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dersen\Documents\Rerouting\Livonia Reroute\"/>
    </mc:Choice>
  </mc:AlternateContent>
  <xr:revisionPtr revIDLastSave="0" documentId="13_ncr:1_{1C568B4F-7B30-460C-AE1D-051BAF45C14D}" xr6:coauthVersionLast="47" xr6:coauthVersionMax="47" xr10:uidLastSave="{00000000-0000-0000-0000-000000000000}"/>
  <bookViews>
    <workbookView xWindow="-108" yWindow="-108" windowWidth="23256" windowHeight="12720" tabRatio="1000" xr2:uid="{BA24C738-8F20-4D38-AB26-5D0E4D76E2EA}"/>
  </bookViews>
  <sheets>
    <sheet name="Master" sheetId="1" r:id="rId1"/>
    <sheet name="Master Adds" sheetId="2" r:id="rId2"/>
    <sheet name="Master Quits" sheetId="4" r:id="rId3"/>
    <sheet name="Master Changes" sheetId="5" r:id="rId4"/>
    <sheet name="StopTimes" sheetId="6" state="hidden" r:id="rId5"/>
    <sheet name="Revenue_Analysis" sheetId="7" r:id="rId6"/>
  </sheets>
  <definedNames>
    <definedName name="_xlnm._FilterDatabase" localSheetId="0" hidden="1">Master!$A$1:$AT$1408</definedName>
    <definedName name="_xlpm.sst" hidden="1" xlm="1">#NAME?</definedName>
    <definedName name="Average_Stop_Time">Master!$AX$1</definedName>
    <definedName name="ExternalData_1" localSheetId="1" hidden="1">'Master Adds'!$A$1:$AS$15</definedName>
    <definedName name="ExternalData_1" localSheetId="5" hidden="1">'Revenue_Analysis'!$A$1:$Q$1371</definedName>
    <definedName name="ExternalData_1" localSheetId="4" hidden="1">StopTimes!$A$1:$AA$1728</definedName>
    <definedName name="ExternalData_3" localSheetId="2" hidden="1">'Master Quits'!$A$1:$AG$7</definedName>
    <definedName name="ExternalData_4" localSheetId="3" hidden="1">'Master Changes'!$A$1:$K$188</definedName>
    <definedName name="_xlnm.Print_Area" localSheetId="0">Master!$A$1:$AU$1408</definedName>
    <definedName name="_xlnm.Print_Titles" localSheetId="0">Master!$1:$1</definedName>
    <definedName name="SlicerItems2">Master!$AZ$1:$AZ$10</definedName>
    <definedName name="SlicerItems3">Master!$BA$1:$BA$5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014" i="1" l="1"/>
  <c r="AA1015" i="1"/>
  <c r="AA1016" i="1"/>
  <c r="AB1014" i="1"/>
  <c r="AB1015" i="1"/>
  <c r="AB1016" i="1"/>
  <c r="AC1014" i="1"/>
  <c r="AC1015" i="1"/>
  <c r="AC1016" i="1"/>
  <c r="AD1014" i="1"/>
  <c r="AD1015" i="1"/>
  <c r="AD1016" i="1"/>
  <c r="AE1014" i="1"/>
  <c r="AE1015" i="1"/>
  <c r="AE1016" i="1"/>
  <c r="AF1014" i="1"/>
  <c r="AF1015" i="1"/>
  <c r="AF1016" i="1"/>
  <c r="AG1014" i="1"/>
  <c r="AG1015" i="1"/>
  <c r="AG1016" i="1"/>
  <c r="AH1014" i="1"/>
  <c r="AH1015" i="1"/>
  <c r="AH1016" i="1"/>
  <c r="AI1014" i="1"/>
  <c r="AI1015" i="1"/>
  <c r="AI1016" i="1"/>
  <c r="AJ1014" i="1"/>
  <c r="AJ1015" i="1"/>
  <c r="AJ1016" i="1"/>
  <c r="AK1014" i="1"/>
  <c r="AK1015" i="1"/>
  <c r="AK1016" i="1"/>
  <c r="AL1014" i="1"/>
  <c r="AL1015" i="1"/>
  <c r="AL1016" i="1"/>
  <c r="AT1014" i="1"/>
  <c r="AT1015" i="1"/>
  <c r="AT1016" i="1"/>
  <c r="AA1017" i="1"/>
  <c r="AB1017" i="1"/>
  <c r="AC1017" i="1"/>
  <c r="AD1017" i="1"/>
  <c r="AE1017" i="1"/>
  <c r="AF1017" i="1"/>
  <c r="AG1017" i="1"/>
  <c r="AH1017" i="1"/>
  <c r="AI1017" i="1"/>
  <c r="AJ1017" i="1"/>
  <c r="AK1017" i="1"/>
  <c r="AL1017" i="1"/>
  <c r="AT1017" i="1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V642" i="1"/>
  <c r="AA642" i="1"/>
  <c r="AB642" i="1"/>
  <c r="AC642" i="1"/>
  <c r="AD642" i="1"/>
  <c r="AE642" i="1"/>
  <c r="AF642" i="1"/>
  <c r="AG642" i="1"/>
  <c r="AH642" i="1"/>
  <c r="AI642" i="1"/>
  <c r="AJ642" i="1"/>
  <c r="AK642" i="1"/>
  <c r="AL642" i="1"/>
  <c r="AT642" i="1"/>
  <c r="V979" i="1"/>
  <c r="V988" i="1"/>
  <c r="V1005" i="1"/>
  <c r="V1009" i="1"/>
  <c r="V1011" i="1"/>
  <c r="AA979" i="1"/>
  <c r="AA988" i="1"/>
  <c r="AA1005" i="1"/>
  <c r="AA1009" i="1"/>
  <c r="AA1011" i="1"/>
  <c r="AA1013" i="1"/>
  <c r="AB979" i="1"/>
  <c r="AB988" i="1"/>
  <c r="AB1005" i="1"/>
  <c r="AB1009" i="1"/>
  <c r="AB1011" i="1"/>
  <c r="AB1013" i="1"/>
  <c r="AC979" i="1"/>
  <c r="AC988" i="1"/>
  <c r="AC1005" i="1"/>
  <c r="AC1009" i="1"/>
  <c r="AC1011" i="1"/>
  <c r="AC1013" i="1"/>
  <c r="AD979" i="1"/>
  <c r="AD988" i="1"/>
  <c r="AD1005" i="1"/>
  <c r="AD1009" i="1"/>
  <c r="AD1011" i="1"/>
  <c r="AD1013" i="1"/>
  <c r="AE979" i="1"/>
  <c r="AE988" i="1"/>
  <c r="AE1005" i="1"/>
  <c r="AE1009" i="1"/>
  <c r="AE1011" i="1"/>
  <c r="AE1013" i="1"/>
  <c r="AF979" i="1"/>
  <c r="AF988" i="1"/>
  <c r="AF1005" i="1"/>
  <c r="AF1009" i="1"/>
  <c r="AF1011" i="1"/>
  <c r="AF1013" i="1"/>
  <c r="AG979" i="1"/>
  <c r="AG988" i="1"/>
  <c r="AG1005" i="1"/>
  <c r="AG1009" i="1"/>
  <c r="AG1011" i="1"/>
  <c r="AG1013" i="1"/>
  <c r="AH979" i="1"/>
  <c r="AH988" i="1"/>
  <c r="AH1005" i="1"/>
  <c r="AH1009" i="1"/>
  <c r="AH1011" i="1"/>
  <c r="AH1013" i="1"/>
  <c r="AI979" i="1"/>
  <c r="AI988" i="1"/>
  <c r="AI1005" i="1"/>
  <c r="AI1009" i="1"/>
  <c r="AI1011" i="1"/>
  <c r="AI1013" i="1"/>
  <c r="AJ979" i="1"/>
  <c r="AJ988" i="1"/>
  <c r="AJ1005" i="1"/>
  <c r="AJ1009" i="1"/>
  <c r="AJ1011" i="1"/>
  <c r="AJ1013" i="1"/>
  <c r="AK979" i="1"/>
  <c r="AK988" i="1"/>
  <c r="AK1005" i="1"/>
  <c r="AK1009" i="1"/>
  <c r="AK1011" i="1"/>
  <c r="AK1013" i="1"/>
  <c r="AL979" i="1"/>
  <c r="AL988" i="1"/>
  <c r="AL1005" i="1"/>
  <c r="AL1009" i="1"/>
  <c r="AL1011" i="1"/>
  <c r="AL1013" i="1"/>
  <c r="AT979" i="1"/>
  <c r="AT988" i="1"/>
  <c r="AT1005" i="1"/>
  <c r="AT1009" i="1"/>
  <c r="AT1011" i="1"/>
  <c r="AT1013" i="1"/>
  <c r="V582" i="1"/>
  <c r="V1007" i="1"/>
  <c r="AA1007" i="1"/>
  <c r="AB1007" i="1"/>
  <c r="AC1007" i="1"/>
  <c r="AD582" i="1"/>
  <c r="AD1007" i="1"/>
  <c r="AE1007" i="1"/>
  <c r="AF1007" i="1"/>
  <c r="AG1007" i="1"/>
  <c r="AH582" i="1"/>
  <c r="AH1007" i="1"/>
  <c r="AI1007" i="1"/>
  <c r="AJ1007" i="1"/>
  <c r="AK1007" i="1"/>
  <c r="AL582" i="1"/>
  <c r="AL1007" i="1"/>
  <c r="AT582" i="1"/>
  <c r="AT1007" i="1"/>
  <c r="AS581" i="1"/>
  <c r="AT581" i="1" s="1"/>
  <c r="AS1006" i="1"/>
  <c r="AS978" i="1"/>
  <c r="AS987" i="1"/>
  <c r="AS1004" i="1"/>
  <c r="AS1008" i="1"/>
  <c r="AS1010" i="1"/>
  <c r="AS1012" i="1"/>
  <c r="AS641" i="1"/>
  <c r="V641" i="1"/>
  <c r="AA641" i="1"/>
  <c r="AB641" i="1"/>
  <c r="AC641" i="1"/>
  <c r="AD641" i="1"/>
  <c r="AE641" i="1"/>
  <c r="AF641" i="1"/>
  <c r="AG641" i="1"/>
  <c r="AH641" i="1"/>
  <c r="AI641" i="1"/>
  <c r="AJ641" i="1"/>
  <c r="AK641" i="1"/>
  <c r="AL641" i="1"/>
  <c r="V978" i="1"/>
  <c r="V987" i="1"/>
  <c r="V1004" i="1"/>
  <c r="V1008" i="1"/>
  <c r="V1010" i="1"/>
  <c r="AA978" i="1"/>
  <c r="AA987" i="1"/>
  <c r="AA1004" i="1"/>
  <c r="AA1008" i="1"/>
  <c r="AA1010" i="1"/>
  <c r="AA1012" i="1"/>
  <c r="AB978" i="1"/>
  <c r="AB987" i="1"/>
  <c r="AB1004" i="1"/>
  <c r="AB1008" i="1"/>
  <c r="AB1010" i="1"/>
  <c r="AB1012" i="1"/>
  <c r="AC978" i="1"/>
  <c r="AC987" i="1"/>
  <c r="AC1004" i="1"/>
  <c r="AC1008" i="1"/>
  <c r="AC1010" i="1"/>
  <c r="AC1012" i="1"/>
  <c r="AD978" i="1"/>
  <c r="AD987" i="1"/>
  <c r="AD1004" i="1"/>
  <c r="AD1008" i="1"/>
  <c r="AD1010" i="1"/>
  <c r="AD1012" i="1"/>
  <c r="AE978" i="1"/>
  <c r="AE987" i="1"/>
  <c r="AE1004" i="1"/>
  <c r="AE1008" i="1"/>
  <c r="AE1010" i="1"/>
  <c r="AE1012" i="1"/>
  <c r="AF978" i="1"/>
  <c r="AF987" i="1"/>
  <c r="AF1004" i="1"/>
  <c r="AF1008" i="1"/>
  <c r="AF1010" i="1"/>
  <c r="AF1012" i="1"/>
  <c r="AG978" i="1"/>
  <c r="AG987" i="1"/>
  <c r="AG1004" i="1"/>
  <c r="AG1008" i="1"/>
  <c r="AG1010" i="1"/>
  <c r="AG1012" i="1"/>
  <c r="AH978" i="1"/>
  <c r="AH987" i="1"/>
  <c r="AH1004" i="1"/>
  <c r="AH1008" i="1"/>
  <c r="AH1010" i="1"/>
  <c r="AH1012" i="1"/>
  <c r="AI978" i="1"/>
  <c r="AI987" i="1"/>
  <c r="AI1004" i="1"/>
  <c r="AI1008" i="1"/>
  <c r="AI1010" i="1"/>
  <c r="AI1012" i="1"/>
  <c r="AJ978" i="1"/>
  <c r="AJ987" i="1"/>
  <c r="AJ1004" i="1"/>
  <c r="AJ1008" i="1"/>
  <c r="AJ1010" i="1"/>
  <c r="AJ1012" i="1"/>
  <c r="AK978" i="1"/>
  <c r="AK987" i="1"/>
  <c r="AK1004" i="1"/>
  <c r="AK1008" i="1"/>
  <c r="AK1010" i="1"/>
  <c r="AK1012" i="1"/>
  <c r="AL978" i="1"/>
  <c r="AL987" i="1"/>
  <c r="AL1004" i="1"/>
  <c r="AL1008" i="1"/>
  <c r="AL1010" i="1"/>
  <c r="AL1012" i="1"/>
  <c r="V581" i="1"/>
  <c r="V1006" i="1"/>
  <c r="AA1006" i="1"/>
  <c r="AB1006" i="1"/>
  <c r="AC1006" i="1"/>
  <c r="AD581" i="1"/>
  <c r="AD1006" i="1"/>
  <c r="AE1006" i="1"/>
  <c r="AF1006" i="1"/>
  <c r="AG1006" i="1"/>
  <c r="AH581" i="1"/>
  <c r="AH1006" i="1"/>
  <c r="AI1006" i="1"/>
  <c r="AJ1006" i="1"/>
  <c r="AK1006" i="1"/>
  <c r="AL581" i="1"/>
  <c r="AL1006" i="1"/>
  <c r="AS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V139" i="1"/>
  <c r="O139" i="1"/>
  <c r="AS1003" i="1"/>
  <c r="AS1002" i="1"/>
  <c r="AS1001" i="1"/>
  <c r="AS1378" i="1"/>
  <c r="AS1377" i="1"/>
  <c r="AS1350" i="1"/>
  <c r="AS1349" i="1"/>
  <c r="AS1348" i="1"/>
  <c r="AS1220" i="1"/>
  <c r="AS1219" i="1"/>
  <c r="AS1218" i="1"/>
  <c r="AS1205" i="1"/>
  <c r="AS1204" i="1"/>
  <c r="AS1196" i="1"/>
  <c r="AS1195" i="1"/>
  <c r="AS1135" i="1"/>
  <c r="AS1134" i="1"/>
  <c r="AS1104" i="1"/>
  <c r="AS1103" i="1"/>
  <c r="AS1096" i="1"/>
  <c r="AS1095" i="1"/>
  <c r="AS811" i="1"/>
  <c r="AS810" i="1"/>
  <c r="AS691" i="1"/>
  <c r="AS690" i="1"/>
  <c r="AS673" i="1"/>
  <c r="AS672" i="1"/>
  <c r="AS552" i="1"/>
  <c r="AS551" i="1"/>
  <c r="AS549" i="1"/>
  <c r="AS548" i="1"/>
  <c r="AS547" i="1"/>
  <c r="AS546" i="1"/>
  <c r="AS545" i="1"/>
  <c r="AS544" i="1"/>
  <c r="AS538" i="1"/>
  <c r="AS537" i="1"/>
  <c r="AS535" i="1"/>
  <c r="AS534" i="1"/>
  <c r="AS465" i="1"/>
  <c r="AS464" i="1"/>
  <c r="AS450" i="1"/>
  <c r="AS449" i="1"/>
  <c r="AS395" i="1"/>
  <c r="AS394" i="1"/>
  <c r="AS389" i="1"/>
  <c r="AS388" i="1"/>
  <c r="AS299" i="1"/>
  <c r="AS298" i="1"/>
  <c r="AS276" i="1"/>
  <c r="AS275" i="1"/>
  <c r="AS249" i="1"/>
  <c r="AS248" i="1"/>
  <c r="AS229" i="1"/>
  <c r="AS228" i="1"/>
  <c r="AS153" i="1"/>
  <c r="AS152" i="1"/>
  <c r="AS151" i="1"/>
  <c r="AS150" i="1"/>
  <c r="AS19" i="1"/>
  <c r="AS18" i="1"/>
  <c r="AS1000" i="1"/>
  <c r="AS998" i="1"/>
  <c r="AS996" i="1"/>
  <c r="AS995" i="1"/>
  <c r="AS994" i="1"/>
  <c r="AS993" i="1"/>
  <c r="AS992" i="1"/>
  <c r="AS991" i="1"/>
  <c r="AS990" i="1"/>
  <c r="AS989" i="1"/>
  <c r="AS986" i="1"/>
  <c r="AS985" i="1"/>
  <c r="AS984" i="1"/>
  <c r="AS983" i="1"/>
  <c r="AS981" i="1"/>
  <c r="AS980" i="1"/>
  <c r="AS977" i="1"/>
  <c r="AS976" i="1"/>
  <c r="AS975" i="1"/>
  <c r="AS974" i="1"/>
  <c r="AS973" i="1"/>
  <c r="AS972" i="1"/>
  <c r="AS971" i="1"/>
  <c r="AS970" i="1"/>
  <c r="AS969" i="1"/>
  <c r="AS968" i="1"/>
  <c r="AS967" i="1"/>
  <c r="AS966" i="1"/>
  <c r="AS965" i="1"/>
  <c r="AS964" i="1"/>
  <c r="AS962" i="1"/>
  <c r="AS961" i="1"/>
  <c r="AS959" i="1"/>
  <c r="AS958" i="1"/>
  <c r="AS957" i="1"/>
  <c r="AS956" i="1"/>
  <c r="AS955" i="1"/>
  <c r="AS954" i="1"/>
  <c r="AS953" i="1"/>
  <c r="AS952" i="1"/>
  <c r="AS951" i="1"/>
  <c r="AS950" i="1"/>
  <c r="AS949" i="1"/>
  <c r="AS948" i="1"/>
  <c r="AS947" i="1"/>
  <c r="AS946" i="1"/>
  <c r="AS945" i="1"/>
  <c r="AS944" i="1"/>
  <c r="AS943" i="1"/>
  <c r="AS942" i="1"/>
  <c r="AS940" i="1"/>
  <c r="AS939" i="1"/>
  <c r="AS938" i="1"/>
  <c r="AS936" i="1"/>
  <c r="AS934" i="1"/>
  <c r="AS933" i="1"/>
  <c r="AS932" i="1"/>
  <c r="AS931" i="1"/>
  <c r="AS929" i="1"/>
  <c r="AS928" i="1"/>
  <c r="AS927" i="1"/>
  <c r="AS925" i="1"/>
  <c r="AS924" i="1"/>
  <c r="AS922" i="1"/>
  <c r="AS921" i="1"/>
  <c r="AS920" i="1"/>
  <c r="AS919" i="1"/>
  <c r="AS918" i="1"/>
  <c r="AS917" i="1"/>
  <c r="AS916" i="1"/>
  <c r="AS914" i="1"/>
  <c r="AS913" i="1"/>
  <c r="AS911" i="1"/>
  <c r="AS909" i="1"/>
  <c r="AS907" i="1"/>
  <c r="AS906" i="1"/>
  <c r="AS905" i="1"/>
  <c r="AA1001" i="1"/>
  <c r="AA1002" i="1"/>
  <c r="AA1003" i="1"/>
  <c r="AB1001" i="1"/>
  <c r="AB1002" i="1"/>
  <c r="AB1003" i="1"/>
  <c r="AC1001" i="1"/>
  <c r="AC1002" i="1"/>
  <c r="AC1003" i="1"/>
  <c r="AD1001" i="1"/>
  <c r="AD1002" i="1"/>
  <c r="AD1003" i="1"/>
  <c r="AE1001" i="1"/>
  <c r="AE1002" i="1"/>
  <c r="AE1003" i="1"/>
  <c r="AF1001" i="1"/>
  <c r="AF1002" i="1"/>
  <c r="AF1003" i="1"/>
  <c r="AG1001" i="1"/>
  <c r="AG1002" i="1"/>
  <c r="AG1003" i="1"/>
  <c r="AH1001" i="1"/>
  <c r="AH1002" i="1"/>
  <c r="AH1003" i="1"/>
  <c r="AI1001" i="1"/>
  <c r="AI1002" i="1"/>
  <c r="AI1003" i="1"/>
  <c r="AJ1001" i="1"/>
  <c r="AJ1002" i="1"/>
  <c r="AJ1003" i="1"/>
  <c r="AK1001" i="1"/>
  <c r="AK1002" i="1"/>
  <c r="AK1003" i="1"/>
  <c r="AL1001" i="1"/>
  <c r="AL1002" i="1"/>
  <c r="AL1003" i="1"/>
  <c r="V1003" i="1"/>
  <c r="V1002" i="1"/>
  <c r="V1001" i="1"/>
  <c r="AH984" i="1"/>
  <c r="AH996" i="1"/>
  <c r="AH995" i="1"/>
  <c r="AH991" i="1"/>
  <c r="AH990" i="1"/>
  <c r="AH989" i="1"/>
  <c r="AH994" i="1"/>
  <c r="AH993" i="1"/>
  <c r="AH992" i="1"/>
  <c r="AH1347" i="1"/>
  <c r="AH973" i="1"/>
  <c r="AH1180" i="1"/>
  <c r="AG984" i="1"/>
  <c r="AG996" i="1"/>
  <c r="AG995" i="1"/>
  <c r="AG991" i="1"/>
  <c r="AG990" i="1"/>
  <c r="AG989" i="1"/>
  <c r="AG994" i="1"/>
  <c r="AG993" i="1"/>
  <c r="AG992" i="1"/>
  <c r="AG1347" i="1"/>
  <c r="AG973" i="1"/>
  <c r="AG1180" i="1"/>
  <c r="AF1000" i="1"/>
  <c r="AF998" i="1"/>
  <c r="AF984" i="1"/>
  <c r="AF996" i="1"/>
  <c r="AF995" i="1"/>
  <c r="AF991" i="1"/>
  <c r="AF990" i="1"/>
  <c r="AF989" i="1"/>
  <c r="AF994" i="1"/>
  <c r="AF993" i="1"/>
  <c r="AF992" i="1"/>
  <c r="AF1347" i="1"/>
  <c r="AF973" i="1"/>
  <c r="AF1180" i="1"/>
  <c r="AE1000" i="1"/>
  <c r="AE998" i="1"/>
  <c r="AE984" i="1"/>
  <c r="AE996" i="1"/>
  <c r="AE995" i="1"/>
  <c r="AE991" i="1"/>
  <c r="AE990" i="1"/>
  <c r="AE989" i="1"/>
  <c r="AE994" i="1"/>
  <c r="AE993" i="1"/>
  <c r="AE992" i="1"/>
  <c r="AE1347" i="1"/>
  <c r="AE973" i="1"/>
  <c r="AE1180" i="1"/>
  <c r="AD1000" i="1"/>
  <c r="AD998" i="1"/>
  <c r="AD984" i="1"/>
  <c r="AD996" i="1"/>
  <c r="AD995" i="1"/>
  <c r="AD991" i="1"/>
  <c r="AD990" i="1"/>
  <c r="AD989" i="1"/>
  <c r="AD994" i="1"/>
  <c r="AD993" i="1"/>
  <c r="AD992" i="1"/>
  <c r="AD1347" i="1"/>
  <c r="AD973" i="1"/>
  <c r="AD1180" i="1"/>
  <c r="AC1000" i="1"/>
  <c r="AC998" i="1"/>
  <c r="AC984" i="1"/>
  <c r="AC996" i="1"/>
  <c r="AC995" i="1"/>
  <c r="AC991" i="1"/>
  <c r="AC990" i="1"/>
  <c r="AC989" i="1"/>
  <c r="AC994" i="1"/>
  <c r="AC993" i="1"/>
  <c r="AC992" i="1"/>
  <c r="AC1347" i="1"/>
  <c r="AC973" i="1"/>
  <c r="AC1180" i="1"/>
  <c r="AB1000" i="1"/>
  <c r="AB998" i="1"/>
  <c r="AB984" i="1"/>
  <c r="AB996" i="1"/>
  <c r="AB995" i="1"/>
  <c r="AB991" i="1"/>
  <c r="AB990" i="1"/>
  <c r="AB989" i="1"/>
  <c r="AB994" i="1"/>
  <c r="AB993" i="1"/>
  <c r="AB992" i="1"/>
  <c r="AB1347" i="1"/>
  <c r="AB973" i="1"/>
  <c r="AB1180" i="1"/>
  <c r="AA1000" i="1"/>
  <c r="AA998" i="1"/>
  <c r="AA984" i="1"/>
  <c r="AA996" i="1"/>
  <c r="AA995" i="1"/>
  <c r="AA991" i="1"/>
  <c r="AA990" i="1"/>
  <c r="AA989" i="1"/>
  <c r="AA994" i="1"/>
  <c r="AA993" i="1"/>
  <c r="AA992" i="1"/>
  <c r="AA1347" i="1"/>
  <c r="AA973" i="1"/>
  <c r="AA1180" i="1"/>
  <c r="AT298" i="1"/>
  <c r="AL298" i="1"/>
  <c r="AK298" i="1"/>
  <c r="AJ298" i="1"/>
  <c r="AI298" i="1"/>
  <c r="AH298" i="1"/>
  <c r="AG298" i="1"/>
  <c r="AF298" i="1"/>
  <c r="AE298" i="1"/>
  <c r="AD298" i="1"/>
  <c r="AC298" i="1"/>
  <c r="AB298" i="1"/>
  <c r="AA298" i="1"/>
  <c r="V298" i="1"/>
  <c r="O298" i="1"/>
  <c r="AS1180" i="1"/>
  <c r="AT1180" i="1" s="1"/>
  <c r="AS1347" i="1"/>
  <c r="AT1347" i="1" s="1"/>
  <c r="V998" i="1"/>
  <c r="V1000" i="1"/>
  <c r="AI998" i="1"/>
  <c r="AI1000" i="1"/>
  <c r="AJ998" i="1"/>
  <c r="AJ1000" i="1"/>
  <c r="AK998" i="1"/>
  <c r="AK1000" i="1"/>
  <c r="AI973" i="1"/>
  <c r="AI992" i="1"/>
  <c r="AI993" i="1"/>
  <c r="AI994" i="1"/>
  <c r="AI989" i="1"/>
  <c r="AI990" i="1"/>
  <c r="AI991" i="1"/>
  <c r="AI995" i="1"/>
  <c r="AI996" i="1"/>
  <c r="AI984" i="1"/>
  <c r="AJ973" i="1"/>
  <c r="AJ992" i="1"/>
  <c r="AJ993" i="1"/>
  <c r="AJ994" i="1"/>
  <c r="AJ989" i="1"/>
  <c r="AJ990" i="1"/>
  <c r="AJ991" i="1"/>
  <c r="AJ995" i="1"/>
  <c r="AJ996" i="1"/>
  <c r="AJ984" i="1"/>
  <c r="AK992" i="1"/>
  <c r="AK993" i="1"/>
  <c r="AK994" i="1"/>
  <c r="AK989" i="1"/>
  <c r="AK990" i="1"/>
  <c r="AK991" i="1"/>
  <c r="AK995" i="1"/>
  <c r="AK996" i="1"/>
  <c r="AK984" i="1"/>
  <c r="AL1180" i="1"/>
  <c r="AL973" i="1"/>
  <c r="AL1347" i="1"/>
  <c r="AL992" i="1"/>
  <c r="AL993" i="1"/>
  <c r="AL994" i="1"/>
  <c r="AL989" i="1"/>
  <c r="AL990" i="1"/>
  <c r="AL991" i="1"/>
  <c r="AL995" i="1"/>
  <c r="AL996" i="1"/>
  <c r="AL984" i="1"/>
  <c r="V984" i="1"/>
  <c r="V996" i="1"/>
  <c r="V995" i="1"/>
  <c r="V991" i="1"/>
  <c r="V990" i="1"/>
  <c r="V989" i="1"/>
  <c r="V994" i="1"/>
  <c r="V993" i="1"/>
  <c r="V992" i="1"/>
  <c r="V1347" i="1"/>
  <c r="V973" i="1"/>
  <c r="V1180" i="1"/>
  <c r="AE289" i="1" l="1"/>
  <c r="AF289" i="1"/>
  <c r="AE2" i="1"/>
  <c r="AE592" i="1"/>
  <c r="AE1087" i="1"/>
  <c r="AE1088" i="1"/>
  <c r="AE1213" i="1"/>
  <c r="AE1097" i="1"/>
  <c r="AE1098" i="1"/>
  <c r="AE1107" i="1"/>
  <c r="AE1109" i="1"/>
  <c r="AE1122" i="1"/>
  <c r="AE1124" i="1"/>
  <c r="AE1128" i="1"/>
  <c r="AE1131" i="1"/>
  <c r="AE1280" i="1"/>
  <c r="AE1137" i="1"/>
  <c r="AE1144" i="1"/>
  <c r="AE1149" i="1"/>
  <c r="AE1154" i="1"/>
  <c r="AE1209" i="1"/>
  <c r="AE1211" i="1"/>
  <c r="AE1284" i="1"/>
  <c r="AE1314" i="1"/>
  <c r="AE1331" i="1"/>
  <c r="AE1342" i="1"/>
  <c r="AE1355" i="1"/>
  <c r="AE6" i="1"/>
  <c r="AE42" i="1"/>
  <c r="AE54" i="1"/>
  <c r="AE89" i="1"/>
  <c r="AE676" i="1"/>
  <c r="AE105" i="1"/>
  <c r="AE203" i="1"/>
  <c r="AE214" i="1"/>
  <c r="AE1384" i="1"/>
  <c r="AE262" i="1"/>
  <c r="AE311" i="1"/>
  <c r="AE364" i="1"/>
  <c r="AE431" i="1"/>
  <c r="AE500" i="1"/>
  <c r="AE525" i="1"/>
  <c r="AE539" i="1"/>
  <c r="AE574" i="1"/>
  <c r="AE628" i="1"/>
  <c r="AE326" i="1"/>
  <c r="AE813" i="1"/>
  <c r="AE847" i="1"/>
  <c r="AE930" i="1"/>
  <c r="AE1034" i="1"/>
  <c r="AE1038" i="1"/>
  <c r="AE1043" i="1"/>
  <c r="AE1059" i="1"/>
  <c r="AE1147" i="1"/>
  <c r="AE1073" i="1"/>
  <c r="AE1076" i="1"/>
  <c r="AE1085" i="1"/>
  <c r="AE1086" i="1"/>
  <c r="AE1089" i="1"/>
  <c r="AE1090" i="1"/>
  <c r="AE1091" i="1"/>
  <c r="AE1092" i="1"/>
  <c r="AE1253" i="1"/>
  <c r="AE1251" i="1"/>
  <c r="AE1100" i="1"/>
  <c r="AE1101" i="1"/>
  <c r="AE1102" i="1"/>
  <c r="AE255" i="1"/>
  <c r="AE1106" i="1"/>
  <c r="AE1108" i="1"/>
  <c r="AE1110" i="1"/>
  <c r="AE1111" i="1"/>
  <c r="AE1112" i="1"/>
  <c r="AE1113" i="1"/>
  <c r="AE71" i="1"/>
  <c r="AE711" i="1"/>
  <c r="AE1223" i="1"/>
  <c r="AE1354" i="1"/>
  <c r="AE1118" i="1"/>
  <c r="AE1119" i="1"/>
  <c r="AE1120" i="1"/>
  <c r="AE1121" i="1"/>
  <c r="AE318" i="1"/>
  <c r="AE550" i="1"/>
  <c r="AE1126" i="1"/>
  <c r="AE1127" i="1"/>
  <c r="AE1129" i="1"/>
  <c r="AE1130" i="1"/>
  <c r="AE1132" i="1"/>
  <c r="AE1133" i="1"/>
  <c r="AE1136" i="1"/>
  <c r="AE1138" i="1"/>
  <c r="AE1139" i="1"/>
  <c r="AE1140" i="1"/>
  <c r="AE1141" i="1"/>
  <c r="AE1142" i="1"/>
  <c r="AE1143" i="1"/>
  <c r="AE1145" i="1"/>
  <c r="AE1146" i="1"/>
  <c r="AE808" i="1"/>
  <c r="AE1148" i="1"/>
  <c r="AE1151" i="1"/>
  <c r="AE1152" i="1"/>
  <c r="AE1153" i="1"/>
  <c r="AE1155" i="1"/>
  <c r="AE1156" i="1"/>
  <c r="AE1157" i="1"/>
  <c r="AE1158" i="1"/>
  <c r="AE1159" i="1"/>
  <c r="AE1160" i="1"/>
  <c r="AE1161" i="1"/>
  <c r="AE416" i="1"/>
  <c r="AE1163" i="1"/>
  <c r="AE1164" i="1"/>
  <c r="AE558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97" i="1"/>
  <c r="AE1178" i="1"/>
  <c r="AE1179" i="1"/>
  <c r="AE1181" i="1"/>
  <c r="AE1183" i="1"/>
  <c r="AE1184" i="1"/>
  <c r="AE1185" i="1"/>
  <c r="AE899" i="1"/>
  <c r="AE1187" i="1"/>
  <c r="AE1188" i="1"/>
  <c r="AE1189" i="1"/>
  <c r="AE1190" i="1"/>
  <c r="AE1191" i="1"/>
  <c r="AE460" i="1"/>
  <c r="AE1193" i="1"/>
  <c r="AE1194" i="1"/>
  <c r="AE1197" i="1"/>
  <c r="AE1198" i="1"/>
  <c r="AE1199" i="1"/>
  <c r="AE1200" i="1"/>
  <c r="AE1201" i="1"/>
  <c r="AE1202" i="1"/>
  <c r="AE1203" i="1"/>
  <c r="AE858" i="1"/>
  <c r="AE1207" i="1"/>
  <c r="AE480" i="1"/>
  <c r="AE257" i="1"/>
  <c r="AE1150" i="1"/>
  <c r="AE1208" i="1"/>
  <c r="AE1214" i="1"/>
  <c r="AE1215" i="1"/>
  <c r="AE1216" i="1"/>
  <c r="AE1217" i="1"/>
  <c r="AE1221" i="1"/>
  <c r="AE1222" i="1"/>
  <c r="AE200" i="1"/>
  <c r="AE1224" i="1"/>
  <c r="AE1225" i="1"/>
  <c r="AE1226" i="1"/>
  <c r="AE1227" i="1"/>
  <c r="AE1321" i="1"/>
  <c r="AE67" i="1"/>
  <c r="AE350" i="1"/>
  <c r="AE1231" i="1"/>
  <c r="AE705" i="1"/>
  <c r="AE1233" i="1"/>
  <c r="AE1234" i="1"/>
  <c r="AE1235" i="1"/>
  <c r="AE593" i="1"/>
  <c r="AE594" i="1"/>
  <c r="AE1238" i="1"/>
  <c r="AE1239" i="1"/>
  <c r="AE1240" i="1"/>
  <c r="AE1241" i="1"/>
  <c r="AE1242" i="1"/>
  <c r="AE1243" i="1"/>
  <c r="AE1244" i="1"/>
  <c r="AE1246" i="1"/>
  <c r="AE1258" i="1"/>
  <c r="AE1261" i="1"/>
  <c r="AE1262" i="1"/>
  <c r="AE1263" i="1"/>
  <c r="AE1264" i="1"/>
  <c r="AE1275" i="1"/>
  <c r="AE702" i="1"/>
  <c r="AE717" i="1"/>
  <c r="AE1288" i="1"/>
  <c r="AE1291" i="1"/>
  <c r="AE1301" i="1"/>
  <c r="AE1182" i="1"/>
  <c r="AE1305" i="1"/>
  <c r="AE1311" i="1"/>
  <c r="AE1323" i="1"/>
  <c r="AE1326" i="1"/>
  <c r="AE1330" i="1"/>
  <c r="AE1336" i="1"/>
  <c r="AE60" i="1"/>
  <c r="AE1345" i="1"/>
  <c r="AE807" i="1"/>
  <c r="AE1351" i="1"/>
  <c r="AE1356" i="1"/>
  <c r="AE1357" i="1"/>
  <c r="AE1360" i="1"/>
  <c r="AE1363" i="1"/>
  <c r="AE1373" i="1"/>
  <c r="AE1385" i="1"/>
  <c r="AE1388" i="1"/>
  <c r="AE1390" i="1"/>
  <c r="AE1392" i="1"/>
  <c r="AE1397" i="1"/>
  <c r="AE178" i="1"/>
  <c r="AE3" i="1"/>
  <c r="AE5" i="1"/>
  <c r="AE7" i="1"/>
  <c r="AE11" i="1"/>
  <c r="AE12" i="1"/>
  <c r="AE22" i="1"/>
  <c r="AE32" i="1"/>
  <c r="AE53" i="1"/>
  <c r="AE55" i="1"/>
  <c r="AE266" i="1"/>
  <c r="AE358" i="1"/>
  <c r="AE382" i="1"/>
  <c r="AE83" i="1"/>
  <c r="AE409" i="1"/>
  <c r="AE106" i="1"/>
  <c r="AE108" i="1"/>
  <c r="AE111" i="1"/>
  <c r="AE472" i="1"/>
  <c r="AE540" i="1"/>
  <c r="AE695" i="1"/>
  <c r="AE741" i="1"/>
  <c r="AE147" i="1"/>
  <c r="AE154" i="1"/>
  <c r="AE161" i="1"/>
  <c r="AE768" i="1"/>
  <c r="AE185" i="1"/>
  <c r="AE187" i="1"/>
  <c r="AE188" i="1"/>
  <c r="AE192" i="1"/>
  <c r="AE196" i="1"/>
  <c r="AE508" i="1"/>
  <c r="AE205" i="1"/>
  <c r="AE207" i="1"/>
  <c r="AE208" i="1"/>
  <c r="AE209" i="1"/>
  <c r="AE210" i="1"/>
  <c r="AE213" i="1"/>
  <c r="AE221" i="1"/>
  <c r="AE745" i="1"/>
  <c r="AE240" i="1"/>
  <c r="AE243" i="1"/>
  <c r="AE746" i="1"/>
  <c r="AE258" i="1"/>
  <c r="AE261" i="1"/>
  <c r="AE263" i="1"/>
  <c r="AE264" i="1"/>
  <c r="AE225" i="1"/>
  <c r="AE277" i="1"/>
  <c r="AE281" i="1"/>
  <c r="AE284" i="1"/>
  <c r="AE288" i="1"/>
  <c r="AE292" i="1"/>
  <c r="AE294" i="1"/>
  <c r="AE306" i="1"/>
  <c r="AE14" i="1"/>
  <c r="AE319" i="1"/>
  <c r="AE320" i="1"/>
  <c r="AE324" i="1"/>
  <c r="AE361" i="1"/>
  <c r="AE331" i="1"/>
  <c r="AE340" i="1"/>
  <c r="AE345" i="1"/>
  <c r="AE360" i="1"/>
  <c r="AE362" i="1"/>
  <c r="AE363" i="1"/>
  <c r="AE365" i="1"/>
  <c r="AE368" i="1"/>
  <c r="AE370" i="1"/>
  <c r="AE373" i="1"/>
  <c r="AE376" i="1"/>
  <c r="AE405" i="1"/>
  <c r="AE410" i="1"/>
  <c r="AE432" i="1"/>
  <c r="AE435" i="1"/>
  <c r="AE436" i="1"/>
  <c r="AE437" i="1"/>
  <c r="AE438" i="1"/>
  <c r="AE445" i="1"/>
  <c r="AE451" i="1"/>
  <c r="AE454" i="1"/>
  <c r="AE461" i="1"/>
  <c r="AE468" i="1"/>
  <c r="AE473" i="1"/>
  <c r="AE483" i="1"/>
  <c r="AE486" i="1"/>
  <c r="AE487" i="1"/>
  <c r="AE489" i="1"/>
  <c r="AE497" i="1"/>
  <c r="AE501" i="1"/>
  <c r="AE504" i="1"/>
  <c r="AE506" i="1"/>
  <c r="AE507" i="1"/>
  <c r="AE862" i="1"/>
  <c r="AE516" i="1"/>
  <c r="AE521" i="1"/>
  <c r="AE227" i="1"/>
  <c r="AE524" i="1"/>
  <c r="AE530" i="1"/>
  <c r="AE553" i="1"/>
  <c r="AE554" i="1"/>
  <c r="AE280" i="1"/>
  <c r="AE562" i="1"/>
  <c r="AE564" i="1"/>
  <c r="AE565" i="1"/>
  <c r="AE573" i="1"/>
  <c r="AE1206" i="1"/>
  <c r="AE578" i="1"/>
  <c r="AE579" i="1"/>
  <c r="AE1212" i="1"/>
  <c r="AE598" i="1"/>
  <c r="AE600" i="1"/>
  <c r="AE621" i="1"/>
  <c r="AE622" i="1"/>
  <c r="AE623" i="1"/>
  <c r="AE625" i="1"/>
  <c r="AE629" i="1"/>
  <c r="AE633" i="1"/>
  <c r="AE638" i="1"/>
  <c r="AE651" i="1"/>
  <c r="AE659" i="1"/>
  <c r="AE668" i="1"/>
  <c r="AE675" i="1"/>
  <c r="AE683" i="1"/>
  <c r="AE686" i="1"/>
  <c r="AE692" i="1"/>
  <c r="AE706" i="1"/>
  <c r="AE712" i="1"/>
  <c r="AE715" i="1"/>
  <c r="AE738" i="1"/>
  <c r="AE81" i="1"/>
  <c r="AE748" i="1"/>
  <c r="AE756" i="1"/>
  <c r="AE760" i="1"/>
  <c r="AE766" i="1"/>
  <c r="AE769" i="1"/>
  <c r="AE772" i="1"/>
  <c r="AE774" i="1"/>
  <c r="AE780" i="1"/>
  <c r="AE522" i="1"/>
  <c r="AE792" i="1"/>
  <c r="AE800" i="1"/>
  <c r="AE801" i="1"/>
  <c r="AE802" i="1"/>
  <c r="AE803" i="1"/>
  <c r="AE806" i="1"/>
  <c r="AE1325" i="1"/>
  <c r="AE286" i="1"/>
  <c r="AE809" i="1"/>
  <c r="AE812" i="1"/>
  <c r="AE814" i="1"/>
  <c r="AE815" i="1"/>
  <c r="AE816" i="1"/>
  <c r="AE817" i="1"/>
  <c r="AE822" i="1"/>
  <c r="AE835" i="1"/>
  <c r="AE853" i="1"/>
  <c r="AE856" i="1"/>
  <c r="AE861" i="1"/>
  <c r="AE885" i="1"/>
  <c r="AE908" i="1"/>
  <c r="AE910" i="1"/>
  <c r="AE912" i="1"/>
  <c r="AE915" i="1"/>
  <c r="AE923" i="1"/>
  <c r="AE926" i="1"/>
  <c r="AE935" i="1"/>
  <c r="AE937" i="1"/>
  <c r="AE941" i="1"/>
  <c r="AE960" i="1"/>
  <c r="AE963" i="1"/>
  <c r="AE982" i="1"/>
  <c r="AE782" i="1"/>
  <c r="AE999" i="1"/>
  <c r="AE783" i="1"/>
  <c r="AE836" i="1"/>
  <c r="AE1020" i="1"/>
  <c r="AE62" i="1"/>
  <c r="AE1022" i="1"/>
  <c r="AE860" i="1"/>
  <c r="AE1024" i="1"/>
  <c r="AE1026" i="1"/>
  <c r="AE1027" i="1"/>
  <c r="AE114" i="1"/>
  <c r="AE1029" i="1"/>
  <c r="AE1030" i="1"/>
  <c r="AE674" i="1"/>
  <c r="AE1032" i="1"/>
  <c r="AE1192" i="1"/>
  <c r="AE250" i="1"/>
  <c r="AE1025" i="1"/>
  <c r="AE1037" i="1"/>
  <c r="AE1039" i="1"/>
  <c r="AE48" i="1"/>
  <c r="AE57" i="1"/>
  <c r="AE265" i="1"/>
  <c r="AE1044" i="1"/>
  <c r="AE1045" i="1"/>
  <c r="AE273" i="1"/>
  <c r="AE1046" i="1"/>
  <c r="AE1047" i="1"/>
  <c r="AE1048" i="1"/>
  <c r="AE1049" i="1"/>
  <c r="AE1050" i="1"/>
  <c r="AE1051" i="1"/>
  <c r="AE1052" i="1"/>
  <c r="AE1053" i="1"/>
  <c r="AE296" i="1"/>
  <c r="AE313" i="1"/>
  <c r="AE1056" i="1"/>
  <c r="AE1057" i="1"/>
  <c r="AE1058" i="1"/>
  <c r="AE1060" i="1"/>
  <c r="AE1061" i="1"/>
  <c r="AE1062" i="1"/>
  <c r="AE398" i="1"/>
  <c r="AE713" i="1"/>
  <c r="AE1066" i="1"/>
  <c r="AE1067" i="1"/>
  <c r="AE1068" i="1"/>
  <c r="AE1069" i="1"/>
  <c r="AE1070" i="1"/>
  <c r="AE1071" i="1"/>
  <c r="AE1072" i="1"/>
  <c r="AE1074" i="1"/>
  <c r="AE1075" i="1"/>
  <c r="AE1079" i="1"/>
  <c r="AE1078" i="1"/>
  <c r="AE1210" i="1"/>
  <c r="AE1081" i="1"/>
  <c r="AE1082" i="1"/>
  <c r="AE1028" i="1"/>
  <c r="AE1084" i="1"/>
  <c r="AE1036" i="1"/>
  <c r="AE1247" i="1"/>
  <c r="AE1248" i="1"/>
  <c r="AE1249" i="1"/>
  <c r="AE1250" i="1"/>
  <c r="AE1399" i="1"/>
  <c r="AE1252" i="1"/>
  <c r="AE193" i="1"/>
  <c r="AE1254" i="1"/>
  <c r="AE1255" i="1"/>
  <c r="AE1256" i="1"/>
  <c r="AE1257" i="1"/>
  <c r="AE1259" i="1"/>
  <c r="AE1260" i="1"/>
  <c r="AE1265" i="1"/>
  <c r="AE1266" i="1"/>
  <c r="AE1064" i="1"/>
  <c r="AE1268" i="1"/>
  <c r="AE1065" i="1"/>
  <c r="AE1270" i="1"/>
  <c r="AE900" i="1"/>
  <c r="AE1272" i="1"/>
  <c r="AE1273" i="1"/>
  <c r="AE901" i="1"/>
  <c r="AE1276" i="1"/>
  <c r="AE1277" i="1"/>
  <c r="AE1278" i="1"/>
  <c r="AE1279" i="1"/>
  <c r="AE1281" i="1"/>
  <c r="AE1282" i="1"/>
  <c r="AE1283" i="1"/>
  <c r="AE458" i="1"/>
  <c r="AE1287" i="1"/>
  <c r="AE1289" i="1"/>
  <c r="AE1290" i="1"/>
  <c r="AE1292" i="1"/>
  <c r="AE1293" i="1"/>
  <c r="AE1294" i="1"/>
  <c r="AE1295" i="1"/>
  <c r="AE1296" i="1"/>
  <c r="AE1297" i="1"/>
  <c r="AE1298" i="1"/>
  <c r="AE1299" i="1"/>
  <c r="AE1300" i="1"/>
  <c r="AE1094" i="1"/>
  <c r="AE1304" i="1"/>
  <c r="AE1306" i="1"/>
  <c r="AE1307" i="1"/>
  <c r="AE1308" i="1"/>
  <c r="AE1309" i="1"/>
  <c r="AE1310" i="1"/>
  <c r="AE1312" i="1"/>
  <c r="AE1313" i="1"/>
  <c r="AE1315" i="1"/>
  <c r="AE1316" i="1"/>
  <c r="AE1317" i="1"/>
  <c r="AE1318" i="1"/>
  <c r="AE1093" i="1"/>
  <c r="AE1320" i="1"/>
  <c r="AE1236" i="1"/>
  <c r="AE1237" i="1"/>
  <c r="AE1324" i="1"/>
  <c r="AE1018" i="1"/>
  <c r="AE1327" i="1"/>
  <c r="AE1328" i="1"/>
  <c r="AE1329" i="1"/>
  <c r="AE1332" i="1"/>
  <c r="AE1333" i="1"/>
  <c r="AE1334" i="1"/>
  <c r="AE1019" i="1"/>
  <c r="AE1337" i="1"/>
  <c r="AE1338" i="1"/>
  <c r="AE1339" i="1"/>
  <c r="AE1341" i="1"/>
  <c r="AE1343" i="1"/>
  <c r="AE1344" i="1"/>
  <c r="AE1352" i="1"/>
  <c r="AE1353" i="1"/>
  <c r="AE1021" i="1"/>
  <c r="AE1358" i="1"/>
  <c r="AE1359" i="1"/>
  <c r="AE1361" i="1"/>
  <c r="AE1362" i="1"/>
  <c r="AE1023" i="1"/>
  <c r="AE1031" i="1"/>
  <c r="AE1366" i="1"/>
  <c r="AE1041" i="1"/>
  <c r="AE1055" i="1"/>
  <c r="AE1369" i="1"/>
  <c r="AE1370" i="1"/>
  <c r="AE1371" i="1"/>
  <c r="AE1319" i="1"/>
  <c r="AE1374" i="1"/>
  <c r="AE1375" i="1"/>
  <c r="AE1376" i="1"/>
  <c r="AE1245" i="1"/>
  <c r="AE1380" i="1"/>
  <c r="AE1381" i="1"/>
  <c r="AE1382" i="1"/>
  <c r="AE1383" i="1"/>
  <c r="AE17" i="1"/>
  <c r="AE204" i="1"/>
  <c r="AE1386" i="1"/>
  <c r="AE1387" i="1"/>
  <c r="AE1389" i="1"/>
  <c r="AE1391" i="1"/>
  <c r="AE1393" i="1"/>
  <c r="AE1395" i="1"/>
  <c r="AE1396" i="1"/>
  <c r="AE1398" i="1"/>
  <c r="AE223" i="1"/>
  <c r="AE1400" i="1"/>
  <c r="AE1401" i="1"/>
  <c r="AE308" i="1"/>
  <c r="AE1403" i="1"/>
  <c r="AE1404" i="1"/>
  <c r="AE1405" i="1"/>
  <c r="AE1406" i="1"/>
  <c r="AE1407" i="1"/>
  <c r="AE1408" i="1"/>
  <c r="AE327" i="1"/>
  <c r="AE4" i="1"/>
  <c r="AE8" i="1"/>
  <c r="AE9" i="1"/>
  <c r="AE10" i="1"/>
  <c r="AE13" i="1"/>
  <c r="AE329" i="1"/>
  <c r="AE697" i="1"/>
  <c r="AE16" i="1"/>
  <c r="AE851" i="1"/>
  <c r="AE20" i="1"/>
  <c r="AE21" i="1"/>
  <c r="AE23" i="1"/>
  <c r="AE24" i="1"/>
  <c r="AE25" i="1"/>
  <c r="AE26" i="1"/>
  <c r="AE27" i="1"/>
  <c r="AE1080" i="1"/>
  <c r="AE29" i="1"/>
  <c r="AE30" i="1"/>
  <c r="AE31" i="1"/>
  <c r="AE33" i="1"/>
  <c r="AE34" i="1"/>
  <c r="AE35" i="1"/>
  <c r="AE36" i="1"/>
  <c r="AE37" i="1"/>
  <c r="AE38" i="1"/>
  <c r="AE384" i="1"/>
  <c r="AE40" i="1"/>
  <c r="AE41" i="1"/>
  <c r="AE43" i="1"/>
  <c r="AE235" i="1"/>
  <c r="AE45" i="1"/>
  <c r="AE46" i="1"/>
  <c r="AE47" i="1"/>
  <c r="AE165" i="1"/>
  <c r="AE49" i="1"/>
  <c r="AE50" i="1"/>
  <c r="AE51" i="1"/>
  <c r="AE52" i="1"/>
  <c r="AE56" i="1"/>
  <c r="AE283" i="1"/>
  <c r="AE58" i="1"/>
  <c r="AE59" i="1"/>
  <c r="AE61" i="1"/>
  <c r="AE63" i="1"/>
  <c r="AE64" i="1"/>
  <c r="AE65" i="1"/>
  <c r="AE678" i="1"/>
  <c r="AE68" i="1"/>
  <c r="AE69" i="1"/>
  <c r="AE70" i="1"/>
  <c r="AE72" i="1"/>
  <c r="AE73" i="1"/>
  <c r="AE74" i="1"/>
  <c r="AE787" i="1"/>
  <c r="AE76" i="1"/>
  <c r="AE77" i="1"/>
  <c r="AE78" i="1"/>
  <c r="AE79" i="1"/>
  <c r="AE80" i="1"/>
  <c r="AE1105" i="1"/>
  <c r="AE84" i="1"/>
  <c r="AE85" i="1"/>
  <c r="AE86" i="1"/>
  <c r="AE87" i="1"/>
  <c r="AE88" i="1"/>
  <c r="AE90" i="1"/>
  <c r="AE91" i="1"/>
  <c r="AE92" i="1"/>
  <c r="AE93" i="1"/>
  <c r="AE94" i="1"/>
  <c r="AE95" i="1"/>
  <c r="AE96" i="1"/>
  <c r="AE97" i="1"/>
  <c r="AE99" i="1"/>
  <c r="AE100" i="1"/>
  <c r="AE101" i="1"/>
  <c r="AE102" i="1"/>
  <c r="AE103" i="1"/>
  <c r="AE104" i="1"/>
  <c r="AE107" i="1"/>
  <c r="AE1230" i="1"/>
  <c r="AE110" i="1"/>
  <c r="AE112" i="1"/>
  <c r="AE113" i="1"/>
  <c r="AE1346" i="1"/>
  <c r="AE115" i="1"/>
  <c r="AE116" i="1"/>
  <c r="AE117" i="1"/>
  <c r="AE119" i="1"/>
  <c r="AE120" i="1"/>
  <c r="AE121" i="1"/>
  <c r="AE122" i="1"/>
  <c r="AE124" i="1"/>
  <c r="AE125" i="1"/>
  <c r="AE126" i="1"/>
  <c r="AE127" i="1"/>
  <c r="AE128" i="1"/>
  <c r="AE129" i="1"/>
  <c r="AE130" i="1"/>
  <c r="AE131" i="1"/>
  <c r="AE133" i="1"/>
  <c r="AE135" i="1"/>
  <c r="AE136" i="1"/>
  <c r="AE137" i="1"/>
  <c r="AE138" i="1"/>
  <c r="AE140" i="1"/>
  <c r="AE141" i="1"/>
  <c r="AE1394" i="1"/>
  <c r="AE997" i="1"/>
  <c r="AE144" i="1"/>
  <c r="AE145" i="1"/>
  <c r="AE146" i="1"/>
  <c r="AE1033" i="1"/>
  <c r="AE149" i="1"/>
  <c r="AE155" i="1"/>
  <c r="AE156" i="1"/>
  <c r="AE157" i="1"/>
  <c r="AE158" i="1"/>
  <c r="AE159" i="1"/>
  <c r="AE1035" i="1"/>
  <c r="AE1042" i="1"/>
  <c r="AE1274" i="1"/>
  <c r="AE164" i="1"/>
  <c r="AE1302" i="1"/>
  <c r="AE166" i="1"/>
  <c r="AE167" i="1"/>
  <c r="AE168" i="1"/>
  <c r="AE169" i="1"/>
  <c r="AE170" i="1"/>
  <c r="AE171" i="1"/>
  <c r="AE172" i="1"/>
  <c r="AE173" i="1"/>
  <c r="AE174" i="1"/>
  <c r="AE175" i="1"/>
  <c r="AE1372" i="1"/>
  <c r="AE15" i="1"/>
  <c r="AE267" i="1"/>
  <c r="AE180" i="1"/>
  <c r="AE181" i="1"/>
  <c r="AE536" i="1"/>
  <c r="AE183" i="1"/>
  <c r="AE184" i="1"/>
  <c r="AE587" i="1"/>
  <c r="AE189" i="1"/>
  <c r="AE190" i="1"/>
  <c r="AE191" i="1"/>
  <c r="AE615" i="1"/>
  <c r="AE194" i="1"/>
  <c r="AE195" i="1"/>
  <c r="AE198" i="1"/>
  <c r="AE1077" i="1"/>
  <c r="AE201" i="1"/>
  <c r="AE202" i="1"/>
  <c r="AE1365" i="1"/>
  <c r="AE206" i="1"/>
  <c r="AE826" i="1"/>
  <c r="AE212" i="1"/>
  <c r="AE215" i="1"/>
  <c r="AE216" i="1"/>
  <c r="AE217" i="1"/>
  <c r="AE218" i="1"/>
  <c r="AE827" i="1"/>
  <c r="AE220" i="1"/>
  <c r="AE222" i="1"/>
  <c r="AE828" i="1"/>
  <c r="AE224" i="1"/>
  <c r="AE829" i="1"/>
  <c r="AE230" i="1"/>
  <c r="AE231" i="1"/>
  <c r="AE232" i="1"/>
  <c r="AE233" i="1"/>
  <c r="AE234" i="1"/>
  <c r="AE778" i="1"/>
  <c r="AE236" i="1"/>
  <c r="AE237" i="1"/>
  <c r="AE238" i="1"/>
  <c r="AE239" i="1"/>
  <c r="AE241" i="1"/>
  <c r="AE242" i="1"/>
  <c r="AE830" i="1"/>
  <c r="AE245" i="1"/>
  <c r="AE246" i="1"/>
  <c r="AE247" i="1"/>
  <c r="AE251" i="1"/>
  <c r="AE1165" i="1"/>
  <c r="AE253" i="1"/>
  <c r="AE254" i="1"/>
  <c r="AE269" i="1"/>
  <c r="AE256" i="1"/>
  <c r="AE1040" i="1"/>
  <c r="AE1054" i="1"/>
  <c r="AE260" i="1"/>
  <c r="AE1402" i="1"/>
  <c r="AE44" i="1"/>
  <c r="AE66" i="1"/>
  <c r="AE268" i="1"/>
  <c r="AE270" i="1"/>
  <c r="AE271" i="1"/>
  <c r="AE272" i="1"/>
  <c r="AE274" i="1"/>
  <c r="AE390" i="1"/>
  <c r="AE278" i="1"/>
  <c r="AE279" i="1"/>
  <c r="AE503" i="1"/>
  <c r="AE282" i="1"/>
  <c r="AE665" i="1"/>
  <c r="AE285" i="1"/>
  <c r="AE160" i="1"/>
  <c r="AE287" i="1"/>
  <c r="AE290" i="1"/>
  <c r="AE291" i="1"/>
  <c r="AE293" i="1"/>
  <c r="AE295" i="1"/>
  <c r="AE162" i="1"/>
  <c r="AE297" i="1"/>
  <c r="AE299" i="1"/>
  <c r="AE300" i="1"/>
  <c r="AE301" i="1"/>
  <c r="AE302" i="1"/>
  <c r="AE163" i="1"/>
  <c r="AE304" i="1"/>
  <c r="AE305" i="1"/>
  <c r="AE307" i="1"/>
  <c r="AE608" i="1"/>
  <c r="AE309" i="1"/>
  <c r="AE310" i="1"/>
  <c r="AE596" i="1"/>
  <c r="AE314" i="1"/>
  <c r="AE315" i="1"/>
  <c r="AE316" i="1"/>
  <c r="AE317" i="1"/>
  <c r="AE459" i="1"/>
  <c r="AE321" i="1"/>
  <c r="AE322" i="1"/>
  <c r="AE323" i="1"/>
  <c r="AE325" i="1"/>
  <c r="AE342" i="1"/>
  <c r="AE328" i="1"/>
  <c r="AE660" i="1"/>
  <c r="AE330" i="1"/>
  <c r="AE332" i="1"/>
  <c r="AE333" i="1"/>
  <c r="AE334" i="1"/>
  <c r="AE335" i="1"/>
  <c r="AE336" i="1"/>
  <c r="AE337" i="1"/>
  <c r="AE338" i="1"/>
  <c r="AE339" i="1"/>
  <c r="AE341" i="1"/>
  <c r="AE75" i="1"/>
  <c r="AE343" i="1"/>
  <c r="AE344" i="1"/>
  <c r="AE346" i="1"/>
  <c r="AE347" i="1"/>
  <c r="AE348" i="1"/>
  <c r="AE349" i="1"/>
  <c r="AE244" i="1"/>
  <c r="AE351" i="1"/>
  <c r="AE352" i="1"/>
  <c r="AE353" i="1"/>
  <c r="AE354" i="1"/>
  <c r="AE355" i="1"/>
  <c r="AE356" i="1"/>
  <c r="AE357" i="1"/>
  <c r="AE648" i="1"/>
  <c r="AE359" i="1"/>
  <c r="AE1117" i="1"/>
  <c r="AE366" i="1"/>
  <c r="AE367" i="1"/>
  <c r="AE369" i="1"/>
  <c r="AE371" i="1"/>
  <c r="AE372" i="1"/>
  <c r="AE374" i="1"/>
  <c r="AE375" i="1"/>
  <c r="AE377" i="1"/>
  <c r="AE378" i="1"/>
  <c r="AE379" i="1"/>
  <c r="AE380" i="1"/>
  <c r="AE1116" i="1"/>
  <c r="AE757" i="1"/>
  <c r="AE383" i="1"/>
  <c r="AE1228" i="1"/>
  <c r="AE385" i="1"/>
  <c r="AE386" i="1"/>
  <c r="AE387" i="1"/>
  <c r="AE1229" i="1"/>
  <c r="AE391" i="1"/>
  <c r="AE392" i="1"/>
  <c r="AE393" i="1"/>
  <c r="AE1232" i="1"/>
  <c r="AE397" i="1"/>
  <c r="AE381" i="1"/>
  <c r="AE399" i="1"/>
  <c r="AE400" i="1"/>
  <c r="AE401" i="1"/>
  <c r="AE402" i="1"/>
  <c r="AE403" i="1"/>
  <c r="AE404" i="1"/>
  <c r="AE406" i="1"/>
  <c r="AE407" i="1"/>
  <c r="AE408" i="1"/>
  <c r="AE148" i="1"/>
  <c r="AE1125" i="1"/>
  <c r="AE411" i="1"/>
  <c r="AE412" i="1"/>
  <c r="AE413" i="1"/>
  <c r="AE414" i="1"/>
  <c r="AE415" i="1"/>
  <c r="AE785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3" i="1"/>
  <c r="AE434" i="1"/>
  <c r="AE439" i="1"/>
  <c r="AE440" i="1"/>
  <c r="AE441" i="1"/>
  <c r="AE442" i="1"/>
  <c r="AE443" i="1"/>
  <c r="AE566" i="1"/>
  <c r="AE446" i="1"/>
  <c r="AE447" i="1"/>
  <c r="AE448" i="1"/>
  <c r="AE452" i="1"/>
  <c r="AE453" i="1"/>
  <c r="AE455" i="1"/>
  <c r="AE456" i="1"/>
  <c r="AE457" i="1"/>
  <c r="AE643" i="1"/>
  <c r="AE462" i="1"/>
  <c r="AE463" i="1"/>
  <c r="AE466" i="1"/>
  <c r="AE467" i="1"/>
  <c r="AE469" i="1"/>
  <c r="AE470" i="1"/>
  <c r="AE471" i="1"/>
  <c r="AE98" i="1"/>
  <c r="AE474" i="1"/>
  <c r="AE475" i="1"/>
  <c r="AE226" i="1"/>
  <c r="AE477" i="1"/>
  <c r="AE478" i="1"/>
  <c r="AE479" i="1"/>
  <c r="AE481" i="1"/>
  <c r="AE482" i="1"/>
  <c r="AE484" i="1"/>
  <c r="AE485" i="1"/>
  <c r="AE488" i="1"/>
  <c r="AE490" i="1"/>
  <c r="AE491" i="1"/>
  <c r="AE492" i="1"/>
  <c r="AE1177" i="1"/>
  <c r="AE494" i="1"/>
  <c r="AE495" i="1"/>
  <c r="AE1303" i="1"/>
  <c r="AE496" i="1"/>
  <c r="AE498" i="1"/>
  <c r="AE499" i="1"/>
  <c r="AE502" i="1"/>
  <c r="AE1340" i="1"/>
  <c r="AE505" i="1"/>
  <c r="AE509" i="1"/>
  <c r="AE510" i="1"/>
  <c r="AE511" i="1"/>
  <c r="AE512" i="1"/>
  <c r="AE577" i="1"/>
  <c r="AE514" i="1"/>
  <c r="AE515" i="1"/>
  <c r="AE517" i="1"/>
  <c r="AE518" i="1"/>
  <c r="AE519" i="1"/>
  <c r="AE520" i="1"/>
  <c r="AE523" i="1"/>
  <c r="AE526" i="1"/>
  <c r="AE527" i="1"/>
  <c r="AE528" i="1"/>
  <c r="AE529" i="1"/>
  <c r="AE1269" i="1"/>
  <c r="AE532" i="1"/>
  <c r="AE533" i="1"/>
  <c r="AE1285" i="1"/>
  <c r="AE1322" i="1"/>
  <c r="AE541" i="1"/>
  <c r="AE542" i="1"/>
  <c r="AE543" i="1"/>
  <c r="AE1335" i="1"/>
  <c r="AE555" i="1"/>
  <c r="AE556" i="1"/>
  <c r="AE557" i="1"/>
  <c r="AE559" i="1"/>
  <c r="AE560" i="1"/>
  <c r="AE561" i="1"/>
  <c r="AE28" i="1"/>
  <c r="AE563" i="1"/>
  <c r="AE567" i="1"/>
  <c r="AE568" i="1"/>
  <c r="AE569" i="1"/>
  <c r="AE570" i="1"/>
  <c r="AE571" i="1"/>
  <c r="AE572" i="1"/>
  <c r="AE575" i="1"/>
  <c r="AE576" i="1"/>
  <c r="AE580" i="1"/>
  <c r="AE583" i="1"/>
  <c r="AE584" i="1"/>
  <c r="AE585" i="1"/>
  <c r="AE586" i="1"/>
  <c r="AE82" i="1"/>
  <c r="AE588" i="1"/>
  <c r="AE177" i="1"/>
  <c r="AE590" i="1"/>
  <c r="AE591" i="1"/>
  <c r="AE179" i="1"/>
  <c r="AE199" i="1"/>
  <c r="AE595" i="1"/>
  <c r="AE597" i="1"/>
  <c r="AE599" i="1"/>
  <c r="AE211" i="1"/>
  <c r="AE219" i="1"/>
  <c r="AE602" i="1"/>
  <c r="AE603" i="1"/>
  <c r="AE476" i="1"/>
  <c r="AE605" i="1"/>
  <c r="AE606" i="1"/>
  <c r="AE607" i="1"/>
  <c r="AE396" i="1"/>
  <c r="AE513" i="1"/>
  <c r="AE610" i="1"/>
  <c r="AE611" i="1"/>
  <c r="AE612" i="1"/>
  <c r="AE613" i="1"/>
  <c r="AE531" i="1"/>
  <c r="AE614" i="1"/>
  <c r="AE776" i="1"/>
  <c r="AE1063" i="1"/>
  <c r="AE685" i="1"/>
  <c r="AE616" i="1"/>
  <c r="AE617" i="1"/>
  <c r="AE618" i="1"/>
  <c r="AE619" i="1"/>
  <c r="AE620" i="1"/>
  <c r="AE624" i="1"/>
  <c r="AE626" i="1"/>
  <c r="AE627" i="1"/>
  <c r="AE630" i="1"/>
  <c r="AE631" i="1"/>
  <c r="AE632" i="1"/>
  <c r="AE634" i="1"/>
  <c r="AE635" i="1"/>
  <c r="AE636" i="1"/>
  <c r="AE637" i="1"/>
  <c r="AE639" i="1"/>
  <c r="AE640" i="1"/>
  <c r="AE644" i="1"/>
  <c r="AE645" i="1"/>
  <c r="AE646" i="1"/>
  <c r="AE647" i="1"/>
  <c r="AE252" i="1"/>
  <c r="AE649" i="1"/>
  <c r="AE650" i="1"/>
  <c r="AE652" i="1"/>
  <c r="AE653" i="1"/>
  <c r="AE654" i="1"/>
  <c r="AE655" i="1"/>
  <c r="AE656" i="1"/>
  <c r="AE657" i="1"/>
  <c r="AE658" i="1"/>
  <c r="AE1162" i="1"/>
  <c r="AE661" i="1"/>
  <c r="AE662" i="1"/>
  <c r="AE663" i="1"/>
  <c r="AE664" i="1"/>
  <c r="AE109" i="1"/>
  <c r="AE666" i="1"/>
  <c r="AE667" i="1"/>
  <c r="AE669" i="1"/>
  <c r="AE670" i="1"/>
  <c r="AE671" i="1"/>
  <c r="AE303" i="1"/>
  <c r="AE1271" i="1"/>
  <c r="AE312" i="1"/>
  <c r="AE493" i="1"/>
  <c r="AE679" i="1"/>
  <c r="AE680" i="1"/>
  <c r="AE681" i="1"/>
  <c r="AE682" i="1"/>
  <c r="AE684" i="1"/>
  <c r="AE1367" i="1"/>
  <c r="AE687" i="1"/>
  <c r="AE688" i="1"/>
  <c r="AE689" i="1"/>
  <c r="AE693" i="1"/>
  <c r="AE694" i="1"/>
  <c r="AE1267" i="1"/>
  <c r="AE1099" i="1"/>
  <c r="AE1115" i="1"/>
  <c r="AE698" i="1"/>
  <c r="AE699" i="1"/>
  <c r="AE700" i="1"/>
  <c r="AE701" i="1"/>
  <c r="AE753" i="1"/>
  <c r="AE703" i="1"/>
  <c r="AE704" i="1"/>
  <c r="AE743" i="1"/>
  <c r="AE707" i="1"/>
  <c r="AE708" i="1"/>
  <c r="AE709" i="1"/>
  <c r="AE710" i="1"/>
  <c r="AE1364" i="1"/>
  <c r="AE677" i="1"/>
  <c r="AE714" i="1"/>
  <c r="AE716" i="1"/>
  <c r="AE182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9" i="1"/>
  <c r="AE740" i="1"/>
  <c r="AE259" i="1"/>
  <c r="AE742" i="1"/>
  <c r="AE744" i="1"/>
  <c r="AE747" i="1"/>
  <c r="AE749" i="1"/>
  <c r="AE609" i="1"/>
  <c r="AE750" i="1"/>
  <c r="AE751" i="1"/>
  <c r="AE752" i="1"/>
  <c r="AE142" i="1"/>
  <c r="AE143" i="1"/>
  <c r="AE794" i="1"/>
  <c r="AE796" i="1"/>
  <c r="AE1123" i="1"/>
  <c r="AE759" i="1"/>
  <c r="AE761" i="1"/>
  <c r="AE762" i="1"/>
  <c r="AE763" i="1"/>
  <c r="AE764" i="1"/>
  <c r="AE765" i="1"/>
  <c r="AE767" i="1"/>
  <c r="AE39" i="1"/>
  <c r="AE770" i="1"/>
  <c r="AE771" i="1"/>
  <c r="AE773" i="1"/>
  <c r="AE775" i="1"/>
  <c r="AE777" i="1"/>
  <c r="AE906" i="1"/>
  <c r="AE779" i="1"/>
  <c r="AE781" i="1"/>
  <c r="AE1368" i="1"/>
  <c r="AE118" i="1"/>
  <c r="AE784" i="1"/>
  <c r="AE786" i="1"/>
  <c r="AE123" i="1"/>
  <c r="AE788" i="1"/>
  <c r="AE789" i="1"/>
  <c r="AE790" i="1"/>
  <c r="AE791" i="1"/>
  <c r="AE793" i="1"/>
  <c r="AE758" i="1"/>
  <c r="AE795" i="1"/>
  <c r="AE1379" i="1"/>
  <c r="AE797" i="1"/>
  <c r="AE798" i="1"/>
  <c r="AE799" i="1"/>
  <c r="AE804" i="1"/>
  <c r="AE805" i="1"/>
  <c r="AE818" i="1"/>
  <c r="AE819" i="1"/>
  <c r="AE696" i="1"/>
  <c r="AE444" i="1"/>
  <c r="AE821" i="1"/>
  <c r="AE823" i="1"/>
  <c r="AE824" i="1"/>
  <c r="AE825" i="1"/>
  <c r="AE601" i="1"/>
  <c r="AE820" i="1"/>
  <c r="AE1083" i="1"/>
  <c r="AE176" i="1"/>
  <c r="AE589" i="1"/>
  <c r="AE831" i="1"/>
  <c r="AE832" i="1"/>
  <c r="AE833" i="1"/>
  <c r="AE834" i="1"/>
  <c r="AE837" i="1"/>
  <c r="AE838" i="1"/>
  <c r="AE839" i="1"/>
  <c r="AE840" i="1"/>
  <c r="AE841" i="1"/>
  <c r="AE842" i="1"/>
  <c r="AE843" i="1"/>
  <c r="AE844" i="1"/>
  <c r="AE845" i="1"/>
  <c r="AE846" i="1"/>
  <c r="AE848" i="1"/>
  <c r="AE849" i="1"/>
  <c r="AE850" i="1"/>
  <c r="AE852" i="1"/>
  <c r="AE854" i="1"/>
  <c r="AE855" i="1"/>
  <c r="AE857" i="1"/>
  <c r="AE604" i="1"/>
  <c r="AE859" i="1"/>
  <c r="AE1186" i="1"/>
  <c r="AE1286" i="1"/>
  <c r="AE186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1114" i="1"/>
  <c r="AE883" i="1"/>
  <c r="AE884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132" i="1"/>
  <c r="AE134" i="1"/>
  <c r="AE754" i="1"/>
  <c r="AE902" i="1"/>
  <c r="AE903" i="1"/>
  <c r="AE904" i="1"/>
  <c r="AE905" i="1"/>
  <c r="AE755" i="1"/>
  <c r="AE907" i="1"/>
  <c r="AE909" i="1"/>
  <c r="AE911" i="1"/>
  <c r="AE913" i="1"/>
  <c r="AE914" i="1"/>
  <c r="AE916" i="1"/>
  <c r="AE917" i="1"/>
  <c r="AE918" i="1"/>
  <c r="AE919" i="1"/>
  <c r="AE920" i="1"/>
  <c r="AE921" i="1"/>
  <c r="AE922" i="1"/>
  <c r="AE924" i="1"/>
  <c r="AE928" i="1"/>
  <c r="AE929" i="1"/>
  <c r="AE931" i="1"/>
  <c r="AE932" i="1"/>
  <c r="AE933" i="1"/>
  <c r="AE934" i="1"/>
  <c r="AE936" i="1"/>
  <c r="AE938" i="1"/>
  <c r="AE939" i="1"/>
  <c r="AE940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1" i="1"/>
  <c r="AE962" i="1"/>
  <c r="AE964" i="1"/>
  <c r="AE965" i="1"/>
  <c r="AE966" i="1"/>
  <c r="AE967" i="1"/>
  <c r="AE968" i="1"/>
  <c r="AE18" i="1"/>
  <c r="AE19" i="1"/>
  <c r="AE150" i="1"/>
  <c r="AE151" i="1"/>
  <c r="AE152" i="1"/>
  <c r="AE153" i="1"/>
  <c r="AE228" i="1"/>
  <c r="AE229" i="1"/>
  <c r="AE248" i="1"/>
  <c r="AE249" i="1"/>
  <c r="AE275" i="1"/>
  <c r="AE276" i="1"/>
  <c r="AE388" i="1"/>
  <c r="AE389" i="1"/>
  <c r="AE394" i="1"/>
  <c r="AE395" i="1"/>
  <c r="AE449" i="1"/>
  <c r="AE450" i="1"/>
  <c r="AE464" i="1"/>
  <c r="AE465" i="1"/>
  <c r="AE534" i="1"/>
  <c r="AE535" i="1"/>
  <c r="AE537" i="1"/>
  <c r="AE538" i="1"/>
  <c r="AE544" i="1"/>
  <c r="AE545" i="1"/>
  <c r="AE546" i="1"/>
  <c r="AE547" i="1"/>
  <c r="AE548" i="1"/>
  <c r="AE549" i="1"/>
  <c r="AE551" i="1"/>
  <c r="AE552" i="1"/>
  <c r="AE672" i="1"/>
  <c r="AE673" i="1"/>
  <c r="AE690" i="1"/>
  <c r="AE691" i="1"/>
  <c r="AE810" i="1"/>
  <c r="AE811" i="1"/>
  <c r="AE1095" i="1"/>
  <c r="AE1096" i="1"/>
  <c r="AE1103" i="1"/>
  <c r="AE1104" i="1"/>
  <c r="AE1134" i="1"/>
  <c r="AE1135" i="1"/>
  <c r="AE1195" i="1"/>
  <c r="AE1196" i="1"/>
  <c r="AE1204" i="1"/>
  <c r="AE1205" i="1"/>
  <c r="AE1218" i="1"/>
  <c r="AE1219" i="1"/>
  <c r="AE1220" i="1"/>
  <c r="AE1348" i="1"/>
  <c r="AE1349" i="1"/>
  <c r="AE1350" i="1"/>
  <c r="AE985" i="1"/>
  <c r="AE971" i="1"/>
  <c r="AE976" i="1"/>
  <c r="AE925" i="1"/>
  <c r="AE977" i="1"/>
  <c r="AE980" i="1"/>
  <c r="AE983" i="1"/>
  <c r="AE1377" i="1"/>
  <c r="AE1378" i="1"/>
  <c r="AE974" i="1"/>
  <c r="AE975" i="1"/>
  <c r="AE969" i="1"/>
  <c r="AE927" i="1"/>
  <c r="AE970" i="1"/>
  <c r="AE972" i="1"/>
  <c r="AE981" i="1"/>
  <c r="AE986" i="1"/>
  <c r="AF2" i="1"/>
  <c r="AF592" i="1"/>
  <c r="AF1087" i="1"/>
  <c r="AF1088" i="1"/>
  <c r="AF1213" i="1"/>
  <c r="AF1097" i="1"/>
  <c r="AF1098" i="1"/>
  <c r="AF1107" i="1"/>
  <c r="AF1109" i="1"/>
  <c r="AF1122" i="1"/>
  <c r="AF1124" i="1"/>
  <c r="AF1128" i="1"/>
  <c r="AF1131" i="1"/>
  <c r="AF1280" i="1"/>
  <c r="AF1137" i="1"/>
  <c r="AF1144" i="1"/>
  <c r="AF1149" i="1"/>
  <c r="AF1154" i="1"/>
  <c r="AF1209" i="1"/>
  <c r="AF1211" i="1"/>
  <c r="AF1284" i="1"/>
  <c r="AF1314" i="1"/>
  <c r="AF1331" i="1"/>
  <c r="AF1342" i="1"/>
  <c r="AF1355" i="1"/>
  <c r="AF6" i="1"/>
  <c r="AF42" i="1"/>
  <c r="AF54" i="1"/>
  <c r="AF89" i="1"/>
  <c r="AF676" i="1"/>
  <c r="AF105" i="1"/>
  <c r="AF203" i="1"/>
  <c r="AF214" i="1"/>
  <c r="AF1384" i="1"/>
  <c r="AF262" i="1"/>
  <c r="AF311" i="1"/>
  <c r="AF364" i="1"/>
  <c r="AF431" i="1"/>
  <c r="AF500" i="1"/>
  <c r="AF525" i="1"/>
  <c r="AF539" i="1"/>
  <c r="AF574" i="1"/>
  <c r="AF628" i="1"/>
  <c r="AF326" i="1"/>
  <c r="AF813" i="1"/>
  <c r="AF847" i="1"/>
  <c r="AF930" i="1"/>
  <c r="AF1034" i="1"/>
  <c r="AF1038" i="1"/>
  <c r="AF1043" i="1"/>
  <c r="AF1059" i="1"/>
  <c r="AF1147" i="1"/>
  <c r="AF1073" i="1"/>
  <c r="AF1076" i="1"/>
  <c r="AF1085" i="1"/>
  <c r="AF1086" i="1"/>
  <c r="AF1089" i="1"/>
  <c r="AF1090" i="1"/>
  <c r="AF1091" i="1"/>
  <c r="AF1092" i="1"/>
  <c r="AF1253" i="1"/>
  <c r="AF1251" i="1"/>
  <c r="AF1100" i="1"/>
  <c r="AF1101" i="1"/>
  <c r="AF1102" i="1"/>
  <c r="AF255" i="1"/>
  <c r="AF1106" i="1"/>
  <c r="AF1108" i="1"/>
  <c r="AF1110" i="1"/>
  <c r="AF1111" i="1"/>
  <c r="AF1112" i="1"/>
  <c r="AF1113" i="1"/>
  <c r="AF71" i="1"/>
  <c r="AF711" i="1"/>
  <c r="AF1223" i="1"/>
  <c r="AF1354" i="1"/>
  <c r="AF1118" i="1"/>
  <c r="AF1119" i="1"/>
  <c r="AF1120" i="1"/>
  <c r="AF1121" i="1"/>
  <c r="AF318" i="1"/>
  <c r="AF550" i="1"/>
  <c r="AF1126" i="1"/>
  <c r="AF1127" i="1"/>
  <c r="AF1129" i="1"/>
  <c r="AF1130" i="1"/>
  <c r="AF1132" i="1"/>
  <c r="AF1133" i="1"/>
  <c r="AF1136" i="1"/>
  <c r="AF1138" i="1"/>
  <c r="AF1139" i="1"/>
  <c r="AF1140" i="1"/>
  <c r="AF1141" i="1"/>
  <c r="AF1142" i="1"/>
  <c r="AF1143" i="1"/>
  <c r="AF1145" i="1"/>
  <c r="AF1146" i="1"/>
  <c r="AF808" i="1"/>
  <c r="AF1148" i="1"/>
  <c r="AF1151" i="1"/>
  <c r="AF1152" i="1"/>
  <c r="AF1153" i="1"/>
  <c r="AF1155" i="1"/>
  <c r="AF1156" i="1"/>
  <c r="AF1157" i="1"/>
  <c r="AF1158" i="1"/>
  <c r="AF1159" i="1"/>
  <c r="AF1160" i="1"/>
  <c r="AF1161" i="1"/>
  <c r="AF416" i="1"/>
  <c r="AF1163" i="1"/>
  <c r="AF1164" i="1"/>
  <c r="AF558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97" i="1"/>
  <c r="AF1178" i="1"/>
  <c r="AF1179" i="1"/>
  <c r="AF1181" i="1"/>
  <c r="AF1183" i="1"/>
  <c r="AF1184" i="1"/>
  <c r="AF1185" i="1"/>
  <c r="AF899" i="1"/>
  <c r="AF1187" i="1"/>
  <c r="AF1188" i="1"/>
  <c r="AF1189" i="1"/>
  <c r="AF1190" i="1"/>
  <c r="AF1191" i="1"/>
  <c r="AF460" i="1"/>
  <c r="AF1193" i="1"/>
  <c r="AF1194" i="1"/>
  <c r="AF1197" i="1"/>
  <c r="AF1198" i="1"/>
  <c r="AF1199" i="1"/>
  <c r="AF1200" i="1"/>
  <c r="AF1201" i="1"/>
  <c r="AF1202" i="1"/>
  <c r="AF1203" i="1"/>
  <c r="AF858" i="1"/>
  <c r="AF1207" i="1"/>
  <c r="AF480" i="1"/>
  <c r="AF257" i="1"/>
  <c r="AF1150" i="1"/>
  <c r="AF1208" i="1"/>
  <c r="AF1214" i="1"/>
  <c r="AF1215" i="1"/>
  <c r="AF1216" i="1"/>
  <c r="AF1217" i="1"/>
  <c r="AF1221" i="1"/>
  <c r="AF1222" i="1"/>
  <c r="AF200" i="1"/>
  <c r="AF1224" i="1"/>
  <c r="AF1225" i="1"/>
  <c r="AF1226" i="1"/>
  <c r="AF1227" i="1"/>
  <c r="AF1321" i="1"/>
  <c r="AF67" i="1"/>
  <c r="AF350" i="1"/>
  <c r="AF1231" i="1"/>
  <c r="AF705" i="1"/>
  <c r="AF1233" i="1"/>
  <c r="AF1234" i="1"/>
  <c r="AF1235" i="1"/>
  <c r="AF593" i="1"/>
  <c r="AF594" i="1"/>
  <c r="AF1238" i="1"/>
  <c r="AF1239" i="1"/>
  <c r="AF1240" i="1"/>
  <c r="AF1241" i="1"/>
  <c r="AF1242" i="1"/>
  <c r="AF1243" i="1"/>
  <c r="AF1244" i="1"/>
  <c r="AF1246" i="1"/>
  <c r="AF1258" i="1"/>
  <c r="AF1261" i="1"/>
  <c r="AF1262" i="1"/>
  <c r="AF1263" i="1"/>
  <c r="AF1264" i="1"/>
  <c r="AF1275" i="1"/>
  <c r="AF702" i="1"/>
  <c r="AF717" i="1"/>
  <c r="AF1288" i="1"/>
  <c r="AF1291" i="1"/>
  <c r="AF1301" i="1"/>
  <c r="AF1182" i="1"/>
  <c r="AF1305" i="1"/>
  <c r="AF1311" i="1"/>
  <c r="AF1323" i="1"/>
  <c r="AF1326" i="1"/>
  <c r="AF1330" i="1"/>
  <c r="AF1336" i="1"/>
  <c r="AF60" i="1"/>
  <c r="AF1345" i="1"/>
  <c r="AF807" i="1"/>
  <c r="AF1351" i="1"/>
  <c r="AF1356" i="1"/>
  <c r="AF1357" i="1"/>
  <c r="AF1360" i="1"/>
  <c r="AF1363" i="1"/>
  <c r="AF1373" i="1"/>
  <c r="AF1385" i="1"/>
  <c r="AF1388" i="1"/>
  <c r="AF1390" i="1"/>
  <c r="AF1392" i="1"/>
  <c r="AF1397" i="1"/>
  <c r="AF178" i="1"/>
  <c r="AF3" i="1"/>
  <c r="AF5" i="1"/>
  <c r="AF7" i="1"/>
  <c r="AF11" i="1"/>
  <c r="AF12" i="1"/>
  <c r="AF22" i="1"/>
  <c r="AF32" i="1"/>
  <c r="AF53" i="1"/>
  <c r="AF55" i="1"/>
  <c r="AF266" i="1"/>
  <c r="AF358" i="1"/>
  <c r="AF382" i="1"/>
  <c r="AF83" i="1"/>
  <c r="AF409" i="1"/>
  <c r="AF106" i="1"/>
  <c r="AF108" i="1"/>
  <c r="AF111" i="1"/>
  <c r="AF472" i="1"/>
  <c r="AF540" i="1"/>
  <c r="AF695" i="1"/>
  <c r="AF741" i="1"/>
  <c r="AF147" i="1"/>
  <c r="AF154" i="1"/>
  <c r="AF161" i="1"/>
  <c r="AF768" i="1"/>
  <c r="AF185" i="1"/>
  <c r="AF187" i="1"/>
  <c r="AF188" i="1"/>
  <c r="AF192" i="1"/>
  <c r="AF196" i="1"/>
  <c r="AF508" i="1"/>
  <c r="AF205" i="1"/>
  <c r="AF207" i="1"/>
  <c r="AF208" i="1"/>
  <c r="AF209" i="1"/>
  <c r="AF210" i="1"/>
  <c r="AF213" i="1"/>
  <c r="AF221" i="1"/>
  <c r="AF745" i="1"/>
  <c r="AF240" i="1"/>
  <c r="AF243" i="1"/>
  <c r="AF746" i="1"/>
  <c r="AF258" i="1"/>
  <c r="AF261" i="1"/>
  <c r="AF263" i="1"/>
  <c r="AF264" i="1"/>
  <c r="AF225" i="1"/>
  <c r="AF277" i="1"/>
  <c r="AF281" i="1"/>
  <c r="AF284" i="1"/>
  <c r="AF288" i="1"/>
  <c r="AF292" i="1"/>
  <c r="AF294" i="1"/>
  <c r="AF306" i="1"/>
  <c r="AF14" i="1"/>
  <c r="AF319" i="1"/>
  <c r="AF320" i="1"/>
  <c r="AF324" i="1"/>
  <c r="AF361" i="1"/>
  <c r="AF331" i="1"/>
  <c r="AF340" i="1"/>
  <c r="AF345" i="1"/>
  <c r="AF360" i="1"/>
  <c r="AF362" i="1"/>
  <c r="AF363" i="1"/>
  <c r="AF365" i="1"/>
  <c r="AF368" i="1"/>
  <c r="AF370" i="1"/>
  <c r="AF373" i="1"/>
  <c r="AF376" i="1"/>
  <c r="AF405" i="1"/>
  <c r="AF410" i="1"/>
  <c r="AF432" i="1"/>
  <c r="AF435" i="1"/>
  <c r="AF436" i="1"/>
  <c r="AF437" i="1"/>
  <c r="AF438" i="1"/>
  <c r="AF445" i="1"/>
  <c r="AF451" i="1"/>
  <c r="AF454" i="1"/>
  <c r="AF461" i="1"/>
  <c r="AF468" i="1"/>
  <c r="AF473" i="1"/>
  <c r="AF483" i="1"/>
  <c r="AF486" i="1"/>
  <c r="AF487" i="1"/>
  <c r="AF489" i="1"/>
  <c r="AF497" i="1"/>
  <c r="AF501" i="1"/>
  <c r="AF504" i="1"/>
  <c r="AF506" i="1"/>
  <c r="AF507" i="1"/>
  <c r="AF862" i="1"/>
  <c r="AF516" i="1"/>
  <c r="AF521" i="1"/>
  <c r="AF227" i="1"/>
  <c r="AF524" i="1"/>
  <c r="AF530" i="1"/>
  <c r="AF553" i="1"/>
  <c r="AF554" i="1"/>
  <c r="AF280" i="1"/>
  <c r="AF562" i="1"/>
  <c r="AF564" i="1"/>
  <c r="AF565" i="1"/>
  <c r="AF573" i="1"/>
  <c r="AF1206" i="1"/>
  <c r="AF578" i="1"/>
  <c r="AF579" i="1"/>
  <c r="AF1212" i="1"/>
  <c r="AF598" i="1"/>
  <c r="AF600" i="1"/>
  <c r="AF621" i="1"/>
  <c r="AF622" i="1"/>
  <c r="AF623" i="1"/>
  <c r="AF625" i="1"/>
  <c r="AF629" i="1"/>
  <c r="AF633" i="1"/>
  <c r="AF638" i="1"/>
  <c r="AF651" i="1"/>
  <c r="AF659" i="1"/>
  <c r="AF668" i="1"/>
  <c r="AF675" i="1"/>
  <c r="AF683" i="1"/>
  <c r="AF686" i="1"/>
  <c r="AF692" i="1"/>
  <c r="AF706" i="1"/>
  <c r="AF712" i="1"/>
  <c r="AF715" i="1"/>
  <c r="AF738" i="1"/>
  <c r="AF81" i="1"/>
  <c r="AF748" i="1"/>
  <c r="AF756" i="1"/>
  <c r="AF760" i="1"/>
  <c r="AF766" i="1"/>
  <c r="AF769" i="1"/>
  <c r="AF772" i="1"/>
  <c r="AF774" i="1"/>
  <c r="AF780" i="1"/>
  <c r="AF522" i="1"/>
  <c r="AF792" i="1"/>
  <c r="AF800" i="1"/>
  <c r="AF801" i="1"/>
  <c r="AF802" i="1"/>
  <c r="AF803" i="1"/>
  <c r="AF806" i="1"/>
  <c r="AF1325" i="1"/>
  <c r="AF286" i="1"/>
  <c r="AF809" i="1"/>
  <c r="AF812" i="1"/>
  <c r="AF814" i="1"/>
  <c r="AF815" i="1"/>
  <c r="AF816" i="1"/>
  <c r="AF817" i="1"/>
  <c r="AF822" i="1"/>
  <c r="AF835" i="1"/>
  <c r="AF853" i="1"/>
  <c r="AF856" i="1"/>
  <c r="AF861" i="1"/>
  <c r="AF885" i="1"/>
  <c r="AF908" i="1"/>
  <c r="AF910" i="1"/>
  <c r="AF912" i="1"/>
  <c r="AF915" i="1"/>
  <c r="AF923" i="1"/>
  <c r="AF926" i="1"/>
  <c r="AF935" i="1"/>
  <c r="AF937" i="1"/>
  <c r="AF941" i="1"/>
  <c r="AF960" i="1"/>
  <c r="AF963" i="1"/>
  <c r="AF982" i="1"/>
  <c r="AF782" i="1"/>
  <c r="AF999" i="1"/>
  <c r="AF783" i="1"/>
  <c r="AF836" i="1"/>
  <c r="AF1020" i="1"/>
  <c r="AF62" i="1"/>
  <c r="AF1022" i="1"/>
  <c r="AF860" i="1"/>
  <c r="AF1024" i="1"/>
  <c r="AF1026" i="1"/>
  <c r="AF1027" i="1"/>
  <c r="AF114" i="1"/>
  <c r="AF1029" i="1"/>
  <c r="AF1030" i="1"/>
  <c r="AF674" i="1"/>
  <c r="AF1032" i="1"/>
  <c r="AF1192" i="1"/>
  <c r="AF250" i="1"/>
  <c r="AF1025" i="1"/>
  <c r="AF1037" i="1"/>
  <c r="AF1039" i="1"/>
  <c r="AF48" i="1"/>
  <c r="AF57" i="1"/>
  <c r="AF265" i="1"/>
  <c r="AF1044" i="1"/>
  <c r="AF1045" i="1"/>
  <c r="AF273" i="1"/>
  <c r="AF1046" i="1"/>
  <c r="AF1047" i="1"/>
  <c r="AF1048" i="1"/>
  <c r="AF1049" i="1"/>
  <c r="AF1050" i="1"/>
  <c r="AF1051" i="1"/>
  <c r="AF1052" i="1"/>
  <c r="AF1053" i="1"/>
  <c r="AF296" i="1"/>
  <c r="AF313" i="1"/>
  <c r="AF1056" i="1"/>
  <c r="AF1057" i="1"/>
  <c r="AF1058" i="1"/>
  <c r="AF1060" i="1"/>
  <c r="AF1061" i="1"/>
  <c r="AF1062" i="1"/>
  <c r="AF398" i="1"/>
  <c r="AF713" i="1"/>
  <c r="AF1066" i="1"/>
  <c r="AF1067" i="1"/>
  <c r="AF1068" i="1"/>
  <c r="AF1069" i="1"/>
  <c r="AF1070" i="1"/>
  <c r="AF1071" i="1"/>
  <c r="AF1072" i="1"/>
  <c r="AF1074" i="1"/>
  <c r="AF1075" i="1"/>
  <c r="AF1079" i="1"/>
  <c r="AF1078" i="1"/>
  <c r="AF1210" i="1"/>
  <c r="AF1081" i="1"/>
  <c r="AF1082" i="1"/>
  <c r="AF1028" i="1"/>
  <c r="AF1084" i="1"/>
  <c r="AF1036" i="1"/>
  <c r="AF1247" i="1"/>
  <c r="AF1248" i="1"/>
  <c r="AF1249" i="1"/>
  <c r="AF1250" i="1"/>
  <c r="AF1399" i="1"/>
  <c r="AF1252" i="1"/>
  <c r="AF193" i="1"/>
  <c r="AF1254" i="1"/>
  <c r="AF1255" i="1"/>
  <c r="AF1256" i="1"/>
  <c r="AF1257" i="1"/>
  <c r="AF1259" i="1"/>
  <c r="AF1260" i="1"/>
  <c r="AF1265" i="1"/>
  <c r="AF1266" i="1"/>
  <c r="AF1064" i="1"/>
  <c r="AF1268" i="1"/>
  <c r="AF1065" i="1"/>
  <c r="AF1270" i="1"/>
  <c r="AF900" i="1"/>
  <c r="AF1272" i="1"/>
  <c r="AF1273" i="1"/>
  <c r="AF901" i="1"/>
  <c r="AF1276" i="1"/>
  <c r="AF1277" i="1"/>
  <c r="AF1278" i="1"/>
  <c r="AF1279" i="1"/>
  <c r="AF1281" i="1"/>
  <c r="AF1282" i="1"/>
  <c r="AF1283" i="1"/>
  <c r="AF458" i="1"/>
  <c r="AF1287" i="1"/>
  <c r="AF1289" i="1"/>
  <c r="AF1290" i="1"/>
  <c r="AF1292" i="1"/>
  <c r="AF1293" i="1"/>
  <c r="AF1294" i="1"/>
  <c r="AF1295" i="1"/>
  <c r="AF1296" i="1"/>
  <c r="AF1297" i="1"/>
  <c r="AF1298" i="1"/>
  <c r="AF1299" i="1"/>
  <c r="AF1300" i="1"/>
  <c r="AF1094" i="1"/>
  <c r="AF1304" i="1"/>
  <c r="AF1306" i="1"/>
  <c r="AF1307" i="1"/>
  <c r="AF1308" i="1"/>
  <c r="AF1309" i="1"/>
  <c r="AF1310" i="1"/>
  <c r="AF1312" i="1"/>
  <c r="AF1313" i="1"/>
  <c r="AF1315" i="1"/>
  <c r="AF1316" i="1"/>
  <c r="AF1317" i="1"/>
  <c r="AF1318" i="1"/>
  <c r="AF1093" i="1"/>
  <c r="AF1320" i="1"/>
  <c r="AF1236" i="1"/>
  <c r="AF1237" i="1"/>
  <c r="AF1324" i="1"/>
  <c r="AF1018" i="1"/>
  <c r="AF1327" i="1"/>
  <c r="AF1328" i="1"/>
  <c r="AF1329" i="1"/>
  <c r="AF1332" i="1"/>
  <c r="AF1333" i="1"/>
  <c r="AF1334" i="1"/>
  <c r="AF1019" i="1"/>
  <c r="AF1337" i="1"/>
  <c r="AF1338" i="1"/>
  <c r="AF1339" i="1"/>
  <c r="AF1341" i="1"/>
  <c r="AF1343" i="1"/>
  <c r="AF1344" i="1"/>
  <c r="AF1352" i="1"/>
  <c r="AF1353" i="1"/>
  <c r="AF1021" i="1"/>
  <c r="AF1358" i="1"/>
  <c r="AF1359" i="1"/>
  <c r="AF1361" i="1"/>
  <c r="AF1362" i="1"/>
  <c r="AF1023" i="1"/>
  <c r="AF1031" i="1"/>
  <c r="AF1366" i="1"/>
  <c r="AF1041" i="1"/>
  <c r="AF1055" i="1"/>
  <c r="AF1369" i="1"/>
  <c r="AF1370" i="1"/>
  <c r="AF1371" i="1"/>
  <c r="AF1319" i="1"/>
  <c r="AF1374" i="1"/>
  <c r="AF1375" i="1"/>
  <c r="AF1376" i="1"/>
  <c r="AF1245" i="1"/>
  <c r="AF1380" i="1"/>
  <c r="AF1381" i="1"/>
  <c r="AF1382" i="1"/>
  <c r="AF1383" i="1"/>
  <c r="AF17" i="1"/>
  <c r="AF204" i="1"/>
  <c r="AF1386" i="1"/>
  <c r="AF1387" i="1"/>
  <c r="AF1389" i="1"/>
  <c r="AF1391" i="1"/>
  <c r="AF1393" i="1"/>
  <c r="AF1395" i="1"/>
  <c r="AF1396" i="1"/>
  <c r="AF1398" i="1"/>
  <c r="AF223" i="1"/>
  <c r="AF1400" i="1"/>
  <c r="AF1401" i="1"/>
  <c r="AF308" i="1"/>
  <c r="AF1403" i="1"/>
  <c r="AF1404" i="1"/>
  <c r="AF1405" i="1"/>
  <c r="AF1406" i="1"/>
  <c r="AF1407" i="1"/>
  <c r="AF1408" i="1"/>
  <c r="AF327" i="1"/>
  <c r="AF4" i="1"/>
  <c r="AF8" i="1"/>
  <c r="AF9" i="1"/>
  <c r="AF10" i="1"/>
  <c r="AF13" i="1"/>
  <c r="AF329" i="1"/>
  <c r="AF697" i="1"/>
  <c r="AF16" i="1"/>
  <c r="AF851" i="1"/>
  <c r="AF20" i="1"/>
  <c r="AF21" i="1"/>
  <c r="AF23" i="1"/>
  <c r="AF24" i="1"/>
  <c r="AF25" i="1"/>
  <c r="AF26" i="1"/>
  <c r="AF27" i="1"/>
  <c r="AF1080" i="1"/>
  <c r="AF29" i="1"/>
  <c r="AF30" i="1"/>
  <c r="AF31" i="1"/>
  <c r="AF33" i="1"/>
  <c r="AF34" i="1"/>
  <c r="AF35" i="1"/>
  <c r="AF36" i="1"/>
  <c r="AF37" i="1"/>
  <c r="AF38" i="1"/>
  <c r="AF384" i="1"/>
  <c r="AF40" i="1"/>
  <c r="AF41" i="1"/>
  <c r="AF43" i="1"/>
  <c r="AF235" i="1"/>
  <c r="AF45" i="1"/>
  <c r="AF46" i="1"/>
  <c r="AF47" i="1"/>
  <c r="AF165" i="1"/>
  <c r="AF49" i="1"/>
  <c r="AF50" i="1"/>
  <c r="AF51" i="1"/>
  <c r="AF52" i="1"/>
  <c r="AF56" i="1"/>
  <c r="AF283" i="1"/>
  <c r="AF58" i="1"/>
  <c r="AF59" i="1"/>
  <c r="AF61" i="1"/>
  <c r="AF63" i="1"/>
  <c r="AF64" i="1"/>
  <c r="AF65" i="1"/>
  <c r="AF678" i="1"/>
  <c r="AF68" i="1"/>
  <c r="AF69" i="1"/>
  <c r="AF70" i="1"/>
  <c r="AF72" i="1"/>
  <c r="AF73" i="1"/>
  <c r="AF74" i="1"/>
  <c r="AF787" i="1"/>
  <c r="AF76" i="1"/>
  <c r="AF77" i="1"/>
  <c r="AF78" i="1"/>
  <c r="AF79" i="1"/>
  <c r="AF80" i="1"/>
  <c r="AF1105" i="1"/>
  <c r="AF84" i="1"/>
  <c r="AF85" i="1"/>
  <c r="AF86" i="1"/>
  <c r="AF87" i="1"/>
  <c r="AF88" i="1"/>
  <c r="AF90" i="1"/>
  <c r="AF91" i="1"/>
  <c r="AF92" i="1"/>
  <c r="AF93" i="1"/>
  <c r="AF94" i="1"/>
  <c r="AF95" i="1"/>
  <c r="AF96" i="1"/>
  <c r="AF97" i="1"/>
  <c r="AF99" i="1"/>
  <c r="AF100" i="1"/>
  <c r="AF101" i="1"/>
  <c r="AF102" i="1"/>
  <c r="AF103" i="1"/>
  <c r="AF104" i="1"/>
  <c r="AF107" i="1"/>
  <c r="AF1230" i="1"/>
  <c r="AF110" i="1"/>
  <c r="AF112" i="1"/>
  <c r="AF113" i="1"/>
  <c r="AF1346" i="1"/>
  <c r="AF115" i="1"/>
  <c r="AF116" i="1"/>
  <c r="AF117" i="1"/>
  <c r="AF119" i="1"/>
  <c r="AF120" i="1"/>
  <c r="AF121" i="1"/>
  <c r="AF122" i="1"/>
  <c r="AF124" i="1"/>
  <c r="AF125" i="1"/>
  <c r="AF126" i="1"/>
  <c r="AF127" i="1"/>
  <c r="AF128" i="1"/>
  <c r="AF129" i="1"/>
  <c r="AF130" i="1"/>
  <c r="AF131" i="1"/>
  <c r="AF133" i="1"/>
  <c r="AF135" i="1"/>
  <c r="AF136" i="1"/>
  <c r="AF137" i="1"/>
  <c r="AF138" i="1"/>
  <c r="AF140" i="1"/>
  <c r="AF141" i="1"/>
  <c r="AF1394" i="1"/>
  <c r="AF997" i="1"/>
  <c r="AF144" i="1"/>
  <c r="AF145" i="1"/>
  <c r="AF146" i="1"/>
  <c r="AF1033" i="1"/>
  <c r="AF149" i="1"/>
  <c r="AF155" i="1"/>
  <c r="AF156" i="1"/>
  <c r="AF157" i="1"/>
  <c r="AF158" i="1"/>
  <c r="AF159" i="1"/>
  <c r="AF1035" i="1"/>
  <c r="AF1042" i="1"/>
  <c r="AF1274" i="1"/>
  <c r="AF164" i="1"/>
  <c r="AF1302" i="1"/>
  <c r="AF166" i="1"/>
  <c r="AF167" i="1"/>
  <c r="AF168" i="1"/>
  <c r="AF169" i="1"/>
  <c r="AF170" i="1"/>
  <c r="AF171" i="1"/>
  <c r="AF172" i="1"/>
  <c r="AF173" i="1"/>
  <c r="AF174" i="1"/>
  <c r="AF175" i="1"/>
  <c r="AF1372" i="1"/>
  <c r="AF15" i="1"/>
  <c r="AF267" i="1"/>
  <c r="AF180" i="1"/>
  <c r="AF181" i="1"/>
  <c r="AF536" i="1"/>
  <c r="AF183" i="1"/>
  <c r="AF184" i="1"/>
  <c r="AF587" i="1"/>
  <c r="AF189" i="1"/>
  <c r="AF190" i="1"/>
  <c r="AF191" i="1"/>
  <c r="AF615" i="1"/>
  <c r="AF194" i="1"/>
  <c r="AF195" i="1"/>
  <c r="AF198" i="1"/>
  <c r="AF1077" i="1"/>
  <c r="AF201" i="1"/>
  <c r="AF202" i="1"/>
  <c r="AF1365" i="1"/>
  <c r="AF206" i="1"/>
  <c r="AF826" i="1"/>
  <c r="AF212" i="1"/>
  <c r="AF215" i="1"/>
  <c r="AF216" i="1"/>
  <c r="AF217" i="1"/>
  <c r="AF218" i="1"/>
  <c r="AF827" i="1"/>
  <c r="AF220" i="1"/>
  <c r="AF222" i="1"/>
  <c r="AF828" i="1"/>
  <c r="AF224" i="1"/>
  <c r="AF829" i="1"/>
  <c r="AF230" i="1"/>
  <c r="AF231" i="1"/>
  <c r="AF232" i="1"/>
  <c r="AF233" i="1"/>
  <c r="AF234" i="1"/>
  <c r="AF778" i="1"/>
  <c r="AF236" i="1"/>
  <c r="AF237" i="1"/>
  <c r="AF238" i="1"/>
  <c r="AF239" i="1"/>
  <c r="AF241" i="1"/>
  <c r="AF242" i="1"/>
  <c r="AF830" i="1"/>
  <c r="AF245" i="1"/>
  <c r="AF246" i="1"/>
  <c r="AF247" i="1"/>
  <c r="AF251" i="1"/>
  <c r="AF1165" i="1"/>
  <c r="AF253" i="1"/>
  <c r="AF254" i="1"/>
  <c r="AF269" i="1"/>
  <c r="AF256" i="1"/>
  <c r="AF1040" i="1"/>
  <c r="AF1054" i="1"/>
  <c r="AF260" i="1"/>
  <c r="AF1402" i="1"/>
  <c r="AF44" i="1"/>
  <c r="AF66" i="1"/>
  <c r="AF268" i="1"/>
  <c r="AF270" i="1"/>
  <c r="AF271" i="1"/>
  <c r="AF272" i="1"/>
  <c r="AF274" i="1"/>
  <c r="AF390" i="1"/>
  <c r="AF278" i="1"/>
  <c r="AF279" i="1"/>
  <c r="AF503" i="1"/>
  <c r="AF282" i="1"/>
  <c r="AF665" i="1"/>
  <c r="AF285" i="1"/>
  <c r="AF160" i="1"/>
  <c r="AF287" i="1"/>
  <c r="AF290" i="1"/>
  <c r="AF291" i="1"/>
  <c r="AF293" i="1"/>
  <c r="AF295" i="1"/>
  <c r="AF162" i="1"/>
  <c r="AF297" i="1"/>
  <c r="AF299" i="1"/>
  <c r="AF300" i="1"/>
  <c r="AF301" i="1"/>
  <c r="AF302" i="1"/>
  <c r="AF163" i="1"/>
  <c r="AF304" i="1"/>
  <c r="AF305" i="1"/>
  <c r="AF307" i="1"/>
  <c r="AF608" i="1"/>
  <c r="AF309" i="1"/>
  <c r="AF310" i="1"/>
  <c r="AF596" i="1"/>
  <c r="AF314" i="1"/>
  <c r="AF315" i="1"/>
  <c r="AF316" i="1"/>
  <c r="AF317" i="1"/>
  <c r="AF459" i="1"/>
  <c r="AF321" i="1"/>
  <c r="AF322" i="1"/>
  <c r="AF323" i="1"/>
  <c r="AF325" i="1"/>
  <c r="AF342" i="1"/>
  <c r="AF328" i="1"/>
  <c r="AF660" i="1"/>
  <c r="AF330" i="1"/>
  <c r="AF332" i="1"/>
  <c r="AF333" i="1"/>
  <c r="AF334" i="1"/>
  <c r="AF335" i="1"/>
  <c r="AF336" i="1"/>
  <c r="AF337" i="1"/>
  <c r="AF338" i="1"/>
  <c r="AF339" i="1"/>
  <c r="AF341" i="1"/>
  <c r="AF75" i="1"/>
  <c r="AF343" i="1"/>
  <c r="AF344" i="1"/>
  <c r="AF346" i="1"/>
  <c r="AF347" i="1"/>
  <c r="AF348" i="1"/>
  <c r="AF349" i="1"/>
  <c r="AF244" i="1"/>
  <c r="AF351" i="1"/>
  <c r="AF352" i="1"/>
  <c r="AF353" i="1"/>
  <c r="AF354" i="1"/>
  <c r="AF355" i="1"/>
  <c r="AF356" i="1"/>
  <c r="AF357" i="1"/>
  <c r="AF648" i="1"/>
  <c r="AF359" i="1"/>
  <c r="AF1117" i="1"/>
  <c r="AF366" i="1"/>
  <c r="AF367" i="1"/>
  <c r="AF369" i="1"/>
  <c r="AF371" i="1"/>
  <c r="AF372" i="1"/>
  <c r="AF374" i="1"/>
  <c r="AF375" i="1"/>
  <c r="AF377" i="1"/>
  <c r="AF378" i="1"/>
  <c r="AF379" i="1"/>
  <c r="AF380" i="1"/>
  <c r="AF1116" i="1"/>
  <c r="AF757" i="1"/>
  <c r="AF383" i="1"/>
  <c r="AF1228" i="1"/>
  <c r="AF385" i="1"/>
  <c r="AF386" i="1"/>
  <c r="AF387" i="1"/>
  <c r="AF1229" i="1"/>
  <c r="AF391" i="1"/>
  <c r="AF392" i="1"/>
  <c r="AF393" i="1"/>
  <c r="AF1232" i="1"/>
  <c r="AF397" i="1"/>
  <c r="AF381" i="1"/>
  <c r="AF399" i="1"/>
  <c r="AF400" i="1"/>
  <c r="AF401" i="1"/>
  <c r="AF402" i="1"/>
  <c r="AF403" i="1"/>
  <c r="AF404" i="1"/>
  <c r="AF406" i="1"/>
  <c r="AF407" i="1"/>
  <c r="AF408" i="1"/>
  <c r="AF148" i="1"/>
  <c r="AF1125" i="1"/>
  <c r="AF411" i="1"/>
  <c r="AF412" i="1"/>
  <c r="AF413" i="1"/>
  <c r="AF414" i="1"/>
  <c r="AF415" i="1"/>
  <c r="AF785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3" i="1"/>
  <c r="AF434" i="1"/>
  <c r="AF439" i="1"/>
  <c r="AF440" i="1"/>
  <c r="AF441" i="1"/>
  <c r="AF442" i="1"/>
  <c r="AF443" i="1"/>
  <c r="AF566" i="1"/>
  <c r="AF446" i="1"/>
  <c r="AF447" i="1"/>
  <c r="AF448" i="1"/>
  <c r="AF452" i="1"/>
  <c r="AF453" i="1"/>
  <c r="AF455" i="1"/>
  <c r="AF456" i="1"/>
  <c r="AF457" i="1"/>
  <c r="AF643" i="1"/>
  <c r="AF462" i="1"/>
  <c r="AF463" i="1"/>
  <c r="AF466" i="1"/>
  <c r="AF467" i="1"/>
  <c r="AF469" i="1"/>
  <c r="AF470" i="1"/>
  <c r="AF471" i="1"/>
  <c r="AF98" i="1"/>
  <c r="AF474" i="1"/>
  <c r="AF475" i="1"/>
  <c r="AF226" i="1"/>
  <c r="AF477" i="1"/>
  <c r="AF478" i="1"/>
  <c r="AF479" i="1"/>
  <c r="AF481" i="1"/>
  <c r="AF482" i="1"/>
  <c r="AF484" i="1"/>
  <c r="AF485" i="1"/>
  <c r="AF488" i="1"/>
  <c r="AF490" i="1"/>
  <c r="AF491" i="1"/>
  <c r="AF492" i="1"/>
  <c r="AF1177" i="1"/>
  <c r="AF494" i="1"/>
  <c r="AF495" i="1"/>
  <c r="AF1303" i="1"/>
  <c r="AF496" i="1"/>
  <c r="AF498" i="1"/>
  <c r="AF499" i="1"/>
  <c r="AF502" i="1"/>
  <c r="AF1340" i="1"/>
  <c r="AF505" i="1"/>
  <c r="AF509" i="1"/>
  <c r="AF510" i="1"/>
  <c r="AF511" i="1"/>
  <c r="AF512" i="1"/>
  <c r="AF577" i="1"/>
  <c r="AF514" i="1"/>
  <c r="AF515" i="1"/>
  <c r="AF517" i="1"/>
  <c r="AF518" i="1"/>
  <c r="AF519" i="1"/>
  <c r="AF520" i="1"/>
  <c r="AF523" i="1"/>
  <c r="AF526" i="1"/>
  <c r="AF527" i="1"/>
  <c r="AF528" i="1"/>
  <c r="AF529" i="1"/>
  <c r="AF1269" i="1"/>
  <c r="AF532" i="1"/>
  <c r="AF533" i="1"/>
  <c r="AF1285" i="1"/>
  <c r="AF1322" i="1"/>
  <c r="AF541" i="1"/>
  <c r="AF542" i="1"/>
  <c r="AF543" i="1"/>
  <c r="AF1335" i="1"/>
  <c r="AF555" i="1"/>
  <c r="AF556" i="1"/>
  <c r="AF557" i="1"/>
  <c r="AF559" i="1"/>
  <c r="AF560" i="1"/>
  <c r="AF561" i="1"/>
  <c r="AF28" i="1"/>
  <c r="AF563" i="1"/>
  <c r="AF567" i="1"/>
  <c r="AF568" i="1"/>
  <c r="AF569" i="1"/>
  <c r="AF570" i="1"/>
  <c r="AF571" i="1"/>
  <c r="AF572" i="1"/>
  <c r="AF575" i="1"/>
  <c r="AF576" i="1"/>
  <c r="AF580" i="1"/>
  <c r="AF583" i="1"/>
  <c r="AF584" i="1"/>
  <c r="AF585" i="1"/>
  <c r="AF586" i="1"/>
  <c r="AF82" i="1"/>
  <c r="AF588" i="1"/>
  <c r="AF177" i="1"/>
  <c r="AF590" i="1"/>
  <c r="AF591" i="1"/>
  <c r="AF179" i="1"/>
  <c r="AF199" i="1"/>
  <c r="AF595" i="1"/>
  <c r="AF597" i="1"/>
  <c r="AF599" i="1"/>
  <c r="AF211" i="1"/>
  <c r="AF219" i="1"/>
  <c r="AF602" i="1"/>
  <c r="AF603" i="1"/>
  <c r="AF476" i="1"/>
  <c r="AF605" i="1"/>
  <c r="AF606" i="1"/>
  <c r="AF607" i="1"/>
  <c r="AF396" i="1"/>
  <c r="AF513" i="1"/>
  <c r="AF610" i="1"/>
  <c r="AF611" i="1"/>
  <c r="AF612" i="1"/>
  <c r="AF613" i="1"/>
  <c r="AF531" i="1"/>
  <c r="AF614" i="1"/>
  <c r="AF776" i="1"/>
  <c r="AF1063" i="1"/>
  <c r="AF685" i="1"/>
  <c r="AF616" i="1"/>
  <c r="AF617" i="1"/>
  <c r="AF618" i="1"/>
  <c r="AF619" i="1"/>
  <c r="AF620" i="1"/>
  <c r="AF624" i="1"/>
  <c r="AF626" i="1"/>
  <c r="AF627" i="1"/>
  <c r="AF630" i="1"/>
  <c r="AF631" i="1"/>
  <c r="AF632" i="1"/>
  <c r="AF634" i="1"/>
  <c r="AF635" i="1"/>
  <c r="AF636" i="1"/>
  <c r="AF637" i="1"/>
  <c r="AF639" i="1"/>
  <c r="AF640" i="1"/>
  <c r="AF644" i="1"/>
  <c r="AF645" i="1"/>
  <c r="AF646" i="1"/>
  <c r="AF647" i="1"/>
  <c r="AF252" i="1"/>
  <c r="AF649" i="1"/>
  <c r="AF650" i="1"/>
  <c r="AF652" i="1"/>
  <c r="AF653" i="1"/>
  <c r="AF654" i="1"/>
  <c r="AF655" i="1"/>
  <c r="AF656" i="1"/>
  <c r="AF657" i="1"/>
  <c r="AF658" i="1"/>
  <c r="AF1162" i="1"/>
  <c r="AF661" i="1"/>
  <c r="AF662" i="1"/>
  <c r="AF663" i="1"/>
  <c r="AF664" i="1"/>
  <c r="AF109" i="1"/>
  <c r="AF666" i="1"/>
  <c r="AF667" i="1"/>
  <c r="AF669" i="1"/>
  <c r="AF670" i="1"/>
  <c r="AF671" i="1"/>
  <c r="AF303" i="1"/>
  <c r="AF1271" i="1"/>
  <c r="AF312" i="1"/>
  <c r="AF493" i="1"/>
  <c r="AF679" i="1"/>
  <c r="AF680" i="1"/>
  <c r="AF681" i="1"/>
  <c r="AF682" i="1"/>
  <c r="AF684" i="1"/>
  <c r="AF1367" i="1"/>
  <c r="AF687" i="1"/>
  <c r="AF688" i="1"/>
  <c r="AF689" i="1"/>
  <c r="AF693" i="1"/>
  <c r="AF694" i="1"/>
  <c r="AF1267" i="1"/>
  <c r="AF1099" i="1"/>
  <c r="AF1115" i="1"/>
  <c r="AF698" i="1"/>
  <c r="AF699" i="1"/>
  <c r="AF700" i="1"/>
  <c r="AF701" i="1"/>
  <c r="AF753" i="1"/>
  <c r="AF703" i="1"/>
  <c r="AF704" i="1"/>
  <c r="AF743" i="1"/>
  <c r="AF707" i="1"/>
  <c r="AF708" i="1"/>
  <c r="AF709" i="1"/>
  <c r="AF710" i="1"/>
  <c r="AF1364" i="1"/>
  <c r="AF677" i="1"/>
  <c r="AF714" i="1"/>
  <c r="AF716" i="1"/>
  <c r="AF182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9" i="1"/>
  <c r="AF740" i="1"/>
  <c r="AF259" i="1"/>
  <c r="AF742" i="1"/>
  <c r="AF744" i="1"/>
  <c r="AF747" i="1"/>
  <c r="AF749" i="1"/>
  <c r="AF609" i="1"/>
  <c r="AF750" i="1"/>
  <c r="AF751" i="1"/>
  <c r="AF752" i="1"/>
  <c r="AF142" i="1"/>
  <c r="AF143" i="1"/>
  <c r="AF794" i="1"/>
  <c r="AF796" i="1"/>
  <c r="AF1123" i="1"/>
  <c r="AF759" i="1"/>
  <c r="AF761" i="1"/>
  <c r="AF762" i="1"/>
  <c r="AF763" i="1"/>
  <c r="AF764" i="1"/>
  <c r="AF765" i="1"/>
  <c r="AF767" i="1"/>
  <c r="AF39" i="1"/>
  <c r="AF770" i="1"/>
  <c r="AF771" i="1"/>
  <c r="AF773" i="1"/>
  <c r="AF775" i="1"/>
  <c r="AF777" i="1"/>
  <c r="AF906" i="1"/>
  <c r="AF779" i="1"/>
  <c r="AF781" i="1"/>
  <c r="AF1368" i="1"/>
  <c r="AF118" i="1"/>
  <c r="AF784" i="1"/>
  <c r="AF786" i="1"/>
  <c r="AF123" i="1"/>
  <c r="AF788" i="1"/>
  <c r="AF789" i="1"/>
  <c r="AF790" i="1"/>
  <c r="AF791" i="1"/>
  <c r="AF793" i="1"/>
  <c r="AF758" i="1"/>
  <c r="AF795" i="1"/>
  <c r="AF1379" i="1"/>
  <c r="AF797" i="1"/>
  <c r="AF798" i="1"/>
  <c r="AF799" i="1"/>
  <c r="AF804" i="1"/>
  <c r="AF805" i="1"/>
  <c r="AF818" i="1"/>
  <c r="AF819" i="1"/>
  <c r="AF696" i="1"/>
  <c r="AF444" i="1"/>
  <c r="AF821" i="1"/>
  <c r="AF823" i="1"/>
  <c r="AF824" i="1"/>
  <c r="AF825" i="1"/>
  <c r="AF601" i="1"/>
  <c r="AF820" i="1"/>
  <c r="AF1083" i="1"/>
  <c r="AF176" i="1"/>
  <c r="AF589" i="1"/>
  <c r="AF831" i="1"/>
  <c r="AF832" i="1"/>
  <c r="AF833" i="1"/>
  <c r="AF834" i="1"/>
  <c r="AF837" i="1"/>
  <c r="AF838" i="1"/>
  <c r="AF839" i="1"/>
  <c r="AF840" i="1"/>
  <c r="AF841" i="1"/>
  <c r="AF842" i="1"/>
  <c r="AF843" i="1"/>
  <c r="AF844" i="1"/>
  <c r="AF845" i="1"/>
  <c r="AF846" i="1"/>
  <c r="AF848" i="1"/>
  <c r="AF849" i="1"/>
  <c r="AF850" i="1"/>
  <c r="AF852" i="1"/>
  <c r="AF854" i="1"/>
  <c r="AF855" i="1"/>
  <c r="AF857" i="1"/>
  <c r="AF604" i="1"/>
  <c r="AF859" i="1"/>
  <c r="AF1186" i="1"/>
  <c r="AF1286" i="1"/>
  <c r="AF186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1114" i="1"/>
  <c r="AF883" i="1"/>
  <c r="AF884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132" i="1"/>
  <c r="AF134" i="1"/>
  <c r="AF754" i="1"/>
  <c r="AF902" i="1"/>
  <c r="AF903" i="1"/>
  <c r="AF904" i="1"/>
  <c r="AF905" i="1"/>
  <c r="AF755" i="1"/>
  <c r="AF907" i="1"/>
  <c r="AF909" i="1"/>
  <c r="AF911" i="1"/>
  <c r="AF913" i="1"/>
  <c r="AF914" i="1"/>
  <c r="AF916" i="1"/>
  <c r="AF917" i="1"/>
  <c r="AF918" i="1"/>
  <c r="AF919" i="1"/>
  <c r="AF920" i="1"/>
  <c r="AF921" i="1"/>
  <c r="AF922" i="1"/>
  <c r="AF924" i="1"/>
  <c r="AF928" i="1"/>
  <c r="AF929" i="1"/>
  <c r="AF931" i="1"/>
  <c r="AF932" i="1"/>
  <c r="AF933" i="1"/>
  <c r="AF934" i="1"/>
  <c r="AF936" i="1"/>
  <c r="AF938" i="1"/>
  <c r="AF939" i="1"/>
  <c r="AF940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1" i="1"/>
  <c r="AF962" i="1"/>
  <c r="AF964" i="1"/>
  <c r="AF965" i="1"/>
  <c r="AF966" i="1"/>
  <c r="AF967" i="1"/>
  <c r="AF968" i="1"/>
  <c r="AF18" i="1"/>
  <c r="AF19" i="1"/>
  <c r="AF150" i="1"/>
  <c r="AF151" i="1"/>
  <c r="AF152" i="1"/>
  <c r="AF153" i="1"/>
  <c r="AF228" i="1"/>
  <c r="AF229" i="1"/>
  <c r="AF248" i="1"/>
  <c r="AF249" i="1"/>
  <c r="AF275" i="1"/>
  <c r="AF276" i="1"/>
  <c r="AF388" i="1"/>
  <c r="AF389" i="1"/>
  <c r="AF394" i="1"/>
  <c r="AF395" i="1"/>
  <c r="AF449" i="1"/>
  <c r="AF450" i="1"/>
  <c r="AF464" i="1"/>
  <c r="AF465" i="1"/>
  <c r="AF534" i="1"/>
  <c r="AF535" i="1"/>
  <c r="AF537" i="1"/>
  <c r="AF538" i="1"/>
  <c r="AF544" i="1"/>
  <c r="AF545" i="1"/>
  <c r="AF546" i="1"/>
  <c r="AF547" i="1"/>
  <c r="AF548" i="1"/>
  <c r="AF549" i="1"/>
  <c r="AF551" i="1"/>
  <c r="AF552" i="1"/>
  <c r="AF672" i="1"/>
  <c r="AF673" i="1"/>
  <c r="AF690" i="1"/>
  <c r="AF691" i="1"/>
  <c r="AF810" i="1"/>
  <c r="AF811" i="1"/>
  <c r="AF1095" i="1"/>
  <c r="AF1096" i="1"/>
  <c r="AF1103" i="1"/>
  <c r="AF1104" i="1"/>
  <c r="AF1134" i="1"/>
  <c r="AF1135" i="1"/>
  <c r="AF1195" i="1"/>
  <c r="AF1196" i="1"/>
  <c r="AF1204" i="1"/>
  <c r="AF1205" i="1"/>
  <c r="AF1218" i="1"/>
  <c r="AF1219" i="1"/>
  <c r="AF1220" i="1"/>
  <c r="AF1348" i="1"/>
  <c r="AF1349" i="1"/>
  <c r="AF1350" i="1"/>
  <c r="AF985" i="1"/>
  <c r="AF971" i="1"/>
  <c r="AF976" i="1"/>
  <c r="AF925" i="1"/>
  <c r="AF977" i="1"/>
  <c r="AF980" i="1"/>
  <c r="AF983" i="1"/>
  <c r="AF1377" i="1"/>
  <c r="AF1378" i="1"/>
  <c r="AF974" i="1"/>
  <c r="AF975" i="1"/>
  <c r="AF969" i="1"/>
  <c r="AF927" i="1"/>
  <c r="AF970" i="1"/>
  <c r="AF972" i="1"/>
  <c r="AF981" i="1"/>
  <c r="AF986" i="1"/>
  <c r="AL2" i="1"/>
  <c r="AL592" i="1"/>
  <c r="AL1087" i="1"/>
  <c r="AL1088" i="1"/>
  <c r="AL1213" i="1"/>
  <c r="AL1097" i="1"/>
  <c r="AL1098" i="1"/>
  <c r="AL1107" i="1"/>
  <c r="AL1109" i="1"/>
  <c r="AL1122" i="1"/>
  <c r="AL1124" i="1"/>
  <c r="AL1128" i="1"/>
  <c r="AL1131" i="1"/>
  <c r="AL1280" i="1"/>
  <c r="AL1137" i="1"/>
  <c r="AL1144" i="1"/>
  <c r="AL1149" i="1"/>
  <c r="AL1154" i="1"/>
  <c r="AL1209" i="1"/>
  <c r="AL1211" i="1"/>
  <c r="AL1284" i="1"/>
  <c r="AL1314" i="1"/>
  <c r="AL1331" i="1"/>
  <c r="AL1342" i="1"/>
  <c r="AL1355" i="1"/>
  <c r="AL6" i="1"/>
  <c r="AL42" i="1"/>
  <c r="AL54" i="1"/>
  <c r="AL89" i="1"/>
  <c r="AL676" i="1"/>
  <c r="AL105" i="1"/>
  <c r="AL203" i="1"/>
  <c r="AL214" i="1"/>
  <c r="AL1384" i="1"/>
  <c r="AL262" i="1"/>
  <c r="AL311" i="1"/>
  <c r="AL364" i="1"/>
  <c r="AL431" i="1"/>
  <c r="AL500" i="1"/>
  <c r="AL525" i="1"/>
  <c r="AL539" i="1"/>
  <c r="AL574" i="1"/>
  <c r="AL628" i="1"/>
  <c r="AL326" i="1"/>
  <c r="AL813" i="1"/>
  <c r="AL847" i="1"/>
  <c r="AL930" i="1"/>
  <c r="AL1034" i="1"/>
  <c r="AL1038" i="1"/>
  <c r="AL1043" i="1"/>
  <c r="AL1059" i="1"/>
  <c r="AL1147" i="1"/>
  <c r="AL1073" i="1"/>
  <c r="AL1076" i="1"/>
  <c r="AL1085" i="1"/>
  <c r="AL1086" i="1"/>
  <c r="AL1089" i="1"/>
  <c r="AL1090" i="1"/>
  <c r="AL1091" i="1"/>
  <c r="AL1092" i="1"/>
  <c r="AL1253" i="1"/>
  <c r="AL1251" i="1"/>
  <c r="AL1100" i="1"/>
  <c r="AL1101" i="1"/>
  <c r="AL1102" i="1"/>
  <c r="AL255" i="1"/>
  <c r="AL1106" i="1"/>
  <c r="AL1108" i="1"/>
  <c r="AL1110" i="1"/>
  <c r="AL1111" i="1"/>
  <c r="AL1112" i="1"/>
  <c r="AL1113" i="1"/>
  <c r="AL71" i="1"/>
  <c r="AL711" i="1"/>
  <c r="AL1223" i="1"/>
  <c r="AL1354" i="1"/>
  <c r="AL1118" i="1"/>
  <c r="AL1119" i="1"/>
  <c r="AL1120" i="1"/>
  <c r="AL1121" i="1"/>
  <c r="AL318" i="1"/>
  <c r="AL550" i="1"/>
  <c r="AL1126" i="1"/>
  <c r="AL1127" i="1"/>
  <c r="AL1129" i="1"/>
  <c r="AL1130" i="1"/>
  <c r="AL1132" i="1"/>
  <c r="AL1133" i="1"/>
  <c r="AL1136" i="1"/>
  <c r="AL1138" i="1"/>
  <c r="AL1139" i="1"/>
  <c r="AL1140" i="1"/>
  <c r="AL1141" i="1"/>
  <c r="AL1142" i="1"/>
  <c r="AL1143" i="1"/>
  <c r="AL1145" i="1"/>
  <c r="AL1146" i="1"/>
  <c r="AL808" i="1"/>
  <c r="AL1148" i="1"/>
  <c r="AL1151" i="1"/>
  <c r="AL1152" i="1"/>
  <c r="AL1153" i="1"/>
  <c r="AL1155" i="1"/>
  <c r="AL1156" i="1"/>
  <c r="AL1157" i="1"/>
  <c r="AL1158" i="1"/>
  <c r="AL1159" i="1"/>
  <c r="AL1160" i="1"/>
  <c r="AL1161" i="1"/>
  <c r="AL416" i="1"/>
  <c r="AL1163" i="1"/>
  <c r="AL1164" i="1"/>
  <c r="AL558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97" i="1"/>
  <c r="AL1178" i="1"/>
  <c r="AL1179" i="1"/>
  <c r="AL1181" i="1"/>
  <c r="AL1183" i="1"/>
  <c r="AL1184" i="1"/>
  <c r="AL1185" i="1"/>
  <c r="AL899" i="1"/>
  <c r="AL1187" i="1"/>
  <c r="AL1188" i="1"/>
  <c r="AL1189" i="1"/>
  <c r="AL1190" i="1"/>
  <c r="AL1191" i="1"/>
  <c r="AL460" i="1"/>
  <c r="AL1193" i="1"/>
  <c r="AL1194" i="1"/>
  <c r="AL1197" i="1"/>
  <c r="AL1198" i="1"/>
  <c r="AL1199" i="1"/>
  <c r="AL1200" i="1"/>
  <c r="AL1201" i="1"/>
  <c r="AL1202" i="1"/>
  <c r="AL1203" i="1"/>
  <c r="AL858" i="1"/>
  <c r="AL1207" i="1"/>
  <c r="AL480" i="1"/>
  <c r="AL257" i="1"/>
  <c r="AL1150" i="1"/>
  <c r="AL1208" i="1"/>
  <c r="AL1214" i="1"/>
  <c r="AL1215" i="1"/>
  <c r="AL1216" i="1"/>
  <c r="AL1217" i="1"/>
  <c r="AL1221" i="1"/>
  <c r="AL1222" i="1"/>
  <c r="AL200" i="1"/>
  <c r="AL1224" i="1"/>
  <c r="AL1225" i="1"/>
  <c r="AL1226" i="1"/>
  <c r="AL1227" i="1"/>
  <c r="AL1321" i="1"/>
  <c r="AL67" i="1"/>
  <c r="AL350" i="1"/>
  <c r="AL1231" i="1"/>
  <c r="AL705" i="1"/>
  <c r="AL1233" i="1"/>
  <c r="AL1234" i="1"/>
  <c r="AL1235" i="1"/>
  <c r="AL593" i="1"/>
  <c r="AL594" i="1"/>
  <c r="AL1238" i="1"/>
  <c r="AL1239" i="1"/>
  <c r="AL1240" i="1"/>
  <c r="AL1241" i="1"/>
  <c r="AL1242" i="1"/>
  <c r="AL1243" i="1"/>
  <c r="AL1244" i="1"/>
  <c r="AL1246" i="1"/>
  <c r="AL1258" i="1"/>
  <c r="AL1261" i="1"/>
  <c r="AL1262" i="1"/>
  <c r="AL1263" i="1"/>
  <c r="AL1264" i="1"/>
  <c r="AL1275" i="1"/>
  <c r="AL702" i="1"/>
  <c r="AL717" i="1"/>
  <c r="AL1288" i="1"/>
  <c r="AL1291" i="1"/>
  <c r="AL1301" i="1"/>
  <c r="AL1182" i="1"/>
  <c r="AL1305" i="1"/>
  <c r="AL1311" i="1"/>
  <c r="AL1323" i="1"/>
  <c r="AL1326" i="1"/>
  <c r="AL1330" i="1"/>
  <c r="AL1336" i="1"/>
  <c r="AL60" i="1"/>
  <c r="AL1345" i="1"/>
  <c r="AL807" i="1"/>
  <c r="AL1351" i="1"/>
  <c r="AL1356" i="1"/>
  <c r="AL1357" i="1"/>
  <c r="AL1360" i="1"/>
  <c r="AL1363" i="1"/>
  <c r="AL1373" i="1"/>
  <c r="AL1385" i="1"/>
  <c r="AL1388" i="1"/>
  <c r="AL1390" i="1"/>
  <c r="AL1392" i="1"/>
  <c r="AL1397" i="1"/>
  <c r="AL178" i="1"/>
  <c r="AL3" i="1"/>
  <c r="AL5" i="1"/>
  <c r="AL7" i="1"/>
  <c r="AL11" i="1"/>
  <c r="AL12" i="1"/>
  <c r="AL22" i="1"/>
  <c r="AL32" i="1"/>
  <c r="AL53" i="1"/>
  <c r="AL55" i="1"/>
  <c r="AL266" i="1"/>
  <c r="AL358" i="1"/>
  <c r="AL382" i="1"/>
  <c r="AL83" i="1"/>
  <c r="AL409" i="1"/>
  <c r="AL106" i="1"/>
  <c r="AL108" i="1"/>
  <c r="AL111" i="1"/>
  <c r="AL472" i="1"/>
  <c r="AL540" i="1"/>
  <c r="AL695" i="1"/>
  <c r="AL741" i="1"/>
  <c r="AL147" i="1"/>
  <c r="AL154" i="1"/>
  <c r="AL161" i="1"/>
  <c r="AL768" i="1"/>
  <c r="AL185" i="1"/>
  <c r="AL187" i="1"/>
  <c r="AL188" i="1"/>
  <c r="AL192" i="1"/>
  <c r="AL196" i="1"/>
  <c r="AL508" i="1"/>
  <c r="AL205" i="1"/>
  <c r="AL207" i="1"/>
  <c r="AL208" i="1"/>
  <c r="AL209" i="1"/>
  <c r="AL210" i="1"/>
  <c r="AL213" i="1"/>
  <c r="AL221" i="1"/>
  <c r="AL745" i="1"/>
  <c r="AL240" i="1"/>
  <c r="AL243" i="1"/>
  <c r="AL746" i="1"/>
  <c r="AL258" i="1"/>
  <c r="AL261" i="1"/>
  <c r="AL263" i="1"/>
  <c r="AL264" i="1"/>
  <c r="AL225" i="1"/>
  <c r="AL277" i="1"/>
  <c r="AL281" i="1"/>
  <c r="AL284" i="1"/>
  <c r="AL288" i="1"/>
  <c r="AL292" i="1"/>
  <c r="AL294" i="1"/>
  <c r="AL306" i="1"/>
  <c r="AL14" i="1"/>
  <c r="AL319" i="1"/>
  <c r="AL320" i="1"/>
  <c r="AL324" i="1"/>
  <c r="AL361" i="1"/>
  <c r="AL331" i="1"/>
  <c r="AL340" i="1"/>
  <c r="AL345" i="1"/>
  <c r="AL360" i="1"/>
  <c r="AL362" i="1"/>
  <c r="AL363" i="1"/>
  <c r="AL365" i="1"/>
  <c r="AL368" i="1"/>
  <c r="AL370" i="1"/>
  <c r="AL373" i="1"/>
  <c r="AL376" i="1"/>
  <c r="AL405" i="1"/>
  <c r="AL410" i="1"/>
  <c r="AL432" i="1"/>
  <c r="AL435" i="1"/>
  <c r="AL436" i="1"/>
  <c r="AL437" i="1"/>
  <c r="AL438" i="1"/>
  <c r="AL445" i="1"/>
  <c r="AL451" i="1"/>
  <c r="AL454" i="1"/>
  <c r="AL461" i="1"/>
  <c r="AL468" i="1"/>
  <c r="AL473" i="1"/>
  <c r="AL483" i="1"/>
  <c r="AL486" i="1"/>
  <c r="AL487" i="1"/>
  <c r="AL489" i="1"/>
  <c r="AL497" i="1"/>
  <c r="AL501" i="1"/>
  <c r="AL504" i="1"/>
  <c r="AL506" i="1"/>
  <c r="AL507" i="1"/>
  <c r="AL862" i="1"/>
  <c r="AL516" i="1"/>
  <c r="AL521" i="1"/>
  <c r="AL227" i="1"/>
  <c r="AL524" i="1"/>
  <c r="AL530" i="1"/>
  <c r="AL553" i="1"/>
  <c r="AL554" i="1"/>
  <c r="AL280" i="1"/>
  <c r="AL562" i="1"/>
  <c r="AL564" i="1"/>
  <c r="AL565" i="1"/>
  <c r="AL573" i="1"/>
  <c r="AL1206" i="1"/>
  <c r="AL578" i="1"/>
  <c r="AL579" i="1"/>
  <c r="AL1212" i="1"/>
  <c r="AL598" i="1"/>
  <c r="AL600" i="1"/>
  <c r="AL621" i="1"/>
  <c r="AL622" i="1"/>
  <c r="AL623" i="1"/>
  <c r="AL625" i="1"/>
  <c r="AL629" i="1"/>
  <c r="AL633" i="1"/>
  <c r="AL638" i="1"/>
  <c r="AL651" i="1"/>
  <c r="AL659" i="1"/>
  <c r="AL668" i="1"/>
  <c r="AL675" i="1"/>
  <c r="AL683" i="1"/>
  <c r="AL686" i="1"/>
  <c r="AL692" i="1"/>
  <c r="AL706" i="1"/>
  <c r="AL712" i="1"/>
  <c r="AL715" i="1"/>
  <c r="AL738" i="1"/>
  <c r="AL81" i="1"/>
  <c r="AL748" i="1"/>
  <c r="AL756" i="1"/>
  <c r="AL760" i="1"/>
  <c r="AL766" i="1"/>
  <c r="AL769" i="1"/>
  <c r="AL772" i="1"/>
  <c r="AL774" i="1"/>
  <c r="AL780" i="1"/>
  <c r="AL522" i="1"/>
  <c r="AL792" i="1"/>
  <c r="AL800" i="1"/>
  <c r="AL801" i="1"/>
  <c r="AL802" i="1"/>
  <c r="AL803" i="1"/>
  <c r="AL806" i="1"/>
  <c r="AL1325" i="1"/>
  <c r="AL286" i="1"/>
  <c r="AL809" i="1"/>
  <c r="AL812" i="1"/>
  <c r="AL814" i="1"/>
  <c r="AL815" i="1"/>
  <c r="AL816" i="1"/>
  <c r="AL817" i="1"/>
  <c r="AL822" i="1"/>
  <c r="AL835" i="1"/>
  <c r="AL853" i="1"/>
  <c r="AL856" i="1"/>
  <c r="AL861" i="1"/>
  <c r="AL885" i="1"/>
  <c r="AL908" i="1"/>
  <c r="AL910" i="1"/>
  <c r="AL912" i="1"/>
  <c r="AL915" i="1"/>
  <c r="AL923" i="1"/>
  <c r="AL926" i="1"/>
  <c r="AL935" i="1"/>
  <c r="AL937" i="1"/>
  <c r="AL941" i="1"/>
  <c r="AL960" i="1"/>
  <c r="AL963" i="1"/>
  <c r="AL982" i="1"/>
  <c r="AL782" i="1"/>
  <c r="AL999" i="1"/>
  <c r="AL783" i="1"/>
  <c r="AL836" i="1"/>
  <c r="AL1020" i="1"/>
  <c r="AL62" i="1"/>
  <c r="AL1022" i="1"/>
  <c r="AL860" i="1"/>
  <c r="AL1024" i="1"/>
  <c r="AL1026" i="1"/>
  <c r="AL1027" i="1"/>
  <c r="AL114" i="1"/>
  <c r="AL1029" i="1"/>
  <c r="AL1030" i="1"/>
  <c r="AL674" i="1"/>
  <c r="AL1032" i="1"/>
  <c r="AL1192" i="1"/>
  <c r="AL250" i="1"/>
  <c r="AL1025" i="1"/>
  <c r="AL1037" i="1"/>
  <c r="AL1039" i="1"/>
  <c r="AL48" i="1"/>
  <c r="AL57" i="1"/>
  <c r="AL265" i="1"/>
  <c r="AL1044" i="1"/>
  <c r="AL1045" i="1"/>
  <c r="AL273" i="1"/>
  <c r="AL1046" i="1"/>
  <c r="AL1047" i="1"/>
  <c r="AL1048" i="1"/>
  <c r="AL1049" i="1"/>
  <c r="AL1050" i="1"/>
  <c r="AL1051" i="1"/>
  <c r="AL1052" i="1"/>
  <c r="AL1053" i="1"/>
  <c r="AL296" i="1"/>
  <c r="AL313" i="1"/>
  <c r="AL1056" i="1"/>
  <c r="AL1057" i="1"/>
  <c r="AL1058" i="1"/>
  <c r="AL1060" i="1"/>
  <c r="AL1061" i="1"/>
  <c r="AL1062" i="1"/>
  <c r="AL398" i="1"/>
  <c r="AL713" i="1"/>
  <c r="AL1066" i="1"/>
  <c r="AL1067" i="1"/>
  <c r="AL1068" i="1"/>
  <c r="AL1069" i="1"/>
  <c r="AL1070" i="1"/>
  <c r="AL1071" i="1"/>
  <c r="AL1072" i="1"/>
  <c r="AL1074" i="1"/>
  <c r="AL1075" i="1"/>
  <c r="AL1079" i="1"/>
  <c r="AL1078" i="1"/>
  <c r="AL1210" i="1"/>
  <c r="AL1081" i="1"/>
  <c r="AL1082" i="1"/>
  <c r="AL1028" i="1"/>
  <c r="AL1084" i="1"/>
  <c r="AL1036" i="1"/>
  <c r="AL1247" i="1"/>
  <c r="AL1248" i="1"/>
  <c r="AL1249" i="1"/>
  <c r="AL1250" i="1"/>
  <c r="AL1399" i="1"/>
  <c r="AL1252" i="1"/>
  <c r="AL193" i="1"/>
  <c r="AL1254" i="1"/>
  <c r="AL1255" i="1"/>
  <c r="AL1256" i="1"/>
  <c r="AL1257" i="1"/>
  <c r="AL1259" i="1"/>
  <c r="AL1260" i="1"/>
  <c r="AL1265" i="1"/>
  <c r="AL1266" i="1"/>
  <c r="AL1064" i="1"/>
  <c r="AL1268" i="1"/>
  <c r="AL1065" i="1"/>
  <c r="AL1270" i="1"/>
  <c r="AL900" i="1"/>
  <c r="AL1272" i="1"/>
  <c r="AL1273" i="1"/>
  <c r="AL901" i="1"/>
  <c r="AL1276" i="1"/>
  <c r="AL1277" i="1"/>
  <c r="AL1278" i="1"/>
  <c r="AL1279" i="1"/>
  <c r="AL1281" i="1"/>
  <c r="AL1282" i="1"/>
  <c r="AL1283" i="1"/>
  <c r="AL458" i="1"/>
  <c r="AL1287" i="1"/>
  <c r="AL1289" i="1"/>
  <c r="AL1290" i="1"/>
  <c r="AL1292" i="1"/>
  <c r="AL1293" i="1"/>
  <c r="AL1294" i="1"/>
  <c r="AL1295" i="1"/>
  <c r="AL1296" i="1"/>
  <c r="AL1297" i="1"/>
  <c r="AL1298" i="1"/>
  <c r="AL1299" i="1"/>
  <c r="AL1300" i="1"/>
  <c r="AL1094" i="1"/>
  <c r="AL1304" i="1"/>
  <c r="AL1306" i="1"/>
  <c r="AL1307" i="1"/>
  <c r="AL1308" i="1"/>
  <c r="AL1309" i="1"/>
  <c r="AL1310" i="1"/>
  <c r="AL1312" i="1"/>
  <c r="AL1313" i="1"/>
  <c r="AL1315" i="1"/>
  <c r="AL1316" i="1"/>
  <c r="AL1317" i="1"/>
  <c r="AL1318" i="1"/>
  <c r="AL1093" i="1"/>
  <c r="AL1320" i="1"/>
  <c r="AL1236" i="1"/>
  <c r="AL1237" i="1"/>
  <c r="AL1324" i="1"/>
  <c r="AL1018" i="1"/>
  <c r="AL1327" i="1"/>
  <c r="AL1328" i="1"/>
  <c r="AL1329" i="1"/>
  <c r="AL1332" i="1"/>
  <c r="AL1333" i="1"/>
  <c r="AL1334" i="1"/>
  <c r="AL1019" i="1"/>
  <c r="AL1337" i="1"/>
  <c r="AL1338" i="1"/>
  <c r="AL1339" i="1"/>
  <c r="AL1341" i="1"/>
  <c r="AL1343" i="1"/>
  <c r="AL1344" i="1"/>
  <c r="AL1352" i="1"/>
  <c r="AL1353" i="1"/>
  <c r="AL1021" i="1"/>
  <c r="AL1358" i="1"/>
  <c r="AL1359" i="1"/>
  <c r="AL1361" i="1"/>
  <c r="AL1362" i="1"/>
  <c r="AL1023" i="1"/>
  <c r="AL1031" i="1"/>
  <c r="AL1366" i="1"/>
  <c r="AL1041" i="1"/>
  <c r="AL1055" i="1"/>
  <c r="AL1369" i="1"/>
  <c r="AL1370" i="1"/>
  <c r="AL1371" i="1"/>
  <c r="AL1319" i="1"/>
  <c r="AL1374" i="1"/>
  <c r="AL1375" i="1"/>
  <c r="AL1376" i="1"/>
  <c r="AL1245" i="1"/>
  <c r="AL1380" i="1"/>
  <c r="AL1381" i="1"/>
  <c r="AL1382" i="1"/>
  <c r="AL1383" i="1"/>
  <c r="AL17" i="1"/>
  <c r="AL204" i="1"/>
  <c r="AL1386" i="1"/>
  <c r="AL1387" i="1"/>
  <c r="AL1389" i="1"/>
  <c r="AL1391" i="1"/>
  <c r="AL1393" i="1"/>
  <c r="AL1395" i="1"/>
  <c r="AL1396" i="1"/>
  <c r="AL1398" i="1"/>
  <c r="AL223" i="1"/>
  <c r="AL1400" i="1"/>
  <c r="AL1401" i="1"/>
  <c r="AL308" i="1"/>
  <c r="AL1403" i="1"/>
  <c r="AL1404" i="1"/>
  <c r="AL1405" i="1"/>
  <c r="AL1406" i="1"/>
  <c r="AL1407" i="1"/>
  <c r="AL1408" i="1"/>
  <c r="AL327" i="1"/>
  <c r="AL4" i="1"/>
  <c r="AL8" i="1"/>
  <c r="AL9" i="1"/>
  <c r="AL10" i="1"/>
  <c r="AL13" i="1"/>
  <c r="AL329" i="1"/>
  <c r="AL697" i="1"/>
  <c r="AL16" i="1"/>
  <c r="AL851" i="1"/>
  <c r="AL20" i="1"/>
  <c r="AL21" i="1"/>
  <c r="AL23" i="1"/>
  <c r="AL24" i="1"/>
  <c r="AL25" i="1"/>
  <c r="AL26" i="1"/>
  <c r="AL27" i="1"/>
  <c r="AL1080" i="1"/>
  <c r="AL29" i="1"/>
  <c r="AL30" i="1"/>
  <c r="AL31" i="1"/>
  <c r="AL33" i="1"/>
  <c r="AL34" i="1"/>
  <c r="AL35" i="1"/>
  <c r="AL36" i="1"/>
  <c r="AL37" i="1"/>
  <c r="AL38" i="1"/>
  <c r="AL384" i="1"/>
  <c r="AL40" i="1"/>
  <c r="AL41" i="1"/>
  <c r="AL43" i="1"/>
  <c r="AL235" i="1"/>
  <c r="AL45" i="1"/>
  <c r="AL46" i="1"/>
  <c r="AL47" i="1"/>
  <c r="AL165" i="1"/>
  <c r="AL49" i="1"/>
  <c r="AL50" i="1"/>
  <c r="AL51" i="1"/>
  <c r="AL52" i="1"/>
  <c r="AL56" i="1"/>
  <c r="AL283" i="1"/>
  <c r="AL58" i="1"/>
  <c r="AL59" i="1"/>
  <c r="AL61" i="1"/>
  <c r="AL63" i="1"/>
  <c r="AL64" i="1"/>
  <c r="AL65" i="1"/>
  <c r="AL678" i="1"/>
  <c r="AL68" i="1"/>
  <c r="AL69" i="1"/>
  <c r="AL70" i="1"/>
  <c r="AL72" i="1"/>
  <c r="AL73" i="1"/>
  <c r="AL74" i="1"/>
  <c r="AL787" i="1"/>
  <c r="AL76" i="1"/>
  <c r="AL77" i="1"/>
  <c r="AL78" i="1"/>
  <c r="AL79" i="1"/>
  <c r="AL80" i="1"/>
  <c r="AL1105" i="1"/>
  <c r="AL84" i="1"/>
  <c r="AL85" i="1"/>
  <c r="AL86" i="1"/>
  <c r="AL87" i="1"/>
  <c r="AL88" i="1"/>
  <c r="AL90" i="1"/>
  <c r="AL91" i="1"/>
  <c r="AL92" i="1"/>
  <c r="AL93" i="1"/>
  <c r="AL94" i="1"/>
  <c r="AL95" i="1"/>
  <c r="AL96" i="1"/>
  <c r="AL97" i="1"/>
  <c r="AL99" i="1"/>
  <c r="AL100" i="1"/>
  <c r="AL101" i="1"/>
  <c r="AL102" i="1"/>
  <c r="AL103" i="1"/>
  <c r="AL104" i="1"/>
  <c r="AL107" i="1"/>
  <c r="AL1230" i="1"/>
  <c r="AL110" i="1"/>
  <c r="AL112" i="1"/>
  <c r="AL113" i="1"/>
  <c r="AL1346" i="1"/>
  <c r="AL115" i="1"/>
  <c r="AL116" i="1"/>
  <c r="AL117" i="1"/>
  <c r="AL119" i="1"/>
  <c r="AL120" i="1"/>
  <c r="AL121" i="1"/>
  <c r="AL122" i="1"/>
  <c r="AL124" i="1"/>
  <c r="AL125" i="1"/>
  <c r="AL126" i="1"/>
  <c r="AL127" i="1"/>
  <c r="AL128" i="1"/>
  <c r="AL129" i="1"/>
  <c r="AL130" i="1"/>
  <c r="AL131" i="1"/>
  <c r="AL133" i="1"/>
  <c r="AL135" i="1"/>
  <c r="AL136" i="1"/>
  <c r="AL137" i="1"/>
  <c r="AL138" i="1"/>
  <c r="AL140" i="1"/>
  <c r="AL141" i="1"/>
  <c r="AL1394" i="1"/>
  <c r="AL997" i="1"/>
  <c r="AL144" i="1"/>
  <c r="AL145" i="1"/>
  <c r="AL146" i="1"/>
  <c r="AL1033" i="1"/>
  <c r="AL149" i="1"/>
  <c r="AL155" i="1"/>
  <c r="AL156" i="1"/>
  <c r="AL157" i="1"/>
  <c r="AL158" i="1"/>
  <c r="AL159" i="1"/>
  <c r="AL1035" i="1"/>
  <c r="AL1042" i="1"/>
  <c r="AL1274" i="1"/>
  <c r="AL164" i="1"/>
  <c r="AL1302" i="1"/>
  <c r="AL166" i="1"/>
  <c r="AL167" i="1"/>
  <c r="AL168" i="1"/>
  <c r="AL169" i="1"/>
  <c r="AL170" i="1"/>
  <c r="AL171" i="1"/>
  <c r="AL172" i="1"/>
  <c r="AL173" i="1"/>
  <c r="AL174" i="1"/>
  <c r="AL175" i="1"/>
  <c r="AL1372" i="1"/>
  <c r="AL15" i="1"/>
  <c r="AL267" i="1"/>
  <c r="AL180" i="1"/>
  <c r="AL181" i="1"/>
  <c r="AL536" i="1"/>
  <c r="AL183" i="1"/>
  <c r="AL184" i="1"/>
  <c r="AL587" i="1"/>
  <c r="AL189" i="1"/>
  <c r="AL190" i="1"/>
  <c r="AL191" i="1"/>
  <c r="AL615" i="1"/>
  <c r="AL194" i="1"/>
  <c r="AL195" i="1"/>
  <c r="AL198" i="1"/>
  <c r="AL1077" i="1"/>
  <c r="AL201" i="1"/>
  <c r="AL202" i="1"/>
  <c r="AL1365" i="1"/>
  <c r="AL206" i="1"/>
  <c r="AL826" i="1"/>
  <c r="AL212" i="1"/>
  <c r="AL215" i="1"/>
  <c r="AL216" i="1"/>
  <c r="AL217" i="1"/>
  <c r="AL218" i="1"/>
  <c r="AL827" i="1"/>
  <c r="AL220" i="1"/>
  <c r="AL222" i="1"/>
  <c r="AL828" i="1"/>
  <c r="AL224" i="1"/>
  <c r="AL829" i="1"/>
  <c r="AL230" i="1"/>
  <c r="AL231" i="1"/>
  <c r="AL232" i="1"/>
  <c r="AL233" i="1"/>
  <c r="AL234" i="1"/>
  <c r="AL778" i="1"/>
  <c r="AL236" i="1"/>
  <c r="AL237" i="1"/>
  <c r="AL238" i="1"/>
  <c r="AL239" i="1"/>
  <c r="AL241" i="1"/>
  <c r="AL242" i="1"/>
  <c r="AL830" i="1"/>
  <c r="AL245" i="1"/>
  <c r="AL246" i="1"/>
  <c r="AL247" i="1"/>
  <c r="AL251" i="1"/>
  <c r="AL1165" i="1"/>
  <c r="AL253" i="1"/>
  <c r="AL254" i="1"/>
  <c r="AL269" i="1"/>
  <c r="AL256" i="1"/>
  <c r="AL1040" i="1"/>
  <c r="AL1054" i="1"/>
  <c r="AL260" i="1"/>
  <c r="AL1402" i="1"/>
  <c r="AL44" i="1"/>
  <c r="AL66" i="1"/>
  <c r="AL268" i="1"/>
  <c r="AL270" i="1"/>
  <c r="AL271" i="1"/>
  <c r="AL272" i="1"/>
  <c r="AL274" i="1"/>
  <c r="AL390" i="1"/>
  <c r="AL278" i="1"/>
  <c r="AL279" i="1"/>
  <c r="AL503" i="1"/>
  <c r="AL282" i="1"/>
  <c r="AL665" i="1"/>
  <c r="AL285" i="1"/>
  <c r="AL160" i="1"/>
  <c r="AL287" i="1"/>
  <c r="AL289" i="1"/>
  <c r="AL290" i="1"/>
  <c r="AL291" i="1"/>
  <c r="AL293" i="1"/>
  <c r="AL295" i="1"/>
  <c r="AL162" i="1"/>
  <c r="AL297" i="1"/>
  <c r="AL299" i="1"/>
  <c r="AL300" i="1"/>
  <c r="AL301" i="1"/>
  <c r="AL302" i="1"/>
  <c r="AL163" i="1"/>
  <c r="AL304" i="1"/>
  <c r="AL305" i="1"/>
  <c r="AL307" i="1"/>
  <c r="AL608" i="1"/>
  <c r="AL309" i="1"/>
  <c r="AL310" i="1"/>
  <c r="AL596" i="1"/>
  <c r="AL314" i="1"/>
  <c r="AL315" i="1"/>
  <c r="AL316" i="1"/>
  <c r="AL317" i="1"/>
  <c r="AL459" i="1"/>
  <c r="AL321" i="1"/>
  <c r="AL322" i="1"/>
  <c r="AL323" i="1"/>
  <c r="AL325" i="1"/>
  <c r="AL342" i="1"/>
  <c r="AL328" i="1"/>
  <c r="AL660" i="1"/>
  <c r="AL330" i="1"/>
  <c r="AL332" i="1"/>
  <c r="AL333" i="1"/>
  <c r="AL334" i="1"/>
  <c r="AL335" i="1"/>
  <c r="AL336" i="1"/>
  <c r="AL337" i="1"/>
  <c r="AL338" i="1"/>
  <c r="AL339" i="1"/>
  <c r="AL341" i="1"/>
  <c r="AL75" i="1"/>
  <c r="AL343" i="1"/>
  <c r="AL344" i="1"/>
  <c r="AL346" i="1"/>
  <c r="AL347" i="1"/>
  <c r="AL348" i="1"/>
  <c r="AL349" i="1"/>
  <c r="AL244" i="1"/>
  <c r="AL351" i="1"/>
  <c r="AL352" i="1"/>
  <c r="AL353" i="1"/>
  <c r="AL354" i="1"/>
  <c r="AL355" i="1"/>
  <c r="AL356" i="1"/>
  <c r="AL357" i="1"/>
  <c r="AL648" i="1"/>
  <c r="AL359" i="1"/>
  <c r="AL1117" i="1"/>
  <c r="AL366" i="1"/>
  <c r="AL367" i="1"/>
  <c r="AL369" i="1"/>
  <c r="AL371" i="1"/>
  <c r="AL372" i="1"/>
  <c r="AL374" i="1"/>
  <c r="AL375" i="1"/>
  <c r="AL377" i="1"/>
  <c r="AL378" i="1"/>
  <c r="AL379" i="1"/>
  <c r="AL380" i="1"/>
  <c r="AL1116" i="1"/>
  <c r="AL757" i="1"/>
  <c r="AL383" i="1"/>
  <c r="AL1228" i="1"/>
  <c r="AL385" i="1"/>
  <c r="AL386" i="1"/>
  <c r="AL387" i="1"/>
  <c r="AL1229" i="1"/>
  <c r="AL391" i="1"/>
  <c r="AL392" i="1"/>
  <c r="AL393" i="1"/>
  <c r="AL1232" i="1"/>
  <c r="AL397" i="1"/>
  <c r="AL381" i="1"/>
  <c r="AL399" i="1"/>
  <c r="AL400" i="1"/>
  <c r="AL401" i="1"/>
  <c r="AL402" i="1"/>
  <c r="AL403" i="1"/>
  <c r="AL404" i="1"/>
  <c r="AL406" i="1"/>
  <c r="AL407" i="1"/>
  <c r="AL408" i="1"/>
  <c r="AL148" i="1"/>
  <c r="AL1125" i="1"/>
  <c r="AL411" i="1"/>
  <c r="AL412" i="1"/>
  <c r="AL413" i="1"/>
  <c r="AL414" i="1"/>
  <c r="AL415" i="1"/>
  <c r="AL785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3" i="1"/>
  <c r="AL434" i="1"/>
  <c r="AL439" i="1"/>
  <c r="AL440" i="1"/>
  <c r="AL441" i="1"/>
  <c r="AL442" i="1"/>
  <c r="AL443" i="1"/>
  <c r="AL566" i="1"/>
  <c r="AL446" i="1"/>
  <c r="AL447" i="1"/>
  <c r="AL448" i="1"/>
  <c r="AL452" i="1"/>
  <c r="AL453" i="1"/>
  <c r="AL455" i="1"/>
  <c r="AL456" i="1"/>
  <c r="AL457" i="1"/>
  <c r="AL643" i="1"/>
  <c r="AL462" i="1"/>
  <c r="AL463" i="1"/>
  <c r="AL466" i="1"/>
  <c r="AL467" i="1"/>
  <c r="AL469" i="1"/>
  <c r="AL470" i="1"/>
  <c r="AL471" i="1"/>
  <c r="AL98" i="1"/>
  <c r="AL474" i="1"/>
  <c r="AL475" i="1"/>
  <c r="AL226" i="1"/>
  <c r="AL477" i="1"/>
  <c r="AL478" i="1"/>
  <c r="AL479" i="1"/>
  <c r="AL481" i="1"/>
  <c r="AL482" i="1"/>
  <c r="AL484" i="1"/>
  <c r="AL485" i="1"/>
  <c r="AL488" i="1"/>
  <c r="AL490" i="1"/>
  <c r="AL491" i="1"/>
  <c r="AL492" i="1"/>
  <c r="AL1177" i="1"/>
  <c r="AL494" i="1"/>
  <c r="AL495" i="1"/>
  <c r="AL1303" i="1"/>
  <c r="AL496" i="1"/>
  <c r="AL498" i="1"/>
  <c r="AL499" i="1"/>
  <c r="AL502" i="1"/>
  <c r="AL1340" i="1"/>
  <c r="AL505" i="1"/>
  <c r="AL509" i="1"/>
  <c r="AL510" i="1"/>
  <c r="AL511" i="1"/>
  <c r="AL512" i="1"/>
  <c r="AL577" i="1"/>
  <c r="AL514" i="1"/>
  <c r="AL515" i="1"/>
  <c r="AL517" i="1"/>
  <c r="AL518" i="1"/>
  <c r="AL519" i="1"/>
  <c r="AL520" i="1"/>
  <c r="AL523" i="1"/>
  <c r="AL526" i="1"/>
  <c r="AL527" i="1"/>
  <c r="AL528" i="1"/>
  <c r="AL529" i="1"/>
  <c r="AL1269" i="1"/>
  <c r="AL532" i="1"/>
  <c r="AL533" i="1"/>
  <c r="AL1285" i="1"/>
  <c r="AL1322" i="1"/>
  <c r="AL541" i="1"/>
  <c r="AL542" i="1"/>
  <c r="AL543" i="1"/>
  <c r="AL1335" i="1"/>
  <c r="AL555" i="1"/>
  <c r="AL556" i="1"/>
  <c r="AL557" i="1"/>
  <c r="AL559" i="1"/>
  <c r="AL560" i="1"/>
  <c r="AL561" i="1"/>
  <c r="AL28" i="1"/>
  <c r="AL563" i="1"/>
  <c r="AL567" i="1"/>
  <c r="AL568" i="1"/>
  <c r="AL569" i="1"/>
  <c r="AL570" i="1"/>
  <c r="AL571" i="1"/>
  <c r="AL572" i="1"/>
  <c r="AL575" i="1"/>
  <c r="AL576" i="1"/>
  <c r="AL580" i="1"/>
  <c r="AL583" i="1"/>
  <c r="AL584" i="1"/>
  <c r="AL585" i="1"/>
  <c r="AL586" i="1"/>
  <c r="AL82" i="1"/>
  <c r="AL588" i="1"/>
  <c r="AL177" i="1"/>
  <c r="AL590" i="1"/>
  <c r="AL591" i="1"/>
  <c r="AL179" i="1"/>
  <c r="AL199" i="1"/>
  <c r="AL595" i="1"/>
  <c r="AL597" i="1"/>
  <c r="AL599" i="1"/>
  <c r="AL211" i="1"/>
  <c r="AL219" i="1"/>
  <c r="AL602" i="1"/>
  <c r="AL603" i="1"/>
  <c r="AL476" i="1"/>
  <c r="AL605" i="1"/>
  <c r="AL606" i="1"/>
  <c r="AL607" i="1"/>
  <c r="AL396" i="1"/>
  <c r="AL513" i="1"/>
  <c r="AL610" i="1"/>
  <c r="AL611" i="1"/>
  <c r="AL612" i="1"/>
  <c r="AL613" i="1"/>
  <c r="AL531" i="1"/>
  <c r="AL614" i="1"/>
  <c r="AL776" i="1"/>
  <c r="AL1063" i="1"/>
  <c r="AL685" i="1"/>
  <c r="AL616" i="1"/>
  <c r="AL617" i="1"/>
  <c r="AL618" i="1"/>
  <c r="AL619" i="1"/>
  <c r="AL620" i="1"/>
  <c r="AL624" i="1"/>
  <c r="AL626" i="1"/>
  <c r="AL627" i="1"/>
  <c r="AL630" i="1"/>
  <c r="AL631" i="1"/>
  <c r="AL632" i="1"/>
  <c r="AL634" i="1"/>
  <c r="AL635" i="1"/>
  <c r="AL636" i="1"/>
  <c r="AL637" i="1"/>
  <c r="AL639" i="1"/>
  <c r="AL640" i="1"/>
  <c r="AL644" i="1"/>
  <c r="AL645" i="1"/>
  <c r="AL646" i="1"/>
  <c r="AL647" i="1"/>
  <c r="AL252" i="1"/>
  <c r="AL649" i="1"/>
  <c r="AL650" i="1"/>
  <c r="AL652" i="1"/>
  <c r="AL653" i="1"/>
  <c r="AL654" i="1"/>
  <c r="AL655" i="1"/>
  <c r="AL656" i="1"/>
  <c r="AL657" i="1"/>
  <c r="AL658" i="1"/>
  <c r="AL1162" i="1"/>
  <c r="AL661" i="1"/>
  <c r="AL662" i="1"/>
  <c r="AL663" i="1"/>
  <c r="AL664" i="1"/>
  <c r="AL109" i="1"/>
  <c r="AL666" i="1"/>
  <c r="AL667" i="1"/>
  <c r="AL669" i="1"/>
  <c r="AL670" i="1"/>
  <c r="AL671" i="1"/>
  <c r="AL303" i="1"/>
  <c r="AL1271" i="1"/>
  <c r="AL312" i="1"/>
  <c r="AL493" i="1"/>
  <c r="AL679" i="1"/>
  <c r="AL680" i="1"/>
  <c r="AL681" i="1"/>
  <c r="AL682" i="1"/>
  <c r="AL684" i="1"/>
  <c r="AL1367" i="1"/>
  <c r="AL687" i="1"/>
  <c r="AL688" i="1"/>
  <c r="AL689" i="1"/>
  <c r="AL693" i="1"/>
  <c r="AL694" i="1"/>
  <c r="AL1267" i="1"/>
  <c r="AL1099" i="1"/>
  <c r="AL1115" i="1"/>
  <c r="AL698" i="1"/>
  <c r="AL699" i="1"/>
  <c r="AL700" i="1"/>
  <c r="AL701" i="1"/>
  <c r="AL753" i="1"/>
  <c r="AL703" i="1"/>
  <c r="AL704" i="1"/>
  <c r="AL743" i="1"/>
  <c r="AL707" i="1"/>
  <c r="AL708" i="1"/>
  <c r="AL709" i="1"/>
  <c r="AL710" i="1"/>
  <c r="AL1364" i="1"/>
  <c r="AL677" i="1"/>
  <c r="AL714" i="1"/>
  <c r="AL716" i="1"/>
  <c r="AL182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9" i="1"/>
  <c r="AL740" i="1"/>
  <c r="AL259" i="1"/>
  <c r="AL742" i="1"/>
  <c r="AL744" i="1"/>
  <c r="AL747" i="1"/>
  <c r="AL749" i="1"/>
  <c r="AL609" i="1"/>
  <c r="AL750" i="1"/>
  <c r="AL751" i="1"/>
  <c r="AL752" i="1"/>
  <c r="AL142" i="1"/>
  <c r="AL143" i="1"/>
  <c r="AL794" i="1"/>
  <c r="AL796" i="1"/>
  <c r="AL1123" i="1"/>
  <c r="AL759" i="1"/>
  <c r="AL761" i="1"/>
  <c r="AL762" i="1"/>
  <c r="AL763" i="1"/>
  <c r="AL764" i="1"/>
  <c r="AL765" i="1"/>
  <c r="AL767" i="1"/>
  <c r="AL39" i="1"/>
  <c r="AL770" i="1"/>
  <c r="AL771" i="1"/>
  <c r="AL773" i="1"/>
  <c r="AL775" i="1"/>
  <c r="AL777" i="1"/>
  <c r="AL906" i="1"/>
  <c r="AL779" i="1"/>
  <c r="AL781" i="1"/>
  <c r="AL1368" i="1"/>
  <c r="AL118" i="1"/>
  <c r="AL784" i="1"/>
  <c r="AL786" i="1"/>
  <c r="AL123" i="1"/>
  <c r="AL788" i="1"/>
  <c r="AL789" i="1"/>
  <c r="AL790" i="1"/>
  <c r="AL791" i="1"/>
  <c r="AL793" i="1"/>
  <c r="AL758" i="1"/>
  <c r="AL795" i="1"/>
  <c r="AL1379" i="1"/>
  <c r="AL797" i="1"/>
  <c r="AL798" i="1"/>
  <c r="AL799" i="1"/>
  <c r="AL804" i="1"/>
  <c r="AL805" i="1"/>
  <c r="AL818" i="1"/>
  <c r="AL819" i="1"/>
  <c r="AL696" i="1"/>
  <c r="AL444" i="1"/>
  <c r="AL821" i="1"/>
  <c r="AL823" i="1"/>
  <c r="AL824" i="1"/>
  <c r="AL825" i="1"/>
  <c r="AL601" i="1"/>
  <c r="AL820" i="1"/>
  <c r="AL1083" i="1"/>
  <c r="AL176" i="1"/>
  <c r="AL589" i="1"/>
  <c r="AL831" i="1"/>
  <c r="AL832" i="1"/>
  <c r="AL833" i="1"/>
  <c r="AL834" i="1"/>
  <c r="AL837" i="1"/>
  <c r="AL838" i="1"/>
  <c r="AL839" i="1"/>
  <c r="AL840" i="1"/>
  <c r="AL841" i="1"/>
  <c r="AL842" i="1"/>
  <c r="AL843" i="1"/>
  <c r="AL844" i="1"/>
  <c r="AL845" i="1"/>
  <c r="AL846" i="1"/>
  <c r="AL848" i="1"/>
  <c r="AL849" i="1"/>
  <c r="AL850" i="1"/>
  <c r="AL852" i="1"/>
  <c r="AL854" i="1"/>
  <c r="AL855" i="1"/>
  <c r="AL857" i="1"/>
  <c r="AL604" i="1"/>
  <c r="AL859" i="1"/>
  <c r="AL1186" i="1"/>
  <c r="AL1286" i="1"/>
  <c r="AL186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1114" i="1"/>
  <c r="AL883" i="1"/>
  <c r="AL884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132" i="1"/>
  <c r="AL134" i="1"/>
  <c r="AL754" i="1"/>
  <c r="AL902" i="1"/>
  <c r="AL903" i="1"/>
  <c r="AL904" i="1"/>
  <c r="AL905" i="1"/>
  <c r="AL755" i="1"/>
  <c r="AL907" i="1"/>
  <c r="AL909" i="1"/>
  <c r="AL911" i="1"/>
  <c r="AL913" i="1"/>
  <c r="AL914" i="1"/>
  <c r="AL916" i="1"/>
  <c r="AL917" i="1"/>
  <c r="AL918" i="1"/>
  <c r="AL919" i="1"/>
  <c r="AL920" i="1"/>
  <c r="AL921" i="1"/>
  <c r="AL922" i="1"/>
  <c r="AL924" i="1"/>
  <c r="AL928" i="1"/>
  <c r="AL929" i="1"/>
  <c r="AL931" i="1"/>
  <c r="AL932" i="1"/>
  <c r="AL933" i="1"/>
  <c r="AL934" i="1"/>
  <c r="AL936" i="1"/>
  <c r="AL938" i="1"/>
  <c r="AL939" i="1"/>
  <c r="AL940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1" i="1"/>
  <c r="AL962" i="1"/>
  <c r="AL964" i="1"/>
  <c r="AL965" i="1"/>
  <c r="AL966" i="1"/>
  <c r="AL967" i="1"/>
  <c r="AL968" i="1"/>
  <c r="AL18" i="1"/>
  <c r="AL19" i="1"/>
  <c r="AL150" i="1"/>
  <c r="AL151" i="1"/>
  <c r="AL152" i="1"/>
  <c r="AL153" i="1"/>
  <c r="AL228" i="1"/>
  <c r="AL229" i="1"/>
  <c r="AL248" i="1"/>
  <c r="AL249" i="1"/>
  <c r="AL275" i="1"/>
  <c r="AL276" i="1"/>
  <c r="AL388" i="1"/>
  <c r="AL389" i="1"/>
  <c r="AL394" i="1"/>
  <c r="AL395" i="1"/>
  <c r="AL449" i="1"/>
  <c r="AL450" i="1"/>
  <c r="AL464" i="1"/>
  <c r="AL465" i="1"/>
  <c r="AL534" i="1"/>
  <c r="AL535" i="1"/>
  <c r="AL537" i="1"/>
  <c r="AL538" i="1"/>
  <c r="AL544" i="1"/>
  <c r="AL545" i="1"/>
  <c r="AL546" i="1"/>
  <c r="AL547" i="1"/>
  <c r="AL548" i="1"/>
  <c r="AL549" i="1"/>
  <c r="AL551" i="1"/>
  <c r="AL552" i="1"/>
  <c r="AL672" i="1"/>
  <c r="AL673" i="1"/>
  <c r="AL690" i="1"/>
  <c r="AL691" i="1"/>
  <c r="AL810" i="1"/>
  <c r="AL811" i="1"/>
  <c r="AL1095" i="1"/>
  <c r="AL1096" i="1"/>
  <c r="AL1103" i="1"/>
  <c r="AL1104" i="1"/>
  <c r="AL1134" i="1"/>
  <c r="AL1135" i="1"/>
  <c r="AL1195" i="1"/>
  <c r="AL1196" i="1"/>
  <c r="AL1204" i="1"/>
  <c r="AL1205" i="1"/>
  <c r="AL1218" i="1"/>
  <c r="AL1219" i="1"/>
  <c r="AL1220" i="1"/>
  <c r="AL1348" i="1"/>
  <c r="AL1349" i="1"/>
  <c r="AL1350" i="1"/>
  <c r="AL985" i="1"/>
  <c r="AL971" i="1"/>
  <c r="AL976" i="1"/>
  <c r="AL925" i="1"/>
  <c r="AL977" i="1"/>
  <c r="AL980" i="1"/>
  <c r="AL983" i="1"/>
  <c r="AL1377" i="1"/>
  <c r="AL1378" i="1"/>
  <c r="AL974" i="1"/>
  <c r="AL975" i="1"/>
  <c r="AL969" i="1"/>
  <c r="AL927" i="1"/>
  <c r="AL970" i="1"/>
  <c r="AL972" i="1"/>
  <c r="AL981" i="1"/>
  <c r="AL986" i="1"/>
  <c r="AJ592" i="1"/>
  <c r="AJ1087" i="1"/>
  <c r="AJ1088" i="1"/>
  <c r="AJ1213" i="1"/>
  <c r="AJ1097" i="1"/>
  <c r="AJ1098" i="1"/>
  <c r="AJ1107" i="1"/>
  <c r="AJ1109" i="1"/>
  <c r="AJ1122" i="1"/>
  <c r="AJ1124" i="1"/>
  <c r="AJ1128" i="1"/>
  <c r="AJ1131" i="1"/>
  <c r="AJ1280" i="1"/>
  <c r="AJ1137" i="1"/>
  <c r="AJ1144" i="1"/>
  <c r="AJ1149" i="1"/>
  <c r="AJ1154" i="1"/>
  <c r="AJ1209" i="1"/>
  <c r="AJ1211" i="1"/>
  <c r="AJ1284" i="1"/>
  <c r="AJ1314" i="1"/>
  <c r="AJ1331" i="1"/>
  <c r="AJ1342" i="1"/>
  <c r="AJ1355" i="1"/>
  <c r="AJ6" i="1"/>
  <c r="AJ42" i="1"/>
  <c r="AJ54" i="1"/>
  <c r="AJ89" i="1"/>
  <c r="AJ676" i="1"/>
  <c r="AJ105" i="1"/>
  <c r="AJ203" i="1"/>
  <c r="AJ214" i="1"/>
  <c r="AJ1384" i="1"/>
  <c r="AJ262" i="1"/>
  <c r="AJ311" i="1"/>
  <c r="AJ364" i="1"/>
  <c r="AJ431" i="1"/>
  <c r="AJ500" i="1"/>
  <c r="AJ525" i="1"/>
  <c r="AJ539" i="1"/>
  <c r="AJ574" i="1"/>
  <c r="AJ628" i="1"/>
  <c r="AJ326" i="1"/>
  <c r="AJ813" i="1"/>
  <c r="AJ847" i="1"/>
  <c r="AJ930" i="1"/>
  <c r="AJ1034" i="1"/>
  <c r="AJ1038" i="1"/>
  <c r="AJ1043" i="1"/>
  <c r="AJ1059" i="1"/>
  <c r="AJ1147" i="1"/>
  <c r="AJ1073" i="1"/>
  <c r="AJ1076" i="1"/>
  <c r="AJ1085" i="1"/>
  <c r="AJ1086" i="1"/>
  <c r="AJ1089" i="1"/>
  <c r="AJ1090" i="1"/>
  <c r="AJ1091" i="1"/>
  <c r="AJ1092" i="1"/>
  <c r="AJ1253" i="1"/>
  <c r="AJ1251" i="1"/>
  <c r="AJ1100" i="1"/>
  <c r="AJ1101" i="1"/>
  <c r="AJ1102" i="1"/>
  <c r="AJ255" i="1"/>
  <c r="AJ1106" i="1"/>
  <c r="AJ1108" i="1"/>
  <c r="AJ1110" i="1"/>
  <c r="AJ1111" i="1"/>
  <c r="AJ1112" i="1"/>
  <c r="AJ1113" i="1"/>
  <c r="AJ71" i="1"/>
  <c r="AJ711" i="1"/>
  <c r="AJ1223" i="1"/>
  <c r="AJ1354" i="1"/>
  <c r="AJ1118" i="1"/>
  <c r="AJ1119" i="1"/>
  <c r="AJ1120" i="1"/>
  <c r="AJ1121" i="1"/>
  <c r="AJ318" i="1"/>
  <c r="AJ550" i="1"/>
  <c r="AJ1126" i="1"/>
  <c r="AJ1127" i="1"/>
  <c r="AJ1129" i="1"/>
  <c r="AJ1130" i="1"/>
  <c r="AJ1132" i="1"/>
  <c r="AJ1133" i="1"/>
  <c r="AJ1136" i="1"/>
  <c r="AJ1138" i="1"/>
  <c r="AJ1139" i="1"/>
  <c r="AJ1140" i="1"/>
  <c r="AJ1141" i="1"/>
  <c r="AJ1142" i="1"/>
  <c r="AJ1143" i="1"/>
  <c r="AJ1145" i="1"/>
  <c r="AJ1146" i="1"/>
  <c r="AJ808" i="1"/>
  <c r="AJ1148" i="1"/>
  <c r="AJ1151" i="1"/>
  <c r="AJ1152" i="1"/>
  <c r="AJ1153" i="1"/>
  <c r="AJ1155" i="1"/>
  <c r="AJ1156" i="1"/>
  <c r="AJ1157" i="1"/>
  <c r="AJ1158" i="1"/>
  <c r="AJ1159" i="1"/>
  <c r="AJ1160" i="1"/>
  <c r="AJ1161" i="1"/>
  <c r="AJ416" i="1"/>
  <c r="AJ1163" i="1"/>
  <c r="AJ1164" i="1"/>
  <c r="AJ558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97" i="1"/>
  <c r="AJ1178" i="1"/>
  <c r="AJ1179" i="1"/>
  <c r="AJ1181" i="1"/>
  <c r="AJ1183" i="1"/>
  <c r="AJ1184" i="1"/>
  <c r="AJ1185" i="1"/>
  <c r="AJ899" i="1"/>
  <c r="AJ1187" i="1"/>
  <c r="AJ1188" i="1"/>
  <c r="AJ1189" i="1"/>
  <c r="AJ1190" i="1"/>
  <c r="AJ1191" i="1"/>
  <c r="AJ460" i="1"/>
  <c r="AJ1193" i="1"/>
  <c r="AJ1194" i="1"/>
  <c r="AJ1197" i="1"/>
  <c r="AJ1198" i="1"/>
  <c r="AJ1199" i="1"/>
  <c r="AJ1200" i="1"/>
  <c r="AJ1201" i="1"/>
  <c r="AJ1202" i="1"/>
  <c r="AJ1203" i="1"/>
  <c r="AJ858" i="1"/>
  <c r="AJ1207" i="1"/>
  <c r="AJ480" i="1"/>
  <c r="AJ257" i="1"/>
  <c r="AJ1150" i="1"/>
  <c r="AJ1208" i="1"/>
  <c r="AJ1214" i="1"/>
  <c r="AJ1215" i="1"/>
  <c r="AJ1216" i="1"/>
  <c r="AJ1217" i="1"/>
  <c r="AJ1221" i="1"/>
  <c r="AJ1222" i="1"/>
  <c r="AJ200" i="1"/>
  <c r="AJ1224" i="1"/>
  <c r="AJ1225" i="1"/>
  <c r="AJ1226" i="1"/>
  <c r="AJ1227" i="1"/>
  <c r="AJ1321" i="1"/>
  <c r="AJ67" i="1"/>
  <c r="AJ350" i="1"/>
  <c r="AJ1231" i="1"/>
  <c r="AJ705" i="1"/>
  <c r="AJ1233" i="1"/>
  <c r="AJ1234" i="1"/>
  <c r="AJ1235" i="1"/>
  <c r="AJ593" i="1"/>
  <c r="AJ594" i="1"/>
  <c r="AJ1238" i="1"/>
  <c r="AJ1239" i="1"/>
  <c r="AJ1240" i="1"/>
  <c r="AJ1241" i="1"/>
  <c r="AJ1242" i="1"/>
  <c r="AJ1243" i="1"/>
  <c r="AJ1244" i="1"/>
  <c r="AJ1246" i="1"/>
  <c r="AJ1258" i="1"/>
  <c r="AJ1261" i="1"/>
  <c r="AJ1262" i="1"/>
  <c r="AJ1263" i="1"/>
  <c r="AJ1264" i="1"/>
  <c r="AJ1275" i="1"/>
  <c r="AJ702" i="1"/>
  <c r="AJ717" i="1"/>
  <c r="AJ1288" i="1"/>
  <c r="AJ1291" i="1"/>
  <c r="AJ1301" i="1"/>
  <c r="AJ1182" i="1"/>
  <c r="AJ1305" i="1"/>
  <c r="AJ1311" i="1"/>
  <c r="AJ1323" i="1"/>
  <c r="AJ1326" i="1"/>
  <c r="AJ1330" i="1"/>
  <c r="AJ1336" i="1"/>
  <c r="AJ60" i="1"/>
  <c r="AJ1345" i="1"/>
  <c r="AJ807" i="1"/>
  <c r="AJ1351" i="1"/>
  <c r="AJ1356" i="1"/>
  <c r="AJ1357" i="1"/>
  <c r="AJ1360" i="1"/>
  <c r="AJ1363" i="1"/>
  <c r="AJ1373" i="1"/>
  <c r="AJ1385" i="1"/>
  <c r="AJ1388" i="1"/>
  <c r="AJ1390" i="1"/>
  <c r="AJ1392" i="1"/>
  <c r="AJ1397" i="1"/>
  <c r="AJ178" i="1"/>
  <c r="AJ3" i="1"/>
  <c r="AJ5" i="1"/>
  <c r="AJ7" i="1"/>
  <c r="AJ11" i="1"/>
  <c r="AJ12" i="1"/>
  <c r="AJ22" i="1"/>
  <c r="AJ32" i="1"/>
  <c r="AJ53" i="1"/>
  <c r="AJ55" i="1"/>
  <c r="AJ266" i="1"/>
  <c r="AJ358" i="1"/>
  <c r="AJ382" i="1"/>
  <c r="AJ83" i="1"/>
  <c r="AJ409" i="1"/>
  <c r="AJ106" i="1"/>
  <c r="AJ108" i="1"/>
  <c r="AJ111" i="1"/>
  <c r="AJ472" i="1"/>
  <c r="AJ540" i="1"/>
  <c r="AJ695" i="1"/>
  <c r="AJ741" i="1"/>
  <c r="AJ147" i="1"/>
  <c r="AJ154" i="1"/>
  <c r="AJ161" i="1"/>
  <c r="AJ768" i="1"/>
  <c r="AJ185" i="1"/>
  <c r="AJ187" i="1"/>
  <c r="AJ188" i="1"/>
  <c r="AJ192" i="1"/>
  <c r="AJ196" i="1"/>
  <c r="AJ508" i="1"/>
  <c r="AJ205" i="1"/>
  <c r="AJ207" i="1"/>
  <c r="AJ208" i="1"/>
  <c r="AJ209" i="1"/>
  <c r="AJ210" i="1"/>
  <c r="AJ213" i="1"/>
  <c r="AJ221" i="1"/>
  <c r="AJ745" i="1"/>
  <c r="AJ240" i="1"/>
  <c r="AJ243" i="1"/>
  <c r="AJ746" i="1"/>
  <c r="AJ258" i="1"/>
  <c r="AJ261" i="1"/>
  <c r="AJ263" i="1"/>
  <c r="AJ264" i="1"/>
  <c r="AJ225" i="1"/>
  <c r="AJ277" i="1"/>
  <c r="AJ281" i="1"/>
  <c r="AJ284" i="1"/>
  <c r="AJ288" i="1"/>
  <c r="AJ292" i="1"/>
  <c r="AJ294" i="1"/>
  <c r="AJ306" i="1"/>
  <c r="AJ14" i="1"/>
  <c r="AJ319" i="1"/>
  <c r="AJ320" i="1"/>
  <c r="AJ324" i="1"/>
  <c r="AJ361" i="1"/>
  <c r="AJ331" i="1"/>
  <c r="AJ340" i="1"/>
  <c r="AJ345" i="1"/>
  <c r="AJ360" i="1"/>
  <c r="AJ362" i="1"/>
  <c r="AJ363" i="1"/>
  <c r="AJ365" i="1"/>
  <c r="AJ368" i="1"/>
  <c r="AJ370" i="1"/>
  <c r="AJ373" i="1"/>
  <c r="AJ376" i="1"/>
  <c r="AJ405" i="1"/>
  <c r="AJ410" i="1"/>
  <c r="AJ432" i="1"/>
  <c r="AJ435" i="1"/>
  <c r="AJ436" i="1"/>
  <c r="AJ437" i="1"/>
  <c r="AJ438" i="1"/>
  <c r="AJ445" i="1"/>
  <c r="AJ451" i="1"/>
  <c r="AJ454" i="1"/>
  <c r="AJ461" i="1"/>
  <c r="AJ468" i="1"/>
  <c r="AJ473" i="1"/>
  <c r="AJ483" i="1"/>
  <c r="AJ486" i="1"/>
  <c r="AJ487" i="1"/>
  <c r="AJ489" i="1"/>
  <c r="AJ497" i="1"/>
  <c r="AJ501" i="1"/>
  <c r="AJ504" i="1"/>
  <c r="AJ506" i="1"/>
  <c r="AJ507" i="1"/>
  <c r="AJ862" i="1"/>
  <c r="AJ516" i="1"/>
  <c r="AJ521" i="1"/>
  <c r="AJ227" i="1"/>
  <c r="AJ524" i="1"/>
  <c r="AJ530" i="1"/>
  <c r="AJ553" i="1"/>
  <c r="AJ554" i="1"/>
  <c r="AJ280" i="1"/>
  <c r="AJ562" i="1"/>
  <c r="AJ564" i="1"/>
  <c r="AJ565" i="1"/>
  <c r="AJ573" i="1"/>
  <c r="AJ1206" i="1"/>
  <c r="AJ578" i="1"/>
  <c r="AJ579" i="1"/>
  <c r="AJ1212" i="1"/>
  <c r="AJ598" i="1"/>
  <c r="AJ600" i="1"/>
  <c r="AJ621" i="1"/>
  <c r="AJ622" i="1"/>
  <c r="AJ623" i="1"/>
  <c r="AJ625" i="1"/>
  <c r="AJ629" i="1"/>
  <c r="AJ633" i="1"/>
  <c r="AJ638" i="1"/>
  <c r="AJ651" i="1"/>
  <c r="AJ659" i="1"/>
  <c r="AJ668" i="1"/>
  <c r="AJ675" i="1"/>
  <c r="AJ683" i="1"/>
  <c r="AJ686" i="1"/>
  <c r="AJ692" i="1"/>
  <c r="AJ706" i="1"/>
  <c r="AJ712" i="1"/>
  <c r="AJ715" i="1"/>
  <c r="AJ738" i="1"/>
  <c r="AJ81" i="1"/>
  <c r="AJ748" i="1"/>
  <c r="AJ756" i="1"/>
  <c r="AJ760" i="1"/>
  <c r="AJ766" i="1"/>
  <c r="AJ769" i="1"/>
  <c r="AJ772" i="1"/>
  <c r="AJ774" i="1"/>
  <c r="AJ780" i="1"/>
  <c r="AJ522" i="1"/>
  <c r="AJ792" i="1"/>
  <c r="AJ800" i="1"/>
  <c r="AJ801" i="1"/>
  <c r="AJ802" i="1"/>
  <c r="AJ803" i="1"/>
  <c r="AJ806" i="1"/>
  <c r="AJ1325" i="1"/>
  <c r="AJ286" i="1"/>
  <c r="AJ809" i="1"/>
  <c r="AJ812" i="1"/>
  <c r="AJ814" i="1"/>
  <c r="AJ815" i="1"/>
  <c r="AJ816" i="1"/>
  <c r="AJ817" i="1"/>
  <c r="AJ822" i="1"/>
  <c r="AJ835" i="1"/>
  <c r="AJ853" i="1"/>
  <c r="AJ856" i="1"/>
  <c r="AJ861" i="1"/>
  <c r="AJ885" i="1"/>
  <c r="AJ908" i="1"/>
  <c r="AJ910" i="1"/>
  <c r="AJ912" i="1"/>
  <c r="AJ915" i="1"/>
  <c r="AJ923" i="1"/>
  <c r="AJ926" i="1"/>
  <c r="AJ935" i="1"/>
  <c r="AJ937" i="1"/>
  <c r="AJ941" i="1"/>
  <c r="AJ960" i="1"/>
  <c r="AJ963" i="1"/>
  <c r="AJ982" i="1"/>
  <c r="AJ782" i="1"/>
  <c r="AJ999" i="1"/>
  <c r="AJ783" i="1"/>
  <c r="AJ836" i="1"/>
  <c r="AJ1020" i="1"/>
  <c r="AJ62" i="1"/>
  <c r="AJ1022" i="1"/>
  <c r="AJ860" i="1"/>
  <c r="AJ1024" i="1"/>
  <c r="AJ1026" i="1"/>
  <c r="AJ1027" i="1"/>
  <c r="AJ114" i="1"/>
  <c r="AJ1029" i="1"/>
  <c r="AJ1030" i="1"/>
  <c r="AJ674" i="1"/>
  <c r="AJ1032" i="1"/>
  <c r="AJ1192" i="1"/>
  <c r="AJ250" i="1"/>
  <c r="AJ1025" i="1"/>
  <c r="AJ1037" i="1"/>
  <c r="AJ1039" i="1"/>
  <c r="AJ48" i="1"/>
  <c r="AJ57" i="1"/>
  <c r="AJ265" i="1"/>
  <c r="AJ1044" i="1"/>
  <c r="AJ1045" i="1"/>
  <c r="AJ273" i="1"/>
  <c r="AJ1046" i="1"/>
  <c r="AJ1047" i="1"/>
  <c r="AJ1048" i="1"/>
  <c r="AJ1049" i="1"/>
  <c r="AJ1050" i="1"/>
  <c r="AJ1051" i="1"/>
  <c r="AJ1052" i="1"/>
  <c r="AJ1053" i="1"/>
  <c r="AJ296" i="1"/>
  <c r="AJ313" i="1"/>
  <c r="AJ1056" i="1"/>
  <c r="AJ1057" i="1"/>
  <c r="AJ1058" i="1"/>
  <c r="AJ1060" i="1"/>
  <c r="AJ1061" i="1"/>
  <c r="AJ1062" i="1"/>
  <c r="AJ398" i="1"/>
  <c r="AJ713" i="1"/>
  <c r="AJ1066" i="1"/>
  <c r="AJ1067" i="1"/>
  <c r="AJ1068" i="1"/>
  <c r="AJ1069" i="1"/>
  <c r="AJ1070" i="1"/>
  <c r="AJ1071" i="1"/>
  <c r="AJ1072" i="1"/>
  <c r="AJ1074" i="1"/>
  <c r="AJ1075" i="1"/>
  <c r="AJ1079" i="1"/>
  <c r="AJ1078" i="1"/>
  <c r="AJ1210" i="1"/>
  <c r="AJ1081" i="1"/>
  <c r="AJ1082" i="1"/>
  <c r="AJ1028" i="1"/>
  <c r="AJ1084" i="1"/>
  <c r="AJ1036" i="1"/>
  <c r="AJ1247" i="1"/>
  <c r="AJ1248" i="1"/>
  <c r="AJ1249" i="1"/>
  <c r="AJ1250" i="1"/>
  <c r="AJ1399" i="1"/>
  <c r="AJ1252" i="1"/>
  <c r="AJ193" i="1"/>
  <c r="AJ1254" i="1"/>
  <c r="AJ1255" i="1"/>
  <c r="AJ1256" i="1"/>
  <c r="AJ1257" i="1"/>
  <c r="AJ1259" i="1"/>
  <c r="AJ1260" i="1"/>
  <c r="AJ1265" i="1"/>
  <c r="AJ1266" i="1"/>
  <c r="AJ1064" i="1"/>
  <c r="AJ1268" i="1"/>
  <c r="AJ1065" i="1"/>
  <c r="AJ1270" i="1"/>
  <c r="AJ900" i="1"/>
  <c r="AJ1272" i="1"/>
  <c r="AJ1273" i="1"/>
  <c r="AJ901" i="1"/>
  <c r="AJ1276" i="1"/>
  <c r="AJ1277" i="1"/>
  <c r="AJ1278" i="1"/>
  <c r="AJ1279" i="1"/>
  <c r="AJ1281" i="1"/>
  <c r="AJ1282" i="1"/>
  <c r="AJ1283" i="1"/>
  <c r="AJ458" i="1"/>
  <c r="AJ1287" i="1"/>
  <c r="AJ1289" i="1"/>
  <c r="AJ1290" i="1"/>
  <c r="AJ1292" i="1"/>
  <c r="AJ1293" i="1"/>
  <c r="AJ1294" i="1"/>
  <c r="AJ1295" i="1"/>
  <c r="AJ1296" i="1"/>
  <c r="AJ1297" i="1"/>
  <c r="AJ1298" i="1"/>
  <c r="AJ1299" i="1"/>
  <c r="AJ1300" i="1"/>
  <c r="AJ1094" i="1"/>
  <c r="AJ1304" i="1"/>
  <c r="AJ1306" i="1"/>
  <c r="AJ1307" i="1"/>
  <c r="AJ1308" i="1"/>
  <c r="AJ1309" i="1"/>
  <c r="AJ1310" i="1"/>
  <c r="AJ1312" i="1"/>
  <c r="AJ1313" i="1"/>
  <c r="AJ1315" i="1"/>
  <c r="AJ1316" i="1"/>
  <c r="AJ1317" i="1"/>
  <c r="AJ1318" i="1"/>
  <c r="AJ1093" i="1"/>
  <c r="AJ1320" i="1"/>
  <c r="AJ1236" i="1"/>
  <c r="AJ1237" i="1"/>
  <c r="AJ1324" i="1"/>
  <c r="AJ1018" i="1"/>
  <c r="AJ1327" i="1"/>
  <c r="AJ1328" i="1"/>
  <c r="AJ1329" i="1"/>
  <c r="AJ1332" i="1"/>
  <c r="AJ1333" i="1"/>
  <c r="AJ1334" i="1"/>
  <c r="AJ1019" i="1"/>
  <c r="AJ1337" i="1"/>
  <c r="AJ1338" i="1"/>
  <c r="AJ1339" i="1"/>
  <c r="AJ1341" i="1"/>
  <c r="AJ1343" i="1"/>
  <c r="AJ1344" i="1"/>
  <c r="AJ1352" i="1"/>
  <c r="AJ1353" i="1"/>
  <c r="AJ1021" i="1"/>
  <c r="AJ1358" i="1"/>
  <c r="AJ1359" i="1"/>
  <c r="AJ1361" i="1"/>
  <c r="AJ1362" i="1"/>
  <c r="AJ1023" i="1"/>
  <c r="AJ1031" i="1"/>
  <c r="AJ1366" i="1"/>
  <c r="AJ1041" i="1"/>
  <c r="AJ1055" i="1"/>
  <c r="AJ1369" i="1"/>
  <c r="AJ1370" i="1"/>
  <c r="AJ1371" i="1"/>
  <c r="AJ1319" i="1"/>
  <c r="AJ1374" i="1"/>
  <c r="AJ1375" i="1"/>
  <c r="AJ1376" i="1"/>
  <c r="AJ1245" i="1"/>
  <c r="AJ1380" i="1"/>
  <c r="AJ1381" i="1"/>
  <c r="AJ1382" i="1"/>
  <c r="AJ1383" i="1"/>
  <c r="AJ17" i="1"/>
  <c r="AJ204" i="1"/>
  <c r="AJ1386" i="1"/>
  <c r="AJ1387" i="1"/>
  <c r="AJ1389" i="1"/>
  <c r="AJ1391" i="1"/>
  <c r="AJ1393" i="1"/>
  <c r="AJ1395" i="1"/>
  <c r="AJ1396" i="1"/>
  <c r="AJ1398" i="1"/>
  <c r="AJ223" i="1"/>
  <c r="AJ1400" i="1"/>
  <c r="AJ1401" i="1"/>
  <c r="AJ308" i="1"/>
  <c r="AJ1403" i="1"/>
  <c r="AJ1404" i="1"/>
  <c r="AJ1405" i="1"/>
  <c r="AJ1406" i="1"/>
  <c r="AJ1407" i="1"/>
  <c r="AJ1408" i="1"/>
  <c r="AJ327" i="1"/>
  <c r="AJ4" i="1"/>
  <c r="AJ8" i="1"/>
  <c r="AJ9" i="1"/>
  <c r="AJ10" i="1"/>
  <c r="AJ13" i="1"/>
  <c r="AJ329" i="1"/>
  <c r="AJ697" i="1"/>
  <c r="AJ16" i="1"/>
  <c r="AJ851" i="1"/>
  <c r="AJ20" i="1"/>
  <c r="AJ21" i="1"/>
  <c r="AJ23" i="1"/>
  <c r="AJ24" i="1"/>
  <c r="AJ25" i="1"/>
  <c r="AJ26" i="1"/>
  <c r="AJ27" i="1"/>
  <c r="AJ1080" i="1"/>
  <c r="AJ29" i="1"/>
  <c r="AJ30" i="1"/>
  <c r="AJ31" i="1"/>
  <c r="AJ33" i="1"/>
  <c r="AJ34" i="1"/>
  <c r="AJ35" i="1"/>
  <c r="AJ36" i="1"/>
  <c r="AJ37" i="1"/>
  <c r="AJ38" i="1"/>
  <c r="AJ384" i="1"/>
  <c r="AJ40" i="1"/>
  <c r="AJ41" i="1"/>
  <c r="AJ43" i="1"/>
  <c r="AJ235" i="1"/>
  <c r="AJ45" i="1"/>
  <c r="AJ46" i="1"/>
  <c r="AJ47" i="1"/>
  <c r="AJ165" i="1"/>
  <c r="AJ49" i="1"/>
  <c r="AJ50" i="1"/>
  <c r="AJ51" i="1"/>
  <c r="AJ52" i="1"/>
  <c r="AJ56" i="1"/>
  <c r="AJ283" i="1"/>
  <c r="AJ58" i="1"/>
  <c r="AJ59" i="1"/>
  <c r="AJ61" i="1"/>
  <c r="AJ63" i="1"/>
  <c r="AJ64" i="1"/>
  <c r="AJ65" i="1"/>
  <c r="AJ678" i="1"/>
  <c r="AJ68" i="1"/>
  <c r="AJ69" i="1"/>
  <c r="AJ70" i="1"/>
  <c r="AJ72" i="1"/>
  <c r="AJ73" i="1"/>
  <c r="AJ74" i="1"/>
  <c r="AJ787" i="1"/>
  <c r="AJ76" i="1"/>
  <c r="AJ77" i="1"/>
  <c r="AJ78" i="1"/>
  <c r="AJ79" i="1"/>
  <c r="AJ80" i="1"/>
  <c r="AJ1105" i="1"/>
  <c r="AJ84" i="1"/>
  <c r="AJ85" i="1"/>
  <c r="AJ86" i="1"/>
  <c r="AJ87" i="1"/>
  <c r="AJ88" i="1"/>
  <c r="AJ90" i="1"/>
  <c r="AJ91" i="1"/>
  <c r="AJ92" i="1"/>
  <c r="AJ93" i="1"/>
  <c r="AJ94" i="1"/>
  <c r="AJ95" i="1"/>
  <c r="AJ96" i="1"/>
  <c r="AJ97" i="1"/>
  <c r="AJ99" i="1"/>
  <c r="AJ100" i="1"/>
  <c r="AJ101" i="1"/>
  <c r="AJ102" i="1"/>
  <c r="AJ103" i="1"/>
  <c r="AJ104" i="1"/>
  <c r="AJ107" i="1"/>
  <c r="AJ1230" i="1"/>
  <c r="AJ110" i="1"/>
  <c r="AJ112" i="1"/>
  <c r="AJ113" i="1"/>
  <c r="AJ1346" i="1"/>
  <c r="AJ115" i="1"/>
  <c r="AJ116" i="1"/>
  <c r="AJ117" i="1"/>
  <c r="AJ119" i="1"/>
  <c r="AJ120" i="1"/>
  <c r="AJ121" i="1"/>
  <c r="AJ122" i="1"/>
  <c r="AJ124" i="1"/>
  <c r="AJ125" i="1"/>
  <c r="AJ126" i="1"/>
  <c r="AJ127" i="1"/>
  <c r="AJ128" i="1"/>
  <c r="AJ129" i="1"/>
  <c r="AJ130" i="1"/>
  <c r="AJ131" i="1"/>
  <c r="AJ133" i="1"/>
  <c r="AJ135" i="1"/>
  <c r="AJ136" i="1"/>
  <c r="AJ137" i="1"/>
  <c r="AJ138" i="1"/>
  <c r="AJ140" i="1"/>
  <c r="AJ141" i="1"/>
  <c r="AJ1394" i="1"/>
  <c r="AJ997" i="1"/>
  <c r="AJ144" i="1"/>
  <c r="AJ145" i="1"/>
  <c r="AJ146" i="1"/>
  <c r="AJ1033" i="1"/>
  <c r="AJ149" i="1"/>
  <c r="AJ155" i="1"/>
  <c r="AJ156" i="1"/>
  <c r="AJ157" i="1"/>
  <c r="AJ158" i="1"/>
  <c r="AJ159" i="1"/>
  <c r="AJ1035" i="1"/>
  <c r="AJ1042" i="1"/>
  <c r="AJ1274" i="1"/>
  <c r="AJ164" i="1"/>
  <c r="AJ1302" i="1"/>
  <c r="AJ166" i="1"/>
  <c r="AJ167" i="1"/>
  <c r="AJ168" i="1"/>
  <c r="AJ169" i="1"/>
  <c r="AJ170" i="1"/>
  <c r="AJ171" i="1"/>
  <c r="AJ172" i="1"/>
  <c r="AJ173" i="1"/>
  <c r="AJ174" i="1"/>
  <c r="AJ175" i="1"/>
  <c r="AJ1372" i="1"/>
  <c r="AJ15" i="1"/>
  <c r="AJ267" i="1"/>
  <c r="AJ180" i="1"/>
  <c r="AJ181" i="1"/>
  <c r="AJ536" i="1"/>
  <c r="AJ183" i="1"/>
  <c r="AJ184" i="1"/>
  <c r="AJ587" i="1"/>
  <c r="AJ189" i="1"/>
  <c r="AJ190" i="1"/>
  <c r="AJ191" i="1"/>
  <c r="AJ615" i="1"/>
  <c r="AJ194" i="1"/>
  <c r="AJ195" i="1"/>
  <c r="AJ198" i="1"/>
  <c r="AJ1077" i="1"/>
  <c r="AJ201" i="1"/>
  <c r="AJ202" i="1"/>
  <c r="AJ1365" i="1"/>
  <c r="AJ206" i="1"/>
  <c r="AJ826" i="1"/>
  <c r="AJ212" i="1"/>
  <c r="AJ215" i="1"/>
  <c r="AJ216" i="1"/>
  <c r="AJ217" i="1"/>
  <c r="AJ218" i="1"/>
  <c r="AJ827" i="1"/>
  <c r="AJ220" i="1"/>
  <c r="AJ222" i="1"/>
  <c r="AJ828" i="1"/>
  <c r="AJ224" i="1"/>
  <c r="AJ829" i="1"/>
  <c r="AJ230" i="1"/>
  <c r="AJ231" i="1"/>
  <c r="AJ232" i="1"/>
  <c r="AJ233" i="1"/>
  <c r="AJ234" i="1"/>
  <c r="AJ778" i="1"/>
  <c r="AJ236" i="1"/>
  <c r="AJ237" i="1"/>
  <c r="AJ238" i="1"/>
  <c r="AJ239" i="1"/>
  <c r="AJ241" i="1"/>
  <c r="AJ242" i="1"/>
  <c r="AJ830" i="1"/>
  <c r="AJ245" i="1"/>
  <c r="AJ246" i="1"/>
  <c r="AJ247" i="1"/>
  <c r="AJ251" i="1"/>
  <c r="AJ1165" i="1"/>
  <c r="AJ253" i="1"/>
  <c r="AJ254" i="1"/>
  <c r="AJ269" i="1"/>
  <c r="AJ256" i="1"/>
  <c r="AJ1040" i="1"/>
  <c r="AJ1054" i="1"/>
  <c r="AJ260" i="1"/>
  <c r="AJ1402" i="1"/>
  <c r="AJ44" i="1"/>
  <c r="AJ66" i="1"/>
  <c r="AJ268" i="1"/>
  <c r="AJ270" i="1"/>
  <c r="AJ271" i="1"/>
  <c r="AJ272" i="1"/>
  <c r="AJ274" i="1"/>
  <c r="AJ390" i="1"/>
  <c r="AJ278" i="1"/>
  <c r="AJ279" i="1"/>
  <c r="AJ503" i="1"/>
  <c r="AJ282" i="1"/>
  <c r="AJ665" i="1"/>
  <c r="AJ285" i="1"/>
  <c r="AJ160" i="1"/>
  <c r="AJ287" i="1"/>
  <c r="AJ289" i="1"/>
  <c r="AJ290" i="1"/>
  <c r="AJ291" i="1"/>
  <c r="AJ293" i="1"/>
  <c r="AJ295" i="1"/>
  <c r="AJ162" i="1"/>
  <c r="AJ297" i="1"/>
  <c r="AJ299" i="1"/>
  <c r="AJ300" i="1"/>
  <c r="AJ301" i="1"/>
  <c r="AJ302" i="1"/>
  <c r="AJ163" i="1"/>
  <c r="AJ304" i="1"/>
  <c r="AJ305" i="1"/>
  <c r="AJ307" i="1"/>
  <c r="AJ608" i="1"/>
  <c r="AJ309" i="1"/>
  <c r="AJ310" i="1"/>
  <c r="AJ596" i="1"/>
  <c r="AJ314" i="1"/>
  <c r="AJ315" i="1"/>
  <c r="AJ316" i="1"/>
  <c r="AJ317" i="1"/>
  <c r="AJ459" i="1"/>
  <c r="AJ321" i="1"/>
  <c r="AJ322" i="1"/>
  <c r="AJ323" i="1"/>
  <c r="AJ325" i="1"/>
  <c r="AJ342" i="1"/>
  <c r="AJ328" i="1"/>
  <c r="AJ660" i="1"/>
  <c r="AJ330" i="1"/>
  <c r="AJ332" i="1"/>
  <c r="AJ333" i="1"/>
  <c r="AJ334" i="1"/>
  <c r="AJ335" i="1"/>
  <c r="AJ336" i="1"/>
  <c r="AJ337" i="1"/>
  <c r="AJ338" i="1"/>
  <c r="AJ339" i="1"/>
  <c r="AJ341" i="1"/>
  <c r="AJ75" i="1"/>
  <c r="AJ343" i="1"/>
  <c r="AJ344" i="1"/>
  <c r="AJ346" i="1"/>
  <c r="AJ347" i="1"/>
  <c r="AJ348" i="1"/>
  <c r="AJ349" i="1"/>
  <c r="AJ244" i="1"/>
  <c r="AJ351" i="1"/>
  <c r="AJ352" i="1"/>
  <c r="AJ353" i="1"/>
  <c r="AJ354" i="1"/>
  <c r="AJ355" i="1"/>
  <c r="AJ356" i="1"/>
  <c r="AJ357" i="1"/>
  <c r="AJ648" i="1"/>
  <c r="AJ359" i="1"/>
  <c r="AJ1117" i="1"/>
  <c r="AJ366" i="1"/>
  <c r="AJ367" i="1"/>
  <c r="AJ369" i="1"/>
  <c r="AJ371" i="1"/>
  <c r="AJ372" i="1"/>
  <c r="AJ374" i="1"/>
  <c r="AJ375" i="1"/>
  <c r="AJ377" i="1"/>
  <c r="AJ378" i="1"/>
  <c r="AJ379" i="1"/>
  <c r="AJ380" i="1"/>
  <c r="AJ1116" i="1"/>
  <c r="AJ757" i="1"/>
  <c r="AJ383" i="1"/>
  <c r="AJ1228" i="1"/>
  <c r="AJ385" i="1"/>
  <c r="AJ386" i="1"/>
  <c r="AJ387" i="1"/>
  <c r="AJ1229" i="1"/>
  <c r="AJ391" i="1"/>
  <c r="AJ392" i="1"/>
  <c r="AJ393" i="1"/>
  <c r="AJ1232" i="1"/>
  <c r="AJ397" i="1"/>
  <c r="AJ381" i="1"/>
  <c r="AJ399" i="1"/>
  <c r="AJ400" i="1"/>
  <c r="AJ401" i="1"/>
  <c r="AJ402" i="1"/>
  <c r="AJ403" i="1"/>
  <c r="AJ404" i="1"/>
  <c r="AJ406" i="1"/>
  <c r="AJ407" i="1"/>
  <c r="AJ408" i="1"/>
  <c r="AJ148" i="1"/>
  <c r="AJ1125" i="1"/>
  <c r="AJ411" i="1"/>
  <c r="AJ412" i="1"/>
  <c r="AJ413" i="1"/>
  <c r="AJ414" i="1"/>
  <c r="AJ415" i="1"/>
  <c r="AJ785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3" i="1"/>
  <c r="AJ434" i="1"/>
  <c r="AJ439" i="1"/>
  <c r="AJ440" i="1"/>
  <c r="AJ441" i="1"/>
  <c r="AJ442" i="1"/>
  <c r="AJ443" i="1"/>
  <c r="AJ566" i="1"/>
  <c r="AJ446" i="1"/>
  <c r="AJ447" i="1"/>
  <c r="AJ448" i="1"/>
  <c r="AJ452" i="1"/>
  <c r="AJ453" i="1"/>
  <c r="AJ455" i="1"/>
  <c r="AJ456" i="1"/>
  <c r="AJ457" i="1"/>
  <c r="AJ643" i="1"/>
  <c r="AJ462" i="1"/>
  <c r="AJ463" i="1"/>
  <c r="AJ466" i="1"/>
  <c r="AJ467" i="1"/>
  <c r="AJ469" i="1"/>
  <c r="AJ470" i="1"/>
  <c r="AJ471" i="1"/>
  <c r="AJ98" i="1"/>
  <c r="AJ474" i="1"/>
  <c r="AJ475" i="1"/>
  <c r="AJ226" i="1"/>
  <c r="AJ477" i="1"/>
  <c r="AJ478" i="1"/>
  <c r="AJ479" i="1"/>
  <c r="AJ481" i="1"/>
  <c r="AJ482" i="1"/>
  <c r="AJ484" i="1"/>
  <c r="AJ485" i="1"/>
  <c r="AJ488" i="1"/>
  <c r="AJ490" i="1"/>
  <c r="AJ491" i="1"/>
  <c r="AJ492" i="1"/>
  <c r="AJ1177" i="1"/>
  <c r="AJ494" i="1"/>
  <c r="AJ495" i="1"/>
  <c r="AJ1303" i="1"/>
  <c r="AJ496" i="1"/>
  <c r="AJ498" i="1"/>
  <c r="AJ499" i="1"/>
  <c r="AJ502" i="1"/>
  <c r="AJ1340" i="1"/>
  <c r="AJ505" i="1"/>
  <c r="AJ509" i="1"/>
  <c r="AJ510" i="1"/>
  <c r="AJ511" i="1"/>
  <c r="AJ512" i="1"/>
  <c r="AJ577" i="1"/>
  <c r="AJ514" i="1"/>
  <c r="AJ515" i="1"/>
  <c r="AJ517" i="1"/>
  <c r="AJ518" i="1"/>
  <c r="AJ519" i="1"/>
  <c r="AJ520" i="1"/>
  <c r="AJ523" i="1"/>
  <c r="AJ526" i="1"/>
  <c r="AJ527" i="1"/>
  <c r="AJ528" i="1"/>
  <c r="AJ529" i="1"/>
  <c r="AJ1269" i="1"/>
  <c r="AJ532" i="1"/>
  <c r="AJ533" i="1"/>
  <c r="AJ1285" i="1"/>
  <c r="AJ1322" i="1"/>
  <c r="AJ541" i="1"/>
  <c r="AJ542" i="1"/>
  <c r="AJ543" i="1"/>
  <c r="AJ1335" i="1"/>
  <c r="AJ555" i="1"/>
  <c r="AJ556" i="1"/>
  <c r="AJ557" i="1"/>
  <c r="AJ559" i="1"/>
  <c r="AJ560" i="1"/>
  <c r="AJ561" i="1"/>
  <c r="AJ28" i="1"/>
  <c r="AJ563" i="1"/>
  <c r="AJ567" i="1"/>
  <c r="AJ568" i="1"/>
  <c r="AJ569" i="1"/>
  <c r="AJ570" i="1"/>
  <c r="AJ571" i="1"/>
  <c r="AJ572" i="1"/>
  <c r="AJ575" i="1"/>
  <c r="AJ576" i="1"/>
  <c r="AJ580" i="1"/>
  <c r="AJ583" i="1"/>
  <c r="AJ584" i="1"/>
  <c r="AJ585" i="1"/>
  <c r="AJ586" i="1"/>
  <c r="AJ82" i="1"/>
  <c r="AJ588" i="1"/>
  <c r="AJ177" i="1"/>
  <c r="AJ590" i="1"/>
  <c r="AJ591" i="1"/>
  <c r="AJ179" i="1"/>
  <c r="AJ199" i="1"/>
  <c r="AJ595" i="1"/>
  <c r="AJ597" i="1"/>
  <c r="AJ599" i="1"/>
  <c r="AJ211" i="1"/>
  <c r="AJ219" i="1"/>
  <c r="AJ602" i="1"/>
  <c r="AJ603" i="1"/>
  <c r="AJ476" i="1"/>
  <c r="AJ605" i="1"/>
  <c r="AJ606" i="1"/>
  <c r="AJ607" i="1"/>
  <c r="AJ396" i="1"/>
  <c r="AJ513" i="1"/>
  <c r="AJ610" i="1"/>
  <c r="AJ611" i="1"/>
  <c r="AJ612" i="1"/>
  <c r="AJ613" i="1"/>
  <c r="AJ531" i="1"/>
  <c r="AJ614" i="1"/>
  <c r="AJ776" i="1"/>
  <c r="AJ1063" i="1"/>
  <c r="AJ685" i="1"/>
  <c r="AJ616" i="1"/>
  <c r="AJ617" i="1"/>
  <c r="AJ618" i="1"/>
  <c r="AJ619" i="1"/>
  <c r="AJ620" i="1"/>
  <c r="AJ624" i="1"/>
  <c r="AJ626" i="1"/>
  <c r="AJ627" i="1"/>
  <c r="AJ630" i="1"/>
  <c r="AJ631" i="1"/>
  <c r="AJ632" i="1"/>
  <c r="AJ634" i="1"/>
  <c r="AJ635" i="1"/>
  <c r="AJ636" i="1"/>
  <c r="AJ637" i="1"/>
  <c r="AJ639" i="1"/>
  <c r="AJ640" i="1"/>
  <c r="AJ644" i="1"/>
  <c r="AJ645" i="1"/>
  <c r="AJ646" i="1"/>
  <c r="AJ647" i="1"/>
  <c r="AJ252" i="1"/>
  <c r="AJ649" i="1"/>
  <c r="AJ650" i="1"/>
  <c r="AJ652" i="1"/>
  <c r="AJ653" i="1"/>
  <c r="AJ654" i="1"/>
  <c r="AJ655" i="1"/>
  <c r="AJ656" i="1"/>
  <c r="AJ657" i="1"/>
  <c r="AJ658" i="1"/>
  <c r="AJ1162" i="1"/>
  <c r="AJ661" i="1"/>
  <c r="AJ662" i="1"/>
  <c r="AJ663" i="1"/>
  <c r="AJ664" i="1"/>
  <c r="AJ109" i="1"/>
  <c r="AJ666" i="1"/>
  <c r="AJ667" i="1"/>
  <c r="AJ669" i="1"/>
  <c r="AJ670" i="1"/>
  <c r="AJ671" i="1"/>
  <c r="AJ303" i="1"/>
  <c r="AJ1271" i="1"/>
  <c r="AJ312" i="1"/>
  <c r="AJ493" i="1"/>
  <c r="AJ679" i="1"/>
  <c r="AJ680" i="1"/>
  <c r="AJ681" i="1"/>
  <c r="AJ682" i="1"/>
  <c r="AJ684" i="1"/>
  <c r="AJ1367" i="1"/>
  <c r="AJ687" i="1"/>
  <c r="AJ688" i="1"/>
  <c r="AJ689" i="1"/>
  <c r="AJ693" i="1"/>
  <c r="AJ694" i="1"/>
  <c r="AJ1267" i="1"/>
  <c r="AJ1099" i="1"/>
  <c r="AJ1115" i="1"/>
  <c r="AJ698" i="1"/>
  <c r="AJ699" i="1"/>
  <c r="AJ700" i="1"/>
  <c r="AJ701" i="1"/>
  <c r="AJ753" i="1"/>
  <c r="AJ703" i="1"/>
  <c r="AJ704" i="1"/>
  <c r="AJ743" i="1"/>
  <c r="AJ707" i="1"/>
  <c r="AJ708" i="1"/>
  <c r="AJ709" i="1"/>
  <c r="AJ710" i="1"/>
  <c r="AJ1364" i="1"/>
  <c r="AJ677" i="1"/>
  <c r="AJ714" i="1"/>
  <c r="AJ716" i="1"/>
  <c r="AJ182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9" i="1"/>
  <c r="AJ740" i="1"/>
  <c r="AJ259" i="1"/>
  <c r="AJ742" i="1"/>
  <c r="AJ744" i="1"/>
  <c r="AJ747" i="1"/>
  <c r="AJ749" i="1"/>
  <c r="AJ609" i="1"/>
  <c r="AJ750" i="1"/>
  <c r="AJ751" i="1"/>
  <c r="AJ752" i="1"/>
  <c r="AJ142" i="1"/>
  <c r="AJ143" i="1"/>
  <c r="AJ794" i="1"/>
  <c r="AJ796" i="1"/>
  <c r="AJ1123" i="1"/>
  <c r="AJ759" i="1"/>
  <c r="AJ761" i="1"/>
  <c r="AJ762" i="1"/>
  <c r="AJ763" i="1"/>
  <c r="AJ764" i="1"/>
  <c r="AJ765" i="1"/>
  <c r="AJ767" i="1"/>
  <c r="AJ39" i="1"/>
  <c r="AJ770" i="1"/>
  <c r="AJ771" i="1"/>
  <c r="AJ773" i="1"/>
  <c r="AJ775" i="1"/>
  <c r="AJ777" i="1"/>
  <c r="AJ906" i="1"/>
  <c r="AJ779" i="1"/>
  <c r="AJ781" i="1"/>
  <c r="AJ1368" i="1"/>
  <c r="AJ118" i="1"/>
  <c r="AJ784" i="1"/>
  <c r="AJ786" i="1"/>
  <c r="AJ123" i="1"/>
  <c r="AJ788" i="1"/>
  <c r="AJ789" i="1"/>
  <c r="AJ790" i="1"/>
  <c r="AJ791" i="1"/>
  <c r="AJ793" i="1"/>
  <c r="AJ758" i="1"/>
  <c r="AJ795" i="1"/>
  <c r="AJ1379" i="1"/>
  <c r="AJ797" i="1"/>
  <c r="AJ798" i="1"/>
  <c r="AJ799" i="1"/>
  <c r="AJ804" i="1"/>
  <c r="AJ805" i="1"/>
  <c r="AJ818" i="1"/>
  <c r="AJ819" i="1"/>
  <c r="AJ696" i="1"/>
  <c r="AJ444" i="1"/>
  <c r="AJ821" i="1"/>
  <c r="AJ823" i="1"/>
  <c r="AJ824" i="1"/>
  <c r="AJ825" i="1"/>
  <c r="AJ601" i="1"/>
  <c r="AJ820" i="1"/>
  <c r="AJ1083" i="1"/>
  <c r="AJ176" i="1"/>
  <c r="AJ589" i="1"/>
  <c r="AJ831" i="1"/>
  <c r="AJ832" i="1"/>
  <c r="AJ833" i="1"/>
  <c r="AJ834" i="1"/>
  <c r="AJ837" i="1"/>
  <c r="AJ838" i="1"/>
  <c r="AJ839" i="1"/>
  <c r="AJ840" i="1"/>
  <c r="AJ841" i="1"/>
  <c r="AJ842" i="1"/>
  <c r="AJ843" i="1"/>
  <c r="AJ844" i="1"/>
  <c r="AJ845" i="1"/>
  <c r="AJ846" i="1"/>
  <c r="AJ848" i="1"/>
  <c r="AJ849" i="1"/>
  <c r="AJ850" i="1"/>
  <c r="AJ852" i="1"/>
  <c r="AJ854" i="1"/>
  <c r="AJ855" i="1"/>
  <c r="AJ857" i="1"/>
  <c r="AJ604" i="1"/>
  <c r="AJ859" i="1"/>
  <c r="AJ1186" i="1"/>
  <c r="AJ1286" i="1"/>
  <c r="AJ186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1114" i="1"/>
  <c r="AJ883" i="1"/>
  <c r="AJ884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132" i="1"/>
  <c r="AJ134" i="1"/>
  <c r="AJ754" i="1"/>
  <c r="AJ902" i="1"/>
  <c r="AJ903" i="1"/>
  <c r="AJ904" i="1"/>
  <c r="AJ905" i="1"/>
  <c r="AJ755" i="1"/>
  <c r="AJ907" i="1"/>
  <c r="AJ909" i="1"/>
  <c r="AJ911" i="1"/>
  <c r="AJ913" i="1"/>
  <c r="AJ914" i="1"/>
  <c r="AJ916" i="1"/>
  <c r="AJ917" i="1"/>
  <c r="AJ918" i="1"/>
  <c r="AJ919" i="1"/>
  <c r="AJ920" i="1"/>
  <c r="AJ921" i="1"/>
  <c r="AJ922" i="1"/>
  <c r="AJ924" i="1"/>
  <c r="AJ928" i="1"/>
  <c r="AJ929" i="1"/>
  <c r="AJ931" i="1"/>
  <c r="AJ932" i="1"/>
  <c r="AJ933" i="1"/>
  <c r="AJ934" i="1"/>
  <c r="AJ936" i="1"/>
  <c r="AJ938" i="1"/>
  <c r="AJ939" i="1"/>
  <c r="AJ940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1" i="1"/>
  <c r="AJ962" i="1"/>
  <c r="AJ964" i="1"/>
  <c r="AJ965" i="1"/>
  <c r="AJ966" i="1"/>
  <c r="AJ967" i="1"/>
  <c r="AJ968" i="1"/>
  <c r="AJ18" i="1"/>
  <c r="AJ19" i="1"/>
  <c r="AJ150" i="1"/>
  <c r="AJ151" i="1"/>
  <c r="AJ152" i="1"/>
  <c r="AJ153" i="1"/>
  <c r="AJ228" i="1"/>
  <c r="AJ229" i="1"/>
  <c r="AJ248" i="1"/>
  <c r="AJ249" i="1"/>
  <c r="AJ275" i="1"/>
  <c r="AJ276" i="1"/>
  <c r="AJ388" i="1"/>
  <c r="AJ389" i="1"/>
  <c r="AJ394" i="1"/>
  <c r="AJ395" i="1"/>
  <c r="AJ449" i="1"/>
  <c r="AJ450" i="1"/>
  <c r="AJ464" i="1"/>
  <c r="AJ465" i="1"/>
  <c r="AJ534" i="1"/>
  <c r="AJ535" i="1"/>
  <c r="AJ537" i="1"/>
  <c r="AJ538" i="1"/>
  <c r="AJ544" i="1"/>
  <c r="AJ545" i="1"/>
  <c r="AJ546" i="1"/>
  <c r="AJ547" i="1"/>
  <c r="AJ548" i="1"/>
  <c r="AJ549" i="1"/>
  <c r="AJ551" i="1"/>
  <c r="AJ552" i="1"/>
  <c r="AJ672" i="1"/>
  <c r="AJ673" i="1"/>
  <c r="AJ690" i="1"/>
  <c r="AJ691" i="1"/>
  <c r="AJ810" i="1"/>
  <c r="AJ811" i="1"/>
  <c r="AJ1095" i="1"/>
  <c r="AJ1096" i="1"/>
  <c r="AJ1103" i="1"/>
  <c r="AJ1104" i="1"/>
  <c r="AJ1134" i="1"/>
  <c r="AJ1135" i="1"/>
  <c r="AJ1195" i="1"/>
  <c r="AJ1196" i="1"/>
  <c r="AJ1204" i="1"/>
  <c r="AJ1205" i="1"/>
  <c r="AJ1218" i="1"/>
  <c r="AJ1219" i="1"/>
  <c r="AJ1220" i="1"/>
  <c r="AJ1348" i="1"/>
  <c r="AJ1349" i="1"/>
  <c r="AJ1350" i="1"/>
  <c r="AJ985" i="1"/>
  <c r="AJ971" i="1"/>
  <c r="AJ976" i="1"/>
  <c r="AJ925" i="1"/>
  <c r="AJ977" i="1"/>
  <c r="AJ980" i="1"/>
  <c r="AJ983" i="1"/>
  <c r="AJ1377" i="1"/>
  <c r="AJ1378" i="1"/>
  <c r="AJ974" i="1"/>
  <c r="AJ975" i="1"/>
  <c r="AJ969" i="1"/>
  <c r="AJ927" i="1"/>
  <c r="AJ970" i="1"/>
  <c r="AJ972" i="1"/>
  <c r="AJ981" i="1"/>
  <c r="AJ986" i="1"/>
  <c r="AK2" i="1"/>
  <c r="AK592" i="1"/>
  <c r="AK1087" i="1"/>
  <c r="AK1088" i="1"/>
  <c r="AK1213" i="1"/>
  <c r="AK1097" i="1"/>
  <c r="AK1098" i="1"/>
  <c r="AK1107" i="1"/>
  <c r="AK1109" i="1"/>
  <c r="AK1122" i="1"/>
  <c r="AK1124" i="1"/>
  <c r="AK1128" i="1"/>
  <c r="AK1131" i="1"/>
  <c r="AK1280" i="1"/>
  <c r="AK1137" i="1"/>
  <c r="AK1144" i="1"/>
  <c r="AK1149" i="1"/>
  <c r="AK1154" i="1"/>
  <c r="AK1209" i="1"/>
  <c r="AK1211" i="1"/>
  <c r="AK1284" i="1"/>
  <c r="AK1314" i="1"/>
  <c r="AK1331" i="1"/>
  <c r="AK1342" i="1"/>
  <c r="AK1355" i="1"/>
  <c r="AK6" i="1"/>
  <c r="AK42" i="1"/>
  <c r="AK54" i="1"/>
  <c r="AK89" i="1"/>
  <c r="AK676" i="1"/>
  <c r="AK105" i="1"/>
  <c r="AK203" i="1"/>
  <c r="AK214" i="1"/>
  <c r="AK1384" i="1"/>
  <c r="AK262" i="1"/>
  <c r="AK311" i="1"/>
  <c r="AK364" i="1"/>
  <c r="AK431" i="1"/>
  <c r="AK500" i="1"/>
  <c r="AK525" i="1"/>
  <c r="AK539" i="1"/>
  <c r="AK574" i="1"/>
  <c r="AK628" i="1"/>
  <c r="AK326" i="1"/>
  <c r="AK813" i="1"/>
  <c r="AK847" i="1"/>
  <c r="AK930" i="1"/>
  <c r="AK1034" i="1"/>
  <c r="AK1038" i="1"/>
  <c r="AK1043" i="1"/>
  <c r="AK1059" i="1"/>
  <c r="AK1147" i="1"/>
  <c r="AK1073" i="1"/>
  <c r="AK1076" i="1"/>
  <c r="AK1085" i="1"/>
  <c r="AK1086" i="1"/>
  <c r="AK1089" i="1"/>
  <c r="AK1090" i="1"/>
  <c r="AK1091" i="1"/>
  <c r="AK1092" i="1"/>
  <c r="AK1253" i="1"/>
  <c r="AK1251" i="1"/>
  <c r="AK1100" i="1"/>
  <c r="AK1101" i="1"/>
  <c r="AK1102" i="1"/>
  <c r="AK255" i="1"/>
  <c r="AK1106" i="1"/>
  <c r="AK1108" i="1"/>
  <c r="AK1110" i="1"/>
  <c r="AK1111" i="1"/>
  <c r="AK1112" i="1"/>
  <c r="AK1113" i="1"/>
  <c r="AK71" i="1"/>
  <c r="AK711" i="1"/>
  <c r="AK1223" i="1"/>
  <c r="AK1354" i="1"/>
  <c r="AK1118" i="1"/>
  <c r="AK1119" i="1"/>
  <c r="AK1120" i="1"/>
  <c r="AK1121" i="1"/>
  <c r="AK318" i="1"/>
  <c r="AK550" i="1"/>
  <c r="AK1126" i="1"/>
  <c r="AK1127" i="1"/>
  <c r="AK1129" i="1"/>
  <c r="AK1130" i="1"/>
  <c r="AK1132" i="1"/>
  <c r="AK1133" i="1"/>
  <c r="AK1136" i="1"/>
  <c r="AK1138" i="1"/>
  <c r="AK1139" i="1"/>
  <c r="AK1140" i="1"/>
  <c r="AK1141" i="1"/>
  <c r="AK1142" i="1"/>
  <c r="AK1143" i="1"/>
  <c r="AK1145" i="1"/>
  <c r="AK1146" i="1"/>
  <c r="AK808" i="1"/>
  <c r="AK1148" i="1"/>
  <c r="AK1151" i="1"/>
  <c r="AK1152" i="1"/>
  <c r="AK1153" i="1"/>
  <c r="AK1155" i="1"/>
  <c r="AK1156" i="1"/>
  <c r="AK1157" i="1"/>
  <c r="AK1158" i="1"/>
  <c r="AK1159" i="1"/>
  <c r="AK1160" i="1"/>
  <c r="AK1161" i="1"/>
  <c r="AK416" i="1"/>
  <c r="AK1163" i="1"/>
  <c r="AK1164" i="1"/>
  <c r="AK558" i="1"/>
  <c r="AK1166" i="1"/>
  <c r="AK1167" i="1"/>
  <c r="AK1168" i="1"/>
  <c r="AK1169" i="1"/>
  <c r="AK1170" i="1"/>
  <c r="AK1171" i="1"/>
  <c r="AK1172" i="1"/>
  <c r="AK1173" i="1"/>
  <c r="AK1174" i="1"/>
  <c r="AK1175" i="1"/>
  <c r="AK1176" i="1"/>
  <c r="AK197" i="1"/>
  <c r="AK1178" i="1"/>
  <c r="AK1179" i="1"/>
  <c r="AK1181" i="1"/>
  <c r="AK1183" i="1"/>
  <c r="AK1184" i="1"/>
  <c r="AK1185" i="1"/>
  <c r="AK899" i="1"/>
  <c r="AK1187" i="1"/>
  <c r="AK1188" i="1"/>
  <c r="AK1189" i="1"/>
  <c r="AK1190" i="1"/>
  <c r="AK1191" i="1"/>
  <c r="AK460" i="1"/>
  <c r="AK1193" i="1"/>
  <c r="AK1194" i="1"/>
  <c r="AK1197" i="1"/>
  <c r="AK1198" i="1"/>
  <c r="AK1199" i="1"/>
  <c r="AK1200" i="1"/>
  <c r="AK1201" i="1"/>
  <c r="AK1202" i="1"/>
  <c r="AK1203" i="1"/>
  <c r="AK858" i="1"/>
  <c r="AK1207" i="1"/>
  <c r="AK480" i="1"/>
  <c r="AK257" i="1"/>
  <c r="AK1150" i="1"/>
  <c r="AK1208" i="1"/>
  <c r="AK1214" i="1"/>
  <c r="AK1215" i="1"/>
  <c r="AK1216" i="1"/>
  <c r="AK1217" i="1"/>
  <c r="AK1221" i="1"/>
  <c r="AK1222" i="1"/>
  <c r="AK200" i="1"/>
  <c r="AK1224" i="1"/>
  <c r="AK1225" i="1"/>
  <c r="AK1226" i="1"/>
  <c r="AK1227" i="1"/>
  <c r="AK1321" i="1"/>
  <c r="AK67" i="1"/>
  <c r="AK350" i="1"/>
  <c r="AK1231" i="1"/>
  <c r="AK705" i="1"/>
  <c r="AK1233" i="1"/>
  <c r="AK1234" i="1"/>
  <c r="AK1235" i="1"/>
  <c r="AK593" i="1"/>
  <c r="AK594" i="1"/>
  <c r="AK1238" i="1"/>
  <c r="AK1239" i="1"/>
  <c r="AK1240" i="1"/>
  <c r="AK1241" i="1"/>
  <c r="AK1242" i="1"/>
  <c r="AK1243" i="1"/>
  <c r="AK1244" i="1"/>
  <c r="AK1246" i="1"/>
  <c r="AK1258" i="1"/>
  <c r="AK1261" i="1"/>
  <c r="AK1262" i="1"/>
  <c r="AK1263" i="1"/>
  <c r="AK1264" i="1"/>
  <c r="AK1275" i="1"/>
  <c r="AK702" i="1"/>
  <c r="AK717" i="1"/>
  <c r="AK1288" i="1"/>
  <c r="AK1291" i="1"/>
  <c r="AK1301" i="1"/>
  <c r="AK1182" i="1"/>
  <c r="AK1305" i="1"/>
  <c r="AK1311" i="1"/>
  <c r="AK1323" i="1"/>
  <c r="AK1326" i="1"/>
  <c r="AK1330" i="1"/>
  <c r="AK1336" i="1"/>
  <c r="AK60" i="1"/>
  <c r="AK1345" i="1"/>
  <c r="AK807" i="1"/>
  <c r="AK1351" i="1"/>
  <c r="AK1356" i="1"/>
  <c r="AK1357" i="1"/>
  <c r="AK1360" i="1"/>
  <c r="AK1363" i="1"/>
  <c r="AK1373" i="1"/>
  <c r="AK1385" i="1"/>
  <c r="AK1388" i="1"/>
  <c r="AK1390" i="1"/>
  <c r="AK1392" i="1"/>
  <c r="AK1397" i="1"/>
  <c r="AK178" i="1"/>
  <c r="AK3" i="1"/>
  <c r="AK5" i="1"/>
  <c r="AK7" i="1"/>
  <c r="AK11" i="1"/>
  <c r="AK12" i="1"/>
  <c r="AK22" i="1"/>
  <c r="AK32" i="1"/>
  <c r="AK53" i="1"/>
  <c r="AK55" i="1"/>
  <c r="AK266" i="1"/>
  <c r="AK358" i="1"/>
  <c r="AK382" i="1"/>
  <c r="AK83" i="1"/>
  <c r="AK409" i="1"/>
  <c r="AK106" i="1"/>
  <c r="AK108" i="1"/>
  <c r="AK111" i="1"/>
  <c r="AK472" i="1"/>
  <c r="AK540" i="1"/>
  <c r="AK695" i="1"/>
  <c r="AK741" i="1"/>
  <c r="AK147" i="1"/>
  <c r="AK154" i="1"/>
  <c r="AK161" i="1"/>
  <c r="AK768" i="1"/>
  <c r="AK185" i="1"/>
  <c r="AK187" i="1"/>
  <c r="AK188" i="1"/>
  <c r="AK192" i="1"/>
  <c r="AK196" i="1"/>
  <c r="AK508" i="1"/>
  <c r="AK205" i="1"/>
  <c r="AK207" i="1"/>
  <c r="AK208" i="1"/>
  <c r="AK209" i="1"/>
  <c r="AK210" i="1"/>
  <c r="AK213" i="1"/>
  <c r="AK221" i="1"/>
  <c r="AK745" i="1"/>
  <c r="AK240" i="1"/>
  <c r="AK243" i="1"/>
  <c r="AK746" i="1"/>
  <c r="AK258" i="1"/>
  <c r="AK261" i="1"/>
  <c r="AK263" i="1"/>
  <c r="AK264" i="1"/>
  <c r="AK225" i="1"/>
  <c r="AK277" i="1"/>
  <c r="AK281" i="1"/>
  <c r="AK284" i="1"/>
  <c r="AK288" i="1"/>
  <c r="AK292" i="1"/>
  <c r="AK294" i="1"/>
  <c r="AK306" i="1"/>
  <c r="AK14" i="1"/>
  <c r="AK319" i="1"/>
  <c r="AK320" i="1"/>
  <c r="AK324" i="1"/>
  <c r="AK361" i="1"/>
  <c r="AK331" i="1"/>
  <c r="AK340" i="1"/>
  <c r="AK345" i="1"/>
  <c r="AK360" i="1"/>
  <c r="AK362" i="1"/>
  <c r="AK363" i="1"/>
  <c r="AK365" i="1"/>
  <c r="AK368" i="1"/>
  <c r="AK370" i="1"/>
  <c r="AK373" i="1"/>
  <c r="AK376" i="1"/>
  <c r="AK405" i="1"/>
  <c r="AK410" i="1"/>
  <c r="AK432" i="1"/>
  <c r="AK435" i="1"/>
  <c r="AK436" i="1"/>
  <c r="AK437" i="1"/>
  <c r="AK438" i="1"/>
  <c r="AK445" i="1"/>
  <c r="AK451" i="1"/>
  <c r="AK454" i="1"/>
  <c r="AK461" i="1"/>
  <c r="AK468" i="1"/>
  <c r="AK473" i="1"/>
  <c r="AK483" i="1"/>
  <c r="AK486" i="1"/>
  <c r="AK487" i="1"/>
  <c r="AK489" i="1"/>
  <c r="AK497" i="1"/>
  <c r="AK501" i="1"/>
  <c r="AK504" i="1"/>
  <c r="AK506" i="1"/>
  <c r="AK507" i="1"/>
  <c r="AK862" i="1"/>
  <c r="AK516" i="1"/>
  <c r="AK521" i="1"/>
  <c r="AK227" i="1"/>
  <c r="AK524" i="1"/>
  <c r="AK530" i="1"/>
  <c r="AK553" i="1"/>
  <c r="AK554" i="1"/>
  <c r="AK280" i="1"/>
  <c r="AK562" i="1"/>
  <c r="AK564" i="1"/>
  <c r="AK565" i="1"/>
  <c r="AK573" i="1"/>
  <c r="AK1206" i="1"/>
  <c r="AK578" i="1"/>
  <c r="AK579" i="1"/>
  <c r="AK1212" i="1"/>
  <c r="AK598" i="1"/>
  <c r="AK600" i="1"/>
  <c r="AK621" i="1"/>
  <c r="AK622" i="1"/>
  <c r="AK623" i="1"/>
  <c r="AK625" i="1"/>
  <c r="AK629" i="1"/>
  <c r="AK633" i="1"/>
  <c r="AK638" i="1"/>
  <c r="AK651" i="1"/>
  <c r="AK659" i="1"/>
  <c r="AK668" i="1"/>
  <c r="AK675" i="1"/>
  <c r="AK683" i="1"/>
  <c r="AK686" i="1"/>
  <c r="AK692" i="1"/>
  <c r="AK706" i="1"/>
  <c r="AK712" i="1"/>
  <c r="AK715" i="1"/>
  <c r="AK738" i="1"/>
  <c r="AK81" i="1"/>
  <c r="AK748" i="1"/>
  <c r="AK756" i="1"/>
  <c r="AK760" i="1"/>
  <c r="AK766" i="1"/>
  <c r="AK769" i="1"/>
  <c r="AK772" i="1"/>
  <c r="AK774" i="1"/>
  <c r="AK780" i="1"/>
  <c r="AK522" i="1"/>
  <c r="AK792" i="1"/>
  <c r="AK800" i="1"/>
  <c r="AK801" i="1"/>
  <c r="AK802" i="1"/>
  <c r="AK803" i="1"/>
  <c r="AK806" i="1"/>
  <c r="AK1325" i="1"/>
  <c r="AK286" i="1"/>
  <c r="AK809" i="1"/>
  <c r="AK812" i="1"/>
  <c r="AK814" i="1"/>
  <c r="AK815" i="1"/>
  <c r="AK816" i="1"/>
  <c r="AK817" i="1"/>
  <c r="AK822" i="1"/>
  <c r="AK835" i="1"/>
  <c r="AK853" i="1"/>
  <c r="AK856" i="1"/>
  <c r="AK861" i="1"/>
  <c r="AK885" i="1"/>
  <c r="AK908" i="1"/>
  <c r="AK910" i="1"/>
  <c r="AK912" i="1"/>
  <c r="AK915" i="1"/>
  <c r="AK923" i="1"/>
  <c r="AK926" i="1"/>
  <c r="AK935" i="1"/>
  <c r="AK937" i="1"/>
  <c r="AK941" i="1"/>
  <c r="AK960" i="1"/>
  <c r="AK963" i="1"/>
  <c r="AK982" i="1"/>
  <c r="AK782" i="1"/>
  <c r="AK999" i="1"/>
  <c r="AK783" i="1"/>
  <c r="AK836" i="1"/>
  <c r="AK1020" i="1"/>
  <c r="AK62" i="1"/>
  <c r="AK1022" i="1"/>
  <c r="AK860" i="1"/>
  <c r="AK1024" i="1"/>
  <c r="AK1026" i="1"/>
  <c r="AK1027" i="1"/>
  <c r="AK114" i="1"/>
  <c r="AK1029" i="1"/>
  <c r="AK1030" i="1"/>
  <c r="AK674" i="1"/>
  <c r="AK1032" i="1"/>
  <c r="AK1192" i="1"/>
  <c r="AK250" i="1"/>
  <c r="AK1025" i="1"/>
  <c r="AK1037" i="1"/>
  <c r="AK1039" i="1"/>
  <c r="AK48" i="1"/>
  <c r="AK57" i="1"/>
  <c r="AK265" i="1"/>
  <c r="AK1044" i="1"/>
  <c r="AK1045" i="1"/>
  <c r="AK273" i="1"/>
  <c r="AK1046" i="1"/>
  <c r="AK1047" i="1"/>
  <c r="AK1048" i="1"/>
  <c r="AK1049" i="1"/>
  <c r="AK1050" i="1"/>
  <c r="AK1051" i="1"/>
  <c r="AK1052" i="1"/>
  <c r="AK1053" i="1"/>
  <c r="AK296" i="1"/>
  <c r="AK313" i="1"/>
  <c r="AK1056" i="1"/>
  <c r="AK1057" i="1"/>
  <c r="AK1058" i="1"/>
  <c r="AK1060" i="1"/>
  <c r="AK1061" i="1"/>
  <c r="AK1062" i="1"/>
  <c r="AK398" i="1"/>
  <c r="AK713" i="1"/>
  <c r="AK1066" i="1"/>
  <c r="AK1067" i="1"/>
  <c r="AK1068" i="1"/>
  <c r="AK1069" i="1"/>
  <c r="AK1070" i="1"/>
  <c r="AK1071" i="1"/>
  <c r="AK1072" i="1"/>
  <c r="AK1074" i="1"/>
  <c r="AK1075" i="1"/>
  <c r="AK1079" i="1"/>
  <c r="AK1078" i="1"/>
  <c r="AK1210" i="1"/>
  <c r="AK1081" i="1"/>
  <c r="AK1082" i="1"/>
  <c r="AK1028" i="1"/>
  <c r="AK1084" i="1"/>
  <c r="AK1036" i="1"/>
  <c r="AK1247" i="1"/>
  <c r="AK1248" i="1"/>
  <c r="AK1249" i="1"/>
  <c r="AK1250" i="1"/>
  <c r="AK1399" i="1"/>
  <c r="AK1252" i="1"/>
  <c r="AK193" i="1"/>
  <c r="AK1254" i="1"/>
  <c r="AK1255" i="1"/>
  <c r="AK1256" i="1"/>
  <c r="AK1257" i="1"/>
  <c r="AK1259" i="1"/>
  <c r="AK1260" i="1"/>
  <c r="AK1265" i="1"/>
  <c r="AK1266" i="1"/>
  <c r="AK1064" i="1"/>
  <c r="AK1268" i="1"/>
  <c r="AK1065" i="1"/>
  <c r="AK1270" i="1"/>
  <c r="AK900" i="1"/>
  <c r="AK1272" i="1"/>
  <c r="AK1273" i="1"/>
  <c r="AK901" i="1"/>
  <c r="AK1276" i="1"/>
  <c r="AK1277" i="1"/>
  <c r="AK1278" i="1"/>
  <c r="AK1279" i="1"/>
  <c r="AK1281" i="1"/>
  <c r="AK1282" i="1"/>
  <c r="AK1283" i="1"/>
  <c r="AK458" i="1"/>
  <c r="AK1287" i="1"/>
  <c r="AK1289" i="1"/>
  <c r="AK1290" i="1"/>
  <c r="AK1292" i="1"/>
  <c r="AK1293" i="1"/>
  <c r="AK1294" i="1"/>
  <c r="AK1295" i="1"/>
  <c r="AK1296" i="1"/>
  <c r="AK1297" i="1"/>
  <c r="AK1298" i="1"/>
  <c r="AK1299" i="1"/>
  <c r="AK1300" i="1"/>
  <c r="AK1094" i="1"/>
  <c r="AK1304" i="1"/>
  <c r="AK1306" i="1"/>
  <c r="AK1307" i="1"/>
  <c r="AK1308" i="1"/>
  <c r="AK1309" i="1"/>
  <c r="AK1310" i="1"/>
  <c r="AK1312" i="1"/>
  <c r="AK1313" i="1"/>
  <c r="AK1315" i="1"/>
  <c r="AK1316" i="1"/>
  <c r="AK1317" i="1"/>
  <c r="AK1318" i="1"/>
  <c r="AK1093" i="1"/>
  <c r="AK1320" i="1"/>
  <c r="AK1236" i="1"/>
  <c r="AK1237" i="1"/>
  <c r="AK1324" i="1"/>
  <c r="AK1018" i="1"/>
  <c r="AK1327" i="1"/>
  <c r="AK1328" i="1"/>
  <c r="AK1329" i="1"/>
  <c r="AK1332" i="1"/>
  <c r="AK1333" i="1"/>
  <c r="AK1334" i="1"/>
  <c r="AK1019" i="1"/>
  <c r="AK1337" i="1"/>
  <c r="AK1338" i="1"/>
  <c r="AK1339" i="1"/>
  <c r="AK1341" i="1"/>
  <c r="AK1343" i="1"/>
  <c r="AK1344" i="1"/>
  <c r="AK1352" i="1"/>
  <c r="AK1353" i="1"/>
  <c r="AK1021" i="1"/>
  <c r="AK1358" i="1"/>
  <c r="AK1359" i="1"/>
  <c r="AK1361" i="1"/>
  <c r="AK1362" i="1"/>
  <c r="AK1023" i="1"/>
  <c r="AK1031" i="1"/>
  <c r="AK1366" i="1"/>
  <c r="AK1041" i="1"/>
  <c r="AK1055" i="1"/>
  <c r="AK1369" i="1"/>
  <c r="AK1370" i="1"/>
  <c r="AK1371" i="1"/>
  <c r="AK1319" i="1"/>
  <c r="AK1374" i="1"/>
  <c r="AK1375" i="1"/>
  <c r="AK1376" i="1"/>
  <c r="AK1245" i="1"/>
  <c r="AK1380" i="1"/>
  <c r="AK1381" i="1"/>
  <c r="AK1382" i="1"/>
  <c r="AK1383" i="1"/>
  <c r="AK17" i="1"/>
  <c r="AK204" i="1"/>
  <c r="AK1386" i="1"/>
  <c r="AK1387" i="1"/>
  <c r="AK1389" i="1"/>
  <c r="AK1391" i="1"/>
  <c r="AK1393" i="1"/>
  <c r="AK1395" i="1"/>
  <c r="AK1396" i="1"/>
  <c r="AK1398" i="1"/>
  <c r="AK223" i="1"/>
  <c r="AK1400" i="1"/>
  <c r="AK1401" i="1"/>
  <c r="AK308" i="1"/>
  <c r="AK1403" i="1"/>
  <c r="AK1404" i="1"/>
  <c r="AK1405" i="1"/>
  <c r="AK1406" i="1"/>
  <c r="AK1407" i="1"/>
  <c r="AK1408" i="1"/>
  <c r="AK327" i="1"/>
  <c r="AK4" i="1"/>
  <c r="AK8" i="1"/>
  <c r="AK9" i="1"/>
  <c r="AK10" i="1"/>
  <c r="AK13" i="1"/>
  <c r="AK329" i="1"/>
  <c r="AK697" i="1"/>
  <c r="AK16" i="1"/>
  <c r="AK851" i="1"/>
  <c r="AK20" i="1"/>
  <c r="AK21" i="1"/>
  <c r="AK23" i="1"/>
  <c r="AK24" i="1"/>
  <c r="AK25" i="1"/>
  <c r="AK26" i="1"/>
  <c r="AK27" i="1"/>
  <c r="AK1080" i="1"/>
  <c r="AK29" i="1"/>
  <c r="AK30" i="1"/>
  <c r="AK31" i="1"/>
  <c r="AK33" i="1"/>
  <c r="AK34" i="1"/>
  <c r="AK35" i="1"/>
  <c r="AK36" i="1"/>
  <c r="AK37" i="1"/>
  <c r="AK38" i="1"/>
  <c r="AK384" i="1"/>
  <c r="AK40" i="1"/>
  <c r="AK41" i="1"/>
  <c r="AK43" i="1"/>
  <c r="AK235" i="1"/>
  <c r="AK45" i="1"/>
  <c r="AK46" i="1"/>
  <c r="AK47" i="1"/>
  <c r="AK165" i="1"/>
  <c r="AK49" i="1"/>
  <c r="AK50" i="1"/>
  <c r="AK51" i="1"/>
  <c r="AK52" i="1"/>
  <c r="AK56" i="1"/>
  <c r="AK283" i="1"/>
  <c r="AK58" i="1"/>
  <c r="AK59" i="1"/>
  <c r="AK61" i="1"/>
  <c r="AK63" i="1"/>
  <c r="AK64" i="1"/>
  <c r="AK65" i="1"/>
  <c r="AK678" i="1"/>
  <c r="AK68" i="1"/>
  <c r="AK69" i="1"/>
  <c r="AK70" i="1"/>
  <c r="AK72" i="1"/>
  <c r="AK73" i="1"/>
  <c r="AK74" i="1"/>
  <c r="AK787" i="1"/>
  <c r="AK76" i="1"/>
  <c r="AK77" i="1"/>
  <c r="AK78" i="1"/>
  <c r="AK79" i="1"/>
  <c r="AK80" i="1"/>
  <c r="AK1105" i="1"/>
  <c r="AK84" i="1"/>
  <c r="AK85" i="1"/>
  <c r="AK86" i="1"/>
  <c r="AK87" i="1"/>
  <c r="AK88" i="1"/>
  <c r="AK90" i="1"/>
  <c r="AK91" i="1"/>
  <c r="AK92" i="1"/>
  <c r="AK93" i="1"/>
  <c r="AK94" i="1"/>
  <c r="AK95" i="1"/>
  <c r="AK96" i="1"/>
  <c r="AK97" i="1"/>
  <c r="AK99" i="1"/>
  <c r="AK100" i="1"/>
  <c r="AK101" i="1"/>
  <c r="AK102" i="1"/>
  <c r="AK103" i="1"/>
  <c r="AK104" i="1"/>
  <c r="AK107" i="1"/>
  <c r="AK1230" i="1"/>
  <c r="AK110" i="1"/>
  <c r="AK112" i="1"/>
  <c r="AK113" i="1"/>
  <c r="AK1346" i="1"/>
  <c r="AK115" i="1"/>
  <c r="AK116" i="1"/>
  <c r="AK117" i="1"/>
  <c r="AK119" i="1"/>
  <c r="AK120" i="1"/>
  <c r="AK121" i="1"/>
  <c r="AK122" i="1"/>
  <c r="AK124" i="1"/>
  <c r="AK125" i="1"/>
  <c r="AK126" i="1"/>
  <c r="AK127" i="1"/>
  <c r="AK128" i="1"/>
  <c r="AK129" i="1"/>
  <c r="AK130" i="1"/>
  <c r="AK131" i="1"/>
  <c r="AK133" i="1"/>
  <c r="AK135" i="1"/>
  <c r="AK136" i="1"/>
  <c r="AK137" i="1"/>
  <c r="AK138" i="1"/>
  <c r="AK140" i="1"/>
  <c r="AK141" i="1"/>
  <c r="AK1394" i="1"/>
  <c r="AK997" i="1"/>
  <c r="AK144" i="1"/>
  <c r="AK145" i="1"/>
  <c r="AK146" i="1"/>
  <c r="AK1033" i="1"/>
  <c r="AK149" i="1"/>
  <c r="AK155" i="1"/>
  <c r="AK156" i="1"/>
  <c r="AK157" i="1"/>
  <c r="AK158" i="1"/>
  <c r="AK159" i="1"/>
  <c r="AK1035" i="1"/>
  <c r="AK1042" i="1"/>
  <c r="AK1274" i="1"/>
  <c r="AK164" i="1"/>
  <c r="AK1302" i="1"/>
  <c r="AK166" i="1"/>
  <c r="AK167" i="1"/>
  <c r="AK168" i="1"/>
  <c r="AK169" i="1"/>
  <c r="AK170" i="1"/>
  <c r="AK171" i="1"/>
  <c r="AK172" i="1"/>
  <c r="AK173" i="1"/>
  <c r="AK174" i="1"/>
  <c r="AK175" i="1"/>
  <c r="AK1372" i="1"/>
  <c r="AK15" i="1"/>
  <c r="AK267" i="1"/>
  <c r="AK180" i="1"/>
  <c r="AK181" i="1"/>
  <c r="AK536" i="1"/>
  <c r="AK183" i="1"/>
  <c r="AK184" i="1"/>
  <c r="AK587" i="1"/>
  <c r="AK189" i="1"/>
  <c r="AK190" i="1"/>
  <c r="AK191" i="1"/>
  <c r="AK615" i="1"/>
  <c r="AK194" i="1"/>
  <c r="AK195" i="1"/>
  <c r="AK198" i="1"/>
  <c r="AK1077" i="1"/>
  <c r="AK201" i="1"/>
  <c r="AK202" i="1"/>
  <c r="AK1365" i="1"/>
  <c r="AK206" i="1"/>
  <c r="AK826" i="1"/>
  <c r="AK212" i="1"/>
  <c r="AK215" i="1"/>
  <c r="AK216" i="1"/>
  <c r="AK217" i="1"/>
  <c r="AK218" i="1"/>
  <c r="AK827" i="1"/>
  <c r="AK220" i="1"/>
  <c r="AK222" i="1"/>
  <c r="AK828" i="1"/>
  <c r="AK224" i="1"/>
  <c r="AK829" i="1"/>
  <c r="AK230" i="1"/>
  <c r="AK231" i="1"/>
  <c r="AK232" i="1"/>
  <c r="AK233" i="1"/>
  <c r="AK234" i="1"/>
  <c r="AK778" i="1"/>
  <c r="AK236" i="1"/>
  <c r="AK237" i="1"/>
  <c r="AK238" i="1"/>
  <c r="AK239" i="1"/>
  <c r="AK241" i="1"/>
  <c r="AK242" i="1"/>
  <c r="AK830" i="1"/>
  <c r="AK245" i="1"/>
  <c r="AK246" i="1"/>
  <c r="AK247" i="1"/>
  <c r="AK251" i="1"/>
  <c r="AK1165" i="1"/>
  <c r="AK253" i="1"/>
  <c r="AK254" i="1"/>
  <c r="AK269" i="1"/>
  <c r="AK256" i="1"/>
  <c r="AK1040" i="1"/>
  <c r="AK1054" i="1"/>
  <c r="AK260" i="1"/>
  <c r="AK1402" i="1"/>
  <c r="AK44" i="1"/>
  <c r="AK66" i="1"/>
  <c r="AK268" i="1"/>
  <c r="AK270" i="1"/>
  <c r="AK271" i="1"/>
  <c r="AK272" i="1"/>
  <c r="AK274" i="1"/>
  <c r="AK390" i="1"/>
  <c r="AK278" i="1"/>
  <c r="AK279" i="1"/>
  <c r="AK503" i="1"/>
  <c r="AK282" i="1"/>
  <c r="AK665" i="1"/>
  <c r="AK285" i="1"/>
  <c r="AK160" i="1"/>
  <c r="AK287" i="1"/>
  <c r="AK289" i="1"/>
  <c r="AK290" i="1"/>
  <c r="AK291" i="1"/>
  <c r="AK293" i="1"/>
  <c r="AK295" i="1"/>
  <c r="AK162" i="1"/>
  <c r="AK297" i="1"/>
  <c r="AK299" i="1"/>
  <c r="AK300" i="1"/>
  <c r="AK301" i="1"/>
  <c r="AK302" i="1"/>
  <c r="AK163" i="1"/>
  <c r="AK304" i="1"/>
  <c r="AK305" i="1"/>
  <c r="AK307" i="1"/>
  <c r="AK608" i="1"/>
  <c r="AK309" i="1"/>
  <c r="AK310" i="1"/>
  <c r="AK596" i="1"/>
  <c r="AK314" i="1"/>
  <c r="AK315" i="1"/>
  <c r="AK316" i="1"/>
  <c r="AK317" i="1"/>
  <c r="AK459" i="1"/>
  <c r="AK321" i="1"/>
  <c r="AK322" i="1"/>
  <c r="AK323" i="1"/>
  <c r="AK325" i="1"/>
  <c r="AK342" i="1"/>
  <c r="AK328" i="1"/>
  <c r="AK660" i="1"/>
  <c r="AK330" i="1"/>
  <c r="AK332" i="1"/>
  <c r="AK333" i="1"/>
  <c r="AK334" i="1"/>
  <c r="AK335" i="1"/>
  <c r="AK336" i="1"/>
  <c r="AK337" i="1"/>
  <c r="AK338" i="1"/>
  <c r="AK339" i="1"/>
  <c r="AK341" i="1"/>
  <c r="AK75" i="1"/>
  <c r="AK343" i="1"/>
  <c r="AK344" i="1"/>
  <c r="AK346" i="1"/>
  <c r="AK347" i="1"/>
  <c r="AK348" i="1"/>
  <c r="AK349" i="1"/>
  <c r="AK244" i="1"/>
  <c r="AK351" i="1"/>
  <c r="AK352" i="1"/>
  <c r="AK353" i="1"/>
  <c r="AK354" i="1"/>
  <c r="AK355" i="1"/>
  <c r="AK356" i="1"/>
  <c r="AK357" i="1"/>
  <c r="AK648" i="1"/>
  <c r="AK359" i="1"/>
  <c r="AK1117" i="1"/>
  <c r="AK366" i="1"/>
  <c r="AK367" i="1"/>
  <c r="AK369" i="1"/>
  <c r="AK371" i="1"/>
  <c r="AK372" i="1"/>
  <c r="AK374" i="1"/>
  <c r="AK375" i="1"/>
  <c r="AK377" i="1"/>
  <c r="AK378" i="1"/>
  <c r="AK379" i="1"/>
  <c r="AK380" i="1"/>
  <c r="AK1116" i="1"/>
  <c r="AK757" i="1"/>
  <c r="AK383" i="1"/>
  <c r="AK1228" i="1"/>
  <c r="AK385" i="1"/>
  <c r="AK386" i="1"/>
  <c r="AK387" i="1"/>
  <c r="AK1229" i="1"/>
  <c r="AK391" i="1"/>
  <c r="AK392" i="1"/>
  <c r="AK393" i="1"/>
  <c r="AK1232" i="1"/>
  <c r="AK397" i="1"/>
  <c r="AK381" i="1"/>
  <c r="AK399" i="1"/>
  <c r="AK400" i="1"/>
  <c r="AK401" i="1"/>
  <c r="AK402" i="1"/>
  <c r="AK403" i="1"/>
  <c r="AK404" i="1"/>
  <c r="AK406" i="1"/>
  <c r="AK407" i="1"/>
  <c r="AK408" i="1"/>
  <c r="AK148" i="1"/>
  <c r="AK1125" i="1"/>
  <c r="AK411" i="1"/>
  <c r="AK412" i="1"/>
  <c r="AK413" i="1"/>
  <c r="AK414" i="1"/>
  <c r="AK415" i="1"/>
  <c r="AK785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3" i="1"/>
  <c r="AK434" i="1"/>
  <c r="AK439" i="1"/>
  <c r="AK440" i="1"/>
  <c r="AK441" i="1"/>
  <c r="AK442" i="1"/>
  <c r="AK443" i="1"/>
  <c r="AK566" i="1"/>
  <c r="AK446" i="1"/>
  <c r="AK447" i="1"/>
  <c r="AK448" i="1"/>
  <c r="AK452" i="1"/>
  <c r="AK453" i="1"/>
  <c r="AK455" i="1"/>
  <c r="AK456" i="1"/>
  <c r="AK457" i="1"/>
  <c r="AK643" i="1"/>
  <c r="AK462" i="1"/>
  <c r="AK463" i="1"/>
  <c r="AK466" i="1"/>
  <c r="AK467" i="1"/>
  <c r="AK469" i="1"/>
  <c r="AK470" i="1"/>
  <c r="AK471" i="1"/>
  <c r="AK98" i="1"/>
  <c r="AK474" i="1"/>
  <c r="AK475" i="1"/>
  <c r="AK226" i="1"/>
  <c r="AK477" i="1"/>
  <c r="AK478" i="1"/>
  <c r="AK479" i="1"/>
  <c r="AK481" i="1"/>
  <c r="AK482" i="1"/>
  <c r="AK484" i="1"/>
  <c r="AK485" i="1"/>
  <c r="AK488" i="1"/>
  <c r="AK490" i="1"/>
  <c r="AK491" i="1"/>
  <c r="AK492" i="1"/>
  <c r="AK1177" i="1"/>
  <c r="AK494" i="1"/>
  <c r="AK495" i="1"/>
  <c r="AK1303" i="1"/>
  <c r="AK496" i="1"/>
  <c r="AK498" i="1"/>
  <c r="AK499" i="1"/>
  <c r="AK502" i="1"/>
  <c r="AK1340" i="1"/>
  <c r="AK505" i="1"/>
  <c r="AK509" i="1"/>
  <c r="AK510" i="1"/>
  <c r="AK511" i="1"/>
  <c r="AK512" i="1"/>
  <c r="AK577" i="1"/>
  <c r="AK514" i="1"/>
  <c r="AK515" i="1"/>
  <c r="AK517" i="1"/>
  <c r="AK518" i="1"/>
  <c r="AK519" i="1"/>
  <c r="AK520" i="1"/>
  <c r="AK523" i="1"/>
  <c r="AK526" i="1"/>
  <c r="AK527" i="1"/>
  <c r="AK528" i="1"/>
  <c r="AK529" i="1"/>
  <c r="AK1269" i="1"/>
  <c r="AK532" i="1"/>
  <c r="AK533" i="1"/>
  <c r="AK1285" i="1"/>
  <c r="AK1322" i="1"/>
  <c r="AK541" i="1"/>
  <c r="AK542" i="1"/>
  <c r="AK543" i="1"/>
  <c r="AK1335" i="1"/>
  <c r="AK555" i="1"/>
  <c r="AK556" i="1"/>
  <c r="AK557" i="1"/>
  <c r="AK559" i="1"/>
  <c r="AK560" i="1"/>
  <c r="AK561" i="1"/>
  <c r="AK28" i="1"/>
  <c r="AK563" i="1"/>
  <c r="AK567" i="1"/>
  <c r="AK568" i="1"/>
  <c r="AK569" i="1"/>
  <c r="AK570" i="1"/>
  <c r="AK571" i="1"/>
  <c r="AK572" i="1"/>
  <c r="AK575" i="1"/>
  <c r="AK576" i="1"/>
  <c r="AK580" i="1"/>
  <c r="AK583" i="1"/>
  <c r="AK584" i="1"/>
  <c r="AK585" i="1"/>
  <c r="AK586" i="1"/>
  <c r="AK82" i="1"/>
  <c r="AK588" i="1"/>
  <c r="AK177" i="1"/>
  <c r="AK590" i="1"/>
  <c r="AK591" i="1"/>
  <c r="AK179" i="1"/>
  <c r="AK199" i="1"/>
  <c r="AK595" i="1"/>
  <c r="AK597" i="1"/>
  <c r="AK599" i="1"/>
  <c r="AK211" i="1"/>
  <c r="AK219" i="1"/>
  <c r="AK602" i="1"/>
  <c r="AK603" i="1"/>
  <c r="AK476" i="1"/>
  <c r="AK605" i="1"/>
  <c r="AK606" i="1"/>
  <c r="AK607" i="1"/>
  <c r="AK396" i="1"/>
  <c r="AK513" i="1"/>
  <c r="AK610" i="1"/>
  <c r="AK611" i="1"/>
  <c r="AK612" i="1"/>
  <c r="AK613" i="1"/>
  <c r="AK531" i="1"/>
  <c r="AK614" i="1"/>
  <c r="AK776" i="1"/>
  <c r="AK1063" i="1"/>
  <c r="AK685" i="1"/>
  <c r="AK616" i="1"/>
  <c r="AK617" i="1"/>
  <c r="AK618" i="1"/>
  <c r="AK619" i="1"/>
  <c r="AK620" i="1"/>
  <c r="AK624" i="1"/>
  <c r="AK626" i="1"/>
  <c r="AK627" i="1"/>
  <c r="AK630" i="1"/>
  <c r="AK631" i="1"/>
  <c r="AK632" i="1"/>
  <c r="AK634" i="1"/>
  <c r="AK635" i="1"/>
  <c r="AK636" i="1"/>
  <c r="AK637" i="1"/>
  <c r="AK639" i="1"/>
  <c r="AK640" i="1"/>
  <c r="AK644" i="1"/>
  <c r="AK645" i="1"/>
  <c r="AK646" i="1"/>
  <c r="AK647" i="1"/>
  <c r="AK252" i="1"/>
  <c r="AK649" i="1"/>
  <c r="AK650" i="1"/>
  <c r="AK652" i="1"/>
  <c r="AK653" i="1"/>
  <c r="AK654" i="1"/>
  <c r="AK655" i="1"/>
  <c r="AK656" i="1"/>
  <c r="AK657" i="1"/>
  <c r="AK658" i="1"/>
  <c r="AK1162" i="1"/>
  <c r="AK661" i="1"/>
  <c r="AK662" i="1"/>
  <c r="AK663" i="1"/>
  <c r="AK664" i="1"/>
  <c r="AK109" i="1"/>
  <c r="AK666" i="1"/>
  <c r="AK667" i="1"/>
  <c r="AK669" i="1"/>
  <c r="AK670" i="1"/>
  <c r="AK671" i="1"/>
  <c r="AK303" i="1"/>
  <c r="AK1271" i="1"/>
  <c r="AK312" i="1"/>
  <c r="AK493" i="1"/>
  <c r="AK679" i="1"/>
  <c r="AK680" i="1"/>
  <c r="AK681" i="1"/>
  <c r="AK682" i="1"/>
  <c r="AK684" i="1"/>
  <c r="AK1367" i="1"/>
  <c r="AK687" i="1"/>
  <c r="AK688" i="1"/>
  <c r="AK689" i="1"/>
  <c r="AK693" i="1"/>
  <c r="AK694" i="1"/>
  <c r="AK1267" i="1"/>
  <c r="AK1099" i="1"/>
  <c r="AK1115" i="1"/>
  <c r="AK698" i="1"/>
  <c r="AK699" i="1"/>
  <c r="AK700" i="1"/>
  <c r="AK701" i="1"/>
  <c r="AK753" i="1"/>
  <c r="AK703" i="1"/>
  <c r="AK704" i="1"/>
  <c r="AK743" i="1"/>
  <c r="AK707" i="1"/>
  <c r="AK708" i="1"/>
  <c r="AK709" i="1"/>
  <c r="AK710" i="1"/>
  <c r="AK1364" i="1"/>
  <c r="AK677" i="1"/>
  <c r="AK714" i="1"/>
  <c r="AK716" i="1"/>
  <c r="AK182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9" i="1"/>
  <c r="AK740" i="1"/>
  <c r="AK259" i="1"/>
  <c r="AK742" i="1"/>
  <c r="AK744" i="1"/>
  <c r="AK747" i="1"/>
  <c r="AK749" i="1"/>
  <c r="AK609" i="1"/>
  <c r="AK750" i="1"/>
  <c r="AK751" i="1"/>
  <c r="AK752" i="1"/>
  <c r="AK142" i="1"/>
  <c r="AK143" i="1"/>
  <c r="AK794" i="1"/>
  <c r="AK796" i="1"/>
  <c r="AK1123" i="1"/>
  <c r="AK759" i="1"/>
  <c r="AK761" i="1"/>
  <c r="AK762" i="1"/>
  <c r="AK763" i="1"/>
  <c r="AK764" i="1"/>
  <c r="AK765" i="1"/>
  <c r="AK767" i="1"/>
  <c r="AK39" i="1"/>
  <c r="AK770" i="1"/>
  <c r="AK771" i="1"/>
  <c r="AK773" i="1"/>
  <c r="AK775" i="1"/>
  <c r="AK777" i="1"/>
  <c r="AK906" i="1"/>
  <c r="AK779" i="1"/>
  <c r="AK781" i="1"/>
  <c r="AK1368" i="1"/>
  <c r="AK118" i="1"/>
  <c r="AK784" i="1"/>
  <c r="AK786" i="1"/>
  <c r="AK123" i="1"/>
  <c r="AK788" i="1"/>
  <c r="AK789" i="1"/>
  <c r="AK790" i="1"/>
  <c r="AK791" i="1"/>
  <c r="AK793" i="1"/>
  <c r="AK758" i="1"/>
  <c r="AK795" i="1"/>
  <c r="AK1379" i="1"/>
  <c r="AK797" i="1"/>
  <c r="AK798" i="1"/>
  <c r="AK799" i="1"/>
  <c r="AK804" i="1"/>
  <c r="AK805" i="1"/>
  <c r="AK818" i="1"/>
  <c r="AK819" i="1"/>
  <c r="AK696" i="1"/>
  <c r="AK444" i="1"/>
  <c r="AK821" i="1"/>
  <c r="AK823" i="1"/>
  <c r="AK824" i="1"/>
  <c r="AK825" i="1"/>
  <c r="AK601" i="1"/>
  <c r="AK820" i="1"/>
  <c r="AK1083" i="1"/>
  <c r="AK176" i="1"/>
  <c r="AK589" i="1"/>
  <c r="AK831" i="1"/>
  <c r="AK832" i="1"/>
  <c r="AK833" i="1"/>
  <c r="AK834" i="1"/>
  <c r="AK837" i="1"/>
  <c r="AK838" i="1"/>
  <c r="AK839" i="1"/>
  <c r="AK840" i="1"/>
  <c r="AK841" i="1"/>
  <c r="AK842" i="1"/>
  <c r="AK843" i="1"/>
  <c r="AK844" i="1"/>
  <c r="AK845" i="1"/>
  <c r="AK846" i="1"/>
  <c r="AK848" i="1"/>
  <c r="AK849" i="1"/>
  <c r="AK850" i="1"/>
  <c r="AK852" i="1"/>
  <c r="AK854" i="1"/>
  <c r="AK855" i="1"/>
  <c r="AK857" i="1"/>
  <c r="AK604" i="1"/>
  <c r="AK859" i="1"/>
  <c r="AK1186" i="1"/>
  <c r="AK1286" i="1"/>
  <c r="AK186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1114" i="1"/>
  <c r="AK883" i="1"/>
  <c r="AK884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132" i="1"/>
  <c r="AK134" i="1"/>
  <c r="AK754" i="1"/>
  <c r="AK902" i="1"/>
  <c r="AK903" i="1"/>
  <c r="AK904" i="1"/>
  <c r="AK905" i="1"/>
  <c r="AK755" i="1"/>
  <c r="AK907" i="1"/>
  <c r="AK909" i="1"/>
  <c r="AK911" i="1"/>
  <c r="AK913" i="1"/>
  <c r="AK914" i="1"/>
  <c r="AK916" i="1"/>
  <c r="AK917" i="1"/>
  <c r="AK918" i="1"/>
  <c r="AK919" i="1"/>
  <c r="AK920" i="1"/>
  <c r="AK921" i="1"/>
  <c r="AK922" i="1"/>
  <c r="AK924" i="1"/>
  <c r="AK928" i="1"/>
  <c r="AK929" i="1"/>
  <c r="AK931" i="1"/>
  <c r="AK932" i="1"/>
  <c r="AK933" i="1"/>
  <c r="AK934" i="1"/>
  <c r="AK936" i="1"/>
  <c r="AK938" i="1"/>
  <c r="AK939" i="1"/>
  <c r="AK940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1" i="1"/>
  <c r="AK962" i="1"/>
  <c r="AK964" i="1"/>
  <c r="AK965" i="1"/>
  <c r="AK966" i="1"/>
  <c r="AK967" i="1"/>
  <c r="AK968" i="1"/>
  <c r="AK18" i="1"/>
  <c r="AK19" i="1"/>
  <c r="AK150" i="1"/>
  <c r="AK151" i="1"/>
  <c r="AK152" i="1"/>
  <c r="AK153" i="1"/>
  <c r="AK228" i="1"/>
  <c r="AK229" i="1"/>
  <c r="AK248" i="1"/>
  <c r="AK249" i="1"/>
  <c r="AK275" i="1"/>
  <c r="AK276" i="1"/>
  <c r="AK388" i="1"/>
  <c r="AK389" i="1"/>
  <c r="AK394" i="1"/>
  <c r="AK395" i="1"/>
  <c r="AK449" i="1"/>
  <c r="AK450" i="1"/>
  <c r="AK464" i="1"/>
  <c r="AK465" i="1"/>
  <c r="AK534" i="1"/>
  <c r="AK535" i="1"/>
  <c r="AK537" i="1"/>
  <c r="AK538" i="1"/>
  <c r="AK544" i="1"/>
  <c r="AK545" i="1"/>
  <c r="AK546" i="1"/>
  <c r="AK547" i="1"/>
  <c r="AK548" i="1"/>
  <c r="AK549" i="1"/>
  <c r="AK551" i="1"/>
  <c r="AK552" i="1"/>
  <c r="AK672" i="1"/>
  <c r="AK673" i="1"/>
  <c r="AK690" i="1"/>
  <c r="AK691" i="1"/>
  <c r="AK810" i="1"/>
  <c r="AK811" i="1"/>
  <c r="AK1095" i="1"/>
  <c r="AK1096" i="1"/>
  <c r="AK1103" i="1"/>
  <c r="AK1104" i="1"/>
  <c r="AK1134" i="1"/>
  <c r="AK1135" i="1"/>
  <c r="AK1195" i="1"/>
  <c r="AK1196" i="1"/>
  <c r="AK1204" i="1"/>
  <c r="AK1205" i="1"/>
  <c r="AK1218" i="1"/>
  <c r="AK1219" i="1"/>
  <c r="AK1220" i="1"/>
  <c r="AK1348" i="1"/>
  <c r="AK1349" i="1"/>
  <c r="AK1350" i="1"/>
  <c r="AK985" i="1"/>
  <c r="AK971" i="1"/>
  <c r="AK976" i="1"/>
  <c r="AK925" i="1"/>
  <c r="AK977" i="1"/>
  <c r="AK980" i="1"/>
  <c r="AK983" i="1"/>
  <c r="AK1377" i="1"/>
  <c r="AK1378" i="1"/>
  <c r="AK974" i="1"/>
  <c r="AK975" i="1"/>
  <c r="AK969" i="1"/>
  <c r="AK927" i="1"/>
  <c r="AK970" i="1"/>
  <c r="AK972" i="1"/>
  <c r="AK981" i="1"/>
  <c r="AK986" i="1"/>
  <c r="AJ2" i="1"/>
  <c r="AI2" i="1"/>
  <c r="AI592" i="1"/>
  <c r="AI1087" i="1"/>
  <c r="AI1088" i="1"/>
  <c r="AI1213" i="1"/>
  <c r="AI1097" i="1"/>
  <c r="AI1098" i="1"/>
  <c r="AI1107" i="1"/>
  <c r="AI1109" i="1"/>
  <c r="AI1122" i="1"/>
  <c r="AI1124" i="1"/>
  <c r="AI1128" i="1"/>
  <c r="AI1131" i="1"/>
  <c r="AI1280" i="1"/>
  <c r="AI1137" i="1"/>
  <c r="AI1144" i="1"/>
  <c r="AI1149" i="1"/>
  <c r="AI1154" i="1"/>
  <c r="AI1209" i="1"/>
  <c r="AI1211" i="1"/>
  <c r="AI1284" i="1"/>
  <c r="AI1314" i="1"/>
  <c r="AI1331" i="1"/>
  <c r="AI1342" i="1"/>
  <c r="AI1355" i="1"/>
  <c r="AI6" i="1"/>
  <c r="AI42" i="1"/>
  <c r="AI54" i="1"/>
  <c r="AI89" i="1"/>
  <c r="AI676" i="1"/>
  <c r="AI105" i="1"/>
  <c r="AI203" i="1"/>
  <c r="AI214" i="1"/>
  <c r="AI1384" i="1"/>
  <c r="AI262" i="1"/>
  <c r="AI311" i="1"/>
  <c r="AI364" i="1"/>
  <c r="AI431" i="1"/>
  <c r="AI500" i="1"/>
  <c r="AI525" i="1"/>
  <c r="AI539" i="1"/>
  <c r="AI574" i="1"/>
  <c r="AI628" i="1"/>
  <c r="AI326" i="1"/>
  <c r="AI813" i="1"/>
  <c r="AI847" i="1"/>
  <c r="AI930" i="1"/>
  <c r="AI1034" i="1"/>
  <c r="AI1038" i="1"/>
  <c r="AI1043" i="1"/>
  <c r="AI1059" i="1"/>
  <c r="AI1147" i="1"/>
  <c r="AI1073" i="1"/>
  <c r="AI1076" i="1"/>
  <c r="AI1085" i="1"/>
  <c r="AI1086" i="1"/>
  <c r="AI1089" i="1"/>
  <c r="AI1090" i="1"/>
  <c r="AI1091" i="1"/>
  <c r="AI1092" i="1"/>
  <c r="AI1253" i="1"/>
  <c r="AI1251" i="1"/>
  <c r="AI1100" i="1"/>
  <c r="AI1101" i="1"/>
  <c r="AI1102" i="1"/>
  <c r="AI255" i="1"/>
  <c r="AI1106" i="1"/>
  <c r="AI1108" i="1"/>
  <c r="AI1110" i="1"/>
  <c r="AI1111" i="1"/>
  <c r="AI1112" i="1"/>
  <c r="AI1113" i="1"/>
  <c r="AI71" i="1"/>
  <c r="AI711" i="1"/>
  <c r="AI1223" i="1"/>
  <c r="AI1354" i="1"/>
  <c r="AI1118" i="1"/>
  <c r="AI1119" i="1"/>
  <c r="AI1120" i="1"/>
  <c r="AI1121" i="1"/>
  <c r="AI318" i="1"/>
  <c r="AI550" i="1"/>
  <c r="AI1126" i="1"/>
  <c r="AI1127" i="1"/>
  <c r="AI1129" i="1"/>
  <c r="AI1130" i="1"/>
  <c r="AI1132" i="1"/>
  <c r="AI1133" i="1"/>
  <c r="AI1136" i="1"/>
  <c r="AI1138" i="1"/>
  <c r="AI1139" i="1"/>
  <c r="AI1140" i="1"/>
  <c r="AI1141" i="1"/>
  <c r="AI1142" i="1"/>
  <c r="AI1143" i="1"/>
  <c r="AI1145" i="1"/>
  <c r="AI1146" i="1"/>
  <c r="AI808" i="1"/>
  <c r="AI1148" i="1"/>
  <c r="AI1151" i="1"/>
  <c r="AI1152" i="1"/>
  <c r="AI1153" i="1"/>
  <c r="AI1155" i="1"/>
  <c r="AI1156" i="1"/>
  <c r="AI1157" i="1"/>
  <c r="AI1158" i="1"/>
  <c r="AI1159" i="1"/>
  <c r="AI1160" i="1"/>
  <c r="AI1161" i="1"/>
  <c r="AI416" i="1"/>
  <c r="AI1163" i="1"/>
  <c r="AI1164" i="1"/>
  <c r="AI558" i="1"/>
  <c r="AI1166" i="1"/>
  <c r="AI1167" i="1"/>
  <c r="AI1168" i="1"/>
  <c r="AI1169" i="1"/>
  <c r="AI1170" i="1"/>
  <c r="AI1171" i="1"/>
  <c r="AI1172" i="1"/>
  <c r="AI1173" i="1"/>
  <c r="AI1174" i="1"/>
  <c r="AI1175" i="1"/>
  <c r="AI1176" i="1"/>
  <c r="AI197" i="1"/>
  <c r="AI1178" i="1"/>
  <c r="AI1179" i="1"/>
  <c r="AI1181" i="1"/>
  <c r="AI1183" i="1"/>
  <c r="AI1184" i="1"/>
  <c r="AI1185" i="1"/>
  <c r="AI899" i="1"/>
  <c r="AI1187" i="1"/>
  <c r="AI1188" i="1"/>
  <c r="AI1189" i="1"/>
  <c r="AI1190" i="1"/>
  <c r="AI1191" i="1"/>
  <c r="AI460" i="1"/>
  <c r="AI1193" i="1"/>
  <c r="AI1194" i="1"/>
  <c r="AI1197" i="1"/>
  <c r="AI1198" i="1"/>
  <c r="AI1199" i="1"/>
  <c r="AI1200" i="1"/>
  <c r="AI1201" i="1"/>
  <c r="AI1202" i="1"/>
  <c r="AI1203" i="1"/>
  <c r="AI858" i="1"/>
  <c r="AI1207" i="1"/>
  <c r="AI480" i="1"/>
  <c r="AI257" i="1"/>
  <c r="AI1150" i="1"/>
  <c r="AI1208" i="1"/>
  <c r="AI1214" i="1"/>
  <c r="AI1215" i="1"/>
  <c r="AI1216" i="1"/>
  <c r="AI1217" i="1"/>
  <c r="AI1221" i="1"/>
  <c r="AI1222" i="1"/>
  <c r="AI200" i="1"/>
  <c r="AI1224" i="1"/>
  <c r="AI1225" i="1"/>
  <c r="AI1226" i="1"/>
  <c r="AI1227" i="1"/>
  <c r="AI1321" i="1"/>
  <c r="AI67" i="1"/>
  <c r="AI350" i="1"/>
  <c r="AI1231" i="1"/>
  <c r="AI705" i="1"/>
  <c r="AI1233" i="1"/>
  <c r="AI1234" i="1"/>
  <c r="AI1235" i="1"/>
  <c r="AI593" i="1"/>
  <c r="AI594" i="1"/>
  <c r="AI1238" i="1"/>
  <c r="AI1239" i="1"/>
  <c r="AI1240" i="1"/>
  <c r="AI1241" i="1"/>
  <c r="AI1242" i="1"/>
  <c r="AI1243" i="1"/>
  <c r="AI1244" i="1"/>
  <c r="AI1246" i="1"/>
  <c r="AI1258" i="1"/>
  <c r="AI1261" i="1"/>
  <c r="AI1262" i="1"/>
  <c r="AI1263" i="1"/>
  <c r="AI1264" i="1"/>
  <c r="AI1275" i="1"/>
  <c r="AI702" i="1"/>
  <c r="AI717" i="1"/>
  <c r="AI1288" i="1"/>
  <c r="AI1291" i="1"/>
  <c r="AI1301" i="1"/>
  <c r="AI1182" i="1"/>
  <c r="AI1305" i="1"/>
  <c r="AI1311" i="1"/>
  <c r="AI1323" i="1"/>
  <c r="AI1326" i="1"/>
  <c r="AI1330" i="1"/>
  <c r="AI1336" i="1"/>
  <c r="AI60" i="1"/>
  <c r="AI1345" i="1"/>
  <c r="AI807" i="1"/>
  <c r="AI1351" i="1"/>
  <c r="AI1356" i="1"/>
  <c r="AI1357" i="1"/>
  <c r="AI1360" i="1"/>
  <c r="AI1363" i="1"/>
  <c r="AI1373" i="1"/>
  <c r="AI1385" i="1"/>
  <c r="AI1388" i="1"/>
  <c r="AI1390" i="1"/>
  <c r="AI1392" i="1"/>
  <c r="AI1397" i="1"/>
  <c r="AI178" i="1"/>
  <c r="AI3" i="1"/>
  <c r="AI5" i="1"/>
  <c r="AI7" i="1"/>
  <c r="AI11" i="1"/>
  <c r="AI12" i="1"/>
  <c r="AI22" i="1"/>
  <c r="AI32" i="1"/>
  <c r="AI53" i="1"/>
  <c r="AI55" i="1"/>
  <c r="AI266" i="1"/>
  <c r="AI358" i="1"/>
  <c r="AI382" i="1"/>
  <c r="AI83" i="1"/>
  <c r="AI409" i="1"/>
  <c r="AI106" i="1"/>
  <c r="AI108" i="1"/>
  <c r="AI111" i="1"/>
  <c r="AI472" i="1"/>
  <c r="AI540" i="1"/>
  <c r="AI695" i="1"/>
  <c r="AI741" i="1"/>
  <c r="AI147" i="1"/>
  <c r="AI154" i="1"/>
  <c r="AI161" i="1"/>
  <c r="AI768" i="1"/>
  <c r="AI185" i="1"/>
  <c r="AI187" i="1"/>
  <c r="AI188" i="1"/>
  <c r="AI192" i="1"/>
  <c r="AI196" i="1"/>
  <c r="AI508" i="1"/>
  <c r="AI205" i="1"/>
  <c r="AI207" i="1"/>
  <c r="AI208" i="1"/>
  <c r="AI209" i="1"/>
  <c r="AI210" i="1"/>
  <c r="AI213" i="1"/>
  <c r="AI221" i="1"/>
  <c r="AI745" i="1"/>
  <c r="AI240" i="1"/>
  <c r="AI243" i="1"/>
  <c r="AI746" i="1"/>
  <c r="AI258" i="1"/>
  <c r="AI261" i="1"/>
  <c r="AI263" i="1"/>
  <c r="AI264" i="1"/>
  <c r="AI225" i="1"/>
  <c r="AI277" i="1"/>
  <c r="AI281" i="1"/>
  <c r="AI284" i="1"/>
  <c r="AI288" i="1"/>
  <c r="AI292" i="1"/>
  <c r="AI294" i="1"/>
  <c r="AI306" i="1"/>
  <c r="AI14" i="1"/>
  <c r="AI319" i="1"/>
  <c r="AI320" i="1"/>
  <c r="AI324" i="1"/>
  <c r="AI361" i="1"/>
  <c r="AI331" i="1"/>
  <c r="AI340" i="1"/>
  <c r="AI345" i="1"/>
  <c r="AI360" i="1"/>
  <c r="AI362" i="1"/>
  <c r="AI363" i="1"/>
  <c r="AI365" i="1"/>
  <c r="AI368" i="1"/>
  <c r="AI370" i="1"/>
  <c r="AI373" i="1"/>
  <c r="AI376" i="1"/>
  <c r="AI405" i="1"/>
  <c r="AI410" i="1"/>
  <c r="AI432" i="1"/>
  <c r="AI435" i="1"/>
  <c r="AI436" i="1"/>
  <c r="AI437" i="1"/>
  <c r="AI438" i="1"/>
  <c r="AI445" i="1"/>
  <c r="AI451" i="1"/>
  <c r="AI454" i="1"/>
  <c r="AI461" i="1"/>
  <c r="AI468" i="1"/>
  <c r="AI473" i="1"/>
  <c r="AI483" i="1"/>
  <c r="AI486" i="1"/>
  <c r="AI487" i="1"/>
  <c r="AI489" i="1"/>
  <c r="AI497" i="1"/>
  <c r="AI501" i="1"/>
  <c r="AI504" i="1"/>
  <c r="AI506" i="1"/>
  <c r="AI507" i="1"/>
  <c r="AI862" i="1"/>
  <c r="AI516" i="1"/>
  <c r="AI521" i="1"/>
  <c r="AI227" i="1"/>
  <c r="AI524" i="1"/>
  <c r="AI530" i="1"/>
  <c r="AI553" i="1"/>
  <c r="AI554" i="1"/>
  <c r="AI280" i="1"/>
  <c r="AI562" i="1"/>
  <c r="AI564" i="1"/>
  <c r="AI565" i="1"/>
  <c r="AI573" i="1"/>
  <c r="AI1206" i="1"/>
  <c r="AI578" i="1"/>
  <c r="AI579" i="1"/>
  <c r="AI1212" i="1"/>
  <c r="AI598" i="1"/>
  <c r="AI600" i="1"/>
  <c r="AI621" i="1"/>
  <c r="AI622" i="1"/>
  <c r="AI623" i="1"/>
  <c r="AI625" i="1"/>
  <c r="AI629" i="1"/>
  <c r="AI633" i="1"/>
  <c r="AI638" i="1"/>
  <c r="AI651" i="1"/>
  <c r="AI659" i="1"/>
  <c r="AI668" i="1"/>
  <c r="AI675" i="1"/>
  <c r="AI683" i="1"/>
  <c r="AI686" i="1"/>
  <c r="AI692" i="1"/>
  <c r="AI706" i="1"/>
  <c r="AI712" i="1"/>
  <c r="AI715" i="1"/>
  <c r="AI738" i="1"/>
  <c r="AI81" i="1"/>
  <c r="AI748" i="1"/>
  <c r="AI756" i="1"/>
  <c r="AI760" i="1"/>
  <c r="AI766" i="1"/>
  <c r="AI769" i="1"/>
  <c r="AI772" i="1"/>
  <c r="AI774" i="1"/>
  <c r="AI780" i="1"/>
  <c r="AI522" i="1"/>
  <c r="AI792" i="1"/>
  <c r="AI800" i="1"/>
  <c r="AI801" i="1"/>
  <c r="AI802" i="1"/>
  <c r="AI803" i="1"/>
  <c r="AI806" i="1"/>
  <c r="AI1325" i="1"/>
  <c r="AI286" i="1"/>
  <c r="AI809" i="1"/>
  <c r="AI812" i="1"/>
  <c r="AI814" i="1"/>
  <c r="AI815" i="1"/>
  <c r="AI816" i="1"/>
  <c r="AI817" i="1"/>
  <c r="AI822" i="1"/>
  <c r="AI835" i="1"/>
  <c r="AI853" i="1"/>
  <c r="AI856" i="1"/>
  <c r="AI861" i="1"/>
  <c r="AI885" i="1"/>
  <c r="AI908" i="1"/>
  <c r="AI910" i="1"/>
  <c r="AI912" i="1"/>
  <c r="AI915" i="1"/>
  <c r="AI923" i="1"/>
  <c r="AI926" i="1"/>
  <c r="AI935" i="1"/>
  <c r="AI937" i="1"/>
  <c r="AI941" i="1"/>
  <c r="AI960" i="1"/>
  <c r="AI963" i="1"/>
  <c r="AI982" i="1"/>
  <c r="AI782" i="1"/>
  <c r="AI999" i="1"/>
  <c r="AI783" i="1"/>
  <c r="AI836" i="1"/>
  <c r="AI1020" i="1"/>
  <c r="AI62" i="1"/>
  <c r="AI1022" i="1"/>
  <c r="AI860" i="1"/>
  <c r="AI1024" i="1"/>
  <c r="AI1026" i="1"/>
  <c r="AI1027" i="1"/>
  <c r="AI114" i="1"/>
  <c r="AI1029" i="1"/>
  <c r="AI1030" i="1"/>
  <c r="AI674" i="1"/>
  <c r="AI1032" i="1"/>
  <c r="AI1192" i="1"/>
  <c r="AI250" i="1"/>
  <c r="AI1025" i="1"/>
  <c r="AI1037" i="1"/>
  <c r="AI1039" i="1"/>
  <c r="AI48" i="1"/>
  <c r="AI57" i="1"/>
  <c r="AI265" i="1"/>
  <c r="AI1044" i="1"/>
  <c r="AI1045" i="1"/>
  <c r="AI273" i="1"/>
  <c r="AI1046" i="1"/>
  <c r="AI1047" i="1"/>
  <c r="AI1048" i="1"/>
  <c r="AI1049" i="1"/>
  <c r="AI1050" i="1"/>
  <c r="AI1051" i="1"/>
  <c r="AI1052" i="1"/>
  <c r="AI1053" i="1"/>
  <c r="AI296" i="1"/>
  <c r="AI313" i="1"/>
  <c r="AI1056" i="1"/>
  <c r="AI1057" i="1"/>
  <c r="AI1058" i="1"/>
  <c r="AI1060" i="1"/>
  <c r="AI1061" i="1"/>
  <c r="AI1062" i="1"/>
  <c r="AI398" i="1"/>
  <c r="AI713" i="1"/>
  <c r="AI1066" i="1"/>
  <c r="AI1067" i="1"/>
  <c r="AI1068" i="1"/>
  <c r="AI1069" i="1"/>
  <c r="AI1070" i="1"/>
  <c r="AI1071" i="1"/>
  <c r="AI1072" i="1"/>
  <c r="AI1074" i="1"/>
  <c r="AI1075" i="1"/>
  <c r="AI1079" i="1"/>
  <c r="AI1078" i="1"/>
  <c r="AI1210" i="1"/>
  <c r="AI1081" i="1"/>
  <c r="AI1082" i="1"/>
  <c r="AI1028" i="1"/>
  <c r="AI1084" i="1"/>
  <c r="AI1036" i="1"/>
  <c r="AI1247" i="1"/>
  <c r="AI1248" i="1"/>
  <c r="AI1249" i="1"/>
  <c r="AI1250" i="1"/>
  <c r="AI1399" i="1"/>
  <c r="AI1252" i="1"/>
  <c r="AI193" i="1"/>
  <c r="AI1254" i="1"/>
  <c r="AI1255" i="1"/>
  <c r="AI1256" i="1"/>
  <c r="AI1257" i="1"/>
  <c r="AI1259" i="1"/>
  <c r="AI1260" i="1"/>
  <c r="AI1265" i="1"/>
  <c r="AI1266" i="1"/>
  <c r="AI1064" i="1"/>
  <c r="AI1268" i="1"/>
  <c r="AI1065" i="1"/>
  <c r="AI1270" i="1"/>
  <c r="AI900" i="1"/>
  <c r="AI1272" i="1"/>
  <c r="AI1273" i="1"/>
  <c r="AI901" i="1"/>
  <c r="AI1276" i="1"/>
  <c r="AI1277" i="1"/>
  <c r="AI1278" i="1"/>
  <c r="AI1279" i="1"/>
  <c r="AI1281" i="1"/>
  <c r="AI1282" i="1"/>
  <c r="AI1283" i="1"/>
  <c r="AI458" i="1"/>
  <c r="AI1287" i="1"/>
  <c r="AI1289" i="1"/>
  <c r="AI1290" i="1"/>
  <c r="AI1292" i="1"/>
  <c r="AI1293" i="1"/>
  <c r="AI1294" i="1"/>
  <c r="AI1295" i="1"/>
  <c r="AI1296" i="1"/>
  <c r="AI1297" i="1"/>
  <c r="AI1298" i="1"/>
  <c r="AI1299" i="1"/>
  <c r="AI1300" i="1"/>
  <c r="AI1094" i="1"/>
  <c r="AI1304" i="1"/>
  <c r="AI1306" i="1"/>
  <c r="AI1307" i="1"/>
  <c r="AI1308" i="1"/>
  <c r="AI1309" i="1"/>
  <c r="AI1310" i="1"/>
  <c r="AI1312" i="1"/>
  <c r="AI1313" i="1"/>
  <c r="AI1315" i="1"/>
  <c r="AI1316" i="1"/>
  <c r="AI1317" i="1"/>
  <c r="AI1318" i="1"/>
  <c r="AI1093" i="1"/>
  <c r="AI1320" i="1"/>
  <c r="AI1236" i="1"/>
  <c r="AI1237" i="1"/>
  <c r="AI1324" i="1"/>
  <c r="AI1018" i="1"/>
  <c r="AI1327" i="1"/>
  <c r="AI1328" i="1"/>
  <c r="AI1329" i="1"/>
  <c r="AI1332" i="1"/>
  <c r="AI1333" i="1"/>
  <c r="AI1334" i="1"/>
  <c r="AI1019" i="1"/>
  <c r="AI1337" i="1"/>
  <c r="AI1338" i="1"/>
  <c r="AI1339" i="1"/>
  <c r="AI1341" i="1"/>
  <c r="AI1343" i="1"/>
  <c r="AI1344" i="1"/>
  <c r="AI1352" i="1"/>
  <c r="AI1353" i="1"/>
  <c r="AI1021" i="1"/>
  <c r="AI1358" i="1"/>
  <c r="AI1359" i="1"/>
  <c r="AI1361" i="1"/>
  <c r="AI1362" i="1"/>
  <c r="AI1023" i="1"/>
  <c r="AI1031" i="1"/>
  <c r="AI1366" i="1"/>
  <c r="AI1041" i="1"/>
  <c r="AI1055" i="1"/>
  <c r="AI1369" i="1"/>
  <c r="AI1370" i="1"/>
  <c r="AI1371" i="1"/>
  <c r="AI1319" i="1"/>
  <c r="AI1374" i="1"/>
  <c r="AI1375" i="1"/>
  <c r="AI1376" i="1"/>
  <c r="AI1245" i="1"/>
  <c r="AI1380" i="1"/>
  <c r="AI1381" i="1"/>
  <c r="AI1382" i="1"/>
  <c r="AI1383" i="1"/>
  <c r="AI17" i="1"/>
  <c r="AI204" i="1"/>
  <c r="AI1386" i="1"/>
  <c r="AI1387" i="1"/>
  <c r="AI1389" i="1"/>
  <c r="AI1391" i="1"/>
  <c r="AI1393" i="1"/>
  <c r="AI1395" i="1"/>
  <c r="AI1396" i="1"/>
  <c r="AI1398" i="1"/>
  <c r="AI223" i="1"/>
  <c r="AI1400" i="1"/>
  <c r="AI1401" i="1"/>
  <c r="AI308" i="1"/>
  <c r="AI1403" i="1"/>
  <c r="AI1404" i="1"/>
  <c r="AI1405" i="1"/>
  <c r="AI1406" i="1"/>
  <c r="AI1407" i="1"/>
  <c r="AI1408" i="1"/>
  <c r="AI327" i="1"/>
  <c r="AI4" i="1"/>
  <c r="AI8" i="1"/>
  <c r="AI9" i="1"/>
  <c r="AI10" i="1"/>
  <c r="AI13" i="1"/>
  <c r="AI329" i="1"/>
  <c r="AI697" i="1"/>
  <c r="AI16" i="1"/>
  <c r="AI851" i="1"/>
  <c r="AI20" i="1"/>
  <c r="AI21" i="1"/>
  <c r="AI23" i="1"/>
  <c r="AI24" i="1"/>
  <c r="AI25" i="1"/>
  <c r="AI26" i="1"/>
  <c r="AI27" i="1"/>
  <c r="AI1080" i="1"/>
  <c r="AI29" i="1"/>
  <c r="AI30" i="1"/>
  <c r="AI31" i="1"/>
  <c r="AI33" i="1"/>
  <c r="AI34" i="1"/>
  <c r="AI35" i="1"/>
  <c r="AI36" i="1"/>
  <c r="AI37" i="1"/>
  <c r="AI38" i="1"/>
  <c r="AI384" i="1"/>
  <c r="AI40" i="1"/>
  <c r="AI41" i="1"/>
  <c r="AI43" i="1"/>
  <c r="AI235" i="1"/>
  <c r="AI45" i="1"/>
  <c r="AI46" i="1"/>
  <c r="AI47" i="1"/>
  <c r="AI165" i="1"/>
  <c r="AI49" i="1"/>
  <c r="AI50" i="1"/>
  <c r="AI51" i="1"/>
  <c r="AI52" i="1"/>
  <c r="AI56" i="1"/>
  <c r="AI283" i="1"/>
  <c r="AI58" i="1"/>
  <c r="AI59" i="1"/>
  <c r="AI61" i="1"/>
  <c r="AI63" i="1"/>
  <c r="AI64" i="1"/>
  <c r="AI65" i="1"/>
  <c r="AI678" i="1"/>
  <c r="AI68" i="1"/>
  <c r="AI69" i="1"/>
  <c r="AI70" i="1"/>
  <c r="AI72" i="1"/>
  <c r="AI73" i="1"/>
  <c r="AI74" i="1"/>
  <c r="AI787" i="1"/>
  <c r="AI76" i="1"/>
  <c r="AI77" i="1"/>
  <c r="AI78" i="1"/>
  <c r="AI79" i="1"/>
  <c r="AI80" i="1"/>
  <c r="AI1105" i="1"/>
  <c r="AI84" i="1"/>
  <c r="AI85" i="1"/>
  <c r="AI86" i="1"/>
  <c r="AI87" i="1"/>
  <c r="AI88" i="1"/>
  <c r="AI90" i="1"/>
  <c r="AI91" i="1"/>
  <c r="AI92" i="1"/>
  <c r="AI93" i="1"/>
  <c r="AI94" i="1"/>
  <c r="AI95" i="1"/>
  <c r="AI96" i="1"/>
  <c r="AI97" i="1"/>
  <c r="AI99" i="1"/>
  <c r="AI100" i="1"/>
  <c r="AI101" i="1"/>
  <c r="AI102" i="1"/>
  <c r="AI103" i="1"/>
  <c r="AI104" i="1"/>
  <c r="AI107" i="1"/>
  <c r="AI1230" i="1"/>
  <c r="AI110" i="1"/>
  <c r="AI112" i="1"/>
  <c r="AI113" i="1"/>
  <c r="AI1346" i="1"/>
  <c r="AI115" i="1"/>
  <c r="AI116" i="1"/>
  <c r="AI117" i="1"/>
  <c r="AI119" i="1"/>
  <c r="AI120" i="1"/>
  <c r="AI121" i="1"/>
  <c r="AI122" i="1"/>
  <c r="AI124" i="1"/>
  <c r="AI125" i="1"/>
  <c r="AI126" i="1"/>
  <c r="AI127" i="1"/>
  <c r="AI128" i="1"/>
  <c r="AI129" i="1"/>
  <c r="AI130" i="1"/>
  <c r="AI131" i="1"/>
  <c r="AI133" i="1"/>
  <c r="AI135" i="1"/>
  <c r="AI136" i="1"/>
  <c r="AI137" i="1"/>
  <c r="AI138" i="1"/>
  <c r="AI140" i="1"/>
  <c r="AI141" i="1"/>
  <c r="AI1394" i="1"/>
  <c r="AI997" i="1"/>
  <c r="AI144" i="1"/>
  <c r="AI145" i="1"/>
  <c r="AI146" i="1"/>
  <c r="AI1033" i="1"/>
  <c r="AI149" i="1"/>
  <c r="AI155" i="1"/>
  <c r="AI156" i="1"/>
  <c r="AI157" i="1"/>
  <c r="AI158" i="1"/>
  <c r="AI159" i="1"/>
  <c r="AI1035" i="1"/>
  <c r="AI1042" i="1"/>
  <c r="AI1274" i="1"/>
  <c r="AI164" i="1"/>
  <c r="AI1302" i="1"/>
  <c r="AI166" i="1"/>
  <c r="AI167" i="1"/>
  <c r="AI168" i="1"/>
  <c r="AI169" i="1"/>
  <c r="AI170" i="1"/>
  <c r="AI171" i="1"/>
  <c r="AI172" i="1"/>
  <c r="AI173" i="1"/>
  <c r="AI174" i="1"/>
  <c r="AI175" i="1"/>
  <c r="AI1372" i="1"/>
  <c r="AI15" i="1"/>
  <c r="AI267" i="1"/>
  <c r="AI180" i="1"/>
  <c r="AI181" i="1"/>
  <c r="AI536" i="1"/>
  <c r="AI183" i="1"/>
  <c r="AI184" i="1"/>
  <c r="AI587" i="1"/>
  <c r="AI189" i="1"/>
  <c r="AI190" i="1"/>
  <c r="AI191" i="1"/>
  <c r="AI615" i="1"/>
  <c r="AI194" i="1"/>
  <c r="AI195" i="1"/>
  <c r="AI198" i="1"/>
  <c r="AI1077" i="1"/>
  <c r="AI201" i="1"/>
  <c r="AI202" i="1"/>
  <c r="AI1365" i="1"/>
  <c r="AI206" i="1"/>
  <c r="AI826" i="1"/>
  <c r="AI212" i="1"/>
  <c r="AI215" i="1"/>
  <c r="AI216" i="1"/>
  <c r="AI217" i="1"/>
  <c r="AI218" i="1"/>
  <c r="AI827" i="1"/>
  <c r="AI220" i="1"/>
  <c r="AI222" i="1"/>
  <c r="AI828" i="1"/>
  <c r="AI224" i="1"/>
  <c r="AI829" i="1"/>
  <c r="AI230" i="1"/>
  <c r="AI231" i="1"/>
  <c r="AI232" i="1"/>
  <c r="AI233" i="1"/>
  <c r="AI234" i="1"/>
  <c r="AI778" i="1"/>
  <c r="AI236" i="1"/>
  <c r="AI237" i="1"/>
  <c r="AI238" i="1"/>
  <c r="AI239" i="1"/>
  <c r="AI241" i="1"/>
  <c r="AI242" i="1"/>
  <c r="AI830" i="1"/>
  <c r="AI245" i="1"/>
  <c r="AI246" i="1"/>
  <c r="AI247" i="1"/>
  <c r="AI251" i="1"/>
  <c r="AI1165" i="1"/>
  <c r="AI253" i="1"/>
  <c r="AI254" i="1"/>
  <c r="AI269" i="1"/>
  <c r="AI256" i="1"/>
  <c r="AI1040" i="1"/>
  <c r="AI1054" i="1"/>
  <c r="AI260" i="1"/>
  <c r="AI1402" i="1"/>
  <c r="AI44" i="1"/>
  <c r="AI66" i="1"/>
  <c r="AI268" i="1"/>
  <c r="AI270" i="1"/>
  <c r="AI271" i="1"/>
  <c r="AI272" i="1"/>
  <c r="AI274" i="1"/>
  <c r="AI390" i="1"/>
  <c r="AI278" i="1"/>
  <c r="AI279" i="1"/>
  <c r="AI503" i="1"/>
  <c r="AI282" i="1"/>
  <c r="AI665" i="1"/>
  <c r="AI285" i="1"/>
  <c r="AI160" i="1"/>
  <c r="AI287" i="1"/>
  <c r="AI289" i="1"/>
  <c r="AI290" i="1"/>
  <c r="AI291" i="1"/>
  <c r="AI293" i="1"/>
  <c r="AI295" i="1"/>
  <c r="AI162" i="1"/>
  <c r="AI297" i="1"/>
  <c r="AI299" i="1"/>
  <c r="AI300" i="1"/>
  <c r="AI301" i="1"/>
  <c r="AI302" i="1"/>
  <c r="AI163" i="1"/>
  <c r="AI304" i="1"/>
  <c r="AI305" i="1"/>
  <c r="AI307" i="1"/>
  <c r="AI608" i="1"/>
  <c r="AI309" i="1"/>
  <c r="AI310" i="1"/>
  <c r="AI596" i="1"/>
  <c r="AI314" i="1"/>
  <c r="AI315" i="1"/>
  <c r="AI316" i="1"/>
  <c r="AI317" i="1"/>
  <c r="AI459" i="1"/>
  <c r="AI321" i="1"/>
  <c r="AI322" i="1"/>
  <c r="AI323" i="1"/>
  <c r="AI325" i="1"/>
  <c r="AI342" i="1"/>
  <c r="AI328" i="1"/>
  <c r="AI660" i="1"/>
  <c r="AI330" i="1"/>
  <c r="AI332" i="1"/>
  <c r="AI333" i="1"/>
  <c r="AI334" i="1"/>
  <c r="AI335" i="1"/>
  <c r="AI336" i="1"/>
  <c r="AI337" i="1"/>
  <c r="AI338" i="1"/>
  <c r="AI339" i="1"/>
  <c r="AI341" i="1"/>
  <c r="AI75" i="1"/>
  <c r="AI343" i="1"/>
  <c r="AI344" i="1"/>
  <c r="AI346" i="1"/>
  <c r="AI347" i="1"/>
  <c r="AI348" i="1"/>
  <c r="AI349" i="1"/>
  <c r="AI244" i="1"/>
  <c r="AI351" i="1"/>
  <c r="AI352" i="1"/>
  <c r="AI353" i="1"/>
  <c r="AI354" i="1"/>
  <c r="AI355" i="1"/>
  <c r="AI356" i="1"/>
  <c r="AI357" i="1"/>
  <c r="AI648" i="1"/>
  <c r="AI359" i="1"/>
  <c r="AI1117" i="1"/>
  <c r="AI366" i="1"/>
  <c r="AI367" i="1"/>
  <c r="AI369" i="1"/>
  <c r="AI371" i="1"/>
  <c r="AI372" i="1"/>
  <c r="AI374" i="1"/>
  <c r="AI375" i="1"/>
  <c r="AI377" i="1"/>
  <c r="AI378" i="1"/>
  <c r="AI379" i="1"/>
  <c r="AI380" i="1"/>
  <c r="AI1116" i="1"/>
  <c r="AI757" i="1"/>
  <c r="AI383" i="1"/>
  <c r="AI1228" i="1"/>
  <c r="AI385" i="1"/>
  <c r="AI386" i="1"/>
  <c r="AI387" i="1"/>
  <c r="AI1229" i="1"/>
  <c r="AI391" i="1"/>
  <c r="AI392" i="1"/>
  <c r="AI393" i="1"/>
  <c r="AI1232" i="1"/>
  <c r="AI397" i="1"/>
  <c r="AI381" i="1"/>
  <c r="AI399" i="1"/>
  <c r="AI400" i="1"/>
  <c r="AI401" i="1"/>
  <c r="AI402" i="1"/>
  <c r="AI403" i="1"/>
  <c r="AI404" i="1"/>
  <c r="AI406" i="1"/>
  <c r="AI407" i="1"/>
  <c r="AI408" i="1"/>
  <c r="AI148" i="1"/>
  <c r="AI1125" i="1"/>
  <c r="AI411" i="1"/>
  <c r="AI412" i="1"/>
  <c r="AI413" i="1"/>
  <c r="AI414" i="1"/>
  <c r="AI415" i="1"/>
  <c r="AI785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3" i="1"/>
  <c r="AI434" i="1"/>
  <c r="AI439" i="1"/>
  <c r="AI440" i="1"/>
  <c r="AI441" i="1"/>
  <c r="AI442" i="1"/>
  <c r="AI443" i="1"/>
  <c r="AI566" i="1"/>
  <c r="AI446" i="1"/>
  <c r="AI447" i="1"/>
  <c r="AI448" i="1"/>
  <c r="AI452" i="1"/>
  <c r="AI453" i="1"/>
  <c r="AI455" i="1"/>
  <c r="AI456" i="1"/>
  <c r="AI457" i="1"/>
  <c r="AI643" i="1"/>
  <c r="AI462" i="1"/>
  <c r="AI463" i="1"/>
  <c r="AI466" i="1"/>
  <c r="AI467" i="1"/>
  <c r="AI469" i="1"/>
  <c r="AI470" i="1"/>
  <c r="AI471" i="1"/>
  <c r="AI98" i="1"/>
  <c r="AI474" i="1"/>
  <c r="AI475" i="1"/>
  <c r="AI226" i="1"/>
  <c r="AI477" i="1"/>
  <c r="AI478" i="1"/>
  <c r="AI479" i="1"/>
  <c r="AI481" i="1"/>
  <c r="AI482" i="1"/>
  <c r="AI484" i="1"/>
  <c r="AI485" i="1"/>
  <c r="AI488" i="1"/>
  <c r="AI490" i="1"/>
  <c r="AI491" i="1"/>
  <c r="AI492" i="1"/>
  <c r="AI1177" i="1"/>
  <c r="AI494" i="1"/>
  <c r="AI495" i="1"/>
  <c r="AI1303" i="1"/>
  <c r="AI496" i="1"/>
  <c r="AI498" i="1"/>
  <c r="AI499" i="1"/>
  <c r="AI502" i="1"/>
  <c r="AI1340" i="1"/>
  <c r="AI505" i="1"/>
  <c r="AI509" i="1"/>
  <c r="AI510" i="1"/>
  <c r="AI511" i="1"/>
  <c r="AI512" i="1"/>
  <c r="AI577" i="1"/>
  <c r="AI514" i="1"/>
  <c r="AI515" i="1"/>
  <c r="AI517" i="1"/>
  <c r="AI518" i="1"/>
  <c r="AI519" i="1"/>
  <c r="AI520" i="1"/>
  <c r="AI523" i="1"/>
  <c r="AI526" i="1"/>
  <c r="AI527" i="1"/>
  <c r="AI528" i="1"/>
  <c r="AI529" i="1"/>
  <c r="AI1269" i="1"/>
  <c r="AI532" i="1"/>
  <c r="AI533" i="1"/>
  <c r="AI1285" i="1"/>
  <c r="AI1322" i="1"/>
  <c r="AI541" i="1"/>
  <c r="AI542" i="1"/>
  <c r="AI543" i="1"/>
  <c r="AI1335" i="1"/>
  <c r="AI555" i="1"/>
  <c r="AI556" i="1"/>
  <c r="AI557" i="1"/>
  <c r="AI559" i="1"/>
  <c r="AI560" i="1"/>
  <c r="AI561" i="1"/>
  <c r="AI28" i="1"/>
  <c r="AI563" i="1"/>
  <c r="AI567" i="1"/>
  <c r="AI568" i="1"/>
  <c r="AI569" i="1"/>
  <c r="AI570" i="1"/>
  <c r="AI571" i="1"/>
  <c r="AI572" i="1"/>
  <c r="AI575" i="1"/>
  <c r="AI576" i="1"/>
  <c r="AI580" i="1"/>
  <c r="AI583" i="1"/>
  <c r="AI584" i="1"/>
  <c r="AI585" i="1"/>
  <c r="AI586" i="1"/>
  <c r="AI82" i="1"/>
  <c r="AI588" i="1"/>
  <c r="AI177" i="1"/>
  <c r="AI590" i="1"/>
  <c r="AI591" i="1"/>
  <c r="AI179" i="1"/>
  <c r="AI199" i="1"/>
  <c r="AI595" i="1"/>
  <c r="AI597" i="1"/>
  <c r="AI599" i="1"/>
  <c r="AI211" i="1"/>
  <c r="AI219" i="1"/>
  <c r="AI602" i="1"/>
  <c r="AI603" i="1"/>
  <c r="AI476" i="1"/>
  <c r="AI605" i="1"/>
  <c r="AI606" i="1"/>
  <c r="AI607" i="1"/>
  <c r="AI396" i="1"/>
  <c r="AI513" i="1"/>
  <c r="AI610" i="1"/>
  <c r="AI611" i="1"/>
  <c r="AI612" i="1"/>
  <c r="AI613" i="1"/>
  <c r="AI531" i="1"/>
  <c r="AI614" i="1"/>
  <c r="AI776" i="1"/>
  <c r="AI1063" i="1"/>
  <c r="AI685" i="1"/>
  <c r="AI616" i="1"/>
  <c r="AI617" i="1"/>
  <c r="AI618" i="1"/>
  <c r="AI619" i="1"/>
  <c r="AI620" i="1"/>
  <c r="AI624" i="1"/>
  <c r="AI626" i="1"/>
  <c r="AI627" i="1"/>
  <c r="AI630" i="1"/>
  <c r="AI631" i="1"/>
  <c r="AI632" i="1"/>
  <c r="AI634" i="1"/>
  <c r="AI635" i="1"/>
  <c r="AI636" i="1"/>
  <c r="AI637" i="1"/>
  <c r="AI639" i="1"/>
  <c r="AI640" i="1"/>
  <c r="AI644" i="1"/>
  <c r="AI645" i="1"/>
  <c r="AI646" i="1"/>
  <c r="AI647" i="1"/>
  <c r="AI252" i="1"/>
  <c r="AI649" i="1"/>
  <c r="AI650" i="1"/>
  <c r="AI652" i="1"/>
  <c r="AI653" i="1"/>
  <c r="AI654" i="1"/>
  <c r="AI655" i="1"/>
  <c r="AI656" i="1"/>
  <c r="AI657" i="1"/>
  <c r="AI658" i="1"/>
  <c r="AI1162" i="1"/>
  <c r="AI661" i="1"/>
  <c r="AI662" i="1"/>
  <c r="AI663" i="1"/>
  <c r="AI664" i="1"/>
  <c r="AI109" i="1"/>
  <c r="AI666" i="1"/>
  <c r="AI667" i="1"/>
  <c r="AI669" i="1"/>
  <c r="AI670" i="1"/>
  <c r="AI671" i="1"/>
  <c r="AI303" i="1"/>
  <c r="AI1271" i="1"/>
  <c r="AI312" i="1"/>
  <c r="AI493" i="1"/>
  <c r="AI679" i="1"/>
  <c r="AI680" i="1"/>
  <c r="AI681" i="1"/>
  <c r="AI682" i="1"/>
  <c r="AI684" i="1"/>
  <c r="AI1367" i="1"/>
  <c r="AI687" i="1"/>
  <c r="AI688" i="1"/>
  <c r="AI689" i="1"/>
  <c r="AI693" i="1"/>
  <c r="AI694" i="1"/>
  <c r="AI1267" i="1"/>
  <c r="AI1099" i="1"/>
  <c r="AI1115" i="1"/>
  <c r="AI698" i="1"/>
  <c r="AI699" i="1"/>
  <c r="AI700" i="1"/>
  <c r="AI701" i="1"/>
  <c r="AI753" i="1"/>
  <c r="AI703" i="1"/>
  <c r="AI704" i="1"/>
  <c r="AI743" i="1"/>
  <c r="AI707" i="1"/>
  <c r="AI708" i="1"/>
  <c r="AI709" i="1"/>
  <c r="AI710" i="1"/>
  <c r="AI1364" i="1"/>
  <c r="AI677" i="1"/>
  <c r="AI714" i="1"/>
  <c r="AI716" i="1"/>
  <c r="AI182" i="1"/>
  <c r="AI718" i="1"/>
  <c r="AI719" i="1"/>
  <c r="AI720" i="1"/>
  <c r="AI721" i="1"/>
  <c r="AI722" i="1"/>
  <c r="AI723" i="1"/>
  <c r="AI724" i="1"/>
  <c r="AI725" i="1"/>
  <c r="AI726" i="1"/>
  <c r="AI727" i="1"/>
  <c r="AI728" i="1"/>
  <c r="AI729" i="1"/>
  <c r="AI730" i="1"/>
  <c r="AI731" i="1"/>
  <c r="AI732" i="1"/>
  <c r="AI733" i="1"/>
  <c r="AI734" i="1"/>
  <c r="AI735" i="1"/>
  <c r="AI736" i="1"/>
  <c r="AI737" i="1"/>
  <c r="AI739" i="1"/>
  <c r="AI740" i="1"/>
  <c r="AI259" i="1"/>
  <c r="AI742" i="1"/>
  <c r="AI744" i="1"/>
  <c r="AI747" i="1"/>
  <c r="AI749" i="1"/>
  <c r="AI609" i="1"/>
  <c r="AI750" i="1"/>
  <c r="AI751" i="1"/>
  <c r="AI752" i="1"/>
  <c r="AI142" i="1"/>
  <c r="AI143" i="1"/>
  <c r="AI794" i="1"/>
  <c r="AI796" i="1"/>
  <c r="AI1123" i="1"/>
  <c r="AI759" i="1"/>
  <c r="AI761" i="1"/>
  <c r="AI762" i="1"/>
  <c r="AI763" i="1"/>
  <c r="AI764" i="1"/>
  <c r="AI765" i="1"/>
  <c r="AI767" i="1"/>
  <c r="AI39" i="1"/>
  <c r="AI770" i="1"/>
  <c r="AI771" i="1"/>
  <c r="AI773" i="1"/>
  <c r="AI775" i="1"/>
  <c r="AI777" i="1"/>
  <c r="AI906" i="1"/>
  <c r="AI779" i="1"/>
  <c r="AI781" i="1"/>
  <c r="AI1368" i="1"/>
  <c r="AI118" i="1"/>
  <c r="AI784" i="1"/>
  <c r="AI786" i="1"/>
  <c r="AI123" i="1"/>
  <c r="AI788" i="1"/>
  <c r="AI789" i="1"/>
  <c r="AI790" i="1"/>
  <c r="AI791" i="1"/>
  <c r="AI793" i="1"/>
  <c r="AI758" i="1"/>
  <c r="AI795" i="1"/>
  <c r="AI1379" i="1"/>
  <c r="AI797" i="1"/>
  <c r="AI798" i="1"/>
  <c r="AI799" i="1"/>
  <c r="AI804" i="1"/>
  <c r="AI805" i="1"/>
  <c r="AI818" i="1"/>
  <c r="AI819" i="1"/>
  <c r="AI696" i="1"/>
  <c r="AI444" i="1"/>
  <c r="AI821" i="1"/>
  <c r="AI823" i="1"/>
  <c r="AI824" i="1"/>
  <c r="AI825" i="1"/>
  <c r="AI601" i="1"/>
  <c r="AI820" i="1"/>
  <c r="AI1083" i="1"/>
  <c r="AI176" i="1"/>
  <c r="AI589" i="1"/>
  <c r="AI831" i="1"/>
  <c r="AI832" i="1"/>
  <c r="AI833" i="1"/>
  <c r="AI834" i="1"/>
  <c r="AI837" i="1"/>
  <c r="AI838" i="1"/>
  <c r="AI839" i="1"/>
  <c r="AI840" i="1"/>
  <c r="AI841" i="1"/>
  <c r="AI842" i="1"/>
  <c r="AI843" i="1"/>
  <c r="AI844" i="1"/>
  <c r="AI845" i="1"/>
  <c r="AI846" i="1"/>
  <c r="AI848" i="1"/>
  <c r="AI849" i="1"/>
  <c r="AI850" i="1"/>
  <c r="AI852" i="1"/>
  <c r="AI854" i="1"/>
  <c r="AI855" i="1"/>
  <c r="AI857" i="1"/>
  <c r="AI604" i="1"/>
  <c r="AI859" i="1"/>
  <c r="AI1186" i="1"/>
  <c r="AI1286" i="1"/>
  <c r="AI186" i="1"/>
  <c r="AI863" i="1"/>
  <c r="AI864" i="1"/>
  <c r="AI865" i="1"/>
  <c r="AI866" i="1"/>
  <c r="AI867" i="1"/>
  <c r="AI868" i="1"/>
  <c r="AI869" i="1"/>
  <c r="AI870" i="1"/>
  <c r="AI871" i="1"/>
  <c r="AI872" i="1"/>
  <c r="AI873" i="1"/>
  <c r="AI874" i="1"/>
  <c r="AI875" i="1"/>
  <c r="AI876" i="1"/>
  <c r="AI877" i="1"/>
  <c r="AI878" i="1"/>
  <c r="AI879" i="1"/>
  <c r="AI880" i="1"/>
  <c r="AI881" i="1"/>
  <c r="AI882" i="1"/>
  <c r="AI1114" i="1"/>
  <c r="AI883" i="1"/>
  <c r="AI884" i="1"/>
  <c r="AI886" i="1"/>
  <c r="AI887" i="1"/>
  <c r="AI888" i="1"/>
  <c r="AI889" i="1"/>
  <c r="AI890" i="1"/>
  <c r="AI891" i="1"/>
  <c r="AI892" i="1"/>
  <c r="AI893" i="1"/>
  <c r="AI894" i="1"/>
  <c r="AI895" i="1"/>
  <c r="AI896" i="1"/>
  <c r="AI897" i="1"/>
  <c r="AI898" i="1"/>
  <c r="AI132" i="1"/>
  <c r="AI134" i="1"/>
  <c r="AI754" i="1"/>
  <c r="AI902" i="1"/>
  <c r="AI903" i="1"/>
  <c r="AI904" i="1"/>
  <c r="AI905" i="1"/>
  <c r="AI755" i="1"/>
  <c r="AI907" i="1"/>
  <c r="AI909" i="1"/>
  <c r="AI911" i="1"/>
  <c r="AI913" i="1"/>
  <c r="AI914" i="1"/>
  <c r="AI916" i="1"/>
  <c r="AI917" i="1"/>
  <c r="AI918" i="1"/>
  <c r="AI919" i="1"/>
  <c r="AI920" i="1"/>
  <c r="AI921" i="1"/>
  <c r="AI922" i="1"/>
  <c r="AI924" i="1"/>
  <c r="AI928" i="1"/>
  <c r="AI929" i="1"/>
  <c r="AI931" i="1"/>
  <c r="AI932" i="1"/>
  <c r="AI933" i="1"/>
  <c r="AI934" i="1"/>
  <c r="AI936" i="1"/>
  <c r="AI938" i="1"/>
  <c r="AI939" i="1"/>
  <c r="AI940" i="1"/>
  <c r="AI942" i="1"/>
  <c r="AI943" i="1"/>
  <c r="AI944" i="1"/>
  <c r="AI945" i="1"/>
  <c r="AI946" i="1"/>
  <c r="AI947" i="1"/>
  <c r="AI948" i="1"/>
  <c r="AI949" i="1"/>
  <c r="AI950" i="1"/>
  <c r="AI951" i="1"/>
  <c r="AI952" i="1"/>
  <c r="AI953" i="1"/>
  <c r="AI954" i="1"/>
  <c r="AI955" i="1"/>
  <c r="AI956" i="1"/>
  <c r="AI957" i="1"/>
  <c r="AI958" i="1"/>
  <c r="AI959" i="1"/>
  <c r="AI961" i="1"/>
  <c r="AI962" i="1"/>
  <c r="AI964" i="1"/>
  <c r="AI965" i="1"/>
  <c r="AI966" i="1"/>
  <c r="AI967" i="1"/>
  <c r="AI968" i="1"/>
  <c r="AI18" i="1"/>
  <c r="AI19" i="1"/>
  <c r="AI150" i="1"/>
  <c r="AI151" i="1"/>
  <c r="AI152" i="1"/>
  <c r="AI153" i="1"/>
  <c r="AI228" i="1"/>
  <c r="AI229" i="1"/>
  <c r="AI248" i="1"/>
  <c r="AI249" i="1"/>
  <c r="AI275" i="1"/>
  <c r="AI276" i="1"/>
  <c r="AI388" i="1"/>
  <c r="AI389" i="1"/>
  <c r="AI394" i="1"/>
  <c r="AI395" i="1"/>
  <c r="AI449" i="1"/>
  <c r="AI450" i="1"/>
  <c r="AI464" i="1"/>
  <c r="AI465" i="1"/>
  <c r="AI534" i="1"/>
  <c r="AI535" i="1"/>
  <c r="AI537" i="1"/>
  <c r="AI538" i="1"/>
  <c r="AI544" i="1"/>
  <c r="AI545" i="1"/>
  <c r="AI546" i="1"/>
  <c r="AI547" i="1"/>
  <c r="AI548" i="1"/>
  <c r="AI549" i="1"/>
  <c r="AI551" i="1"/>
  <c r="AI552" i="1"/>
  <c r="AI672" i="1"/>
  <c r="AI673" i="1"/>
  <c r="AI690" i="1"/>
  <c r="AI691" i="1"/>
  <c r="AI810" i="1"/>
  <c r="AI811" i="1"/>
  <c r="AI1095" i="1"/>
  <c r="AI1096" i="1"/>
  <c r="AI1103" i="1"/>
  <c r="AI1104" i="1"/>
  <c r="AI1134" i="1"/>
  <c r="AI1135" i="1"/>
  <c r="AI1195" i="1"/>
  <c r="AI1196" i="1"/>
  <c r="AI1204" i="1"/>
  <c r="AI1205" i="1"/>
  <c r="AI1218" i="1"/>
  <c r="AI1219" i="1"/>
  <c r="AI1220" i="1"/>
  <c r="AI1348" i="1"/>
  <c r="AI1349" i="1"/>
  <c r="AI1350" i="1"/>
  <c r="AI985" i="1"/>
  <c r="AI971" i="1"/>
  <c r="AI976" i="1"/>
  <c r="AI925" i="1"/>
  <c r="AI977" i="1"/>
  <c r="AI980" i="1"/>
  <c r="AI983" i="1"/>
  <c r="AI1377" i="1"/>
  <c r="AI1378" i="1"/>
  <c r="AI974" i="1"/>
  <c r="AI975" i="1"/>
  <c r="AI969" i="1"/>
  <c r="AI927" i="1"/>
  <c r="AI970" i="1"/>
  <c r="AI972" i="1"/>
  <c r="AI981" i="1"/>
  <c r="AI986" i="1"/>
  <c r="AH2" i="1"/>
  <c r="AH592" i="1"/>
  <c r="AH1087" i="1"/>
  <c r="AH1088" i="1"/>
  <c r="AH1213" i="1"/>
  <c r="AH1097" i="1"/>
  <c r="AH1098" i="1"/>
  <c r="AH1107" i="1"/>
  <c r="AH1109" i="1"/>
  <c r="AH1122" i="1"/>
  <c r="AH1124" i="1"/>
  <c r="AH1128" i="1"/>
  <c r="AH1131" i="1"/>
  <c r="AH1280" i="1"/>
  <c r="AH1137" i="1"/>
  <c r="AH1144" i="1"/>
  <c r="AH1149" i="1"/>
  <c r="AH1154" i="1"/>
  <c r="AH1209" i="1"/>
  <c r="AH1211" i="1"/>
  <c r="AH1284" i="1"/>
  <c r="AH1314" i="1"/>
  <c r="AH1331" i="1"/>
  <c r="AH1342" i="1"/>
  <c r="AH1355" i="1"/>
  <c r="AH6" i="1"/>
  <c r="AH42" i="1"/>
  <c r="AH54" i="1"/>
  <c r="AH89" i="1"/>
  <c r="AH676" i="1"/>
  <c r="AH105" i="1"/>
  <c r="AH203" i="1"/>
  <c r="AH214" i="1"/>
  <c r="AH1384" i="1"/>
  <c r="AH262" i="1"/>
  <c r="AH311" i="1"/>
  <c r="AH364" i="1"/>
  <c r="AH431" i="1"/>
  <c r="AH500" i="1"/>
  <c r="AH525" i="1"/>
  <c r="AH539" i="1"/>
  <c r="AH574" i="1"/>
  <c r="AH628" i="1"/>
  <c r="AH326" i="1"/>
  <c r="AH813" i="1"/>
  <c r="AH847" i="1"/>
  <c r="AH930" i="1"/>
  <c r="AH1034" i="1"/>
  <c r="AH1038" i="1"/>
  <c r="AH1043" i="1"/>
  <c r="AH1059" i="1"/>
  <c r="AH1147" i="1"/>
  <c r="AH1073" i="1"/>
  <c r="AH1076" i="1"/>
  <c r="AH1085" i="1"/>
  <c r="AH1086" i="1"/>
  <c r="AH1089" i="1"/>
  <c r="AH1090" i="1"/>
  <c r="AH1091" i="1"/>
  <c r="AH1092" i="1"/>
  <c r="AH1253" i="1"/>
  <c r="AH1251" i="1"/>
  <c r="AH1100" i="1"/>
  <c r="AH1101" i="1"/>
  <c r="AH1102" i="1"/>
  <c r="AH255" i="1"/>
  <c r="AH1106" i="1"/>
  <c r="AH1108" i="1"/>
  <c r="AH1110" i="1"/>
  <c r="AH1111" i="1"/>
  <c r="AH1112" i="1"/>
  <c r="AH1113" i="1"/>
  <c r="AH71" i="1"/>
  <c r="AH711" i="1"/>
  <c r="AH1223" i="1"/>
  <c r="AH1354" i="1"/>
  <c r="AH1118" i="1"/>
  <c r="AH1119" i="1"/>
  <c r="AH1120" i="1"/>
  <c r="AH1121" i="1"/>
  <c r="AH318" i="1"/>
  <c r="AH550" i="1"/>
  <c r="AH1126" i="1"/>
  <c r="AH1127" i="1"/>
  <c r="AH1129" i="1"/>
  <c r="AH1130" i="1"/>
  <c r="AH1132" i="1"/>
  <c r="AH1133" i="1"/>
  <c r="AH1136" i="1"/>
  <c r="AH1138" i="1"/>
  <c r="AH1139" i="1"/>
  <c r="AH1140" i="1"/>
  <c r="AH1141" i="1"/>
  <c r="AH1142" i="1"/>
  <c r="AH1143" i="1"/>
  <c r="AH1145" i="1"/>
  <c r="AH1146" i="1"/>
  <c r="AH808" i="1"/>
  <c r="AH1148" i="1"/>
  <c r="AH1151" i="1"/>
  <c r="AH1152" i="1"/>
  <c r="AH1153" i="1"/>
  <c r="AH1155" i="1"/>
  <c r="AH1156" i="1"/>
  <c r="AH1157" i="1"/>
  <c r="AH1158" i="1"/>
  <c r="AH1159" i="1"/>
  <c r="AH1160" i="1"/>
  <c r="AH1161" i="1"/>
  <c r="AH416" i="1"/>
  <c r="AH1163" i="1"/>
  <c r="AH1164" i="1"/>
  <c r="AH558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97" i="1"/>
  <c r="AH1178" i="1"/>
  <c r="AH1179" i="1"/>
  <c r="AH1181" i="1"/>
  <c r="AH1183" i="1"/>
  <c r="AH1184" i="1"/>
  <c r="AH1185" i="1"/>
  <c r="AH899" i="1"/>
  <c r="AH1187" i="1"/>
  <c r="AH1188" i="1"/>
  <c r="AH1189" i="1"/>
  <c r="AH1190" i="1"/>
  <c r="AH1191" i="1"/>
  <c r="AH460" i="1"/>
  <c r="AH1193" i="1"/>
  <c r="AH1194" i="1"/>
  <c r="AH1197" i="1"/>
  <c r="AH1198" i="1"/>
  <c r="AH1199" i="1"/>
  <c r="AH1200" i="1"/>
  <c r="AH1201" i="1"/>
  <c r="AH1202" i="1"/>
  <c r="AH1203" i="1"/>
  <c r="AH858" i="1"/>
  <c r="AH1207" i="1"/>
  <c r="AH480" i="1"/>
  <c r="AH257" i="1"/>
  <c r="AH1150" i="1"/>
  <c r="AH1208" i="1"/>
  <c r="AH1214" i="1"/>
  <c r="AH1215" i="1"/>
  <c r="AH1216" i="1"/>
  <c r="AH1217" i="1"/>
  <c r="AH1221" i="1"/>
  <c r="AH1222" i="1"/>
  <c r="AH200" i="1"/>
  <c r="AH1224" i="1"/>
  <c r="AH1225" i="1"/>
  <c r="AH1226" i="1"/>
  <c r="AH1227" i="1"/>
  <c r="AH1321" i="1"/>
  <c r="AH67" i="1"/>
  <c r="AH350" i="1"/>
  <c r="AH1231" i="1"/>
  <c r="AH705" i="1"/>
  <c r="AH1233" i="1"/>
  <c r="AH1234" i="1"/>
  <c r="AH1235" i="1"/>
  <c r="AH593" i="1"/>
  <c r="AH594" i="1"/>
  <c r="AH1238" i="1"/>
  <c r="AH1239" i="1"/>
  <c r="AH1240" i="1"/>
  <c r="AH1241" i="1"/>
  <c r="AH1242" i="1"/>
  <c r="AH1243" i="1"/>
  <c r="AH1244" i="1"/>
  <c r="AH1246" i="1"/>
  <c r="AH1258" i="1"/>
  <c r="AH1261" i="1"/>
  <c r="AH1262" i="1"/>
  <c r="AH1263" i="1"/>
  <c r="AH1264" i="1"/>
  <c r="AH1275" i="1"/>
  <c r="AH702" i="1"/>
  <c r="AH717" i="1"/>
  <c r="AH1288" i="1"/>
  <c r="AH1291" i="1"/>
  <c r="AH1301" i="1"/>
  <c r="AH1182" i="1"/>
  <c r="AH1305" i="1"/>
  <c r="AH1311" i="1"/>
  <c r="AH1323" i="1"/>
  <c r="AH1326" i="1"/>
  <c r="AH1330" i="1"/>
  <c r="AH1336" i="1"/>
  <c r="AH60" i="1"/>
  <c r="AH1345" i="1"/>
  <c r="AH807" i="1"/>
  <c r="AH1351" i="1"/>
  <c r="AH1356" i="1"/>
  <c r="AH1357" i="1"/>
  <c r="AH1360" i="1"/>
  <c r="AH1363" i="1"/>
  <c r="AH1373" i="1"/>
  <c r="AH1385" i="1"/>
  <c r="AH1388" i="1"/>
  <c r="AH1390" i="1"/>
  <c r="AH1392" i="1"/>
  <c r="AH1397" i="1"/>
  <c r="AH178" i="1"/>
  <c r="AH3" i="1"/>
  <c r="AH5" i="1"/>
  <c r="AH7" i="1"/>
  <c r="AH11" i="1"/>
  <c r="AH12" i="1"/>
  <c r="AH22" i="1"/>
  <c r="AH32" i="1"/>
  <c r="AH53" i="1"/>
  <c r="AH55" i="1"/>
  <c r="AH266" i="1"/>
  <c r="AH358" i="1"/>
  <c r="AH382" i="1"/>
  <c r="AH83" i="1"/>
  <c r="AH409" i="1"/>
  <c r="AH106" i="1"/>
  <c r="AH108" i="1"/>
  <c r="AH111" i="1"/>
  <c r="AH472" i="1"/>
  <c r="AH540" i="1"/>
  <c r="AH695" i="1"/>
  <c r="AH741" i="1"/>
  <c r="AH147" i="1"/>
  <c r="AH154" i="1"/>
  <c r="AH161" i="1"/>
  <c r="AH768" i="1"/>
  <c r="AH185" i="1"/>
  <c r="AH187" i="1"/>
  <c r="AH188" i="1"/>
  <c r="AH192" i="1"/>
  <c r="AH196" i="1"/>
  <c r="AH508" i="1"/>
  <c r="AH205" i="1"/>
  <c r="AH207" i="1"/>
  <c r="AH208" i="1"/>
  <c r="AH209" i="1"/>
  <c r="AH210" i="1"/>
  <c r="AH213" i="1"/>
  <c r="AH221" i="1"/>
  <c r="AH745" i="1"/>
  <c r="AH240" i="1"/>
  <c r="AH243" i="1"/>
  <c r="AH746" i="1"/>
  <c r="AH258" i="1"/>
  <c r="AH261" i="1"/>
  <c r="AH263" i="1"/>
  <c r="AH264" i="1"/>
  <c r="AH225" i="1"/>
  <c r="AH277" i="1"/>
  <c r="AH281" i="1"/>
  <c r="AH284" i="1"/>
  <c r="AH288" i="1"/>
  <c r="AH292" i="1"/>
  <c r="AH294" i="1"/>
  <c r="AH306" i="1"/>
  <c r="AH14" i="1"/>
  <c r="AH319" i="1"/>
  <c r="AH320" i="1"/>
  <c r="AH324" i="1"/>
  <c r="AH361" i="1"/>
  <c r="AH331" i="1"/>
  <c r="AH340" i="1"/>
  <c r="AH345" i="1"/>
  <c r="AH360" i="1"/>
  <c r="AH362" i="1"/>
  <c r="AH363" i="1"/>
  <c r="AH365" i="1"/>
  <c r="AH368" i="1"/>
  <c r="AH370" i="1"/>
  <c r="AH373" i="1"/>
  <c r="AH376" i="1"/>
  <c r="AH405" i="1"/>
  <c r="AH410" i="1"/>
  <c r="AH432" i="1"/>
  <c r="AH435" i="1"/>
  <c r="AH436" i="1"/>
  <c r="AH437" i="1"/>
  <c r="AH438" i="1"/>
  <c r="AH445" i="1"/>
  <c r="AH451" i="1"/>
  <c r="AH454" i="1"/>
  <c r="AH461" i="1"/>
  <c r="AH468" i="1"/>
  <c r="AH473" i="1"/>
  <c r="AH483" i="1"/>
  <c r="AH486" i="1"/>
  <c r="AH487" i="1"/>
  <c r="AH489" i="1"/>
  <c r="AH497" i="1"/>
  <c r="AH501" i="1"/>
  <c r="AH504" i="1"/>
  <c r="AH506" i="1"/>
  <c r="AH507" i="1"/>
  <c r="AH862" i="1"/>
  <c r="AH516" i="1"/>
  <c r="AH521" i="1"/>
  <c r="AH227" i="1"/>
  <c r="AH524" i="1"/>
  <c r="AH530" i="1"/>
  <c r="AH553" i="1"/>
  <c r="AH554" i="1"/>
  <c r="AH280" i="1"/>
  <c r="AH562" i="1"/>
  <c r="AH564" i="1"/>
  <c r="AH565" i="1"/>
  <c r="AH573" i="1"/>
  <c r="AH1206" i="1"/>
  <c r="AH578" i="1"/>
  <c r="AH579" i="1"/>
  <c r="AH1212" i="1"/>
  <c r="AH598" i="1"/>
  <c r="AH600" i="1"/>
  <c r="AH621" i="1"/>
  <c r="AH622" i="1"/>
  <c r="AH623" i="1"/>
  <c r="AH625" i="1"/>
  <c r="AH629" i="1"/>
  <c r="AH633" i="1"/>
  <c r="AH638" i="1"/>
  <c r="AH651" i="1"/>
  <c r="AH659" i="1"/>
  <c r="AH668" i="1"/>
  <c r="AH675" i="1"/>
  <c r="AH683" i="1"/>
  <c r="AH686" i="1"/>
  <c r="AH692" i="1"/>
  <c r="AH706" i="1"/>
  <c r="AH712" i="1"/>
  <c r="AH715" i="1"/>
  <c r="AH738" i="1"/>
  <c r="AH81" i="1"/>
  <c r="AH748" i="1"/>
  <c r="AH756" i="1"/>
  <c r="AH760" i="1"/>
  <c r="AH766" i="1"/>
  <c r="AH769" i="1"/>
  <c r="AH772" i="1"/>
  <c r="AH774" i="1"/>
  <c r="AH780" i="1"/>
  <c r="AH522" i="1"/>
  <c r="AH792" i="1"/>
  <c r="AH800" i="1"/>
  <c r="AH801" i="1"/>
  <c r="AH802" i="1"/>
  <c r="AH803" i="1"/>
  <c r="AH806" i="1"/>
  <c r="AH1325" i="1"/>
  <c r="AH286" i="1"/>
  <c r="AH809" i="1"/>
  <c r="AH812" i="1"/>
  <c r="AH814" i="1"/>
  <c r="AH815" i="1"/>
  <c r="AH816" i="1"/>
  <c r="AH817" i="1"/>
  <c r="AH822" i="1"/>
  <c r="AH835" i="1"/>
  <c r="AH853" i="1"/>
  <c r="AH856" i="1"/>
  <c r="AH861" i="1"/>
  <c r="AH885" i="1"/>
  <c r="AH908" i="1"/>
  <c r="AH910" i="1"/>
  <c r="AH912" i="1"/>
  <c r="AH915" i="1"/>
  <c r="AH923" i="1"/>
  <c r="AH926" i="1"/>
  <c r="AH935" i="1"/>
  <c r="AH937" i="1"/>
  <c r="AH941" i="1"/>
  <c r="AH960" i="1"/>
  <c r="AH963" i="1"/>
  <c r="AH982" i="1"/>
  <c r="AH782" i="1"/>
  <c r="AH999" i="1"/>
  <c r="AH783" i="1"/>
  <c r="AH836" i="1"/>
  <c r="AH1020" i="1"/>
  <c r="AH62" i="1"/>
  <c r="AH1022" i="1"/>
  <c r="AH860" i="1"/>
  <c r="AH1024" i="1"/>
  <c r="AH1026" i="1"/>
  <c r="AH1027" i="1"/>
  <c r="AH114" i="1"/>
  <c r="AH1029" i="1"/>
  <c r="AH1030" i="1"/>
  <c r="AH674" i="1"/>
  <c r="AH1032" i="1"/>
  <c r="AH1192" i="1"/>
  <c r="AH250" i="1"/>
  <c r="AH1025" i="1"/>
  <c r="AH1037" i="1"/>
  <c r="AH1039" i="1"/>
  <c r="AH48" i="1"/>
  <c r="AH57" i="1"/>
  <c r="AH265" i="1"/>
  <c r="AH1044" i="1"/>
  <c r="AH1045" i="1"/>
  <c r="AH273" i="1"/>
  <c r="AH1046" i="1"/>
  <c r="AH1047" i="1"/>
  <c r="AH1048" i="1"/>
  <c r="AH1049" i="1"/>
  <c r="AH1050" i="1"/>
  <c r="AH1051" i="1"/>
  <c r="AH1052" i="1"/>
  <c r="AH1053" i="1"/>
  <c r="AH296" i="1"/>
  <c r="AH313" i="1"/>
  <c r="AH1056" i="1"/>
  <c r="AH1057" i="1"/>
  <c r="AH1058" i="1"/>
  <c r="AH1060" i="1"/>
  <c r="AH1061" i="1"/>
  <c r="AH1062" i="1"/>
  <c r="AH398" i="1"/>
  <c r="AH713" i="1"/>
  <c r="AH1066" i="1"/>
  <c r="AH1067" i="1"/>
  <c r="AH1068" i="1"/>
  <c r="AH1069" i="1"/>
  <c r="AH1070" i="1"/>
  <c r="AH1071" i="1"/>
  <c r="AH1072" i="1"/>
  <c r="AH1074" i="1"/>
  <c r="AH1075" i="1"/>
  <c r="AH1079" i="1"/>
  <c r="AH1078" i="1"/>
  <c r="AH1210" i="1"/>
  <c r="AH1081" i="1"/>
  <c r="AH1082" i="1"/>
  <c r="AH1028" i="1"/>
  <c r="AH1084" i="1"/>
  <c r="AH1036" i="1"/>
  <c r="AH1247" i="1"/>
  <c r="AH1248" i="1"/>
  <c r="AH1249" i="1"/>
  <c r="AH1250" i="1"/>
  <c r="AH1399" i="1"/>
  <c r="AH1252" i="1"/>
  <c r="AH193" i="1"/>
  <c r="AH1254" i="1"/>
  <c r="AH1255" i="1"/>
  <c r="AH1256" i="1"/>
  <c r="AH1257" i="1"/>
  <c r="AH1259" i="1"/>
  <c r="AH1260" i="1"/>
  <c r="AH1265" i="1"/>
  <c r="AH1266" i="1"/>
  <c r="AH1064" i="1"/>
  <c r="AH1268" i="1"/>
  <c r="AH1065" i="1"/>
  <c r="AH1270" i="1"/>
  <c r="AH900" i="1"/>
  <c r="AH1272" i="1"/>
  <c r="AH1273" i="1"/>
  <c r="AH901" i="1"/>
  <c r="AH1276" i="1"/>
  <c r="AH1277" i="1"/>
  <c r="AH1278" i="1"/>
  <c r="AH1279" i="1"/>
  <c r="AH1281" i="1"/>
  <c r="AH1282" i="1"/>
  <c r="AH1283" i="1"/>
  <c r="AH458" i="1"/>
  <c r="AH1287" i="1"/>
  <c r="AH1289" i="1"/>
  <c r="AH1290" i="1"/>
  <c r="AH1292" i="1"/>
  <c r="AH1293" i="1"/>
  <c r="AH1294" i="1"/>
  <c r="AH1295" i="1"/>
  <c r="AH1296" i="1"/>
  <c r="AH1297" i="1"/>
  <c r="AH1298" i="1"/>
  <c r="AH1299" i="1"/>
  <c r="AH1300" i="1"/>
  <c r="AH1094" i="1"/>
  <c r="AH1304" i="1"/>
  <c r="AH1306" i="1"/>
  <c r="AH1307" i="1"/>
  <c r="AH1308" i="1"/>
  <c r="AH1309" i="1"/>
  <c r="AH1310" i="1"/>
  <c r="AH1312" i="1"/>
  <c r="AH1313" i="1"/>
  <c r="AH1315" i="1"/>
  <c r="AH1316" i="1"/>
  <c r="AH1317" i="1"/>
  <c r="AH1318" i="1"/>
  <c r="AH1093" i="1"/>
  <c r="AH1320" i="1"/>
  <c r="AH1236" i="1"/>
  <c r="AH1237" i="1"/>
  <c r="AH1324" i="1"/>
  <c r="AH1018" i="1"/>
  <c r="AH1327" i="1"/>
  <c r="AH1328" i="1"/>
  <c r="AH1329" i="1"/>
  <c r="AH1332" i="1"/>
  <c r="AH1333" i="1"/>
  <c r="AH1334" i="1"/>
  <c r="AH1019" i="1"/>
  <c r="AH1337" i="1"/>
  <c r="AH1338" i="1"/>
  <c r="AH1339" i="1"/>
  <c r="AH1341" i="1"/>
  <c r="AH1343" i="1"/>
  <c r="AH1344" i="1"/>
  <c r="AH1352" i="1"/>
  <c r="AH1353" i="1"/>
  <c r="AH1021" i="1"/>
  <c r="AH1358" i="1"/>
  <c r="AH1359" i="1"/>
  <c r="AH1361" i="1"/>
  <c r="AH1362" i="1"/>
  <c r="AH1023" i="1"/>
  <c r="AH1031" i="1"/>
  <c r="AH1366" i="1"/>
  <c r="AH1041" i="1"/>
  <c r="AH1055" i="1"/>
  <c r="AH1369" i="1"/>
  <c r="AH1370" i="1"/>
  <c r="AH1371" i="1"/>
  <c r="AH1319" i="1"/>
  <c r="AH1374" i="1"/>
  <c r="AH1375" i="1"/>
  <c r="AH1376" i="1"/>
  <c r="AH1245" i="1"/>
  <c r="AH1380" i="1"/>
  <c r="AH1381" i="1"/>
  <c r="AH1382" i="1"/>
  <c r="AH1383" i="1"/>
  <c r="AH17" i="1"/>
  <c r="AH204" i="1"/>
  <c r="AH1386" i="1"/>
  <c r="AH1387" i="1"/>
  <c r="AH1389" i="1"/>
  <c r="AH1391" i="1"/>
  <c r="AH1393" i="1"/>
  <c r="AH1395" i="1"/>
  <c r="AH1396" i="1"/>
  <c r="AH1398" i="1"/>
  <c r="AH223" i="1"/>
  <c r="AH1400" i="1"/>
  <c r="AH1401" i="1"/>
  <c r="AH308" i="1"/>
  <c r="AH1403" i="1"/>
  <c r="AH1404" i="1"/>
  <c r="AH1405" i="1"/>
  <c r="AH1406" i="1"/>
  <c r="AH1407" i="1"/>
  <c r="AH1408" i="1"/>
  <c r="AH327" i="1"/>
  <c r="AH4" i="1"/>
  <c r="AH8" i="1"/>
  <c r="AH9" i="1"/>
  <c r="AH10" i="1"/>
  <c r="AH13" i="1"/>
  <c r="AH329" i="1"/>
  <c r="AH697" i="1"/>
  <c r="AH16" i="1"/>
  <c r="AH851" i="1"/>
  <c r="AH20" i="1"/>
  <c r="AH21" i="1"/>
  <c r="AH23" i="1"/>
  <c r="AH24" i="1"/>
  <c r="AH25" i="1"/>
  <c r="AH26" i="1"/>
  <c r="AH27" i="1"/>
  <c r="AH1080" i="1"/>
  <c r="AH29" i="1"/>
  <c r="AH30" i="1"/>
  <c r="AH31" i="1"/>
  <c r="AH33" i="1"/>
  <c r="AH34" i="1"/>
  <c r="AH35" i="1"/>
  <c r="AH36" i="1"/>
  <c r="AH37" i="1"/>
  <c r="AH38" i="1"/>
  <c r="AH384" i="1"/>
  <c r="AH40" i="1"/>
  <c r="AH41" i="1"/>
  <c r="AH43" i="1"/>
  <c r="AH235" i="1"/>
  <c r="AH45" i="1"/>
  <c r="AH46" i="1"/>
  <c r="AH47" i="1"/>
  <c r="AH165" i="1"/>
  <c r="AH49" i="1"/>
  <c r="AH50" i="1"/>
  <c r="AH51" i="1"/>
  <c r="AH52" i="1"/>
  <c r="AH56" i="1"/>
  <c r="AH283" i="1"/>
  <c r="AH58" i="1"/>
  <c r="AH59" i="1"/>
  <c r="AH61" i="1"/>
  <c r="AH63" i="1"/>
  <c r="AH64" i="1"/>
  <c r="AH65" i="1"/>
  <c r="AH678" i="1"/>
  <c r="AH68" i="1"/>
  <c r="AH69" i="1"/>
  <c r="AH70" i="1"/>
  <c r="AH72" i="1"/>
  <c r="AH73" i="1"/>
  <c r="AH74" i="1"/>
  <c r="AH787" i="1"/>
  <c r="AH76" i="1"/>
  <c r="AH77" i="1"/>
  <c r="AH78" i="1"/>
  <c r="AH79" i="1"/>
  <c r="AH80" i="1"/>
  <c r="AH1105" i="1"/>
  <c r="AH84" i="1"/>
  <c r="AH85" i="1"/>
  <c r="AH86" i="1"/>
  <c r="AH87" i="1"/>
  <c r="AH88" i="1"/>
  <c r="AH90" i="1"/>
  <c r="AH91" i="1"/>
  <c r="AH92" i="1"/>
  <c r="AH93" i="1"/>
  <c r="AH94" i="1"/>
  <c r="AH95" i="1"/>
  <c r="AH96" i="1"/>
  <c r="AH97" i="1"/>
  <c r="AH99" i="1"/>
  <c r="AH100" i="1"/>
  <c r="AH101" i="1"/>
  <c r="AH102" i="1"/>
  <c r="AH103" i="1"/>
  <c r="AH104" i="1"/>
  <c r="AH107" i="1"/>
  <c r="AH1230" i="1"/>
  <c r="AH110" i="1"/>
  <c r="AH112" i="1"/>
  <c r="AH113" i="1"/>
  <c r="AH1346" i="1"/>
  <c r="AH115" i="1"/>
  <c r="AH116" i="1"/>
  <c r="AH117" i="1"/>
  <c r="AH119" i="1"/>
  <c r="AH120" i="1"/>
  <c r="AH121" i="1"/>
  <c r="AH122" i="1"/>
  <c r="AH124" i="1"/>
  <c r="AH125" i="1"/>
  <c r="AH126" i="1"/>
  <c r="AH127" i="1"/>
  <c r="AH128" i="1"/>
  <c r="AH129" i="1"/>
  <c r="AH130" i="1"/>
  <c r="AH131" i="1"/>
  <c r="AH133" i="1"/>
  <c r="AH135" i="1"/>
  <c r="AH136" i="1"/>
  <c r="AH137" i="1"/>
  <c r="AH138" i="1"/>
  <c r="AH140" i="1"/>
  <c r="AH141" i="1"/>
  <c r="AH1394" i="1"/>
  <c r="AH997" i="1"/>
  <c r="AH144" i="1"/>
  <c r="AH145" i="1"/>
  <c r="AH146" i="1"/>
  <c r="AH1033" i="1"/>
  <c r="AH149" i="1"/>
  <c r="AH155" i="1"/>
  <c r="AH156" i="1"/>
  <c r="AH157" i="1"/>
  <c r="AH158" i="1"/>
  <c r="AH159" i="1"/>
  <c r="AH1035" i="1"/>
  <c r="AH1042" i="1"/>
  <c r="AH1274" i="1"/>
  <c r="AH164" i="1"/>
  <c r="AH1302" i="1"/>
  <c r="AH166" i="1"/>
  <c r="AH167" i="1"/>
  <c r="AH168" i="1"/>
  <c r="AH169" i="1"/>
  <c r="AH170" i="1"/>
  <c r="AH171" i="1"/>
  <c r="AH172" i="1"/>
  <c r="AH173" i="1"/>
  <c r="AH174" i="1"/>
  <c r="AH175" i="1"/>
  <c r="AH1372" i="1"/>
  <c r="AH15" i="1"/>
  <c r="AH267" i="1"/>
  <c r="AH180" i="1"/>
  <c r="AH181" i="1"/>
  <c r="AH536" i="1"/>
  <c r="AH183" i="1"/>
  <c r="AH184" i="1"/>
  <c r="AH587" i="1"/>
  <c r="AH189" i="1"/>
  <c r="AH190" i="1"/>
  <c r="AH191" i="1"/>
  <c r="AH615" i="1"/>
  <c r="AH194" i="1"/>
  <c r="AH195" i="1"/>
  <c r="AH198" i="1"/>
  <c r="AH1077" i="1"/>
  <c r="AH201" i="1"/>
  <c r="AH202" i="1"/>
  <c r="AH1365" i="1"/>
  <c r="AH206" i="1"/>
  <c r="AH826" i="1"/>
  <c r="AH212" i="1"/>
  <c r="AH215" i="1"/>
  <c r="AH216" i="1"/>
  <c r="AH217" i="1"/>
  <c r="AH218" i="1"/>
  <c r="AH827" i="1"/>
  <c r="AH220" i="1"/>
  <c r="AH222" i="1"/>
  <c r="AH828" i="1"/>
  <c r="AH224" i="1"/>
  <c r="AH829" i="1"/>
  <c r="AH230" i="1"/>
  <c r="AH231" i="1"/>
  <c r="AH232" i="1"/>
  <c r="AH233" i="1"/>
  <c r="AH234" i="1"/>
  <c r="AH778" i="1"/>
  <c r="AH236" i="1"/>
  <c r="AH237" i="1"/>
  <c r="AH238" i="1"/>
  <c r="AH239" i="1"/>
  <c r="AH241" i="1"/>
  <c r="AH242" i="1"/>
  <c r="AH830" i="1"/>
  <c r="AH245" i="1"/>
  <c r="AH246" i="1"/>
  <c r="AH247" i="1"/>
  <c r="AH251" i="1"/>
  <c r="AH1165" i="1"/>
  <c r="AH253" i="1"/>
  <c r="AH254" i="1"/>
  <c r="AH269" i="1"/>
  <c r="AH256" i="1"/>
  <c r="AH1040" i="1"/>
  <c r="AH1054" i="1"/>
  <c r="AH260" i="1"/>
  <c r="AH1402" i="1"/>
  <c r="AH44" i="1"/>
  <c r="AH66" i="1"/>
  <c r="AH268" i="1"/>
  <c r="AH270" i="1"/>
  <c r="AH271" i="1"/>
  <c r="AH272" i="1"/>
  <c r="AH274" i="1"/>
  <c r="AH390" i="1"/>
  <c r="AH278" i="1"/>
  <c r="AH279" i="1"/>
  <c r="AH503" i="1"/>
  <c r="AH282" i="1"/>
  <c r="AH665" i="1"/>
  <c r="AH285" i="1"/>
  <c r="AH160" i="1"/>
  <c r="AH287" i="1"/>
  <c r="AH289" i="1"/>
  <c r="AH290" i="1"/>
  <c r="AH291" i="1"/>
  <c r="AH293" i="1"/>
  <c r="AH295" i="1"/>
  <c r="AH162" i="1"/>
  <c r="AH297" i="1"/>
  <c r="AH299" i="1"/>
  <c r="AH300" i="1"/>
  <c r="AH301" i="1"/>
  <c r="AH302" i="1"/>
  <c r="AH163" i="1"/>
  <c r="AH304" i="1"/>
  <c r="AH305" i="1"/>
  <c r="AH307" i="1"/>
  <c r="AH608" i="1"/>
  <c r="AH309" i="1"/>
  <c r="AH310" i="1"/>
  <c r="AH596" i="1"/>
  <c r="AH314" i="1"/>
  <c r="AH315" i="1"/>
  <c r="AH316" i="1"/>
  <c r="AH317" i="1"/>
  <c r="AH459" i="1"/>
  <c r="AH321" i="1"/>
  <c r="AH322" i="1"/>
  <c r="AH323" i="1"/>
  <c r="AH325" i="1"/>
  <c r="AH342" i="1"/>
  <c r="AH328" i="1"/>
  <c r="AH660" i="1"/>
  <c r="AH330" i="1"/>
  <c r="AH332" i="1"/>
  <c r="AH333" i="1"/>
  <c r="AH334" i="1"/>
  <c r="AH335" i="1"/>
  <c r="AH336" i="1"/>
  <c r="AH337" i="1"/>
  <c r="AH338" i="1"/>
  <c r="AH339" i="1"/>
  <c r="AH341" i="1"/>
  <c r="AH75" i="1"/>
  <c r="AH343" i="1"/>
  <c r="AH344" i="1"/>
  <c r="AH346" i="1"/>
  <c r="AH347" i="1"/>
  <c r="AH348" i="1"/>
  <c r="AH349" i="1"/>
  <c r="AH244" i="1"/>
  <c r="AH351" i="1"/>
  <c r="AH352" i="1"/>
  <c r="AH353" i="1"/>
  <c r="AH354" i="1"/>
  <c r="AH355" i="1"/>
  <c r="AH356" i="1"/>
  <c r="AH357" i="1"/>
  <c r="AH648" i="1"/>
  <c r="AH359" i="1"/>
  <c r="AH1117" i="1"/>
  <c r="AH366" i="1"/>
  <c r="AH367" i="1"/>
  <c r="AH369" i="1"/>
  <c r="AH371" i="1"/>
  <c r="AH372" i="1"/>
  <c r="AH374" i="1"/>
  <c r="AH375" i="1"/>
  <c r="AH377" i="1"/>
  <c r="AH378" i="1"/>
  <c r="AH379" i="1"/>
  <c r="AH380" i="1"/>
  <c r="AH1116" i="1"/>
  <c r="AH757" i="1"/>
  <c r="AH383" i="1"/>
  <c r="AH1228" i="1"/>
  <c r="AH385" i="1"/>
  <c r="AH386" i="1"/>
  <c r="AH387" i="1"/>
  <c r="AH1229" i="1"/>
  <c r="AH391" i="1"/>
  <c r="AH392" i="1"/>
  <c r="AH393" i="1"/>
  <c r="AH1232" i="1"/>
  <c r="AH397" i="1"/>
  <c r="AH381" i="1"/>
  <c r="AH399" i="1"/>
  <c r="AH400" i="1"/>
  <c r="AH401" i="1"/>
  <c r="AH402" i="1"/>
  <c r="AH403" i="1"/>
  <c r="AH404" i="1"/>
  <c r="AH406" i="1"/>
  <c r="AH407" i="1"/>
  <c r="AH408" i="1"/>
  <c r="AH148" i="1"/>
  <c r="AH1125" i="1"/>
  <c r="AH411" i="1"/>
  <c r="AH412" i="1"/>
  <c r="AH413" i="1"/>
  <c r="AH414" i="1"/>
  <c r="AH415" i="1"/>
  <c r="AH785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3" i="1"/>
  <c r="AH434" i="1"/>
  <c r="AH439" i="1"/>
  <c r="AH440" i="1"/>
  <c r="AH441" i="1"/>
  <c r="AH442" i="1"/>
  <c r="AH443" i="1"/>
  <c r="AH566" i="1"/>
  <c r="AH446" i="1"/>
  <c r="AH447" i="1"/>
  <c r="AH448" i="1"/>
  <c r="AH452" i="1"/>
  <c r="AH453" i="1"/>
  <c r="AH455" i="1"/>
  <c r="AH456" i="1"/>
  <c r="AH457" i="1"/>
  <c r="AH643" i="1"/>
  <c r="AH462" i="1"/>
  <c r="AH463" i="1"/>
  <c r="AH466" i="1"/>
  <c r="AH467" i="1"/>
  <c r="AH469" i="1"/>
  <c r="AH470" i="1"/>
  <c r="AH471" i="1"/>
  <c r="AH98" i="1"/>
  <c r="AH474" i="1"/>
  <c r="AH475" i="1"/>
  <c r="AH226" i="1"/>
  <c r="AH477" i="1"/>
  <c r="AH478" i="1"/>
  <c r="AH479" i="1"/>
  <c r="AH481" i="1"/>
  <c r="AH482" i="1"/>
  <c r="AH484" i="1"/>
  <c r="AH485" i="1"/>
  <c r="AH488" i="1"/>
  <c r="AH490" i="1"/>
  <c r="AH491" i="1"/>
  <c r="AH492" i="1"/>
  <c r="AH1177" i="1"/>
  <c r="AH494" i="1"/>
  <c r="AH495" i="1"/>
  <c r="AH1303" i="1"/>
  <c r="AH496" i="1"/>
  <c r="AH498" i="1"/>
  <c r="AH499" i="1"/>
  <c r="AH502" i="1"/>
  <c r="AH1340" i="1"/>
  <c r="AH505" i="1"/>
  <c r="AH509" i="1"/>
  <c r="AH510" i="1"/>
  <c r="AH511" i="1"/>
  <c r="AH512" i="1"/>
  <c r="AH577" i="1"/>
  <c r="AH514" i="1"/>
  <c r="AH515" i="1"/>
  <c r="AH517" i="1"/>
  <c r="AH518" i="1"/>
  <c r="AH519" i="1"/>
  <c r="AH520" i="1"/>
  <c r="AH523" i="1"/>
  <c r="AH526" i="1"/>
  <c r="AH527" i="1"/>
  <c r="AH528" i="1"/>
  <c r="AH529" i="1"/>
  <c r="AH1269" i="1"/>
  <c r="AH532" i="1"/>
  <c r="AH533" i="1"/>
  <c r="AH1285" i="1"/>
  <c r="AH1322" i="1"/>
  <c r="AH541" i="1"/>
  <c r="AH542" i="1"/>
  <c r="AH543" i="1"/>
  <c r="AH1335" i="1"/>
  <c r="AH555" i="1"/>
  <c r="AH556" i="1"/>
  <c r="AH557" i="1"/>
  <c r="AH559" i="1"/>
  <c r="AH560" i="1"/>
  <c r="AH561" i="1"/>
  <c r="AH28" i="1"/>
  <c r="AH563" i="1"/>
  <c r="AH567" i="1"/>
  <c r="AH568" i="1"/>
  <c r="AH569" i="1"/>
  <c r="AH570" i="1"/>
  <c r="AH571" i="1"/>
  <c r="AH572" i="1"/>
  <c r="AH575" i="1"/>
  <c r="AH576" i="1"/>
  <c r="AH580" i="1"/>
  <c r="AH583" i="1"/>
  <c r="AH584" i="1"/>
  <c r="AH585" i="1"/>
  <c r="AH586" i="1"/>
  <c r="AH82" i="1"/>
  <c r="AH588" i="1"/>
  <c r="AH177" i="1"/>
  <c r="AH590" i="1"/>
  <c r="AH591" i="1"/>
  <c r="AH179" i="1"/>
  <c r="AH199" i="1"/>
  <c r="AH595" i="1"/>
  <c r="AH597" i="1"/>
  <c r="AH599" i="1"/>
  <c r="AH211" i="1"/>
  <c r="AH219" i="1"/>
  <c r="AH602" i="1"/>
  <c r="AH603" i="1"/>
  <c r="AH476" i="1"/>
  <c r="AH605" i="1"/>
  <c r="AH606" i="1"/>
  <c r="AH607" i="1"/>
  <c r="AH396" i="1"/>
  <c r="AH513" i="1"/>
  <c r="AH610" i="1"/>
  <c r="AH611" i="1"/>
  <c r="AH612" i="1"/>
  <c r="AH613" i="1"/>
  <c r="AH531" i="1"/>
  <c r="AH614" i="1"/>
  <c r="AH776" i="1"/>
  <c r="AH1063" i="1"/>
  <c r="AH685" i="1"/>
  <c r="AH616" i="1"/>
  <c r="AH617" i="1"/>
  <c r="AH618" i="1"/>
  <c r="AH619" i="1"/>
  <c r="AH620" i="1"/>
  <c r="AH624" i="1"/>
  <c r="AH626" i="1"/>
  <c r="AH627" i="1"/>
  <c r="AH630" i="1"/>
  <c r="AH631" i="1"/>
  <c r="AH632" i="1"/>
  <c r="AH634" i="1"/>
  <c r="AH635" i="1"/>
  <c r="AH636" i="1"/>
  <c r="AH637" i="1"/>
  <c r="AH639" i="1"/>
  <c r="AH640" i="1"/>
  <c r="AH644" i="1"/>
  <c r="AH645" i="1"/>
  <c r="AH646" i="1"/>
  <c r="AH647" i="1"/>
  <c r="AH252" i="1"/>
  <c r="AH649" i="1"/>
  <c r="AH650" i="1"/>
  <c r="AH652" i="1"/>
  <c r="AH653" i="1"/>
  <c r="AH654" i="1"/>
  <c r="AH655" i="1"/>
  <c r="AH656" i="1"/>
  <c r="AH657" i="1"/>
  <c r="AH658" i="1"/>
  <c r="AH1162" i="1"/>
  <c r="AH661" i="1"/>
  <c r="AH662" i="1"/>
  <c r="AH663" i="1"/>
  <c r="AH664" i="1"/>
  <c r="AH109" i="1"/>
  <c r="AH666" i="1"/>
  <c r="AH667" i="1"/>
  <c r="AH669" i="1"/>
  <c r="AH670" i="1"/>
  <c r="AH671" i="1"/>
  <c r="AH303" i="1"/>
  <c r="AH1271" i="1"/>
  <c r="AH312" i="1"/>
  <c r="AH493" i="1"/>
  <c r="AH679" i="1"/>
  <c r="AH680" i="1"/>
  <c r="AH681" i="1"/>
  <c r="AH682" i="1"/>
  <c r="AH684" i="1"/>
  <c r="AH1367" i="1"/>
  <c r="AH687" i="1"/>
  <c r="AH688" i="1"/>
  <c r="AH689" i="1"/>
  <c r="AH693" i="1"/>
  <c r="AH694" i="1"/>
  <c r="AH1267" i="1"/>
  <c r="AH1099" i="1"/>
  <c r="AH1115" i="1"/>
  <c r="AH698" i="1"/>
  <c r="AH699" i="1"/>
  <c r="AH700" i="1"/>
  <c r="AH701" i="1"/>
  <c r="AH753" i="1"/>
  <c r="AH703" i="1"/>
  <c r="AH704" i="1"/>
  <c r="AH743" i="1"/>
  <c r="AH707" i="1"/>
  <c r="AH708" i="1"/>
  <c r="AH709" i="1"/>
  <c r="AH710" i="1"/>
  <c r="AH1364" i="1"/>
  <c r="AH677" i="1"/>
  <c r="AH714" i="1"/>
  <c r="AH716" i="1"/>
  <c r="AH182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9" i="1"/>
  <c r="AH740" i="1"/>
  <c r="AH259" i="1"/>
  <c r="AH742" i="1"/>
  <c r="AH744" i="1"/>
  <c r="AH747" i="1"/>
  <c r="AH749" i="1"/>
  <c r="AH609" i="1"/>
  <c r="AH750" i="1"/>
  <c r="AH751" i="1"/>
  <c r="AH752" i="1"/>
  <c r="AH142" i="1"/>
  <c r="AH143" i="1"/>
  <c r="AH794" i="1"/>
  <c r="AH796" i="1"/>
  <c r="AH1123" i="1"/>
  <c r="AH759" i="1"/>
  <c r="AH761" i="1"/>
  <c r="AH762" i="1"/>
  <c r="AH763" i="1"/>
  <c r="AH764" i="1"/>
  <c r="AH765" i="1"/>
  <c r="AH767" i="1"/>
  <c r="AH39" i="1"/>
  <c r="AH770" i="1"/>
  <c r="AH771" i="1"/>
  <c r="AH773" i="1"/>
  <c r="AH775" i="1"/>
  <c r="AH777" i="1"/>
  <c r="AH906" i="1"/>
  <c r="AH779" i="1"/>
  <c r="AH781" i="1"/>
  <c r="AH1368" i="1"/>
  <c r="AH118" i="1"/>
  <c r="AH784" i="1"/>
  <c r="AH786" i="1"/>
  <c r="AH123" i="1"/>
  <c r="AH788" i="1"/>
  <c r="AH789" i="1"/>
  <c r="AH790" i="1"/>
  <c r="AH791" i="1"/>
  <c r="AH793" i="1"/>
  <c r="AH758" i="1"/>
  <c r="AH795" i="1"/>
  <c r="AH1379" i="1"/>
  <c r="AH797" i="1"/>
  <c r="AH798" i="1"/>
  <c r="AH799" i="1"/>
  <c r="AH804" i="1"/>
  <c r="AH805" i="1"/>
  <c r="AH818" i="1"/>
  <c r="AH819" i="1"/>
  <c r="AH696" i="1"/>
  <c r="AH444" i="1"/>
  <c r="AH821" i="1"/>
  <c r="AH823" i="1"/>
  <c r="AH824" i="1"/>
  <c r="AH825" i="1"/>
  <c r="AH601" i="1"/>
  <c r="AH820" i="1"/>
  <c r="AH1083" i="1"/>
  <c r="AH176" i="1"/>
  <c r="AH589" i="1"/>
  <c r="AH831" i="1"/>
  <c r="AH832" i="1"/>
  <c r="AH833" i="1"/>
  <c r="AH834" i="1"/>
  <c r="AH837" i="1"/>
  <c r="AH838" i="1"/>
  <c r="AH839" i="1"/>
  <c r="AH840" i="1"/>
  <c r="AH841" i="1"/>
  <c r="AH842" i="1"/>
  <c r="AH843" i="1"/>
  <c r="AH844" i="1"/>
  <c r="AH845" i="1"/>
  <c r="AH846" i="1"/>
  <c r="AH848" i="1"/>
  <c r="AH849" i="1"/>
  <c r="AH850" i="1"/>
  <c r="AH852" i="1"/>
  <c r="AH854" i="1"/>
  <c r="AH855" i="1"/>
  <c r="AH857" i="1"/>
  <c r="AH604" i="1"/>
  <c r="AH859" i="1"/>
  <c r="AH1186" i="1"/>
  <c r="AH1286" i="1"/>
  <c r="AH186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1114" i="1"/>
  <c r="AH883" i="1"/>
  <c r="AH884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132" i="1"/>
  <c r="AH134" i="1"/>
  <c r="AH754" i="1"/>
  <c r="AH902" i="1"/>
  <c r="AH903" i="1"/>
  <c r="AH904" i="1"/>
  <c r="AH905" i="1"/>
  <c r="AH755" i="1"/>
  <c r="AH907" i="1"/>
  <c r="AH909" i="1"/>
  <c r="AH911" i="1"/>
  <c r="AH913" i="1"/>
  <c r="AH914" i="1"/>
  <c r="AH916" i="1"/>
  <c r="AH917" i="1"/>
  <c r="AH918" i="1"/>
  <c r="AH919" i="1"/>
  <c r="AH920" i="1"/>
  <c r="AH921" i="1"/>
  <c r="AH922" i="1"/>
  <c r="AH924" i="1"/>
  <c r="AH928" i="1"/>
  <c r="AH929" i="1"/>
  <c r="AH931" i="1"/>
  <c r="AH932" i="1"/>
  <c r="AH933" i="1"/>
  <c r="AH934" i="1"/>
  <c r="AH936" i="1"/>
  <c r="AH938" i="1"/>
  <c r="AH939" i="1"/>
  <c r="AH940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1" i="1"/>
  <c r="AH962" i="1"/>
  <c r="AH964" i="1"/>
  <c r="AH965" i="1"/>
  <c r="AH966" i="1"/>
  <c r="AH967" i="1"/>
  <c r="AH968" i="1"/>
  <c r="AH18" i="1"/>
  <c r="AH19" i="1"/>
  <c r="AH150" i="1"/>
  <c r="AH151" i="1"/>
  <c r="AH152" i="1"/>
  <c r="AH153" i="1"/>
  <c r="AH228" i="1"/>
  <c r="AH229" i="1"/>
  <c r="AH248" i="1"/>
  <c r="AH249" i="1"/>
  <c r="AH275" i="1"/>
  <c r="AH276" i="1"/>
  <c r="AH388" i="1"/>
  <c r="AH389" i="1"/>
  <c r="AH394" i="1"/>
  <c r="AH395" i="1"/>
  <c r="AH449" i="1"/>
  <c r="AH450" i="1"/>
  <c r="AH464" i="1"/>
  <c r="AH465" i="1"/>
  <c r="AH534" i="1"/>
  <c r="AH535" i="1"/>
  <c r="AH537" i="1"/>
  <c r="AH538" i="1"/>
  <c r="AH544" i="1"/>
  <c r="AH545" i="1"/>
  <c r="AH546" i="1"/>
  <c r="AH547" i="1"/>
  <c r="AH548" i="1"/>
  <c r="AH549" i="1"/>
  <c r="AH551" i="1"/>
  <c r="AH552" i="1"/>
  <c r="AH672" i="1"/>
  <c r="AH673" i="1"/>
  <c r="AH690" i="1"/>
  <c r="AH691" i="1"/>
  <c r="AH810" i="1"/>
  <c r="AH811" i="1"/>
  <c r="AH1095" i="1"/>
  <c r="AH1096" i="1"/>
  <c r="AH1103" i="1"/>
  <c r="AH1104" i="1"/>
  <c r="AH1134" i="1"/>
  <c r="AH1135" i="1"/>
  <c r="AH1195" i="1"/>
  <c r="AH1196" i="1"/>
  <c r="AH1204" i="1"/>
  <c r="AH1205" i="1"/>
  <c r="AH1218" i="1"/>
  <c r="AH1219" i="1"/>
  <c r="AH1220" i="1"/>
  <c r="AH1348" i="1"/>
  <c r="AH1349" i="1"/>
  <c r="AH1350" i="1"/>
  <c r="AH985" i="1"/>
  <c r="AH971" i="1"/>
  <c r="AH976" i="1"/>
  <c r="AH925" i="1"/>
  <c r="AH977" i="1"/>
  <c r="AH980" i="1"/>
  <c r="AH983" i="1"/>
  <c r="AH1377" i="1"/>
  <c r="AH1378" i="1"/>
  <c r="AH974" i="1"/>
  <c r="AH975" i="1"/>
  <c r="AH969" i="1"/>
  <c r="AH927" i="1"/>
  <c r="AH970" i="1"/>
  <c r="AH972" i="1"/>
  <c r="AH981" i="1"/>
  <c r="AH986" i="1"/>
  <c r="AG2" i="1"/>
  <c r="AG592" i="1"/>
  <c r="AG1087" i="1"/>
  <c r="AG1088" i="1"/>
  <c r="AG1213" i="1"/>
  <c r="AG1097" i="1"/>
  <c r="AG1098" i="1"/>
  <c r="AG1107" i="1"/>
  <c r="AG1109" i="1"/>
  <c r="AG1122" i="1"/>
  <c r="AG1124" i="1"/>
  <c r="AG1128" i="1"/>
  <c r="AG1131" i="1"/>
  <c r="AG1280" i="1"/>
  <c r="AG1137" i="1"/>
  <c r="AG1144" i="1"/>
  <c r="AG1149" i="1"/>
  <c r="AG1154" i="1"/>
  <c r="AG1209" i="1"/>
  <c r="AG1211" i="1"/>
  <c r="AG1284" i="1"/>
  <c r="AG1314" i="1"/>
  <c r="AG1331" i="1"/>
  <c r="AG1342" i="1"/>
  <c r="AG1355" i="1"/>
  <c r="AG6" i="1"/>
  <c r="AG42" i="1"/>
  <c r="AG54" i="1"/>
  <c r="AG89" i="1"/>
  <c r="AG676" i="1"/>
  <c r="AG105" i="1"/>
  <c r="AG203" i="1"/>
  <c r="AG214" i="1"/>
  <c r="AG1384" i="1"/>
  <c r="AG262" i="1"/>
  <c r="AG311" i="1"/>
  <c r="AG364" i="1"/>
  <c r="AG431" i="1"/>
  <c r="AG500" i="1"/>
  <c r="AG525" i="1"/>
  <c r="AG539" i="1"/>
  <c r="AG574" i="1"/>
  <c r="AG628" i="1"/>
  <c r="AG326" i="1"/>
  <c r="AG813" i="1"/>
  <c r="AG847" i="1"/>
  <c r="AG930" i="1"/>
  <c r="AG1034" i="1"/>
  <c r="AG1038" i="1"/>
  <c r="AG1043" i="1"/>
  <c r="AG1059" i="1"/>
  <c r="AG1147" i="1"/>
  <c r="AG1073" i="1"/>
  <c r="AG1076" i="1"/>
  <c r="AG1085" i="1"/>
  <c r="AG1086" i="1"/>
  <c r="AG1089" i="1"/>
  <c r="AG1090" i="1"/>
  <c r="AG1091" i="1"/>
  <c r="AG1092" i="1"/>
  <c r="AG1253" i="1"/>
  <c r="AG1251" i="1"/>
  <c r="AG1100" i="1"/>
  <c r="AG1101" i="1"/>
  <c r="AG1102" i="1"/>
  <c r="AG255" i="1"/>
  <c r="AG1106" i="1"/>
  <c r="AG1108" i="1"/>
  <c r="AG1110" i="1"/>
  <c r="AG1111" i="1"/>
  <c r="AG1112" i="1"/>
  <c r="AG1113" i="1"/>
  <c r="AG71" i="1"/>
  <c r="AG711" i="1"/>
  <c r="AG1223" i="1"/>
  <c r="AG1354" i="1"/>
  <c r="AG1118" i="1"/>
  <c r="AG1119" i="1"/>
  <c r="AG1120" i="1"/>
  <c r="AG1121" i="1"/>
  <c r="AG318" i="1"/>
  <c r="AG550" i="1"/>
  <c r="AG1126" i="1"/>
  <c r="AG1127" i="1"/>
  <c r="AG1129" i="1"/>
  <c r="AG1130" i="1"/>
  <c r="AG1132" i="1"/>
  <c r="AG1133" i="1"/>
  <c r="AG1136" i="1"/>
  <c r="AG1138" i="1"/>
  <c r="AG1139" i="1"/>
  <c r="AG1140" i="1"/>
  <c r="AG1141" i="1"/>
  <c r="AG1142" i="1"/>
  <c r="AG1143" i="1"/>
  <c r="AG1145" i="1"/>
  <c r="AG1146" i="1"/>
  <c r="AG808" i="1"/>
  <c r="AG1148" i="1"/>
  <c r="AG1151" i="1"/>
  <c r="AG1152" i="1"/>
  <c r="AG1153" i="1"/>
  <c r="AG1155" i="1"/>
  <c r="AG1156" i="1"/>
  <c r="AG1157" i="1"/>
  <c r="AG1158" i="1"/>
  <c r="AG1159" i="1"/>
  <c r="AG1160" i="1"/>
  <c r="AG1161" i="1"/>
  <c r="AG416" i="1"/>
  <c r="AG1163" i="1"/>
  <c r="AG1164" i="1"/>
  <c r="AG558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97" i="1"/>
  <c r="AG1178" i="1"/>
  <c r="AG1179" i="1"/>
  <c r="AG1181" i="1"/>
  <c r="AG1183" i="1"/>
  <c r="AG1184" i="1"/>
  <c r="AG1185" i="1"/>
  <c r="AG899" i="1"/>
  <c r="AG1187" i="1"/>
  <c r="AG1188" i="1"/>
  <c r="AG1189" i="1"/>
  <c r="AG1190" i="1"/>
  <c r="AG1191" i="1"/>
  <c r="AG460" i="1"/>
  <c r="AG1193" i="1"/>
  <c r="AG1194" i="1"/>
  <c r="AG1197" i="1"/>
  <c r="AG1198" i="1"/>
  <c r="AG1199" i="1"/>
  <c r="AG1200" i="1"/>
  <c r="AG1201" i="1"/>
  <c r="AG1202" i="1"/>
  <c r="AG1203" i="1"/>
  <c r="AG858" i="1"/>
  <c r="AG1207" i="1"/>
  <c r="AG480" i="1"/>
  <c r="AG257" i="1"/>
  <c r="AG1150" i="1"/>
  <c r="AG1208" i="1"/>
  <c r="AG1214" i="1"/>
  <c r="AG1215" i="1"/>
  <c r="AG1216" i="1"/>
  <c r="AG1217" i="1"/>
  <c r="AG1221" i="1"/>
  <c r="AG1222" i="1"/>
  <c r="AG200" i="1"/>
  <c r="AG1224" i="1"/>
  <c r="AG1225" i="1"/>
  <c r="AG1226" i="1"/>
  <c r="AG1227" i="1"/>
  <c r="AG1321" i="1"/>
  <c r="AG67" i="1"/>
  <c r="AG350" i="1"/>
  <c r="AG1231" i="1"/>
  <c r="AG705" i="1"/>
  <c r="AG1233" i="1"/>
  <c r="AG1234" i="1"/>
  <c r="AG1235" i="1"/>
  <c r="AG593" i="1"/>
  <c r="AG594" i="1"/>
  <c r="AG1238" i="1"/>
  <c r="AG1239" i="1"/>
  <c r="AG1240" i="1"/>
  <c r="AG1241" i="1"/>
  <c r="AG1242" i="1"/>
  <c r="AG1243" i="1"/>
  <c r="AG1244" i="1"/>
  <c r="AG1246" i="1"/>
  <c r="AG1258" i="1"/>
  <c r="AG1261" i="1"/>
  <c r="AG1262" i="1"/>
  <c r="AG1263" i="1"/>
  <c r="AG1264" i="1"/>
  <c r="AG1275" i="1"/>
  <c r="AG702" i="1"/>
  <c r="AG717" i="1"/>
  <c r="AG1288" i="1"/>
  <c r="AG1291" i="1"/>
  <c r="AG1301" i="1"/>
  <c r="AG1182" i="1"/>
  <c r="AG1305" i="1"/>
  <c r="AG1311" i="1"/>
  <c r="AG1323" i="1"/>
  <c r="AG1326" i="1"/>
  <c r="AG1330" i="1"/>
  <c r="AG1336" i="1"/>
  <c r="AG60" i="1"/>
  <c r="AG1345" i="1"/>
  <c r="AG807" i="1"/>
  <c r="AG1351" i="1"/>
  <c r="AG1356" i="1"/>
  <c r="AG1357" i="1"/>
  <c r="AG1360" i="1"/>
  <c r="AG1363" i="1"/>
  <c r="AG1373" i="1"/>
  <c r="AG1385" i="1"/>
  <c r="AG1388" i="1"/>
  <c r="AG1390" i="1"/>
  <c r="AG1392" i="1"/>
  <c r="AG1397" i="1"/>
  <c r="AG178" i="1"/>
  <c r="AG3" i="1"/>
  <c r="AG5" i="1"/>
  <c r="AG7" i="1"/>
  <c r="AG11" i="1"/>
  <c r="AG12" i="1"/>
  <c r="AG22" i="1"/>
  <c r="AG32" i="1"/>
  <c r="AG53" i="1"/>
  <c r="AG55" i="1"/>
  <c r="AG266" i="1"/>
  <c r="AG358" i="1"/>
  <c r="AG382" i="1"/>
  <c r="AG83" i="1"/>
  <c r="AG409" i="1"/>
  <c r="AG106" i="1"/>
  <c r="AG108" i="1"/>
  <c r="AG111" i="1"/>
  <c r="AG472" i="1"/>
  <c r="AG540" i="1"/>
  <c r="AG695" i="1"/>
  <c r="AG741" i="1"/>
  <c r="AG147" i="1"/>
  <c r="AG154" i="1"/>
  <c r="AG161" i="1"/>
  <c r="AG768" i="1"/>
  <c r="AG185" i="1"/>
  <c r="AG187" i="1"/>
  <c r="AG188" i="1"/>
  <c r="AG192" i="1"/>
  <c r="AG196" i="1"/>
  <c r="AG508" i="1"/>
  <c r="AG205" i="1"/>
  <c r="AG207" i="1"/>
  <c r="AG208" i="1"/>
  <c r="AG209" i="1"/>
  <c r="AG210" i="1"/>
  <c r="AG213" i="1"/>
  <c r="AG221" i="1"/>
  <c r="AG745" i="1"/>
  <c r="AG240" i="1"/>
  <c r="AG243" i="1"/>
  <c r="AG746" i="1"/>
  <c r="AG258" i="1"/>
  <c r="AG261" i="1"/>
  <c r="AG263" i="1"/>
  <c r="AG264" i="1"/>
  <c r="AG225" i="1"/>
  <c r="AG277" i="1"/>
  <c r="AG281" i="1"/>
  <c r="AG284" i="1"/>
  <c r="AG288" i="1"/>
  <c r="AG292" i="1"/>
  <c r="AG294" i="1"/>
  <c r="AG306" i="1"/>
  <c r="AG14" i="1"/>
  <c r="AG319" i="1"/>
  <c r="AG320" i="1"/>
  <c r="AG324" i="1"/>
  <c r="AG361" i="1"/>
  <c r="AG331" i="1"/>
  <c r="AG340" i="1"/>
  <c r="AG345" i="1"/>
  <c r="AG360" i="1"/>
  <c r="AG362" i="1"/>
  <c r="AG363" i="1"/>
  <c r="AG365" i="1"/>
  <c r="AG368" i="1"/>
  <c r="AG370" i="1"/>
  <c r="AG373" i="1"/>
  <c r="AG376" i="1"/>
  <c r="AG405" i="1"/>
  <c r="AG410" i="1"/>
  <c r="AG432" i="1"/>
  <c r="AG435" i="1"/>
  <c r="AG436" i="1"/>
  <c r="AG437" i="1"/>
  <c r="AG438" i="1"/>
  <c r="AG445" i="1"/>
  <c r="AG451" i="1"/>
  <c r="AG454" i="1"/>
  <c r="AG461" i="1"/>
  <c r="AG468" i="1"/>
  <c r="AG473" i="1"/>
  <c r="AG483" i="1"/>
  <c r="AG486" i="1"/>
  <c r="AG487" i="1"/>
  <c r="AG489" i="1"/>
  <c r="AG497" i="1"/>
  <c r="AG501" i="1"/>
  <c r="AG504" i="1"/>
  <c r="AG506" i="1"/>
  <c r="AG507" i="1"/>
  <c r="AG862" i="1"/>
  <c r="AG516" i="1"/>
  <c r="AG521" i="1"/>
  <c r="AG227" i="1"/>
  <c r="AG524" i="1"/>
  <c r="AG530" i="1"/>
  <c r="AG553" i="1"/>
  <c r="AG554" i="1"/>
  <c r="AG280" i="1"/>
  <c r="AG562" i="1"/>
  <c r="AG564" i="1"/>
  <c r="AG565" i="1"/>
  <c r="AG573" i="1"/>
  <c r="AG1206" i="1"/>
  <c r="AG578" i="1"/>
  <c r="AG579" i="1"/>
  <c r="AG1212" i="1"/>
  <c r="AG598" i="1"/>
  <c r="AG600" i="1"/>
  <c r="AG621" i="1"/>
  <c r="AG622" i="1"/>
  <c r="AG623" i="1"/>
  <c r="AG625" i="1"/>
  <c r="AG629" i="1"/>
  <c r="AG633" i="1"/>
  <c r="AG638" i="1"/>
  <c r="AG651" i="1"/>
  <c r="AG659" i="1"/>
  <c r="AG668" i="1"/>
  <c r="AG675" i="1"/>
  <c r="AG683" i="1"/>
  <c r="AG686" i="1"/>
  <c r="AG692" i="1"/>
  <c r="AG706" i="1"/>
  <c r="AG712" i="1"/>
  <c r="AG715" i="1"/>
  <c r="AG738" i="1"/>
  <c r="AG81" i="1"/>
  <c r="AG748" i="1"/>
  <c r="AG756" i="1"/>
  <c r="AG760" i="1"/>
  <c r="AG766" i="1"/>
  <c r="AG769" i="1"/>
  <c r="AG772" i="1"/>
  <c r="AG774" i="1"/>
  <c r="AG780" i="1"/>
  <c r="AG522" i="1"/>
  <c r="AG792" i="1"/>
  <c r="AG800" i="1"/>
  <c r="AG801" i="1"/>
  <c r="AG802" i="1"/>
  <c r="AG803" i="1"/>
  <c r="AG806" i="1"/>
  <c r="AG1325" i="1"/>
  <c r="AG286" i="1"/>
  <c r="AG809" i="1"/>
  <c r="AG812" i="1"/>
  <c r="AG814" i="1"/>
  <c r="AG815" i="1"/>
  <c r="AG816" i="1"/>
  <c r="AG817" i="1"/>
  <c r="AG822" i="1"/>
  <c r="AG835" i="1"/>
  <c r="AG853" i="1"/>
  <c r="AG856" i="1"/>
  <c r="AG861" i="1"/>
  <c r="AG885" i="1"/>
  <c r="AG908" i="1"/>
  <c r="AG910" i="1"/>
  <c r="AG912" i="1"/>
  <c r="AG915" i="1"/>
  <c r="AG923" i="1"/>
  <c r="AG926" i="1"/>
  <c r="AG935" i="1"/>
  <c r="AG937" i="1"/>
  <c r="AG941" i="1"/>
  <c r="AG960" i="1"/>
  <c r="AG963" i="1"/>
  <c r="AG982" i="1"/>
  <c r="AG782" i="1"/>
  <c r="AG999" i="1"/>
  <c r="AG783" i="1"/>
  <c r="AG836" i="1"/>
  <c r="AG1020" i="1"/>
  <c r="AG62" i="1"/>
  <c r="AG1022" i="1"/>
  <c r="AG860" i="1"/>
  <c r="AG1024" i="1"/>
  <c r="AG1026" i="1"/>
  <c r="AG1027" i="1"/>
  <c r="AG114" i="1"/>
  <c r="AG1029" i="1"/>
  <c r="AG1030" i="1"/>
  <c r="AG674" i="1"/>
  <c r="AG1032" i="1"/>
  <c r="AG1192" i="1"/>
  <c r="AG250" i="1"/>
  <c r="AG1025" i="1"/>
  <c r="AG1037" i="1"/>
  <c r="AG1039" i="1"/>
  <c r="AG48" i="1"/>
  <c r="AG57" i="1"/>
  <c r="AG265" i="1"/>
  <c r="AG1044" i="1"/>
  <c r="AG1045" i="1"/>
  <c r="AG273" i="1"/>
  <c r="AG1046" i="1"/>
  <c r="AG1047" i="1"/>
  <c r="AG1048" i="1"/>
  <c r="AG1049" i="1"/>
  <c r="AG1050" i="1"/>
  <c r="AG1051" i="1"/>
  <c r="AG1052" i="1"/>
  <c r="AG1053" i="1"/>
  <c r="AG296" i="1"/>
  <c r="AG313" i="1"/>
  <c r="AG1056" i="1"/>
  <c r="AG1057" i="1"/>
  <c r="AG1058" i="1"/>
  <c r="AG1060" i="1"/>
  <c r="AG1061" i="1"/>
  <c r="AG1062" i="1"/>
  <c r="AG398" i="1"/>
  <c r="AG713" i="1"/>
  <c r="AG1066" i="1"/>
  <c r="AG1067" i="1"/>
  <c r="AG1068" i="1"/>
  <c r="AG1069" i="1"/>
  <c r="AG1070" i="1"/>
  <c r="AG1071" i="1"/>
  <c r="AG1072" i="1"/>
  <c r="AG1074" i="1"/>
  <c r="AG1075" i="1"/>
  <c r="AG1079" i="1"/>
  <c r="AG1078" i="1"/>
  <c r="AG1210" i="1"/>
  <c r="AG1081" i="1"/>
  <c r="AG1082" i="1"/>
  <c r="AG1028" i="1"/>
  <c r="AG1084" i="1"/>
  <c r="AG1036" i="1"/>
  <c r="AG1247" i="1"/>
  <c r="AG1248" i="1"/>
  <c r="AG1249" i="1"/>
  <c r="AG1250" i="1"/>
  <c r="AG1399" i="1"/>
  <c r="AG1252" i="1"/>
  <c r="AG193" i="1"/>
  <c r="AG1254" i="1"/>
  <c r="AG1255" i="1"/>
  <c r="AG1256" i="1"/>
  <c r="AG1257" i="1"/>
  <c r="AG1259" i="1"/>
  <c r="AG1260" i="1"/>
  <c r="AG1265" i="1"/>
  <c r="AG1266" i="1"/>
  <c r="AG1064" i="1"/>
  <c r="AG1268" i="1"/>
  <c r="AG1065" i="1"/>
  <c r="AG1270" i="1"/>
  <c r="AG900" i="1"/>
  <c r="AG1272" i="1"/>
  <c r="AG1273" i="1"/>
  <c r="AG901" i="1"/>
  <c r="AG1276" i="1"/>
  <c r="AG1277" i="1"/>
  <c r="AG1278" i="1"/>
  <c r="AG1279" i="1"/>
  <c r="AG1281" i="1"/>
  <c r="AG1282" i="1"/>
  <c r="AG1283" i="1"/>
  <c r="AG458" i="1"/>
  <c r="AG1287" i="1"/>
  <c r="AG1289" i="1"/>
  <c r="AG1290" i="1"/>
  <c r="AG1292" i="1"/>
  <c r="AG1293" i="1"/>
  <c r="AG1294" i="1"/>
  <c r="AG1295" i="1"/>
  <c r="AG1296" i="1"/>
  <c r="AG1297" i="1"/>
  <c r="AG1298" i="1"/>
  <c r="AG1299" i="1"/>
  <c r="AG1300" i="1"/>
  <c r="AG1094" i="1"/>
  <c r="AG1304" i="1"/>
  <c r="AG1306" i="1"/>
  <c r="AG1307" i="1"/>
  <c r="AG1308" i="1"/>
  <c r="AG1309" i="1"/>
  <c r="AG1310" i="1"/>
  <c r="AG1312" i="1"/>
  <c r="AG1313" i="1"/>
  <c r="AG1315" i="1"/>
  <c r="AG1316" i="1"/>
  <c r="AG1317" i="1"/>
  <c r="AG1318" i="1"/>
  <c r="AG1093" i="1"/>
  <c r="AG1320" i="1"/>
  <c r="AG1236" i="1"/>
  <c r="AG1237" i="1"/>
  <c r="AG1324" i="1"/>
  <c r="AG1018" i="1"/>
  <c r="AG1327" i="1"/>
  <c r="AG1328" i="1"/>
  <c r="AG1329" i="1"/>
  <c r="AG1332" i="1"/>
  <c r="AG1333" i="1"/>
  <c r="AG1334" i="1"/>
  <c r="AG1019" i="1"/>
  <c r="AG1337" i="1"/>
  <c r="AG1338" i="1"/>
  <c r="AG1339" i="1"/>
  <c r="AG1341" i="1"/>
  <c r="AG1343" i="1"/>
  <c r="AG1344" i="1"/>
  <c r="AG1352" i="1"/>
  <c r="AG1353" i="1"/>
  <c r="AG1021" i="1"/>
  <c r="AG1358" i="1"/>
  <c r="AG1359" i="1"/>
  <c r="AG1361" i="1"/>
  <c r="AG1362" i="1"/>
  <c r="AG1023" i="1"/>
  <c r="AG1031" i="1"/>
  <c r="AG1366" i="1"/>
  <c r="AG1041" i="1"/>
  <c r="AG1055" i="1"/>
  <c r="AG1369" i="1"/>
  <c r="AG1370" i="1"/>
  <c r="AG1371" i="1"/>
  <c r="AG1319" i="1"/>
  <c r="AG1374" i="1"/>
  <c r="AG1375" i="1"/>
  <c r="AG1376" i="1"/>
  <c r="AG1245" i="1"/>
  <c r="AG1380" i="1"/>
  <c r="AG1381" i="1"/>
  <c r="AG1382" i="1"/>
  <c r="AG1383" i="1"/>
  <c r="AG17" i="1"/>
  <c r="AG204" i="1"/>
  <c r="AG1386" i="1"/>
  <c r="AG1387" i="1"/>
  <c r="AG1389" i="1"/>
  <c r="AG1391" i="1"/>
  <c r="AG1393" i="1"/>
  <c r="AG1395" i="1"/>
  <c r="AG1396" i="1"/>
  <c r="AG1398" i="1"/>
  <c r="AG223" i="1"/>
  <c r="AG1400" i="1"/>
  <c r="AG1401" i="1"/>
  <c r="AG308" i="1"/>
  <c r="AG1403" i="1"/>
  <c r="AG1404" i="1"/>
  <c r="AG1405" i="1"/>
  <c r="AG1406" i="1"/>
  <c r="AG1407" i="1"/>
  <c r="AG1408" i="1"/>
  <c r="AG327" i="1"/>
  <c r="AG4" i="1"/>
  <c r="AG8" i="1"/>
  <c r="AG9" i="1"/>
  <c r="AG10" i="1"/>
  <c r="AG13" i="1"/>
  <c r="AG329" i="1"/>
  <c r="AG697" i="1"/>
  <c r="AG16" i="1"/>
  <c r="AG851" i="1"/>
  <c r="AG20" i="1"/>
  <c r="AG21" i="1"/>
  <c r="AG23" i="1"/>
  <c r="AG24" i="1"/>
  <c r="AG25" i="1"/>
  <c r="AG26" i="1"/>
  <c r="AG27" i="1"/>
  <c r="AG1080" i="1"/>
  <c r="AG29" i="1"/>
  <c r="AG30" i="1"/>
  <c r="AG31" i="1"/>
  <c r="AG33" i="1"/>
  <c r="AG34" i="1"/>
  <c r="AG35" i="1"/>
  <c r="AG36" i="1"/>
  <c r="AG37" i="1"/>
  <c r="AG38" i="1"/>
  <c r="AG384" i="1"/>
  <c r="AG40" i="1"/>
  <c r="AG41" i="1"/>
  <c r="AG43" i="1"/>
  <c r="AG235" i="1"/>
  <c r="AG45" i="1"/>
  <c r="AG46" i="1"/>
  <c r="AG47" i="1"/>
  <c r="AG165" i="1"/>
  <c r="AG49" i="1"/>
  <c r="AG50" i="1"/>
  <c r="AG51" i="1"/>
  <c r="AG52" i="1"/>
  <c r="AG56" i="1"/>
  <c r="AG283" i="1"/>
  <c r="AG58" i="1"/>
  <c r="AG59" i="1"/>
  <c r="AG61" i="1"/>
  <c r="AG63" i="1"/>
  <c r="AG64" i="1"/>
  <c r="AG65" i="1"/>
  <c r="AG678" i="1"/>
  <c r="AG68" i="1"/>
  <c r="AG69" i="1"/>
  <c r="AG70" i="1"/>
  <c r="AG72" i="1"/>
  <c r="AG73" i="1"/>
  <c r="AG74" i="1"/>
  <c r="AG787" i="1"/>
  <c r="AG76" i="1"/>
  <c r="AG77" i="1"/>
  <c r="AG78" i="1"/>
  <c r="AG79" i="1"/>
  <c r="AG80" i="1"/>
  <c r="AG1105" i="1"/>
  <c r="AG84" i="1"/>
  <c r="AG85" i="1"/>
  <c r="AG86" i="1"/>
  <c r="AG87" i="1"/>
  <c r="AG88" i="1"/>
  <c r="AG90" i="1"/>
  <c r="AG91" i="1"/>
  <c r="AG92" i="1"/>
  <c r="AG93" i="1"/>
  <c r="AG94" i="1"/>
  <c r="AG95" i="1"/>
  <c r="AG96" i="1"/>
  <c r="AG97" i="1"/>
  <c r="AG99" i="1"/>
  <c r="AG100" i="1"/>
  <c r="AG101" i="1"/>
  <c r="AG102" i="1"/>
  <c r="AG103" i="1"/>
  <c r="AG104" i="1"/>
  <c r="AG107" i="1"/>
  <c r="AG1230" i="1"/>
  <c r="AG110" i="1"/>
  <c r="AG112" i="1"/>
  <c r="AG113" i="1"/>
  <c r="AG1346" i="1"/>
  <c r="AG115" i="1"/>
  <c r="AG116" i="1"/>
  <c r="AG117" i="1"/>
  <c r="AG119" i="1"/>
  <c r="AG120" i="1"/>
  <c r="AG121" i="1"/>
  <c r="AG122" i="1"/>
  <c r="AG124" i="1"/>
  <c r="AG125" i="1"/>
  <c r="AG126" i="1"/>
  <c r="AG127" i="1"/>
  <c r="AG128" i="1"/>
  <c r="AG129" i="1"/>
  <c r="AG130" i="1"/>
  <c r="AG131" i="1"/>
  <c r="AG133" i="1"/>
  <c r="AG135" i="1"/>
  <c r="AG136" i="1"/>
  <c r="AG137" i="1"/>
  <c r="AG138" i="1"/>
  <c r="AG140" i="1"/>
  <c r="AG141" i="1"/>
  <c r="AG1394" i="1"/>
  <c r="AG997" i="1"/>
  <c r="AG144" i="1"/>
  <c r="AG145" i="1"/>
  <c r="AG146" i="1"/>
  <c r="AG1033" i="1"/>
  <c r="AG149" i="1"/>
  <c r="AG155" i="1"/>
  <c r="AG156" i="1"/>
  <c r="AG157" i="1"/>
  <c r="AG158" i="1"/>
  <c r="AG159" i="1"/>
  <c r="AG1035" i="1"/>
  <c r="AG1042" i="1"/>
  <c r="AG1274" i="1"/>
  <c r="AG164" i="1"/>
  <c r="AG1302" i="1"/>
  <c r="AG166" i="1"/>
  <c r="AG167" i="1"/>
  <c r="AG168" i="1"/>
  <c r="AG169" i="1"/>
  <c r="AG170" i="1"/>
  <c r="AG171" i="1"/>
  <c r="AG172" i="1"/>
  <c r="AG173" i="1"/>
  <c r="AG174" i="1"/>
  <c r="AG175" i="1"/>
  <c r="AG1372" i="1"/>
  <c r="AG15" i="1"/>
  <c r="AG267" i="1"/>
  <c r="AG180" i="1"/>
  <c r="AG181" i="1"/>
  <c r="AG536" i="1"/>
  <c r="AG183" i="1"/>
  <c r="AG184" i="1"/>
  <c r="AG587" i="1"/>
  <c r="AG189" i="1"/>
  <c r="AG190" i="1"/>
  <c r="AG191" i="1"/>
  <c r="AG615" i="1"/>
  <c r="AG194" i="1"/>
  <c r="AG195" i="1"/>
  <c r="AG198" i="1"/>
  <c r="AG1077" i="1"/>
  <c r="AG201" i="1"/>
  <c r="AG202" i="1"/>
  <c r="AG1365" i="1"/>
  <c r="AG206" i="1"/>
  <c r="AG826" i="1"/>
  <c r="AG212" i="1"/>
  <c r="AG215" i="1"/>
  <c r="AG216" i="1"/>
  <c r="AG217" i="1"/>
  <c r="AG218" i="1"/>
  <c r="AG827" i="1"/>
  <c r="AG220" i="1"/>
  <c r="AG222" i="1"/>
  <c r="AG828" i="1"/>
  <c r="AG224" i="1"/>
  <c r="AG829" i="1"/>
  <c r="AG230" i="1"/>
  <c r="AG231" i="1"/>
  <c r="AG232" i="1"/>
  <c r="AG233" i="1"/>
  <c r="AG234" i="1"/>
  <c r="AG778" i="1"/>
  <c r="AG236" i="1"/>
  <c r="AG237" i="1"/>
  <c r="AG238" i="1"/>
  <c r="AG239" i="1"/>
  <c r="AG241" i="1"/>
  <c r="AG242" i="1"/>
  <c r="AG830" i="1"/>
  <c r="AG245" i="1"/>
  <c r="AG246" i="1"/>
  <c r="AG247" i="1"/>
  <c r="AG251" i="1"/>
  <c r="AG1165" i="1"/>
  <c r="AG253" i="1"/>
  <c r="AG254" i="1"/>
  <c r="AG269" i="1"/>
  <c r="AG256" i="1"/>
  <c r="AG1040" i="1"/>
  <c r="AG1054" i="1"/>
  <c r="AG260" i="1"/>
  <c r="AG1402" i="1"/>
  <c r="AG44" i="1"/>
  <c r="AG66" i="1"/>
  <c r="AG268" i="1"/>
  <c r="AG270" i="1"/>
  <c r="AG271" i="1"/>
  <c r="AG272" i="1"/>
  <c r="AG274" i="1"/>
  <c r="AG390" i="1"/>
  <c r="AG278" i="1"/>
  <c r="AG279" i="1"/>
  <c r="AG503" i="1"/>
  <c r="AG282" i="1"/>
  <c r="AG665" i="1"/>
  <c r="AG285" i="1"/>
  <c r="AG160" i="1"/>
  <c r="AG287" i="1"/>
  <c r="AG289" i="1"/>
  <c r="AG290" i="1"/>
  <c r="AG291" i="1"/>
  <c r="AG293" i="1"/>
  <c r="AG295" i="1"/>
  <c r="AG162" i="1"/>
  <c r="AG297" i="1"/>
  <c r="AG299" i="1"/>
  <c r="AG300" i="1"/>
  <c r="AG301" i="1"/>
  <c r="AG302" i="1"/>
  <c r="AG163" i="1"/>
  <c r="AG304" i="1"/>
  <c r="AG305" i="1"/>
  <c r="AG307" i="1"/>
  <c r="AG608" i="1"/>
  <c r="AG309" i="1"/>
  <c r="AG310" i="1"/>
  <c r="AG596" i="1"/>
  <c r="AG314" i="1"/>
  <c r="AG315" i="1"/>
  <c r="AG316" i="1"/>
  <c r="AG317" i="1"/>
  <c r="AG459" i="1"/>
  <c r="AG321" i="1"/>
  <c r="AG322" i="1"/>
  <c r="AG323" i="1"/>
  <c r="AG325" i="1"/>
  <c r="AG342" i="1"/>
  <c r="AG328" i="1"/>
  <c r="AG660" i="1"/>
  <c r="AG330" i="1"/>
  <c r="AG332" i="1"/>
  <c r="AG333" i="1"/>
  <c r="AG334" i="1"/>
  <c r="AG335" i="1"/>
  <c r="AG336" i="1"/>
  <c r="AG337" i="1"/>
  <c r="AG338" i="1"/>
  <c r="AG339" i="1"/>
  <c r="AG341" i="1"/>
  <c r="AG75" i="1"/>
  <c r="AG343" i="1"/>
  <c r="AG344" i="1"/>
  <c r="AG346" i="1"/>
  <c r="AG347" i="1"/>
  <c r="AG348" i="1"/>
  <c r="AG349" i="1"/>
  <c r="AG244" i="1"/>
  <c r="AG351" i="1"/>
  <c r="AG352" i="1"/>
  <c r="AG353" i="1"/>
  <c r="AG354" i="1"/>
  <c r="AG355" i="1"/>
  <c r="AG356" i="1"/>
  <c r="AG357" i="1"/>
  <c r="AG648" i="1"/>
  <c r="AG359" i="1"/>
  <c r="AG1117" i="1"/>
  <c r="AG366" i="1"/>
  <c r="AG367" i="1"/>
  <c r="AG369" i="1"/>
  <c r="AG371" i="1"/>
  <c r="AG372" i="1"/>
  <c r="AG374" i="1"/>
  <c r="AG375" i="1"/>
  <c r="AG377" i="1"/>
  <c r="AG378" i="1"/>
  <c r="AG379" i="1"/>
  <c r="AG380" i="1"/>
  <c r="AG1116" i="1"/>
  <c r="AG757" i="1"/>
  <c r="AG383" i="1"/>
  <c r="AG1228" i="1"/>
  <c r="AG385" i="1"/>
  <c r="AG386" i="1"/>
  <c r="AG387" i="1"/>
  <c r="AG1229" i="1"/>
  <c r="AG391" i="1"/>
  <c r="AG392" i="1"/>
  <c r="AG393" i="1"/>
  <c r="AG1232" i="1"/>
  <c r="AG397" i="1"/>
  <c r="AG381" i="1"/>
  <c r="AG399" i="1"/>
  <c r="AG400" i="1"/>
  <c r="AG401" i="1"/>
  <c r="AG402" i="1"/>
  <c r="AG403" i="1"/>
  <c r="AG404" i="1"/>
  <c r="AG406" i="1"/>
  <c r="AG407" i="1"/>
  <c r="AG408" i="1"/>
  <c r="AG148" i="1"/>
  <c r="AG1125" i="1"/>
  <c r="AG411" i="1"/>
  <c r="AG412" i="1"/>
  <c r="AG413" i="1"/>
  <c r="AG414" i="1"/>
  <c r="AG415" i="1"/>
  <c r="AG785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3" i="1"/>
  <c r="AG434" i="1"/>
  <c r="AG439" i="1"/>
  <c r="AG440" i="1"/>
  <c r="AG441" i="1"/>
  <c r="AG442" i="1"/>
  <c r="AG443" i="1"/>
  <c r="AG566" i="1"/>
  <c r="AG446" i="1"/>
  <c r="AG447" i="1"/>
  <c r="AG448" i="1"/>
  <c r="AG452" i="1"/>
  <c r="AG453" i="1"/>
  <c r="AG455" i="1"/>
  <c r="AG456" i="1"/>
  <c r="AG457" i="1"/>
  <c r="AG643" i="1"/>
  <c r="AG462" i="1"/>
  <c r="AG463" i="1"/>
  <c r="AG466" i="1"/>
  <c r="AG467" i="1"/>
  <c r="AG469" i="1"/>
  <c r="AG470" i="1"/>
  <c r="AG471" i="1"/>
  <c r="AG98" i="1"/>
  <c r="AG474" i="1"/>
  <c r="AG475" i="1"/>
  <c r="AG226" i="1"/>
  <c r="AG477" i="1"/>
  <c r="AG478" i="1"/>
  <c r="AG479" i="1"/>
  <c r="AG481" i="1"/>
  <c r="AG482" i="1"/>
  <c r="AG484" i="1"/>
  <c r="AG485" i="1"/>
  <c r="AG488" i="1"/>
  <c r="AG490" i="1"/>
  <c r="AG491" i="1"/>
  <c r="AG492" i="1"/>
  <c r="AG1177" i="1"/>
  <c r="AG494" i="1"/>
  <c r="AG495" i="1"/>
  <c r="AG1303" i="1"/>
  <c r="AG496" i="1"/>
  <c r="AG498" i="1"/>
  <c r="AG499" i="1"/>
  <c r="AG502" i="1"/>
  <c r="AG1340" i="1"/>
  <c r="AG505" i="1"/>
  <c r="AG509" i="1"/>
  <c r="AG510" i="1"/>
  <c r="AG511" i="1"/>
  <c r="AG512" i="1"/>
  <c r="AG577" i="1"/>
  <c r="AG514" i="1"/>
  <c r="AG515" i="1"/>
  <c r="AG517" i="1"/>
  <c r="AG518" i="1"/>
  <c r="AG519" i="1"/>
  <c r="AG520" i="1"/>
  <c r="AG523" i="1"/>
  <c r="AG526" i="1"/>
  <c r="AG527" i="1"/>
  <c r="AG528" i="1"/>
  <c r="AG529" i="1"/>
  <c r="AG1269" i="1"/>
  <c r="AG532" i="1"/>
  <c r="AG533" i="1"/>
  <c r="AG1285" i="1"/>
  <c r="AG1322" i="1"/>
  <c r="AG541" i="1"/>
  <c r="AG542" i="1"/>
  <c r="AG543" i="1"/>
  <c r="AG1335" i="1"/>
  <c r="AG555" i="1"/>
  <c r="AG556" i="1"/>
  <c r="AG557" i="1"/>
  <c r="AG559" i="1"/>
  <c r="AG560" i="1"/>
  <c r="AG561" i="1"/>
  <c r="AG28" i="1"/>
  <c r="AG563" i="1"/>
  <c r="AG567" i="1"/>
  <c r="AG568" i="1"/>
  <c r="AG569" i="1"/>
  <c r="AG570" i="1"/>
  <c r="AG571" i="1"/>
  <c r="AG572" i="1"/>
  <c r="AG575" i="1"/>
  <c r="AG576" i="1"/>
  <c r="AG580" i="1"/>
  <c r="AG583" i="1"/>
  <c r="AG584" i="1"/>
  <c r="AG585" i="1"/>
  <c r="AG586" i="1"/>
  <c r="AG82" i="1"/>
  <c r="AG588" i="1"/>
  <c r="AG177" i="1"/>
  <c r="AG590" i="1"/>
  <c r="AG591" i="1"/>
  <c r="AG179" i="1"/>
  <c r="AG199" i="1"/>
  <c r="AG595" i="1"/>
  <c r="AG597" i="1"/>
  <c r="AG599" i="1"/>
  <c r="AG211" i="1"/>
  <c r="AG219" i="1"/>
  <c r="AG602" i="1"/>
  <c r="AG603" i="1"/>
  <c r="AG476" i="1"/>
  <c r="AG605" i="1"/>
  <c r="AG606" i="1"/>
  <c r="AG607" i="1"/>
  <c r="AG396" i="1"/>
  <c r="AG513" i="1"/>
  <c r="AG610" i="1"/>
  <c r="AG611" i="1"/>
  <c r="AG612" i="1"/>
  <c r="AG613" i="1"/>
  <c r="AG531" i="1"/>
  <c r="AG614" i="1"/>
  <c r="AG776" i="1"/>
  <c r="AG1063" i="1"/>
  <c r="AG685" i="1"/>
  <c r="AG616" i="1"/>
  <c r="AG617" i="1"/>
  <c r="AG618" i="1"/>
  <c r="AG619" i="1"/>
  <c r="AG620" i="1"/>
  <c r="AG624" i="1"/>
  <c r="AG626" i="1"/>
  <c r="AG627" i="1"/>
  <c r="AG630" i="1"/>
  <c r="AG631" i="1"/>
  <c r="AG632" i="1"/>
  <c r="AG634" i="1"/>
  <c r="AG635" i="1"/>
  <c r="AG636" i="1"/>
  <c r="AG637" i="1"/>
  <c r="AG639" i="1"/>
  <c r="AG640" i="1"/>
  <c r="AG644" i="1"/>
  <c r="AG645" i="1"/>
  <c r="AG646" i="1"/>
  <c r="AG647" i="1"/>
  <c r="AG252" i="1"/>
  <c r="AG649" i="1"/>
  <c r="AG650" i="1"/>
  <c r="AG652" i="1"/>
  <c r="AG653" i="1"/>
  <c r="AG654" i="1"/>
  <c r="AG655" i="1"/>
  <c r="AG656" i="1"/>
  <c r="AG657" i="1"/>
  <c r="AG658" i="1"/>
  <c r="AG1162" i="1"/>
  <c r="AG661" i="1"/>
  <c r="AG662" i="1"/>
  <c r="AG663" i="1"/>
  <c r="AG664" i="1"/>
  <c r="AG109" i="1"/>
  <c r="AG666" i="1"/>
  <c r="AG667" i="1"/>
  <c r="AG669" i="1"/>
  <c r="AG670" i="1"/>
  <c r="AG671" i="1"/>
  <c r="AG303" i="1"/>
  <c r="AG1271" i="1"/>
  <c r="AG312" i="1"/>
  <c r="AG493" i="1"/>
  <c r="AG679" i="1"/>
  <c r="AG680" i="1"/>
  <c r="AG681" i="1"/>
  <c r="AG682" i="1"/>
  <c r="AG684" i="1"/>
  <c r="AG1367" i="1"/>
  <c r="AG687" i="1"/>
  <c r="AG688" i="1"/>
  <c r="AG689" i="1"/>
  <c r="AG693" i="1"/>
  <c r="AG694" i="1"/>
  <c r="AG1267" i="1"/>
  <c r="AG1099" i="1"/>
  <c r="AG1115" i="1"/>
  <c r="AG698" i="1"/>
  <c r="AG699" i="1"/>
  <c r="AG700" i="1"/>
  <c r="AG701" i="1"/>
  <c r="AG753" i="1"/>
  <c r="AG703" i="1"/>
  <c r="AG704" i="1"/>
  <c r="AG743" i="1"/>
  <c r="AG707" i="1"/>
  <c r="AG708" i="1"/>
  <c r="AG709" i="1"/>
  <c r="AG710" i="1"/>
  <c r="AG1364" i="1"/>
  <c r="AG677" i="1"/>
  <c r="AG714" i="1"/>
  <c r="AG716" i="1"/>
  <c r="AG182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9" i="1"/>
  <c r="AG740" i="1"/>
  <c r="AG259" i="1"/>
  <c r="AG742" i="1"/>
  <c r="AG744" i="1"/>
  <c r="AG747" i="1"/>
  <c r="AG749" i="1"/>
  <c r="AG609" i="1"/>
  <c r="AG750" i="1"/>
  <c r="AG751" i="1"/>
  <c r="AG752" i="1"/>
  <c r="AG142" i="1"/>
  <c r="AG143" i="1"/>
  <c r="AG794" i="1"/>
  <c r="AG796" i="1"/>
  <c r="AG1123" i="1"/>
  <c r="AG759" i="1"/>
  <c r="AG761" i="1"/>
  <c r="AG762" i="1"/>
  <c r="AG763" i="1"/>
  <c r="AG764" i="1"/>
  <c r="AG765" i="1"/>
  <c r="AG767" i="1"/>
  <c r="AG39" i="1"/>
  <c r="AG770" i="1"/>
  <c r="AG771" i="1"/>
  <c r="AG773" i="1"/>
  <c r="AG775" i="1"/>
  <c r="AG777" i="1"/>
  <c r="AG906" i="1"/>
  <c r="AG779" i="1"/>
  <c r="AG781" i="1"/>
  <c r="AG1368" i="1"/>
  <c r="AG118" i="1"/>
  <c r="AG784" i="1"/>
  <c r="AG786" i="1"/>
  <c r="AG123" i="1"/>
  <c r="AG788" i="1"/>
  <c r="AG789" i="1"/>
  <c r="AG790" i="1"/>
  <c r="AG791" i="1"/>
  <c r="AG793" i="1"/>
  <c r="AG758" i="1"/>
  <c r="AG795" i="1"/>
  <c r="AG1379" i="1"/>
  <c r="AG797" i="1"/>
  <c r="AG798" i="1"/>
  <c r="AG799" i="1"/>
  <c r="AG804" i="1"/>
  <c r="AG805" i="1"/>
  <c r="AG818" i="1"/>
  <c r="AG819" i="1"/>
  <c r="AG696" i="1"/>
  <c r="AG444" i="1"/>
  <c r="AG821" i="1"/>
  <c r="AG823" i="1"/>
  <c r="AG824" i="1"/>
  <c r="AG825" i="1"/>
  <c r="AG601" i="1"/>
  <c r="AG820" i="1"/>
  <c r="AG1083" i="1"/>
  <c r="AG176" i="1"/>
  <c r="AG589" i="1"/>
  <c r="AG831" i="1"/>
  <c r="AG832" i="1"/>
  <c r="AG833" i="1"/>
  <c r="AG834" i="1"/>
  <c r="AG837" i="1"/>
  <c r="AG838" i="1"/>
  <c r="AG839" i="1"/>
  <c r="AG840" i="1"/>
  <c r="AG841" i="1"/>
  <c r="AG842" i="1"/>
  <c r="AG843" i="1"/>
  <c r="AG844" i="1"/>
  <c r="AG845" i="1"/>
  <c r="AG846" i="1"/>
  <c r="AG848" i="1"/>
  <c r="AG849" i="1"/>
  <c r="AG850" i="1"/>
  <c r="AG852" i="1"/>
  <c r="AG854" i="1"/>
  <c r="AG855" i="1"/>
  <c r="AG857" i="1"/>
  <c r="AG604" i="1"/>
  <c r="AG859" i="1"/>
  <c r="AG1186" i="1"/>
  <c r="AG1286" i="1"/>
  <c r="AG186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1114" i="1"/>
  <c r="AG883" i="1"/>
  <c r="AG884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132" i="1"/>
  <c r="AG134" i="1"/>
  <c r="AG754" i="1"/>
  <c r="AG902" i="1"/>
  <c r="AG903" i="1"/>
  <c r="AG904" i="1"/>
  <c r="AG905" i="1"/>
  <c r="AG755" i="1"/>
  <c r="AG907" i="1"/>
  <c r="AG909" i="1"/>
  <c r="AG911" i="1"/>
  <c r="AG913" i="1"/>
  <c r="AG914" i="1"/>
  <c r="AG916" i="1"/>
  <c r="AG917" i="1"/>
  <c r="AG918" i="1"/>
  <c r="AG919" i="1"/>
  <c r="AG920" i="1"/>
  <c r="AG921" i="1"/>
  <c r="AG922" i="1"/>
  <c r="AG924" i="1"/>
  <c r="AG928" i="1"/>
  <c r="AG929" i="1"/>
  <c r="AG931" i="1"/>
  <c r="AG932" i="1"/>
  <c r="AG933" i="1"/>
  <c r="AG934" i="1"/>
  <c r="AG936" i="1"/>
  <c r="AG938" i="1"/>
  <c r="AG939" i="1"/>
  <c r="AG940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1" i="1"/>
  <c r="AG962" i="1"/>
  <c r="AG964" i="1"/>
  <c r="AG965" i="1"/>
  <c r="AG966" i="1"/>
  <c r="AG967" i="1"/>
  <c r="AG968" i="1"/>
  <c r="AG18" i="1"/>
  <c r="AG19" i="1"/>
  <c r="AG150" i="1"/>
  <c r="AG151" i="1"/>
  <c r="AG152" i="1"/>
  <c r="AG153" i="1"/>
  <c r="AG228" i="1"/>
  <c r="AG229" i="1"/>
  <c r="AG248" i="1"/>
  <c r="AG249" i="1"/>
  <c r="AG275" i="1"/>
  <c r="AG276" i="1"/>
  <c r="AG388" i="1"/>
  <c r="AG389" i="1"/>
  <c r="AG394" i="1"/>
  <c r="AG395" i="1"/>
  <c r="AG449" i="1"/>
  <c r="AG450" i="1"/>
  <c r="AG464" i="1"/>
  <c r="AG465" i="1"/>
  <c r="AG534" i="1"/>
  <c r="AG535" i="1"/>
  <c r="AG537" i="1"/>
  <c r="AG538" i="1"/>
  <c r="AG544" i="1"/>
  <c r="AG545" i="1"/>
  <c r="AG546" i="1"/>
  <c r="AG547" i="1"/>
  <c r="AG548" i="1"/>
  <c r="AG549" i="1"/>
  <c r="AG551" i="1"/>
  <c r="AG552" i="1"/>
  <c r="AG672" i="1"/>
  <c r="AG673" i="1"/>
  <c r="AG690" i="1"/>
  <c r="AG691" i="1"/>
  <c r="AG810" i="1"/>
  <c r="AG811" i="1"/>
  <c r="AG1095" i="1"/>
  <c r="AG1096" i="1"/>
  <c r="AG1103" i="1"/>
  <c r="AG1104" i="1"/>
  <c r="AG1134" i="1"/>
  <c r="AG1135" i="1"/>
  <c r="AG1195" i="1"/>
  <c r="AG1196" i="1"/>
  <c r="AG1204" i="1"/>
  <c r="AG1205" i="1"/>
  <c r="AG1218" i="1"/>
  <c r="AG1219" i="1"/>
  <c r="AG1220" i="1"/>
  <c r="AG1348" i="1"/>
  <c r="AG1349" i="1"/>
  <c r="AG1350" i="1"/>
  <c r="AG985" i="1"/>
  <c r="AG971" i="1"/>
  <c r="AG976" i="1"/>
  <c r="AG925" i="1"/>
  <c r="AG977" i="1"/>
  <c r="AG980" i="1"/>
  <c r="AG983" i="1"/>
  <c r="AG1377" i="1"/>
  <c r="AG1378" i="1"/>
  <c r="AG974" i="1"/>
  <c r="AG975" i="1"/>
  <c r="AG969" i="1"/>
  <c r="AG927" i="1"/>
  <c r="AG970" i="1"/>
  <c r="AG972" i="1"/>
  <c r="AG981" i="1"/>
  <c r="AG986" i="1"/>
  <c r="AD2" i="1"/>
  <c r="AD592" i="1"/>
  <c r="AD1087" i="1"/>
  <c r="AD1088" i="1"/>
  <c r="AD1213" i="1"/>
  <c r="AD1097" i="1"/>
  <c r="AD1098" i="1"/>
  <c r="AD1107" i="1"/>
  <c r="AD1109" i="1"/>
  <c r="AD1122" i="1"/>
  <c r="AD1124" i="1"/>
  <c r="AD1128" i="1"/>
  <c r="AD1131" i="1"/>
  <c r="AD1280" i="1"/>
  <c r="AD1137" i="1"/>
  <c r="AD1144" i="1"/>
  <c r="AD1149" i="1"/>
  <c r="AD1154" i="1"/>
  <c r="AD1209" i="1"/>
  <c r="AD1211" i="1"/>
  <c r="AD1284" i="1"/>
  <c r="AD1314" i="1"/>
  <c r="AD1331" i="1"/>
  <c r="AD1342" i="1"/>
  <c r="AD1355" i="1"/>
  <c r="AD6" i="1"/>
  <c r="AD42" i="1"/>
  <c r="AD54" i="1"/>
  <c r="AD89" i="1"/>
  <c r="AD676" i="1"/>
  <c r="AD105" i="1"/>
  <c r="AD203" i="1"/>
  <c r="AD214" i="1"/>
  <c r="AD1384" i="1"/>
  <c r="AD262" i="1"/>
  <c r="AD311" i="1"/>
  <c r="AD364" i="1"/>
  <c r="AD431" i="1"/>
  <c r="AD500" i="1"/>
  <c r="AD525" i="1"/>
  <c r="AD539" i="1"/>
  <c r="AD574" i="1"/>
  <c r="AD628" i="1"/>
  <c r="AD326" i="1"/>
  <c r="AD813" i="1"/>
  <c r="AD847" i="1"/>
  <c r="AD930" i="1"/>
  <c r="AD1034" i="1"/>
  <c r="AD1038" i="1"/>
  <c r="AD1043" i="1"/>
  <c r="AD1059" i="1"/>
  <c r="AD1147" i="1"/>
  <c r="AD1073" i="1"/>
  <c r="AD1076" i="1"/>
  <c r="AD1085" i="1"/>
  <c r="AD1086" i="1"/>
  <c r="AD1089" i="1"/>
  <c r="AD1090" i="1"/>
  <c r="AD1091" i="1"/>
  <c r="AD1092" i="1"/>
  <c r="AD1253" i="1"/>
  <c r="AD1251" i="1"/>
  <c r="AD1100" i="1"/>
  <c r="AD1101" i="1"/>
  <c r="AD1102" i="1"/>
  <c r="AD255" i="1"/>
  <c r="AD1106" i="1"/>
  <c r="AD1108" i="1"/>
  <c r="AD1110" i="1"/>
  <c r="AD1111" i="1"/>
  <c r="AD1112" i="1"/>
  <c r="AD1113" i="1"/>
  <c r="AD71" i="1"/>
  <c r="AD711" i="1"/>
  <c r="AD1223" i="1"/>
  <c r="AD1354" i="1"/>
  <c r="AD1118" i="1"/>
  <c r="AD1119" i="1"/>
  <c r="AD1120" i="1"/>
  <c r="AD1121" i="1"/>
  <c r="AD318" i="1"/>
  <c r="AD550" i="1"/>
  <c r="AD1126" i="1"/>
  <c r="AD1127" i="1"/>
  <c r="AD1129" i="1"/>
  <c r="AD1130" i="1"/>
  <c r="AD1132" i="1"/>
  <c r="AD1133" i="1"/>
  <c r="AD1136" i="1"/>
  <c r="AD1138" i="1"/>
  <c r="AD1139" i="1"/>
  <c r="AD1140" i="1"/>
  <c r="AD1141" i="1"/>
  <c r="AD1142" i="1"/>
  <c r="AD1143" i="1"/>
  <c r="AD1145" i="1"/>
  <c r="AD1146" i="1"/>
  <c r="AD808" i="1"/>
  <c r="AD1148" i="1"/>
  <c r="AD1151" i="1"/>
  <c r="AD1152" i="1"/>
  <c r="AD1153" i="1"/>
  <c r="AD1155" i="1"/>
  <c r="AD1156" i="1"/>
  <c r="AD1157" i="1"/>
  <c r="AD1158" i="1"/>
  <c r="AD1159" i="1"/>
  <c r="AD1160" i="1"/>
  <c r="AD1161" i="1"/>
  <c r="AD416" i="1"/>
  <c r="AD1163" i="1"/>
  <c r="AD1164" i="1"/>
  <c r="AD558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97" i="1"/>
  <c r="AD1178" i="1"/>
  <c r="AD1179" i="1"/>
  <c r="AD1181" i="1"/>
  <c r="AD1183" i="1"/>
  <c r="AD1184" i="1"/>
  <c r="AD1185" i="1"/>
  <c r="AD899" i="1"/>
  <c r="AD1187" i="1"/>
  <c r="AD1188" i="1"/>
  <c r="AD1189" i="1"/>
  <c r="AD1190" i="1"/>
  <c r="AD1191" i="1"/>
  <c r="AD460" i="1"/>
  <c r="AD1193" i="1"/>
  <c r="AD1194" i="1"/>
  <c r="AD1197" i="1"/>
  <c r="AD1198" i="1"/>
  <c r="AD1199" i="1"/>
  <c r="AD1200" i="1"/>
  <c r="AD1201" i="1"/>
  <c r="AD1202" i="1"/>
  <c r="AD1203" i="1"/>
  <c r="AD858" i="1"/>
  <c r="AD1207" i="1"/>
  <c r="AD480" i="1"/>
  <c r="AD257" i="1"/>
  <c r="AD1150" i="1"/>
  <c r="AD1208" i="1"/>
  <c r="AD1214" i="1"/>
  <c r="AD1215" i="1"/>
  <c r="AD1216" i="1"/>
  <c r="AD1217" i="1"/>
  <c r="AD1221" i="1"/>
  <c r="AD1222" i="1"/>
  <c r="AD200" i="1"/>
  <c r="AD1224" i="1"/>
  <c r="AD1225" i="1"/>
  <c r="AD1226" i="1"/>
  <c r="AD1227" i="1"/>
  <c r="AD1321" i="1"/>
  <c r="AD67" i="1"/>
  <c r="AD350" i="1"/>
  <c r="AD1231" i="1"/>
  <c r="AD705" i="1"/>
  <c r="AD1233" i="1"/>
  <c r="AD1234" i="1"/>
  <c r="AD1235" i="1"/>
  <c r="AD593" i="1"/>
  <c r="AD594" i="1"/>
  <c r="AD1238" i="1"/>
  <c r="AD1239" i="1"/>
  <c r="AD1240" i="1"/>
  <c r="AD1241" i="1"/>
  <c r="AD1242" i="1"/>
  <c r="AD1243" i="1"/>
  <c r="AD1244" i="1"/>
  <c r="AD1246" i="1"/>
  <c r="AD1258" i="1"/>
  <c r="AD1261" i="1"/>
  <c r="AD1262" i="1"/>
  <c r="AD1263" i="1"/>
  <c r="AD1264" i="1"/>
  <c r="AD1275" i="1"/>
  <c r="AD702" i="1"/>
  <c r="AD717" i="1"/>
  <c r="AD1288" i="1"/>
  <c r="AD1291" i="1"/>
  <c r="AD1301" i="1"/>
  <c r="AD1182" i="1"/>
  <c r="AD1305" i="1"/>
  <c r="AD1311" i="1"/>
  <c r="AD1323" i="1"/>
  <c r="AD1326" i="1"/>
  <c r="AD1330" i="1"/>
  <c r="AD1336" i="1"/>
  <c r="AD60" i="1"/>
  <c r="AD1345" i="1"/>
  <c r="AD807" i="1"/>
  <c r="AD1351" i="1"/>
  <c r="AD1356" i="1"/>
  <c r="AD1357" i="1"/>
  <c r="AD1360" i="1"/>
  <c r="AD1363" i="1"/>
  <c r="AD1373" i="1"/>
  <c r="AD1385" i="1"/>
  <c r="AD1388" i="1"/>
  <c r="AD1390" i="1"/>
  <c r="AD1392" i="1"/>
  <c r="AD1397" i="1"/>
  <c r="AD178" i="1"/>
  <c r="AD3" i="1"/>
  <c r="AD5" i="1"/>
  <c r="AD7" i="1"/>
  <c r="AD11" i="1"/>
  <c r="AD12" i="1"/>
  <c r="AD22" i="1"/>
  <c r="AD32" i="1"/>
  <c r="AD53" i="1"/>
  <c r="AD55" i="1"/>
  <c r="AD266" i="1"/>
  <c r="AD358" i="1"/>
  <c r="AD382" i="1"/>
  <c r="AD83" i="1"/>
  <c r="AD409" i="1"/>
  <c r="AD106" i="1"/>
  <c r="AD108" i="1"/>
  <c r="AD111" i="1"/>
  <c r="AD472" i="1"/>
  <c r="AD540" i="1"/>
  <c r="AD695" i="1"/>
  <c r="AD741" i="1"/>
  <c r="AD147" i="1"/>
  <c r="AD154" i="1"/>
  <c r="AD161" i="1"/>
  <c r="AD768" i="1"/>
  <c r="AD185" i="1"/>
  <c r="AD187" i="1"/>
  <c r="AD188" i="1"/>
  <c r="AD192" i="1"/>
  <c r="AD196" i="1"/>
  <c r="AD508" i="1"/>
  <c r="AD205" i="1"/>
  <c r="AD207" i="1"/>
  <c r="AD208" i="1"/>
  <c r="AD209" i="1"/>
  <c r="AD210" i="1"/>
  <c r="AD213" i="1"/>
  <c r="AD221" i="1"/>
  <c r="AD745" i="1"/>
  <c r="AD240" i="1"/>
  <c r="AD243" i="1"/>
  <c r="AD746" i="1"/>
  <c r="AD258" i="1"/>
  <c r="AD261" i="1"/>
  <c r="AD263" i="1"/>
  <c r="AD264" i="1"/>
  <c r="AD225" i="1"/>
  <c r="AD277" i="1"/>
  <c r="AD281" i="1"/>
  <c r="AD284" i="1"/>
  <c r="AD288" i="1"/>
  <c r="AD292" i="1"/>
  <c r="AD294" i="1"/>
  <c r="AD306" i="1"/>
  <c r="AD14" i="1"/>
  <c r="AD319" i="1"/>
  <c r="AD320" i="1"/>
  <c r="AD324" i="1"/>
  <c r="AD361" i="1"/>
  <c r="AD331" i="1"/>
  <c r="AD340" i="1"/>
  <c r="AD345" i="1"/>
  <c r="AD360" i="1"/>
  <c r="AD362" i="1"/>
  <c r="AD363" i="1"/>
  <c r="AD365" i="1"/>
  <c r="AD368" i="1"/>
  <c r="AD370" i="1"/>
  <c r="AD373" i="1"/>
  <c r="AD376" i="1"/>
  <c r="AD405" i="1"/>
  <c r="AD410" i="1"/>
  <c r="AD432" i="1"/>
  <c r="AD435" i="1"/>
  <c r="AD436" i="1"/>
  <c r="AD437" i="1"/>
  <c r="AD438" i="1"/>
  <c r="AD445" i="1"/>
  <c r="AD451" i="1"/>
  <c r="AD454" i="1"/>
  <c r="AD461" i="1"/>
  <c r="AD468" i="1"/>
  <c r="AD473" i="1"/>
  <c r="AD483" i="1"/>
  <c r="AD486" i="1"/>
  <c r="AD487" i="1"/>
  <c r="AD489" i="1"/>
  <c r="AD497" i="1"/>
  <c r="AD501" i="1"/>
  <c r="AD504" i="1"/>
  <c r="AD506" i="1"/>
  <c r="AD507" i="1"/>
  <c r="AD862" i="1"/>
  <c r="AD516" i="1"/>
  <c r="AD521" i="1"/>
  <c r="AD227" i="1"/>
  <c r="AD524" i="1"/>
  <c r="AD530" i="1"/>
  <c r="AD553" i="1"/>
  <c r="AD554" i="1"/>
  <c r="AD280" i="1"/>
  <c r="AD562" i="1"/>
  <c r="AD564" i="1"/>
  <c r="AD565" i="1"/>
  <c r="AD573" i="1"/>
  <c r="AD1206" i="1"/>
  <c r="AD578" i="1"/>
  <c r="AD579" i="1"/>
  <c r="AD1212" i="1"/>
  <c r="AD598" i="1"/>
  <c r="AD600" i="1"/>
  <c r="AD621" i="1"/>
  <c r="AD622" i="1"/>
  <c r="AD623" i="1"/>
  <c r="AD625" i="1"/>
  <c r="AD629" i="1"/>
  <c r="AD633" i="1"/>
  <c r="AD638" i="1"/>
  <c r="AD651" i="1"/>
  <c r="AD659" i="1"/>
  <c r="AD668" i="1"/>
  <c r="AD675" i="1"/>
  <c r="AD683" i="1"/>
  <c r="AD686" i="1"/>
  <c r="AD692" i="1"/>
  <c r="AD706" i="1"/>
  <c r="AD712" i="1"/>
  <c r="AD715" i="1"/>
  <c r="AD738" i="1"/>
  <c r="AD81" i="1"/>
  <c r="AD748" i="1"/>
  <c r="AD756" i="1"/>
  <c r="AD760" i="1"/>
  <c r="AD766" i="1"/>
  <c r="AD769" i="1"/>
  <c r="AD772" i="1"/>
  <c r="AD774" i="1"/>
  <c r="AD780" i="1"/>
  <c r="AD522" i="1"/>
  <c r="AD792" i="1"/>
  <c r="AD800" i="1"/>
  <c r="AD801" i="1"/>
  <c r="AD802" i="1"/>
  <c r="AD803" i="1"/>
  <c r="AD806" i="1"/>
  <c r="AD1325" i="1"/>
  <c r="AD286" i="1"/>
  <c r="AD809" i="1"/>
  <c r="AD812" i="1"/>
  <c r="AD814" i="1"/>
  <c r="AD815" i="1"/>
  <c r="AD816" i="1"/>
  <c r="AD817" i="1"/>
  <c r="AD822" i="1"/>
  <c r="AD835" i="1"/>
  <c r="AD853" i="1"/>
  <c r="AD856" i="1"/>
  <c r="AD861" i="1"/>
  <c r="AD885" i="1"/>
  <c r="AD908" i="1"/>
  <c r="AD910" i="1"/>
  <c r="AD912" i="1"/>
  <c r="AD915" i="1"/>
  <c r="AD923" i="1"/>
  <c r="AD926" i="1"/>
  <c r="AD935" i="1"/>
  <c r="AD937" i="1"/>
  <c r="AD941" i="1"/>
  <c r="AD960" i="1"/>
  <c r="AD963" i="1"/>
  <c r="AD982" i="1"/>
  <c r="AD782" i="1"/>
  <c r="AD999" i="1"/>
  <c r="AD783" i="1"/>
  <c r="AD836" i="1"/>
  <c r="AD1020" i="1"/>
  <c r="AD62" i="1"/>
  <c r="AD1022" i="1"/>
  <c r="AD860" i="1"/>
  <c r="AD1024" i="1"/>
  <c r="AD1026" i="1"/>
  <c r="AD1027" i="1"/>
  <c r="AD114" i="1"/>
  <c r="AD1029" i="1"/>
  <c r="AD1030" i="1"/>
  <c r="AD674" i="1"/>
  <c r="AD1032" i="1"/>
  <c r="AD1192" i="1"/>
  <c r="AD250" i="1"/>
  <c r="AD1025" i="1"/>
  <c r="AD1037" i="1"/>
  <c r="AD1039" i="1"/>
  <c r="AD48" i="1"/>
  <c r="AD57" i="1"/>
  <c r="AD265" i="1"/>
  <c r="AD1044" i="1"/>
  <c r="AD1045" i="1"/>
  <c r="AD273" i="1"/>
  <c r="AD1046" i="1"/>
  <c r="AD1047" i="1"/>
  <c r="AD1048" i="1"/>
  <c r="AD1049" i="1"/>
  <c r="AD1050" i="1"/>
  <c r="AD1051" i="1"/>
  <c r="AD1052" i="1"/>
  <c r="AD1053" i="1"/>
  <c r="AD296" i="1"/>
  <c r="AD313" i="1"/>
  <c r="AD1056" i="1"/>
  <c r="AD1057" i="1"/>
  <c r="AD1058" i="1"/>
  <c r="AD1060" i="1"/>
  <c r="AD1061" i="1"/>
  <c r="AD1062" i="1"/>
  <c r="AD398" i="1"/>
  <c r="AD713" i="1"/>
  <c r="AD1066" i="1"/>
  <c r="AD1067" i="1"/>
  <c r="AD1068" i="1"/>
  <c r="AD1069" i="1"/>
  <c r="AD1070" i="1"/>
  <c r="AD1071" i="1"/>
  <c r="AD1072" i="1"/>
  <c r="AD1074" i="1"/>
  <c r="AD1075" i="1"/>
  <c r="AD1079" i="1"/>
  <c r="AD1078" i="1"/>
  <c r="AD1210" i="1"/>
  <c r="AD1081" i="1"/>
  <c r="AD1082" i="1"/>
  <c r="AD1028" i="1"/>
  <c r="AD1084" i="1"/>
  <c r="AD1036" i="1"/>
  <c r="AD1247" i="1"/>
  <c r="AD1248" i="1"/>
  <c r="AD1249" i="1"/>
  <c r="AD1250" i="1"/>
  <c r="AD1399" i="1"/>
  <c r="AD1252" i="1"/>
  <c r="AD193" i="1"/>
  <c r="AD1254" i="1"/>
  <c r="AD1255" i="1"/>
  <c r="AD1256" i="1"/>
  <c r="AD1257" i="1"/>
  <c r="AD1259" i="1"/>
  <c r="AD1260" i="1"/>
  <c r="AD1265" i="1"/>
  <c r="AD1266" i="1"/>
  <c r="AD1064" i="1"/>
  <c r="AD1268" i="1"/>
  <c r="AD1065" i="1"/>
  <c r="AD1270" i="1"/>
  <c r="AD900" i="1"/>
  <c r="AD1272" i="1"/>
  <c r="AD1273" i="1"/>
  <c r="AD901" i="1"/>
  <c r="AD1276" i="1"/>
  <c r="AD1277" i="1"/>
  <c r="AD1278" i="1"/>
  <c r="AD1279" i="1"/>
  <c r="AD1281" i="1"/>
  <c r="AD1282" i="1"/>
  <c r="AD1283" i="1"/>
  <c r="AD458" i="1"/>
  <c r="AD1287" i="1"/>
  <c r="AD1289" i="1"/>
  <c r="AD1290" i="1"/>
  <c r="AD1292" i="1"/>
  <c r="AD1293" i="1"/>
  <c r="AD1294" i="1"/>
  <c r="AD1295" i="1"/>
  <c r="AD1296" i="1"/>
  <c r="AD1297" i="1"/>
  <c r="AD1298" i="1"/>
  <c r="AD1299" i="1"/>
  <c r="AD1300" i="1"/>
  <c r="AD1094" i="1"/>
  <c r="AD1304" i="1"/>
  <c r="AD1306" i="1"/>
  <c r="AD1307" i="1"/>
  <c r="AD1308" i="1"/>
  <c r="AD1309" i="1"/>
  <c r="AD1310" i="1"/>
  <c r="AD1312" i="1"/>
  <c r="AD1313" i="1"/>
  <c r="AD1315" i="1"/>
  <c r="AD1316" i="1"/>
  <c r="AD1317" i="1"/>
  <c r="AD1318" i="1"/>
  <c r="AD1093" i="1"/>
  <c r="AD1320" i="1"/>
  <c r="AD1236" i="1"/>
  <c r="AD1237" i="1"/>
  <c r="AD1324" i="1"/>
  <c r="AD1018" i="1"/>
  <c r="AD1327" i="1"/>
  <c r="AD1328" i="1"/>
  <c r="AD1329" i="1"/>
  <c r="AD1332" i="1"/>
  <c r="AD1333" i="1"/>
  <c r="AD1334" i="1"/>
  <c r="AD1019" i="1"/>
  <c r="AD1337" i="1"/>
  <c r="AD1338" i="1"/>
  <c r="AD1339" i="1"/>
  <c r="AD1341" i="1"/>
  <c r="AD1343" i="1"/>
  <c r="AD1344" i="1"/>
  <c r="AD1352" i="1"/>
  <c r="AD1353" i="1"/>
  <c r="AD1021" i="1"/>
  <c r="AD1358" i="1"/>
  <c r="AD1359" i="1"/>
  <c r="AD1361" i="1"/>
  <c r="AD1362" i="1"/>
  <c r="AD1023" i="1"/>
  <c r="AD1031" i="1"/>
  <c r="AD1366" i="1"/>
  <c r="AD1041" i="1"/>
  <c r="AD1055" i="1"/>
  <c r="AD1369" i="1"/>
  <c r="AD1370" i="1"/>
  <c r="AD1371" i="1"/>
  <c r="AD1319" i="1"/>
  <c r="AD1374" i="1"/>
  <c r="AD1375" i="1"/>
  <c r="AD1376" i="1"/>
  <c r="AD1245" i="1"/>
  <c r="AD1380" i="1"/>
  <c r="AD1381" i="1"/>
  <c r="AD1382" i="1"/>
  <c r="AD1383" i="1"/>
  <c r="AD17" i="1"/>
  <c r="AD204" i="1"/>
  <c r="AD1386" i="1"/>
  <c r="AD1387" i="1"/>
  <c r="AD1389" i="1"/>
  <c r="AD1391" i="1"/>
  <c r="AD1393" i="1"/>
  <c r="AD1395" i="1"/>
  <c r="AD1396" i="1"/>
  <c r="AD1398" i="1"/>
  <c r="AD223" i="1"/>
  <c r="AD1400" i="1"/>
  <c r="AD1401" i="1"/>
  <c r="AD308" i="1"/>
  <c r="AD1403" i="1"/>
  <c r="AD1404" i="1"/>
  <c r="AD1405" i="1"/>
  <c r="AD1406" i="1"/>
  <c r="AD1407" i="1"/>
  <c r="AD1408" i="1"/>
  <c r="AD327" i="1"/>
  <c r="AD4" i="1"/>
  <c r="AD8" i="1"/>
  <c r="AD9" i="1"/>
  <c r="AD10" i="1"/>
  <c r="AD13" i="1"/>
  <c r="AD329" i="1"/>
  <c r="AD697" i="1"/>
  <c r="AD16" i="1"/>
  <c r="AD851" i="1"/>
  <c r="AD20" i="1"/>
  <c r="AD21" i="1"/>
  <c r="AD23" i="1"/>
  <c r="AD24" i="1"/>
  <c r="AD25" i="1"/>
  <c r="AD26" i="1"/>
  <c r="AD27" i="1"/>
  <c r="AD1080" i="1"/>
  <c r="AD29" i="1"/>
  <c r="AD30" i="1"/>
  <c r="AD31" i="1"/>
  <c r="AD33" i="1"/>
  <c r="AD34" i="1"/>
  <c r="AD35" i="1"/>
  <c r="AD36" i="1"/>
  <c r="AD37" i="1"/>
  <c r="AD38" i="1"/>
  <c r="AD384" i="1"/>
  <c r="AD40" i="1"/>
  <c r="AD41" i="1"/>
  <c r="AD43" i="1"/>
  <c r="AD235" i="1"/>
  <c r="AD45" i="1"/>
  <c r="AD46" i="1"/>
  <c r="AD47" i="1"/>
  <c r="AD165" i="1"/>
  <c r="AD49" i="1"/>
  <c r="AD50" i="1"/>
  <c r="AD51" i="1"/>
  <c r="AD52" i="1"/>
  <c r="AD56" i="1"/>
  <c r="AD283" i="1"/>
  <c r="AD58" i="1"/>
  <c r="AD59" i="1"/>
  <c r="AD61" i="1"/>
  <c r="AD63" i="1"/>
  <c r="AD64" i="1"/>
  <c r="AD65" i="1"/>
  <c r="AD678" i="1"/>
  <c r="AD68" i="1"/>
  <c r="AD69" i="1"/>
  <c r="AD70" i="1"/>
  <c r="AD72" i="1"/>
  <c r="AD73" i="1"/>
  <c r="AD74" i="1"/>
  <c r="AD787" i="1"/>
  <c r="AD76" i="1"/>
  <c r="AD77" i="1"/>
  <c r="AD78" i="1"/>
  <c r="AD79" i="1"/>
  <c r="AD80" i="1"/>
  <c r="AD1105" i="1"/>
  <c r="AD84" i="1"/>
  <c r="AD85" i="1"/>
  <c r="AD86" i="1"/>
  <c r="AD87" i="1"/>
  <c r="AD88" i="1"/>
  <c r="AD90" i="1"/>
  <c r="AD91" i="1"/>
  <c r="AD92" i="1"/>
  <c r="AD93" i="1"/>
  <c r="AD94" i="1"/>
  <c r="AD95" i="1"/>
  <c r="AD96" i="1"/>
  <c r="AD97" i="1"/>
  <c r="AD99" i="1"/>
  <c r="AD100" i="1"/>
  <c r="AD101" i="1"/>
  <c r="AD102" i="1"/>
  <c r="AD103" i="1"/>
  <c r="AD104" i="1"/>
  <c r="AD107" i="1"/>
  <c r="AD1230" i="1"/>
  <c r="AD110" i="1"/>
  <c r="AD112" i="1"/>
  <c r="AD113" i="1"/>
  <c r="AD1346" i="1"/>
  <c r="AD115" i="1"/>
  <c r="AD116" i="1"/>
  <c r="AD117" i="1"/>
  <c r="AD119" i="1"/>
  <c r="AD120" i="1"/>
  <c r="AD121" i="1"/>
  <c r="AD122" i="1"/>
  <c r="AD124" i="1"/>
  <c r="AD125" i="1"/>
  <c r="AD126" i="1"/>
  <c r="AD127" i="1"/>
  <c r="AD128" i="1"/>
  <c r="AD129" i="1"/>
  <c r="AD130" i="1"/>
  <c r="AD131" i="1"/>
  <c r="AD133" i="1"/>
  <c r="AD135" i="1"/>
  <c r="AD136" i="1"/>
  <c r="AD137" i="1"/>
  <c r="AD138" i="1"/>
  <c r="AD140" i="1"/>
  <c r="AD141" i="1"/>
  <c r="AD1394" i="1"/>
  <c r="AD997" i="1"/>
  <c r="AD144" i="1"/>
  <c r="AD145" i="1"/>
  <c r="AD146" i="1"/>
  <c r="AD1033" i="1"/>
  <c r="AD149" i="1"/>
  <c r="AD155" i="1"/>
  <c r="AD156" i="1"/>
  <c r="AD157" i="1"/>
  <c r="AD158" i="1"/>
  <c r="AD159" i="1"/>
  <c r="AD1035" i="1"/>
  <c r="AD1042" i="1"/>
  <c r="AD1274" i="1"/>
  <c r="AD164" i="1"/>
  <c r="AD1302" i="1"/>
  <c r="AD166" i="1"/>
  <c r="AD167" i="1"/>
  <c r="AD168" i="1"/>
  <c r="AD169" i="1"/>
  <c r="AD170" i="1"/>
  <c r="AD171" i="1"/>
  <c r="AD172" i="1"/>
  <c r="AD173" i="1"/>
  <c r="AD174" i="1"/>
  <c r="AD175" i="1"/>
  <c r="AD1372" i="1"/>
  <c r="AD15" i="1"/>
  <c r="AD267" i="1"/>
  <c r="AD180" i="1"/>
  <c r="AD181" i="1"/>
  <c r="AD536" i="1"/>
  <c r="AD183" i="1"/>
  <c r="AD184" i="1"/>
  <c r="AD587" i="1"/>
  <c r="AD189" i="1"/>
  <c r="AD190" i="1"/>
  <c r="AD191" i="1"/>
  <c r="AD615" i="1"/>
  <c r="AD194" i="1"/>
  <c r="AD195" i="1"/>
  <c r="AD198" i="1"/>
  <c r="AD1077" i="1"/>
  <c r="AD201" i="1"/>
  <c r="AD202" i="1"/>
  <c r="AD1365" i="1"/>
  <c r="AD206" i="1"/>
  <c r="AD826" i="1"/>
  <c r="AD212" i="1"/>
  <c r="AD215" i="1"/>
  <c r="AD216" i="1"/>
  <c r="AD217" i="1"/>
  <c r="AD218" i="1"/>
  <c r="AD827" i="1"/>
  <c r="AD220" i="1"/>
  <c r="AD222" i="1"/>
  <c r="AD828" i="1"/>
  <c r="AD224" i="1"/>
  <c r="AD829" i="1"/>
  <c r="AD230" i="1"/>
  <c r="AD231" i="1"/>
  <c r="AD232" i="1"/>
  <c r="AD233" i="1"/>
  <c r="AD234" i="1"/>
  <c r="AD778" i="1"/>
  <c r="AD236" i="1"/>
  <c r="AD237" i="1"/>
  <c r="AD238" i="1"/>
  <c r="AD239" i="1"/>
  <c r="AD241" i="1"/>
  <c r="AD242" i="1"/>
  <c r="AD830" i="1"/>
  <c r="AD245" i="1"/>
  <c r="AD246" i="1"/>
  <c r="AD247" i="1"/>
  <c r="AD251" i="1"/>
  <c r="AD1165" i="1"/>
  <c r="AD253" i="1"/>
  <c r="AD254" i="1"/>
  <c r="AD269" i="1"/>
  <c r="AD256" i="1"/>
  <c r="AD1040" i="1"/>
  <c r="AD1054" i="1"/>
  <c r="AD260" i="1"/>
  <c r="AD1402" i="1"/>
  <c r="AD44" i="1"/>
  <c r="AD66" i="1"/>
  <c r="AD268" i="1"/>
  <c r="AD270" i="1"/>
  <c r="AD271" i="1"/>
  <c r="AD272" i="1"/>
  <c r="AD274" i="1"/>
  <c r="AD390" i="1"/>
  <c r="AD278" i="1"/>
  <c r="AD279" i="1"/>
  <c r="AD503" i="1"/>
  <c r="AD282" i="1"/>
  <c r="AD665" i="1"/>
  <c r="AD285" i="1"/>
  <c r="AD160" i="1"/>
  <c r="AD287" i="1"/>
  <c r="AD289" i="1"/>
  <c r="AD290" i="1"/>
  <c r="AD291" i="1"/>
  <c r="AD293" i="1"/>
  <c r="AD295" i="1"/>
  <c r="AD162" i="1"/>
  <c r="AD297" i="1"/>
  <c r="AD299" i="1"/>
  <c r="AD300" i="1"/>
  <c r="AD301" i="1"/>
  <c r="AD302" i="1"/>
  <c r="AD163" i="1"/>
  <c r="AD304" i="1"/>
  <c r="AD305" i="1"/>
  <c r="AD307" i="1"/>
  <c r="AD608" i="1"/>
  <c r="AD309" i="1"/>
  <c r="AD310" i="1"/>
  <c r="AD596" i="1"/>
  <c r="AD314" i="1"/>
  <c r="AD315" i="1"/>
  <c r="AD316" i="1"/>
  <c r="AD317" i="1"/>
  <c r="AD459" i="1"/>
  <c r="AD321" i="1"/>
  <c r="AD322" i="1"/>
  <c r="AD323" i="1"/>
  <c r="AD325" i="1"/>
  <c r="AD342" i="1"/>
  <c r="AD328" i="1"/>
  <c r="AD660" i="1"/>
  <c r="AD330" i="1"/>
  <c r="AD332" i="1"/>
  <c r="AD333" i="1"/>
  <c r="AD334" i="1"/>
  <c r="AD335" i="1"/>
  <c r="AD336" i="1"/>
  <c r="AD337" i="1"/>
  <c r="AD338" i="1"/>
  <c r="AD339" i="1"/>
  <c r="AD341" i="1"/>
  <c r="AD75" i="1"/>
  <c r="AD343" i="1"/>
  <c r="AD344" i="1"/>
  <c r="AD346" i="1"/>
  <c r="AD347" i="1"/>
  <c r="AD348" i="1"/>
  <c r="AD349" i="1"/>
  <c r="AD244" i="1"/>
  <c r="AD351" i="1"/>
  <c r="AD352" i="1"/>
  <c r="AD353" i="1"/>
  <c r="AD354" i="1"/>
  <c r="AD355" i="1"/>
  <c r="AD356" i="1"/>
  <c r="AD357" i="1"/>
  <c r="AD648" i="1"/>
  <c r="AD359" i="1"/>
  <c r="AD1117" i="1"/>
  <c r="AD366" i="1"/>
  <c r="AD367" i="1"/>
  <c r="AD369" i="1"/>
  <c r="AD371" i="1"/>
  <c r="AD372" i="1"/>
  <c r="AD374" i="1"/>
  <c r="AD375" i="1"/>
  <c r="AD377" i="1"/>
  <c r="AD378" i="1"/>
  <c r="AD379" i="1"/>
  <c r="AD380" i="1"/>
  <c r="AD1116" i="1"/>
  <c r="AD757" i="1"/>
  <c r="AD383" i="1"/>
  <c r="AD1228" i="1"/>
  <c r="AD385" i="1"/>
  <c r="AD386" i="1"/>
  <c r="AD387" i="1"/>
  <c r="AD1229" i="1"/>
  <c r="AD391" i="1"/>
  <c r="AD392" i="1"/>
  <c r="AD393" i="1"/>
  <c r="AD1232" i="1"/>
  <c r="AD397" i="1"/>
  <c r="AD381" i="1"/>
  <c r="AD399" i="1"/>
  <c r="AD400" i="1"/>
  <c r="AD401" i="1"/>
  <c r="AD402" i="1"/>
  <c r="AD403" i="1"/>
  <c r="AD404" i="1"/>
  <c r="AD406" i="1"/>
  <c r="AD407" i="1"/>
  <c r="AD408" i="1"/>
  <c r="AD148" i="1"/>
  <c r="AD1125" i="1"/>
  <c r="AD411" i="1"/>
  <c r="AD412" i="1"/>
  <c r="AD413" i="1"/>
  <c r="AD414" i="1"/>
  <c r="AD415" i="1"/>
  <c r="AD785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3" i="1"/>
  <c r="AD434" i="1"/>
  <c r="AD439" i="1"/>
  <c r="AD440" i="1"/>
  <c r="AD441" i="1"/>
  <c r="AD442" i="1"/>
  <c r="AD443" i="1"/>
  <c r="AD566" i="1"/>
  <c r="AD446" i="1"/>
  <c r="AD447" i="1"/>
  <c r="AD448" i="1"/>
  <c r="AD452" i="1"/>
  <c r="AD453" i="1"/>
  <c r="AD455" i="1"/>
  <c r="AD456" i="1"/>
  <c r="AD457" i="1"/>
  <c r="AD643" i="1"/>
  <c r="AD462" i="1"/>
  <c r="AD463" i="1"/>
  <c r="AD466" i="1"/>
  <c r="AD467" i="1"/>
  <c r="AD469" i="1"/>
  <c r="AD470" i="1"/>
  <c r="AD471" i="1"/>
  <c r="AD98" i="1"/>
  <c r="AD474" i="1"/>
  <c r="AD475" i="1"/>
  <c r="AD226" i="1"/>
  <c r="AD477" i="1"/>
  <c r="AD478" i="1"/>
  <c r="AD479" i="1"/>
  <c r="AD481" i="1"/>
  <c r="AD482" i="1"/>
  <c r="AD484" i="1"/>
  <c r="AD485" i="1"/>
  <c r="AD488" i="1"/>
  <c r="AD490" i="1"/>
  <c r="AD491" i="1"/>
  <c r="AD492" i="1"/>
  <c r="AD1177" i="1"/>
  <c r="AD494" i="1"/>
  <c r="AD495" i="1"/>
  <c r="AD1303" i="1"/>
  <c r="AD496" i="1"/>
  <c r="AD498" i="1"/>
  <c r="AD499" i="1"/>
  <c r="AD502" i="1"/>
  <c r="AD1340" i="1"/>
  <c r="AD505" i="1"/>
  <c r="AD509" i="1"/>
  <c r="AD510" i="1"/>
  <c r="AD511" i="1"/>
  <c r="AD512" i="1"/>
  <c r="AD577" i="1"/>
  <c r="AD514" i="1"/>
  <c r="AD515" i="1"/>
  <c r="AD517" i="1"/>
  <c r="AD518" i="1"/>
  <c r="AD519" i="1"/>
  <c r="AD520" i="1"/>
  <c r="AD523" i="1"/>
  <c r="AD526" i="1"/>
  <c r="AD527" i="1"/>
  <c r="AD528" i="1"/>
  <c r="AD529" i="1"/>
  <c r="AD1269" i="1"/>
  <c r="AD532" i="1"/>
  <c r="AD533" i="1"/>
  <c r="AD1285" i="1"/>
  <c r="AD1322" i="1"/>
  <c r="AD541" i="1"/>
  <c r="AD542" i="1"/>
  <c r="AD543" i="1"/>
  <c r="AD1335" i="1"/>
  <c r="AD555" i="1"/>
  <c r="AD556" i="1"/>
  <c r="AD557" i="1"/>
  <c r="AD559" i="1"/>
  <c r="AD560" i="1"/>
  <c r="AD561" i="1"/>
  <c r="AD28" i="1"/>
  <c r="AD563" i="1"/>
  <c r="AD567" i="1"/>
  <c r="AD568" i="1"/>
  <c r="AD569" i="1"/>
  <c r="AD570" i="1"/>
  <c r="AD571" i="1"/>
  <c r="AD572" i="1"/>
  <c r="AD575" i="1"/>
  <c r="AD576" i="1"/>
  <c r="AD580" i="1"/>
  <c r="AD583" i="1"/>
  <c r="AD584" i="1"/>
  <c r="AD585" i="1"/>
  <c r="AD586" i="1"/>
  <c r="AD82" i="1"/>
  <c r="AD588" i="1"/>
  <c r="AD177" i="1"/>
  <c r="AD590" i="1"/>
  <c r="AD591" i="1"/>
  <c r="AD179" i="1"/>
  <c r="AD199" i="1"/>
  <c r="AD595" i="1"/>
  <c r="AD597" i="1"/>
  <c r="AD599" i="1"/>
  <c r="AD211" i="1"/>
  <c r="AD219" i="1"/>
  <c r="AD602" i="1"/>
  <c r="AD603" i="1"/>
  <c r="AD476" i="1"/>
  <c r="AD605" i="1"/>
  <c r="AD606" i="1"/>
  <c r="AD607" i="1"/>
  <c r="AD396" i="1"/>
  <c r="AD513" i="1"/>
  <c r="AD610" i="1"/>
  <c r="AD611" i="1"/>
  <c r="AD612" i="1"/>
  <c r="AD613" i="1"/>
  <c r="AD531" i="1"/>
  <c r="AD614" i="1"/>
  <c r="AD776" i="1"/>
  <c r="AD1063" i="1"/>
  <c r="AD685" i="1"/>
  <c r="AD616" i="1"/>
  <c r="AD617" i="1"/>
  <c r="AD618" i="1"/>
  <c r="AD619" i="1"/>
  <c r="AD620" i="1"/>
  <c r="AD624" i="1"/>
  <c r="AD626" i="1"/>
  <c r="AD627" i="1"/>
  <c r="AD630" i="1"/>
  <c r="AD631" i="1"/>
  <c r="AD632" i="1"/>
  <c r="AD634" i="1"/>
  <c r="AD635" i="1"/>
  <c r="AD636" i="1"/>
  <c r="AD637" i="1"/>
  <c r="AD639" i="1"/>
  <c r="AD640" i="1"/>
  <c r="AD644" i="1"/>
  <c r="AD645" i="1"/>
  <c r="AD646" i="1"/>
  <c r="AD647" i="1"/>
  <c r="AD252" i="1"/>
  <c r="AD649" i="1"/>
  <c r="AD650" i="1"/>
  <c r="AD652" i="1"/>
  <c r="AD653" i="1"/>
  <c r="AD654" i="1"/>
  <c r="AD655" i="1"/>
  <c r="AD656" i="1"/>
  <c r="AD657" i="1"/>
  <c r="AD658" i="1"/>
  <c r="AD1162" i="1"/>
  <c r="AD661" i="1"/>
  <c r="AD662" i="1"/>
  <c r="AD663" i="1"/>
  <c r="AD664" i="1"/>
  <c r="AD109" i="1"/>
  <c r="AD666" i="1"/>
  <c r="AD667" i="1"/>
  <c r="AD669" i="1"/>
  <c r="AD670" i="1"/>
  <c r="AD671" i="1"/>
  <c r="AD303" i="1"/>
  <c r="AD1271" i="1"/>
  <c r="AD312" i="1"/>
  <c r="AD493" i="1"/>
  <c r="AD679" i="1"/>
  <c r="AD680" i="1"/>
  <c r="AD681" i="1"/>
  <c r="AD682" i="1"/>
  <c r="AD684" i="1"/>
  <c r="AD1367" i="1"/>
  <c r="AD687" i="1"/>
  <c r="AD688" i="1"/>
  <c r="AD689" i="1"/>
  <c r="AD693" i="1"/>
  <c r="AD694" i="1"/>
  <c r="AD1267" i="1"/>
  <c r="AD1099" i="1"/>
  <c r="AD1115" i="1"/>
  <c r="AD698" i="1"/>
  <c r="AD699" i="1"/>
  <c r="AD700" i="1"/>
  <c r="AD701" i="1"/>
  <c r="AD753" i="1"/>
  <c r="AD703" i="1"/>
  <c r="AD704" i="1"/>
  <c r="AD743" i="1"/>
  <c r="AD707" i="1"/>
  <c r="AD708" i="1"/>
  <c r="AD709" i="1"/>
  <c r="AD710" i="1"/>
  <c r="AD1364" i="1"/>
  <c r="AD677" i="1"/>
  <c r="AD714" i="1"/>
  <c r="AD716" i="1"/>
  <c r="AD182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9" i="1"/>
  <c r="AD740" i="1"/>
  <c r="AD259" i="1"/>
  <c r="AD742" i="1"/>
  <c r="AD744" i="1"/>
  <c r="AD747" i="1"/>
  <c r="AD749" i="1"/>
  <c r="AD609" i="1"/>
  <c r="AD750" i="1"/>
  <c r="AD751" i="1"/>
  <c r="AD752" i="1"/>
  <c r="AD142" i="1"/>
  <c r="AD143" i="1"/>
  <c r="AD794" i="1"/>
  <c r="AD796" i="1"/>
  <c r="AD1123" i="1"/>
  <c r="AD759" i="1"/>
  <c r="AD761" i="1"/>
  <c r="AD762" i="1"/>
  <c r="AD763" i="1"/>
  <c r="AD764" i="1"/>
  <c r="AD765" i="1"/>
  <c r="AD767" i="1"/>
  <c r="AD39" i="1"/>
  <c r="AD770" i="1"/>
  <c r="AD771" i="1"/>
  <c r="AD773" i="1"/>
  <c r="AD775" i="1"/>
  <c r="AD777" i="1"/>
  <c r="AD906" i="1"/>
  <c r="AD779" i="1"/>
  <c r="AD781" i="1"/>
  <c r="AD1368" i="1"/>
  <c r="AD118" i="1"/>
  <c r="AD784" i="1"/>
  <c r="AD786" i="1"/>
  <c r="AD123" i="1"/>
  <c r="AD788" i="1"/>
  <c r="AD789" i="1"/>
  <c r="AD790" i="1"/>
  <c r="AD791" i="1"/>
  <c r="AD793" i="1"/>
  <c r="AD758" i="1"/>
  <c r="AD795" i="1"/>
  <c r="AD1379" i="1"/>
  <c r="AD797" i="1"/>
  <c r="AD798" i="1"/>
  <c r="AD799" i="1"/>
  <c r="AD804" i="1"/>
  <c r="AD805" i="1"/>
  <c r="AD818" i="1"/>
  <c r="AD819" i="1"/>
  <c r="AD696" i="1"/>
  <c r="AD444" i="1"/>
  <c r="AD821" i="1"/>
  <c r="AD823" i="1"/>
  <c r="AD824" i="1"/>
  <c r="AD825" i="1"/>
  <c r="AD601" i="1"/>
  <c r="AD820" i="1"/>
  <c r="AD1083" i="1"/>
  <c r="AD176" i="1"/>
  <c r="AD589" i="1"/>
  <c r="AD831" i="1"/>
  <c r="AD832" i="1"/>
  <c r="AD833" i="1"/>
  <c r="AD834" i="1"/>
  <c r="AD837" i="1"/>
  <c r="AD838" i="1"/>
  <c r="AD839" i="1"/>
  <c r="AD840" i="1"/>
  <c r="AD841" i="1"/>
  <c r="AD842" i="1"/>
  <c r="AD843" i="1"/>
  <c r="AD844" i="1"/>
  <c r="AD845" i="1"/>
  <c r="AD846" i="1"/>
  <c r="AD848" i="1"/>
  <c r="AD849" i="1"/>
  <c r="AD850" i="1"/>
  <c r="AD852" i="1"/>
  <c r="AD854" i="1"/>
  <c r="AD855" i="1"/>
  <c r="AD857" i="1"/>
  <c r="AD604" i="1"/>
  <c r="AD859" i="1"/>
  <c r="AD1186" i="1"/>
  <c r="AD1286" i="1"/>
  <c r="AD186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1114" i="1"/>
  <c r="AD883" i="1"/>
  <c r="AD884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132" i="1"/>
  <c r="AD134" i="1"/>
  <c r="AD754" i="1"/>
  <c r="AD902" i="1"/>
  <c r="AD903" i="1"/>
  <c r="AD904" i="1"/>
  <c r="AD905" i="1"/>
  <c r="AD755" i="1"/>
  <c r="AD907" i="1"/>
  <c r="AD909" i="1"/>
  <c r="AD911" i="1"/>
  <c r="AD913" i="1"/>
  <c r="AD914" i="1"/>
  <c r="AD916" i="1"/>
  <c r="AD917" i="1"/>
  <c r="AD918" i="1"/>
  <c r="AD919" i="1"/>
  <c r="AD920" i="1"/>
  <c r="AD921" i="1"/>
  <c r="AD922" i="1"/>
  <c r="AD924" i="1"/>
  <c r="AD928" i="1"/>
  <c r="AD929" i="1"/>
  <c r="AD931" i="1"/>
  <c r="AD932" i="1"/>
  <c r="AD933" i="1"/>
  <c r="AD934" i="1"/>
  <c r="AD936" i="1"/>
  <c r="AD938" i="1"/>
  <c r="AD939" i="1"/>
  <c r="AD940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1" i="1"/>
  <c r="AD962" i="1"/>
  <c r="AD964" i="1"/>
  <c r="AD965" i="1"/>
  <c r="AD966" i="1"/>
  <c r="AD967" i="1"/>
  <c r="AD968" i="1"/>
  <c r="AD18" i="1"/>
  <c r="AD19" i="1"/>
  <c r="AD150" i="1"/>
  <c r="AD151" i="1"/>
  <c r="AD152" i="1"/>
  <c r="AD153" i="1"/>
  <c r="AD228" i="1"/>
  <c r="AD229" i="1"/>
  <c r="AD248" i="1"/>
  <c r="AD249" i="1"/>
  <c r="AD275" i="1"/>
  <c r="AD276" i="1"/>
  <c r="AD388" i="1"/>
  <c r="AD389" i="1"/>
  <c r="AD394" i="1"/>
  <c r="AD395" i="1"/>
  <c r="AD449" i="1"/>
  <c r="AD450" i="1"/>
  <c r="AD464" i="1"/>
  <c r="AD465" i="1"/>
  <c r="AD534" i="1"/>
  <c r="AD535" i="1"/>
  <c r="AD537" i="1"/>
  <c r="AD538" i="1"/>
  <c r="AD544" i="1"/>
  <c r="AD545" i="1"/>
  <c r="AD546" i="1"/>
  <c r="AD547" i="1"/>
  <c r="AD548" i="1"/>
  <c r="AD549" i="1"/>
  <c r="AD551" i="1"/>
  <c r="AD552" i="1"/>
  <c r="AD672" i="1"/>
  <c r="AD673" i="1"/>
  <c r="AD690" i="1"/>
  <c r="AD691" i="1"/>
  <c r="AD810" i="1"/>
  <c r="AD811" i="1"/>
  <c r="AD1095" i="1"/>
  <c r="AD1096" i="1"/>
  <c r="AD1103" i="1"/>
  <c r="AD1104" i="1"/>
  <c r="AD1134" i="1"/>
  <c r="AD1135" i="1"/>
  <c r="AD1195" i="1"/>
  <c r="AD1196" i="1"/>
  <c r="AD1204" i="1"/>
  <c r="AD1205" i="1"/>
  <c r="AD1218" i="1"/>
  <c r="AD1219" i="1"/>
  <c r="AD1220" i="1"/>
  <c r="AD1348" i="1"/>
  <c r="AD1349" i="1"/>
  <c r="AD1350" i="1"/>
  <c r="AD985" i="1"/>
  <c r="AD971" i="1"/>
  <c r="AD976" i="1"/>
  <c r="AD925" i="1"/>
  <c r="AD977" i="1"/>
  <c r="AD980" i="1"/>
  <c r="AD983" i="1"/>
  <c r="AD1377" i="1"/>
  <c r="AD1378" i="1"/>
  <c r="AD974" i="1"/>
  <c r="AD975" i="1"/>
  <c r="AD969" i="1"/>
  <c r="AD927" i="1"/>
  <c r="AD970" i="1"/>
  <c r="AD972" i="1"/>
  <c r="AD981" i="1"/>
  <c r="AD986" i="1"/>
  <c r="AC2" i="1"/>
  <c r="AC592" i="1"/>
  <c r="AC1087" i="1"/>
  <c r="AC1088" i="1"/>
  <c r="AC1213" i="1"/>
  <c r="AC1097" i="1"/>
  <c r="AC1098" i="1"/>
  <c r="AC1107" i="1"/>
  <c r="AC1109" i="1"/>
  <c r="AC1122" i="1"/>
  <c r="AC1124" i="1"/>
  <c r="AC1128" i="1"/>
  <c r="AC1131" i="1"/>
  <c r="AC1280" i="1"/>
  <c r="AC1137" i="1"/>
  <c r="AC1144" i="1"/>
  <c r="AC1149" i="1"/>
  <c r="AC1154" i="1"/>
  <c r="AC1209" i="1"/>
  <c r="AC1211" i="1"/>
  <c r="AC1284" i="1"/>
  <c r="AC1314" i="1"/>
  <c r="AC1331" i="1"/>
  <c r="AC1342" i="1"/>
  <c r="AC1355" i="1"/>
  <c r="AC6" i="1"/>
  <c r="AC42" i="1"/>
  <c r="AC54" i="1"/>
  <c r="AC89" i="1"/>
  <c r="AC676" i="1"/>
  <c r="AC105" i="1"/>
  <c r="AC203" i="1"/>
  <c r="AC214" i="1"/>
  <c r="AC1384" i="1"/>
  <c r="AC262" i="1"/>
  <c r="AC311" i="1"/>
  <c r="AC364" i="1"/>
  <c r="AC431" i="1"/>
  <c r="AC500" i="1"/>
  <c r="AC525" i="1"/>
  <c r="AC539" i="1"/>
  <c r="AC574" i="1"/>
  <c r="AC628" i="1"/>
  <c r="AC326" i="1"/>
  <c r="AC813" i="1"/>
  <c r="AC847" i="1"/>
  <c r="AC930" i="1"/>
  <c r="AC1034" i="1"/>
  <c r="AC1038" i="1"/>
  <c r="AC1043" i="1"/>
  <c r="AC1059" i="1"/>
  <c r="AC1147" i="1"/>
  <c r="AC1073" i="1"/>
  <c r="AC1076" i="1"/>
  <c r="AC1085" i="1"/>
  <c r="AC1086" i="1"/>
  <c r="AC1089" i="1"/>
  <c r="AC1090" i="1"/>
  <c r="AC1091" i="1"/>
  <c r="AC1092" i="1"/>
  <c r="AC1253" i="1"/>
  <c r="AC1251" i="1"/>
  <c r="AC1100" i="1"/>
  <c r="AC1101" i="1"/>
  <c r="AC1102" i="1"/>
  <c r="AC255" i="1"/>
  <c r="AC1106" i="1"/>
  <c r="AC1108" i="1"/>
  <c r="AC1110" i="1"/>
  <c r="AC1111" i="1"/>
  <c r="AC1112" i="1"/>
  <c r="AC1113" i="1"/>
  <c r="AC71" i="1"/>
  <c r="AC711" i="1"/>
  <c r="AC1223" i="1"/>
  <c r="AC1354" i="1"/>
  <c r="AC1118" i="1"/>
  <c r="AC1119" i="1"/>
  <c r="AC1120" i="1"/>
  <c r="AC1121" i="1"/>
  <c r="AC318" i="1"/>
  <c r="AC550" i="1"/>
  <c r="AC1126" i="1"/>
  <c r="AC1127" i="1"/>
  <c r="AC1129" i="1"/>
  <c r="AC1130" i="1"/>
  <c r="AC1132" i="1"/>
  <c r="AC1133" i="1"/>
  <c r="AC1136" i="1"/>
  <c r="AC1138" i="1"/>
  <c r="AC1139" i="1"/>
  <c r="AC1140" i="1"/>
  <c r="AC1141" i="1"/>
  <c r="AC1142" i="1"/>
  <c r="AC1143" i="1"/>
  <c r="AC1145" i="1"/>
  <c r="AC1146" i="1"/>
  <c r="AC808" i="1"/>
  <c r="AC1148" i="1"/>
  <c r="AC1151" i="1"/>
  <c r="AC1152" i="1"/>
  <c r="AC1153" i="1"/>
  <c r="AC1155" i="1"/>
  <c r="AC1156" i="1"/>
  <c r="AC1157" i="1"/>
  <c r="AC1158" i="1"/>
  <c r="AC1159" i="1"/>
  <c r="AC1160" i="1"/>
  <c r="AC1161" i="1"/>
  <c r="AC416" i="1"/>
  <c r="AC1163" i="1"/>
  <c r="AC1164" i="1"/>
  <c r="AC558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97" i="1"/>
  <c r="AC1178" i="1"/>
  <c r="AC1179" i="1"/>
  <c r="AC1181" i="1"/>
  <c r="AC1183" i="1"/>
  <c r="AC1184" i="1"/>
  <c r="AC1185" i="1"/>
  <c r="AC899" i="1"/>
  <c r="AC1187" i="1"/>
  <c r="AC1188" i="1"/>
  <c r="AC1189" i="1"/>
  <c r="AC1190" i="1"/>
  <c r="AC1191" i="1"/>
  <c r="AC460" i="1"/>
  <c r="AC1193" i="1"/>
  <c r="AC1194" i="1"/>
  <c r="AC1197" i="1"/>
  <c r="AC1198" i="1"/>
  <c r="AC1199" i="1"/>
  <c r="AC1200" i="1"/>
  <c r="AC1201" i="1"/>
  <c r="AC1202" i="1"/>
  <c r="AC1203" i="1"/>
  <c r="AC858" i="1"/>
  <c r="AC1207" i="1"/>
  <c r="AC480" i="1"/>
  <c r="AC257" i="1"/>
  <c r="AC1150" i="1"/>
  <c r="AC1208" i="1"/>
  <c r="AC1214" i="1"/>
  <c r="AC1215" i="1"/>
  <c r="AC1216" i="1"/>
  <c r="AC1217" i="1"/>
  <c r="AC1221" i="1"/>
  <c r="AC1222" i="1"/>
  <c r="AC200" i="1"/>
  <c r="AC1224" i="1"/>
  <c r="AC1225" i="1"/>
  <c r="AC1226" i="1"/>
  <c r="AC1227" i="1"/>
  <c r="AC1321" i="1"/>
  <c r="AC67" i="1"/>
  <c r="AC350" i="1"/>
  <c r="AC1231" i="1"/>
  <c r="AC705" i="1"/>
  <c r="AC1233" i="1"/>
  <c r="AC1234" i="1"/>
  <c r="AC1235" i="1"/>
  <c r="AC593" i="1"/>
  <c r="AC594" i="1"/>
  <c r="AC1238" i="1"/>
  <c r="AC1239" i="1"/>
  <c r="AC1240" i="1"/>
  <c r="AC1241" i="1"/>
  <c r="AC1242" i="1"/>
  <c r="AC1243" i="1"/>
  <c r="AC1244" i="1"/>
  <c r="AC1246" i="1"/>
  <c r="AC1258" i="1"/>
  <c r="AC1261" i="1"/>
  <c r="AC1262" i="1"/>
  <c r="AC1263" i="1"/>
  <c r="AC1264" i="1"/>
  <c r="AC1275" i="1"/>
  <c r="AC702" i="1"/>
  <c r="AC717" i="1"/>
  <c r="AC1288" i="1"/>
  <c r="AC1291" i="1"/>
  <c r="AC1301" i="1"/>
  <c r="AC1182" i="1"/>
  <c r="AC1305" i="1"/>
  <c r="AC1311" i="1"/>
  <c r="AC1323" i="1"/>
  <c r="AC1326" i="1"/>
  <c r="AC1330" i="1"/>
  <c r="AC1336" i="1"/>
  <c r="AC60" i="1"/>
  <c r="AC1345" i="1"/>
  <c r="AC807" i="1"/>
  <c r="AC1351" i="1"/>
  <c r="AC1356" i="1"/>
  <c r="AC1357" i="1"/>
  <c r="AC1360" i="1"/>
  <c r="AC1363" i="1"/>
  <c r="AC1373" i="1"/>
  <c r="AC1385" i="1"/>
  <c r="AC1388" i="1"/>
  <c r="AC1390" i="1"/>
  <c r="AC1392" i="1"/>
  <c r="AC1397" i="1"/>
  <c r="AC178" i="1"/>
  <c r="AC3" i="1"/>
  <c r="AC5" i="1"/>
  <c r="AC7" i="1"/>
  <c r="AC11" i="1"/>
  <c r="AC12" i="1"/>
  <c r="AC22" i="1"/>
  <c r="AC32" i="1"/>
  <c r="AC53" i="1"/>
  <c r="AC55" i="1"/>
  <c r="AC266" i="1"/>
  <c r="AC358" i="1"/>
  <c r="AC382" i="1"/>
  <c r="AC83" i="1"/>
  <c r="AC409" i="1"/>
  <c r="AC106" i="1"/>
  <c r="AC108" i="1"/>
  <c r="AC111" i="1"/>
  <c r="AC472" i="1"/>
  <c r="AC540" i="1"/>
  <c r="AC695" i="1"/>
  <c r="AC741" i="1"/>
  <c r="AC147" i="1"/>
  <c r="AC154" i="1"/>
  <c r="AC161" i="1"/>
  <c r="AC768" i="1"/>
  <c r="AC185" i="1"/>
  <c r="AC187" i="1"/>
  <c r="AC188" i="1"/>
  <c r="AC192" i="1"/>
  <c r="AC196" i="1"/>
  <c r="AC508" i="1"/>
  <c r="AC205" i="1"/>
  <c r="AC207" i="1"/>
  <c r="AC208" i="1"/>
  <c r="AC209" i="1"/>
  <c r="AC210" i="1"/>
  <c r="AC213" i="1"/>
  <c r="AC221" i="1"/>
  <c r="AC745" i="1"/>
  <c r="AC240" i="1"/>
  <c r="AC243" i="1"/>
  <c r="AC746" i="1"/>
  <c r="AC258" i="1"/>
  <c r="AC261" i="1"/>
  <c r="AC263" i="1"/>
  <c r="AC264" i="1"/>
  <c r="AC225" i="1"/>
  <c r="AC277" i="1"/>
  <c r="AC281" i="1"/>
  <c r="AC284" i="1"/>
  <c r="AC288" i="1"/>
  <c r="AC292" i="1"/>
  <c r="AC294" i="1"/>
  <c r="AC306" i="1"/>
  <c r="AC14" i="1"/>
  <c r="AC319" i="1"/>
  <c r="AC320" i="1"/>
  <c r="AC324" i="1"/>
  <c r="AC361" i="1"/>
  <c r="AC331" i="1"/>
  <c r="AC340" i="1"/>
  <c r="AC345" i="1"/>
  <c r="AC360" i="1"/>
  <c r="AC362" i="1"/>
  <c r="AC363" i="1"/>
  <c r="AC365" i="1"/>
  <c r="AC368" i="1"/>
  <c r="AC370" i="1"/>
  <c r="AC373" i="1"/>
  <c r="AC376" i="1"/>
  <c r="AC405" i="1"/>
  <c r="AC410" i="1"/>
  <c r="AC432" i="1"/>
  <c r="AC435" i="1"/>
  <c r="AC436" i="1"/>
  <c r="AC437" i="1"/>
  <c r="AC438" i="1"/>
  <c r="AC445" i="1"/>
  <c r="AC451" i="1"/>
  <c r="AC454" i="1"/>
  <c r="AC461" i="1"/>
  <c r="AC468" i="1"/>
  <c r="AC473" i="1"/>
  <c r="AC483" i="1"/>
  <c r="AC486" i="1"/>
  <c r="AC487" i="1"/>
  <c r="AC489" i="1"/>
  <c r="AC497" i="1"/>
  <c r="AC501" i="1"/>
  <c r="AC504" i="1"/>
  <c r="AC506" i="1"/>
  <c r="AC507" i="1"/>
  <c r="AC862" i="1"/>
  <c r="AC516" i="1"/>
  <c r="AC521" i="1"/>
  <c r="AC227" i="1"/>
  <c r="AC524" i="1"/>
  <c r="AC530" i="1"/>
  <c r="AC553" i="1"/>
  <c r="AC554" i="1"/>
  <c r="AC280" i="1"/>
  <c r="AC562" i="1"/>
  <c r="AC564" i="1"/>
  <c r="AC565" i="1"/>
  <c r="AC573" i="1"/>
  <c r="AC1206" i="1"/>
  <c r="AC578" i="1"/>
  <c r="AC579" i="1"/>
  <c r="AC1212" i="1"/>
  <c r="AC598" i="1"/>
  <c r="AC600" i="1"/>
  <c r="AC621" i="1"/>
  <c r="AC622" i="1"/>
  <c r="AC623" i="1"/>
  <c r="AC625" i="1"/>
  <c r="AC629" i="1"/>
  <c r="AC633" i="1"/>
  <c r="AC638" i="1"/>
  <c r="AC651" i="1"/>
  <c r="AC659" i="1"/>
  <c r="AC668" i="1"/>
  <c r="AC675" i="1"/>
  <c r="AC683" i="1"/>
  <c r="AC686" i="1"/>
  <c r="AC692" i="1"/>
  <c r="AC706" i="1"/>
  <c r="AC712" i="1"/>
  <c r="AC715" i="1"/>
  <c r="AC738" i="1"/>
  <c r="AC81" i="1"/>
  <c r="AC748" i="1"/>
  <c r="AC756" i="1"/>
  <c r="AC760" i="1"/>
  <c r="AC766" i="1"/>
  <c r="AC769" i="1"/>
  <c r="AC772" i="1"/>
  <c r="AC774" i="1"/>
  <c r="AC780" i="1"/>
  <c r="AC522" i="1"/>
  <c r="AC792" i="1"/>
  <c r="AC800" i="1"/>
  <c r="AC801" i="1"/>
  <c r="AC802" i="1"/>
  <c r="AC803" i="1"/>
  <c r="AC806" i="1"/>
  <c r="AC1325" i="1"/>
  <c r="AC286" i="1"/>
  <c r="AC809" i="1"/>
  <c r="AC812" i="1"/>
  <c r="AC814" i="1"/>
  <c r="AC815" i="1"/>
  <c r="AC816" i="1"/>
  <c r="AC817" i="1"/>
  <c r="AC822" i="1"/>
  <c r="AC835" i="1"/>
  <c r="AC853" i="1"/>
  <c r="AC856" i="1"/>
  <c r="AC861" i="1"/>
  <c r="AC885" i="1"/>
  <c r="AC908" i="1"/>
  <c r="AC910" i="1"/>
  <c r="AC912" i="1"/>
  <c r="AC915" i="1"/>
  <c r="AC923" i="1"/>
  <c r="AC926" i="1"/>
  <c r="AC935" i="1"/>
  <c r="AC937" i="1"/>
  <c r="AC941" i="1"/>
  <c r="AC960" i="1"/>
  <c r="AC963" i="1"/>
  <c r="AC982" i="1"/>
  <c r="AC782" i="1"/>
  <c r="AC999" i="1"/>
  <c r="AC783" i="1"/>
  <c r="AC836" i="1"/>
  <c r="AC1020" i="1"/>
  <c r="AC62" i="1"/>
  <c r="AC1022" i="1"/>
  <c r="AC860" i="1"/>
  <c r="AC1024" i="1"/>
  <c r="AC1026" i="1"/>
  <c r="AC1027" i="1"/>
  <c r="AC114" i="1"/>
  <c r="AC1029" i="1"/>
  <c r="AC1030" i="1"/>
  <c r="AC674" i="1"/>
  <c r="AC1032" i="1"/>
  <c r="AC1192" i="1"/>
  <c r="AC250" i="1"/>
  <c r="AC1025" i="1"/>
  <c r="AC1037" i="1"/>
  <c r="AC1039" i="1"/>
  <c r="AC48" i="1"/>
  <c r="AC57" i="1"/>
  <c r="AC265" i="1"/>
  <c r="AC1044" i="1"/>
  <c r="AC1045" i="1"/>
  <c r="AC273" i="1"/>
  <c r="AC1046" i="1"/>
  <c r="AC1047" i="1"/>
  <c r="AC1048" i="1"/>
  <c r="AC1049" i="1"/>
  <c r="AC1050" i="1"/>
  <c r="AC1051" i="1"/>
  <c r="AC1052" i="1"/>
  <c r="AC1053" i="1"/>
  <c r="AC296" i="1"/>
  <c r="AC313" i="1"/>
  <c r="AC1056" i="1"/>
  <c r="AC1057" i="1"/>
  <c r="AC1058" i="1"/>
  <c r="AC1060" i="1"/>
  <c r="AC1061" i="1"/>
  <c r="AC1062" i="1"/>
  <c r="AC398" i="1"/>
  <c r="AC713" i="1"/>
  <c r="AC1066" i="1"/>
  <c r="AC1067" i="1"/>
  <c r="AC1068" i="1"/>
  <c r="AC1069" i="1"/>
  <c r="AC1070" i="1"/>
  <c r="AC1071" i="1"/>
  <c r="AC1072" i="1"/>
  <c r="AC1074" i="1"/>
  <c r="AC1075" i="1"/>
  <c r="AC1079" i="1"/>
  <c r="AC1078" i="1"/>
  <c r="AC1210" i="1"/>
  <c r="AC1081" i="1"/>
  <c r="AC1082" i="1"/>
  <c r="AC1028" i="1"/>
  <c r="AC1084" i="1"/>
  <c r="AC1036" i="1"/>
  <c r="AC1247" i="1"/>
  <c r="AC1248" i="1"/>
  <c r="AC1249" i="1"/>
  <c r="AC1250" i="1"/>
  <c r="AC1399" i="1"/>
  <c r="AC1252" i="1"/>
  <c r="AC193" i="1"/>
  <c r="AC1254" i="1"/>
  <c r="AC1255" i="1"/>
  <c r="AC1256" i="1"/>
  <c r="AC1257" i="1"/>
  <c r="AC1259" i="1"/>
  <c r="AC1260" i="1"/>
  <c r="AC1265" i="1"/>
  <c r="AC1266" i="1"/>
  <c r="AC1064" i="1"/>
  <c r="AC1268" i="1"/>
  <c r="AC1065" i="1"/>
  <c r="AC1270" i="1"/>
  <c r="AC900" i="1"/>
  <c r="AC1272" i="1"/>
  <c r="AC1273" i="1"/>
  <c r="AC901" i="1"/>
  <c r="AC1276" i="1"/>
  <c r="AC1277" i="1"/>
  <c r="AC1278" i="1"/>
  <c r="AC1279" i="1"/>
  <c r="AC1281" i="1"/>
  <c r="AC1282" i="1"/>
  <c r="AC1283" i="1"/>
  <c r="AC458" i="1"/>
  <c r="AC1287" i="1"/>
  <c r="AC1289" i="1"/>
  <c r="AC1290" i="1"/>
  <c r="AC1292" i="1"/>
  <c r="AC1293" i="1"/>
  <c r="AC1294" i="1"/>
  <c r="AC1295" i="1"/>
  <c r="AC1296" i="1"/>
  <c r="AC1297" i="1"/>
  <c r="AC1298" i="1"/>
  <c r="AC1299" i="1"/>
  <c r="AC1300" i="1"/>
  <c r="AC1094" i="1"/>
  <c r="AC1304" i="1"/>
  <c r="AC1306" i="1"/>
  <c r="AC1307" i="1"/>
  <c r="AC1308" i="1"/>
  <c r="AC1309" i="1"/>
  <c r="AC1310" i="1"/>
  <c r="AC1312" i="1"/>
  <c r="AC1313" i="1"/>
  <c r="AC1315" i="1"/>
  <c r="AC1316" i="1"/>
  <c r="AC1317" i="1"/>
  <c r="AC1318" i="1"/>
  <c r="AC1093" i="1"/>
  <c r="AC1320" i="1"/>
  <c r="AC1236" i="1"/>
  <c r="AC1237" i="1"/>
  <c r="AC1324" i="1"/>
  <c r="AC1018" i="1"/>
  <c r="AC1327" i="1"/>
  <c r="AC1328" i="1"/>
  <c r="AC1329" i="1"/>
  <c r="AC1332" i="1"/>
  <c r="AC1333" i="1"/>
  <c r="AC1334" i="1"/>
  <c r="AC1019" i="1"/>
  <c r="AC1337" i="1"/>
  <c r="AC1338" i="1"/>
  <c r="AC1339" i="1"/>
  <c r="AC1341" i="1"/>
  <c r="AC1343" i="1"/>
  <c r="AC1344" i="1"/>
  <c r="AC1352" i="1"/>
  <c r="AC1353" i="1"/>
  <c r="AC1021" i="1"/>
  <c r="AC1358" i="1"/>
  <c r="AC1359" i="1"/>
  <c r="AC1361" i="1"/>
  <c r="AC1362" i="1"/>
  <c r="AC1023" i="1"/>
  <c r="AC1031" i="1"/>
  <c r="AC1366" i="1"/>
  <c r="AC1041" i="1"/>
  <c r="AC1055" i="1"/>
  <c r="AC1369" i="1"/>
  <c r="AC1370" i="1"/>
  <c r="AC1371" i="1"/>
  <c r="AC1319" i="1"/>
  <c r="AC1374" i="1"/>
  <c r="AC1375" i="1"/>
  <c r="AC1376" i="1"/>
  <c r="AC1245" i="1"/>
  <c r="AC1380" i="1"/>
  <c r="AC1381" i="1"/>
  <c r="AC1382" i="1"/>
  <c r="AC1383" i="1"/>
  <c r="AC17" i="1"/>
  <c r="AC204" i="1"/>
  <c r="AC1386" i="1"/>
  <c r="AC1387" i="1"/>
  <c r="AC1389" i="1"/>
  <c r="AC1391" i="1"/>
  <c r="AC1393" i="1"/>
  <c r="AC1395" i="1"/>
  <c r="AC1396" i="1"/>
  <c r="AC1398" i="1"/>
  <c r="AC223" i="1"/>
  <c r="AC1400" i="1"/>
  <c r="AC1401" i="1"/>
  <c r="AC308" i="1"/>
  <c r="AC1403" i="1"/>
  <c r="AC1404" i="1"/>
  <c r="AC1405" i="1"/>
  <c r="AC1406" i="1"/>
  <c r="AC1407" i="1"/>
  <c r="AC1408" i="1"/>
  <c r="AC327" i="1"/>
  <c r="AC4" i="1"/>
  <c r="AC8" i="1"/>
  <c r="AC9" i="1"/>
  <c r="AC10" i="1"/>
  <c r="AC13" i="1"/>
  <c r="AC329" i="1"/>
  <c r="AC697" i="1"/>
  <c r="AC16" i="1"/>
  <c r="AC851" i="1"/>
  <c r="AC20" i="1"/>
  <c r="AC21" i="1"/>
  <c r="AC23" i="1"/>
  <c r="AC24" i="1"/>
  <c r="AC25" i="1"/>
  <c r="AC26" i="1"/>
  <c r="AC27" i="1"/>
  <c r="AC1080" i="1"/>
  <c r="AC29" i="1"/>
  <c r="AC30" i="1"/>
  <c r="AC31" i="1"/>
  <c r="AC33" i="1"/>
  <c r="AC34" i="1"/>
  <c r="AC35" i="1"/>
  <c r="AC36" i="1"/>
  <c r="AC37" i="1"/>
  <c r="AC38" i="1"/>
  <c r="AC384" i="1"/>
  <c r="AC40" i="1"/>
  <c r="AC41" i="1"/>
  <c r="AC43" i="1"/>
  <c r="AC235" i="1"/>
  <c r="AC45" i="1"/>
  <c r="AC46" i="1"/>
  <c r="AC47" i="1"/>
  <c r="AC165" i="1"/>
  <c r="AC49" i="1"/>
  <c r="AC50" i="1"/>
  <c r="AC51" i="1"/>
  <c r="AC52" i="1"/>
  <c r="AC56" i="1"/>
  <c r="AC283" i="1"/>
  <c r="AC58" i="1"/>
  <c r="AC59" i="1"/>
  <c r="AC61" i="1"/>
  <c r="AC63" i="1"/>
  <c r="AC64" i="1"/>
  <c r="AC65" i="1"/>
  <c r="AC678" i="1"/>
  <c r="AC68" i="1"/>
  <c r="AC69" i="1"/>
  <c r="AC70" i="1"/>
  <c r="AC72" i="1"/>
  <c r="AC73" i="1"/>
  <c r="AC74" i="1"/>
  <c r="AC787" i="1"/>
  <c r="AC76" i="1"/>
  <c r="AC77" i="1"/>
  <c r="AC78" i="1"/>
  <c r="AC79" i="1"/>
  <c r="AC80" i="1"/>
  <c r="AC1105" i="1"/>
  <c r="AC84" i="1"/>
  <c r="AC85" i="1"/>
  <c r="AC86" i="1"/>
  <c r="AC87" i="1"/>
  <c r="AC88" i="1"/>
  <c r="AC90" i="1"/>
  <c r="AC91" i="1"/>
  <c r="AC92" i="1"/>
  <c r="AC93" i="1"/>
  <c r="AC94" i="1"/>
  <c r="AC95" i="1"/>
  <c r="AC96" i="1"/>
  <c r="AC97" i="1"/>
  <c r="AC99" i="1"/>
  <c r="AC100" i="1"/>
  <c r="AC101" i="1"/>
  <c r="AC102" i="1"/>
  <c r="AC103" i="1"/>
  <c r="AC104" i="1"/>
  <c r="AC107" i="1"/>
  <c r="AC1230" i="1"/>
  <c r="AC110" i="1"/>
  <c r="AC112" i="1"/>
  <c r="AC113" i="1"/>
  <c r="AC1346" i="1"/>
  <c r="AC115" i="1"/>
  <c r="AC116" i="1"/>
  <c r="AC117" i="1"/>
  <c r="AC119" i="1"/>
  <c r="AC120" i="1"/>
  <c r="AC121" i="1"/>
  <c r="AC122" i="1"/>
  <c r="AC124" i="1"/>
  <c r="AC125" i="1"/>
  <c r="AC126" i="1"/>
  <c r="AC127" i="1"/>
  <c r="AC128" i="1"/>
  <c r="AC129" i="1"/>
  <c r="AC130" i="1"/>
  <c r="AC131" i="1"/>
  <c r="AC133" i="1"/>
  <c r="AC135" i="1"/>
  <c r="AC136" i="1"/>
  <c r="AC137" i="1"/>
  <c r="AC138" i="1"/>
  <c r="AC140" i="1"/>
  <c r="AC141" i="1"/>
  <c r="AC1394" i="1"/>
  <c r="AC997" i="1"/>
  <c r="AC144" i="1"/>
  <c r="AC145" i="1"/>
  <c r="AC146" i="1"/>
  <c r="AC1033" i="1"/>
  <c r="AC149" i="1"/>
  <c r="AC155" i="1"/>
  <c r="AC156" i="1"/>
  <c r="AC157" i="1"/>
  <c r="AC158" i="1"/>
  <c r="AC159" i="1"/>
  <c r="AC1035" i="1"/>
  <c r="AC1042" i="1"/>
  <c r="AC1274" i="1"/>
  <c r="AC164" i="1"/>
  <c r="AC1302" i="1"/>
  <c r="AC166" i="1"/>
  <c r="AC167" i="1"/>
  <c r="AC168" i="1"/>
  <c r="AC169" i="1"/>
  <c r="AC170" i="1"/>
  <c r="AC171" i="1"/>
  <c r="AC172" i="1"/>
  <c r="AC173" i="1"/>
  <c r="AC174" i="1"/>
  <c r="AC175" i="1"/>
  <c r="AC1372" i="1"/>
  <c r="AC15" i="1"/>
  <c r="AC267" i="1"/>
  <c r="AC180" i="1"/>
  <c r="AC181" i="1"/>
  <c r="AC536" i="1"/>
  <c r="AC183" i="1"/>
  <c r="AC184" i="1"/>
  <c r="AC587" i="1"/>
  <c r="AC189" i="1"/>
  <c r="AC190" i="1"/>
  <c r="AC191" i="1"/>
  <c r="AC615" i="1"/>
  <c r="AC194" i="1"/>
  <c r="AC195" i="1"/>
  <c r="AC198" i="1"/>
  <c r="AC1077" i="1"/>
  <c r="AC201" i="1"/>
  <c r="AC202" i="1"/>
  <c r="AC1365" i="1"/>
  <c r="AC206" i="1"/>
  <c r="AC826" i="1"/>
  <c r="AC212" i="1"/>
  <c r="AC215" i="1"/>
  <c r="AC216" i="1"/>
  <c r="AC217" i="1"/>
  <c r="AC218" i="1"/>
  <c r="AC827" i="1"/>
  <c r="AC220" i="1"/>
  <c r="AC222" i="1"/>
  <c r="AC828" i="1"/>
  <c r="AC224" i="1"/>
  <c r="AC829" i="1"/>
  <c r="AC230" i="1"/>
  <c r="AC231" i="1"/>
  <c r="AC232" i="1"/>
  <c r="AC233" i="1"/>
  <c r="AC234" i="1"/>
  <c r="AC778" i="1"/>
  <c r="AC236" i="1"/>
  <c r="AC237" i="1"/>
  <c r="AC238" i="1"/>
  <c r="AC239" i="1"/>
  <c r="AC241" i="1"/>
  <c r="AC242" i="1"/>
  <c r="AC830" i="1"/>
  <c r="AC245" i="1"/>
  <c r="AC246" i="1"/>
  <c r="AC247" i="1"/>
  <c r="AC251" i="1"/>
  <c r="AC1165" i="1"/>
  <c r="AC253" i="1"/>
  <c r="AC254" i="1"/>
  <c r="AC269" i="1"/>
  <c r="AC256" i="1"/>
  <c r="AC1040" i="1"/>
  <c r="AC1054" i="1"/>
  <c r="AC260" i="1"/>
  <c r="AC1402" i="1"/>
  <c r="AC44" i="1"/>
  <c r="AC66" i="1"/>
  <c r="AC268" i="1"/>
  <c r="AC270" i="1"/>
  <c r="AC271" i="1"/>
  <c r="AC272" i="1"/>
  <c r="AC274" i="1"/>
  <c r="AC390" i="1"/>
  <c r="AC278" i="1"/>
  <c r="AC279" i="1"/>
  <c r="AC503" i="1"/>
  <c r="AC282" i="1"/>
  <c r="AC665" i="1"/>
  <c r="AC285" i="1"/>
  <c r="AC160" i="1"/>
  <c r="AC287" i="1"/>
  <c r="AC289" i="1"/>
  <c r="AC290" i="1"/>
  <c r="AC291" i="1"/>
  <c r="AC293" i="1"/>
  <c r="AC295" i="1"/>
  <c r="AC162" i="1"/>
  <c r="AC297" i="1"/>
  <c r="AC299" i="1"/>
  <c r="AC300" i="1"/>
  <c r="AC301" i="1"/>
  <c r="AC302" i="1"/>
  <c r="AC163" i="1"/>
  <c r="AC304" i="1"/>
  <c r="AC305" i="1"/>
  <c r="AC307" i="1"/>
  <c r="AC608" i="1"/>
  <c r="AC309" i="1"/>
  <c r="AC310" i="1"/>
  <c r="AC596" i="1"/>
  <c r="AC314" i="1"/>
  <c r="AC315" i="1"/>
  <c r="AC316" i="1"/>
  <c r="AC317" i="1"/>
  <c r="AC459" i="1"/>
  <c r="AC321" i="1"/>
  <c r="AC322" i="1"/>
  <c r="AC323" i="1"/>
  <c r="AC325" i="1"/>
  <c r="AC342" i="1"/>
  <c r="AC328" i="1"/>
  <c r="AC660" i="1"/>
  <c r="AC330" i="1"/>
  <c r="AC332" i="1"/>
  <c r="AC333" i="1"/>
  <c r="AC334" i="1"/>
  <c r="AC335" i="1"/>
  <c r="AC336" i="1"/>
  <c r="AC337" i="1"/>
  <c r="AC338" i="1"/>
  <c r="AC339" i="1"/>
  <c r="AC341" i="1"/>
  <c r="AC75" i="1"/>
  <c r="AC343" i="1"/>
  <c r="AC344" i="1"/>
  <c r="AC346" i="1"/>
  <c r="AC347" i="1"/>
  <c r="AC348" i="1"/>
  <c r="AC349" i="1"/>
  <c r="AC244" i="1"/>
  <c r="AC351" i="1"/>
  <c r="AC352" i="1"/>
  <c r="AC353" i="1"/>
  <c r="AC354" i="1"/>
  <c r="AC355" i="1"/>
  <c r="AC356" i="1"/>
  <c r="AC357" i="1"/>
  <c r="AC648" i="1"/>
  <c r="AC359" i="1"/>
  <c r="AC1117" i="1"/>
  <c r="AC366" i="1"/>
  <c r="AC367" i="1"/>
  <c r="AC369" i="1"/>
  <c r="AC371" i="1"/>
  <c r="AC372" i="1"/>
  <c r="AC374" i="1"/>
  <c r="AC375" i="1"/>
  <c r="AC377" i="1"/>
  <c r="AC378" i="1"/>
  <c r="AC379" i="1"/>
  <c r="AC380" i="1"/>
  <c r="AC1116" i="1"/>
  <c r="AC757" i="1"/>
  <c r="AC383" i="1"/>
  <c r="AC1228" i="1"/>
  <c r="AC385" i="1"/>
  <c r="AC386" i="1"/>
  <c r="AC387" i="1"/>
  <c r="AC1229" i="1"/>
  <c r="AC391" i="1"/>
  <c r="AC392" i="1"/>
  <c r="AC393" i="1"/>
  <c r="AC1232" i="1"/>
  <c r="AC397" i="1"/>
  <c r="AC381" i="1"/>
  <c r="AC399" i="1"/>
  <c r="AC400" i="1"/>
  <c r="AC401" i="1"/>
  <c r="AC402" i="1"/>
  <c r="AC403" i="1"/>
  <c r="AC404" i="1"/>
  <c r="AC406" i="1"/>
  <c r="AC407" i="1"/>
  <c r="AC408" i="1"/>
  <c r="AC148" i="1"/>
  <c r="AC1125" i="1"/>
  <c r="AC411" i="1"/>
  <c r="AC412" i="1"/>
  <c r="AC413" i="1"/>
  <c r="AC414" i="1"/>
  <c r="AC415" i="1"/>
  <c r="AC785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3" i="1"/>
  <c r="AC434" i="1"/>
  <c r="AC439" i="1"/>
  <c r="AC440" i="1"/>
  <c r="AC441" i="1"/>
  <c r="AC442" i="1"/>
  <c r="AC443" i="1"/>
  <c r="AC566" i="1"/>
  <c r="AC446" i="1"/>
  <c r="AC447" i="1"/>
  <c r="AC448" i="1"/>
  <c r="AC452" i="1"/>
  <c r="AC453" i="1"/>
  <c r="AC455" i="1"/>
  <c r="AC456" i="1"/>
  <c r="AC457" i="1"/>
  <c r="AC643" i="1"/>
  <c r="AC462" i="1"/>
  <c r="AC463" i="1"/>
  <c r="AC466" i="1"/>
  <c r="AC467" i="1"/>
  <c r="AC469" i="1"/>
  <c r="AC470" i="1"/>
  <c r="AC471" i="1"/>
  <c r="AC98" i="1"/>
  <c r="AC474" i="1"/>
  <c r="AC475" i="1"/>
  <c r="AC226" i="1"/>
  <c r="AC477" i="1"/>
  <c r="AC478" i="1"/>
  <c r="AC479" i="1"/>
  <c r="AC481" i="1"/>
  <c r="AC482" i="1"/>
  <c r="AC484" i="1"/>
  <c r="AC485" i="1"/>
  <c r="AC488" i="1"/>
  <c r="AC490" i="1"/>
  <c r="AC491" i="1"/>
  <c r="AC492" i="1"/>
  <c r="AC1177" i="1"/>
  <c r="AC494" i="1"/>
  <c r="AC495" i="1"/>
  <c r="AC1303" i="1"/>
  <c r="AC496" i="1"/>
  <c r="AC498" i="1"/>
  <c r="AC499" i="1"/>
  <c r="AC502" i="1"/>
  <c r="AC1340" i="1"/>
  <c r="AC505" i="1"/>
  <c r="AC509" i="1"/>
  <c r="AC510" i="1"/>
  <c r="AC511" i="1"/>
  <c r="AC512" i="1"/>
  <c r="AC577" i="1"/>
  <c r="AC514" i="1"/>
  <c r="AC515" i="1"/>
  <c r="AC517" i="1"/>
  <c r="AC518" i="1"/>
  <c r="AC519" i="1"/>
  <c r="AC520" i="1"/>
  <c r="AC523" i="1"/>
  <c r="AC526" i="1"/>
  <c r="AC527" i="1"/>
  <c r="AC528" i="1"/>
  <c r="AC529" i="1"/>
  <c r="AC1269" i="1"/>
  <c r="AC532" i="1"/>
  <c r="AC533" i="1"/>
  <c r="AC1285" i="1"/>
  <c r="AC1322" i="1"/>
  <c r="AC541" i="1"/>
  <c r="AC542" i="1"/>
  <c r="AC543" i="1"/>
  <c r="AC1335" i="1"/>
  <c r="AC555" i="1"/>
  <c r="AC556" i="1"/>
  <c r="AC557" i="1"/>
  <c r="AC559" i="1"/>
  <c r="AC560" i="1"/>
  <c r="AC561" i="1"/>
  <c r="AC28" i="1"/>
  <c r="AC563" i="1"/>
  <c r="AC567" i="1"/>
  <c r="AC568" i="1"/>
  <c r="AC569" i="1"/>
  <c r="AC570" i="1"/>
  <c r="AC571" i="1"/>
  <c r="AC572" i="1"/>
  <c r="AC575" i="1"/>
  <c r="AC576" i="1"/>
  <c r="AC580" i="1"/>
  <c r="AC583" i="1"/>
  <c r="AC584" i="1"/>
  <c r="AC585" i="1"/>
  <c r="AC586" i="1"/>
  <c r="AC82" i="1"/>
  <c r="AC588" i="1"/>
  <c r="AC177" i="1"/>
  <c r="AC590" i="1"/>
  <c r="AC591" i="1"/>
  <c r="AC179" i="1"/>
  <c r="AC199" i="1"/>
  <c r="AC595" i="1"/>
  <c r="AC597" i="1"/>
  <c r="AC599" i="1"/>
  <c r="AC211" i="1"/>
  <c r="AC219" i="1"/>
  <c r="AC602" i="1"/>
  <c r="AC603" i="1"/>
  <c r="AC476" i="1"/>
  <c r="AC605" i="1"/>
  <c r="AC606" i="1"/>
  <c r="AC607" i="1"/>
  <c r="AC396" i="1"/>
  <c r="AC513" i="1"/>
  <c r="AC610" i="1"/>
  <c r="AC611" i="1"/>
  <c r="AC612" i="1"/>
  <c r="AC613" i="1"/>
  <c r="AC531" i="1"/>
  <c r="AC614" i="1"/>
  <c r="AC776" i="1"/>
  <c r="AC1063" i="1"/>
  <c r="AC685" i="1"/>
  <c r="AC616" i="1"/>
  <c r="AC617" i="1"/>
  <c r="AC618" i="1"/>
  <c r="AC619" i="1"/>
  <c r="AC620" i="1"/>
  <c r="AC624" i="1"/>
  <c r="AC626" i="1"/>
  <c r="AC627" i="1"/>
  <c r="AC630" i="1"/>
  <c r="AC631" i="1"/>
  <c r="AC632" i="1"/>
  <c r="AC634" i="1"/>
  <c r="AC635" i="1"/>
  <c r="AC636" i="1"/>
  <c r="AC637" i="1"/>
  <c r="AC639" i="1"/>
  <c r="AC640" i="1"/>
  <c r="AC644" i="1"/>
  <c r="AC645" i="1"/>
  <c r="AC646" i="1"/>
  <c r="AC647" i="1"/>
  <c r="AC252" i="1"/>
  <c r="AC649" i="1"/>
  <c r="AC650" i="1"/>
  <c r="AC652" i="1"/>
  <c r="AC653" i="1"/>
  <c r="AC654" i="1"/>
  <c r="AC655" i="1"/>
  <c r="AC656" i="1"/>
  <c r="AC657" i="1"/>
  <c r="AC658" i="1"/>
  <c r="AC1162" i="1"/>
  <c r="AC661" i="1"/>
  <c r="AC662" i="1"/>
  <c r="AC663" i="1"/>
  <c r="AC664" i="1"/>
  <c r="AC109" i="1"/>
  <c r="AC666" i="1"/>
  <c r="AC667" i="1"/>
  <c r="AC669" i="1"/>
  <c r="AC670" i="1"/>
  <c r="AC671" i="1"/>
  <c r="AC303" i="1"/>
  <c r="AC1271" i="1"/>
  <c r="AC312" i="1"/>
  <c r="AC493" i="1"/>
  <c r="AC679" i="1"/>
  <c r="AC680" i="1"/>
  <c r="AC681" i="1"/>
  <c r="AC682" i="1"/>
  <c r="AC684" i="1"/>
  <c r="AC1367" i="1"/>
  <c r="AC687" i="1"/>
  <c r="AC688" i="1"/>
  <c r="AC689" i="1"/>
  <c r="AC693" i="1"/>
  <c r="AC694" i="1"/>
  <c r="AC1267" i="1"/>
  <c r="AC1099" i="1"/>
  <c r="AC1115" i="1"/>
  <c r="AC698" i="1"/>
  <c r="AC699" i="1"/>
  <c r="AC700" i="1"/>
  <c r="AC701" i="1"/>
  <c r="AC753" i="1"/>
  <c r="AC703" i="1"/>
  <c r="AC704" i="1"/>
  <c r="AC743" i="1"/>
  <c r="AC707" i="1"/>
  <c r="AC708" i="1"/>
  <c r="AC709" i="1"/>
  <c r="AC710" i="1"/>
  <c r="AC1364" i="1"/>
  <c r="AC677" i="1"/>
  <c r="AC714" i="1"/>
  <c r="AC716" i="1"/>
  <c r="AC182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9" i="1"/>
  <c r="AC740" i="1"/>
  <c r="AC259" i="1"/>
  <c r="AC742" i="1"/>
  <c r="AC744" i="1"/>
  <c r="AC747" i="1"/>
  <c r="AC749" i="1"/>
  <c r="AC609" i="1"/>
  <c r="AC750" i="1"/>
  <c r="AC751" i="1"/>
  <c r="AC752" i="1"/>
  <c r="AC142" i="1"/>
  <c r="AC143" i="1"/>
  <c r="AC794" i="1"/>
  <c r="AC796" i="1"/>
  <c r="AC1123" i="1"/>
  <c r="AC759" i="1"/>
  <c r="AC761" i="1"/>
  <c r="AC762" i="1"/>
  <c r="AC763" i="1"/>
  <c r="AC764" i="1"/>
  <c r="AC765" i="1"/>
  <c r="AC767" i="1"/>
  <c r="AC39" i="1"/>
  <c r="AC770" i="1"/>
  <c r="AC771" i="1"/>
  <c r="AC773" i="1"/>
  <c r="AC775" i="1"/>
  <c r="AC777" i="1"/>
  <c r="AC906" i="1"/>
  <c r="AC779" i="1"/>
  <c r="AC781" i="1"/>
  <c r="AC1368" i="1"/>
  <c r="AC118" i="1"/>
  <c r="AC784" i="1"/>
  <c r="AC786" i="1"/>
  <c r="AC123" i="1"/>
  <c r="AC788" i="1"/>
  <c r="AC789" i="1"/>
  <c r="AC790" i="1"/>
  <c r="AC791" i="1"/>
  <c r="AC793" i="1"/>
  <c r="AC758" i="1"/>
  <c r="AC795" i="1"/>
  <c r="AC1379" i="1"/>
  <c r="AC797" i="1"/>
  <c r="AC798" i="1"/>
  <c r="AC799" i="1"/>
  <c r="AC804" i="1"/>
  <c r="AC805" i="1"/>
  <c r="AC818" i="1"/>
  <c r="AC819" i="1"/>
  <c r="AC696" i="1"/>
  <c r="AC444" i="1"/>
  <c r="AC821" i="1"/>
  <c r="AC823" i="1"/>
  <c r="AC824" i="1"/>
  <c r="AC825" i="1"/>
  <c r="AC601" i="1"/>
  <c r="AC820" i="1"/>
  <c r="AC1083" i="1"/>
  <c r="AC176" i="1"/>
  <c r="AC589" i="1"/>
  <c r="AC831" i="1"/>
  <c r="AC832" i="1"/>
  <c r="AC833" i="1"/>
  <c r="AC834" i="1"/>
  <c r="AC837" i="1"/>
  <c r="AC838" i="1"/>
  <c r="AC839" i="1"/>
  <c r="AC840" i="1"/>
  <c r="AC841" i="1"/>
  <c r="AC842" i="1"/>
  <c r="AC843" i="1"/>
  <c r="AC844" i="1"/>
  <c r="AC845" i="1"/>
  <c r="AC846" i="1"/>
  <c r="AC848" i="1"/>
  <c r="AC849" i="1"/>
  <c r="AC850" i="1"/>
  <c r="AC852" i="1"/>
  <c r="AC854" i="1"/>
  <c r="AC855" i="1"/>
  <c r="AC857" i="1"/>
  <c r="AC604" i="1"/>
  <c r="AC859" i="1"/>
  <c r="AC1186" i="1"/>
  <c r="AC1286" i="1"/>
  <c r="AC186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1114" i="1"/>
  <c r="AC883" i="1"/>
  <c r="AC884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132" i="1"/>
  <c r="AC134" i="1"/>
  <c r="AC754" i="1"/>
  <c r="AC902" i="1"/>
  <c r="AC903" i="1"/>
  <c r="AC904" i="1"/>
  <c r="AC905" i="1"/>
  <c r="AC755" i="1"/>
  <c r="AC907" i="1"/>
  <c r="AC909" i="1"/>
  <c r="AC911" i="1"/>
  <c r="AC913" i="1"/>
  <c r="AC914" i="1"/>
  <c r="AC916" i="1"/>
  <c r="AC917" i="1"/>
  <c r="AC918" i="1"/>
  <c r="AC919" i="1"/>
  <c r="AC920" i="1"/>
  <c r="AC921" i="1"/>
  <c r="AC922" i="1"/>
  <c r="AC924" i="1"/>
  <c r="AC928" i="1"/>
  <c r="AC929" i="1"/>
  <c r="AC931" i="1"/>
  <c r="AC932" i="1"/>
  <c r="AC933" i="1"/>
  <c r="AC934" i="1"/>
  <c r="AC936" i="1"/>
  <c r="AC938" i="1"/>
  <c r="AC939" i="1"/>
  <c r="AC940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1" i="1"/>
  <c r="AC962" i="1"/>
  <c r="AC964" i="1"/>
  <c r="AC965" i="1"/>
  <c r="AC966" i="1"/>
  <c r="AC967" i="1"/>
  <c r="AC968" i="1"/>
  <c r="AC18" i="1"/>
  <c r="AC19" i="1"/>
  <c r="AC150" i="1"/>
  <c r="AC151" i="1"/>
  <c r="AC152" i="1"/>
  <c r="AC153" i="1"/>
  <c r="AC228" i="1"/>
  <c r="AC229" i="1"/>
  <c r="AC248" i="1"/>
  <c r="AC249" i="1"/>
  <c r="AC275" i="1"/>
  <c r="AC276" i="1"/>
  <c r="AC388" i="1"/>
  <c r="AC389" i="1"/>
  <c r="AC394" i="1"/>
  <c r="AC395" i="1"/>
  <c r="AC449" i="1"/>
  <c r="AC450" i="1"/>
  <c r="AC464" i="1"/>
  <c r="AC465" i="1"/>
  <c r="AC534" i="1"/>
  <c r="AC535" i="1"/>
  <c r="AC537" i="1"/>
  <c r="AC538" i="1"/>
  <c r="AC544" i="1"/>
  <c r="AC545" i="1"/>
  <c r="AC546" i="1"/>
  <c r="AC547" i="1"/>
  <c r="AC548" i="1"/>
  <c r="AC549" i="1"/>
  <c r="AC551" i="1"/>
  <c r="AC552" i="1"/>
  <c r="AC672" i="1"/>
  <c r="AC673" i="1"/>
  <c r="AC690" i="1"/>
  <c r="AC691" i="1"/>
  <c r="AC810" i="1"/>
  <c r="AC811" i="1"/>
  <c r="AC1095" i="1"/>
  <c r="AC1096" i="1"/>
  <c r="AC1103" i="1"/>
  <c r="AC1104" i="1"/>
  <c r="AC1134" i="1"/>
  <c r="AC1135" i="1"/>
  <c r="AC1195" i="1"/>
  <c r="AC1196" i="1"/>
  <c r="AC1204" i="1"/>
  <c r="AC1205" i="1"/>
  <c r="AC1218" i="1"/>
  <c r="AC1219" i="1"/>
  <c r="AC1220" i="1"/>
  <c r="AC1348" i="1"/>
  <c r="AC1349" i="1"/>
  <c r="AC1350" i="1"/>
  <c r="AC985" i="1"/>
  <c r="AC971" i="1"/>
  <c r="AC976" i="1"/>
  <c r="AC925" i="1"/>
  <c r="AC977" i="1"/>
  <c r="AC980" i="1"/>
  <c r="AC983" i="1"/>
  <c r="AC1377" i="1"/>
  <c r="AC1378" i="1"/>
  <c r="AC974" i="1"/>
  <c r="AC975" i="1"/>
  <c r="AC969" i="1"/>
  <c r="AC927" i="1"/>
  <c r="AC970" i="1"/>
  <c r="AC972" i="1"/>
  <c r="AC981" i="1"/>
  <c r="AC986" i="1"/>
  <c r="AB2" i="1"/>
  <c r="AB592" i="1"/>
  <c r="AB1087" i="1"/>
  <c r="AB1088" i="1"/>
  <c r="AB1213" i="1"/>
  <c r="AB1097" i="1"/>
  <c r="AB1098" i="1"/>
  <c r="AB1107" i="1"/>
  <c r="AB1109" i="1"/>
  <c r="AB1122" i="1"/>
  <c r="AB1124" i="1"/>
  <c r="AB1128" i="1"/>
  <c r="AB1131" i="1"/>
  <c r="AB1280" i="1"/>
  <c r="AB1137" i="1"/>
  <c r="AB1144" i="1"/>
  <c r="AB1149" i="1"/>
  <c r="AB1154" i="1"/>
  <c r="AB1209" i="1"/>
  <c r="AB1211" i="1"/>
  <c r="AB1284" i="1"/>
  <c r="AB1314" i="1"/>
  <c r="AB1331" i="1"/>
  <c r="AB1342" i="1"/>
  <c r="AB1355" i="1"/>
  <c r="AB6" i="1"/>
  <c r="AB42" i="1"/>
  <c r="AB54" i="1"/>
  <c r="AB89" i="1"/>
  <c r="AB676" i="1"/>
  <c r="AB105" i="1"/>
  <c r="AB203" i="1"/>
  <c r="AB214" i="1"/>
  <c r="AB1384" i="1"/>
  <c r="AB262" i="1"/>
  <c r="AB311" i="1"/>
  <c r="AB364" i="1"/>
  <c r="AB431" i="1"/>
  <c r="AB500" i="1"/>
  <c r="AB525" i="1"/>
  <c r="AB539" i="1"/>
  <c r="AB574" i="1"/>
  <c r="AB628" i="1"/>
  <c r="AB326" i="1"/>
  <c r="AB813" i="1"/>
  <c r="AB847" i="1"/>
  <c r="AB930" i="1"/>
  <c r="AB1034" i="1"/>
  <c r="AB1038" i="1"/>
  <c r="AB1043" i="1"/>
  <c r="AB1059" i="1"/>
  <c r="AB1147" i="1"/>
  <c r="AB1073" i="1"/>
  <c r="AB1076" i="1"/>
  <c r="AB1085" i="1"/>
  <c r="AB1086" i="1"/>
  <c r="AB1089" i="1"/>
  <c r="AB1090" i="1"/>
  <c r="AB1091" i="1"/>
  <c r="AB1092" i="1"/>
  <c r="AB1253" i="1"/>
  <c r="AB1251" i="1"/>
  <c r="AB1100" i="1"/>
  <c r="AB1101" i="1"/>
  <c r="AB1102" i="1"/>
  <c r="AB255" i="1"/>
  <c r="AB1106" i="1"/>
  <c r="AB1108" i="1"/>
  <c r="AB1110" i="1"/>
  <c r="AB1111" i="1"/>
  <c r="AB1112" i="1"/>
  <c r="AB1113" i="1"/>
  <c r="AB71" i="1"/>
  <c r="AB711" i="1"/>
  <c r="AB1223" i="1"/>
  <c r="AB1354" i="1"/>
  <c r="AB1118" i="1"/>
  <c r="AB1119" i="1"/>
  <c r="AB1120" i="1"/>
  <c r="AB1121" i="1"/>
  <c r="AB318" i="1"/>
  <c r="AB550" i="1"/>
  <c r="AB1126" i="1"/>
  <c r="AB1127" i="1"/>
  <c r="AB1129" i="1"/>
  <c r="AB1130" i="1"/>
  <c r="AB1132" i="1"/>
  <c r="AB1133" i="1"/>
  <c r="AB1136" i="1"/>
  <c r="AB1138" i="1"/>
  <c r="AB1139" i="1"/>
  <c r="AB1140" i="1"/>
  <c r="AB1141" i="1"/>
  <c r="AB1142" i="1"/>
  <c r="AB1143" i="1"/>
  <c r="AB1145" i="1"/>
  <c r="AB1146" i="1"/>
  <c r="AB808" i="1"/>
  <c r="AB1148" i="1"/>
  <c r="AB1151" i="1"/>
  <c r="AB1152" i="1"/>
  <c r="AB1153" i="1"/>
  <c r="AB1155" i="1"/>
  <c r="AB1156" i="1"/>
  <c r="AB1157" i="1"/>
  <c r="AB1158" i="1"/>
  <c r="AB1159" i="1"/>
  <c r="AB1160" i="1"/>
  <c r="AB1161" i="1"/>
  <c r="AB416" i="1"/>
  <c r="AB1163" i="1"/>
  <c r="AB1164" i="1"/>
  <c r="AB558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97" i="1"/>
  <c r="AB1178" i="1"/>
  <c r="AB1179" i="1"/>
  <c r="AB1181" i="1"/>
  <c r="AB1183" i="1"/>
  <c r="AB1184" i="1"/>
  <c r="AB1185" i="1"/>
  <c r="AB899" i="1"/>
  <c r="AB1187" i="1"/>
  <c r="AB1188" i="1"/>
  <c r="AB1189" i="1"/>
  <c r="AB1190" i="1"/>
  <c r="AB1191" i="1"/>
  <c r="AB460" i="1"/>
  <c r="AB1193" i="1"/>
  <c r="AB1194" i="1"/>
  <c r="AB1197" i="1"/>
  <c r="AB1198" i="1"/>
  <c r="AB1199" i="1"/>
  <c r="AB1200" i="1"/>
  <c r="AB1201" i="1"/>
  <c r="AB1202" i="1"/>
  <c r="AB1203" i="1"/>
  <c r="AB858" i="1"/>
  <c r="AB1207" i="1"/>
  <c r="AB480" i="1"/>
  <c r="AB257" i="1"/>
  <c r="AB1150" i="1"/>
  <c r="AB1208" i="1"/>
  <c r="AB1214" i="1"/>
  <c r="AB1215" i="1"/>
  <c r="AB1216" i="1"/>
  <c r="AB1217" i="1"/>
  <c r="AB1221" i="1"/>
  <c r="AB1222" i="1"/>
  <c r="AB200" i="1"/>
  <c r="AB1224" i="1"/>
  <c r="AB1225" i="1"/>
  <c r="AB1226" i="1"/>
  <c r="AB1227" i="1"/>
  <c r="AB1321" i="1"/>
  <c r="AB67" i="1"/>
  <c r="AB350" i="1"/>
  <c r="AB1231" i="1"/>
  <c r="AB705" i="1"/>
  <c r="AB1233" i="1"/>
  <c r="AB1234" i="1"/>
  <c r="AB1235" i="1"/>
  <c r="AB593" i="1"/>
  <c r="AB594" i="1"/>
  <c r="AB1238" i="1"/>
  <c r="AB1239" i="1"/>
  <c r="AB1240" i="1"/>
  <c r="AB1241" i="1"/>
  <c r="AB1242" i="1"/>
  <c r="AB1243" i="1"/>
  <c r="AB1244" i="1"/>
  <c r="AB1246" i="1"/>
  <c r="AB1258" i="1"/>
  <c r="AB1261" i="1"/>
  <c r="AB1262" i="1"/>
  <c r="AB1263" i="1"/>
  <c r="AB1264" i="1"/>
  <c r="AB1275" i="1"/>
  <c r="AB702" i="1"/>
  <c r="AB717" i="1"/>
  <c r="AB1288" i="1"/>
  <c r="AB1291" i="1"/>
  <c r="AB1301" i="1"/>
  <c r="AB1182" i="1"/>
  <c r="AB1305" i="1"/>
  <c r="AB1311" i="1"/>
  <c r="AB1323" i="1"/>
  <c r="AB1326" i="1"/>
  <c r="AB1330" i="1"/>
  <c r="AB1336" i="1"/>
  <c r="AB60" i="1"/>
  <c r="AB1345" i="1"/>
  <c r="AB807" i="1"/>
  <c r="AB1351" i="1"/>
  <c r="AB1356" i="1"/>
  <c r="AB1357" i="1"/>
  <c r="AB1360" i="1"/>
  <c r="AB1363" i="1"/>
  <c r="AB1373" i="1"/>
  <c r="AB1385" i="1"/>
  <c r="AB1388" i="1"/>
  <c r="AB1390" i="1"/>
  <c r="AB1392" i="1"/>
  <c r="AB1397" i="1"/>
  <c r="AB178" i="1"/>
  <c r="AB3" i="1"/>
  <c r="AB5" i="1"/>
  <c r="AB7" i="1"/>
  <c r="AB11" i="1"/>
  <c r="AB12" i="1"/>
  <c r="AB22" i="1"/>
  <c r="AB32" i="1"/>
  <c r="AB53" i="1"/>
  <c r="AB55" i="1"/>
  <c r="AB266" i="1"/>
  <c r="AB358" i="1"/>
  <c r="AB382" i="1"/>
  <c r="AB83" i="1"/>
  <c r="AB409" i="1"/>
  <c r="AB106" i="1"/>
  <c r="AB108" i="1"/>
  <c r="AB111" i="1"/>
  <c r="AB472" i="1"/>
  <c r="AB540" i="1"/>
  <c r="AB695" i="1"/>
  <c r="AB741" i="1"/>
  <c r="AB147" i="1"/>
  <c r="AB154" i="1"/>
  <c r="AB161" i="1"/>
  <c r="AB768" i="1"/>
  <c r="AB185" i="1"/>
  <c r="AB187" i="1"/>
  <c r="AB188" i="1"/>
  <c r="AB192" i="1"/>
  <c r="AB196" i="1"/>
  <c r="AB508" i="1"/>
  <c r="AB205" i="1"/>
  <c r="AB207" i="1"/>
  <c r="AB208" i="1"/>
  <c r="AB209" i="1"/>
  <c r="AB210" i="1"/>
  <c r="AB213" i="1"/>
  <c r="AB221" i="1"/>
  <c r="AB745" i="1"/>
  <c r="AB240" i="1"/>
  <c r="AB243" i="1"/>
  <c r="AB746" i="1"/>
  <c r="AB258" i="1"/>
  <c r="AB261" i="1"/>
  <c r="AB263" i="1"/>
  <c r="AB264" i="1"/>
  <c r="AB225" i="1"/>
  <c r="AB277" i="1"/>
  <c r="AB281" i="1"/>
  <c r="AB284" i="1"/>
  <c r="AB288" i="1"/>
  <c r="AB292" i="1"/>
  <c r="AB294" i="1"/>
  <c r="AB306" i="1"/>
  <c r="AB14" i="1"/>
  <c r="AB319" i="1"/>
  <c r="AB320" i="1"/>
  <c r="AB324" i="1"/>
  <c r="AB361" i="1"/>
  <c r="AB331" i="1"/>
  <c r="AB340" i="1"/>
  <c r="AB345" i="1"/>
  <c r="AB360" i="1"/>
  <c r="AB362" i="1"/>
  <c r="AB363" i="1"/>
  <c r="AB365" i="1"/>
  <c r="AB368" i="1"/>
  <c r="AB370" i="1"/>
  <c r="AB373" i="1"/>
  <c r="AB376" i="1"/>
  <c r="AB405" i="1"/>
  <c r="AB410" i="1"/>
  <c r="AB432" i="1"/>
  <c r="AB435" i="1"/>
  <c r="AB436" i="1"/>
  <c r="AB437" i="1"/>
  <c r="AB438" i="1"/>
  <c r="AB445" i="1"/>
  <c r="AB451" i="1"/>
  <c r="AB454" i="1"/>
  <c r="AB461" i="1"/>
  <c r="AB468" i="1"/>
  <c r="AB473" i="1"/>
  <c r="AB483" i="1"/>
  <c r="AB486" i="1"/>
  <c r="AB487" i="1"/>
  <c r="AB489" i="1"/>
  <c r="AB497" i="1"/>
  <c r="AB501" i="1"/>
  <c r="AB504" i="1"/>
  <c r="AB506" i="1"/>
  <c r="AB507" i="1"/>
  <c r="AB862" i="1"/>
  <c r="AB516" i="1"/>
  <c r="AB521" i="1"/>
  <c r="AB227" i="1"/>
  <c r="AB524" i="1"/>
  <c r="AB530" i="1"/>
  <c r="AB553" i="1"/>
  <c r="AB554" i="1"/>
  <c r="AB280" i="1"/>
  <c r="AB562" i="1"/>
  <c r="AB564" i="1"/>
  <c r="AB565" i="1"/>
  <c r="AB573" i="1"/>
  <c r="AB1206" i="1"/>
  <c r="AB578" i="1"/>
  <c r="AB579" i="1"/>
  <c r="AB1212" i="1"/>
  <c r="AB598" i="1"/>
  <c r="AB600" i="1"/>
  <c r="AB621" i="1"/>
  <c r="AB622" i="1"/>
  <c r="AB623" i="1"/>
  <c r="AB625" i="1"/>
  <c r="AB629" i="1"/>
  <c r="AB633" i="1"/>
  <c r="AB638" i="1"/>
  <c r="AB651" i="1"/>
  <c r="AB659" i="1"/>
  <c r="AB668" i="1"/>
  <c r="AB675" i="1"/>
  <c r="AB683" i="1"/>
  <c r="AB686" i="1"/>
  <c r="AB692" i="1"/>
  <c r="AB706" i="1"/>
  <c r="AB712" i="1"/>
  <c r="AB715" i="1"/>
  <c r="AB738" i="1"/>
  <c r="AB81" i="1"/>
  <c r="AB748" i="1"/>
  <c r="AB756" i="1"/>
  <c r="AB760" i="1"/>
  <c r="AB766" i="1"/>
  <c r="AB769" i="1"/>
  <c r="AB772" i="1"/>
  <c r="AB774" i="1"/>
  <c r="AB780" i="1"/>
  <c r="AB522" i="1"/>
  <c r="AB792" i="1"/>
  <c r="AB800" i="1"/>
  <c r="AB801" i="1"/>
  <c r="AB802" i="1"/>
  <c r="AB803" i="1"/>
  <c r="AB806" i="1"/>
  <c r="AB1325" i="1"/>
  <c r="AB286" i="1"/>
  <c r="AB809" i="1"/>
  <c r="AB812" i="1"/>
  <c r="AB814" i="1"/>
  <c r="AB815" i="1"/>
  <c r="AB816" i="1"/>
  <c r="AB817" i="1"/>
  <c r="AB822" i="1"/>
  <c r="AB835" i="1"/>
  <c r="AB853" i="1"/>
  <c r="AB856" i="1"/>
  <c r="AB861" i="1"/>
  <c r="AB885" i="1"/>
  <c r="AB908" i="1"/>
  <c r="AB910" i="1"/>
  <c r="AB912" i="1"/>
  <c r="AB915" i="1"/>
  <c r="AB923" i="1"/>
  <c r="AB926" i="1"/>
  <c r="AB935" i="1"/>
  <c r="AB937" i="1"/>
  <c r="AB941" i="1"/>
  <c r="AB960" i="1"/>
  <c r="AB963" i="1"/>
  <c r="AB982" i="1"/>
  <c r="AB782" i="1"/>
  <c r="AB999" i="1"/>
  <c r="AB783" i="1"/>
  <c r="AB836" i="1"/>
  <c r="AB1020" i="1"/>
  <c r="AB62" i="1"/>
  <c r="AB1022" i="1"/>
  <c r="AB860" i="1"/>
  <c r="AB1024" i="1"/>
  <c r="AB1026" i="1"/>
  <c r="AB1027" i="1"/>
  <c r="AB114" i="1"/>
  <c r="AB1029" i="1"/>
  <c r="AB1030" i="1"/>
  <c r="AB674" i="1"/>
  <c r="AB1032" i="1"/>
  <c r="AB1192" i="1"/>
  <c r="AB250" i="1"/>
  <c r="AB1025" i="1"/>
  <c r="AB1037" i="1"/>
  <c r="AB1039" i="1"/>
  <c r="AB48" i="1"/>
  <c r="AB57" i="1"/>
  <c r="AB265" i="1"/>
  <c r="AB1044" i="1"/>
  <c r="AB1045" i="1"/>
  <c r="AB273" i="1"/>
  <c r="AB1046" i="1"/>
  <c r="AB1047" i="1"/>
  <c r="AB1048" i="1"/>
  <c r="AB1049" i="1"/>
  <c r="AB1050" i="1"/>
  <c r="AB1051" i="1"/>
  <c r="AB1052" i="1"/>
  <c r="AB1053" i="1"/>
  <c r="AB296" i="1"/>
  <c r="AB313" i="1"/>
  <c r="AB1056" i="1"/>
  <c r="AB1057" i="1"/>
  <c r="AB1058" i="1"/>
  <c r="AB1060" i="1"/>
  <c r="AB1061" i="1"/>
  <c r="AB1062" i="1"/>
  <c r="AB398" i="1"/>
  <c r="AB713" i="1"/>
  <c r="AB1066" i="1"/>
  <c r="AB1067" i="1"/>
  <c r="AB1068" i="1"/>
  <c r="AB1069" i="1"/>
  <c r="AB1070" i="1"/>
  <c r="AB1071" i="1"/>
  <c r="AB1072" i="1"/>
  <c r="AB1074" i="1"/>
  <c r="AB1075" i="1"/>
  <c r="AB1079" i="1"/>
  <c r="AB1078" i="1"/>
  <c r="AB1210" i="1"/>
  <c r="AB1081" i="1"/>
  <c r="AB1082" i="1"/>
  <c r="AB1028" i="1"/>
  <c r="AB1084" i="1"/>
  <c r="AB1036" i="1"/>
  <c r="AB1247" i="1"/>
  <c r="AB1248" i="1"/>
  <c r="AB1249" i="1"/>
  <c r="AB1250" i="1"/>
  <c r="AB1399" i="1"/>
  <c r="AB1252" i="1"/>
  <c r="AB193" i="1"/>
  <c r="AB1254" i="1"/>
  <c r="AB1255" i="1"/>
  <c r="AB1256" i="1"/>
  <c r="AB1257" i="1"/>
  <c r="AB1259" i="1"/>
  <c r="AB1260" i="1"/>
  <c r="AB1265" i="1"/>
  <c r="AB1266" i="1"/>
  <c r="AB1064" i="1"/>
  <c r="AB1268" i="1"/>
  <c r="AB1065" i="1"/>
  <c r="AB1270" i="1"/>
  <c r="AB900" i="1"/>
  <c r="AB1272" i="1"/>
  <c r="AB1273" i="1"/>
  <c r="AB901" i="1"/>
  <c r="AB1276" i="1"/>
  <c r="AB1277" i="1"/>
  <c r="AB1278" i="1"/>
  <c r="AB1279" i="1"/>
  <c r="AB1281" i="1"/>
  <c r="AB1282" i="1"/>
  <c r="AB1283" i="1"/>
  <c r="AB458" i="1"/>
  <c r="AB1287" i="1"/>
  <c r="AB1289" i="1"/>
  <c r="AB1290" i="1"/>
  <c r="AB1292" i="1"/>
  <c r="AB1293" i="1"/>
  <c r="AB1294" i="1"/>
  <c r="AB1295" i="1"/>
  <c r="AB1296" i="1"/>
  <c r="AB1297" i="1"/>
  <c r="AB1298" i="1"/>
  <c r="AB1299" i="1"/>
  <c r="AB1300" i="1"/>
  <c r="AB1094" i="1"/>
  <c r="AB1304" i="1"/>
  <c r="AB1306" i="1"/>
  <c r="AB1307" i="1"/>
  <c r="AB1308" i="1"/>
  <c r="AB1309" i="1"/>
  <c r="AB1310" i="1"/>
  <c r="AB1312" i="1"/>
  <c r="AB1313" i="1"/>
  <c r="AB1315" i="1"/>
  <c r="AB1316" i="1"/>
  <c r="AB1317" i="1"/>
  <c r="AB1318" i="1"/>
  <c r="AB1093" i="1"/>
  <c r="AB1320" i="1"/>
  <c r="AB1236" i="1"/>
  <c r="AB1237" i="1"/>
  <c r="AB1324" i="1"/>
  <c r="AB1018" i="1"/>
  <c r="AB1327" i="1"/>
  <c r="AB1328" i="1"/>
  <c r="AB1329" i="1"/>
  <c r="AB1332" i="1"/>
  <c r="AB1333" i="1"/>
  <c r="AB1334" i="1"/>
  <c r="AB1019" i="1"/>
  <c r="AB1337" i="1"/>
  <c r="AB1338" i="1"/>
  <c r="AB1339" i="1"/>
  <c r="AB1341" i="1"/>
  <c r="AB1343" i="1"/>
  <c r="AB1344" i="1"/>
  <c r="AB1352" i="1"/>
  <c r="AB1353" i="1"/>
  <c r="AB1021" i="1"/>
  <c r="AB1358" i="1"/>
  <c r="AB1359" i="1"/>
  <c r="AB1361" i="1"/>
  <c r="AB1362" i="1"/>
  <c r="AB1023" i="1"/>
  <c r="AB1031" i="1"/>
  <c r="AB1366" i="1"/>
  <c r="AB1041" i="1"/>
  <c r="AB1055" i="1"/>
  <c r="AB1369" i="1"/>
  <c r="AB1370" i="1"/>
  <c r="AB1371" i="1"/>
  <c r="AB1319" i="1"/>
  <c r="AB1374" i="1"/>
  <c r="AB1375" i="1"/>
  <c r="AB1376" i="1"/>
  <c r="AB1245" i="1"/>
  <c r="AB1380" i="1"/>
  <c r="AB1381" i="1"/>
  <c r="AB1382" i="1"/>
  <c r="AB1383" i="1"/>
  <c r="AB17" i="1"/>
  <c r="AB204" i="1"/>
  <c r="AB1386" i="1"/>
  <c r="AB1387" i="1"/>
  <c r="AB1389" i="1"/>
  <c r="AB1391" i="1"/>
  <c r="AB1393" i="1"/>
  <c r="AB1395" i="1"/>
  <c r="AB1396" i="1"/>
  <c r="AB1398" i="1"/>
  <c r="AB223" i="1"/>
  <c r="AB1400" i="1"/>
  <c r="AB1401" i="1"/>
  <c r="AB308" i="1"/>
  <c r="AB1403" i="1"/>
  <c r="AB1404" i="1"/>
  <c r="AB1405" i="1"/>
  <c r="AB1406" i="1"/>
  <c r="AB1407" i="1"/>
  <c r="AB1408" i="1"/>
  <c r="AB327" i="1"/>
  <c r="AB4" i="1"/>
  <c r="AB8" i="1"/>
  <c r="AB9" i="1"/>
  <c r="AB10" i="1"/>
  <c r="AB13" i="1"/>
  <c r="AB329" i="1"/>
  <c r="AB697" i="1"/>
  <c r="AB16" i="1"/>
  <c r="AB851" i="1"/>
  <c r="AB20" i="1"/>
  <c r="AB21" i="1"/>
  <c r="AB23" i="1"/>
  <c r="AB24" i="1"/>
  <c r="AB25" i="1"/>
  <c r="AB26" i="1"/>
  <c r="AB27" i="1"/>
  <c r="AB1080" i="1"/>
  <c r="AB29" i="1"/>
  <c r="AB30" i="1"/>
  <c r="AB31" i="1"/>
  <c r="AB33" i="1"/>
  <c r="AB34" i="1"/>
  <c r="AB35" i="1"/>
  <c r="AB36" i="1"/>
  <c r="AB37" i="1"/>
  <c r="AB38" i="1"/>
  <c r="AB384" i="1"/>
  <c r="AB40" i="1"/>
  <c r="AB41" i="1"/>
  <c r="AB43" i="1"/>
  <c r="AB235" i="1"/>
  <c r="AB45" i="1"/>
  <c r="AB46" i="1"/>
  <c r="AB47" i="1"/>
  <c r="AB165" i="1"/>
  <c r="AB49" i="1"/>
  <c r="AB50" i="1"/>
  <c r="AB51" i="1"/>
  <c r="AB52" i="1"/>
  <c r="AB56" i="1"/>
  <c r="AB283" i="1"/>
  <c r="AB58" i="1"/>
  <c r="AB59" i="1"/>
  <c r="AB61" i="1"/>
  <c r="AB63" i="1"/>
  <c r="AB64" i="1"/>
  <c r="AB65" i="1"/>
  <c r="AB678" i="1"/>
  <c r="AB68" i="1"/>
  <c r="AB69" i="1"/>
  <c r="AB70" i="1"/>
  <c r="AB72" i="1"/>
  <c r="AB73" i="1"/>
  <c r="AB74" i="1"/>
  <c r="AB787" i="1"/>
  <c r="AB76" i="1"/>
  <c r="AB77" i="1"/>
  <c r="AB78" i="1"/>
  <c r="AB79" i="1"/>
  <c r="AB80" i="1"/>
  <c r="AB1105" i="1"/>
  <c r="AB84" i="1"/>
  <c r="AB85" i="1"/>
  <c r="AB86" i="1"/>
  <c r="AB87" i="1"/>
  <c r="AB88" i="1"/>
  <c r="AB90" i="1"/>
  <c r="AB91" i="1"/>
  <c r="AB92" i="1"/>
  <c r="AB93" i="1"/>
  <c r="AB94" i="1"/>
  <c r="AB95" i="1"/>
  <c r="AB96" i="1"/>
  <c r="AB97" i="1"/>
  <c r="AB99" i="1"/>
  <c r="AB100" i="1"/>
  <c r="AB101" i="1"/>
  <c r="AB102" i="1"/>
  <c r="AB103" i="1"/>
  <c r="AB104" i="1"/>
  <c r="AB107" i="1"/>
  <c r="AB1230" i="1"/>
  <c r="AB110" i="1"/>
  <c r="AB112" i="1"/>
  <c r="AB113" i="1"/>
  <c r="AB1346" i="1"/>
  <c r="AB115" i="1"/>
  <c r="AB116" i="1"/>
  <c r="AB117" i="1"/>
  <c r="AB119" i="1"/>
  <c r="AB120" i="1"/>
  <c r="AB121" i="1"/>
  <c r="AB122" i="1"/>
  <c r="AB124" i="1"/>
  <c r="AB125" i="1"/>
  <c r="AB126" i="1"/>
  <c r="AB127" i="1"/>
  <c r="AB128" i="1"/>
  <c r="AB129" i="1"/>
  <c r="AB130" i="1"/>
  <c r="AB131" i="1"/>
  <c r="AB133" i="1"/>
  <c r="AB135" i="1"/>
  <c r="AB136" i="1"/>
  <c r="AB137" i="1"/>
  <c r="AB138" i="1"/>
  <c r="AB140" i="1"/>
  <c r="AB141" i="1"/>
  <c r="AB1394" i="1"/>
  <c r="AB997" i="1"/>
  <c r="AB144" i="1"/>
  <c r="AB145" i="1"/>
  <c r="AB146" i="1"/>
  <c r="AB1033" i="1"/>
  <c r="AB149" i="1"/>
  <c r="AB155" i="1"/>
  <c r="AB156" i="1"/>
  <c r="AB157" i="1"/>
  <c r="AB158" i="1"/>
  <c r="AB159" i="1"/>
  <c r="AB1035" i="1"/>
  <c r="AB1042" i="1"/>
  <c r="AB1274" i="1"/>
  <c r="AB164" i="1"/>
  <c r="AB1302" i="1"/>
  <c r="AB166" i="1"/>
  <c r="AB167" i="1"/>
  <c r="AB168" i="1"/>
  <c r="AB169" i="1"/>
  <c r="AB170" i="1"/>
  <c r="AB171" i="1"/>
  <c r="AB172" i="1"/>
  <c r="AB173" i="1"/>
  <c r="AB174" i="1"/>
  <c r="AB175" i="1"/>
  <c r="AB1372" i="1"/>
  <c r="AB15" i="1"/>
  <c r="AB267" i="1"/>
  <c r="AB180" i="1"/>
  <c r="AB181" i="1"/>
  <c r="AB536" i="1"/>
  <c r="AB183" i="1"/>
  <c r="AB184" i="1"/>
  <c r="AB587" i="1"/>
  <c r="AB189" i="1"/>
  <c r="AB190" i="1"/>
  <c r="AB191" i="1"/>
  <c r="AB615" i="1"/>
  <c r="AB194" i="1"/>
  <c r="AB195" i="1"/>
  <c r="AB198" i="1"/>
  <c r="AB1077" i="1"/>
  <c r="AB201" i="1"/>
  <c r="AB202" i="1"/>
  <c r="AB1365" i="1"/>
  <c r="AB206" i="1"/>
  <c r="AB826" i="1"/>
  <c r="AB212" i="1"/>
  <c r="AB215" i="1"/>
  <c r="AB216" i="1"/>
  <c r="AB217" i="1"/>
  <c r="AB218" i="1"/>
  <c r="AB827" i="1"/>
  <c r="AB220" i="1"/>
  <c r="AB222" i="1"/>
  <c r="AB828" i="1"/>
  <c r="AB224" i="1"/>
  <c r="AB829" i="1"/>
  <c r="AB230" i="1"/>
  <c r="AB231" i="1"/>
  <c r="AB232" i="1"/>
  <c r="AB233" i="1"/>
  <c r="AB234" i="1"/>
  <c r="AB778" i="1"/>
  <c r="AB236" i="1"/>
  <c r="AB237" i="1"/>
  <c r="AB238" i="1"/>
  <c r="AB239" i="1"/>
  <c r="AB241" i="1"/>
  <c r="AB242" i="1"/>
  <c r="AB830" i="1"/>
  <c r="AB245" i="1"/>
  <c r="AB246" i="1"/>
  <c r="AB247" i="1"/>
  <c r="AB251" i="1"/>
  <c r="AB1165" i="1"/>
  <c r="AB253" i="1"/>
  <c r="AB254" i="1"/>
  <c r="AB269" i="1"/>
  <c r="AB256" i="1"/>
  <c r="AB1040" i="1"/>
  <c r="AB1054" i="1"/>
  <c r="AB260" i="1"/>
  <c r="AB1402" i="1"/>
  <c r="AB44" i="1"/>
  <c r="AB66" i="1"/>
  <c r="AB268" i="1"/>
  <c r="AB270" i="1"/>
  <c r="AB271" i="1"/>
  <c r="AB272" i="1"/>
  <c r="AB274" i="1"/>
  <c r="AB390" i="1"/>
  <c r="AB278" i="1"/>
  <c r="AB279" i="1"/>
  <c r="AB503" i="1"/>
  <c r="AB282" i="1"/>
  <c r="AB665" i="1"/>
  <c r="AB285" i="1"/>
  <c r="AB160" i="1"/>
  <c r="AB287" i="1"/>
  <c r="AB289" i="1"/>
  <c r="AB290" i="1"/>
  <c r="AB291" i="1"/>
  <c r="AB293" i="1"/>
  <c r="AB295" i="1"/>
  <c r="AB162" i="1"/>
  <c r="AB297" i="1"/>
  <c r="AB299" i="1"/>
  <c r="AB300" i="1"/>
  <c r="AB301" i="1"/>
  <c r="AB302" i="1"/>
  <c r="AB163" i="1"/>
  <c r="AB304" i="1"/>
  <c r="AB305" i="1"/>
  <c r="AB307" i="1"/>
  <c r="AB608" i="1"/>
  <c r="AB309" i="1"/>
  <c r="AB310" i="1"/>
  <c r="AB596" i="1"/>
  <c r="AB314" i="1"/>
  <c r="AB315" i="1"/>
  <c r="AB316" i="1"/>
  <c r="AB317" i="1"/>
  <c r="AB459" i="1"/>
  <c r="AB321" i="1"/>
  <c r="AB322" i="1"/>
  <c r="AB323" i="1"/>
  <c r="AB325" i="1"/>
  <c r="AB342" i="1"/>
  <c r="AB328" i="1"/>
  <c r="AB660" i="1"/>
  <c r="AB330" i="1"/>
  <c r="AB332" i="1"/>
  <c r="AB333" i="1"/>
  <c r="AB334" i="1"/>
  <c r="AB335" i="1"/>
  <c r="AB336" i="1"/>
  <c r="AB337" i="1"/>
  <c r="AB338" i="1"/>
  <c r="AB339" i="1"/>
  <c r="AB341" i="1"/>
  <c r="AB75" i="1"/>
  <c r="AB343" i="1"/>
  <c r="AB344" i="1"/>
  <c r="AB346" i="1"/>
  <c r="AB347" i="1"/>
  <c r="AB348" i="1"/>
  <c r="AB349" i="1"/>
  <c r="AB244" i="1"/>
  <c r="AB351" i="1"/>
  <c r="AB352" i="1"/>
  <c r="AB353" i="1"/>
  <c r="AB354" i="1"/>
  <c r="AB355" i="1"/>
  <c r="AB356" i="1"/>
  <c r="AB357" i="1"/>
  <c r="AB648" i="1"/>
  <c r="AB359" i="1"/>
  <c r="AB1117" i="1"/>
  <c r="AB366" i="1"/>
  <c r="AB367" i="1"/>
  <c r="AB369" i="1"/>
  <c r="AB371" i="1"/>
  <c r="AB372" i="1"/>
  <c r="AB374" i="1"/>
  <c r="AB375" i="1"/>
  <c r="AB377" i="1"/>
  <c r="AB378" i="1"/>
  <c r="AB379" i="1"/>
  <c r="AB380" i="1"/>
  <c r="AB1116" i="1"/>
  <c r="AB757" i="1"/>
  <c r="AB383" i="1"/>
  <c r="AB1228" i="1"/>
  <c r="AB385" i="1"/>
  <c r="AB386" i="1"/>
  <c r="AB387" i="1"/>
  <c r="AB1229" i="1"/>
  <c r="AB391" i="1"/>
  <c r="AB392" i="1"/>
  <c r="AB393" i="1"/>
  <c r="AB1232" i="1"/>
  <c r="AB397" i="1"/>
  <c r="AB381" i="1"/>
  <c r="AB399" i="1"/>
  <c r="AB400" i="1"/>
  <c r="AB401" i="1"/>
  <c r="AB402" i="1"/>
  <c r="AB403" i="1"/>
  <c r="AB404" i="1"/>
  <c r="AB406" i="1"/>
  <c r="AB407" i="1"/>
  <c r="AB408" i="1"/>
  <c r="AB148" i="1"/>
  <c r="AB1125" i="1"/>
  <c r="AB411" i="1"/>
  <c r="AB412" i="1"/>
  <c r="AB413" i="1"/>
  <c r="AB414" i="1"/>
  <c r="AB415" i="1"/>
  <c r="AB785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3" i="1"/>
  <c r="AB434" i="1"/>
  <c r="AB439" i="1"/>
  <c r="AB440" i="1"/>
  <c r="AB441" i="1"/>
  <c r="AB442" i="1"/>
  <c r="AB443" i="1"/>
  <c r="AB566" i="1"/>
  <c r="AB446" i="1"/>
  <c r="AB447" i="1"/>
  <c r="AB448" i="1"/>
  <c r="AB452" i="1"/>
  <c r="AB453" i="1"/>
  <c r="AB455" i="1"/>
  <c r="AB456" i="1"/>
  <c r="AB457" i="1"/>
  <c r="AB643" i="1"/>
  <c r="AB462" i="1"/>
  <c r="AB463" i="1"/>
  <c r="AB466" i="1"/>
  <c r="AB467" i="1"/>
  <c r="AB469" i="1"/>
  <c r="AB470" i="1"/>
  <c r="AB471" i="1"/>
  <c r="AB98" i="1"/>
  <c r="AB474" i="1"/>
  <c r="AB475" i="1"/>
  <c r="AB226" i="1"/>
  <c r="AB477" i="1"/>
  <c r="AB478" i="1"/>
  <c r="AB479" i="1"/>
  <c r="AB481" i="1"/>
  <c r="AB482" i="1"/>
  <c r="AB484" i="1"/>
  <c r="AB485" i="1"/>
  <c r="AB488" i="1"/>
  <c r="AB490" i="1"/>
  <c r="AB491" i="1"/>
  <c r="AB492" i="1"/>
  <c r="AB1177" i="1"/>
  <c r="AB494" i="1"/>
  <c r="AB495" i="1"/>
  <c r="AB1303" i="1"/>
  <c r="AB496" i="1"/>
  <c r="AB498" i="1"/>
  <c r="AB499" i="1"/>
  <c r="AB502" i="1"/>
  <c r="AB1340" i="1"/>
  <c r="AB505" i="1"/>
  <c r="AB509" i="1"/>
  <c r="AB510" i="1"/>
  <c r="AB511" i="1"/>
  <c r="AB512" i="1"/>
  <c r="AB577" i="1"/>
  <c r="AB514" i="1"/>
  <c r="AB515" i="1"/>
  <c r="AB517" i="1"/>
  <c r="AB518" i="1"/>
  <c r="AB519" i="1"/>
  <c r="AB520" i="1"/>
  <c r="AB523" i="1"/>
  <c r="AB526" i="1"/>
  <c r="AB527" i="1"/>
  <c r="AB528" i="1"/>
  <c r="AB529" i="1"/>
  <c r="AB1269" i="1"/>
  <c r="AB532" i="1"/>
  <c r="AB533" i="1"/>
  <c r="AB1285" i="1"/>
  <c r="AB1322" i="1"/>
  <c r="AB541" i="1"/>
  <c r="AB542" i="1"/>
  <c r="AB543" i="1"/>
  <c r="AB1335" i="1"/>
  <c r="AB555" i="1"/>
  <c r="AB556" i="1"/>
  <c r="AB557" i="1"/>
  <c r="AB559" i="1"/>
  <c r="AB560" i="1"/>
  <c r="AB561" i="1"/>
  <c r="AB28" i="1"/>
  <c r="AB563" i="1"/>
  <c r="AB567" i="1"/>
  <c r="AB568" i="1"/>
  <c r="AB569" i="1"/>
  <c r="AB570" i="1"/>
  <c r="AB571" i="1"/>
  <c r="AB572" i="1"/>
  <c r="AB575" i="1"/>
  <c r="AB576" i="1"/>
  <c r="AB580" i="1"/>
  <c r="AB583" i="1"/>
  <c r="AB584" i="1"/>
  <c r="AB585" i="1"/>
  <c r="AB586" i="1"/>
  <c r="AB82" i="1"/>
  <c r="AB588" i="1"/>
  <c r="AB177" i="1"/>
  <c r="AB590" i="1"/>
  <c r="AB591" i="1"/>
  <c r="AB179" i="1"/>
  <c r="AB199" i="1"/>
  <c r="AB595" i="1"/>
  <c r="AB597" i="1"/>
  <c r="AB599" i="1"/>
  <c r="AB211" i="1"/>
  <c r="AB219" i="1"/>
  <c r="AB602" i="1"/>
  <c r="AB603" i="1"/>
  <c r="AB476" i="1"/>
  <c r="AB605" i="1"/>
  <c r="AB606" i="1"/>
  <c r="AB607" i="1"/>
  <c r="AB396" i="1"/>
  <c r="AB513" i="1"/>
  <c r="AB610" i="1"/>
  <c r="AB611" i="1"/>
  <c r="AB612" i="1"/>
  <c r="AB613" i="1"/>
  <c r="AB531" i="1"/>
  <c r="AB614" i="1"/>
  <c r="AB776" i="1"/>
  <c r="AB1063" i="1"/>
  <c r="AB685" i="1"/>
  <c r="AB616" i="1"/>
  <c r="AB617" i="1"/>
  <c r="AB618" i="1"/>
  <c r="AB619" i="1"/>
  <c r="AB620" i="1"/>
  <c r="AB624" i="1"/>
  <c r="AB626" i="1"/>
  <c r="AB627" i="1"/>
  <c r="AB630" i="1"/>
  <c r="AB631" i="1"/>
  <c r="AB632" i="1"/>
  <c r="AB634" i="1"/>
  <c r="AB635" i="1"/>
  <c r="AB636" i="1"/>
  <c r="AB637" i="1"/>
  <c r="AB639" i="1"/>
  <c r="AB640" i="1"/>
  <c r="AB644" i="1"/>
  <c r="AB645" i="1"/>
  <c r="AB646" i="1"/>
  <c r="AB647" i="1"/>
  <c r="AB252" i="1"/>
  <c r="AB649" i="1"/>
  <c r="AB650" i="1"/>
  <c r="AB652" i="1"/>
  <c r="AB653" i="1"/>
  <c r="AB654" i="1"/>
  <c r="AB655" i="1"/>
  <c r="AB656" i="1"/>
  <c r="AB657" i="1"/>
  <c r="AB658" i="1"/>
  <c r="AB1162" i="1"/>
  <c r="AB661" i="1"/>
  <c r="AB662" i="1"/>
  <c r="AB663" i="1"/>
  <c r="AB664" i="1"/>
  <c r="AB109" i="1"/>
  <c r="AB666" i="1"/>
  <c r="AB667" i="1"/>
  <c r="AB669" i="1"/>
  <c r="AB670" i="1"/>
  <c r="AB671" i="1"/>
  <c r="AB303" i="1"/>
  <c r="AB1271" i="1"/>
  <c r="AB312" i="1"/>
  <c r="AB493" i="1"/>
  <c r="AB679" i="1"/>
  <c r="AB680" i="1"/>
  <c r="AB681" i="1"/>
  <c r="AB682" i="1"/>
  <c r="AB684" i="1"/>
  <c r="AB1367" i="1"/>
  <c r="AB687" i="1"/>
  <c r="AB688" i="1"/>
  <c r="AB689" i="1"/>
  <c r="AB693" i="1"/>
  <c r="AB694" i="1"/>
  <c r="AB1267" i="1"/>
  <c r="AB1099" i="1"/>
  <c r="AB1115" i="1"/>
  <c r="AB698" i="1"/>
  <c r="AB699" i="1"/>
  <c r="AB700" i="1"/>
  <c r="AB701" i="1"/>
  <c r="AB753" i="1"/>
  <c r="AB703" i="1"/>
  <c r="AB704" i="1"/>
  <c r="AB743" i="1"/>
  <c r="AB707" i="1"/>
  <c r="AB708" i="1"/>
  <c r="AB709" i="1"/>
  <c r="AB710" i="1"/>
  <c r="AB1364" i="1"/>
  <c r="AB677" i="1"/>
  <c r="AB714" i="1"/>
  <c r="AB716" i="1"/>
  <c r="AB182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9" i="1"/>
  <c r="AB740" i="1"/>
  <c r="AB259" i="1"/>
  <c r="AB742" i="1"/>
  <c r="AB744" i="1"/>
  <c r="AB747" i="1"/>
  <c r="AB749" i="1"/>
  <c r="AB609" i="1"/>
  <c r="AB750" i="1"/>
  <c r="AB751" i="1"/>
  <c r="AB752" i="1"/>
  <c r="AB142" i="1"/>
  <c r="AB143" i="1"/>
  <c r="AB794" i="1"/>
  <c r="AB796" i="1"/>
  <c r="AB1123" i="1"/>
  <c r="AB759" i="1"/>
  <c r="AB761" i="1"/>
  <c r="AB762" i="1"/>
  <c r="AB763" i="1"/>
  <c r="AB764" i="1"/>
  <c r="AB765" i="1"/>
  <c r="AB767" i="1"/>
  <c r="AB39" i="1"/>
  <c r="AB770" i="1"/>
  <c r="AB771" i="1"/>
  <c r="AB773" i="1"/>
  <c r="AB775" i="1"/>
  <c r="AB777" i="1"/>
  <c r="AB906" i="1"/>
  <c r="AB779" i="1"/>
  <c r="AB781" i="1"/>
  <c r="AB1368" i="1"/>
  <c r="AB118" i="1"/>
  <c r="AB784" i="1"/>
  <c r="AB786" i="1"/>
  <c r="AB123" i="1"/>
  <c r="AB788" i="1"/>
  <c r="AB789" i="1"/>
  <c r="AB790" i="1"/>
  <c r="AB791" i="1"/>
  <c r="AB793" i="1"/>
  <c r="AB758" i="1"/>
  <c r="AB795" i="1"/>
  <c r="AB1379" i="1"/>
  <c r="AB797" i="1"/>
  <c r="AB798" i="1"/>
  <c r="AB799" i="1"/>
  <c r="AB804" i="1"/>
  <c r="AB805" i="1"/>
  <c r="AB818" i="1"/>
  <c r="AB819" i="1"/>
  <c r="AB696" i="1"/>
  <c r="AB444" i="1"/>
  <c r="AB821" i="1"/>
  <c r="AB823" i="1"/>
  <c r="AB824" i="1"/>
  <c r="AB825" i="1"/>
  <c r="AB601" i="1"/>
  <c r="AB820" i="1"/>
  <c r="AB1083" i="1"/>
  <c r="AB176" i="1"/>
  <c r="AB589" i="1"/>
  <c r="AB831" i="1"/>
  <c r="AB832" i="1"/>
  <c r="AB833" i="1"/>
  <c r="AB834" i="1"/>
  <c r="AB837" i="1"/>
  <c r="AB838" i="1"/>
  <c r="AB839" i="1"/>
  <c r="AB840" i="1"/>
  <c r="AB841" i="1"/>
  <c r="AB842" i="1"/>
  <c r="AB843" i="1"/>
  <c r="AB844" i="1"/>
  <c r="AB845" i="1"/>
  <c r="AB846" i="1"/>
  <c r="AB848" i="1"/>
  <c r="AB849" i="1"/>
  <c r="AB850" i="1"/>
  <c r="AB852" i="1"/>
  <c r="AB854" i="1"/>
  <c r="AB855" i="1"/>
  <c r="AB857" i="1"/>
  <c r="AB604" i="1"/>
  <c r="AB859" i="1"/>
  <c r="AB1186" i="1"/>
  <c r="AB1286" i="1"/>
  <c r="AB186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1114" i="1"/>
  <c r="AB883" i="1"/>
  <c r="AB884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132" i="1"/>
  <c r="AB134" i="1"/>
  <c r="AB754" i="1"/>
  <c r="AB902" i="1"/>
  <c r="AB903" i="1"/>
  <c r="AB904" i="1"/>
  <c r="AB905" i="1"/>
  <c r="AB755" i="1"/>
  <c r="AB907" i="1"/>
  <c r="AB909" i="1"/>
  <c r="AB911" i="1"/>
  <c r="AB913" i="1"/>
  <c r="AB914" i="1"/>
  <c r="AB916" i="1"/>
  <c r="AB917" i="1"/>
  <c r="AB918" i="1"/>
  <c r="AB919" i="1"/>
  <c r="AB920" i="1"/>
  <c r="AB921" i="1"/>
  <c r="AB922" i="1"/>
  <c r="AB924" i="1"/>
  <c r="AB928" i="1"/>
  <c r="AB929" i="1"/>
  <c r="AB931" i="1"/>
  <c r="AB932" i="1"/>
  <c r="AB933" i="1"/>
  <c r="AB934" i="1"/>
  <c r="AB936" i="1"/>
  <c r="AB938" i="1"/>
  <c r="AB939" i="1"/>
  <c r="AB940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1" i="1"/>
  <c r="AB962" i="1"/>
  <c r="AB964" i="1"/>
  <c r="AB965" i="1"/>
  <c r="AB966" i="1"/>
  <c r="AB967" i="1"/>
  <c r="AB968" i="1"/>
  <c r="AB18" i="1"/>
  <c r="AB19" i="1"/>
  <c r="AB150" i="1"/>
  <c r="AB151" i="1"/>
  <c r="AB152" i="1"/>
  <c r="AB153" i="1"/>
  <c r="AB228" i="1"/>
  <c r="AB229" i="1"/>
  <c r="AB248" i="1"/>
  <c r="AB249" i="1"/>
  <c r="AB275" i="1"/>
  <c r="AB276" i="1"/>
  <c r="AB388" i="1"/>
  <c r="AB389" i="1"/>
  <c r="AB394" i="1"/>
  <c r="AB395" i="1"/>
  <c r="AB449" i="1"/>
  <c r="AB450" i="1"/>
  <c r="AB464" i="1"/>
  <c r="AB465" i="1"/>
  <c r="AB534" i="1"/>
  <c r="AB535" i="1"/>
  <c r="AB537" i="1"/>
  <c r="AB538" i="1"/>
  <c r="AB544" i="1"/>
  <c r="AB545" i="1"/>
  <c r="AB546" i="1"/>
  <c r="AB547" i="1"/>
  <c r="AB548" i="1"/>
  <c r="AB549" i="1"/>
  <c r="AB551" i="1"/>
  <c r="AB552" i="1"/>
  <c r="AB672" i="1"/>
  <c r="AB673" i="1"/>
  <c r="AB690" i="1"/>
  <c r="AB691" i="1"/>
  <c r="AB810" i="1"/>
  <c r="AB811" i="1"/>
  <c r="AB1095" i="1"/>
  <c r="AB1096" i="1"/>
  <c r="AB1103" i="1"/>
  <c r="AB1104" i="1"/>
  <c r="AB1134" i="1"/>
  <c r="AB1135" i="1"/>
  <c r="AB1195" i="1"/>
  <c r="AB1196" i="1"/>
  <c r="AB1204" i="1"/>
  <c r="AB1205" i="1"/>
  <c r="AB1218" i="1"/>
  <c r="AB1219" i="1"/>
  <c r="AB1220" i="1"/>
  <c r="AB1348" i="1"/>
  <c r="AB1349" i="1"/>
  <c r="AB1350" i="1"/>
  <c r="AB985" i="1"/>
  <c r="AB971" i="1"/>
  <c r="AB976" i="1"/>
  <c r="AB925" i="1"/>
  <c r="AB977" i="1"/>
  <c r="AB980" i="1"/>
  <c r="AB983" i="1"/>
  <c r="AB1377" i="1"/>
  <c r="AB1378" i="1"/>
  <c r="AB974" i="1"/>
  <c r="AB975" i="1"/>
  <c r="AB969" i="1"/>
  <c r="AB927" i="1"/>
  <c r="AB970" i="1"/>
  <c r="AB972" i="1"/>
  <c r="AB981" i="1"/>
  <c r="AB986" i="1"/>
  <c r="AA2" i="1"/>
  <c r="AA592" i="1"/>
  <c r="AA1087" i="1"/>
  <c r="AA1088" i="1"/>
  <c r="AA1213" i="1"/>
  <c r="AA1097" i="1"/>
  <c r="AA1098" i="1"/>
  <c r="AA1107" i="1"/>
  <c r="AA1109" i="1"/>
  <c r="AA1122" i="1"/>
  <c r="AA1124" i="1"/>
  <c r="AA1128" i="1"/>
  <c r="AA1131" i="1"/>
  <c r="AA1280" i="1"/>
  <c r="AA1137" i="1"/>
  <c r="AA1144" i="1"/>
  <c r="AA1149" i="1"/>
  <c r="AA1154" i="1"/>
  <c r="AA1209" i="1"/>
  <c r="AA1211" i="1"/>
  <c r="AA1284" i="1"/>
  <c r="AA1314" i="1"/>
  <c r="AA1331" i="1"/>
  <c r="AA1342" i="1"/>
  <c r="AA1355" i="1"/>
  <c r="AA6" i="1"/>
  <c r="AA42" i="1"/>
  <c r="AA54" i="1"/>
  <c r="AA89" i="1"/>
  <c r="AA676" i="1"/>
  <c r="AA105" i="1"/>
  <c r="AA203" i="1"/>
  <c r="AA214" i="1"/>
  <c r="AA1384" i="1"/>
  <c r="AA262" i="1"/>
  <c r="AA311" i="1"/>
  <c r="AA364" i="1"/>
  <c r="AA431" i="1"/>
  <c r="AA500" i="1"/>
  <c r="AA525" i="1"/>
  <c r="AA539" i="1"/>
  <c r="AA574" i="1"/>
  <c r="AA628" i="1"/>
  <c r="AA326" i="1"/>
  <c r="AA813" i="1"/>
  <c r="AA847" i="1"/>
  <c r="AA930" i="1"/>
  <c r="AA1034" i="1"/>
  <c r="AA1038" i="1"/>
  <c r="AA1043" i="1"/>
  <c r="AA1059" i="1"/>
  <c r="AA1147" i="1"/>
  <c r="AA1073" i="1"/>
  <c r="AA1076" i="1"/>
  <c r="AA1085" i="1"/>
  <c r="AA1086" i="1"/>
  <c r="AA1089" i="1"/>
  <c r="AA1090" i="1"/>
  <c r="AA1091" i="1"/>
  <c r="AA1092" i="1"/>
  <c r="AA1253" i="1"/>
  <c r="AA1251" i="1"/>
  <c r="AA1100" i="1"/>
  <c r="AA1101" i="1"/>
  <c r="AA1102" i="1"/>
  <c r="AA255" i="1"/>
  <c r="AA1106" i="1"/>
  <c r="AA1108" i="1"/>
  <c r="AA1110" i="1"/>
  <c r="AA1111" i="1"/>
  <c r="AA1112" i="1"/>
  <c r="AA1113" i="1"/>
  <c r="AA71" i="1"/>
  <c r="AA711" i="1"/>
  <c r="AA1223" i="1"/>
  <c r="AA1354" i="1"/>
  <c r="AA1118" i="1"/>
  <c r="AA1119" i="1"/>
  <c r="AA1120" i="1"/>
  <c r="AA1121" i="1"/>
  <c r="AA318" i="1"/>
  <c r="AA550" i="1"/>
  <c r="AA1126" i="1"/>
  <c r="AA1127" i="1"/>
  <c r="AA1129" i="1"/>
  <c r="AA1130" i="1"/>
  <c r="AA1132" i="1"/>
  <c r="AA1133" i="1"/>
  <c r="AA1136" i="1"/>
  <c r="AA1138" i="1"/>
  <c r="AA1139" i="1"/>
  <c r="AA1140" i="1"/>
  <c r="AA1141" i="1"/>
  <c r="AA1142" i="1"/>
  <c r="AA1143" i="1"/>
  <c r="AA1145" i="1"/>
  <c r="AA1146" i="1"/>
  <c r="AA808" i="1"/>
  <c r="AA1148" i="1"/>
  <c r="AA1151" i="1"/>
  <c r="AA1152" i="1"/>
  <c r="AA1153" i="1"/>
  <c r="AA1155" i="1"/>
  <c r="AA1156" i="1"/>
  <c r="AA1157" i="1"/>
  <c r="AA1158" i="1"/>
  <c r="AA1159" i="1"/>
  <c r="AA1160" i="1"/>
  <c r="AA1161" i="1"/>
  <c r="AA416" i="1"/>
  <c r="AA1163" i="1"/>
  <c r="AA1164" i="1"/>
  <c r="AA558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97" i="1"/>
  <c r="AA1178" i="1"/>
  <c r="AA1179" i="1"/>
  <c r="AA1181" i="1"/>
  <c r="AA1183" i="1"/>
  <c r="AA1184" i="1"/>
  <c r="AA1185" i="1"/>
  <c r="AA899" i="1"/>
  <c r="AA1187" i="1"/>
  <c r="AA1188" i="1"/>
  <c r="AA1189" i="1"/>
  <c r="AA1190" i="1"/>
  <c r="AA1191" i="1"/>
  <c r="AA460" i="1"/>
  <c r="AA1193" i="1"/>
  <c r="AA1194" i="1"/>
  <c r="AA1197" i="1"/>
  <c r="AA1198" i="1"/>
  <c r="AA1199" i="1"/>
  <c r="AA1200" i="1"/>
  <c r="AA1201" i="1"/>
  <c r="AA1202" i="1"/>
  <c r="AA1203" i="1"/>
  <c r="AA858" i="1"/>
  <c r="AA1207" i="1"/>
  <c r="AA480" i="1"/>
  <c r="AA257" i="1"/>
  <c r="AA1150" i="1"/>
  <c r="AA1208" i="1"/>
  <c r="AA1214" i="1"/>
  <c r="AA1215" i="1"/>
  <c r="AA1216" i="1"/>
  <c r="AA1217" i="1"/>
  <c r="AA1221" i="1"/>
  <c r="AA1222" i="1"/>
  <c r="AA200" i="1"/>
  <c r="AA1224" i="1"/>
  <c r="AA1225" i="1"/>
  <c r="AA1226" i="1"/>
  <c r="AA1227" i="1"/>
  <c r="AA1321" i="1"/>
  <c r="AA67" i="1"/>
  <c r="AA350" i="1"/>
  <c r="AA1231" i="1"/>
  <c r="AA705" i="1"/>
  <c r="AA1233" i="1"/>
  <c r="AA1234" i="1"/>
  <c r="AA1235" i="1"/>
  <c r="AA593" i="1"/>
  <c r="AA594" i="1"/>
  <c r="AA1238" i="1"/>
  <c r="AA1239" i="1"/>
  <c r="AA1240" i="1"/>
  <c r="AA1241" i="1"/>
  <c r="AA1242" i="1"/>
  <c r="AA1243" i="1"/>
  <c r="AA1244" i="1"/>
  <c r="AA1246" i="1"/>
  <c r="AA1258" i="1"/>
  <c r="AA1261" i="1"/>
  <c r="AA1262" i="1"/>
  <c r="AA1263" i="1"/>
  <c r="AA1264" i="1"/>
  <c r="AA1275" i="1"/>
  <c r="AA702" i="1"/>
  <c r="AA717" i="1"/>
  <c r="AA1288" i="1"/>
  <c r="AA1291" i="1"/>
  <c r="AA1301" i="1"/>
  <c r="AA1182" i="1"/>
  <c r="AA1305" i="1"/>
  <c r="AA1311" i="1"/>
  <c r="AA1323" i="1"/>
  <c r="AA1326" i="1"/>
  <c r="AA1330" i="1"/>
  <c r="AA1336" i="1"/>
  <c r="AA60" i="1"/>
  <c r="AA1345" i="1"/>
  <c r="AA807" i="1"/>
  <c r="AA1351" i="1"/>
  <c r="AA1356" i="1"/>
  <c r="AA1357" i="1"/>
  <c r="AA1360" i="1"/>
  <c r="AA1363" i="1"/>
  <c r="AA1373" i="1"/>
  <c r="AA1385" i="1"/>
  <c r="AA1388" i="1"/>
  <c r="AA1390" i="1"/>
  <c r="AA1392" i="1"/>
  <c r="AA1397" i="1"/>
  <c r="AA178" i="1"/>
  <c r="AA3" i="1"/>
  <c r="AA5" i="1"/>
  <c r="AA7" i="1"/>
  <c r="AA11" i="1"/>
  <c r="AA12" i="1"/>
  <c r="AA22" i="1"/>
  <c r="AA32" i="1"/>
  <c r="AA53" i="1"/>
  <c r="AA55" i="1"/>
  <c r="AA266" i="1"/>
  <c r="AA358" i="1"/>
  <c r="AA382" i="1"/>
  <c r="AA83" i="1"/>
  <c r="AA409" i="1"/>
  <c r="AA106" i="1"/>
  <c r="AA108" i="1"/>
  <c r="AA111" i="1"/>
  <c r="AA472" i="1"/>
  <c r="AA540" i="1"/>
  <c r="AA695" i="1"/>
  <c r="AA741" i="1"/>
  <c r="AA147" i="1"/>
  <c r="AA154" i="1"/>
  <c r="AA161" i="1"/>
  <c r="AA768" i="1"/>
  <c r="AA185" i="1"/>
  <c r="AA187" i="1"/>
  <c r="AA188" i="1"/>
  <c r="AA192" i="1"/>
  <c r="AA196" i="1"/>
  <c r="AA508" i="1"/>
  <c r="AA205" i="1"/>
  <c r="AA207" i="1"/>
  <c r="AA208" i="1"/>
  <c r="AA209" i="1"/>
  <c r="AA210" i="1"/>
  <c r="AA213" i="1"/>
  <c r="AA221" i="1"/>
  <c r="AA745" i="1"/>
  <c r="AA240" i="1"/>
  <c r="AA243" i="1"/>
  <c r="AA746" i="1"/>
  <c r="AA258" i="1"/>
  <c r="AA261" i="1"/>
  <c r="AA263" i="1"/>
  <c r="AA264" i="1"/>
  <c r="AA225" i="1"/>
  <c r="AA277" i="1"/>
  <c r="AA281" i="1"/>
  <c r="AA284" i="1"/>
  <c r="AA288" i="1"/>
  <c r="AA292" i="1"/>
  <c r="AA294" i="1"/>
  <c r="AA306" i="1"/>
  <c r="AA14" i="1"/>
  <c r="AA319" i="1"/>
  <c r="AA320" i="1"/>
  <c r="AA324" i="1"/>
  <c r="AA361" i="1"/>
  <c r="AA331" i="1"/>
  <c r="AA340" i="1"/>
  <c r="AA345" i="1"/>
  <c r="AA360" i="1"/>
  <c r="AA362" i="1"/>
  <c r="AA363" i="1"/>
  <c r="AA365" i="1"/>
  <c r="AA368" i="1"/>
  <c r="AA370" i="1"/>
  <c r="AA373" i="1"/>
  <c r="AA376" i="1"/>
  <c r="AA405" i="1"/>
  <c r="AA410" i="1"/>
  <c r="AA432" i="1"/>
  <c r="AA435" i="1"/>
  <c r="AA436" i="1"/>
  <c r="AA437" i="1"/>
  <c r="AA438" i="1"/>
  <c r="AA445" i="1"/>
  <c r="AA451" i="1"/>
  <c r="AA454" i="1"/>
  <c r="AA461" i="1"/>
  <c r="AA468" i="1"/>
  <c r="AA473" i="1"/>
  <c r="AA483" i="1"/>
  <c r="AA486" i="1"/>
  <c r="AA487" i="1"/>
  <c r="AA489" i="1"/>
  <c r="AA497" i="1"/>
  <c r="AA501" i="1"/>
  <c r="AA504" i="1"/>
  <c r="AA506" i="1"/>
  <c r="AA507" i="1"/>
  <c r="AA862" i="1"/>
  <c r="AA516" i="1"/>
  <c r="AA521" i="1"/>
  <c r="AA227" i="1"/>
  <c r="AA524" i="1"/>
  <c r="AA530" i="1"/>
  <c r="AA553" i="1"/>
  <c r="AA554" i="1"/>
  <c r="AA280" i="1"/>
  <c r="AA562" i="1"/>
  <c r="AA564" i="1"/>
  <c r="AA565" i="1"/>
  <c r="AA573" i="1"/>
  <c r="AA1206" i="1"/>
  <c r="AA578" i="1"/>
  <c r="AA579" i="1"/>
  <c r="AA1212" i="1"/>
  <c r="AA598" i="1"/>
  <c r="AA600" i="1"/>
  <c r="AA621" i="1"/>
  <c r="AA622" i="1"/>
  <c r="AA623" i="1"/>
  <c r="AA625" i="1"/>
  <c r="AA629" i="1"/>
  <c r="AA633" i="1"/>
  <c r="AA638" i="1"/>
  <c r="AA651" i="1"/>
  <c r="AA659" i="1"/>
  <c r="AA668" i="1"/>
  <c r="AA675" i="1"/>
  <c r="AA683" i="1"/>
  <c r="AA686" i="1"/>
  <c r="AA692" i="1"/>
  <c r="AA706" i="1"/>
  <c r="AA712" i="1"/>
  <c r="AA715" i="1"/>
  <c r="AA738" i="1"/>
  <c r="AA81" i="1"/>
  <c r="AA748" i="1"/>
  <c r="AA756" i="1"/>
  <c r="AA760" i="1"/>
  <c r="AA766" i="1"/>
  <c r="AA769" i="1"/>
  <c r="AA772" i="1"/>
  <c r="AA774" i="1"/>
  <c r="AA780" i="1"/>
  <c r="AA522" i="1"/>
  <c r="AA792" i="1"/>
  <c r="AA800" i="1"/>
  <c r="AA801" i="1"/>
  <c r="AA802" i="1"/>
  <c r="AA803" i="1"/>
  <c r="AA806" i="1"/>
  <c r="AA1325" i="1"/>
  <c r="AA286" i="1"/>
  <c r="AA809" i="1"/>
  <c r="AA812" i="1"/>
  <c r="AA814" i="1"/>
  <c r="AA815" i="1"/>
  <c r="AA816" i="1"/>
  <c r="AA817" i="1"/>
  <c r="AA822" i="1"/>
  <c r="AA835" i="1"/>
  <c r="AA853" i="1"/>
  <c r="AA856" i="1"/>
  <c r="AA861" i="1"/>
  <c r="AA885" i="1"/>
  <c r="AA908" i="1"/>
  <c r="AA910" i="1"/>
  <c r="AA912" i="1"/>
  <c r="AA915" i="1"/>
  <c r="AA923" i="1"/>
  <c r="AA926" i="1"/>
  <c r="AA935" i="1"/>
  <c r="AA937" i="1"/>
  <c r="AA941" i="1"/>
  <c r="AA960" i="1"/>
  <c r="AA963" i="1"/>
  <c r="AA982" i="1"/>
  <c r="AA782" i="1"/>
  <c r="AA999" i="1"/>
  <c r="AA783" i="1"/>
  <c r="AA836" i="1"/>
  <c r="AA1020" i="1"/>
  <c r="AA62" i="1"/>
  <c r="AA1022" i="1"/>
  <c r="AA860" i="1"/>
  <c r="AA1024" i="1"/>
  <c r="AA1026" i="1"/>
  <c r="AA1027" i="1"/>
  <c r="AA114" i="1"/>
  <c r="AA1029" i="1"/>
  <c r="AA1030" i="1"/>
  <c r="AA674" i="1"/>
  <c r="AA1032" i="1"/>
  <c r="AA1192" i="1"/>
  <c r="AA250" i="1"/>
  <c r="AA1025" i="1"/>
  <c r="AA1037" i="1"/>
  <c r="AA1039" i="1"/>
  <c r="AA48" i="1"/>
  <c r="AA57" i="1"/>
  <c r="AA265" i="1"/>
  <c r="AA1044" i="1"/>
  <c r="AA1045" i="1"/>
  <c r="AA273" i="1"/>
  <c r="AA1046" i="1"/>
  <c r="AA1047" i="1"/>
  <c r="AA1048" i="1"/>
  <c r="AA1049" i="1"/>
  <c r="AA1050" i="1"/>
  <c r="AA1051" i="1"/>
  <c r="AA1052" i="1"/>
  <c r="AA1053" i="1"/>
  <c r="AA296" i="1"/>
  <c r="AA313" i="1"/>
  <c r="AA1056" i="1"/>
  <c r="AA1057" i="1"/>
  <c r="AA1058" i="1"/>
  <c r="AA1060" i="1"/>
  <c r="AA1061" i="1"/>
  <c r="AA1062" i="1"/>
  <c r="AA398" i="1"/>
  <c r="AA713" i="1"/>
  <c r="AA1066" i="1"/>
  <c r="AA1067" i="1"/>
  <c r="AA1068" i="1"/>
  <c r="AA1069" i="1"/>
  <c r="AA1070" i="1"/>
  <c r="AA1071" i="1"/>
  <c r="AA1072" i="1"/>
  <c r="AA1074" i="1"/>
  <c r="AA1075" i="1"/>
  <c r="AA1079" i="1"/>
  <c r="AA1078" i="1"/>
  <c r="AA1210" i="1"/>
  <c r="AA1081" i="1"/>
  <c r="AA1082" i="1"/>
  <c r="AA1028" i="1"/>
  <c r="AA1084" i="1"/>
  <c r="AA1036" i="1"/>
  <c r="AA1247" i="1"/>
  <c r="AA1248" i="1"/>
  <c r="AA1249" i="1"/>
  <c r="AA1250" i="1"/>
  <c r="AA1399" i="1"/>
  <c r="AA1252" i="1"/>
  <c r="AA193" i="1"/>
  <c r="AA1254" i="1"/>
  <c r="AA1255" i="1"/>
  <c r="AA1256" i="1"/>
  <c r="AA1257" i="1"/>
  <c r="AA1259" i="1"/>
  <c r="AA1260" i="1"/>
  <c r="AA1265" i="1"/>
  <c r="AA1266" i="1"/>
  <c r="AA1064" i="1"/>
  <c r="AA1268" i="1"/>
  <c r="AA1065" i="1"/>
  <c r="AA1270" i="1"/>
  <c r="AA900" i="1"/>
  <c r="AA1272" i="1"/>
  <c r="AA1273" i="1"/>
  <c r="AA901" i="1"/>
  <c r="AA1276" i="1"/>
  <c r="AA1277" i="1"/>
  <c r="AA1278" i="1"/>
  <c r="AA1279" i="1"/>
  <c r="AA1281" i="1"/>
  <c r="AA1282" i="1"/>
  <c r="AA1283" i="1"/>
  <c r="AA458" i="1"/>
  <c r="AA1287" i="1"/>
  <c r="AA1289" i="1"/>
  <c r="AA1290" i="1"/>
  <c r="AA1292" i="1"/>
  <c r="AA1293" i="1"/>
  <c r="AA1294" i="1"/>
  <c r="AA1295" i="1"/>
  <c r="AA1296" i="1"/>
  <c r="AA1297" i="1"/>
  <c r="AA1298" i="1"/>
  <c r="AA1299" i="1"/>
  <c r="AA1300" i="1"/>
  <c r="AA1094" i="1"/>
  <c r="AA1304" i="1"/>
  <c r="AA1306" i="1"/>
  <c r="AA1307" i="1"/>
  <c r="AA1308" i="1"/>
  <c r="AA1309" i="1"/>
  <c r="AA1310" i="1"/>
  <c r="AA1312" i="1"/>
  <c r="AA1313" i="1"/>
  <c r="AA1315" i="1"/>
  <c r="AA1316" i="1"/>
  <c r="AA1317" i="1"/>
  <c r="AA1318" i="1"/>
  <c r="AA1093" i="1"/>
  <c r="AA1320" i="1"/>
  <c r="AA1236" i="1"/>
  <c r="AA1237" i="1"/>
  <c r="AA1324" i="1"/>
  <c r="AA1018" i="1"/>
  <c r="AA1327" i="1"/>
  <c r="AA1328" i="1"/>
  <c r="AA1329" i="1"/>
  <c r="AA1332" i="1"/>
  <c r="AA1333" i="1"/>
  <c r="AA1334" i="1"/>
  <c r="AA1019" i="1"/>
  <c r="AA1337" i="1"/>
  <c r="AA1338" i="1"/>
  <c r="AA1339" i="1"/>
  <c r="AA1341" i="1"/>
  <c r="AA1343" i="1"/>
  <c r="AA1344" i="1"/>
  <c r="AA1352" i="1"/>
  <c r="AA1353" i="1"/>
  <c r="AA1021" i="1"/>
  <c r="AA1358" i="1"/>
  <c r="AA1359" i="1"/>
  <c r="AA1361" i="1"/>
  <c r="AA1362" i="1"/>
  <c r="AA1023" i="1"/>
  <c r="AA1031" i="1"/>
  <c r="AA1366" i="1"/>
  <c r="AA1041" i="1"/>
  <c r="AA1055" i="1"/>
  <c r="AA1369" i="1"/>
  <c r="AA1370" i="1"/>
  <c r="AA1371" i="1"/>
  <c r="AA1319" i="1"/>
  <c r="AA1374" i="1"/>
  <c r="AA1375" i="1"/>
  <c r="AA1376" i="1"/>
  <c r="AA1245" i="1"/>
  <c r="AA1380" i="1"/>
  <c r="AA1381" i="1"/>
  <c r="AA1382" i="1"/>
  <c r="AA1383" i="1"/>
  <c r="AA17" i="1"/>
  <c r="AA204" i="1"/>
  <c r="AA1386" i="1"/>
  <c r="AA1387" i="1"/>
  <c r="AA1389" i="1"/>
  <c r="AA1391" i="1"/>
  <c r="AA1393" i="1"/>
  <c r="AA1395" i="1"/>
  <c r="AA1396" i="1"/>
  <c r="AA1398" i="1"/>
  <c r="AA223" i="1"/>
  <c r="AA1400" i="1"/>
  <c r="AA1401" i="1"/>
  <c r="AA308" i="1"/>
  <c r="AA1403" i="1"/>
  <c r="AA1404" i="1"/>
  <c r="AA1405" i="1"/>
  <c r="AA1406" i="1"/>
  <c r="AA1407" i="1"/>
  <c r="AA1408" i="1"/>
  <c r="AA327" i="1"/>
  <c r="AA4" i="1"/>
  <c r="AA8" i="1"/>
  <c r="AA9" i="1"/>
  <c r="AA10" i="1"/>
  <c r="AA13" i="1"/>
  <c r="AA329" i="1"/>
  <c r="AA697" i="1"/>
  <c r="AA16" i="1"/>
  <c r="AA851" i="1"/>
  <c r="AA20" i="1"/>
  <c r="AA21" i="1"/>
  <c r="AA23" i="1"/>
  <c r="AA24" i="1"/>
  <c r="AA25" i="1"/>
  <c r="AA26" i="1"/>
  <c r="AA27" i="1"/>
  <c r="AA1080" i="1"/>
  <c r="AA29" i="1"/>
  <c r="AA30" i="1"/>
  <c r="AA31" i="1"/>
  <c r="AA33" i="1"/>
  <c r="AA34" i="1"/>
  <c r="AA35" i="1"/>
  <c r="AA36" i="1"/>
  <c r="AA37" i="1"/>
  <c r="AA38" i="1"/>
  <c r="AA384" i="1"/>
  <c r="AA40" i="1"/>
  <c r="AA41" i="1"/>
  <c r="AA43" i="1"/>
  <c r="AA235" i="1"/>
  <c r="AA45" i="1"/>
  <c r="AA46" i="1"/>
  <c r="AA47" i="1"/>
  <c r="AA165" i="1"/>
  <c r="AA49" i="1"/>
  <c r="AA50" i="1"/>
  <c r="AA51" i="1"/>
  <c r="AA52" i="1"/>
  <c r="AA56" i="1"/>
  <c r="AA283" i="1"/>
  <c r="AA58" i="1"/>
  <c r="AA59" i="1"/>
  <c r="AA61" i="1"/>
  <c r="AA63" i="1"/>
  <c r="AA64" i="1"/>
  <c r="AA65" i="1"/>
  <c r="AA678" i="1"/>
  <c r="AA68" i="1"/>
  <c r="AA69" i="1"/>
  <c r="AA70" i="1"/>
  <c r="AA72" i="1"/>
  <c r="AA73" i="1"/>
  <c r="AA74" i="1"/>
  <c r="AA787" i="1"/>
  <c r="AA76" i="1"/>
  <c r="AA77" i="1"/>
  <c r="AA78" i="1"/>
  <c r="AA79" i="1"/>
  <c r="AA80" i="1"/>
  <c r="AA1105" i="1"/>
  <c r="AA84" i="1"/>
  <c r="AA85" i="1"/>
  <c r="AA86" i="1"/>
  <c r="AA87" i="1"/>
  <c r="AA88" i="1"/>
  <c r="AA90" i="1"/>
  <c r="AA91" i="1"/>
  <c r="AA92" i="1"/>
  <c r="AA93" i="1"/>
  <c r="AA94" i="1"/>
  <c r="AA95" i="1"/>
  <c r="AA96" i="1"/>
  <c r="AA97" i="1"/>
  <c r="AA99" i="1"/>
  <c r="AA100" i="1"/>
  <c r="AA101" i="1"/>
  <c r="AA102" i="1"/>
  <c r="AA103" i="1"/>
  <c r="AA104" i="1"/>
  <c r="AA107" i="1"/>
  <c r="AA1230" i="1"/>
  <c r="AA110" i="1"/>
  <c r="AA112" i="1"/>
  <c r="AA113" i="1"/>
  <c r="AA1346" i="1"/>
  <c r="AA115" i="1"/>
  <c r="AA116" i="1"/>
  <c r="AA117" i="1"/>
  <c r="AA119" i="1"/>
  <c r="AA120" i="1"/>
  <c r="AA121" i="1"/>
  <c r="AA122" i="1"/>
  <c r="AA124" i="1"/>
  <c r="AA125" i="1"/>
  <c r="AA126" i="1"/>
  <c r="AA127" i="1"/>
  <c r="AA128" i="1"/>
  <c r="AA129" i="1"/>
  <c r="AA130" i="1"/>
  <c r="AA131" i="1"/>
  <c r="AA133" i="1"/>
  <c r="AA135" i="1"/>
  <c r="AA136" i="1"/>
  <c r="AA137" i="1"/>
  <c r="AA138" i="1"/>
  <c r="AA140" i="1"/>
  <c r="AA141" i="1"/>
  <c r="AA1394" i="1"/>
  <c r="AA997" i="1"/>
  <c r="AA144" i="1"/>
  <c r="AA145" i="1"/>
  <c r="AA146" i="1"/>
  <c r="AA1033" i="1"/>
  <c r="AA149" i="1"/>
  <c r="AA155" i="1"/>
  <c r="AA156" i="1"/>
  <c r="AA157" i="1"/>
  <c r="AA158" i="1"/>
  <c r="AA159" i="1"/>
  <c r="AA1035" i="1"/>
  <c r="AA1042" i="1"/>
  <c r="AA1274" i="1"/>
  <c r="AA164" i="1"/>
  <c r="AA1302" i="1"/>
  <c r="AA166" i="1"/>
  <c r="AA167" i="1"/>
  <c r="AA168" i="1"/>
  <c r="AA169" i="1"/>
  <c r="AA170" i="1"/>
  <c r="AA171" i="1"/>
  <c r="AA172" i="1"/>
  <c r="AA173" i="1"/>
  <c r="AA174" i="1"/>
  <c r="AA175" i="1"/>
  <c r="AA1372" i="1"/>
  <c r="AA15" i="1"/>
  <c r="AA267" i="1"/>
  <c r="AA180" i="1"/>
  <c r="AA181" i="1"/>
  <c r="AA536" i="1"/>
  <c r="AA183" i="1"/>
  <c r="AA184" i="1"/>
  <c r="AA587" i="1"/>
  <c r="AA189" i="1"/>
  <c r="AA190" i="1"/>
  <c r="AA191" i="1"/>
  <c r="AA615" i="1"/>
  <c r="AA194" i="1"/>
  <c r="AA195" i="1"/>
  <c r="AA198" i="1"/>
  <c r="AA1077" i="1"/>
  <c r="AA201" i="1"/>
  <c r="AA202" i="1"/>
  <c r="AA1365" i="1"/>
  <c r="AA206" i="1"/>
  <c r="AA826" i="1"/>
  <c r="AA212" i="1"/>
  <c r="AA215" i="1"/>
  <c r="AA216" i="1"/>
  <c r="AA217" i="1"/>
  <c r="AA218" i="1"/>
  <c r="AA827" i="1"/>
  <c r="AA220" i="1"/>
  <c r="AA222" i="1"/>
  <c r="AA828" i="1"/>
  <c r="AA224" i="1"/>
  <c r="AA829" i="1"/>
  <c r="AA230" i="1"/>
  <c r="AA231" i="1"/>
  <c r="AA232" i="1"/>
  <c r="AA233" i="1"/>
  <c r="AA234" i="1"/>
  <c r="AA778" i="1"/>
  <c r="AA236" i="1"/>
  <c r="AA237" i="1"/>
  <c r="AA238" i="1"/>
  <c r="AA239" i="1"/>
  <c r="AA241" i="1"/>
  <c r="AA242" i="1"/>
  <c r="AA830" i="1"/>
  <c r="AA245" i="1"/>
  <c r="AA246" i="1"/>
  <c r="AA247" i="1"/>
  <c r="AA251" i="1"/>
  <c r="AA1165" i="1"/>
  <c r="AA253" i="1"/>
  <c r="AA254" i="1"/>
  <c r="AA269" i="1"/>
  <c r="AA256" i="1"/>
  <c r="AA1040" i="1"/>
  <c r="AA1054" i="1"/>
  <c r="AA260" i="1"/>
  <c r="AA1402" i="1"/>
  <c r="AA44" i="1"/>
  <c r="AA66" i="1"/>
  <c r="AA268" i="1"/>
  <c r="AA270" i="1"/>
  <c r="AA271" i="1"/>
  <c r="AA272" i="1"/>
  <c r="AA274" i="1"/>
  <c r="AA390" i="1"/>
  <c r="AA278" i="1"/>
  <c r="AA279" i="1"/>
  <c r="AA503" i="1"/>
  <c r="AA282" i="1"/>
  <c r="AA665" i="1"/>
  <c r="AA285" i="1"/>
  <c r="AA160" i="1"/>
  <c r="AA287" i="1"/>
  <c r="AA289" i="1"/>
  <c r="AA290" i="1"/>
  <c r="AA291" i="1"/>
  <c r="AA293" i="1"/>
  <c r="AA295" i="1"/>
  <c r="AA162" i="1"/>
  <c r="AA297" i="1"/>
  <c r="AA299" i="1"/>
  <c r="AA300" i="1"/>
  <c r="AA301" i="1"/>
  <c r="AA302" i="1"/>
  <c r="AA163" i="1"/>
  <c r="AA304" i="1"/>
  <c r="AA305" i="1"/>
  <c r="AA307" i="1"/>
  <c r="AA608" i="1"/>
  <c r="AA309" i="1"/>
  <c r="AA310" i="1"/>
  <c r="AA596" i="1"/>
  <c r="AA314" i="1"/>
  <c r="AA315" i="1"/>
  <c r="AA316" i="1"/>
  <c r="AA317" i="1"/>
  <c r="AA459" i="1"/>
  <c r="AA321" i="1"/>
  <c r="AA322" i="1"/>
  <c r="AA323" i="1"/>
  <c r="AA325" i="1"/>
  <c r="AA342" i="1"/>
  <c r="AA328" i="1"/>
  <c r="AA660" i="1"/>
  <c r="AA330" i="1"/>
  <c r="AA332" i="1"/>
  <c r="AA333" i="1"/>
  <c r="AA334" i="1"/>
  <c r="AA335" i="1"/>
  <c r="AA336" i="1"/>
  <c r="AA337" i="1"/>
  <c r="AA338" i="1"/>
  <c r="AA339" i="1"/>
  <c r="AA341" i="1"/>
  <c r="AA75" i="1"/>
  <c r="AA343" i="1"/>
  <c r="AA344" i="1"/>
  <c r="AA346" i="1"/>
  <c r="AA347" i="1"/>
  <c r="AA348" i="1"/>
  <c r="AA349" i="1"/>
  <c r="AA244" i="1"/>
  <c r="AA351" i="1"/>
  <c r="AA352" i="1"/>
  <c r="AA353" i="1"/>
  <c r="AA354" i="1"/>
  <c r="AA355" i="1"/>
  <c r="AA356" i="1"/>
  <c r="AA357" i="1"/>
  <c r="AA648" i="1"/>
  <c r="AA359" i="1"/>
  <c r="AA1117" i="1"/>
  <c r="AA366" i="1"/>
  <c r="AA367" i="1"/>
  <c r="AA369" i="1"/>
  <c r="AA371" i="1"/>
  <c r="AA372" i="1"/>
  <c r="AA374" i="1"/>
  <c r="AA375" i="1"/>
  <c r="AA377" i="1"/>
  <c r="AA378" i="1"/>
  <c r="AA379" i="1"/>
  <c r="AA380" i="1"/>
  <c r="AA1116" i="1"/>
  <c r="AA757" i="1"/>
  <c r="AA383" i="1"/>
  <c r="AA1228" i="1"/>
  <c r="AA385" i="1"/>
  <c r="AA386" i="1"/>
  <c r="AA387" i="1"/>
  <c r="AA1229" i="1"/>
  <c r="AA391" i="1"/>
  <c r="AA392" i="1"/>
  <c r="AA393" i="1"/>
  <c r="AA1232" i="1"/>
  <c r="AA397" i="1"/>
  <c r="AA381" i="1"/>
  <c r="AA399" i="1"/>
  <c r="AA400" i="1"/>
  <c r="AA401" i="1"/>
  <c r="AA402" i="1"/>
  <c r="AA403" i="1"/>
  <c r="AA404" i="1"/>
  <c r="AA406" i="1"/>
  <c r="AA407" i="1"/>
  <c r="AA408" i="1"/>
  <c r="AA148" i="1"/>
  <c r="AA1125" i="1"/>
  <c r="AA411" i="1"/>
  <c r="AA412" i="1"/>
  <c r="AA413" i="1"/>
  <c r="AA414" i="1"/>
  <c r="AA415" i="1"/>
  <c r="AA785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3" i="1"/>
  <c r="AA434" i="1"/>
  <c r="AA439" i="1"/>
  <c r="AA440" i="1"/>
  <c r="AA441" i="1"/>
  <c r="AA442" i="1"/>
  <c r="AA443" i="1"/>
  <c r="AA566" i="1"/>
  <c r="AA446" i="1"/>
  <c r="AA447" i="1"/>
  <c r="AA448" i="1"/>
  <c r="AA452" i="1"/>
  <c r="AA453" i="1"/>
  <c r="AA455" i="1"/>
  <c r="AA456" i="1"/>
  <c r="AA457" i="1"/>
  <c r="AA643" i="1"/>
  <c r="AA462" i="1"/>
  <c r="AA463" i="1"/>
  <c r="AA466" i="1"/>
  <c r="AA467" i="1"/>
  <c r="AA469" i="1"/>
  <c r="AA470" i="1"/>
  <c r="AA471" i="1"/>
  <c r="AA98" i="1"/>
  <c r="AA474" i="1"/>
  <c r="AA475" i="1"/>
  <c r="AA226" i="1"/>
  <c r="AA477" i="1"/>
  <c r="AA478" i="1"/>
  <c r="AA479" i="1"/>
  <c r="AA481" i="1"/>
  <c r="AA482" i="1"/>
  <c r="AA484" i="1"/>
  <c r="AA485" i="1"/>
  <c r="AA488" i="1"/>
  <c r="AA490" i="1"/>
  <c r="AA491" i="1"/>
  <c r="AA492" i="1"/>
  <c r="AA1177" i="1"/>
  <c r="AA494" i="1"/>
  <c r="AA495" i="1"/>
  <c r="AA1303" i="1"/>
  <c r="AA496" i="1"/>
  <c r="AA498" i="1"/>
  <c r="AA499" i="1"/>
  <c r="AA502" i="1"/>
  <c r="AA1340" i="1"/>
  <c r="AA505" i="1"/>
  <c r="AA509" i="1"/>
  <c r="AA510" i="1"/>
  <c r="AA511" i="1"/>
  <c r="AA512" i="1"/>
  <c r="AA577" i="1"/>
  <c r="AA514" i="1"/>
  <c r="AA515" i="1"/>
  <c r="AA517" i="1"/>
  <c r="AA518" i="1"/>
  <c r="AA519" i="1"/>
  <c r="AA520" i="1"/>
  <c r="AA523" i="1"/>
  <c r="AA526" i="1"/>
  <c r="AA527" i="1"/>
  <c r="AA528" i="1"/>
  <c r="AA529" i="1"/>
  <c r="AA1269" i="1"/>
  <c r="AA532" i="1"/>
  <c r="AA533" i="1"/>
  <c r="AA1285" i="1"/>
  <c r="AA1322" i="1"/>
  <c r="AA541" i="1"/>
  <c r="AA542" i="1"/>
  <c r="AA543" i="1"/>
  <c r="AA1335" i="1"/>
  <c r="AA555" i="1"/>
  <c r="AA556" i="1"/>
  <c r="AA557" i="1"/>
  <c r="AA559" i="1"/>
  <c r="AA560" i="1"/>
  <c r="AA561" i="1"/>
  <c r="AA28" i="1"/>
  <c r="AA563" i="1"/>
  <c r="AA567" i="1"/>
  <c r="AA568" i="1"/>
  <c r="AA569" i="1"/>
  <c r="AA570" i="1"/>
  <c r="AA571" i="1"/>
  <c r="AA572" i="1"/>
  <c r="AA575" i="1"/>
  <c r="AA576" i="1"/>
  <c r="AA580" i="1"/>
  <c r="AA583" i="1"/>
  <c r="AA584" i="1"/>
  <c r="AA585" i="1"/>
  <c r="AA586" i="1"/>
  <c r="AA82" i="1"/>
  <c r="AA588" i="1"/>
  <c r="AA177" i="1"/>
  <c r="AA590" i="1"/>
  <c r="AA591" i="1"/>
  <c r="AA179" i="1"/>
  <c r="AA199" i="1"/>
  <c r="AA595" i="1"/>
  <c r="AA597" i="1"/>
  <c r="AA599" i="1"/>
  <c r="AA211" i="1"/>
  <c r="AA219" i="1"/>
  <c r="AA602" i="1"/>
  <c r="AA603" i="1"/>
  <c r="AA476" i="1"/>
  <c r="AA605" i="1"/>
  <c r="AA606" i="1"/>
  <c r="AA607" i="1"/>
  <c r="AA396" i="1"/>
  <c r="AA513" i="1"/>
  <c r="AA610" i="1"/>
  <c r="AA611" i="1"/>
  <c r="AA612" i="1"/>
  <c r="AA613" i="1"/>
  <c r="AA531" i="1"/>
  <c r="AA614" i="1"/>
  <c r="AA776" i="1"/>
  <c r="AA1063" i="1"/>
  <c r="AA685" i="1"/>
  <c r="AA616" i="1"/>
  <c r="AA617" i="1"/>
  <c r="AA618" i="1"/>
  <c r="AA619" i="1"/>
  <c r="AA620" i="1"/>
  <c r="AA624" i="1"/>
  <c r="AA626" i="1"/>
  <c r="AA627" i="1"/>
  <c r="AA630" i="1"/>
  <c r="AA631" i="1"/>
  <c r="AA632" i="1"/>
  <c r="AA634" i="1"/>
  <c r="AA635" i="1"/>
  <c r="AA636" i="1"/>
  <c r="AA637" i="1"/>
  <c r="AA639" i="1"/>
  <c r="AA640" i="1"/>
  <c r="AA644" i="1"/>
  <c r="AA645" i="1"/>
  <c r="AA646" i="1"/>
  <c r="AA647" i="1"/>
  <c r="AA252" i="1"/>
  <c r="AA649" i="1"/>
  <c r="AA650" i="1"/>
  <c r="AA652" i="1"/>
  <c r="AA653" i="1"/>
  <c r="AA654" i="1"/>
  <c r="AA655" i="1"/>
  <c r="AA656" i="1"/>
  <c r="AA657" i="1"/>
  <c r="AA658" i="1"/>
  <c r="AA1162" i="1"/>
  <c r="AA661" i="1"/>
  <c r="AA662" i="1"/>
  <c r="AA663" i="1"/>
  <c r="AA664" i="1"/>
  <c r="AA109" i="1"/>
  <c r="AA666" i="1"/>
  <c r="AA667" i="1"/>
  <c r="AA669" i="1"/>
  <c r="AA670" i="1"/>
  <c r="AA671" i="1"/>
  <c r="AA303" i="1"/>
  <c r="AA1271" i="1"/>
  <c r="AA312" i="1"/>
  <c r="AA493" i="1"/>
  <c r="AA679" i="1"/>
  <c r="AA680" i="1"/>
  <c r="AA681" i="1"/>
  <c r="AA682" i="1"/>
  <c r="AA684" i="1"/>
  <c r="AA1367" i="1"/>
  <c r="AA687" i="1"/>
  <c r="AA688" i="1"/>
  <c r="AA689" i="1"/>
  <c r="AA693" i="1"/>
  <c r="AA694" i="1"/>
  <c r="AA1267" i="1"/>
  <c r="AA1099" i="1"/>
  <c r="AA1115" i="1"/>
  <c r="AA698" i="1"/>
  <c r="AA699" i="1"/>
  <c r="AA700" i="1"/>
  <c r="AA701" i="1"/>
  <c r="AA753" i="1"/>
  <c r="AA703" i="1"/>
  <c r="AA704" i="1"/>
  <c r="AA743" i="1"/>
  <c r="AA707" i="1"/>
  <c r="AA708" i="1"/>
  <c r="AA709" i="1"/>
  <c r="AA710" i="1"/>
  <c r="AA1364" i="1"/>
  <c r="AA677" i="1"/>
  <c r="AA714" i="1"/>
  <c r="AA716" i="1"/>
  <c r="AA182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9" i="1"/>
  <c r="AA740" i="1"/>
  <c r="AA259" i="1"/>
  <c r="AA742" i="1"/>
  <c r="AA744" i="1"/>
  <c r="AA747" i="1"/>
  <c r="AA749" i="1"/>
  <c r="AA609" i="1"/>
  <c r="AA750" i="1"/>
  <c r="AA751" i="1"/>
  <c r="AA752" i="1"/>
  <c r="AA142" i="1"/>
  <c r="AA143" i="1"/>
  <c r="AA794" i="1"/>
  <c r="AA796" i="1"/>
  <c r="AA1123" i="1"/>
  <c r="AA759" i="1"/>
  <c r="AA761" i="1"/>
  <c r="AA762" i="1"/>
  <c r="AA763" i="1"/>
  <c r="AA764" i="1"/>
  <c r="AA765" i="1"/>
  <c r="AA767" i="1"/>
  <c r="AA39" i="1"/>
  <c r="AA770" i="1"/>
  <c r="AA771" i="1"/>
  <c r="AA773" i="1"/>
  <c r="AA775" i="1"/>
  <c r="AA777" i="1"/>
  <c r="AA906" i="1"/>
  <c r="AA779" i="1"/>
  <c r="AA781" i="1"/>
  <c r="AA1368" i="1"/>
  <c r="AA118" i="1"/>
  <c r="AA784" i="1"/>
  <c r="AA786" i="1"/>
  <c r="AA123" i="1"/>
  <c r="AA788" i="1"/>
  <c r="AA789" i="1"/>
  <c r="AA790" i="1"/>
  <c r="AA791" i="1"/>
  <c r="AA793" i="1"/>
  <c r="AA758" i="1"/>
  <c r="AA795" i="1"/>
  <c r="AA1379" i="1"/>
  <c r="AA797" i="1"/>
  <c r="AA798" i="1"/>
  <c r="AA799" i="1"/>
  <c r="AA804" i="1"/>
  <c r="AA805" i="1"/>
  <c r="AA818" i="1"/>
  <c r="AA819" i="1"/>
  <c r="AA696" i="1"/>
  <c r="AA444" i="1"/>
  <c r="AA821" i="1"/>
  <c r="AA823" i="1"/>
  <c r="AA824" i="1"/>
  <c r="AA825" i="1"/>
  <c r="AA601" i="1"/>
  <c r="AA820" i="1"/>
  <c r="AA1083" i="1"/>
  <c r="AA176" i="1"/>
  <c r="AA589" i="1"/>
  <c r="AA831" i="1"/>
  <c r="AA832" i="1"/>
  <c r="AA833" i="1"/>
  <c r="AA834" i="1"/>
  <c r="AA837" i="1"/>
  <c r="AA838" i="1"/>
  <c r="AA839" i="1"/>
  <c r="AA840" i="1"/>
  <c r="AA841" i="1"/>
  <c r="AA842" i="1"/>
  <c r="AA843" i="1"/>
  <c r="AA844" i="1"/>
  <c r="AA845" i="1"/>
  <c r="AA846" i="1"/>
  <c r="AA848" i="1"/>
  <c r="AA849" i="1"/>
  <c r="AA850" i="1"/>
  <c r="AA852" i="1"/>
  <c r="AA854" i="1"/>
  <c r="AA855" i="1"/>
  <c r="AA857" i="1"/>
  <c r="AA604" i="1"/>
  <c r="AA859" i="1"/>
  <c r="AA1186" i="1"/>
  <c r="AA1286" i="1"/>
  <c r="AA186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1114" i="1"/>
  <c r="AA883" i="1"/>
  <c r="AA884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132" i="1"/>
  <c r="AA134" i="1"/>
  <c r="AA754" i="1"/>
  <c r="AA902" i="1"/>
  <c r="AA903" i="1"/>
  <c r="AA904" i="1"/>
  <c r="AA905" i="1"/>
  <c r="AA755" i="1"/>
  <c r="AA907" i="1"/>
  <c r="AA909" i="1"/>
  <c r="AA911" i="1"/>
  <c r="AA913" i="1"/>
  <c r="AA914" i="1"/>
  <c r="AA916" i="1"/>
  <c r="AA917" i="1"/>
  <c r="AA918" i="1"/>
  <c r="AA919" i="1"/>
  <c r="AA920" i="1"/>
  <c r="AA921" i="1"/>
  <c r="AA922" i="1"/>
  <c r="AA924" i="1"/>
  <c r="AA928" i="1"/>
  <c r="AA929" i="1"/>
  <c r="AA931" i="1"/>
  <c r="AA932" i="1"/>
  <c r="AA933" i="1"/>
  <c r="AA934" i="1"/>
  <c r="AA936" i="1"/>
  <c r="AA938" i="1"/>
  <c r="AA939" i="1"/>
  <c r="AA940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1" i="1"/>
  <c r="AA962" i="1"/>
  <c r="AA964" i="1"/>
  <c r="AA965" i="1"/>
  <c r="AA966" i="1"/>
  <c r="AA967" i="1"/>
  <c r="AA968" i="1"/>
  <c r="AA18" i="1"/>
  <c r="AA19" i="1"/>
  <c r="AA150" i="1"/>
  <c r="AA151" i="1"/>
  <c r="AA152" i="1"/>
  <c r="AA153" i="1"/>
  <c r="AA228" i="1"/>
  <c r="AA229" i="1"/>
  <c r="AA248" i="1"/>
  <c r="AA249" i="1"/>
  <c r="AA275" i="1"/>
  <c r="AA276" i="1"/>
  <c r="AA388" i="1"/>
  <c r="AA389" i="1"/>
  <c r="AA394" i="1"/>
  <c r="AA395" i="1"/>
  <c r="AA449" i="1"/>
  <c r="AA450" i="1"/>
  <c r="AA464" i="1"/>
  <c r="AA465" i="1"/>
  <c r="AA534" i="1"/>
  <c r="AA535" i="1"/>
  <c r="AA537" i="1"/>
  <c r="AA538" i="1"/>
  <c r="AA544" i="1"/>
  <c r="AA545" i="1"/>
  <c r="AA546" i="1"/>
  <c r="AA547" i="1"/>
  <c r="AA548" i="1"/>
  <c r="AA549" i="1"/>
  <c r="AA551" i="1"/>
  <c r="AA552" i="1"/>
  <c r="AA672" i="1"/>
  <c r="AA673" i="1"/>
  <c r="AA690" i="1"/>
  <c r="AA691" i="1"/>
  <c r="AA810" i="1"/>
  <c r="AA811" i="1"/>
  <c r="AA1095" i="1"/>
  <c r="AA1096" i="1"/>
  <c r="AA1103" i="1"/>
  <c r="AA1104" i="1"/>
  <c r="AA1134" i="1"/>
  <c r="AA1135" i="1"/>
  <c r="AA1195" i="1"/>
  <c r="AA1196" i="1"/>
  <c r="AA1204" i="1"/>
  <c r="AA1205" i="1"/>
  <c r="AA1218" i="1"/>
  <c r="AA1219" i="1"/>
  <c r="AA1220" i="1"/>
  <c r="AA1348" i="1"/>
  <c r="AA1349" i="1"/>
  <c r="AA1350" i="1"/>
  <c r="AA985" i="1"/>
  <c r="AA971" i="1"/>
  <c r="AA976" i="1"/>
  <c r="AA925" i="1"/>
  <c r="AA977" i="1"/>
  <c r="AA980" i="1"/>
  <c r="AA983" i="1"/>
  <c r="AA1377" i="1"/>
  <c r="AA1378" i="1"/>
  <c r="AA974" i="1"/>
  <c r="AA975" i="1"/>
  <c r="AA969" i="1"/>
  <c r="AA927" i="1"/>
  <c r="AA970" i="1"/>
  <c r="AA972" i="1"/>
  <c r="AA981" i="1"/>
  <c r="AA986" i="1"/>
  <c r="V971" i="1"/>
  <c r="V974" i="1"/>
  <c r="V981" i="1"/>
  <c r="V983" i="1"/>
  <c r="V977" i="1"/>
  <c r="V976" i="1"/>
  <c r="V975" i="1"/>
  <c r="V972" i="1"/>
  <c r="V970" i="1"/>
  <c r="V969" i="1"/>
  <c r="V985" i="1"/>
  <c r="V927" i="1"/>
  <c r="V925" i="1"/>
  <c r="AS592" i="1"/>
  <c r="AS1087" i="1"/>
  <c r="AS1088" i="1"/>
  <c r="AS1213" i="1"/>
  <c r="AS1097" i="1"/>
  <c r="AS1098" i="1"/>
  <c r="AS1107" i="1"/>
  <c r="AS1109" i="1"/>
  <c r="AS1122" i="1"/>
  <c r="AS1124" i="1"/>
  <c r="AS1128" i="1"/>
  <c r="AS1131" i="1"/>
  <c r="AS1280" i="1"/>
  <c r="AS1137" i="1"/>
  <c r="AS1144" i="1"/>
  <c r="AS1149" i="1"/>
  <c r="AS1154" i="1"/>
  <c r="AS1209" i="1"/>
  <c r="AS1211" i="1"/>
  <c r="AS1284" i="1"/>
  <c r="AS1314" i="1"/>
  <c r="AS1331" i="1"/>
  <c r="AS1342" i="1"/>
  <c r="AS1355" i="1"/>
  <c r="AS6" i="1"/>
  <c r="AS42" i="1"/>
  <c r="AS54" i="1"/>
  <c r="AS89" i="1"/>
  <c r="AS676" i="1"/>
  <c r="AS105" i="1"/>
  <c r="AS203" i="1"/>
  <c r="AS214" i="1"/>
  <c r="AS1384" i="1"/>
  <c r="AS262" i="1"/>
  <c r="AS311" i="1"/>
  <c r="AS364" i="1"/>
  <c r="AS431" i="1"/>
  <c r="AS500" i="1"/>
  <c r="AS525" i="1"/>
  <c r="AS539" i="1"/>
  <c r="AS574" i="1"/>
  <c r="AS628" i="1"/>
  <c r="AS326" i="1"/>
  <c r="AS813" i="1"/>
  <c r="AS847" i="1"/>
  <c r="AS930" i="1"/>
  <c r="AS1034" i="1"/>
  <c r="AS1038" i="1"/>
  <c r="AS1043" i="1"/>
  <c r="AS1059" i="1"/>
  <c r="AS1147" i="1"/>
  <c r="AS1073" i="1"/>
  <c r="AS1076" i="1"/>
  <c r="AS1085" i="1"/>
  <c r="AS1086" i="1"/>
  <c r="AS1089" i="1"/>
  <c r="AS1090" i="1"/>
  <c r="AS1091" i="1"/>
  <c r="AS1092" i="1"/>
  <c r="AS1253" i="1"/>
  <c r="AS1251" i="1"/>
  <c r="AS1100" i="1"/>
  <c r="AS1101" i="1"/>
  <c r="AS1102" i="1"/>
  <c r="AS255" i="1"/>
  <c r="AS1106" i="1"/>
  <c r="AS1108" i="1"/>
  <c r="AS1110" i="1"/>
  <c r="AS1111" i="1"/>
  <c r="AS1112" i="1"/>
  <c r="AS1113" i="1"/>
  <c r="AS71" i="1"/>
  <c r="AS711" i="1"/>
  <c r="AS1223" i="1"/>
  <c r="AS1354" i="1"/>
  <c r="AS1118" i="1"/>
  <c r="AS1119" i="1"/>
  <c r="AS1120" i="1"/>
  <c r="AS1121" i="1"/>
  <c r="AS318" i="1"/>
  <c r="AS550" i="1"/>
  <c r="AS1126" i="1"/>
  <c r="AS1127" i="1"/>
  <c r="AS1129" i="1"/>
  <c r="AS1130" i="1"/>
  <c r="AS1132" i="1"/>
  <c r="AS1133" i="1"/>
  <c r="AS1136" i="1"/>
  <c r="AS1138" i="1"/>
  <c r="AS1139" i="1"/>
  <c r="AS1140" i="1"/>
  <c r="AS1141" i="1"/>
  <c r="AS1142" i="1"/>
  <c r="AS1143" i="1"/>
  <c r="AS1145" i="1"/>
  <c r="AS1146" i="1"/>
  <c r="AS808" i="1"/>
  <c r="AS1148" i="1"/>
  <c r="AS1151" i="1"/>
  <c r="AS1152" i="1"/>
  <c r="AS1153" i="1"/>
  <c r="AS1155" i="1"/>
  <c r="AS1156" i="1"/>
  <c r="AS1157" i="1"/>
  <c r="AS1158" i="1"/>
  <c r="AS1159" i="1"/>
  <c r="AS1160" i="1"/>
  <c r="AS1161" i="1"/>
  <c r="AS416" i="1"/>
  <c r="AS1163" i="1"/>
  <c r="AS1164" i="1"/>
  <c r="AS558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97" i="1"/>
  <c r="AS1178" i="1"/>
  <c r="AS1179" i="1"/>
  <c r="AS1181" i="1"/>
  <c r="AS1183" i="1"/>
  <c r="AS1184" i="1"/>
  <c r="AS1185" i="1"/>
  <c r="AS899" i="1"/>
  <c r="AS1187" i="1"/>
  <c r="AS1188" i="1"/>
  <c r="AS1189" i="1"/>
  <c r="AS1190" i="1"/>
  <c r="AS1191" i="1"/>
  <c r="AS460" i="1"/>
  <c r="AS1193" i="1"/>
  <c r="AS1194" i="1"/>
  <c r="AS1197" i="1"/>
  <c r="AS1198" i="1"/>
  <c r="AS1199" i="1"/>
  <c r="AS1200" i="1"/>
  <c r="AS1201" i="1"/>
  <c r="AS1202" i="1"/>
  <c r="AS1203" i="1"/>
  <c r="AS858" i="1"/>
  <c r="AS1207" i="1"/>
  <c r="AS480" i="1"/>
  <c r="AS257" i="1"/>
  <c r="AS1150" i="1"/>
  <c r="AS1208" i="1"/>
  <c r="AS1214" i="1"/>
  <c r="AS1215" i="1"/>
  <c r="AS1216" i="1"/>
  <c r="AS1217" i="1"/>
  <c r="AS1221" i="1"/>
  <c r="AS1222" i="1"/>
  <c r="AS200" i="1"/>
  <c r="AS1224" i="1"/>
  <c r="AS1225" i="1"/>
  <c r="AS1226" i="1"/>
  <c r="AS1227" i="1"/>
  <c r="AS1321" i="1"/>
  <c r="AS67" i="1"/>
  <c r="AS350" i="1"/>
  <c r="AS1231" i="1"/>
  <c r="AS705" i="1"/>
  <c r="AS1233" i="1"/>
  <c r="AS1234" i="1"/>
  <c r="AS1235" i="1"/>
  <c r="AS593" i="1"/>
  <c r="AS594" i="1"/>
  <c r="AS1238" i="1"/>
  <c r="AS1239" i="1"/>
  <c r="AS1240" i="1"/>
  <c r="AS1241" i="1"/>
  <c r="AS1242" i="1"/>
  <c r="AS1243" i="1"/>
  <c r="AS1244" i="1"/>
  <c r="AS1246" i="1"/>
  <c r="AS1258" i="1"/>
  <c r="AS1261" i="1"/>
  <c r="AS1262" i="1"/>
  <c r="AS1263" i="1"/>
  <c r="AS1264" i="1"/>
  <c r="AS1275" i="1"/>
  <c r="AS702" i="1"/>
  <c r="AS717" i="1"/>
  <c r="AS1288" i="1"/>
  <c r="AS1291" i="1"/>
  <c r="AS1301" i="1"/>
  <c r="AS1182" i="1"/>
  <c r="AS1305" i="1"/>
  <c r="AS1311" i="1"/>
  <c r="AS1323" i="1"/>
  <c r="AS1326" i="1"/>
  <c r="AS1330" i="1"/>
  <c r="AS1336" i="1"/>
  <c r="AS60" i="1"/>
  <c r="AS1345" i="1"/>
  <c r="AS807" i="1"/>
  <c r="AS1351" i="1"/>
  <c r="AS1356" i="1"/>
  <c r="AS1357" i="1"/>
  <c r="AS1360" i="1"/>
  <c r="AS1363" i="1"/>
  <c r="AS1373" i="1"/>
  <c r="AS1385" i="1"/>
  <c r="AS1388" i="1"/>
  <c r="AS1390" i="1"/>
  <c r="AS1392" i="1"/>
  <c r="AS1397" i="1"/>
  <c r="AS178" i="1"/>
  <c r="AS3" i="1"/>
  <c r="AS5" i="1"/>
  <c r="AS7" i="1"/>
  <c r="AS11" i="1"/>
  <c r="AS12" i="1"/>
  <c r="AS22" i="1"/>
  <c r="AS32" i="1"/>
  <c r="AS53" i="1"/>
  <c r="AS55" i="1"/>
  <c r="AS266" i="1"/>
  <c r="AS358" i="1"/>
  <c r="AS382" i="1"/>
  <c r="AS83" i="1"/>
  <c r="AS409" i="1"/>
  <c r="AS106" i="1"/>
  <c r="AS108" i="1"/>
  <c r="AS111" i="1"/>
  <c r="AS472" i="1"/>
  <c r="AS540" i="1"/>
  <c r="AS695" i="1"/>
  <c r="AS741" i="1"/>
  <c r="AS147" i="1"/>
  <c r="AS154" i="1"/>
  <c r="AS161" i="1"/>
  <c r="AS768" i="1"/>
  <c r="AS185" i="1"/>
  <c r="AS187" i="1"/>
  <c r="AS188" i="1"/>
  <c r="AS192" i="1"/>
  <c r="AS196" i="1"/>
  <c r="AS508" i="1"/>
  <c r="AS205" i="1"/>
  <c r="AS207" i="1"/>
  <c r="AS208" i="1"/>
  <c r="AS209" i="1"/>
  <c r="AS210" i="1"/>
  <c r="AS213" i="1"/>
  <c r="AS221" i="1"/>
  <c r="AS745" i="1"/>
  <c r="AS240" i="1"/>
  <c r="AS243" i="1"/>
  <c r="AS746" i="1"/>
  <c r="AS258" i="1"/>
  <c r="AS261" i="1"/>
  <c r="AS263" i="1"/>
  <c r="AS264" i="1"/>
  <c r="AS225" i="1"/>
  <c r="AS277" i="1"/>
  <c r="AS281" i="1"/>
  <c r="AS284" i="1"/>
  <c r="AS288" i="1"/>
  <c r="AS292" i="1"/>
  <c r="AS294" i="1"/>
  <c r="AS306" i="1"/>
  <c r="AS14" i="1"/>
  <c r="AS319" i="1"/>
  <c r="AS320" i="1"/>
  <c r="AS324" i="1"/>
  <c r="AS361" i="1"/>
  <c r="AS331" i="1"/>
  <c r="AS340" i="1"/>
  <c r="AS345" i="1"/>
  <c r="AS360" i="1"/>
  <c r="AS362" i="1"/>
  <c r="AS363" i="1"/>
  <c r="AS365" i="1"/>
  <c r="AS368" i="1"/>
  <c r="AS370" i="1"/>
  <c r="AS373" i="1"/>
  <c r="AS376" i="1"/>
  <c r="AS405" i="1"/>
  <c r="AS410" i="1"/>
  <c r="AS432" i="1"/>
  <c r="AS435" i="1"/>
  <c r="AS436" i="1"/>
  <c r="AS437" i="1"/>
  <c r="AS438" i="1"/>
  <c r="AS445" i="1"/>
  <c r="AS451" i="1"/>
  <c r="AS454" i="1"/>
  <c r="AS461" i="1"/>
  <c r="AS468" i="1"/>
  <c r="AS473" i="1"/>
  <c r="AS483" i="1"/>
  <c r="AS486" i="1"/>
  <c r="AS487" i="1"/>
  <c r="AS489" i="1"/>
  <c r="AS497" i="1"/>
  <c r="AS501" i="1"/>
  <c r="AS504" i="1"/>
  <c r="AS506" i="1"/>
  <c r="AS507" i="1"/>
  <c r="AS862" i="1"/>
  <c r="AS516" i="1"/>
  <c r="AS521" i="1"/>
  <c r="AS227" i="1"/>
  <c r="AS524" i="1"/>
  <c r="AS530" i="1"/>
  <c r="AS553" i="1"/>
  <c r="AS554" i="1"/>
  <c r="AS280" i="1"/>
  <c r="AS562" i="1"/>
  <c r="AS564" i="1"/>
  <c r="AS565" i="1"/>
  <c r="AS573" i="1"/>
  <c r="AS1206" i="1"/>
  <c r="AS578" i="1"/>
  <c r="AS579" i="1"/>
  <c r="AS1212" i="1"/>
  <c r="AS598" i="1"/>
  <c r="AS600" i="1"/>
  <c r="AS621" i="1"/>
  <c r="AS622" i="1"/>
  <c r="AS623" i="1"/>
  <c r="AS625" i="1"/>
  <c r="AS629" i="1"/>
  <c r="AS633" i="1"/>
  <c r="AS638" i="1"/>
  <c r="AS651" i="1"/>
  <c r="AS659" i="1"/>
  <c r="AS668" i="1"/>
  <c r="AS675" i="1"/>
  <c r="AS683" i="1"/>
  <c r="AS686" i="1"/>
  <c r="AS692" i="1"/>
  <c r="AS706" i="1"/>
  <c r="AS712" i="1"/>
  <c r="AS715" i="1"/>
  <c r="AS738" i="1"/>
  <c r="AS81" i="1"/>
  <c r="AS748" i="1"/>
  <c r="AS756" i="1"/>
  <c r="AS760" i="1"/>
  <c r="AS766" i="1"/>
  <c r="AS769" i="1"/>
  <c r="AS772" i="1"/>
  <c r="AS774" i="1"/>
  <c r="AS780" i="1"/>
  <c r="AS522" i="1"/>
  <c r="AS792" i="1"/>
  <c r="AS800" i="1"/>
  <c r="AS801" i="1"/>
  <c r="AS802" i="1"/>
  <c r="AS803" i="1"/>
  <c r="AS806" i="1"/>
  <c r="AS1325" i="1"/>
  <c r="AS286" i="1"/>
  <c r="AS809" i="1"/>
  <c r="AS812" i="1"/>
  <c r="AS814" i="1"/>
  <c r="AS815" i="1"/>
  <c r="AS816" i="1"/>
  <c r="AS817" i="1"/>
  <c r="AS822" i="1"/>
  <c r="AS835" i="1"/>
  <c r="AS853" i="1"/>
  <c r="AS856" i="1"/>
  <c r="AS861" i="1"/>
  <c r="AS885" i="1"/>
  <c r="AS908" i="1"/>
  <c r="AS910" i="1"/>
  <c r="AS912" i="1"/>
  <c r="AS915" i="1"/>
  <c r="AS923" i="1"/>
  <c r="AS926" i="1"/>
  <c r="AS935" i="1"/>
  <c r="AS937" i="1"/>
  <c r="AS941" i="1"/>
  <c r="AS960" i="1"/>
  <c r="AS963" i="1"/>
  <c r="AS982" i="1"/>
  <c r="AS782" i="1"/>
  <c r="AS999" i="1"/>
  <c r="AS783" i="1"/>
  <c r="AS836" i="1"/>
  <c r="AS1020" i="1"/>
  <c r="AS62" i="1"/>
  <c r="AS1022" i="1"/>
  <c r="AS860" i="1"/>
  <c r="AS1024" i="1"/>
  <c r="AS1026" i="1"/>
  <c r="AS1027" i="1"/>
  <c r="AS114" i="1"/>
  <c r="AS1029" i="1"/>
  <c r="AS1030" i="1"/>
  <c r="AS674" i="1"/>
  <c r="AS1032" i="1"/>
  <c r="AS1192" i="1"/>
  <c r="AS250" i="1"/>
  <c r="AS1025" i="1"/>
  <c r="AS1037" i="1"/>
  <c r="AS1039" i="1"/>
  <c r="AS48" i="1"/>
  <c r="AS57" i="1"/>
  <c r="AS265" i="1"/>
  <c r="AS1044" i="1"/>
  <c r="AS1045" i="1"/>
  <c r="AS273" i="1"/>
  <c r="AS1046" i="1"/>
  <c r="AS1047" i="1"/>
  <c r="AS1048" i="1"/>
  <c r="AS1049" i="1"/>
  <c r="AS1050" i="1"/>
  <c r="AS1051" i="1"/>
  <c r="AS1052" i="1"/>
  <c r="AS1053" i="1"/>
  <c r="AS296" i="1"/>
  <c r="AS313" i="1"/>
  <c r="AS1056" i="1"/>
  <c r="AS1057" i="1"/>
  <c r="AS1058" i="1"/>
  <c r="AS1060" i="1"/>
  <c r="AS1061" i="1"/>
  <c r="AS1062" i="1"/>
  <c r="AS398" i="1"/>
  <c r="AS713" i="1"/>
  <c r="AS1066" i="1"/>
  <c r="AS1067" i="1"/>
  <c r="AS1068" i="1"/>
  <c r="AS1069" i="1"/>
  <c r="AS1070" i="1"/>
  <c r="AS1071" i="1"/>
  <c r="AS1072" i="1"/>
  <c r="AS1074" i="1"/>
  <c r="AS1075" i="1"/>
  <c r="AS1079" i="1"/>
  <c r="AS1078" i="1"/>
  <c r="AS1210" i="1"/>
  <c r="AS1081" i="1"/>
  <c r="AS1082" i="1"/>
  <c r="AS1028" i="1"/>
  <c r="AS1084" i="1"/>
  <c r="AS1036" i="1"/>
  <c r="AS1247" i="1"/>
  <c r="AS1248" i="1"/>
  <c r="AS1249" i="1"/>
  <c r="AS1250" i="1"/>
  <c r="AS1399" i="1"/>
  <c r="AS1252" i="1"/>
  <c r="AS193" i="1"/>
  <c r="AS1254" i="1"/>
  <c r="AS1255" i="1"/>
  <c r="AS1256" i="1"/>
  <c r="AS1257" i="1"/>
  <c r="AS1259" i="1"/>
  <c r="AS1260" i="1"/>
  <c r="AS1265" i="1"/>
  <c r="AS1266" i="1"/>
  <c r="AS1064" i="1"/>
  <c r="AS1268" i="1"/>
  <c r="AS1065" i="1"/>
  <c r="AS1270" i="1"/>
  <c r="AS900" i="1"/>
  <c r="AS1272" i="1"/>
  <c r="AS1273" i="1"/>
  <c r="AS901" i="1"/>
  <c r="AS1276" i="1"/>
  <c r="AS1277" i="1"/>
  <c r="AS1278" i="1"/>
  <c r="AS1279" i="1"/>
  <c r="AS1281" i="1"/>
  <c r="AS1282" i="1"/>
  <c r="AS1283" i="1"/>
  <c r="AS458" i="1"/>
  <c r="AS1287" i="1"/>
  <c r="AS1289" i="1"/>
  <c r="AS1290" i="1"/>
  <c r="AS1292" i="1"/>
  <c r="AS1293" i="1"/>
  <c r="AS1294" i="1"/>
  <c r="AS1295" i="1"/>
  <c r="AS1296" i="1"/>
  <c r="AS1297" i="1"/>
  <c r="AS1298" i="1"/>
  <c r="AS1299" i="1"/>
  <c r="AS1300" i="1"/>
  <c r="AS1094" i="1"/>
  <c r="AS1304" i="1"/>
  <c r="AS1306" i="1"/>
  <c r="AS1307" i="1"/>
  <c r="AS1308" i="1"/>
  <c r="AS1309" i="1"/>
  <c r="AS1310" i="1"/>
  <c r="AS1312" i="1"/>
  <c r="AS1313" i="1"/>
  <c r="AS1315" i="1"/>
  <c r="AS1316" i="1"/>
  <c r="AS1317" i="1"/>
  <c r="AS1318" i="1"/>
  <c r="AS1093" i="1"/>
  <c r="AS1320" i="1"/>
  <c r="AS1236" i="1"/>
  <c r="AS1237" i="1"/>
  <c r="AS1324" i="1"/>
  <c r="AS1018" i="1"/>
  <c r="AS1327" i="1"/>
  <c r="AS1328" i="1"/>
  <c r="AS1329" i="1"/>
  <c r="AS1332" i="1"/>
  <c r="AS1333" i="1"/>
  <c r="AS1334" i="1"/>
  <c r="AS1019" i="1"/>
  <c r="AS1337" i="1"/>
  <c r="AS1338" i="1"/>
  <c r="AS1339" i="1"/>
  <c r="AS1341" i="1"/>
  <c r="AS1343" i="1"/>
  <c r="AS1344" i="1"/>
  <c r="AS1352" i="1"/>
  <c r="AS1353" i="1"/>
  <c r="AS1021" i="1"/>
  <c r="AS1358" i="1"/>
  <c r="AS1359" i="1"/>
  <c r="AS1361" i="1"/>
  <c r="AS1362" i="1"/>
  <c r="AS1023" i="1"/>
  <c r="AS1031" i="1"/>
  <c r="AS1366" i="1"/>
  <c r="AS1041" i="1"/>
  <c r="AS1055" i="1"/>
  <c r="AS1369" i="1"/>
  <c r="AS1370" i="1"/>
  <c r="AS1371" i="1"/>
  <c r="AS1319" i="1"/>
  <c r="AS1374" i="1"/>
  <c r="AS1375" i="1"/>
  <c r="AS1376" i="1"/>
  <c r="AS1245" i="1"/>
  <c r="AS1380" i="1"/>
  <c r="AS1381" i="1"/>
  <c r="AS1382" i="1"/>
  <c r="AS1383" i="1"/>
  <c r="AS17" i="1"/>
  <c r="AS204" i="1"/>
  <c r="AS1386" i="1"/>
  <c r="AS1387" i="1"/>
  <c r="AS1389" i="1"/>
  <c r="AS1391" i="1"/>
  <c r="AS1393" i="1"/>
  <c r="AS1395" i="1"/>
  <c r="AS1396" i="1"/>
  <c r="AS1398" i="1"/>
  <c r="AS223" i="1"/>
  <c r="AS1400" i="1"/>
  <c r="AS1401" i="1"/>
  <c r="AS308" i="1"/>
  <c r="AS1403" i="1"/>
  <c r="AS1404" i="1"/>
  <c r="AS1405" i="1"/>
  <c r="AS1406" i="1"/>
  <c r="AS1407" i="1"/>
  <c r="AS1408" i="1"/>
  <c r="AS327" i="1"/>
  <c r="AS4" i="1"/>
  <c r="AS8" i="1"/>
  <c r="AS9" i="1"/>
  <c r="AS10" i="1"/>
  <c r="AS13" i="1"/>
  <c r="AS329" i="1"/>
  <c r="AS697" i="1"/>
  <c r="AS16" i="1"/>
  <c r="AS851" i="1"/>
  <c r="AS20" i="1"/>
  <c r="AS21" i="1"/>
  <c r="AS23" i="1"/>
  <c r="AS24" i="1"/>
  <c r="AS25" i="1"/>
  <c r="AS26" i="1"/>
  <c r="AS27" i="1"/>
  <c r="AS1080" i="1"/>
  <c r="AS29" i="1"/>
  <c r="AS30" i="1"/>
  <c r="AS31" i="1"/>
  <c r="AS33" i="1"/>
  <c r="AS34" i="1"/>
  <c r="AS35" i="1"/>
  <c r="AS36" i="1"/>
  <c r="AS37" i="1"/>
  <c r="AS38" i="1"/>
  <c r="AS384" i="1"/>
  <c r="AS40" i="1"/>
  <c r="AS41" i="1"/>
  <c r="AS43" i="1"/>
  <c r="AS235" i="1"/>
  <c r="AS45" i="1"/>
  <c r="AS46" i="1"/>
  <c r="AS47" i="1"/>
  <c r="AS165" i="1"/>
  <c r="AS49" i="1"/>
  <c r="AS50" i="1"/>
  <c r="AS51" i="1"/>
  <c r="AS52" i="1"/>
  <c r="AS56" i="1"/>
  <c r="AS283" i="1"/>
  <c r="AS58" i="1"/>
  <c r="AS59" i="1"/>
  <c r="AS61" i="1"/>
  <c r="AS63" i="1"/>
  <c r="AS64" i="1"/>
  <c r="AS65" i="1"/>
  <c r="AS678" i="1"/>
  <c r="AS68" i="1"/>
  <c r="AS69" i="1"/>
  <c r="AS70" i="1"/>
  <c r="AS72" i="1"/>
  <c r="AS73" i="1"/>
  <c r="AS74" i="1"/>
  <c r="AS787" i="1"/>
  <c r="AS76" i="1"/>
  <c r="AS77" i="1"/>
  <c r="AS78" i="1"/>
  <c r="AS79" i="1"/>
  <c r="AS80" i="1"/>
  <c r="AS1105" i="1"/>
  <c r="AS84" i="1"/>
  <c r="AS85" i="1"/>
  <c r="AS86" i="1"/>
  <c r="AS87" i="1"/>
  <c r="AS88" i="1"/>
  <c r="AS90" i="1"/>
  <c r="AS91" i="1"/>
  <c r="AS92" i="1"/>
  <c r="AS93" i="1"/>
  <c r="AS94" i="1"/>
  <c r="AS95" i="1"/>
  <c r="AS96" i="1"/>
  <c r="AS97" i="1"/>
  <c r="AS99" i="1"/>
  <c r="AS100" i="1"/>
  <c r="AS101" i="1"/>
  <c r="AS102" i="1"/>
  <c r="AS103" i="1"/>
  <c r="AS104" i="1"/>
  <c r="AS107" i="1"/>
  <c r="AS1230" i="1"/>
  <c r="AS110" i="1"/>
  <c r="AS112" i="1"/>
  <c r="AS113" i="1"/>
  <c r="AS1346" i="1"/>
  <c r="AS115" i="1"/>
  <c r="AS116" i="1"/>
  <c r="AS117" i="1"/>
  <c r="AS119" i="1"/>
  <c r="AS120" i="1"/>
  <c r="AS121" i="1"/>
  <c r="AS122" i="1"/>
  <c r="AS124" i="1"/>
  <c r="AS125" i="1"/>
  <c r="AS126" i="1"/>
  <c r="AS127" i="1"/>
  <c r="AS128" i="1"/>
  <c r="AS129" i="1"/>
  <c r="AS130" i="1"/>
  <c r="AS131" i="1"/>
  <c r="AS133" i="1"/>
  <c r="AS135" i="1"/>
  <c r="AS136" i="1"/>
  <c r="AS137" i="1"/>
  <c r="AS138" i="1"/>
  <c r="AS140" i="1"/>
  <c r="AS141" i="1"/>
  <c r="AS1394" i="1"/>
  <c r="AS997" i="1"/>
  <c r="AS144" i="1"/>
  <c r="AS145" i="1"/>
  <c r="AS146" i="1"/>
  <c r="AS1033" i="1"/>
  <c r="AS149" i="1"/>
  <c r="AS155" i="1"/>
  <c r="AS156" i="1"/>
  <c r="AS157" i="1"/>
  <c r="AS158" i="1"/>
  <c r="AS159" i="1"/>
  <c r="AS1035" i="1"/>
  <c r="AS1042" i="1"/>
  <c r="AS1274" i="1"/>
  <c r="AS164" i="1"/>
  <c r="AS1302" i="1"/>
  <c r="AS166" i="1"/>
  <c r="AS167" i="1"/>
  <c r="AS168" i="1"/>
  <c r="AS169" i="1"/>
  <c r="AS170" i="1"/>
  <c r="AS171" i="1"/>
  <c r="AS172" i="1"/>
  <c r="AS173" i="1"/>
  <c r="AS174" i="1"/>
  <c r="AS175" i="1"/>
  <c r="AS1372" i="1"/>
  <c r="AS15" i="1"/>
  <c r="AS267" i="1"/>
  <c r="AS180" i="1"/>
  <c r="AS181" i="1"/>
  <c r="AS536" i="1"/>
  <c r="AS183" i="1"/>
  <c r="AS184" i="1"/>
  <c r="AS587" i="1"/>
  <c r="AS189" i="1"/>
  <c r="AS190" i="1"/>
  <c r="AS191" i="1"/>
  <c r="AS615" i="1"/>
  <c r="AS194" i="1"/>
  <c r="AS195" i="1"/>
  <c r="AS198" i="1"/>
  <c r="AS1077" i="1"/>
  <c r="AS201" i="1"/>
  <c r="AS202" i="1"/>
  <c r="AS1365" i="1"/>
  <c r="AS206" i="1"/>
  <c r="AS826" i="1"/>
  <c r="AS212" i="1"/>
  <c r="AS215" i="1"/>
  <c r="AS216" i="1"/>
  <c r="AS217" i="1"/>
  <c r="AS218" i="1"/>
  <c r="AS827" i="1"/>
  <c r="AS220" i="1"/>
  <c r="AS222" i="1"/>
  <c r="AS828" i="1"/>
  <c r="AS224" i="1"/>
  <c r="AS829" i="1"/>
  <c r="AS230" i="1"/>
  <c r="AS231" i="1"/>
  <c r="AS232" i="1"/>
  <c r="AS233" i="1"/>
  <c r="AS234" i="1"/>
  <c r="AS778" i="1"/>
  <c r="AS236" i="1"/>
  <c r="AS237" i="1"/>
  <c r="AS238" i="1"/>
  <c r="AS239" i="1"/>
  <c r="AS241" i="1"/>
  <c r="AS242" i="1"/>
  <c r="AS830" i="1"/>
  <c r="AS245" i="1"/>
  <c r="AS246" i="1"/>
  <c r="AS247" i="1"/>
  <c r="AS251" i="1"/>
  <c r="AS1165" i="1"/>
  <c r="AS253" i="1"/>
  <c r="AS254" i="1"/>
  <c r="AS269" i="1"/>
  <c r="AS256" i="1"/>
  <c r="AS1040" i="1"/>
  <c r="AS1054" i="1"/>
  <c r="AS260" i="1"/>
  <c r="AS1402" i="1"/>
  <c r="AS44" i="1"/>
  <c r="AS66" i="1"/>
  <c r="AS268" i="1"/>
  <c r="AS270" i="1"/>
  <c r="AS271" i="1"/>
  <c r="AS272" i="1"/>
  <c r="AS274" i="1"/>
  <c r="AS390" i="1"/>
  <c r="AS278" i="1"/>
  <c r="AS279" i="1"/>
  <c r="AS503" i="1"/>
  <c r="AS282" i="1"/>
  <c r="AS665" i="1"/>
  <c r="AS285" i="1"/>
  <c r="AS160" i="1"/>
  <c r="AS287" i="1"/>
  <c r="AS289" i="1"/>
  <c r="AS290" i="1"/>
  <c r="AS291" i="1"/>
  <c r="AS293" i="1"/>
  <c r="AS295" i="1"/>
  <c r="AS162" i="1"/>
  <c r="AS297" i="1"/>
  <c r="AS300" i="1"/>
  <c r="AS301" i="1"/>
  <c r="AS302" i="1"/>
  <c r="AS163" i="1"/>
  <c r="AS304" i="1"/>
  <c r="AS305" i="1"/>
  <c r="AS307" i="1"/>
  <c r="AS608" i="1"/>
  <c r="AS309" i="1"/>
  <c r="AS310" i="1"/>
  <c r="AS596" i="1"/>
  <c r="AS314" i="1"/>
  <c r="AS315" i="1"/>
  <c r="AS316" i="1"/>
  <c r="AS317" i="1"/>
  <c r="AS459" i="1"/>
  <c r="AS321" i="1"/>
  <c r="AS322" i="1"/>
  <c r="AS323" i="1"/>
  <c r="AS325" i="1"/>
  <c r="AS342" i="1"/>
  <c r="AS328" i="1"/>
  <c r="AS660" i="1"/>
  <c r="AS330" i="1"/>
  <c r="AS332" i="1"/>
  <c r="AS333" i="1"/>
  <c r="AS334" i="1"/>
  <c r="AS335" i="1"/>
  <c r="AS336" i="1"/>
  <c r="AS337" i="1"/>
  <c r="AS338" i="1"/>
  <c r="AS339" i="1"/>
  <c r="AS341" i="1"/>
  <c r="AS75" i="1"/>
  <c r="AS343" i="1"/>
  <c r="AS344" i="1"/>
  <c r="AS346" i="1"/>
  <c r="AS347" i="1"/>
  <c r="AS348" i="1"/>
  <c r="AS349" i="1"/>
  <c r="AS244" i="1"/>
  <c r="AS351" i="1"/>
  <c r="AS352" i="1"/>
  <c r="AS353" i="1"/>
  <c r="AS354" i="1"/>
  <c r="AS355" i="1"/>
  <c r="AS356" i="1"/>
  <c r="AS357" i="1"/>
  <c r="AS648" i="1"/>
  <c r="AS359" i="1"/>
  <c r="AS1117" i="1"/>
  <c r="AS366" i="1"/>
  <c r="AS367" i="1"/>
  <c r="AS369" i="1"/>
  <c r="AS371" i="1"/>
  <c r="AS372" i="1"/>
  <c r="AS374" i="1"/>
  <c r="AS375" i="1"/>
  <c r="AS377" i="1"/>
  <c r="AS378" i="1"/>
  <c r="AS379" i="1"/>
  <c r="AS380" i="1"/>
  <c r="AS1116" i="1"/>
  <c r="AS757" i="1"/>
  <c r="AS383" i="1"/>
  <c r="AS1228" i="1"/>
  <c r="AS385" i="1"/>
  <c r="AS386" i="1"/>
  <c r="AS387" i="1"/>
  <c r="AS1229" i="1"/>
  <c r="AS391" i="1"/>
  <c r="AS392" i="1"/>
  <c r="AS393" i="1"/>
  <c r="AS1232" i="1"/>
  <c r="AS397" i="1"/>
  <c r="AS381" i="1"/>
  <c r="AS399" i="1"/>
  <c r="AS400" i="1"/>
  <c r="AS401" i="1"/>
  <c r="AS402" i="1"/>
  <c r="AS403" i="1"/>
  <c r="AS404" i="1"/>
  <c r="AS406" i="1"/>
  <c r="AS407" i="1"/>
  <c r="AS408" i="1"/>
  <c r="AS148" i="1"/>
  <c r="AS1125" i="1"/>
  <c r="AS411" i="1"/>
  <c r="AS412" i="1"/>
  <c r="AS413" i="1"/>
  <c r="AS414" i="1"/>
  <c r="AS415" i="1"/>
  <c r="AS785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3" i="1"/>
  <c r="AS434" i="1"/>
  <c r="AS439" i="1"/>
  <c r="AS440" i="1"/>
  <c r="AS441" i="1"/>
  <c r="AS442" i="1"/>
  <c r="AS443" i="1"/>
  <c r="AS566" i="1"/>
  <c r="AS446" i="1"/>
  <c r="AS447" i="1"/>
  <c r="AS448" i="1"/>
  <c r="AS452" i="1"/>
  <c r="AS453" i="1"/>
  <c r="AS455" i="1"/>
  <c r="AS456" i="1"/>
  <c r="AS457" i="1"/>
  <c r="AS643" i="1"/>
  <c r="AS462" i="1"/>
  <c r="AS463" i="1"/>
  <c r="AS466" i="1"/>
  <c r="AS467" i="1"/>
  <c r="AS469" i="1"/>
  <c r="AS470" i="1"/>
  <c r="AS471" i="1"/>
  <c r="AS98" i="1"/>
  <c r="AS474" i="1"/>
  <c r="AS475" i="1"/>
  <c r="AS226" i="1"/>
  <c r="AS477" i="1"/>
  <c r="AS478" i="1"/>
  <c r="AS479" i="1"/>
  <c r="AS481" i="1"/>
  <c r="AS482" i="1"/>
  <c r="AS484" i="1"/>
  <c r="AS485" i="1"/>
  <c r="AS488" i="1"/>
  <c r="AS490" i="1"/>
  <c r="AS491" i="1"/>
  <c r="AS492" i="1"/>
  <c r="AS1177" i="1"/>
  <c r="AS494" i="1"/>
  <c r="AS495" i="1"/>
  <c r="AS1303" i="1"/>
  <c r="AS496" i="1"/>
  <c r="AS498" i="1"/>
  <c r="AS499" i="1"/>
  <c r="AS502" i="1"/>
  <c r="AS1340" i="1"/>
  <c r="AS505" i="1"/>
  <c r="AS509" i="1"/>
  <c r="AS510" i="1"/>
  <c r="AS511" i="1"/>
  <c r="AS512" i="1"/>
  <c r="AS577" i="1"/>
  <c r="AS514" i="1"/>
  <c r="AS515" i="1"/>
  <c r="AS517" i="1"/>
  <c r="AS518" i="1"/>
  <c r="AS519" i="1"/>
  <c r="AS520" i="1"/>
  <c r="AS523" i="1"/>
  <c r="AS526" i="1"/>
  <c r="AS527" i="1"/>
  <c r="AS528" i="1"/>
  <c r="AS529" i="1"/>
  <c r="AS1269" i="1"/>
  <c r="AS532" i="1"/>
  <c r="AS533" i="1"/>
  <c r="AS1285" i="1"/>
  <c r="AS1322" i="1"/>
  <c r="AS541" i="1"/>
  <c r="AS542" i="1"/>
  <c r="AS543" i="1"/>
  <c r="AS1335" i="1"/>
  <c r="AS555" i="1"/>
  <c r="AS556" i="1"/>
  <c r="AS557" i="1"/>
  <c r="AS559" i="1"/>
  <c r="AS560" i="1"/>
  <c r="AS561" i="1"/>
  <c r="AS28" i="1"/>
  <c r="AS563" i="1"/>
  <c r="AS567" i="1"/>
  <c r="AS568" i="1"/>
  <c r="AS569" i="1"/>
  <c r="AS570" i="1"/>
  <c r="AS571" i="1"/>
  <c r="AS572" i="1"/>
  <c r="AS575" i="1"/>
  <c r="AS576" i="1"/>
  <c r="AS580" i="1"/>
  <c r="AS583" i="1"/>
  <c r="AS584" i="1"/>
  <c r="AS585" i="1"/>
  <c r="AS586" i="1"/>
  <c r="AS82" i="1"/>
  <c r="AS588" i="1"/>
  <c r="AS177" i="1"/>
  <c r="AS590" i="1"/>
  <c r="AS591" i="1"/>
  <c r="AS179" i="1"/>
  <c r="AS199" i="1"/>
  <c r="AS595" i="1"/>
  <c r="AS597" i="1"/>
  <c r="AS599" i="1"/>
  <c r="AS211" i="1"/>
  <c r="AS219" i="1"/>
  <c r="AS602" i="1"/>
  <c r="AS603" i="1"/>
  <c r="AS476" i="1"/>
  <c r="AS605" i="1"/>
  <c r="AS606" i="1"/>
  <c r="AS607" i="1"/>
  <c r="AS396" i="1"/>
  <c r="AS513" i="1"/>
  <c r="AS610" i="1"/>
  <c r="AS611" i="1"/>
  <c r="AS612" i="1"/>
  <c r="AS613" i="1"/>
  <c r="AS531" i="1"/>
  <c r="AS614" i="1"/>
  <c r="AS776" i="1"/>
  <c r="AS1063" i="1"/>
  <c r="AS685" i="1"/>
  <c r="AS616" i="1"/>
  <c r="AS617" i="1"/>
  <c r="AS618" i="1"/>
  <c r="AS619" i="1"/>
  <c r="AS620" i="1"/>
  <c r="AS624" i="1"/>
  <c r="AS626" i="1"/>
  <c r="AS627" i="1"/>
  <c r="AS630" i="1"/>
  <c r="AS631" i="1"/>
  <c r="AS632" i="1"/>
  <c r="AS634" i="1"/>
  <c r="AS635" i="1"/>
  <c r="AS636" i="1"/>
  <c r="AS637" i="1"/>
  <c r="AS639" i="1"/>
  <c r="AS640" i="1"/>
  <c r="AS644" i="1"/>
  <c r="AS645" i="1"/>
  <c r="AS646" i="1"/>
  <c r="AS647" i="1"/>
  <c r="AS252" i="1"/>
  <c r="AS649" i="1"/>
  <c r="AS650" i="1"/>
  <c r="AS652" i="1"/>
  <c r="AS653" i="1"/>
  <c r="AS654" i="1"/>
  <c r="AS655" i="1"/>
  <c r="AS656" i="1"/>
  <c r="AS657" i="1"/>
  <c r="AS658" i="1"/>
  <c r="AS1162" i="1"/>
  <c r="AS661" i="1"/>
  <c r="AS662" i="1"/>
  <c r="AS663" i="1"/>
  <c r="AS664" i="1"/>
  <c r="AS109" i="1"/>
  <c r="AS666" i="1"/>
  <c r="AS667" i="1"/>
  <c r="AS669" i="1"/>
  <c r="AS670" i="1"/>
  <c r="AS671" i="1"/>
  <c r="AS303" i="1"/>
  <c r="AS1271" i="1"/>
  <c r="AS312" i="1"/>
  <c r="AS493" i="1"/>
  <c r="AS679" i="1"/>
  <c r="AS680" i="1"/>
  <c r="AS681" i="1"/>
  <c r="AS682" i="1"/>
  <c r="AS684" i="1"/>
  <c r="AS1367" i="1"/>
  <c r="AS687" i="1"/>
  <c r="AS688" i="1"/>
  <c r="AS689" i="1"/>
  <c r="AS693" i="1"/>
  <c r="AS694" i="1"/>
  <c r="AS1267" i="1"/>
  <c r="AS1099" i="1"/>
  <c r="AS1115" i="1"/>
  <c r="AS698" i="1"/>
  <c r="AS699" i="1"/>
  <c r="AS700" i="1"/>
  <c r="AS701" i="1"/>
  <c r="AS753" i="1"/>
  <c r="AS703" i="1"/>
  <c r="AS704" i="1"/>
  <c r="AS743" i="1"/>
  <c r="AS707" i="1"/>
  <c r="AS708" i="1"/>
  <c r="AS709" i="1"/>
  <c r="AS710" i="1"/>
  <c r="AS1364" i="1"/>
  <c r="AS677" i="1"/>
  <c r="AS714" i="1"/>
  <c r="AS716" i="1"/>
  <c r="AS182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9" i="1"/>
  <c r="AS740" i="1"/>
  <c r="AS259" i="1"/>
  <c r="AS742" i="1"/>
  <c r="AS744" i="1"/>
  <c r="AS747" i="1"/>
  <c r="AS749" i="1"/>
  <c r="AS609" i="1"/>
  <c r="AS750" i="1"/>
  <c r="AS751" i="1"/>
  <c r="AS752" i="1"/>
  <c r="AS142" i="1"/>
  <c r="AS143" i="1"/>
  <c r="AS794" i="1"/>
  <c r="AS796" i="1"/>
  <c r="AS1123" i="1"/>
  <c r="AS759" i="1"/>
  <c r="AS761" i="1"/>
  <c r="AS762" i="1"/>
  <c r="AS763" i="1"/>
  <c r="AS764" i="1"/>
  <c r="AS765" i="1"/>
  <c r="AS767" i="1"/>
  <c r="AS39" i="1"/>
  <c r="AS770" i="1"/>
  <c r="AS771" i="1"/>
  <c r="AS773" i="1"/>
  <c r="AS775" i="1"/>
  <c r="AS777" i="1"/>
  <c r="AS779" i="1"/>
  <c r="AS781" i="1"/>
  <c r="AS1368" i="1"/>
  <c r="AS118" i="1"/>
  <c r="AS784" i="1"/>
  <c r="AS786" i="1"/>
  <c r="AS123" i="1"/>
  <c r="AS788" i="1"/>
  <c r="AS789" i="1"/>
  <c r="AS790" i="1"/>
  <c r="AS791" i="1"/>
  <c r="AS793" i="1"/>
  <c r="AS758" i="1"/>
  <c r="AS795" i="1"/>
  <c r="AS1379" i="1"/>
  <c r="AS797" i="1"/>
  <c r="AS798" i="1"/>
  <c r="AS799" i="1"/>
  <c r="AS804" i="1"/>
  <c r="AS805" i="1"/>
  <c r="AS818" i="1"/>
  <c r="AS819" i="1"/>
  <c r="AS696" i="1"/>
  <c r="AS444" i="1"/>
  <c r="AS821" i="1"/>
  <c r="AS823" i="1"/>
  <c r="AS824" i="1"/>
  <c r="AS825" i="1"/>
  <c r="AS601" i="1"/>
  <c r="AS820" i="1"/>
  <c r="AS1083" i="1"/>
  <c r="AS176" i="1"/>
  <c r="AS589" i="1"/>
  <c r="AS831" i="1"/>
  <c r="AS832" i="1"/>
  <c r="AS833" i="1"/>
  <c r="AS834" i="1"/>
  <c r="AS837" i="1"/>
  <c r="AS838" i="1"/>
  <c r="AS839" i="1"/>
  <c r="AS840" i="1"/>
  <c r="AS841" i="1"/>
  <c r="AS842" i="1"/>
  <c r="AS843" i="1"/>
  <c r="AS844" i="1"/>
  <c r="AS845" i="1"/>
  <c r="AS846" i="1"/>
  <c r="AS848" i="1"/>
  <c r="AS849" i="1"/>
  <c r="AS850" i="1"/>
  <c r="AS852" i="1"/>
  <c r="AS854" i="1"/>
  <c r="AS855" i="1"/>
  <c r="AS857" i="1"/>
  <c r="AS604" i="1"/>
  <c r="AS859" i="1"/>
  <c r="AS1186" i="1"/>
  <c r="AS1286" i="1"/>
  <c r="AS186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1114" i="1"/>
  <c r="AS883" i="1"/>
  <c r="AS884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132" i="1"/>
  <c r="AS134" i="1"/>
  <c r="AS754" i="1"/>
  <c r="AS902" i="1"/>
  <c r="AS903" i="1"/>
  <c r="AS904" i="1"/>
  <c r="AS755" i="1"/>
  <c r="AS2" i="1"/>
  <c r="V1378" i="1"/>
  <c r="O1378" i="1"/>
  <c r="V1377" i="1"/>
  <c r="O1377" i="1"/>
  <c r="V1350" i="1"/>
  <c r="O1350" i="1"/>
  <c r="V1349" i="1"/>
  <c r="O1349" i="1"/>
  <c r="V1348" i="1"/>
  <c r="O1348" i="1"/>
  <c r="V1220" i="1"/>
  <c r="O1220" i="1"/>
  <c r="V1219" i="1"/>
  <c r="O1219" i="1"/>
  <c r="AT1218" i="1"/>
  <c r="V1218" i="1"/>
  <c r="O1218" i="1"/>
  <c r="V1205" i="1"/>
  <c r="O1205" i="1"/>
  <c r="AT1204" i="1"/>
  <c r="V1204" i="1"/>
  <c r="O1204" i="1"/>
  <c r="V1196" i="1"/>
  <c r="O1196" i="1"/>
  <c r="V1195" i="1"/>
  <c r="O1195" i="1"/>
  <c r="V1135" i="1"/>
  <c r="O1135" i="1"/>
  <c r="V1134" i="1"/>
  <c r="O1134" i="1"/>
  <c r="V1104" i="1"/>
  <c r="O1104" i="1"/>
  <c r="V1103" i="1"/>
  <c r="O1103" i="1"/>
  <c r="AT1096" i="1"/>
  <c r="V1096" i="1"/>
  <c r="O1096" i="1"/>
  <c r="AT1095" i="1"/>
  <c r="V1095" i="1"/>
  <c r="O1095" i="1"/>
  <c r="V811" i="1"/>
  <c r="O811" i="1"/>
  <c r="AT810" i="1"/>
  <c r="V810" i="1"/>
  <c r="O810" i="1"/>
  <c r="AT691" i="1"/>
  <c r="V691" i="1"/>
  <c r="O691" i="1"/>
  <c r="AT690" i="1"/>
  <c r="V690" i="1"/>
  <c r="O690" i="1"/>
  <c r="V673" i="1"/>
  <c r="O673" i="1"/>
  <c r="V672" i="1"/>
  <c r="O672" i="1"/>
  <c r="V552" i="1"/>
  <c r="O552" i="1"/>
  <c r="AT551" i="1"/>
  <c r="V551" i="1"/>
  <c r="O551" i="1"/>
  <c r="V549" i="1"/>
  <c r="O549" i="1"/>
  <c r="V548" i="1"/>
  <c r="O548" i="1"/>
  <c r="V547" i="1"/>
  <c r="O547" i="1"/>
  <c r="V546" i="1"/>
  <c r="O546" i="1"/>
  <c r="V545" i="1"/>
  <c r="O545" i="1"/>
  <c r="V544" i="1"/>
  <c r="O544" i="1"/>
  <c r="V538" i="1"/>
  <c r="O538" i="1"/>
  <c r="V537" i="1"/>
  <c r="O537" i="1"/>
  <c r="V535" i="1"/>
  <c r="O535" i="1"/>
  <c r="V534" i="1"/>
  <c r="O534" i="1"/>
  <c r="AT465" i="1"/>
  <c r="V465" i="1"/>
  <c r="O465" i="1"/>
  <c r="AT464" i="1"/>
  <c r="V464" i="1"/>
  <c r="O464" i="1"/>
  <c r="AT450" i="1"/>
  <c r="V450" i="1"/>
  <c r="O450" i="1"/>
  <c r="AT449" i="1"/>
  <c r="V449" i="1"/>
  <c r="O449" i="1"/>
  <c r="V395" i="1"/>
  <c r="O395" i="1"/>
  <c r="V394" i="1"/>
  <c r="O394" i="1"/>
  <c r="AT389" i="1"/>
  <c r="V389" i="1"/>
  <c r="O389" i="1"/>
  <c r="V388" i="1"/>
  <c r="O388" i="1"/>
  <c r="V276" i="1"/>
  <c r="O276" i="1"/>
  <c r="V275" i="1"/>
  <c r="O275" i="1"/>
  <c r="V249" i="1"/>
  <c r="O249" i="1"/>
  <c r="V248" i="1"/>
  <c r="O248" i="1"/>
  <c r="V229" i="1"/>
  <c r="O229" i="1"/>
  <c r="V228" i="1"/>
  <c r="O228" i="1"/>
  <c r="AT153" i="1"/>
  <c r="V153" i="1"/>
  <c r="O153" i="1"/>
  <c r="AT152" i="1"/>
  <c r="V152" i="1"/>
  <c r="O152" i="1"/>
  <c r="AT151" i="1"/>
  <c r="V151" i="1"/>
  <c r="O151" i="1"/>
  <c r="AT150" i="1"/>
  <c r="V150" i="1"/>
  <c r="O150" i="1"/>
  <c r="AT19" i="1"/>
  <c r="V19" i="1"/>
  <c r="O19" i="1"/>
  <c r="AT18" i="1"/>
  <c r="V18" i="1"/>
  <c r="O18" i="1"/>
  <c r="AT957" i="1"/>
  <c r="AT955" i="1"/>
  <c r="V953" i="1"/>
  <c r="O953" i="1"/>
  <c r="V952" i="1"/>
  <c r="O952" i="1"/>
  <c r="V951" i="1"/>
  <c r="O951" i="1"/>
  <c r="V950" i="1"/>
  <c r="O950" i="1"/>
  <c r="V949" i="1"/>
  <c r="O949" i="1"/>
  <c r="V948" i="1"/>
  <c r="O948" i="1"/>
  <c r="V947" i="1"/>
  <c r="O947" i="1"/>
  <c r="V946" i="1"/>
  <c r="O946" i="1"/>
  <c r="V945" i="1"/>
  <c r="O945" i="1"/>
  <c r="V944" i="1"/>
  <c r="O944" i="1"/>
  <c r="V943" i="1"/>
  <c r="O943" i="1"/>
  <c r="V942" i="1"/>
  <c r="O942" i="1"/>
  <c r="V909" i="1"/>
  <c r="O909" i="1"/>
  <c r="V907" i="1"/>
  <c r="O907" i="1"/>
  <c r="V755" i="1"/>
  <c r="O755" i="1"/>
  <c r="AT903" i="1"/>
  <c r="V903" i="1"/>
  <c r="O903" i="1"/>
  <c r="V902" i="1"/>
  <c r="O902" i="1"/>
  <c r="V754" i="1"/>
  <c r="O754" i="1"/>
  <c r="V134" i="1"/>
  <c r="O134" i="1"/>
  <c r="V132" i="1"/>
  <c r="O132" i="1"/>
  <c r="AT898" i="1"/>
  <c r="V898" i="1"/>
  <c r="O898" i="1"/>
  <c r="AT897" i="1"/>
  <c r="V897" i="1"/>
  <c r="O897" i="1"/>
  <c r="V896" i="1"/>
  <c r="O896" i="1"/>
  <c r="V895" i="1"/>
  <c r="O895" i="1"/>
  <c r="AT894" i="1"/>
  <c r="V894" i="1"/>
  <c r="O894" i="1"/>
  <c r="V893" i="1"/>
  <c r="O893" i="1"/>
  <c r="V892" i="1"/>
  <c r="O892" i="1"/>
  <c r="V891" i="1"/>
  <c r="O891" i="1"/>
  <c r="V890" i="1"/>
  <c r="O890" i="1"/>
  <c r="AT889" i="1"/>
  <c r="V889" i="1"/>
  <c r="O889" i="1"/>
  <c r="AT888" i="1"/>
  <c r="V888" i="1"/>
  <c r="O888" i="1"/>
  <c r="V887" i="1"/>
  <c r="O887" i="1"/>
  <c r="V886" i="1"/>
  <c r="O886" i="1"/>
  <c r="AT884" i="1"/>
  <c r="V884" i="1"/>
  <c r="O884" i="1"/>
  <c r="AT883" i="1"/>
  <c r="V883" i="1"/>
  <c r="O883" i="1"/>
  <c r="V1114" i="1"/>
  <c r="O1114" i="1"/>
  <c r="V882" i="1"/>
  <c r="O882" i="1"/>
  <c r="AT881" i="1"/>
  <c r="V881" i="1"/>
  <c r="O881" i="1"/>
  <c r="AT880" i="1"/>
  <c r="V880" i="1"/>
  <c r="O880" i="1"/>
  <c r="AT879" i="1"/>
  <c r="O879" i="1"/>
  <c r="AT878" i="1"/>
  <c r="V878" i="1"/>
  <c r="O878" i="1"/>
  <c r="V877" i="1"/>
  <c r="O877" i="1"/>
  <c r="V876" i="1"/>
  <c r="O876" i="1"/>
  <c r="V875" i="1"/>
  <c r="O875" i="1"/>
  <c r="V874" i="1"/>
  <c r="O874" i="1"/>
  <c r="V873" i="1"/>
  <c r="O873" i="1"/>
  <c r="V872" i="1"/>
  <c r="O872" i="1"/>
  <c r="V871" i="1"/>
  <c r="O871" i="1"/>
  <c r="AT870" i="1"/>
  <c r="V870" i="1"/>
  <c r="O870" i="1"/>
  <c r="V869" i="1"/>
  <c r="O869" i="1"/>
  <c r="V868" i="1"/>
  <c r="O868" i="1"/>
  <c r="AT867" i="1"/>
  <c r="V867" i="1"/>
  <c r="O867" i="1"/>
  <c r="V866" i="1"/>
  <c r="O866" i="1"/>
  <c r="V865" i="1"/>
  <c r="O865" i="1"/>
  <c r="V864" i="1"/>
  <c r="O864" i="1"/>
  <c r="V863" i="1"/>
  <c r="O863" i="1"/>
  <c r="AT186" i="1"/>
  <c r="V186" i="1"/>
  <c r="O186" i="1"/>
  <c r="AT1286" i="1"/>
  <c r="V1286" i="1"/>
  <c r="O1286" i="1"/>
  <c r="AT1186" i="1"/>
  <c r="V1186" i="1"/>
  <c r="O1186" i="1"/>
  <c r="V859" i="1"/>
  <c r="O859" i="1"/>
  <c r="AT604" i="1"/>
  <c r="V604" i="1"/>
  <c r="O604" i="1"/>
  <c r="V857" i="1"/>
  <c r="O857" i="1"/>
  <c r="V855" i="1"/>
  <c r="O855" i="1"/>
  <c r="AT854" i="1"/>
  <c r="V854" i="1"/>
  <c r="O854" i="1"/>
  <c r="V852" i="1"/>
  <c r="O852" i="1"/>
  <c r="AT850" i="1"/>
  <c r="V850" i="1"/>
  <c r="O850" i="1"/>
  <c r="V849" i="1"/>
  <c r="O849" i="1"/>
  <c r="AT848" i="1"/>
  <c r="V848" i="1"/>
  <c r="O848" i="1"/>
  <c r="AT846" i="1"/>
  <c r="V846" i="1"/>
  <c r="O846" i="1"/>
  <c r="V845" i="1"/>
  <c r="O845" i="1"/>
  <c r="AT844" i="1"/>
  <c r="V844" i="1"/>
  <c r="O844" i="1"/>
  <c r="AT843" i="1"/>
  <c r="V843" i="1"/>
  <c r="O843" i="1"/>
  <c r="AT842" i="1"/>
  <c r="V842" i="1"/>
  <c r="O842" i="1"/>
  <c r="V841" i="1"/>
  <c r="O841" i="1"/>
  <c r="V840" i="1"/>
  <c r="O840" i="1"/>
  <c r="AT839" i="1"/>
  <c r="V839" i="1"/>
  <c r="O839" i="1"/>
  <c r="V838" i="1"/>
  <c r="O838" i="1"/>
  <c r="V837" i="1"/>
  <c r="O837" i="1"/>
  <c r="V834" i="1"/>
  <c r="O834" i="1"/>
  <c r="AT833" i="1"/>
  <c r="V833" i="1"/>
  <c r="O833" i="1"/>
  <c r="AT832" i="1"/>
  <c r="V832" i="1"/>
  <c r="O832" i="1"/>
  <c r="V831" i="1"/>
  <c r="O831" i="1"/>
  <c r="AT589" i="1"/>
  <c r="V589" i="1"/>
  <c r="O589" i="1"/>
  <c r="AT176" i="1"/>
  <c r="V176" i="1"/>
  <c r="O176" i="1"/>
  <c r="AT1083" i="1"/>
  <c r="V1083" i="1"/>
  <c r="O1083" i="1"/>
  <c r="AT820" i="1"/>
  <c r="V820" i="1"/>
  <c r="O820" i="1"/>
  <c r="AT601" i="1"/>
  <c r="V601" i="1"/>
  <c r="O601" i="1"/>
  <c r="V825" i="1"/>
  <c r="O825" i="1"/>
  <c r="AT824" i="1"/>
  <c r="V824" i="1"/>
  <c r="O824" i="1"/>
  <c r="AT823" i="1"/>
  <c r="V823" i="1"/>
  <c r="O823" i="1"/>
  <c r="AT821" i="1"/>
  <c r="V821" i="1"/>
  <c r="O821" i="1"/>
  <c r="AT444" i="1"/>
  <c r="V444" i="1"/>
  <c r="O444" i="1"/>
  <c r="AT696" i="1"/>
  <c r="V696" i="1"/>
  <c r="O696" i="1"/>
  <c r="V819" i="1"/>
  <c r="O819" i="1"/>
  <c r="V818" i="1"/>
  <c r="O818" i="1"/>
  <c r="V805" i="1"/>
  <c r="O805" i="1"/>
  <c r="AT804" i="1"/>
  <c r="V804" i="1"/>
  <c r="O804" i="1"/>
  <c r="V799" i="1"/>
  <c r="O799" i="1"/>
  <c r="V798" i="1"/>
  <c r="O798" i="1"/>
  <c r="V797" i="1"/>
  <c r="O797" i="1"/>
  <c r="AT1379" i="1"/>
  <c r="V1379" i="1"/>
  <c r="O1379" i="1"/>
  <c r="AT795" i="1"/>
  <c r="V795" i="1"/>
  <c r="O795" i="1"/>
  <c r="V758" i="1"/>
  <c r="O758" i="1"/>
  <c r="AT793" i="1"/>
  <c r="V793" i="1"/>
  <c r="O793" i="1"/>
  <c r="V791" i="1"/>
  <c r="O791" i="1"/>
  <c r="V790" i="1"/>
  <c r="O790" i="1"/>
  <c r="V789" i="1"/>
  <c r="O789" i="1"/>
  <c r="AT788" i="1"/>
  <c r="V788" i="1"/>
  <c r="O788" i="1"/>
  <c r="V123" i="1"/>
  <c r="O123" i="1"/>
  <c r="AT786" i="1"/>
  <c r="V786" i="1"/>
  <c r="O786" i="1"/>
  <c r="AT784" i="1"/>
  <c r="V784" i="1"/>
  <c r="O784" i="1"/>
  <c r="AT118" i="1"/>
  <c r="V118" i="1"/>
  <c r="O118" i="1"/>
  <c r="AT1368" i="1"/>
  <c r="V1368" i="1"/>
  <c r="O1368" i="1"/>
  <c r="V781" i="1"/>
  <c r="O781" i="1"/>
  <c r="AT779" i="1"/>
  <c r="V779" i="1"/>
  <c r="O779" i="1"/>
  <c r="AT906" i="1"/>
  <c r="V906" i="1"/>
  <c r="O906" i="1"/>
  <c r="V777" i="1"/>
  <c r="O777" i="1"/>
  <c r="AT775" i="1"/>
  <c r="V775" i="1"/>
  <c r="O775" i="1"/>
  <c r="V773" i="1"/>
  <c r="O773" i="1"/>
  <c r="AT771" i="1"/>
  <c r="V771" i="1"/>
  <c r="O771" i="1"/>
  <c r="V770" i="1"/>
  <c r="O770" i="1"/>
  <c r="AT39" i="1"/>
  <c r="V39" i="1"/>
  <c r="O39" i="1"/>
  <c r="AT767" i="1"/>
  <c r="V767" i="1"/>
  <c r="O767" i="1"/>
  <c r="V765" i="1"/>
  <c r="O765" i="1"/>
  <c r="AT764" i="1"/>
  <c r="V764" i="1"/>
  <c r="O764" i="1"/>
  <c r="V763" i="1"/>
  <c r="O763" i="1"/>
  <c r="V762" i="1"/>
  <c r="O762" i="1"/>
  <c r="V761" i="1"/>
  <c r="O761" i="1"/>
  <c r="AT759" i="1"/>
  <c r="V759" i="1"/>
  <c r="O759" i="1"/>
  <c r="AT1123" i="1"/>
  <c r="V1123" i="1"/>
  <c r="O1123" i="1"/>
  <c r="AT796" i="1"/>
  <c r="V796" i="1"/>
  <c r="O796" i="1"/>
  <c r="AT794" i="1"/>
  <c r="V794" i="1"/>
  <c r="O794" i="1"/>
  <c r="AT143" i="1"/>
  <c r="V143" i="1"/>
  <c r="O143" i="1"/>
  <c r="AT142" i="1"/>
  <c r="V142" i="1"/>
  <c r="O142" i="1"/>
  <c r="AT752" i="1"/>
  <c r="V752" i="1"/>
  <c r="O752" i="1"/>
  <c r="AT751" i="1"/>
  <c r="V751" i="1"/>
  <c r="O751" i="1"/>
  <c r="V750" i="1"/>
  <c r="O750" i="1"/>
  <c r="AT609" i="1"/>
  <c r="V609" i="1"/>
  <c r="O609" i="1"/>
  <c r="V749" i="1"/>
  <c r="O749" i="1"/>
  <c r="V747" i="1"/>
  <c r="O747" i="1"/>
  <c r="AT744" i="1"/>
  <c r="V744" i="1"/>
  <c r="O744" i="1"/>
  <c r="AT742" i="1"/>
  <c r="V742" i="1"/>
  <c r="O742" i="1"/>
  <c r="AT259" i="1"/>
  <c r="V259" i="1"/>
  <c r="O259" i="1"/>
  <c r="V740" i="1"/>
  <c r="O740" i="1"/>
  <c r="AT739" i="1"/>
  <c r="V739" i="1"/>
  <c r="O739" i="1"/>
  <c r="AT737" i="1"/>
  <c r="V737" i="1"/>
  <c r="O737" i="1"/>
  <c r="AT736" i="1"/>
  <c r="V736" i="1"/>
  <c r="O736" i="1"/>
  <c r="V735" i="1"/>
  <c r="O735" i="1"/>
  <c r="V734" i="1"/>
  <c r="O734" i="1"/>
  <c r="V733" i="1"/>
  <c r="O733" i="1"/>
  <c r="AT732" i="1"/>
  <c r="V732" i="1"/>
  <c r="O732" i="1"/>
  <c r="V731" i="1"/>
  <c r="O731" i="1"/>
  <c r="V730" i="1"/>
  <c r="O730" i="1"/>
  <c r="AT729" i="1"/>
  <c r="V729" i="1"/>
  <c r="O729" i="1"/>
  <c r="AT728" i="1"/>
  <c r="V728" i="1"/>
  <c r="O728" i="1"/>
  <c r="V727" i="1"/>
  <c r="O727" i="1"/>
  <c r="V726" i="1"/>
  <c r="O726" i="1"/>
  <c r="V725" i="1"/>
  <c r="O725" i="1"/>
  <c r="V724" i="1"/>
  <c r="O724" i="1"/>
  <c r="AT723" i="1"/>
  <c r="V723" i="1"/>
  <c r="O723" i="1"/>
  <c r="V722" i="1"/>
  <c r="O722" i="1"/>
  <c r="AT721" i="1"/>
  <c r="V721" i="1"/>
  <c r="O721" i="1"/>
  <c r="V720" i="1"/>
  <c r="O720" i="1"/>
  <c r="V719" i="1"/>
  <c r="O719" i="1"/>
  <c r="V718" i="1"/>
  <c r="O718" i="1"/>
  <c r="AT182" i="1"/>
  <c r="V182" i="1"/>
  <c r="O182" i="1"/>
  <c r="AT716" i="1"/>
  <c r="V716" i="1"/>
  <c r="O716" i="1"/>
  <c r="V714" i="1"/>
  <c r="O714" i="1"/>
  <c r="AT677" i="1"/>
  <c r="V677" i="1"/>
  <c r="O677" i="1"/>
  <c r="AT1364" i="1"/>
  <c r="V1364" i="1"/>
  <c r="O1364" i="1"/>
  <c r="V710" i="1"/>
  <c r="O710" i="1"/>
  <c r="V709" i="1"/>
  <c r="O709" i="1"/>
  <c r="V708" i="1"/>
  <c r="O708" i="1"/>
  <c r="V707" i="1"/>
  <c r="O707" i="1"/>
  <c r="AT743" i="1"/>
  <c r="V743" i="1"/>
  <c r="O743" i="1"/>
  <c r="V704" i="1"/>
  <c r="O704" i="1"/>
  <c r="V703" i="1"/>
  <c r="O703" i="1"/>
  <c r="V753" i="1"/>
  <c r="O753" i="1"/>
  <c r="V701" i="1"/>
  <c r="O701" i="1"/>
  <c r="V700" i="1"/>
  <c r="O700" i="1"/>
  <c r="V699" i="1"/>
  <c r="O699" i="1"/>
  <c r="V698" i="1"/>
  <c r="O698" i="1"/>
  <c r="AT1115" i="1"/>
  <c r="V1115" i="1"/>
  <c r="O1115" i="1"/>
  <c r="AT1099" i="1"/>
  <c r="V1099" i="1"/>
  <c r="O1099" i="1"/>
  <c r="AT1267" i="1"/>
  <c r="V1267" i="1"/>
  <c r="O1267" i="1"/>
  <c r="AT694" i="1"/>
  <c r="V694" i="1"/>
  <c r="O694" i="1"/>
  <c r="V693" i="1"/>
  <c r="O693" i="1"/>
  <c r="V689" i="1"/>
  <c r="O689" i="1"/>
  <c r="V688" i="1"/>
  <c r="O688" i="1"/>
  <c r="V687" i="1"/>
  <c r="O687" i="1"/>
  <c r="AT1367" i="1"/>
  <c r="V1367" i="1"/>
  <c r="O1367" i="1"/>
  <c r="V684" i="1"/>
  <c r="O684" i="1"/>
  <c r="AT682" i="1"/>
  <c r="V682" i="1"/>
  <c r="O682" i="1"/>
  <c r="AT681" i="1"/>
  <c r="V681" i="1"/>
  <c r="O681" i="1"/>
  <c r="V680" i="1"/>
  <c r="O680" i="1"/>
  <c r="V679" i="1"/>
  <c r="O679" i="1"/>
  <c r="AT493" i="1"/>
  <c r="V493" i="1"/>
  <c r="O493" i="1"/>
  <c r="AT312" i="1"/>
  <c r="V312" i="1"/>
  <c r="O312" i="1"/>
  <c r="AT1271" i="1"/>
  <c r="V1271" i="1"/>
  <c r="O1271" i="1"/>
  <c r="AT303" i="1"/>
  <c r="O303" i="1"/>
  <c r="V671" i="1"/>
  <c r="O671" i="1"/>
  <c r="V670" i="1"/>
  <c r="O670" i="1"/>
  <c r="AT669" i="1"/>
  <c r="V669" i="1"/>
  <c r="O669" i="1"/>
  <c r="AT667" i="1"/>
  <c r="V667" i="1"/>
  <c r="O667" i="1"/>
  <c r="V666" i="1"/>
  <c r="O666" i="1"/>
  <c r="AT109" i="1"/>
  <c r="V109" i="1"/>
  <c r="O109" i="1"/>
  <c r="V664" i="1"/>
  <c r="O664" i="1"/>
  <c r="V663" i="1"/>
  <c r="O663" i="1"/>
  <c r="AT662" i="1"/>
  <c r="V662" i="1"/>
  <c r="O662" i="1"/>
  <c r="V661" i="1"/>
  <c r="O661" i="1"/>
  <c r="AT1162" i="1"/>
  <c r="V1162" i="1"/>
  <c r="O1162" i="1"/>
  <c r="AT658" i="1"/>
  <c r="V658" i="1"/>
  <c r="O658" i="1"/>
  <c r="V657" i="1"/>
  <c r="O657" i="1"/>
  <c r="V656" i="1"/>
  <c r="O656" i="1"/>
  <c r="AT655" i="1"/>
  <c r="V655" i="1"/>
  <c r="O655" i="1"/>
  <c r="V654" i="1"/>
  <c r="O654" i="1"/>
  <c r="V653" i="1"/>
  <c r="O653" i="1"/>
  <c r="V652" i="1"/>
  <c r="O652" i="1"/>
  <c r="V650" i="1"/>
  <c r="O650" i="1"/>
  <c r="V649" i="1"/>
  <c r="O649" i="1"/>
  <c r="AT252" i="1"/>
  <c r="V252" i="1"/>
  <c r="O252" i="1"/>
  <c r="V647" i="1"/>
  <c r="O647" i="1"/>
  <c r="V646" i="1"/>
  <c r="O646" i="1"/>
  <c r="V645" i="1"/>
  <c r="O645" i="1"/>
  <c r="V644" i="1"/>
  <c r="O644" i="1"/>
  <c r="AT640" i="1"/>
  <c r="V640" i="1"/>
  <c r="O640" i="1"/>
  <c r="AT639" i="1"/>
  <c r="V639" i="1"/>
  <c r="O639" i="1"/>
  <c r="AT637" i="1"/>
  <c r="V637" i="1"/>
  <c r="O637" i="1"/>
  <c r="V636" i="1"/>
  <c r="O636" i="1"/>
  <c r="V635" i="1"/>
  <c r="O635" i="1"/>
  <c r="AT634" i="1"/>
  <c r="V634" i="1"/>
  <c r="O634" i="1"/>
  <c r="V632" i="1"/>
  <c r="O632" i="1"/>
  <c r="AT631" i="1"/>
  <c r="V631" i="1"/>
  <c r="O631" i="1"/>
  <c r="V630" i="1"/>
  <c r="O630" i="1"/>
  <c r="V627" i="1"/>
  <c r="O627" i="1"/>
  <c r="AT626" i="1"/>
  <c r="V626" i="1"/>
  <c r="O626" i="1"/>
  <c r="V624" i="1"/>
  <c r="O624" i="1"/>
  <c r="V620" i="1"/>
  <c r="O620" i="1"/>
  <c r="AT619" i="1"/>
  <c r="V619" i="1"/>
  <c r="O619" i="1"/>
  <c r="AT618" i="1"/>
  <c r="V618" i="1"/>
  <c r="O618" i="1"/>
  <c r="AT617" i="1"/>
  <c r="V617" i="1"/>
  <c r="O617" i="1"/>
  <c r="V616" i="1"/>
  <c r="O616" i="1"/>
  <c r="AT685" i="1"/>
  <c r="V685" i="1"/>
  <c r="O685" i="1"/>
  <c r="AT1063" i="1"/>
  <c r="V1063" i="1"/>
  <c r="O1063" i="1"/>
  <c r="AT776" i="1"/>
  <c r="V776" i="1"/>
  <c r="O776" i="1"/>
  <c r="V614" i="1"/>
  <c r="O614" i="1"/>
  <c r="AT531" i="1"/>
  <c r="V531" i="1"/>
  <c r="O531" i="1"/>
  <c r="V613" i="1"/>
  <c r="O613" i="1"/>
  <c r="V612" i="1"/>
  <c r="O612" i="1"/>
  <c r="V611" i="1"/>
  <c r="O611" i="1"/>
  <c r="AT610" i="1"/>
  <c r="V610" i="1"/>
  <c r="O610" i="1"/>
  <c r="AT513" i="1"/>
  <c r="V513" i="1"/>
  <c r="O513" i="1"/>
  <c r="AT396" i="1"/>
  <c r="V396" i="1"/>
  <c r="O396" i="1"/>
  <c r="V607" i="1"/>
  <c r="O607" i="1"/>
  <c r="V606" i="1"/>
  <c r="O606" i="1"/>
  <c r="AT605" i="1"/>
  <c r="V605" i="1"/>
  <c r="O605" i="1"/>
  <c r="AT476" i="1"/>
  <c r="V476" i="1"/>
  <c r="O476" i="1"/>
  <c r="AT603" i="1"/>
  <c r="V603" i="1"/>
  <c r="O603" i="1"/>
  <c r="AT602" i="1"/>
  <c r="V602" i="1"/>
  <c r="O602" i="1"/>
  <c r="AT219" i="1"/>
  <c r="V219" i="1"/>
  <c r="O219" i="1"/>
  <c r="AT211" i="1"/>
  <c r="V211" i="1"/>
  <c r="O211" i="1"/>
  <c r="AT599" i="1"/>
  <c r="V599" i="1"/>
  <c r="O599" i="1"/>
  <c r="V597" i="1"/>
  <c r="O597" i="1"/>
  <c r="V595" i="1"/>
  <c r="O595" i="1"/>
  <c r="AT199" i="1"/>
  <c r="V199" i="1"/>
  <c r="O199" i="1"/>
  <c r="AT179" i="1"/>
  <c r="V179" i="1"/>
  <c r="O179" i="1"/>
  <c r="AT591" i="1"/>
  <c r="V591" i="1"/>
  <c r="O591" i="1"/>
  <c r="AT590" i="1"/>
  <c r="V590" i="1"/>
  <c r="O590" i="1"/>
  <c r="AT177" i="1"/>
  <c r="V177" i="1"/>
  <c r="O177" i="1"/>
  <c r="AT588" i="1"/>
  <c r="V588" i="1"/>
  <c r="O588" i="1"/>
  <c r="AT82" i="1"/>
  <c r="V82" i="1"/>
  <c r="O82" i="1"/>
  <c r="V586" i="1"/>
  <c r="O586" i="1"/>
  <c r="V585" i="1"/>
  <c r="O585" i="1"/>
  <c r="V584" i="1"/>
  <c r="O584" i="1"/>
  <c r="V583" i="1"/>
  <c r="O583" i="1"/>
  <c r="V580" i="1"/>
  <c r="O580" i="1"/>
  <c r="AT576" i="1"/>
  <c r="V576" i="1"/>
  <c r="O576" i="1"/>
  <c r="V575" i="1"/>
  <c r="O575" i="1"/>
  <c r="AT572" i="1"/>
  <c r="V572" i="1"/>
  <c r="O572" i="1"/>
  <c r="V571" i="1"/>
  <c r="O571" i="1"/>
  <c r="V570" i="1"/>
  <c r="O570" i="1"/>
  <c r="AT569" i="1"/>
  <c r="V569" i="1"/>
  <c r="O569" i="1"/>
  <c r="AT568" i="1"/>
  <c r="V568" i="1"/>
  <c r="O568" i="1"/>
  <c r="V567" i="1"/>
  <c r="O567" i="1"/>
  <c r="V563" i="1"/>
  <c r="O563" i="1"/>
  <c r="AT28" i="1"/>
  <c r="V28" i="1"/>
  <c r="O28" i="1"/>
  <c r="V561" i="1"/>
  <c r="O561" i="1"/>
  <c r="AT560" i="1"/>
  <c r="V560" i="1"/>
  <c r="O560" i="1"/>
  <c r="V559" i="1"/>
  <c r="O559" i="1"/>
  <c r="V557" i="1"/>
  <c r="O557" i="1"/>
  <c r="V556" i="1"/>
  <c r="O556" i="1"/>
  <c r="V555" i="1"/>
  <c r="O555" i="1"/>
  <c r="AT1335" i="1"/>
  <c r="V1335" i="1"/>
  <c r="O1335" i="1"/>
  <c r="V543" i="1"/>
  <c r="O543" i="1"/>
  <c r="V542" i="1"/>
  <c r="O542" i="1"/>
  <c r="V541" i="1"/>
  <c r="O541" i="1"/>
  <c r="AT1322" i="1"/>
  <c r="V1322" i="1"/>
  <c r="O1322" i="1"/>
  <c r="AT1285" i="1"/>
  <c r="V1285" i="1"/>
  <c r="O1285" i="1"/>
  <c r="V533" i="1"/>
  <c r="O533" i="1"/>
  <c r="V532" i="1"/>
  <c r="O532" i="1"/>
  <c r="AT1269" i="1"/>
  <c r="V1269" i="1"/>
  <c r="O1269" i="1"/>
  <c r="AT529" i="1"/>
  <c r="V529" i="1"/>
  <c r="O529" i="1"/>
  <c r="V528" i="1"/>
  <c r="O528" i="1"/>
  <c r="V527" i="1"/>
  <c r="O527" i="1"/>
  <c r="V526" i="1"/>
  <c r="O526" i="1"/>
  <c r="V523" i="1"/>
  <c r="O523" i="1"/>
  <c r="V520" i="1"/>
  <c r="O520" i="1"/>
  <c r="V519" i="1"/>
  <c r="O519" i="1"/>
  <c r="V518" i="1"/>
  <c r="O518" i="1"/>
  <c r="AT517" i="1"/>
  <c r="V517" i="1"/>
  <c r="O517" i="1"/>
  <c r="AT515" i="1"/>
  <c r="V515" i="1"/>
  <c r="O515" i="1"/>
  <c r="V514" i="1"/>
  <c r="O514" i="1"/>
  <c r="AT577" i="1"/>
  <c r="V577" i="1"/>
  <c r="O577" i="1"/>
  <c r="AT512" i="1"/>
  <c r="V512" i="1"/>
  <c r="O512" i="1"/>
  <c r="V511" i="1"/>
  <c r="O511" i="1"/>
  <c r="V510" i="1"/>
  <c r="O510" i="1"/>
  <c r="AT509" i="1"/>
  <c r="V509" i="1"/>
  <c r="O509" i="1"/>
  <c r="V505" i="1"/>
  <c r="O505" i="1"/>
  <c r="AT1340" i="1"/>
  <c r="V1340" i="1"/>
  <c r="O1340" i="1"/>
  <c r="AT502" i="1"/>
  <c r="V502" i="1"/>
  <c r="O502" i="1"/>
  <c r="AT499" i="1"/>
  <c r="V499" i="1"/>
  <c r="O499" i="1"/>
  <c r="AT498" i="1"/>
  <c r="V498" i="1"/>
  <c r="O498" i="1"/>
  <c r="V496" i="1"/>
  <c r="O496" i="1"/>
  <c r="AT1303" i="1"/>
  <c r="V1303" i="1"/>
  <c r="O1303" i="1"/>
  <c r="V495" i="1"/>
  <c r="O495" i="1"/>
  <c r="AT494" i="1"/>
  <c r="V494" i="1"/>
  <c r="O494" i="1"/>
  <c r="AT1177" i="1"/>
  <c r="V1177" i="1"/>
  <c r="O1177" i="1"/>
  <c r="V492" i="1"/>
  <c r="O492" i="1"/>
  <c r="AT491" i="1"/>
  <c r="V491" i="1"/>
  <c r="O491" i="1"/>
  <c r="AT490" i="1"/>
  <c r="V490" i="1"/>
  <c r="O490" i="1"/>
  <c r="AT488" i="1"/>
  <c r="V488" i="1"/>
  <c r="O488" i="1"/>
  <c r="V485" i="1"/>
  <c r="O485" i="1"/>
  <c r="V484" i="1"/>
  <c r="O484" i="1"/>
  <c r="AT482" i="1"/>
  <c r="V482" i="1"/>
  <c r="O482" i="1"/>
  <c r="V481" i="1"/>
  <c r="O481" i="1"/>
  <c r="V479" i="1"/>
  <c r="O479" i="1"/>
  <c r="V478" i="1"/>
  <c r="O478" i="1"/>
  <c r="V477" i="1"/>
  <c r="O477" i="1"/>
  <c r="AT226" i="1"/>
  <c r="V226" i="1"/>
  <c r="O226" i="1"/>
  <c r="AT475" i="1"/>
  <c r="V475" i="1"/>
  <c r="O475" i="1"/>
  <c r="V474" i="1"/>
  <c r="O474" i="1"/>
  <c r="AT98" i="1"/>
  <c r="V98" i="1"/>
  <c r="O98" i="1"/>
  <c r="AT471" i="1"/>
  <c r="V471" i="1"/>
  <c r="O471" i="1"/>
  <c r="V470" i="1"/>
  <c r="O470" i="1"/>
  <c r="V469" i="1"/>
  <c r="O469" i="1"/>
  <c r="V467" i="1"/>
  <c r="O467" i="1"/>
  <c r="V466" i="1"/>
  <c r="O466" i="1"/>
  <c r="V463" i="1"/>
  <c r="O463" i="1"/>
  <c r="V462" i="1"/>
  <c r="O462" i="1"/>
  <c r="V643" i="1"/>
  <c r="O643" i="1"/>
  <c r="V457" i="1"/>
  <c r="O457" i="1"/>
  <c r="V456" i="1"/>
  <c r="O456" i="1"/>
  <c r="AT455" i="1"/>
  <c r="V455" i="1"/>
  <c r="O455" i="1"/>
  <c r="V453" i="1"/>
  <c r="O453" i="1"/>
  <c r="AT452" i="1"/>
  <c r="V452" i="1"/>
  <c r="O452" i="1"/>
  <c r="V448" i="1"/>
  <c r="O448" i="1"/>
  <c r="V447" i="1"/>
  <c r="O447" i="1"/>
  <c r="AT446" i="1"/>
  <c r="V446" i="1"/>
  <c r="O446" i="1"/>
  <c r="AT566" i="1"/>
  <c r="V566" i="1"/>
  <c r="O566" i="1"/>
  <c r="V443" i="1"/>
  <c r="O443" i="1"/>
  <c r="AT442" i="1"/>
  <c r="V442" i="1"/>
  <c r="O442" i="1"/>
  <c r="AT441" i="1"/>
  <c r="V441" i="1"/>
  <c r="O441" i="1"/>
  <c r="V440" i="1"/>
  <c r="O440" i="1"/>
  <c r="V439" i="1"/>
  <c r="O439" i="1"/>
  <c r="V434" i="1"/>
  <c r="O434" i="1"/>
  <c r="V433" i="1"/>
  <c r="O433" i="1"/>
  <c r="V430" i="1"/>
  <c r="O430" i="1"/>
  <c r="AT429" i="1"/>
  <c r="V429" i="1"/>
  <c r="O429" i="1"/>
  <c r="AT428" i="1"/>
  <c r="V428" i="1"/>
  <c r="O428" i="1"/>
  <c r="AT427" i="1"/>
  <c r="V427" i="1"/>
  <c r="O427" i="1"/>
  <c r="V426" i="1"/>
  <c r="O426" i="1"/>
  <c r="AT425" i="1"/>
  <c r="V425" i="1"/>
  <c r="O425" i="1"/>
  <c r="AT424" i="1"/>
  <c r="V424" i="1"/>
  <c r="O424" i="1"/>
  <c r="AT423" i="1"/>
  <c r="V423" i="1"/>
  <c r="O423" i="1"/>
  <c r="AT422" i="1"/>
  <c r="V422" i="1"/>
  <c r="O422" i="1"/>
  <c r="AT421" i="1"/>
  <c r="V421" i="1"/>
  <c r="O421" i="1"/>
  <c r="AT420" i="1"/>
  <c r="V420" i="1"/>
  <c r="O420" i="1"/>
  <c r="AT419" i="1"/>
  <c r="V419" i="1"/>
  <c r="O419" i="1"/>
  <c r="AT418" i="1"/>
  <c r="V418" i="1"/>
  <c r="O418" i="1"/>
  <c r="AT417" i="1"/>
  <c r="V417" i="1"/>
  <c r="O417" i="1"/>
  <c r="AT785" i="1"/>
  <c r="V785" i="1"/>
  <c r="O785" i="1"/>
  <c r="AT415" i="1"/>
  <c r="V415" i="1"/>
  <c r="O415" i="1"/>
  <c r="AT414" i="1"/>
  <c r="V414" i="1"/>
  <c r="O414" i="1"/>
  <c r="AT413" i="1"/>
  <c r="V413" i="1"/>
  <c r="O413" i="1"/>
  <c r="V412" i="1"/>
  <c r="O412" i="1"/>
  <c r="AT411" i="1"/>
  <c r="V411" i="1"/>
  <c r="O411" i="1"/>
  <c r="AT1125" i="1"/>
  <c r="V1125" i="1"/>
  <c r="O1125" i="1"/>
  <c r="V148" i="1"/>
  <c r="O148" i="1"/>
  <c r="AT408" i="1"/>
  <c r="V408" i="1"/>
  <c r="O408" i="1"/>
  <c r="V407" i="1"/>
  <c r="O407" i="1"/>
  <c r="V406" i="1"/>
  <c r="O406" i="1"/>
  <c r="V404" i="1"/>
  <c r="O404" i="1"/>
  <c r="V403" i="1"/>
  <c r="O403" i="1"/>
  <c r="AT402" i="1"/>
  <c r="V402" i="1"/>
  <c r="O402" i="1"/>
  <c r="AT401" i="1"/>
  <c r="V401" i="1"/>
  <c r="O401" i="1"/>
  <c r="V400" i="1"/>
  <c r="O400" i="1"/>
  <c r="V399" i="1"/>
  <c r="O399" i="1"/>
  <c r="V381" i="1"/>
  <c r="O381" i="1"/>
  <c r="AT397" i="1"/>
  <c r="V397" i="1"/>
  <c r="O397" i="1"/>
  <c r="V1232" i="1"/>
  <c r="O1232" i="1"/>
  <c r="AT393" i="1"/>
  <c r="V393" i="1"/>
  <c r="O393" i="1"/>
  <c r="AT392" i="1"/>
  <c r="V392" i="1"/>
  <c r="O392" i="1"/>
  <c r="V391" i="1"/>
  <c r="O391" i="1"/>
  <c r="AT1229" i="1"/>
  <c r="V1229" i="1"/>
  <c r="O1229" i="1"/>
  <c r="AT387" i="1"/>
  <c r="V387" i="1"/>
  <c r="O387" i="1"/>
  <c r="AT386" i="1"/>
  <c r="V386" i="1"/>
  <c r="O386" i="1"/>
  <c r="AT385" i="1"/>
  <c r="V385" i="1"/>
  <c r="O385" i="1"/>
  <c r="AT1228" i="1"/>
  <c r="V1228" i="1"/>
  <c r="O1228" i="1"/>
  <c r="AT383" i="1"/>
  <c r="V383" i="1"/>
  <c r="O383" i="1"/>
  <c r="V757" i="1"/>
  <c r="O757" i="1"/>
  <c r="V1116" i="1"/>
  <c r="O1116" i="1"/>
  <c r="V380" i="1"/>
  <c r="O380" i="1"/>
  <c r="AT379" i="1"/>
  <c r="V379" i="1"/>
  <c r="O379" i="1"/>
  <c r="AT378" i="1"/>
  <c r="V378" i="1"/>
  <c r="O378" i="1"/>
  <c r="V377" i="1"/>
  <c r="O377" i="1"/>
  <c r="V375" i="1"/>
  <c r="O375" i="1"/>
  <c r="V374" i="1"/>
  <c r="O374" i="1"/>
  <c r="AT372" i="1"/>
  <c r="V372" i="1"/>
  <c r="O372" i="1"/>
  <c r="V369" i="1"/>
  <c r="O369" i="1"/>
  <c r="V367" i="1"/>
  <c r="O367" i="1"/>
  <c r="V366" i="1"/>
  <c r="O366" i="1"/>
  <c r="AT1117" i="1"/>
  <c r="V1117" i="1"/>
  <c r="O1117" i="1"/>
  <c r="AT359" i="1"/>
  <c r="V359" i="1"/>
  <c r="O359" i="1"/>
  <c r="AT648" i="1"/>
  <c r="V648" i="1"/>
  <c r="O648" i="1"/>
  <c r="AT357" i="1"/>
  <c r="V357" i="1"/>
  <c r="O357" i="1"/>
  <c r="AT356" i="1"/>
  <c r="V356" i="1"/>
  <c r="O356" i="1"/>
  <c r="AT355" i="1"/>
  <c r="V355" i="1"/>
  <c r="O355" i="1"/>
  <c r="V354" i="1"/>
  <c r="O354" i="1"/>
  <c r="V353" i="1"/>
  <c r="O353" i="1"/>
  <c r="V352" i="1"/>
  <c r="O352" i="1"/>
  <c r="AT351" i="1"/>
  <c r="V351" i="1"/>
  <c r="O351" i="1"/>
  <c r="AT244" i="1"/>
  <c r="V244" i="1"/>
  <c r="O244" i="1"/>
  <c r="AT349" i="1"/>
  <c r="V349" i="1"/>
  <c r="O349" i="1"/>
  <c r="V348" i="1"/>
  <c r="O348" i="1"/>
  <c r="V347" i="1"/>
  <c r="O347" i="1"/>
  <c r="V346" i="1"/>
  <c r="O346" i="1"/>
  <c r="AT344" i="1"/>
  <c r="V344" i="1"/>
  <c r="O344" i="1"/>
  <c r="V343" i="1"/>
  <c r="O343" i="1"/>
  <c r="AT75" i="1"/>
  <c r="V75" i="1"/>
  <c r="O75" i="1"/>
  <c r="AT341" i="1"/>
  <c r="V341" i="1"/>
  <c r="O341" i="1"/>
  <c r="V339" i="1"/>
  <c r="O339" i="1"/>
  <c r="AT338" i="1"/>
  <c r="V338" i="1"/>
  <c r="O338" i="1"/>
  <c r="AT337" i="1"/>
  <c r="V337" i="1"/>
  <c r="O337" i="1"/>
  <c r="AT336" i="1"/>
  <c r="V336" i="1"/>
  <c r="O336" i="1"/>
  <c r="AT335" i="1"/>
  <c r="V335" i="1"/>
  <c r="O335" i="1"/>
  <c r="AT334" i="1"/>
  <c r="V334" i="1"/>
  <c r="O334" i="1"/>
  <c r="AT333" i="1"/>
  <c r="V333" i="1"/>
  <c r="O333" i="1"/>
  <c r="AT332" i="1"/>
  <c r="V332" i="1"/>
  <c r="O332" i="1"/>
  <c r="AT330" i="1"/>
  <c r="V330" i="1"/>
  <c r="O330" i="1"/>
  <c r="AT660" i="1"/>
  <c r="V660" i="1"/>
  <c r="O660" i="1"/>
  <c r="V328" i="1"/>
  <c r="O328" i="1"/>
  <c r="AT342" i="1"/>
  <c r="V342" i="1"/>
  <c r="O342" i="1"/>
  <c r="V325" i="1"/>
  <c r="O325" i="1"/>
  <c r="V323" i="1"/>
  <c r="O323" i="1"/>
  <c r="V322" i="1"/>
  <c r="O322" i="1"/>
  <c r="AT321" i="1"/>
  <c r="V321" i="1"/>
  <c r="O321" i="1"/>
  <c r="AT459" i="1"/>
  <c r="V459" i="1"/>
  <c r="O459" i="1"/>
  <c r="AT317" i="1"/>
  <c r="V317" i="1"/>
  <c r="O317" i="1"/>
  <c r="V316" i="1"/>
  <c r="O316" i="1"/>
  <c r="V315" i="1"/>
  <c r="O315" i="1"/>
  <c r="V314" i="1"/>
  <c r="O314" i="1"/>
  <c r="AT596" i="1"/>
  <c r="V596" i="1"/>
  <c r="O596" i="1"/>
  <c r="V310" i="1"/>
  <c r="O310" i="1"/>
  <c r="V309" i="1"/>
  <c r="O309" i="1"/>
  <c r="AT608" i="1"/>
  <c r="V608" i="1"/>
  <c r="O608" i="1"/>
  <c r="AT307" i="1"/>
  <c r="V307" i="1"/>
  <c r="O307" i="1"/>
  <c r="V305" i="1"/>
  <c r="O305" i="1"/>
  <c r="V304" i="1"/>
  <c r="O304" i="1"/>
  <c r="AT163" i="1"/>
  <c r="V163" i="1"/>
  <c r="O163" i="1"/>
  <c r="V302" i="1"/>
  <c r="O302" i="1"/>
  <c r="AT301" i="1"/>
  <c r="V301" i="1"/>
  <c r="O301" i="1"/>
  <c r="AT300" i="1"/>
  <c r="V300" i="1"/>
  <c r="O300" i="1"/>
  <c r="AT299" i="1"/>
  <c r="V299" i="1"/>
  <c r="O299" i="1"/>
  <c r="AT297" i="1"/>
  <c r="V297" i="1"/>
  <c r="O297" i="1"/>
  <c r="AT162" i="1"/>
  <c r="V162" i="1"/>
  <c r="O162" i="1"/>
  <c r="V295" i="1"/>
  <c r="O295" i="1"/>
  <c r="V293" i="1"/>
  <c r="O293" i="1"/>
  <c r="AT291" i="1"/>
  <c r="V291" i="1"/>
  <c r="O291" i="1"/>
  <c r="V290" i="1"/>
  <c r="O290" i="1"/>
  <c r="V289" i="1"/>
  <c r="O289" i="1"/>
  <c r="AT287" i="1"/>
  <c r="V287" i="1"/>
  <c r="O287" i="1"/>
  <c r="AT160" i="1"/>
  <c r="V160" i="1"/>
  <c r="O160" i="1"/>
  <c r="AT285" i="1"/>
  <c r="V285" i="1"/>
  <c r="O285" i="1"/>
  <c r="AT665" i="1"/>
  <c r="V665" i="1"/>
  <c r="O665" i="1"/>
  <c r="V282" i="1"/>
  <c r="O282" i="1"/>
  <c r="AT503" i="1"/>
  <c r="V503" i="1"/>
  <c r="O503" i="1"/>
  <c r="AT279" i="1"/>
  <c r="V279" i="1"/>
  <c r="O279" i="1"/>
  <c r="V278" i="1"/>
  <c r="O278" i="1"/>
  <c r="AT390" i="1"/>
  <c r="V390" i="1"/>
  <c r="O390" i="1"/>
  <c r="AT274" i="1"/>
  <c r="V274" i="1"/>
  <c r="O274" i="1"/>
  <c r="AT272" i="1"/>
  <c r="V272" i="1"/>
  <c r="O272" i="1"/>
  <c r="AT271" i="1"/>
  <c r="V271" i="1"/>
  <c r="O271" i="1"/>
  <c r="V270" i="1"/>
  <c r="O270" i="1"/>
  <c r="V268" i="1"/>
  <c r="O268" i="1"/>
  <c r="AT66" i="1"/>
  <c r="V66" i="1"/>
  <c r="O66" i="1"/>
  <c r="AT44" i="1"/>
  <c r="V44" i="1"/>
  <c r="O44" i="1"/>
  <c r="AT1402" i="1"/>
  <c r="V1402" i="1"/>
  <c r="O1402" i="1"/>
  <c r="V260" i="1"/>
  <c r="O260" i="1"/>
  <c r="AT1054" i="1"/>
  <c r="V1054" i="1"/>
  <c r="O1054" i="1"/>
  <c r="AT1040" i="1"/>
  <c r="V1040" i="1"/>
  <c r="O1040" i="1"/>
  <c r="V256" i="1"/>
  <c r="O256" i="1"/>
  <c r="AT269" i="1"/>
  <c r="V269" i="1"/>
  <c r="O269" i="1"/>
  <c r="AT254" i="1"/>
  <c r="V254" i="1"/>
  <c r="O254" i="1"/>
  <c r="AT253" i="1"/>
  <c r="V253" i="1"/>
  <c r="O253" i="1"/>
  <c r="AT1165" i="1"/>
  <c r="V1165" i="1"/>
  <c r="O1165" i="1"/>
  <c r="AT247" i="1"/>
  <c r="V247" i="1"/>
  <c r="O247" i="1"/>
  <c r="AT246" i="1"/>
  <c r="V246" i="1"/>
  <c r="O246" i="1"/>
  <c r="AT245" i="1"/>
  <c r="V245" i="1"/>
  <c r="O245" i="1"/>
  <c r="AT830" i="1"/>
  <c r="V830" i="1"/>
  <c r="O830" i="1"/>
  <c r="AT242" i="1"/>
  <c r="V242" i="1"/>
  <c r="O242" i="1"/>
  <c r="AT241" i="1"/>
  <c r="V241" i="1"/>
  <c r="O241" i="1"/>
  <c r="AT239" i="1"/>
  <c r="V239" i="1"/>
  <c r="O239" i="1"/>
  <c r="AT238" i="1"/>
  <c r="V238" i="1"/>
  <c r="O238" i="1"/>
  <c r="AT237" i="1"/>
  <c r="V237" i="1"/>
  <c r="O237" i="1"/>
  <c r="AT236" i="1"/>
  <c r="V236" i="1"/>
  <c r="O236" i="1"/>
  <c r="AT778" i="1"/>
  <c r="V778" i="1"/>
  <c r="O778" i="1"/>
  <c r="AT234" i="1"/>
  <c r="V234" i="1"/>
  <c r="O234" i="1"/>
  <c r="AT233" i="1"/>
  <c r="V233" i="1"/>
  <c r="O233" i="1"/>
  <c r="V232" i="1"/>
  <c r="O232" i="1"/>
  <c r="V231" i="1"/>
  <c r="O231" i="1"/>
  <c r="V230" i="1"/>
  <c r="O230" i="1"/>
  <c r="AT829" i="1"/>
  <c r="V829" i="1"/>
  <c r="O829" i="1"/>
  <c r="V224" i="1"/>
  <c r="O224" i="1"/>
  <c r="AT828" i="1"/>
  <c r="V828" i="1"/>
  <c r="O828" i="1"/>
  <c r="AT222" i="1"/>
  <c r="V222" i="1"/>
  <c r="O222" i="1"/>
  <c r="V220" i="1"/>
  <c r="O220" i="1"/>
  <c r="AT827" i="1"/>
  <c r="V827" i="1"/>
  <c r="O827" i="1"/>
  <c r="V218" i="1"/>
  <c r="O218" i="1"/>
  <c r="V217" i="1"/>
  <c r="O217" i="1"/>
  <c r="V216" i="1"/>
  <c r="O216" i="1"/>
  <c r="V215" i="1"/>
  <c r="O215" i="1"/>
  <c r="V212" i="1"/>
  <c r="O212" i="1"/>
  <c r="AT826" i="1"/>
  <c r="V826" i="1"/>
  <c r="O826" i="1"/>
  <c r="V206" i="1"/>
  <c r="O206" i="1"/>
  <c r="AT1365" i="1"/>
  <c r="V1365" i="1"/>
  <c r="O1365" i="1"/>
  <c r="AT202" i="1"/>
  <c r="V202" i="1"/>
  <c r="O202" i="1"/>
  <c r="AT201" i="1"/>
  <c r="V201" i="1"/>
  <c r="O201" i="1"/>
  <c r="AT1077" i="1"/>
  <c r="V1077" i="1"/>
  <c r="O1077" i="1"/>
  <c r="V198" i="1"/>
  <c r="O198" i="1"/>
  <c r="V195" i="1"/>
  <c r="O195" i="1"/>
  <c r="AT194" i="1"/>
  <c r="V194" i="1"/>
  <c r="O194" i="1"/>
  <c r="AT615" i="1"/>
  <c r="V615" i="1"/>
  <c r="O615" i="1"/>
  <c r="V190" i="1"/>
  <c r="O190" i="1"/>
  <c r="V189" i="1"/>
  <c r="O189" i="1"/>
  <c r="AT587" i="1"/>
  <c r="V587" i="1"/>
  <c r="O587" i="1"/>
  <c r="V183" i="1"/>
  <c r="O183" i="1"/>
  <c r="AT536" i="1"/>
  <c r="V536" i="1"/>
  <c r="O536" i="1"/>
  <c r="V181" i="1"/>
  <c r="O181" i="1"/>
  <c r="V180" i="1"/>
  <c r="O180" i="1"/>
  <c r="AT267" i="1"/>
  <c r="V267" i="1"/>
  <c r="O267" i="1"/>
  <c r="AT15" i="1"/>
  <c r="V15" i="1"/>
  <c r="O15" i="1"/>
  <c r="AT1372" i="1"/>
  <c r="V1372" i="1"/>
  <c r="O1372" i="1"/>
  <c r="AT175" i="1"/>
  <c r="V175" i="1"/>
  <c r="O175" i="1"/>
  <c r="AT174" i="1"/>
  <c r="V174" i="1"/>
  <c r="O174" i="1"/>
  <c r="AT173" i="1"/>
  <c r="V173" i="1"/>
  <c r="O173" i="1"/>
  <c r="V172" i="1"/>
  <c r="O172" i="1"/>
  <c r="V171" i="1"/>
  <c r="O171" i="1"/>
  <c r="V170" i="1"/>
  <c r="O170" i="1"/>
  <c r="V169" i="1"/>
  <c r="O169" i="1"/>
  <c r="V168" i="1"/>
  <c r="O168" i="1"/>
  <c r="V167" i="1"/>
  <c r="O167" i="1"/>
  <c r="V166" i="1"/>
  <c r="O166" i="1"/>
  <c r="AT1302" i="1"/>
  <c r="V1302" i="1"/>
  <c r="O1302" i="1"/>
  <c r="V164" i="1"/>
  <c r="O164" i="1"/>
  <c r="AT1274" i="1"/>
  <c r="V1274" i="1"/>
  <c r="O1274" i="1"/>
  <c r="AT1042" i="1"/>
  <c r="V1042" i="1"/>
  <c r="O1042" i="1"/>
  <c r="AT1035" i="1"/>
  <c r="V1035" i="1"/>
  <c r="O1035" i="1"/>
  <c r="V159" i="1"/>
  <c r="O159" i="1"/>
  <c r="V158" i="1"/>
  <c r="O158" i="1"/>
  <c r="V157" i="1"/>
  <c r="O157" i="1"/>
  <c r="AT156" i="1"/>
  <c r="V156" i="1"/>
  <c r="O156" i="1"/>
  <c r="V155" i="1"/>
  <c r="O155" i="1"/>
  <c r="V149" i="1"/>
  <c r="O149" i="1"/>
  <c r="AT1033" i="1"/>
  <c r="V1033" i="1"/>
  <c r="O1033" i="1"/>
  <c r="AT146" i="1"/>
  <c r="V146" i="1"/>
  <c r="O146" i="1"/>
  <c r="V145" i="1"/>
  <c r="O145" i="1"/>
  <c r="AT144" i="1"/>
  <c r="V144" i="1"/>
  <c r="O144" i="1"/>
  <c r="AT997" i="1"/>
  <c r="V997" i="1"/>
  <c r="O997" i="1"/>
  <c r="AT1394" i="1"/>
  <c r="V1394" i="1"/>
  <c r="O1394" i="1"/>
  <c r="AT141" i="1"/>
  <c r="V141" i="1"/>
  <c r="O141" i="1"/>
  <c r="AT140" i="1"/>
  <c r="V140" i="1"/>
  <c r="O140" i="1"/>
  <c r="V138" i="1"/>
  <c r="O138" i="1"/>
  <c r="V137" i="1"/>
  <c r="O137" i="1"/>
  <c r="AT136" i="1"/>
  <c r="V136" i="1"/>
  <c r="O136" i="1"/>
  <c r="V135" i="1"/>
  <c r="O135" i="1"/>
  <c r="V133" i="1"/>
  <c r="O133" i="1"/>
  <c r="V131" i="1"/>
  <c r="O131" i="1"/>
  <c r="V130" i="1"/>
  <c r="O130" i="1"/>
  <c r="V129" i="1"/>
  <c r="O129" i="1"/>
  <c r="V128" i="1"/>
  <c r="O128" i="1"/>
  <c r="AT127" i="1"/>
  <c r="V127" i="1"/>
  <c r="O127" i="1"/>
  <c r="V126" i="1"/>
  <c r="O126" i="1"/>
  <c r="V125" i="1"/>
  <c r="O125" i="1"/>
  <c r="V124" i="1"/>
  <c r="O124" i="1"/>
  <c r="V122" i="1"/>
  <c r="O122" i="1"/>
  <c r="V121" i="1"/>
  <c r="O121" i="1"/>
  <c r="V119" i="1"/>
  <c r="O119" i="1"/>
  <c r="AT117" i="1"/>
  <c r="V117" i="1"/>
  <c r="O117" i="1"/>
  <c r="AT116" i="1"/>
  <c r="V116" i="1"/>
  <c r="O116" i="1"/>
  <c r="V115" i="1"/>
  <c r="O115" i="1"/>
  <c r="AT1346" i="1"/>
  <c r="V1346" i="1"/>
  <c r="O1346" i="1"/>
  <c r="V113" i="1"/>
  <c r="O113" i="1"/>
  <c r="V112" i="1"/>
  <c r="O112" i="1"/>
  <c r="AT110" i="1"/>
  <c r="V110" i="1"/>
  <c r="O110" i="1"/>
  <c r="AT1230" i="1"/>
  <c r="V1230" i="1"/>
  <c r="O1230" i="1"/>
  <c r="V107" i="1"/>
  <c r="O107" i="1"/>
  <c r="V104" i="1"/>
  <c r="O104" i="1"/>
  <c r="AT103" i="1"/>
  <c r="V103" i="1"/>
  <c r="O103" i="1"/>
  <c r="V102" i="1"/>
  <c r="O102" i="1"/>
  <c r="AT101" i="1"/>
  <c r="V101" i="1"/>
  <c r="O101" i="1"/>
  <c r="V100" i="1"/>
  <c r="O100" i="1"/>
  <c r="AT99" i="1"/>
  <c r="V99" i="1"/>
  <c r="O99" i="1"/>
  <c r="V97" i="1"/>
  <c r="O97" i="1"/>
  <c r="V96" i="1"/>
  <c r="O96" i="1"/>
  <c r="AT95" i="1"/>
  <c r="V95" i="1"/>
  <c r="O95" i="1"/>
  <c r="V94" i="1"/>
  <c r="O94" i="1"/>
  <c r="V93" i="1"/>
  <c r="O93" i="1"/>
  <c r="V92" i="1"/>
  <c r="O92" i="1"/>
  <c r="V91" i="1"/>
  <c r="O91" i="1"/>
  <c r="V90" i="1"/>
  <c r="O90" i="1"/>
  <c r="V88" i="1"/>
  <c r="O88" i="1"/>
  <c r="V87" i="1"/>
  <c r="O87" i="1"/>
  <c r="V86" i="1"/>
  <c r="O86" i="1"/>
  <c r="V85" i="1"/>
  <c r="O85" i="1"/>
  <c r="V84" i="1"/>
  <c r="O84" i="1"/>
  <c r="AT1105" i="1"/>
  <c r="V1105" i="1"/>
  <c r="O1105" i="1"/>
  <c r="V80" i="1"/>
  <c r="O80" i="1"/>
  <c r="V79" i="1"/>
  <c r="O79" i="1"/>
  <c r="V78" i="1"/>
  <c r="O78" i="1"/>
  <c r="AT77" i="1"/>
  <c r="V77" i="1"/>
  <c r="O77" i="1"/>
  <c r="V76" i="1"/>
  <c r="O76" i="1"/>
  <c r="AT787" i="1"/>
  <c r="V787" i="1"/>
  <c r="O787" i="1"/>
  <c r="AT74" i="1"/>
  <c r="V74" i="1"/>
  <c r="O74" i="1"/>
  <c r="V73" i="1"/>
  <c r="O73" i="1"/>
  <c r="V72" i="1"/>
  <c r="O72" i="1"/>
  <c r="V70" i="1"/>
  <c r="O70" i="1"/>
  <c r="V69" i="1"/>
  <c r="O69" i="1"/>
  <c r="AT68" i="1"/>
  <c r="V68" i="1"/>
  <c r="O68" i="1"/>
  <c r="AT678" i="1"/>
  <c r="V678" i="1"/>
  <c r="O678" i="1"/>
  <c r="V65" i="1"/>
  <c r="O65" i="1"/>
  <c r="V64" i="1"/>
  <c r="O64" i="1"/>
  <c r="V63" i="1"/>
  <c r="O63" i="1"/>
  <c r="V61" i="1"/>
  <c r="O61" i="1"/>
  <c r="AT59" i="1"/>
  <c r="V59" i="1"/>
  <c r="O59" i="1"/>
  <c r="V58" i="1"/>
  <c r="O58" i="1"/>
  <c r="AT283" i="1"/>
  <c r="V283" i="1"/>
  <c r="O283" i="1"/>
  <c r="V56" i="1"/>
  <c r="O56" i="1"/>
  <c r="V52" i="1"/>
  <c r="O52" i="1"/>
  <c r="V51" i="1"/>
  <c r="O51" i="1"/>
  <c r="V50" i="1"/>
  <c r="O50" i="1"/>
  <c r="AT49" i="1"/>
  <c r="V49" i="1"/>
  <c r="O49" i="1"/>
  <c r="AT165" i="1"/>
  <c r="V165" i="1"/>
  <c r="O165" i="1"/>
  <c r="V47" i="1"/>
  <c r="O47" i="1"/>
  <c r="V46" i="1"/>
  <c r="O46" i="1"/>
  <c r="V45" i="1"/>
  <c r="O45" i="1"/>
  <c r="AT235" i="1"/>
  <c r="V235" i="1"/>
  <c r="O235" i="1"/>
  <c r="AT43" i="1"/>
  <c r="V43" i="1"/>
  <c r="O43" i="1"/>
  <c r="V41" i="1"/>
  <c r="O41" i="1"/>
  <c r="V40" i="1"/>
  <c r="O40" i="1"/>
  <c r="AT384" i="1"/>
  <c r="V384" i="1"/>
  <c r="O384" i="1"/>
  <c r="V38" i="1"/>
  <c r="O38" i="1"/>
  <c r="AT37" i="1"/>
  <c r="V37" i="1"/>
  <c r="O37" i="1"/>
  <c r="V36" i="1"/>
  <c r="O36" i="1"/>
  <c r="V35" i="1"/>
  <c r="O35" i="1"/>
  <c r="V34" i="1"/>
  <c r="O34" i="1"/>
  <c r="V33" i="1"/>
  <c r="O33" i="1"/>
  <c r="V31" i="1"/>
  <c r="O31" i="1"/>
  <c r="AT30" i="1"/>
  <c r="V30" i="1"/>
  <c r="O30" i="1"/>
  <c r="AT29" i="1"/>
  <c r="V29" i="1"/>
  <c r="O29" i="1"/>
  <c r="AT1080" i="1"/>
  <c r="V1080" i="1"/>
  <c r="O1080" i="1"/>
  <c r="V27" i="1"/>
  <c r="O27" i="1"/>
  <c r="V26" i="1"/>
  <c r="O26" i="1"/>
  <c r="V25" i="1"/>
  <c r="O25" i="1"/>
  <c r="V24" i="1"/>
  <c r="O24" i="1"/>
  <c r="AT23" i="1"/>
  <c r="V23" i="1"/>
  <c r="O23" i="1"/>
  <c r="AT21" i="1"/>
  <c r="V21" i="1"/>
  <c r="O21" i="1"/>
  <c r="AT20" i="1"/>
  <c r="V20" i="1"/>
  <c r="O20" i="1"/>
  <c r="AT851" i="1"/>
  <c r="V851" i="1"/>
  <c r="O851" i="1"/>
  <c r="V16" i="1"/>
  <c r="O16" i="1"/>
  <c r="AT697" i="1"/>
  <c r="V697" i="1"/>
  <c r="O697" i="1"/>
  <c r="AT329" i="1"/>
  <c r="V329" i="1"/>
  <c r="O329" i="1"/>
  <c r="V13" i="1"/>
  <c r="O13" i="1"/>
  <c r="V10" i="1"/>
  <c r="O10" i="1"/>
  <c r="V9" i="1"/>
  <c r="O9" i="1"/>
  <c r="AT8" i="1"/>
  <c r="V8" i="1"/>
  <c r="O8" i="1"/>
  <c r="AT4" i="1"/>
  <c r="V4" i="1"/>
  <c r="O4" i="1"/>
  <c r="AT327" i="1"/>
  <c r="V327" i="1"/>
  <c r="O327" i="1"/>
  <c r="V1408" i="1"/>
  <c r="O1408" i="1"/>
  <c r="AT1407" i="1"/>
  <c r="V1407" i="1"/>
  <c r="O1407" i="1"/>
  <c r="V1406" i="1"/>
  <c r="O1406" i="1"/>
  <c r="AT1405" i="1"/>
  <c r="V1405" i="1"/>
  <c r="O1405" i="1"/>
  <c r="V1404" i="1"/>
  <c r="O1404" i="1"/>
  <c r="V1403" i="1"/>
  <c r="O1403" i="1"/>
  <c r="AT308" i="1"/>
  <c r="V308" i="1"/>
  <c r="O308" i="1"/>
  <c r="V1401" i="1"/>
  <c r="O1401" i="1"/>
  <c r="V1400" i="1"/>
  <c r="O1400" i="1"/>
  <c r="AT223" i="1"/>
  <c r="V223" i="1"/>
  <c r="O223" i="1"/>
  <c r="V1396" i="1"/>
  <c r="O1396" i="1"/>
  <c r="V1395" i="1"/>
  <c r="O1395" i="1"/>
  <c r="V1393" i="1"/>
  <c r="O1393" i="1"/>
  <c r="V1391" i="1"/>
  <c r="O1391" i="1"/>
  <c r="AT1389" i="1"/>
  <c r="V1389" i="1"/>
  <c r="O1389" i="1"/>
  <c r="V1387" i="1"/>
  <c r="O1387" i="1"/>
  <c r="AT1386" i="1"/>
  <c r="V1386" i="1"/>
  <c r="O1386" i="1"/>
  <c r="AT204" i="1"/>
  <c r="V204" i="1"/>
  <c r="O204" i="1"/>
  <c r="AT17" i="1"/>
  <c r="V17" i="1"/>
  <c r="O17" i="1"/>
  <c r="V1383" i="1"/>
  <c r="O1383" i="1"/>
  <c r="V1382" i="1"/>
  <c r="O1382" i="1"/>
  <c r="AT1381" i="1"/>
  <c r="V1381" i="1"/>
  <c r="O1381" i="1"/>
  <c r="V1380" i="1"/>
  <c r="O1380" i="1"/>
  <c r="AT1245" i="1"/>
  <c r="V1245" i="1"/>
  <c r="O1245" i="1"/>
  <c r="AT1376" i="1"/>
  <c r="V1376" i="1"/>
  <c r="O1376" i="1"/>
  <c r="V1375" i="1"/>
  <c r="O1375" i="1"/>
  <c r="V1374" i="1"/>
  <c r="O1374" i="1"/>
  <c r="AT1319" i="1"/>
  <c r="V1319" i="1"/>
  <c r="O1319" i="1"/>
  <c r="V1371" i="1"/>
  <c r="O1371" i="1"/>
  <c r="V1370" i="1"/>
  <c r="O1370" i="1"/>
  <c r="V1369" i="1"/>
  <c r="O1369" i="1"/>
  <c r="AT1055" i="1"/>
  <c r="V1055" i="1"/>
  <c r="O1055" i="1"/>
  <c r="AT1041" i="1"/>
  <c r="V1041" i="1"/>
  <c r="O1041" i="1"/>
  <c r="AT1366" i="1"/>
  <c r="V1366" i="1"/>
  <c r="O1366" i="1"/>
  <c r="AT1031" i="1"/>
  <c r="V1031" i="1"/>
  <c r="O1031" i="1"/>
  <c r="AT1023" i="1"/>
  <c r="V1023" i="1"/>
  <c r="O1023" i="1"/>
  <c r="AT1362" i="1"/>
  <c r="V1362" i="1"/>
  <c r="O1362" i="1"/>
  <c r="AT1361" i="1"/>
  <c r="V1361" i="1"/>
  <c r="O1361" i="1"/>
  <c r="V1359" i="1"/>
  <c r="O1359" i="1"/>
  <c r="V1358" i="1"/>
  <c r="O1358" i="1"/>
  <c r="AT1021" i="1"/>
  <c r="V1021" i="1"/>
  <c r="O1021" i="1"/>
  <c r="V1353" i="1"/>
  <c r="O1353" i="1"/>
  <c r="V1352" i="1"/>
  <c r="O1352" i="1"/>
  <c r="V1344" i="1"/>
  <c r="O1344" i="1"/>
  <c r="V1343" i="1"/>
  <c r="O1343" i="1"/>
  <c r="V1341" i="1"/>
  <c r="O1341" i="1"/>
  <c r="V1339" i="1"/>
  <c r="O1339" i="1"/>
  <c r="V1338" i="1"/>
  <c r="O1338" i="1"/>
  <c r="AT1337" i="1"/>
  <c r="V1337" i="1"/>
  <c r="O1337" i="1"/>
  <c r="AT1019" i="1"/>
  <c r="V1019" i="1"/>
  <c r="O1019" i="1"/>
  <c r="V1334" i="1"/>
  <c r="O1334" i="1"/>
  <c r="V1333" i="1"/>
  <c r="O1333" i="1"/>
  <c r="AT1332" i="1"/>
  <c r="V1332" i="1"/>
  <c r="O1332" i="1"/>
  <c r="AT1329" i="1"/>
  <c r="V1329" i="1"/>
  <c r="O1329" i="1"/>
  <c r="V1328" i="1"/>
  <c r="O1328" i="1"/>
  <c r="V1327" i="1"/>
  <c r="O1327" i="1"/>
  <c r="AT1018" i="1"/>
  <c r="V1018" i="1"/>
  <c r="O1018" i="1"/>
  <c r="AT1324" i="1"/>
  <c r="V1324" i="1"/>
  <c r="O1324" i="1"/>
  <c r="AT1237" i="1"/>
  <c r="V1237" i="1"/>
  <c r="O1237" i="1"/>
  <c r="AT1236" i="1"/>
  <c r="V1236" i="1"/>
  <c r="O1236" i="1"/>
  <c r="V1320" i="1"/>
  <c r="O1320" i="1"/>
  <c r="AT1093" i="1"/>
  <c r="V1093" i="1"/>
  <c r="O1093" i="1"/>
  <c r="V1318" i="1"/>
  <c r="O1318" i="1"/>
  <c r="AT1317" i="1"/>
  <c r="V1317" i="1"/>
  <c r="O1317" i="1"/>
  <c r="AT1316" i="1"/>
  <c r="V1316" i="1"/>
  <c r="O1316" i="1"/>
  <c r="AT1315" i="1"/>
  <c r="V1315" i="1"/>
  <c r="O1315" i="1"/>
  <c r="V1313" i="1"/>
  <c r="O1313" i="1"/>
  <c r="V1312" i="1"/>
  <c r="O1312" i="1"/>
  <c r="V1310" i="1"/>
  <c r="O1310" i="1"/>
  <c r="V1309" i="1"/>
  <c r="O1309" i="1"/>
  <c r="V1308" i="1"/>
  <c r="O1308" i="1"/>
  <c r="V1307" i="1"/>
  <c r="O1307" i="1"/>
  <c r="V1306" i="1"/>
  <c r="O1306" i="1"/>
  <c r="V1304" i="1"/>
  <c r="O1304" i="1"/>
  <c r="AT1094" i="1"/>
  <c r="V1094" i="1"/>
  <c r="O1094" i="1"/>
  <c r="V1300" i="1"/>
  <c r="O1300" i="1"/>
  <c r="V1299" i="1"/>
  <c r="O1299" i="1"/>
  <c r="V1298" i="1"/>
  <c r="O1298" i="1"/>
  <c r="V1297" i="1"/>
  <c r="O1297" i="1"/>
  <c r="AT1296" i="1"/>
  <c r="V1296" i="1"/>
  <c r="O1296" i="1"/>
  <c r="AT1295" i="1"/>
  <c r="V1295" i="1"/>
  <c r="O1295" i="1"/>
  <c r="AT1294" i="1"/>
  <c r="V1294" i="1"/>
  <c r="O1294" i="1"/>
  <c r="AT1293" i="1"/>
  <c r="V1293" i="1"/>
  <c r="O1293" i="1"/>
  <c r="AT1292" i="1"/>
  <c r="V1292" i="1"/>
  <c r="O1292" i="1"/>
  <c r="V1290" i="1"/>
  <c r="O1290" i="1"/>
  <c r="V1289" i="1"/>
  <c r="O1289" i="1"/>
  <c r="V1287" i="1"/>
  <c r="O1287" i="1"/>
  <c r="AT458" i="1"/>
  <c r="V458" i="1"/>
  <c r="O458" i="1"/>
  <c r="V1283" i="1"/>
  <c r="O1283" i="1"/>
  <c r="V1282" i="1"/>
  <c r="O1282" i="1"/>
  <c r="V1281" i="1"/>
  <c r="O1281" i="1"/>
  <c r="V1279" i="1"/>
  <c r="O1279" i="1"/>
  <c r="V1278" i="1"/>
  <c r="O1278" i="1"/>
  <c r="AT1277" i="1"/>
  <c r="V1277" i="1"/>
  <c r="O1277" i="1"/>
  <c r="AT1276" i="1"/>
  <c r="V1276" i="1"/>
  <c r="O1276" i="1"/>
  <c r="AT901" i="1"/>
  <c r="V901" i="1"/>
  <c r="O901" i="1"/>
  <c r="AT1273" i="1"/>
  <c r="V1273" i="1"/>
  <c r="O1273" i="1"/>
  <c r="AT1272" i="1"/>
  <c r="V1272" i="1"/>
  <c r="O1272" i="1"/>
  <c r="AT900" i="1"/>
  <c r="V900" i="1"/>
  <c r="O900" i="1"/>
  <c r="V1270" i="1"/>
  <c r="O1270" i="1"/>
  <c r="AT1065" i="1"/>
  <c r="V1065" i="1"/>
  <c r="O1065" i="1"/>
  <c r="V1268" i="1"/>
  <c r="O1268" i="1"/>
  <c r="AT1064" i="1"/>
  <c r="V1064" i="1"/>
  <c r="O1064" i="1"/>
  <c r="AT1266" i="1"/>
  <c r="V1266" i="1"/>
  <c r="O1266" i="1"/>
  <c r="V1265" i="1"/>
  <c r="O1265" i="1"/>
  <c r="V1260" i="1"/>
  <c r="O1260" i="1"/>
  <c r="V1259" i="1"/>
  <c r="O1259" i="1"/>
  <c r="V1257" i="1"/>
  <c r="O1257" i="1"/>
  <c r="AT1256" i="1"/>
  <c r="V1256" i="1"/>
  <c r="O1256" i="1"/>
  <c r="AT1255" i="1"/>
  <c r="V1255" i="1"/>
  <c r="O1255" i="1"/>
  <c r="AT1254" i="1"/>
  <c r="V1254" i="1"/>
  <c r="O1254" i="1"/>
  <c r="AT193" i="1"/>
  <c r="V193" i="1"/>
  <c r="O193" i="1"/>
  <c r="V1252" i="1"/>
  <c r="O1252" i="1"/>
  <c r="AT1399" i="1"/>
  <c r="V1399" i="1"/>
  <c r="O1399" i="1"/>
  <c r="V1250" i="1"/>
  <c r="O1250" i="1"/>
  <c r="AT1249" i="1"/>
  <c r="V1249" i="1"/>
  <c r="O1249" i="1"/>
  <c r="AT1248" i="1"/>
  <c r="V1248" i="1"/>
  <c r="O1248" i="1"/>
  <c r="V1247" i="1"/>
  <c r="O1247" i="1"/>
  <c r="AT1036" i="1"/>
  <c r="V1036" i="1"/>
  <c r="O1036" i="1"/>
  <c r="V1084" i="1"/>
  <c r="O1084" i="1"/>
  <c r="AT1028" i="1"/>
  <c r="V1028" i="1"/>
  <c r="O1028" i="1"/>
  <c r="V1082" i="1"/>
  <c r="O1082" i="1"/>
  <c r="AT1081" i="1"/>
  <c r="V1081" i="1"/>
  <c r="O1081" i="1"/>
  <c r="AT1210" i="1"/>
  <c r="V1210" i="1"/>
  <c r="O1210" i="1"/>
  <c r="V1078" i="1"/>
  <c r="O1078" i="1"/>
  <c r="AT1079" i="1"/>
  <c r="V1079" i="1"/>
  <c r="O1079" i="1"/>
  <c r="V1075" i="1"/>
  <c r="O1075" i="1"/>
  <c r="V1074" i="1"/>
  <c r="O1074" i="1"/>
  <c r="V1072" i="1"/>
  <c r="O1072" i="1"/>
  <c r="V1071" i="1"/>
  <c r="O1071" i="1"/>
  <c r="V1070" i="1"/>
  <c r="O1070" i="1"/>
  <c r="AT1069" i="1"/>
  <c r="V1069" i="1"/>
  <c r="O1069" i="1"/>
  <c r="V1068" i="1"/>
  <c r="O1068" i="1"/>
  <c r="AT1067" i="1"/>
  <c r="V1067" i="1"/>
  <c r="O1067" i="1"/>
  <c r="AT1066" i="1"/>
  <c r="V1066" i="1"/>
  <c r="O1066" i="1"/>
  <c r="AT713" i="1"/>
  <c r="V713" i="1"/>
  <c r="O713" i="1"/>
  <c r="AT398" i="1"/>
  <c r="V398" i="1"/>
  <c r="O398" i="1"/>
  <c r="V1062" i="1"/>
  <c r="O1062" i="1"/>
  <c r="V1061" i="1"/>
  <c r="O1061" i="1"/>
  <c r="V1060" i="1"/>
  <c r="O1060" i="1"/>
  <c r="V1058" i="1"/>
  <c r="O1058" i="1"/>
  <c r="V1057" i="1"/>
  <c r="O1057" i="1"/>
  <c r="V1056" i="1"/>
  <c r="O1056" i="1"/>
  <c r="AT313" i="1"/>
  <c r="V313" i="1"/>
  <c r="O313" i="1"/>
  <c r="AT296" i="1"/>
  <c r="V296" i="1"/>
  <c r="O296" i="1"/>
  <c r="V1053" i="1"/>
  <c r="O1053" i="1"/>
  <c r="V1052" i="1"/>
  <c r="O1052" i="1"/>
  <c r="V1051" i="1"/>
  <c r="O1051" i="1"/>
  <c r="AT1050" i="1"/>
  <c r="V1050" i="1"/>
  <c r="O1050" i="1"/>
  <c r="V1049" i="1"/>
  <c r="O1049" i="1"/>
  <c r="V1048" i="1"/>
  <c r="O1048" i="1"/>
  <c r="AT1047" i="1"/>
  <c r="V1047" i="1"/>
  <c r="O1047" i="1"/>
  <c r="V1046" i="1"/>
  <c r="O1046" i="1"/>
  <c r="AT273" i="1"/>
  <c r="V273" i="1"/>
  <c r="O273" i="1"/>
  <c r="AT1045" i="1"/>
  <c r="V1045" i="1"/>
  <c r="O1045" i="1"/>
  <c r="AT1044" i="1"/>
  <c r="V1044" i="1"/>
  <c r="O1044" i="1"/>
  <c r="AT265" i="1"/>
  <c r="V265" i="1"/>
  <c r="O265" i="1"/>
  <c r="AT57" i="1"/>
  <c r="V57" i="1"/>
  <c r="O57" i="1"/>
  <c r="AT48" i="1"/>
  <c r="V48" i="1"/>
  <c r="O48" i="1"/>
  <c r="V1039" i="1"/>
  <c r="O1039" i="1"/>
  <c r="V1037" i="1"/>
  <c r="O1037" i="1"/>
  <c r="AT1025" i="1"/>
  <c r="V1025" i="1"/>
  <c r="O1025" i="1"/>
  <c r="AT250" i="1"/>
  <c r="V250" i="1"/>
  <c r="O250" i="1"/>
  <c r="AT1192" i="1"/>
  <c r="V1192" i="1"/>
  <c r="O1192" i="1"/>
  <c r="V1032" i="1"/>
  <c r="O1032" i="1"/>
  <c r="AT674" i="1"/>
  <c r="V674" i="1"/>
  <c r="O674" i="1"/>
  <c r="V1030" i="1"/>
  <c r="O1030" i="1"/>
  <c r="AT1029" i="1"/>
  <c r="V1029" i="1"/>
  <c r="O1029" i="1"/>
  <c r="AT114" i="1"/>
  <c r="V114" i="1"/>
  <c r="O114" i="1"/>
  <c r="AT1027" i="1"/>
  <c r="V1027" i="1"/>
  <c r="O1027" i="1"/>
  <c r="AT1026" i="1"/>
  <c r="V1026" i="1"/>
  <c r="O1026" i="1"/>
  <c r="V1024" i="1"/>
  <c r="O1024" i="1"/>
  <c r="V860" i="1"/>
  <c r="O860" i="1"/>
  <c r="V1022" i="1"/>
  <c r="O1022" i="1"/>
  <c r="AT62" i="1"/>
  <c r="V62" i="1"/>
  <c r="O62" i="1"/>
  <c r="V1020" i="1"/>
  <c r="O1020" i="1"/>
  <c r="AT836" i="1"/>
  <c r="V836" i="1"/>
  <c r="O836" i="1"/>
  <c r="AT783" i="1"/>
  <c r="V783" i="1"/>
  <c r="O783" i="1"/>
  <c r="AT999" i="1"/>
  <c r="V999" i="1"/>
  <c r="O999" i="1"/>
  <c r="AT782" i="1"/>
  <c r="V782" i="1"/>
  <c r="O782" i="1"/>
  <c r="AT982" i="1"/>
  <c r="V982" i="1"/>
  <c r="O982" i="1"/>
  <c r="V963" i="1"/>
  <c r="O963" i="1"/>
  <c r="AT960" i="1"/>
  <c r="V960" i="1"/>
  <c r="O960" i="1"/>
  <c r="V941" i="1"/>
  <c r="O941" i="1"/>
  <c r="V937" i="1"/>
  <c r="O937" i="1"/>
  <c r="V935" i="1"/>
  <c r="O935" i="1"/>
  <c r="V926" i="1"/>
  <c r="O926" i="1"/>
  <c r="V923" i="1"/>
  <c r="O923" i="1"/>
  <c r="V915" i="1"/>
  <c r="O915" i="1"/>
  <c r="V912" i="1"/>
  <c r="O912" i="1"/>
  <c r="V910" i="1"/>
  <c r="O910" i="1"/>
  <c r="V908" i="1"/>
  <c r="O908" i="1"/>
  <c r="AT885" i="1"/>
  <c r="V885" i="1"/>
  <c r="O885" i="1"/>
  <c r="V861" i="1"/>
  <c r="O861" i="1"/>
  <c r="V856" i="1"/>
  <c r="O856" i="1"/>
  <c r="V853" i="1"/>
  <c r="O853" i="1"/>
  <c r="AT835" i="1"/>
  <c r="V835" i="1"/>
  <c r="O835" i="1"/>
  <c r="V822" i="1"/>
  <c r="O822" i="1"/>
  <c r="V817" i="1"/>
  <c r="O817" i="1"/>
  <c r="V816" i="1"/>
  <c r="O816" i="1"/>
  <c r="V815" i="1"/>
  <c r="O815" i="1"/>
  <c r="V814" i="1"/>
  <c r="O814" i="1"/>
  <c r="AT812" i="1"/>
  <c r="V812" i="1"/>
  <c r="O812" i="1"/>
  <c r="AT809" i="1"/>
  <c r="V809" i="1"/>
  <c r="O809" i="1"/>
  <c r="AT286" i="1"/>
  <c r="V286" i="1"/>
  <c r="O286" i="1"/>
  <c r="V1325" i="1"/>
  <c r="O1325" i="1"/>
  <c r="AT806" i="1"/>
  <c r="V806" i="1"/>
  <c r="O806" i="1"/>
  <c r="V803" i="1"/>
  <c r="O803" i="1"/>
  <c r="V802" i="1"/>
  <c r="O802" i="1"/>
  <c r="V801" i="1"/>
  <c r="O801" i="1"/>
  <c r="V800" i="1"/>
  <c r="O800" i="1"/>
  <c r="AT792" i="1"/>
  <c r="V792" i="1"/>
  <c r="O792" i="1"/>
  <c r="V522" i="1"/>
  <c r="O522" i="1"/>
  <c r="V780" i="1"/>
  <c r="O780" i="1"/>
  <c r="V774" i="1"/>
  <c r="O774" i="1"/>
  <c r="AT772" i="1"/>
  <c r="V772" i="1"/>
  <c r="O772" i="1"/>
  <c r="AT769" i="1"/>
  <c r="V769" i="1"/>
  <c r="O769" i="1"/>
  <c r="AT766" i="1"/>
  <c r="V766" i="1"/>
  <c r="O766" i="1"/>
  <c r="AT760" i="1"/>
  <c r="V760" i="1"/>
  <c r="O760" i="1"/>
  <c r="AT756" i="1"/>
  <c r="V756" i="1"/>
  <c r="O756" i="1"/>
  <c r="AT748" i="1"/>
  <c r="V748" i="1"/>
  <c r="O748" i="1"/>
  <c r="V81" i="1"/>
  <c r="O81" i="1"/>
  <c r="V738" i="1"/>
  <c r="O738" i="1"/>
  <c r="V715" i="1"/>
  <c r="O715" i="1"/>
  <c r="V712" i="1"/>
  <c r="O712" i="1"/>
  <c r="V706" i="1"/>
  <c r="O706" i="1"/>
  <c r="V692" i="1"/>
  <c r="O692" i="1"/>
  <c r="AT686" i="1"/>
  <c r="V686" i="1"/>
  <c r="O686" i="1"/>
  <c r="V683" i="1"/>
  <c r="O683" i="1"/>
  <c r="AT675" i="1"/>
  <c r="V675" i="1"/>
  <c r="O675" i="1"/>
  <c r="V668" i="1"/>
  <c r="O668" i="1"/>
  <c r="V659" i="1"/>
  <c r="O659" i="1"/>
  <c r="AT651" i="1"/>
  <c r="V651" i="1"/>
  <c r="O651" i="1"/>
  <c r="V638" i="1"/>
  <c r="O638" i="1"/>
  <c r="AT633" i="1"/>
  <c r="V633" i="1"/>
  <c r="O633" i="1"/>
  <c r="V629" i="1"/>
  <c r="O629" i="1"/>
  <c r="V625" i="1"/>
  <c r="O625" i="1"/>
  <c r="V623" i="1"/>
  <c r="O623" i="1"/>
  <c r="V622" i="1"/>
  <c r="O622" i="1"/>
  <c r="V621" i="1"/>
  <c r="O621" i="1"/>
  <c r="V600" i="1"/>
  <c r="O600" i="1"/>
  <c r="V598" i="1"/>
  <c r="O598" i="1"/>
  <c r="V1212" i="1"/>
  <c r="O1212" i="1"/>
  <c r="AT579" i="1"/>
  <c r="V579" i="1"/>
  <c r="O579" i="1"/>
  <c r="V578" i="1"/>
  <c r="O578" i="1"/>
  <c r="AT1206" i="1"/>
  <c r="V1206" i="1"/>
  <c r="O1206" i="1"/>
  <c r="AT573" i="1"/>
  <c r="V573" i="1"/>
  <c r="O573" i="1"/>
  <c r="V565" i="1"/>
  <c r="O565" i="1"/>
  <c r="AT564" i="1"/>
  <c r="V564" i="1"/>
  <c r="O564" i="1"/>
  <c r="AT562" i="1"/>
  <c r="V562" i="1"/>
  <c r="O562" i="1"/>
  <c r="AT280" i="1"/>
  <c r="V280" i="1"/>
  <c r="O280" i="1"/>
  <c r="AT554" i="1"/>
  <c r="V554" i="1"/>
  <c r="O554" i="1"/>
  <c r="AT553" i="1"/>
  <c r="V553" i="1"/>
  <c r="O553" i="1"/>
  <c r="AT530" i="1"/>
  <c r="V530" i="1"/>
  <c r="O530" i="1"/>
  <c r="V524" i="1"/>
  <c r="O524" i="1"/>
  <c r="V227" i="1"/>
  <c r="O227" i="1"/>
  <c r="V521" i="1"/>
  <c r="O521" i="1"/>
  <c r="V516" i="1"/>
  <c r="O516" i="1"/>
  <c r="AT862" i="1"/>
  <c r="V862" i="1"/>
  <c r="O862" i="1"/>
  <c r="V507" i="1"/>
  <c r="O507" i="1"/>
  <c r="V506" i="1"/>
  <c r="O506" i="1"/>
  <c r="V504" i="1"/>
  <c r="O504" i="1"/>
  <c r="V501" i="1"/>
  <c r="O501" i="1"/>
  <c r="AT497" i="1"/>
  <c r="V497" i="1"/>
  <c r="O497" i="1"/>
  <c r="V489" i="1"/>
  <c r="O489" i="1"/>
  <c r="AT487" i="1"/>
  <c r="V487" i="1"/>
  <c r="O487" i="1"/>
  <c r="V486" i="1"/>
  <c r="O486" i="1"/>
  <c r="AT483" i="1"/>
  <c r="V483" i="1"/>
  <c r="O483" i="1"/>
  <c r="V473" i="1"/>
  <c r="O473" i="1"/>
  <c r="AT468" i="1"/>
  <c r="V468" i="1"/>
  <c r="O468" i="1"/>
  <c r="V461" i="1"/>
  <c r="O461" i="1"/>
  <c r="AT454" i="1"/>
  <c r="V454" i="1"/>
  <c r="O454" i="1"/>
  <c r="V451" i="1"/>
  <c r="O451" i="1"/>
  <c r="V445" i="1"/>
  <c r="O445" i="1"/>
  <c r="AT438" i="1"/>
  <c r="V438" i="1"/>
  <c r="O438" i="1"/>
  <c r="V437" i="1"/>
  <c r="O437" i="1"/>
  <c r="V436" i="1"/>
  <c r="O436" i="1"/>
  <c r="V435" i="1"/>
  <c r="O435" i="1"/>
  <c r="V432" i="1"/>
  <c r="O432" i="1"/>
  <c r="V410" i="1"/>
  <c r="O410" i="1"/>
  <c r="AT405" i="1"/>
  <c r="V405" i="1"/>
  <c r="O405" i="1"/>
  <c r="V376" i="1"/>
  <c r="O376" i="1"/>
  <c r="V373" i="1"/>
  <c r="O373" i="1"/>
  <c r="V370" i="1"/>
  <c r="O370" i="1"/>
  <c r="AT368" i="1"/>
  <c r="V368" i="1"/>
  <c r="O368" i="1"/>
  <c r="V365" i="1"/>
  <c r="O365" i="1"/>
  <c r="V363" i="1"/>
  <c r="O363" i="1"/>
  <c r="AT362" i="1"/>
  <c r="V362" i="1"/>
  <c r="O362" i="1"/>
  <c r="V360" i="1"/>
  <c r="O360" i="1"/>
  <c r="V345" i="1"/>
  <c r="O345" i="1"/>
  <c r="AT340" i="1"/>
  <c r="V340" i="1"/>
  <c r="O340" i="1"/>
  <c r="AT331" i="1"/>
  <c r="V331" i="1"/>
  <c r="O331" i="1"/>
  <c r="AT361" i="1"/>
  <c r="V361" i="1"/>
  <c r="O361" i="1"/>
  <c r="V324" i="1"/>
  <c r="O324" i="1"/>
  <c r="AT320" i="1"/>
  <c r="V320" i="1"/>
  <c r="O320" i="1"/>
  <c r="V319" i="1"/>
  <c r="O319" i="1"/>
  <c r="AT14" i="1"/>
  <c r="V14" i="1"/>
  <c r="O14" i="1"/>
  <c r="AT306" i="1"/>
  <c r="V306" i="1"/>
  <c r="O306" i="1"/>
  <c r="AT294" i="1"/>
  <c r="V294" i="1"/>
  <c r="O294" i="1"/>
  <c r="AT292" i="1"/>
  <c r="V292" i="1"/>
  <c r="O292" i="1"/>
  <c r="AT288" i="1"/>
  <c r="V288" i="1"/>
  <c r="O288" i="1"/>
  <c r="V284" i="1"/>
  <c r="O284" i="1"/>
  <c r="AT281" i="1"/>
  <c r="V281" i="1"/>
  <c r="O281" i="1"/>
  <c r="V277" i="1"/>
  <c r="O277" i="1"/>
  <c r="AT225" i="1"/>
  <c r="V225" i="1"/>
  <c r="O225" i="1"/>
  <c r="V264" i="1"/>
  <c r="O264" i="1"/>
  <c r="V263" i="1"/>
  <c r="O263" i="1"/>
  <c r="AT261" i="1"/>
  <c r="V261" i="1"/>
  <c r="O261" i="1"/>
  <c r="V258" i="1"/>
  <c r="O258" i="1"/>
  <c r="AT746" i="1"/>
  <c r="V746" i="1"/>
  <c r="O746" i="1"/>
  <c r="V243" i="1"/>
  <c r="O243" i="1"/>
  <c r="AT240" i="1"/>
  <c r="V240" i="1"/>
  <c r="O240" i="1"/>
  <c r="AT745" i="1"/>
  <c r="V745" i="1"/>
  <c r="O745" i="1"/>
  <c r="AT221" i="1"/>
  <c r="V221" i="1"/>
  <c r="O221" i="1"/>
  <c r="V213" i="1"/>
  <c r="O213" i="1"/>
  <c r="AT210" i="1"/>
  <c r="V210" i="1"/>
  <c r="O210" i="1"/>
  <c r="AT209" i="1"/>
  <c r="V209" i="1"/>
  <c r="O209" i="1"/>
  <c r="V208" i="1"/>
  <c r="O208" i="1"/>
  <c r="V207" i="1"/>
  <c r="O207" i="1"/>
  <c r="V205" i="1"/>
  <c r="O205" i="1"/>
  <c r="AT508" i="1"/>
  <c r="V508" i="1"/>
  <c r="O508" i="1"/>
  <c r="AT196" i="1"/>
  <c r="V196" i="1"/>
  <c r="O196" i="1"/>
  <c r="V192" i="1"/>
  <c r="O192" i="1"/>
  <c r="V188" i="1"/>
  <c r="O188" i="1"/>
  <c r="V187" i="1"/>
  <c r="O187" i="1"/>
  <c r="V185" i="1"/>
  <c r="O185" i="1"/>
  <c r="AT768" i="1"/>
  <c r="V768" i="1"/>
  <c r="O768" i="1"/>
  <c r="V161" i="1"/>
  <c r="O161" i="1"/>
  <c r="V154" i="1"/>
  <c r="O154" i="1"/>
  <c r="V147" i="1"/>
  <c r="O147" i="1"/>
  <c r="V741" i="1"/>
  <c r="O741" i="1"/>
  <c r="AT695" i="1"/>
  <c r="V695" i="1"/>
  <c r="O695" i="1"/>
  <c r="AT540" i="1"/>
  <c r="V540" i="1"/>
  <c r="O540" i="1"/>
  <c r="AT472" i="1"/>
  <c r="V472" i="1"/>
  <c r="O472" i="1"/>
  <c r="V111" i="1"/>
  <c r="O111" i="1"/>
  <c r="V108" i="1"/>
  <c r="O108" i="1"/>
  <c r="V106" i="1"/>
  <c r="O106" i="1"/>
  <c r="AT409" i="1"/>
  <c r="V409" i="1"/>
  <c r="O409" i="1"/>
  <c r="AT83" i="1"/>
  <c r="V83" i="1"/>
  <c r="O83" i="1"/>
  <c r="AT382" i="1"/>
  <c r="V382" i="1"/>
  <c r="O382" i="1"/>
  <c r="AT358" i="1"/>
  <c r="V358" i="1"/>
  <c r="O358" i="1"/>
  <c r="AT266" i="1"/>
  <c r="V266" i="1"/>
  <c r="O266" i="1"/>
  <c r="AT55" i="1"/>
  <c r="V55" i="1"/>
  <c r="O55" i="1"/>
  <c r="V53" i="1"/>
  <c r="O53" i="1"/>
  <c r="V32" i="1"/>
  <c r="O32" i="1"/>
  <c r="V22" i="1"/>
  <c r="O22" i="1"/>
  <c r="AT12" i="1"/>
  <c r="V12" i="1"/>
  <c r="O12" i="1"/>
  <c r="AT11" i="1"/>
  <c r="V11" i="1"/>
  <c r="O11" i="1"/>
  <c r="V7" i="1"/>
  <c r="O7" i="1"/>
  <c r="AT5" i="1"/>
  <c r="V5" i="1"/>
  <c r="O5" i="1"/>
  <c r="AT3" i="1"/>
  <c r="V3" i="1"/>
  <c r="O3" i="1"/>
  <c r="V178" i="1"/>
  <c r="O178" i="1"/>
  <c r="V1397" i="1"/>
  <c r="O1397" i="1"/>
  <c r="V1392" i="1"/>
  <c r="O1392" i="1"/>
  <c r="AT1390" i="1"/>
  <c r="V1390" i="1"/>
  <c r="O1390" i="1"/>
  <c r="AT1388" i="1"/>
  <c r="V1388" i="1"/>
  <c r="O1388" i="1"/>
  <c r="V1385" i="1"/>
  <c r="O1385" i="1"/>
  <c r="V1373" i="1"/>
  <c r="O1373" i="1"/>
  <c r="V1363" i="1"/>
  <c r="O1363" i="1"/>
  <c r="AT1360" i="1"/>
  <c r="V1360" i="1"/>
  <c r="O1360" i="1"/>
  <c r="V1357" i="1"/>
  <c r="O1357" i="1"/>
  <c r="AT1356" i="1"/>
  <c r="V1356" i="1"/>
  <c r="O1356" i="1"/>
  <c r="V1351" i="1"/>
  <c r="O1351" i="1"/>
  <c r="V807" i="1"/>
  <c r="O807" i="1"/>
  <c r="V1345" i="1"/>
  <c r="O1345" i="1"/>
  <c r="V60" i="1"/>
  <c r="O60" i="1"/>
  <c r="AT1336" i="1"/>
  <c r="V1336" i="1"/>
  <c r="O1336" i="1"/>
  <c r="AT1330" i="1"/>
  <c r="V1330" i="1"/>
  <c r="O1330" i="1"/>
  <c r="V1326" i="1"/>
  <c r="O1326" i="1"/>
  <c r="V1323" i="1"/>
  <c r="O1323" i="1"/>
  <c r="V1311" i="1"/>
  <c r="O1311" i="1"/>
  <c r="V1305" i="1"/>
  <c r="O1305" i="1"/>
  <c r="AT1182" i="1"/>
  <c r="V1182" i="1"/>
  <c r="O1182" i="1"/>
  <c r="AT1301" i="1"/>
  <c r="V1301" i="1"/>
  <c r="O1301" i="1"/>
  <c r="AT1291" i="1"/>
  <c r="V1291" i="1"/>
  <c r="O1291" i="1"/>
  <c r="V1288" i="1"/>
  <c r="O1288" i="1"/>
  <c r="AT717" i="1"/>
  <c r="V717" i="1"/>
  <c r="O717" i="1"/>
  <c r="AT702" i="1"/>
  <c r="V702" i="1"/>
  <c r="O702" i="1"/>
  <c r="AT1275" i="1"/>
  <c r="V1275" i="1"/>
  <c r="O1275" i="1"/>
  <c r="AT1264" i="1"/>
  <c r="V1264" i="1"/>
  <c r="O1264" i="1"/>
  <c r="AT1263" i="1"/>
  <c r="V1263" i="1"/>
  <c r="O1263" i="1"/>
  <c r="AT1262" i="1"/>
  <c r="V1262" i="1"/>
  <c r="O1262" i="1"/>
  <c r="V1261" i="1"/>
  <c r="O1261" i="1"/>
  <c r="AT1258" i="1"/>
  <c r="V1258" i="1"/>
  <c r="O1258" i="1"/>
  <c r="AT1246" i="1"/>
  <c r="V1246" i="1"/>
  <c r="O1246" i="1"/>
  <c r="V1244" i="1"/>
  <c r="O1244" i="1"/>
  <c r="AT1243" i="1"/>
  <c r="V1243" i="1"/>
  <c r="O1243" i="1"/>
  <c r="V1242" i="1"/>
  <c r="O1242" i="1"/>
  <c r="AT1240" i="1"/>
  <c r="V1240" i="1"/>
  <c r="O1240" i="1"/>
  <c r="AT1239" i="1"/>
  <c r="V1239" i="1"/>
  <c r="O1239" i="1"/>
  <c r="V1238" i="1"/>
  <c r="O1238" i="1"/>
  <c r="AT594" i="1"/>
  <c r="V594" i="1"/>
  <c r="O594" i="1"/>
  <c r="AT593" i="1"/>
  <c r="V593" i="1"/>
  <c r="O593" i="1"/>
  <c r="V1235" i="1"/>
  <c r="O1235" i="1"/>
  <c r="AT1234" i="1"/>
  <c r="V1234" i="1"/>
  <c r="O1234" i="1"/>
  <c r="AT1233" i="1"/>
  <c r="V1233" i="1"/>
  <c r="O1233" i="1"/>
  <c r="AT705" i="1"/>
  <c r="V705" i="1"/>
  <c r="O705" i="1"/>
  <c r="V1231" i="1"/>
  <c r="O1231" i="1"/>
  <c r="AT350" i="1"/>
  <c r="V350" i="1"/>
  <c r="O350" i="1"/>
  <c r="AT67" i="1"/>
  <c r="V67" i="1"/>
  <c r="O67" i="1"/>
  <c r="V1321" i="1"/>
  <c r="O1321" i="1"/>
  <c r="V1227" i="1"/>
  <c r="O1227" i="1"/>
  <c r="V1226" i="1"/>
  <c r="O1226" i="1"/>
  <c r="V1225" i="1"/>
  <c r="O1225" i="1"/>
  <c r="V1224" i="1"/>
  <c r="O1224" i="1"/>
  <c r="V200" i="1"/>
  <c r="O200" i="1"/>
  <c r="AT1222" i="1"/>
  <c r="V1222" i="1"/>
  <c r="O1222" i="1"/>
  <c r="V1221" i="1"/>
  <c r="O1221" i="1"/>
  <c r="AT1217" i="1"/>
  <c r="V1217" i="1"/>
  <c r="O1217" i="1"/>
  <c r="V1216" i="1"/>
  <c r="O1216" i="1"/>
  <c r="AT1215" i="1"/>
  <c r="V1215" i="1"/>
  <c r="O1215" i="1"/>
  <c r="AT1214" i="1"/>
  <c r="V1214" i="1"/>
  <c r="O1214" i="1"/>
  <c r="V1208" i="1"/>
  <c r="O1208" i="1"/>
  <c r="V1150" i="1"/>
  <c r="O1150" i="1"/>
  <c r="AT257" i="1"/>
  <c r="V257" i="1"/>
  <c r="O257" i="1"/>
  <c r="AT480" i="1"/>
  <c r="V480" i="1"/>
  <c r="O480" i="1"/>
  <c r="V1207" i="1"/>
  <c r="O1207" i="1"/>
  <c r="AT858" i="1"/>
  <c r="V858" i="1"/>
  <c r="O858" i="1"/>
  <c r="V1203" i="1"/>
  <c r="O1203" i="1"/>
  <c r="AT1202" i="1"/>
  <c r="V1202" i="1"/>
  <c r="O1202" i="1"/>
  <c r="V1201" i="1"/>
  <c r="O1201" i="1"/>
  <c r="V1200" i="1"/>
  <c r="O1200" i="1"/>
  <c r="AT1199" i="1"/>
  <c r="V1199" i="1"/>
  <c r="O1199" i="1"/>
  <c r="V1198" i="1"/>
  <c r="O1198" i="1"/>
  <c r="V1197" i="1"/>
  <c r="O1197" i="1"/>
  <c r="V1194" i="1"/>
  <c r="O1194" i="1"/>
  <c r="AT1193" i="1"/>
  <c r="V1193" i="1"/>
  <c r="O1193" i="1"/>
  <c r="AT460" i="1"/>
  <c r="V460" i="1"/>
  <c r="O460" i="1"/>
  <c r="AT1191" i="1"/>
  <c r="V1191" i="1"/>
  <c r="O1191" i="1"/>
  <c r="V1190" i="1"/>
  <c r="O1190" i="1"/>
  <c r="V1189" i="1"/>
  <c r="O1189" i="1"/>
  <c r="V1188" i="1"/>
  <c r="O1188" i="1"/>
  <c r="V1187" i="1"/>
  <c r="O1187" i="1"/>
  <c r="AT899" i="1"/>
  <c r="V899" i="1"/>
  <c r="O899" i="1"/>
  <c r="V1185" i="1"/>
  <c r="O1185" i="1"/>
  <c r="V1184" i="1"/>
  <c r="O1184" i="1"/>
  <c r="AT1183" i="1"/>
  <c r="V1183" i="1"/>
  <c r="O1183" i="1"/>
  <c r="V1181" i="1"/>
  <c r="O1181" i="1"/>
  <c r="V1179" i="1"/>
  <c r="O1179" i="1"/>
  <c r="V1178" i="1"/>
  <c r="O1178" i="1"/>
  <c r="V197" i="1"/>
  <c r="O197" i="1"/>
  <c r="V1176" i="1"/>
  <c r="O1176" i="1"/>
  <c r="V1175" i="1"/>
  <c r="O1175" i="1"/>
  <c r="V1174" i="1"/>
  <c r="O1174" i="1"/>
  <c r="AT1173" i="1"/>
  <c r="V1173" i="1"/>
  <c r="O1173" i="1"/>
  <c r="V1172" i="1"/>
  <c r="O1172" i="1"/>
  <c r="AT1171" i="1"/>
  <c r="V1171" i="1"/>
  <c r="O1171" i="1"/>
  <c r="V1170" i="1"/>
  <c r="O1170" i="1"/>
  <c r="AT1169" i="1"/>
  <c r="V1169" i="1"/>
  <c r="O1169" i="1"/>
  <c r="V1168" i="1"/>
  <c r="O1168" i="1"/>
  <c r="V1167" i="1"/>
  <c r="O1167" i="1"/>
  <c r="V1166" i="1"/>
  <c r="O1166" i="1"/>
  <c r="V558" i="1"/>
  <c r="O558" i="1"/>
  <c r="V1164" i="1"/>
  <c r="O1164" i="1"/>
  <c r="V1163" i="1"/>
  <c r="O1163" i="1"/>
  <c r="AT416" i="1"/>
  <c r="V416" i="1"/>
  <c r="O416" i="1"/>
  <c r="V1161" i="1"/>
  <c r="O1161" i="1"/>
  <c r="AT1160" i="1"/>
  <c r="V1160" i="1"/>
  <c r="O1160" i="1"/>
  <c r="AT1159" i="1"/>
  <c r="V1159" i="1"/>
  <c r="O1159" i="1"/>
  <c r="V1158" i="1"/>
  <c r="O1158" i="1"/>
  <c r="AT1157" i="1"/>
  <c r="V1157" i="1"/>
  <c r="O1157" i="1"/>
  <c r="AT1156" i="1"/>
  <c r="V1156" i="1"/>
  <c r="O1156" i="1"/>
  <c r="V1155" i="1"/>
  <c r="O1155" i="1"/>
  <c r="AT1153" i="1"/>
  <c r="V1153" i="1"/>
  <c r="O1153" i="1"/>
  <c r="V1152" i="1"/>
  <c r="O1152" i="1"/>
  <c r="V1151" i="1"/>
  <c r="O1151" i="1"/>
  <c r="V1148" i="1"/>
  <c r="O1148" i="1"/>
  <c r="AT808" i="1"/>
  <c r="V808" i="1"/>
  <c r="O808" i="1"/>
  <c r="V1146" i="1"/>
  <c r="O1146" i="1"/>
  <c r="AT1145" i="1"/>
  <c r="V1145" i="1"/>
  <c r="O1145" i="1"/>
  <c r="V1143" i="1"/>
  <c r="O1143" i="1"/>
  <c r="AT1142" i="1"/>
  <c r="V1142" i="1"/>
  <c r="O1142" i="1"/>
  <c r="AT1141" i="1"/>
  <c r="V1141" i="1"/>
  <c r="O1141" i="1"/>
  <c r="V1140" i="1"/>
  <c r="O1140" i="1"/>
  <c r="AT1139" i="1"/>
  <c r="V1139" i="1"/>
  <c r="O1139" i="1"/>
  <c r="V1138" i="1"/>
  <c r="O1138" i="1"/>
  <c r="V1136" i="1"/>
  <c r="O1136" i="1"/>
  <c r="AT1133" i="1"/>
  <c r="V1133" i="1"/>
  <c r="O1133" i="1"/>
  <c r="V1132" i="1"/>
  <c r="O1132" i="1"/>
  <c r="AT1130" i="1"/>
  <c r="V1130" i="1"/>
  <c r="O1130" i="1"/>
  <c r="AT1129" i="1"/>
  <c r="V1129" i="1"/>
  <c r="O1129" i="1"/>
  <c r="V1127" i="1"/>
  <c r="O1127" i="1"/>
  <c r="V1126" i="1"/>
  <c r="O1126" i="1"/>
  <c r="AT550" i="1"/>
  <c r="V550" i="1"/>
  <c r="O550" i="1"/>
  <c r="AT318" i="1"/>
  <c r="V318" i="1"/>
  <c r="O318" i="1"/>
  <c r="AT1121" i="1"/>
  <c r="V1121" i="1"/>
  <c r="O1121" i="1"/>
  <c r="AT1120" i="1"/>
  <c r="V1120" i="1"/>
  <c r="O1120" i="1"/>
  <c r="AT1119" i="1"/>
  <c r="V1119" i="1"/>
  <c r="O1119" i="1"/>
  <c r="V1118" i="1"/>
  <c r="O1118" i="1"/>
  <c r="AT1354" i="1"/>
  <c r="V1354" i="1"/>
  <c r="O1354" i="1"/>
  <c r="AT1223" i="1"/>
  <c r="V1223" i="1"/>
  <c r="O1223" i="1"/>
  <c r="AT711" i="1"/>
  <c r="V711" i="1"/>
  <c r="O711" i="1"/>
  <c r="AT71" i="1"/>
  <c r="V71" i="1"/>
  <c r="O71" i="1"/>
  <c r="V1113" i="1"/>
  <c r="O1113" i="1"/>
  <c r="AT1112" i="1"/>
  <c r="V1112" i="1"/>
  <c r="O1112" i="1"/>
  <c r="V1111" i="1"/>
  <c r="O1111" i="1"/>
  <c r="V1110" i="1"/>
  <c r="O1110" i="1"/>
  <c r="AT1108" i="1"/>
  <c r="V1108" i="1"/>
  <c r="O1108" i="1"/>
  <c r="AT1106" i="1"/>
  <c r="V1106" i="1"/>
  <c r="O1106" i="1"/>
  <c r="AT255" i="1"/>
  <c r="V255" i="1"/>
  <c r="O255" i="1"/>
  <c r="V1102" i="1"/>
  <c r="O1102" i="1"/>
  <c r="V1101" i="1"/>
  <c r="O1101" i="1"/>
  <c r="AT1100" i="1"/>
  <c r="V1100" i="1"/>
  <c r="O1100" i="1"/>
  <c r="V1251" i="1"/>
  <c r="O1251" i="1"/>
  <c r="V1253" i="1"/>
  <c r="O1253" i="1"/>
  <c r="V1092" i="1"/>
  <c r="O1092" i="1"/>
  <c r="AT1091" i="1"/>
  <c r="V1091" i="1"/>
  <c r="O1091" i="1"/>
  <c r="V1090" i="1"/>
  <c r="O1090" i="1"/>
  <c r="AT1089" i="1"/>
  <c r="V1089" i="1"/>
  <c r="O1089" i="1"/>
  <c r="AT1086" i="1"/>
  <c r="V1086" i="1"/>
  <c r="O1086" i="1"/>
  <c r="AT1085" i="1"/>
  <c r="V1085" i="1"/>
  <c r="O1085" i="1"/>
  <c r="V1076" i="1"/>
  <c r="O1076" i="1"/>
  <c r="AT1073" i="1"/>
  <c r="V1073" i="1"/>
  <c r="O1073" i="1"/>
  <c r="V1147" i="1"/>
  <c r="O1147" i="1"/>
  <c r="AT1059" i="1"/>
  <c r="V1059" i="1"/>
  <c r="O1059" i="1"/>
  <c r="V1043" i="1"/>
  <c r="O1043" i="1"/>
  <c r="V1038" i="1"/>
  <c r="O1038" i="1"/>
  <c r="V1034" i="1"/>
  <c r="O1034" i="1"/>
  <c r="AT930" i="1"/>
  <c r="V930" i="1"/>
  <c r="O930" i="1"/>
  <c r="AT847" i="1"/>
  <c r="V847" i="1"/>
  <c r="O847" i="1"/>
  <c r="AT813" i="1"/>
  <c r="V813" i="1"/>
  <c r="O813" i="1"/>
  <c r="V326" i="1"/>
  <c r="O326" i="1"/>
  <c r="V628" i="1"/>
  <c r="O628" i="1"/>
  <c r="V574" i="1"/>
  <c r="O574" i="1"/>
  <c r="AT539" i="1"/>
  <c r="V539" i="1"/>
  <c r="O539" i="1"/>
  <c r="AT525" i="1"/>
  <c r="V525" i="1"/>
  <c r="O525" i="1"/>
  <c r="AT500" i="1"/>
  <c r="V500" i="1"/>
  <c r="O500" i="1"/>
  <c r="AT431" i="1"/>
  <c r="V431" i="1"/>
  <c r="O431" i="1"/>
  <c r="AT364" i="1"/>
  <c r="V364" i="1"/>
  <c r="O364" i="1"/>
  <c r="AT311" i="1"/>
  <c r="V311" i="1"/>
  <c r="O311" i="1"/>
  <c r="AT262" i="1"/>
  <c r="V262" i="1"/>
  <c r="O262" i="1"/>
  <c r="V1384" i="1"/>
  <c r="O1384" i="1"/>
  <c r="AT214" i="1"/>
  <c r="V214" i="1"/>
  <c r="O214" i="1"/>
  <c r="AT203" i="1"/>
  <c r="V203" i="1"/>
  <c r="O203" i="1"/>
  <c r="AT105" i="1"/>
  <c r="V105" i="1"/>
  <c r="O105" i="1"/>
  <c r="V676" i="1"/>
  <c r="O676" i="1"/>
  <c r="AT89" i="1"/>
  <c r="V89" i="1"/>
  <c r="O89" i="1"/>
  <c r="V54" i="1"/>
  <c r="O54" i="1"/>
  <c r="AT42" i="1"/>
  <c r="V42" i="1"/>
  <c r="O42" i="1"/>
  <c r="AT6" i="1"/>
  <c r="V6" i="1"/>
  <c r="O6" i="1"/>
  <c r="AT1355" i="1"/>
  <c r="V1355" i="1"/>
  <c r="O1355" i="1"/>
  <c r="AT1342" i="1"/>
  <c r="V1342" i="1"/>
  <c r="O1342" i="1"/>
  <c r="AT1331" i="1"/>
  <c r="V1331" i="1"/>
  <c r="O1331" i="1"/>
  <c r="V1314" i="1"/>
  <c r="O1314" i="1"/>
  <c r="V1284" i="1"/>
  <c r="O1284" i="1"/>
  <c r="AT1211" i="1"/>
  <c r="V1211" i="1"/>
  <c r="O1211" i="1"/>
  <c r="AT1209" i="1"/>
  <c r="V1209" i="1"/>
  <c r="O1209" i="1"/>
  <c r="V1154" i="1"/>
  <c r="O1154" i="1"/>
  <c r="V1149" i="1"/>
  <c r="O1149" i="1"/>
  <c r="AT1144" i="1"/>
  <c r="V1144" i="1"/>
  <c r="O1144" i="1"/>
  <c r="AT1137" i="1"/>
  <c r="V1137" i="1"/>
  <c r="O1137" i="1"/>
  <c r="V1280" i="1"/>
  <c r="O1280" i="1"/>
  <c r="AT1131" i="1"/>
  <c r="V1131" i="1"/>
  <c r="O1131" i="1"/>
  <c r="AT1128" i="1"/>
  <c r="V1128" i="1"/>
  <c r="O1128" i="1"/>
  <c r="V1124" i="1"/>
  <c r="O1124" i="1"/>
  <c r="V1122" i="1"/>
  <c r="O1122" i="1"/>
  <c r="V1109" i="1"/>
  <c r="O1109" i="1"/>
  <c r="V1107" i="1"/>
  <c r="O1107" i="1"/>
  <c r="V1098" i="1"/>
  <c r="O1098" i="1"/>
  <c r="V1097" i="1"/>
  <c r="O1097" i="1"/>
  <c r="V1213" i="1"/>
  <c r="O1213" i="1"/>
  <c r="V1088" i="1"/>
  <c r="O1088" i="1"/>
  <c r="AT1087" i="1"/>
  <c r="V1087" i="1"/>
  <c r="O1087" i="1"/>
  <c r="AT592" i="1"/>
  <c r="V592" i="1"/>
  <c r="O592" i="1"/>
  <c r="V2" i="1"/>
  <c r="O2" i="1"/>
  <c r="AX1" i="1" l="1"/>
  <c r="AT139" i="1" l="1"/>
  <c r="AT1010" i="1"/>
  <c r="AT978" i="1"/>
  <c r="AT1006" i="1"/>
  <c r="AT1008" i="1"/>
  <c r="AT987" i="1"/>
  <c r="AT1004" i="1"/>
  <c r="AT1012" i="1"/>
  <c r="AT641" i="1"/>
  <c r="AT1003" i="1"/>
  <c r="AT1002" i="1"/>
  <c r="AT1001" i="1"/>
  <c r="AT1290" i="1"/>
  <c r="AT996" i="1"/>
  <c r="AT994" i="1"/>
  <c r="AT973" i="1"/>
  <c r="AT995" i="1"/>
  <c r="AT993" i="1"/>
  <c r="AT984" i="1"/>
  <c r="AT992" i="1"/>
  <c r="AT991" i="1"/>
  <c r="AT990" i="1"/>
  <c r="AT989" i="1"/>
  <c r="AT972" i="1"/>
  <c r="AT986" i="1"/>
  <c r="AT974" i="1"/>
  <c r="AT983" i="1"/>
  <c r="AT927" i="1"/>
  <c r="AT976" i="1"/>
  <c r="AT985" i="1"/>
  <c r="AT977" i="1"/>
  <c r="AT971" i="1"/>
  <c r="AT970" i="1"/>
  <c r="AT981" i="1"/>
  <c r="AT969" i="1"/>
  <c r="AT975" i="1"/>
  <c r="AT980" i="1"/>
  <c r="AT925" i="1"/>
  <c r="AT911" i="1"/>
  <c r="AT750" i="1"/>
  <c r="AT700" i="1"/>
  <c r="AT921" i="1"/>
  <c r="AT831" i="1"/>
  <c r="AT755" i="1"/>
  <c r="AT762" i="1"/>
  <c r="AT761" i="1"/>
  <c r="AT1321" i="1"/>
  <c r="AT816" i="1"/>
  <c r="AT822" i="1"/>
  <c r="AT1058" i="1"/>
  <c r="AT661" i="1"/>
  <c r="AT663" i="1"/>
  <c r="AT1227" i="1"/>
  <c r="AT1314" i="1"/>
  <c r="AT1187" i="1"/>
  <c r="AT558" i="1"/>
  <c r="AT934" i="1"/>
  <c r="AT876" i="1"/>
  <c r="AT735" i="1"/>
  <c r="AT395" i="1"/>
  <c r="AT781" i="1"/>
  <c r="AT765" i="1"/>
  <c r="AT875" i="1"/>
  <c r="AT687" i="1"/>
  <c r="AT620" i="1"/>
  <c r="AT1147" i="1"/>
  <c r="AT32" i="1"/>
  <c r="AT106" i="1"/>
  <c r="AT461" i="1"/>
  <c r="AT56" i="1"/>
  <c r="AT391" i="1"/>
  <c r="AT1176" i="1"/>
  <c r="AT1334" i="1"/>
  <c r="AT1307" i="1"/>
  <c r="AT718" i="1"/>
  <c r="AT698" i="1"/>
  <c r="AT275" i="1"/>
  <c r="AT679" i="1"/>
  <c r="AT731" i="1"/>
  <c r="AT733" i="1"/>
  <c r="AT348" i="1"/>
  <c r="AT282" i="1"/>
  <c r="AT942" i="1"/>
  <c r="AT1194" i="1"/>
  <c r="AT1235" i="1"/>
  <c r="AT60" i="1"/>
  <c r="AT1395" i="1"/>
  <c r="AT928" i="1"/>
  <c r="AT1122" i="1"/>
  <c r="AT365" i="1"/>
  <c r="AT915" i="1"/>
  <c r="AT521" i="1"/>
  <c r="AT644" i="1"/>
  <c r="AT680" i="1"/>
  <c r="AT248" i="1"/>
  <c r="AT944" i="1"/>
  <c r="AT652" i="1"/>
  <c r="AT343" i="1"/>
  <c r="AT611" i="1"/>
  <c r="AT945" i="1"/>
  <c r="AT113" i="1"/>
  <c r="AT477" i="1"/>
  <c r="AT890" i="1"/>
  <c r="AT1038" i="1"/>
  <c r="AT1102" i="1"/>
  <c r="AT526" i="1"/>
  <c r="AT205" i="1"/>
  <c r="AT807" i="1"/>
  <c r="AT345" i="1"/>
  <c r="AT324" i="1"/>
  <c r="AT647" i="1"/>
  <c r="AT948" i="1"/>
  <c r="AT734" i="1"/>
  <c r="AT339" i="1"/>
  <c r="AT305" i="1"/>
  <c r="AT346" i="1"/>
  <c r="AT877" i="1"/>
  <c r="AT63" i="1"/>
  <c r="AT757" i="1"/>
  <c r="AT407" i="1"/>
  <c r="AT229" i="1"/>
  <c r="AT905" i="1"/>
  <c r="AT623" i="1"/>
  <c r="AT230" i="1"/>
  <c r="AT54" i="1"/>
  <c r="AT1310" i="1"/>
  <c r="AT1184" i="1"/>
  <c r="AT946" i="1"/>
  <c r="AT917" i="1"/>
  <c r="AT727" i="1"/>
  <c r="AT1298" i="1"/>
  <c r="AT1382" i="1"/>
  <c r="AT184" i="1"/>
  <c r="AT645" i="1"/>
  <c r="AT1320" i="1"/>
  <c r="AT115" i="1"/>
  <c r="AT195" i="1"/>
  <c r="AT1232" i="1"/>
  <c r="AT1116" i="1"/>
  <c r="AT1241" i="1"/>
  <c r="AT36" i="1"/>
  <c r="AT712" i="1"/>
  <c r="AT1300" i="1"/>
  <c r="AT1062" i="1"/>
  <c r="AT192" i="1"/>
  <c r="AT770" i="1"/>
  <c r="AT673" i="1"/>
  <c r="AT811" i="1"/>
  <c r="AT256" i="1"/>
  <c r="AT1051" i="1"/>
  <c r="AT40" i="1"/>
  <c r="AT69" i="1"/>
  <c r="AT92" i="1"/>
  <c r="AT215" i="1"/>
  <c r="AT1155" i="1"/>
  <c r="AT1247" i="1"/>
  <c r="AT53" i="1"/>
  <c r="AT489" i="1"/>
  <c r="AT376" i="1"/>
  <c r="AT1039" i="1"/>
  <c r="AT1250" i="1"/>
  <c r="AT891" i="1"/>
  <c r="AT740" i="1"/>
  <c r="AT546" i="1"/>
  <c r="AT935" i="1"/>
  <c r="AT394" i="1"/>
  <c r="AT931" i="1"/>
  <c r="AT754" i="1"/>
  <c r="AT207" i="1"/>
  <c r="AT1053" i="1"/>
  <c r="AT1289" i="1"/>
  <c r="AT1352" i="1"/>
  <c r="AT1400" i="1"/>
  <c r="AT1098" i="1"/>
  <c r="AT1224" i="1"/>
  <c r="AT1323" i="1"/>
  <c r="AT263" i="1"/>
  <c r="AT1149" i="1"/>
  <c r="AT929" i="1"/>
  <c r="AT352" i="1"/>
  <c r="AT1114" i="1"/>
  <c r="AT367" i="1"/>
  <c r="AT100" i="1"/>
  <c r="AT1279" i="1"/>
  <c r="AT7" i="1"/>
  <c r="AT326" i="1"/>
  <c r="AT462" i="1"/>
  <c r="AT87" i="1"/>
  <c r="AT1046" i="1"/>
  <c r="AT1311" i="1"/>
  <c r="AT104" i="1"/>
  <c r="AT1048" i="1"/>
  <c r="AT1326" i="1"/>
  <c r="AT1104" i="1"/>
  <c r="AT304" i="1"/>
  <c r="AT1278" i="1"/>
  <c r="AT258" i="1"/>
  <c r="AT1092" i="1"/>
  <c r="AT353" i="1"/>
  <c r="AT714" i="1"/>
  <c r="AT31" i="1"/>
  <c r="AT908" i="1"/>
  <c r="AT1208" i="1"/>
  <c r="AT597" i="1"/>
  <c r="AT855" i="1"/>
  <c r="AT84" i="1"/>
  <c r="AT1061" i="1"/>
  <c r="AT1150" i="1"/>
  <c r="AT1088" i="1"/>
  <c r="AT1056" i="1"/>
  <c r="AT1397" i="1"/>
  <c r="AT264" i="1"/>
  <c r="AT1344" i="1"/>
  <c r="AT370" i="1"/>
  <c r="AT1154" i="1"/>
  <c r="AT861" i="1"/>
  <c r="AT1265" i="1"/>
  <c r="AT363" i="1"/>
  <c r="AT1124" i="1"/>
  <c r="AT504" i="1"/>
  <c r="AT1178" i="1"/>
  <c r="AT912" i="1"/>
  <c r="AT887" i="1"/>
  <c r="AT664" i="1"/>
  <c r="AT909" i="1"/>
  <c r="AT720" i="1"/>
  <c r="AT933" i="1"/>
  <c r="AT722" i="1"/>
  <c r="AT949" i="1"/>
  <c r="AT703" i="1"/>
  <c r="AT825" i="1"/>
  <c r="AT632" i="1"/>
  <c r="AT1057" i="1"/>
  <c r="AT119" i="1"/>
  <c r="AT548" i="1"/>
  <c r="AT857" i="1"/>
  <c r="AT310" i="1"/>
  <c r="AT966" i="1"/>
  <c r="AT650" i="1"/>
  <c r="AT132" i="1"/>
  <c r="AT316" i="1"/>
  <c r="AT865" i="1"/>
  <c r="AT325" i="1"/>
  <c r="AT86" i="1"/>
  <c r="AT1071" i="1"/>
  <c r="AT1261" i="1"/>
  <c r="AT968" i="1"/>
  <c r="AT439" i="1"/>
  <c r="AT65" i="1"/>
  <c r="AT941" i="1"/>
  <c r="AT583" i="1"/>
  <c r="AT90" i="1"/>
  <c r="AT963" i="1"/>
  <c r="AT1242" i="1"/>
  <c r="AT672" i="1"/>
  <c r="AT198" i="1"/>
  <c r="AT1252" i="1"/>
  <c r="AT111" i="1"/>
  <c r="AT932" i="1"/>
  <c r="AT278" i="1"/>
  <c r="AT701" i="1"/>
  <c r="AT1404" i="1"/>
  <c r="AT801" i="1"/>
  <c r="AT400" i="1"/>
  <c r="AT556" i="1"/>
  <c r="AT61" i="1"/>
  <c r="AT780" i="1"/>
  <c r="AT1109" i="1"/>
  <c r="AT923" i="1"/>
  <c r="AT1363" i="1"/>
  <c r="AT58" i="1"/>
  <c r="AT188" i="1"/>
  <c r="AT1328" i="1"/>
  <c r="AT277" i="1"/>
  <c r="AT1167" i="1"/>
  <c r="AT284" i="1"/>
  <c r="AT1078" i="1"/>
  <c r="AT319" i="1"/>
  <c r="AT2" i="1"/>
  <c r="AT410" i="1"/>
  <c r="AT1107" i="1"/>
  <c r="AT1351" i="1"/>
  <c r="AT613" i="1"/>
  <c r="AT666" i="1"/>
  <c r="AT893" i="1"/>
  <c r="AT670" i="1"/>
  <c r="AT922" i="1"/>
  <c r="AT630" i="1"/>
  <c r="AT763" i="1"/>
  <c r="AT293" i="1"/>
  <c r="AT535" i="1"/>
  <c r="AT707" i="1"/>
  <c r="AT1343" i="1"/>
  <c r="AT967" i="1"/>
  <c r="AT753" i="1"/>
  <c r="AT895" i="1"/>
  <c r="AT314" i="1"/>
  <c r="AT863" i="1"/>
  <c r="AT97" i="1"/>
  <c r="AT956" i="1"/>
  <c r="AT747" i="1"/>
  <c r="AT102" i="1"/>
  <c r="AT38" i="1"/>
  <c r="AT814" i="1"/>
  <c r="AT1190" i="1"/>
  <c r="AT913" i="1"/>
  <c r="AT354" i="1"/>
  <c r="AT13" i="1"/>
  <c r="AT706" i="1"/>
  <c r="AT1170" i="1"/>
  <c r="AT377" i="1"/>
  <c r="AT715" i="1"/>
  <c r="AT1198" i="1"/>
  <c r="AT646" i="1"/>
  <c r="AT72" i="1"/>
  <c r="AT860" i="1"/>
  <c r="AT1244" i="1"/>
  <c r="AT840" i="1"/>
  <c r="AT94" i="1"/>
  <c r="AT375" i="1"/>
  <c r="AT1369" i="1"/>
  <c r="AT486" i="1"/>
  <c r="AT1251" i="1"/>
  <c r="AT366" i="1"/>
  <c r="AT433" i="1"/>
  <c r="AT1408" i="1"/>
  <c r="AT373" i="1"/>
  <c r="AT1164" i="1"/>
  <c r="AT1097" i="1"/>
  <c r="AT629" i="1"/>
  <c r="AT1197" i="1"/>
  <c r="AT1049" i="1"/>
  <c r="AT1166" i="1"/>
  <c r="AT1283" i="1"/>
  <c r="AT1226" i="1"/>
  <c r="AT1287" i="1"/>
  <c r="AT1179" i="1"/>
  <c r="AT817" i="1"/>
  <c r="AT187" i="1"/>
  <c r="AT1082" i="1"/>
  <c r="AT178" i="1"/>
  <c r="AT628" i="1"/>
  <c r="AT958" i="1"/>
  <c r="AT951" i="1"/>
  <c r="AT924" i="1"/>
  <c r="AT918" i="1"/>
  <c r="AT134" i="1"/>
  <c r="AT552" i="1"/>
  <c r="AT549" i="1"/>
  <c r="AT965" i="1"/>
  <c r="AT953" i="1"/>
  <c r="AT940" i="1"/>
  <c r="AT902" i="1"/>
  <c r="AT882" i="1"/>
  <c r="AT837" i="1"/>
  <c r="AT834" i="1"/>
  <c r="AT730" i="1"/>
  <c r="AT709" i="1"/>
  <c r="AT606" i="1"/>
  <c r="AT595" i="1"/>
  <c r="AT586" i="1"/>
  <c r="AT584" i="1"/>
  <c r="AT570" i="1"/>
  <c r="AT557" i="1"/>
  <c r="AT555" i="1"/>
  <c r="AT543" i="1"/>
  <c r="AT541" i="1"/>
  <c r="AT532" i="1"/>
  <c r="AT527" i="1"/>
  <c r="AT523" i="1"/>
  <c r="AT519" i="1"/>
  <c r="AT514" i="1"/>
  <c r="AT510" i="1"/>
  <c r="AT505" i="1"/>
  <c r="AT492" i="1"/>
  <c r="AT485" i="1"/>
  <c r="AT478" i="1"/>
  <c r="AT474" i="1"/>
  <c r="AT470" i="1"/>
  <c r="AT467" i="1"/>
  <c r="AT463" i="1"/>
  <c r="AT643" i="1"/>
  <c r="AT456" i="1"/>
  <c r="AT453" i="1"/>
  <c r="AT447" i="1"/>
  <c r="AT914" i="1"/>
  <c r="AT896" i="1"/>
  <c r="AT758" i="1"/>
  <c r="AT791" i="1"/>
  <c r="AT496" i="1"/>
  <c r="AT495" i="1"/>
  <c r="AT457" i="1"/>
  <c r="AT315" i="1"/>
  <c r="AT251" i="1"/>
  <c r="AT962" i="1"/>
  <c r="AT440" i="1"/>
  <c r="AT434" i="1"/>
  <c r="AT430" i="1"/>
  <c r="AT426" i="1"/>
  <c r="AT412" i="1"/>
  <c r="AT406" i="1"/>
  <c r="AT403" i="1"/>
  <c r="AT399" i="1"/>
  <c r="AT961" i="1"/>
  <c r="AT954" i="1"/>
  <c r="AT725" i="1"/>
  <c r="AT538" i="1"/>
  <c r="AT249" i="1"/>
  <c r="AT919" i="1"/>
  <c r="AT868" i="1"/>
  <c r="AT866" i="1"/>
  <c r="AT845" i="1"/>
  <c r="AT818" i="1"/>
  <c r="AT627" i="1"/>
  <c r="AT624" i="1"/>
  <c r="AT567" i="1"/>
  <c r="AT563" i="1"/>
  <c r="AT561" i="1"/>
  <c r="AT559" i="1"/>
  <c r="AT518" i="1"/>
  <c r="AT469" i="1"/>
  <c r="AT369" i="1"/>
  <c r="AT289" i="1"/>
  <c r="AT545" i="1"/>
  <c r="AT276" i="1"/>
  <c r="AT777" i="1"/>
  <c r="AT699" i="1"/>
  <c r="AT671" i="1"/>
  <c r="AT580" i="1"/>
  <c r="AT575" i="1"/>
  <c r="AT571" i="1"/>
  <c r="AT520" i="1"/>
  <c r="AT183" i="1"/>
  <c r="AT181" i="1"/>
  <c r="AT172" i="1"/>
  <c r="AT170" i="1"/>
  <c r="AT168" i="1"/>
  <c r="AT166" i="1"/>
  <c r="AT164" i="1"/>
  <c r="AT159" i="1"/>
  <c r="AT157" i="1"/>
  <c r="AT155" i="1"/>
  <c r="AT145" i="1"/>
  <c r="AT653" i="1"/>
  <c r="AT964" i="1"/>
  <c r="AT719" i="1"/>
  <c r="AT612" i="1"/>
  <c r="AT533" i="1"/>
  <c r="AT936" i="1"/>
  <c r="AT528" i="1"/>
  <c r="AT216" i="1"/>
  <c r="AT138" i="1"/>
  <c r="AT133" i="1"/>
  <c r="AT130" i="1"/>
  <c r="AT128" i="1"/>
  <c r="AT126" i="1"/>
  <c r="AT124" i="1"/>
  <c r="AT121" i="1"/>
  <c r="AT52" i="1"/>
  <c r="AT1403" i="1"/>
  <c r="AT1401" i="1"/>
  <c r="AT947" i="1"/>
  <c r="AT220" i="1"/>
  <c r="AT218" i="1"/>
  <c r="AT79" i="1"/>
  <c r="AT33" i="1"/>
  <c r="AT1396" i="1"/>
  <c r="AT910" i="1"/>
  <c r="AT802" i="1"/>
  <c r="AT625" i="1"/>
  <c r="AT185" i="1"/>
  <c r="AT161" i="1"/>
  <c r="AT1385" i="1"/>
  <c r="AT200" i="1"/>
  <c r="AT1221" i="1"/>
  <c r="AT1216" i="1"/>
  <c r="AT1181" i="1"/>
  <c r="AT1163" i="1"/>
  <c r="AT1161" i="1"/>
  <c r="AT1158" i="1"/>
  <c r="AT874" i="1"/>
  <c r="AT484" i="1"/>
  <c r="AT481" i="1"/>
  <c r="AT479" i="1"/>
  <c r="AT167" i="1"/>
  <c r="AT96" i="1"/>
  <c r="AT35" i="1"/>
  <c r="AT1338" i="1"/>
  <c r="AT1308" i="1"/>
  <c r="AT892" i="1"/>
  <c r="AT585" i="1"/>
  <c r="AT231" i="1"/>
  <c r="AT169" i="1"/>
  <c r="AT85" i="1"/>
  <c r="AT1377" i="1"/>
  <c r="AT1348" i="1"/>
  <c r="AT1135" i="1"/>
  <c r="AT448" i="1"/>
  <c r="AT309" i="1"/>
  <c r="AT171" i="1"/>
  <c r="AT137" i="1"/>
  <c r="AT135" i="1"/>
  <c r="AT131" i="1"/>
  <c r="AT129" i="1"/>
  <c r="AT125" i="1"/>
  <c r="AT122" i="1"/>
  <c r="AT120" i="1"/>
  <c r="AT64" i="1"/>
  <c r="AT10" i="1"/>
  <c r="AT1375" i="1"/>
  <c r="AT191" i="1"/>
  <c r="AT180" i="1"/>
  <c r="AT149" i="1"/>
  <c r="AT88" i="1"/>
  <c r="AT45" i="1"/>
  <c r="AT41" i="1"/>
  <c r="AT16" i="1"/>
  <c r="AT107" i="1"/>
  <c r="AT91" i="1"/>
  <c r="AT212" i="1"/>
  <c r="AT206" i="1"/>
  <c r="AT190" i="1"/>
  <c r="AT158" i="1"/>
  <c r="AT93" i="1"/>
  <c r="AT73" i="1"/>
  <c r="AT50" i="1"/>
  <c r="AT26" i="1"/>
  <c r="AT1398" i="1"/>
  <c r="AT46" i="1"/>
  <c r="AT600" i="1"/>
  <c r="AT1281" i="1"/>
  <c r="AT1022" i="1"/>
  <c r="AT1020" i="1"/>
  <c r="AT1305" i="1"/>
  <c r="AT1288" i="1"/>
  <c r="AT1231" i="1"/>
  <c r="AT1126" i="1"/>
  <c r="AT1118" i="1"/>
  <c r="AT1257" i="1"/>
  <c r="AT1072" i="1"/>
  <c r="AT1037" i="1"/>
  <c r="AT1032" i="1"/>
  <c r="AT1030" i="1"/>
  <c r="AT1024" i="1"/>
  <c r="AT738" i="1"/>
  <c r="AT108" i="1"/>
  <c r="AT22" i="1"/>
  <c r="AT70" i="1"/>
  <c r="AT1060" i="1"/>
  <c r="AT815" i="1"/>
  <c r="AT774" i="1"/>
  <c r="AT1203" i="1"/>
  <c r="AT1201" i="1"/>
  <c r="AT1175" i="1"/>
  <c r="AT1391" i="1"/>
  <c r="AT1387" i="1"/>
  <c r="AT1383" i="1"/>
  <c r="AT1358" i="1"/>
  <c r="AT1353" i="1"/>
  <c r="AT208" i="1"/>
  <c r="AT1345" i="1"/>
  <c r="AT1299" i="1"/>
  <c r="AT1151" i="1"/>
  <c r="AT1148" i="1"/>
  <c r="AT1146" i="1"/>
  <c r="AT1143" i="1"/>
  <c r="AT1052" i="1"/>
  <c r="AT937" i="1"/>
  <c r="AT856" i="1"/>
  <c r="AT692" i="1"/>
  <c r="AT683" i="1"/>
  <c r="AT668" i="1"/>
  <c r="AT1212" i="1"/>
  <c r="AT578" i="1"/>
  <c r="AT565" i="1"/>
  <c r="AT524" i="1"/>
  <c r="AT435" i="1"/>
  <c r="AT873" i="1"/>
  <c r="AT656" i="1"/>
  <c r="AT907" i="1"/>
  <c r="AT328" i="1"/>
  <c r="AT710" i="1"/>
  <c r="AT112" i="1"/>
  <c r="AT939" i="1"/>
  <c r="AT654" i="1"/>
  <c r="AT959" i="1"/>
  <c r="AT693" i="1"/>
  <c r="AT886" i="1"/>
  <c r="AT189" i="1"/>
  <c r="AT852" i="1"/>
  <c r="AT1359" i="1"/>
  <c r="AT952" i="1"/>
  <c r="AT726" i="1"/>
  <c r="AT404" i="1"/>
  <c r="AT9" i="1"/>
  <c r="AT659" i="1"/>
  <c r="AT1168" i="1"/>
  <c r="AT872" i="1"/>
  <c r="AT347" i="1"/>
  <c r="AT1312" i="1"/>
  <c r="AT516" i="1"/>
  <c r="AT1127" i="1"/>
  <c r="AT323" i="1"/>
  <c r="AT24" i="1"/>
  <c r="AT227" i="1"/>
  <c r="AT1172" i="1"/>
  <c r="AT466" i="1"/>
  <c r="AT47" i="1"/>
  <c r="AT853" i="1"/>
  <c r="AT1200" i="1"/>
  <c r="AT689" i="1"/>
  <c r="AT76" i="1"/>
  <c r="AT322" i="1"/>
  <c r="AT1327" i="1"/>
  <c r="AT360" i="1"/>
  <c r="AT1034" i="1"/>
  <c r="AT380" i="1"/>
  <c r="AT1371" i="1"/>
  <c r="AT741" i="1"/>
  <c r="AT1406" i="1"/>
  <c r="AT501" i="1"/>
  <c r="AT1188" i="1"/>
  <c r="AT638" i="1"/>
  <c r="AT1101" i="1"/>
  <c r="AT1270" i="1"/>
  <c r="AT1185" i="1"/>
  <c r="AT1260" i="1"/>
  <c r="AT1213" i="1"/>
  <c r="AT803" i="1"/>
  <c r="AT147" i="1"/>
  <c r="AT926" i="1"/>
  <c r="AT1225" i="1"/>
  <c r="AT1313" i="1"/>
  <c r="AT871" i="1"/>
  <c r="AT1195" i="1"/>
  <c r="AT649" i="1"/>
  <c r="AT797" i="1"/>
  <c r="AT537" i="1"/>
  <c r="AT799" i="1"/>
  <c r="AT614" i="1"/>
  <c r="AT805" i="1"/>
  <c r="AT616" i="1"/>
  <c r="AT819" i="1"/>
  <c r="AT290" i="1"/>
  <c r="AT704" i="1"/>
  <c r="AT1380" i="1"/>
  <c r="AT920" i="1"/>
  <c r="AT635" i="1"/>
  <c r="AT943" i="1"/>
  <c r="AT684" i="1"/>
  <c r="AT859" i="1"/>
  <c r="AT534" i="1"/>
  <c r="AT838" i="1"/>
  <c r="AT916" i="1"/>
  <c r="AT708" i="1"/>
  <c r="AT374" i="1"/>
  <c r="AT507" i="1"/>
  <c r="AT1113" i="1"/>
  <c r="AT841" i="1"/>
  <c r="AT295" i="1"/>
  <c r="AT1282" i="1"/>
  <c r="AT436" i="1"/>
  <c r="AT1111" i="1"/>
  <c r="AT302" i="1"/>
  <c r="AT1370" i="1"/>
  <c r="AT451" i="1"/>
  <c r="AT1138" i="1"/>
  <c r="AT443" i="1"/>
  <c r="AT25" i="1"/>
  <c r="AT81" i="1"/>
  <c r="AT1174" i="1"/>
  <c r="AT542" i="1"/>
  <c r="AT51" i="1"/>
  <c r="AT217" i="1"/>
  <c r="AT1304" i="1"/>
  <c r="AT154" i="1"/>
  <c r="AT1384" i="1"/>
  <c r="AT798" i="1"/>
  <c r="AT224" i="1"/>
  <c r="AT371" i="1"/>
  <c r="AT1318" i="1"/>
  <c r="AT1392" i="1"/>
  <c r="AT1110" i="1"/>
  <c r="AT1341" i="1"/>
  <c r="AT473" i="1"/>
  <c r="AT574" i="1"/>
  <c r="AT622" i="1"/>
  <c r="AT1280" i="1"/>
  <c r="AT1068" i="1"/>
  <c r="AT1152" i="1"/>
  <c r="AT1075" i="1"/>
  <c r="AT34" i="1"/>
  <c r="AT522" i="1"/>
  <c r="AT1325" i="1"/>
  <c r="AT1207" i="1"/>
  <c r="AT1259" i="1"/>
  <c r="AT1297" i="1"/>
  <c r="AT869" i="1"/>
  <c r="AT1378" i="1"/>
  <c r="AT849" i="1"/>
  <c r="AT1134" i="1"/>
  <c r="AT547" i="1"/>
  <c r="AT749" i="1"/>
  <c r="AT228" i="1"/>
  <c r="AT123" i="1"/>
  <c r="AT544" i="1"/>
  <c r="AT789" i="1"/>
  <c r="AT1196" i="1"/>
  <c r="AT773" i="1"/>
  <c r="AT1103" i="1"/>
  <c r="AT688" i="1"/>
  <c r="AT1339" i="1"/>
  <c r="AT864" i="1"/>
  <c r="AT607" i="1"/>
  <c r="AT938" i="1"/>
  <c r="AT790" i="1"/>
  <c r="AT950" i="1"/>
  <c r="AT657" i="1"/>
  <c r="AT904" i="1"/>
  <c r="AT636" i="1"/>
  <c r="AT232" i="1"/>
  <c r="AT1374" i="1"/>
  <c r="AT432" i="1"/>
  <c r="AT1253" i="1"/>
  <c r="AT511" i="1"/>
  <c r="AT260" i="1"/>
  <c r="AT1074" i="1"/>
  <c r="AT213" i="1"/>
  <c r="AT1076" i="1"/>
  <c r="AT268" i="1"/>
  <c r="AT243" i="1"/>
  <c r="AT1090" i="1"/>
  <c r="AT148" i="1"/>
  <c r="AT1393" i="1"/>
  <c r="AT598" i="1"/>
  <c r="AT1140" i="1"/>
  <c r="AT381" i="1"/>
  <c r="AT27" i="1"/>
  <c r="AT78" i="1"/>
  <c r="AT1268" i="1"/>
  <c r="AT1373" i="1"/>
  <c r="AT1284" i="1"/>
  <c r="AT724" i="1"/>
  <c r="AT80" i="1"/>
  <c r="AT270" i="1"/>
  <c r="AT1309" i="1"/>
  <c r="AT1357" i="1"/>
  <c r="AT676" i="1"/>
  <c r="AT1306" i="1"/>
  <c r="AT437" i="1"/>
  <c r="AT1043" i="1"/>
  <c r="AT445" i="1"/>
  <c r="AT1136" i="1"/>
  <c r="AT506" i="1"/>
  <c r="AT1132" i="1"/>
  <c r="AT1070" i="1"/>
  <c r="AT1333" i="1"/>
  <c r="AT621" i="1"/>
  <c r="AT197" i="1"/>
  <c r="AT800" i="1"/>
  <c r="AT1189" i="1"/>
  <c r="AT1084" i="1"/>
  <c r="AT12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4E7E2B-2AF2-4487-B305-6D01BBA61FA8}" keepAlive="1" name="Query - Control: Current Branch" description="Connection to the 'Control: Current Branch' query in the workbook." type="5" refreshedVersion="0" background="1">
    <dbPr connection="Provider=Microsoft.Mashup.OleDb.1;Data Source=$Workbook$;Location=&quot;Control: Current Branch&quot;;Extended Properties=&quot;&quot;" command="SELECT * FROM [Control: Current Branch]"/>
  </connection>
  <connection id="2" xr16:uid="{584772C6-8B11-46DC-B000-56D4185279CD}" keepAlive="1" name="Query - Control: Valid Routes" description="Connection to the 'Control: Valid Routes' query in the workbook." type="5" refreshedVersion="0" background="1">
    <dbPr connection="Provider=Microsoft.Mashup.OleDb.1;Data Source=$Workbook$;Location=&quot;Control: Valid Routes&quot;;Extended Properties=&quot;&quot;" command="SELECT * FROM [Control: Valid Routes]"/>
  </connection>
  <connection id="3" xr16:uid="{591B25BB-40E1-48D0-B574-A01595153D53}" keepAlive="1" name="Query - From Master Customer Listing" description="Connection to the 'From Master Customer Listing' query in the workbook." type="5" refreshedVersion="0" background="1">
    <dbPr connection="Provider=Microsoft.Mashup.OleDb.1;Data Source=$Workbook$;Location=&quot;From Master Customer Listing&quot;;Extended Properties=&quot;&quot;" command="SELECT * FROM [From Master Customer Listing]"/>
  </connection>
  <connection id="4" xr16:uid="{848D54A8-135A-45EA-86ED-7ADD4A191C2F}" keepAlive="1" name="Query - Master Adds" description="Connection to the 'Master Adds' query in the workbook." type="5" refreshedVersion="8" background="1" saveData="1">
    <dbPr connection="Provider=Microsoft.Mashup.OleDb.1;Data Source=$Workbook$;Location=&quot;Master Adds&quot;;Extended Properties=&quot;&quot;" command="SELECT * FROM [Master Adds]"/>
  </connection>
  <connection id="5" xr16:uid="{BCBBC8A5-DAE6-485A-B392-D5FACDC3A1F0}" keepAlive="1" name="Query - Master Changes" description="Connection to the 'Master Changes' query in the workbook." type="5" refreshedVersion="8" background="1" saveData="1">
    <dbPr connection="Provider=Microsoft.Mashup.OleDb.1;Data Source=$Workbook$;Location=&quot;Master Changes&quot;;Extended Properties=&quot;&quot;" command="SELECT * FROM [Master Changes]"/>
  </connection>
  <connection id="6" xr16:uid="{286115EC-FF4C-4ED1-BFFF-D42433368034}" keepAlive="1" name="Query - Master Current CUIDs" description="Connection to the 'Master Current CUIDs' query in the workbook." type="5" refreshedVersion="0" background="1">
    <dbPr connection="Provider=Microsoft.Mashup.OleDb.1;Data Source=$Workbook$;Location=&quot;Master Current CUIDs&quot;;Extended Properties=&quot;&quot;" command="SELECT * FROM [Master Current CUIDs]"/>
  </connection>
  <connection id="7" xr16:uid="{21946ECA-A86C-4B9E-B535-D550915E7FB1}" keepAlive="1" name="Query - Master Quits" description="Connection to the 'Master Quits' query in the workbook." type="5" refreshedVersion="8" background="1" saveData="1">
    <dbPr connection="Provider=Microsoft.Mashup.OleDb.1;Data Source=$Workbook$;Location=&quot;Master Quits&quot;;Extended Properties=&quot;&quot;" command="SELECT * FROM [Master Quits]"/>
  </connection>
  <connection id="8" xr16:uid="{196CA222-5BAA-4120-ACB1-A1C045D9248A}" keepAlive="1" name="Query - Revenue_Analysis" description="Connection to the 'Revenue_Analysis' query in the workbook." type="5" refreshedVersion="8" background="1" saveData="1">
    <dbPr connection="Provider=Microsoft.Mashup.OleDb.1;Data Source=$Workbook$;Location=Revenue_Analysis;Extended Properties=&quot;&quot;" command="SELECT * FROM [Revenue_Analysis]"/>
  </connection>
  <connection id="9" xr16:uid="{FE392350-684C-4CF8-BB28-331DB97255C7}" keepAlive="1" name="Query - StopTimes" description="Connection to the 'StopTimes' query in the workbook." type="5" refreshedVersion="8" background="1" saveData="1">
    <dbPr connection="Provider=Microsoft.Mashup.OleDb.1;Data Source=$Workbook$;Location=StopTimes;Extended Properties=&quot;&quot;" command="SELECT * FROM [StopTimes]"/>
  </connection>
  <connection id="10" xr16:uid="{9FF2303C-2CF5-4E08-A516-2DBC1174DCB5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1" xr16:uid="{E71D9556-0145-46DD-AAFD-E555C2E9E1D4}" keepAlive="1" name="Query - Update Master Listing" description="Connection to the 'Update Master Listing' query in the workbook." type="5" refreshedVersion="0" background="1">
    <dbPr connection="Provider=Microsoft.Mashup.OleDb.1;Data Source=$Workbook$;Location=&quot;Update Master Listing&quot;;Extended Properties=&quot;&quot;" command="SELECT * FROM [Update Master Listing]"/>
  </connection>
  <connection id="12" xr16:uid="{B3D45926-BFDB-4236-A55E-E56136F80E96}" keepAlive="1" name="Query - Update Master New CUIDs" description="Connection to the 'Update Master New CUIDs' query in the workbook." type="5" refreshedVersion="0" background="1">
    <dbPr connection="Provider=Microsoft.Mashup.OleDb.1;Data Source=$Workbook$;Location=&quot;Update Master New CUIDs&quot;;Extended Properties=&quot;&quot;" command="SELECT * FROM [Update Master New CUIDs]"/>
  </connection>
</connections>
</file>

<file path=xl/sharedStrings.xml><?xml version="1.0" encoding="utf-8"?>
<sst xmlns="http://schemas.openxmlformats.org/spreadsheetml/2006/main" count="39174" uniqueCount="13861">
  <si>
    <t>MTWRF</t>
  </si>
  <si>
    <t>Need</t>
  </si>
  <si>
    <t>No</t>
  </si>
  <si>
    <t>Weekly</t>
  </si>
  <si>
    <t>MI</t>
  </si>
  <si>
    <t/>
  </si>
  <si>
    <t>W</t>
  </si>
  <si>
    <t>F</t>
  </si>
  <si>
    <t>SUITE C</t>
  </si>
  <si>
    <t>M</t>
  </si>
  <si>
    <t>Bi-Weekly Even</t>
  </si>
  <si>
    <t xml:space="preserve">                              </t>
  </si>
  <si>
    <t>T</t>
  </si>
  <si>
    <t>00000</t>
  </si>
  <si>
    <t>R</t>
  </si>
  <si>
    <t>00012</t>
  </si>
  <si>
    <t xml:space="preserve">7 </t>
  </si>
  <si>
    <t xml:space="preserve">6 </t>
  </si>
  <si>
    <t>Bi-Weekly Odd</t>
  </si>
  <si>
    <t xml:space="preserve">5 </t>
  </si>
  <si>
    <t>Monthly Week 1</t>
  </si>
  <si>
    <t xml:space="preserve">1 </t>
  </si>
  <si>
    <t>MTWR</t>
  </si>
  <si>
    <t>Monthly Week 2</t>
  </si>
  <si>
    <t xml:space="preserve">2 </t>
  </si>
  <si>
    <t>Yes</t>
  </si>
  <si>
    <t xml:space="preserve">0 </t>
  </si>
  <si>
    <t>TWRF</t>
  </si>
  <si>
    <t>Monthly Week 3</t>
  </si>
  <si>
    <t xml:space="preserve">3 </t>
  </si>
  <si>
    <t>Monthly Week 4</t>
  </si>
  <si>
    <t xml:space="preserve">4 </t>
  </si>
  <si>
    <t>MTRF</t>
  </si>
  <si>
    <t>SUITE A</t>
  </si>
  <si>
    <t>SUITE 103</t>
  </si>
  <si>
    <t>SUITE 101</t>
  </si>
  <si>
    <t>SUITE B</t>
  </si>
  <si>
    <t>SUITE D</t>
  </si>
  <si>
    <t>00024</t>
  </si>
  <si>
    <t>00001</t>
  </si>
  <si>
    <t>00023</t>
  </si>
  <si>
    <t>00027</t>
  </si>
  <si>
    <t>DICKEY'S BARBECUE PIT</t>
  </si>
  <si>
    <t>SUITE E</t>
  </si>
  <si>
    <t xml:space="preserve">RX OPTICAL                    </t>
  </si>
  <si>
    <t>00018</t>
  </si>
  <si>
    <t>00009</t>
  </si>
  <si>
    <t>00005</t>
  </si>
  <si>
    <t>00013</t>
  </si>
  <si>
    <t>00022</t>
  </si>
  <si>
    <t>00021</t>
  </si>
  <si>
    <t>00020</t>
  </si>
  <si>
    <t>00019</t>
  </si>
  <si>
    <t>00055</t>
  </si>
  <si>
    <t xml:space="preserve"> </t>
  </si>
  <si>
    <t>00015</t>
  </si>
  <si>
    <t>00036</t>
  </si>
  <si>
    <t>00032</t>
  </si>
  <si>
    <t>00031</t>
  </si>
  <si>
    <t>00040</t>
  </si>
  <si>
    <t>00028</t>
  </si>
  <si>
    <t>00026</t>
  </si>
  <si>
    <t>00025</t>
  </si>
  <si>
    <t>00058</t>
  </si>
  <si>
    <t>00062</t>
  </si>
  <si>
    <t>00059</t>
  </si>
  <si>
    <t>00030</t>
  </si>
  <si>
    <t>00004</t>
  </si>
  <si>
    <t>00002</t>
  </si>
  <si>
    <t xml:space="preserve">CHARTER COMMUNICATIONS        </t>
  </si>
  <si>
    <t>SUITE 110</t>
  </si>
  <si>
    <t>00017</t>
  </si>
  <si>
    <t>00014</t>
  </si>
  <si>
    <t>00011</t>
  </si>
  <si>
    <t>00010</t>
  </si>
  <si>
    <t>00064</t>
  </si>
  <si>
    <t>48116</t>
  </si>
  <si>
    <t>00007</t>
  </si>
  <si>
    <t>00006</t>
  </si>
  <si>
    <t>00016</t>
  </si>
  <si>
    <t>00302</t>
  </si>
  <si>
    <t>00300</t>
  </si>
  <si>
    <t>SUITE 200</t>
  </si>
  <si>
    <t>00034</t>
  </si>
  <si>
    <t>00029</t>
  </si>
  <si>
    <t>00068</t>
  </si>
  <si>
    <t>00067</t>
  </si>
  <si>
    <t>00066</t>
  </si>
  <si>
    <t>00042</t>
  </si>
  <si>
    <t>00063</t>
  </si>
  <si>
    <t>00033</t>
  </si>
  <si>
    <t>00047</t>
  </si>
  <si>
    <t>00194</t>
  </si>
  <si>
    <t>00122</t>
  </si>
  <si>
    <t>00003</t>
  </si>
  <si>
    <t>00038</t>
  </si>
  <si>
    <t>00124</t>
  </si>
  <si>
    <t>00037</t>
  </si>
  <si>
    <t>00140</t>
  </si>
  <si>
    <t>00127</t>
  </si>
  <si>
    <t>RX OPTICAL</t>
  </si>
  <si>
    <t>00048</t>
  </si>
  <si>
    <t>00123</t>
  </si>
  <si>
    <t>00121</t>
  </si>
  <si>
    <t>00035</t>
  </si>
  <si>
    <t>SUITE 104</t>
  </si>
  <si>
    <t>00192</t>
  </si>
  <si>
    <t>00201</t>
  </si>
  <si>
    <t>00193</t>
  </si>
  <si>
    <t>MWRF</t>
  </si>
  <si>
    <t>00104</t>
  </si>
  <si>
    <t>00008</t>
  </si>
  <si>
    <t>00159</t>
  </si>
  <si>
    <t>00158</t>
  </si>
  <si>
    <t>00156</t>
  </si>
  <si>
    <t>00084</t>
  </si>
  <si>
    <t>48341</t>
  </si>
  <si>
    <t>48809</t>
  </si>
  <si>
    <t>00079</t>
  </si>
  <si>
    <t>00119</t>
  </si>
  <si>
    <t>TROPICAL SMOOTHIE CAFE</t>
  </si>
  <si>
    <t xml:space="preserve">SCHUPAN RECYCLING             </t>
  </si>
  <si>
    <t>00308</t>
  </si>
  <si>
    <t>00307</t>
  </si>
  <si>
    <t>Average Stop Time (In Minutes)</t>
  </si>
  <si>
    <t>Available Delivery Days</t>
  </si>
  <si>
    <t>Latest Time - Window 2</t>
  </si>
  <si>
    <t>Earliest Time - Window 2</t>
  </si>
  <si>
    <t>Latest Time - Window 1</t>
  </si>
  <si>
    <t>Earliest Time - Window 1</t>
  </si>
  <si>
    <t>Q4 Revenue per Delivery</t>
  </si>
  <si>
    <t>Q3 Revenue per Delivery</t>
  </si>
  <si>
    <t>Q2 Revenue per Delivery</t>
  </si>
  <si>
    <t>Q1 Revenue per Delivery</t>
  </si>
  <si>
    <t>Q4 High Revenue Deviation</t>
  </si>
  <si>
    <t>Q4 Low Revenue Deviation</t>
  </si>
  <si>
    <t>Q3 High Revenue Deviation</t>
  </si>
  <si>
    <t>Q3 Low Revenue Deviation</t>
  </si>
  <si>
    <t>Q2 High Revenue Deviation</t>
  </si>
  <si>
    <t>Q2 Low Revenue Deviation</t>
  </si>
  <si>
    <t>Q1 High Revenue Deviation</t>
  </si>
  <si>
    <t>Q1 Low Revenue Deviation</t>
  </si>
  <si>
    <t># of Assigned Garments</t>
  </si>
  <si>
    <t># of Wearers</t>
  </si>
  <si>
    <t>% Garment Underwash</t>
  </si>
  <si>
    <t>Avg Garment Scans per Delivery</t>
  </si>
  <si>
    <t>Garment Inventory</t>
  </si>
  <si>
    <t># of Invoices</t>
  </si>
  <si>
    <t>Fri Stop Seq</t>
  </si>
  <si>
    <t>Thu Stop Seq</t>
  </si>
  <si>
    <t>Wed Stop Seq</t>
  </si>
  <si>
    <t>Tue Stop Seq</t>
  </si>
  <si>
    <t>Mon Stop Seq</t>
  </si>
  <si>
    <t>Stop #</t>
  </si>
  <si>
    <t>Call in Customer?</t>
  </si>
  <si>
    <t>StreetSync Frequency</t>
  </si>
  <si>
    <t>Frequency</t>
  </si>
  <si>
    <t>Zip</t>
  </si>
  <si>
    <t>State</t>
  </si>
  <si>
    <t>City</t>
  </si>
  <si>
    <t>Street Address 2</t>
  </si>
  <si>
    <t>Street Address 1</t>
  </si>
  <si>
    <t>Cust Name</t>
  </si>
  <si>
    <t>Cust #</t>
  </si>
  <si>
    <t>Acct #</t>
  </si>
  <si>
    <t>Current Delivery Day</t>
  </si>
  <si>
    <t>Current Rt #</t>
  </si>
  <si>
    <t>cu_id</t>
  </si>
  <si>
    <t>Old Rt #</t>
  </si>
  <si>
    <t>Old Delivery Day</t>
  </si>
  <si>
    <t>Old Stop</t>
  </si>
  <si>
    <t>Current.cu_id</t>
  </si>
  <si>
    <t>Current.Old Rt #</t>
  </si>
  <si>
    <t>Current.Old Delivery Day</t>
  </si>
  <si>
    <t>Current.Cust Name</t>
  </si>
  <si>
    <t>Current.Street Address 1</t>
  </si>
  <si>
    <t>Current.Frequency</t>
  </si>
  <si>
    <t>Freq Changes</t>
  </si>
  <si>
    <t>Addr Changes</t>
  </si>
  <si>
    <t>Name Changes</t>
  </si>
  <si>
    <t>Route Changes</t>
  </si>
  <si>
    <t>Day Changes</t>
  </si>
  <si>
    <t>50</t>
  </si>
  <si>
    <t>47</t>
  </si>
  <si>
    <t>Average Weekly Garment Soil Scans</t>
  </si>
  <si>
    <t>Earliest Time Window 1</t>
  </si>
  <si>
    <t>Latest Time Window 1</t>
  </si>
  <si>
    <t>Earliest Time Window 2</t>
  </si>
  <si>
    <t>Latest Time Window 2</t>
  </si>
  <si>
    <t>Outside Hours Access (key/code stops)</t>
  </si>
  <si>
    <t>Stop</t>
  </si>
  <si>
    <t>Q1 Revenue Low</t>
  </si>
  <si>
    <t>Q1 Revenue High</t>
  </si>
  <si>
    <t>Q2 Revenue Low</t>
  </si>
  <si>
    <t>Q2 Revenue High</t>
  </si>
  <si>
    <t>Q3 Revenue Low</t>
  </si>
  <si>
    <t>Q3 Revenue High</t>
  </si>
  <si>
    <t>Q4 Revenue Low</t>
  </si>
  <si>
    <t>Q4 Revenue high</t>
  </si>
  <si>
    <t>Notes</t>
  </si>
  <si>
    <t>Street address 2</t>
  </si>
  <si>
    <t>Avg Stop Time Helper</t>
  </si>
  <si>
    <t>RSP StopTime Override</t>
  </si>
  <si>
    <t xml:space="preserve">WALTON GAS MART               </t>
  </si>
  <si>
    <t xml:space="preserve">3235 WEST WALTON BLV          </t>
  </si>
  <si>
    <t>WATERFORD</t>
  </si>
  <si>
    <t>48328</t>
  </si>
  <si>
    <t>n</t>
  </si>
  <si>
    <t xml:space="preserve">SPT LAKEVIEW MKT              </t>
  </si>
  <si>
    <t xml:space="preserve">9775 ELIZABETH LK RD          </t>
  </si>
  <si>
    <t xml:space="preserve">UNION LAKE MT       </t>
  </si>
  <si>
    <t>48385</t>
  </si>
  <si>
    <t xml:space="preserve">SHERATON NOVI                 </t>
  </si>
  <si>
    <t xml:space="preserve">21111 HAGGERTY              </t>
  </si>
  <si>
    <t xml:space="preserve">NOVI                </t>
  </si>
  <si>
    <t>48375</t>
  </si>
  <si>
    <t xml:space="preserve">JON'S GOODTIME                </t>
  </si>
  <si>
    <t xml:space="preserve">27553 CHERRYHILL              </t>
  </si>
  <si>
    <t xml:space="preserve">INKSTER             </t>
  </si>
  <si>
    <t>48141</t>
  </si>
  <si>
    <t xml:space="preserve">AUTO ONE OF EAST POINTE       </t>
  </si>
  <si>
    <t xml:space="preserve">22252 GRATIOT                 </t>
  </si>
  <si>
    <t xml:space="preserve">EASTPOINTE          </t>
  </si>
  <si>
    <t>48021</t>
  </si>
  <si>
    <t xml:space="preserve">LAKEVIEW FOOD BASKET          </t>
  </si>
  <si>
    <t xml:space="preserve">4710 CLARKSTON ROAD           </t>
  </si>
  <si>
    <t xml:space="preserve">CLARKSTON           </t>
  </si>
  <si>
    <t>48016</t>
  </si>
  <si>
    <t xml:space="preserve">SUP INDIAN WOOD JUNC          </t>
  </si>
  <si>
    <t xml:space="preserve">20 NORTH BALDWIN              </t>
  </si>
  <si>
    <t xml:space="preserve">LAKE ORION          </t>
  </si>
  <si>
    <t>48035</t>
  </si>
  <si>
    <t>SPT TENUTA FOODLAND 1118</t>
  </si>
  <si>
    <t xml:space="preserve">3515 SASHABAW                 </t>
  </si>
  <si>
    <t xml:space="preserve">DRAYTON PLAINS      </t>
  </si>
  <si>
    <t>48020</t>
  </si>
  <si>
    <t xml:space="preserve">FAIRLINE FOOD-MEAT            </t>
  </si>
  <si>
    <t xml:space="preserve">16520 WEST WARREN             </t>
  </si>
  <si>
    <t xml:space="preserve">DETROIT             </t>
  </si>
  <si>
    <t>48228</t>
  </si>
  <si>
    <t xml:space="preserve">PIXLEY FUNERAL HOME           </t>
  </si>
  <si>
    <t xml:space="preserve">322 WEST UNIVERSITY           </t>
  </si>
  <si>
    <t xml:space="preserve">ROCHESTER           </t>
  </si>
  <si>
    <t>48307</t>
  </si>
  <si>
    <t xml:space="preserve">CHERYL'S PLACE                </t>
  </si>
  <si>
    <t xml:space="preserve">4683 SOUTH OLD U.S.           </t>
  </si>
  <si>
    <t xml:space="preserve">BRIGHTON            </t>
  </si>
  <si>
    <t xml:space="preserve">DANNY'S II                    </t>
  </si>
  <si>
    <t xml:space="preserve">199 COLE ROAD                 </t>
  </si>
  <si>
    <t xml:space="preserve">MONROE              </t>
  </si>
  <si>
    <t>48161</t>
  </si>
  <si>
    <t xml:space="preserve">DANNY'S FINE FOODS            </t>
  </si>
  <si>
    <t xml:space="preserve">1002 WEST ELM AVE             </t>
  </si>
  <si>
    <t>LITTLE CAMILLES</t>
  </si>
  <si>
    <t>51083 WASHINGTON ST</t>
  </si>
  <si>
    <t>NEW BALTIMORE</t>
  </si>
  <si>
    <t>48047</t>
  </si>
  <si>
    <t xml:space="preserve">KELLER WELL DRILLING          </t>
  </si>
  <si>
    <t xml:space="preserve">5615 CHILSON RD.              </t>
  </si>
  <si>
    <t xml:space="preserve">HOWELL              </t>
  </si>
  <si>
    <t>48843</t>
  </si>
  <si>
    <t xml:space="preserve">STATE POLICE FORENSI          </t>
  </si>
  <si>
    <t xml:space="preserve">42145 7 MILE ROAD             </t>
  </si>
  <si>
    <t xml:space="preserve">NORTHVILLE          </t>
  </si>
  <si>
    <t>48167</t>
  </si>
  <si>
    <t xml:space="preserve">BOYER MEAT PROCESSIN          </t>
  </si>
  <si>
    <t xml:space="preserve">4125 BARR ROAD                </t>
  </si>
  <si>
    <t xml:space="preserve">CANTON              </t>
  </si>
  <si>
    <t>48188</t>
  </si>
  <si>
    <t xml:space="preserve">ST. ANDREWS CHURCH            </t>
  </si>
  <si>
    <t xml:space="preserve">306 N. DIVISION               </t>
  </si>
  <si>
    <t xml:space="preserve">ANN ARBOR           </t>
  </si>
  <si>
    <t>48104</t>
  </si>
  <si>
    <t xml:space="preserve">UNIVERSAL HOSPITAL S          </t>
  </si>
  <si>
    <t>28389 BECK ROAD</t>
  </si>
  <si>
    <t>SUITE F-7, F-8</t>
  </si>
  <si>
    <t xml:space="preserve">WIXOM               </t>
  </si>
  <si>
    <t>48393</t>
  </si>
  <si>
    <t xml:space="preserve">LIL' CHEF                     </t>
  </si>
  <si>
    <t xml:space="preserve">101 Brookside LN.             </t>
  </si>
  <si>
    <t xml:space="preserve">Suite A &amp; B                   </t>
  </si>
  <si>
    <t xml:space="preserve">AGEMY &amp; SONS SUPERMA          </t>
  </si>
  <si>
    <t xml:space="preserve">14730 CHAMPAIGN               </t>
  </si>
  <si>
    <t xml:space="preserve">ALLEN PARK          </t>
  </si>
  <si>
    <t>48101</t>
  </si>
  <si>
    <t xml:space="preserve">CORDIAL SHOPPE, THE           </t>
  </si>
  <si>
    <t xml:space="preserve">9045 TELEGRAPH                </t>
  </si>
  <si>
    <t xml:space="preserve">TAYLOR              </t>
  </si>
  <si>
    <t>49002</t>
  </si>
  <si>
    <t xml:space="preserve">NIKON METROLOGY, INC.         </t>
  </si>
  <si>
    <t xml:space="preserve">12701 E. GRAND RIVER          </t>
  </si>
  <si>
    <t xml:space="preserve">LA FOND MEDICAL               </t>
  </si>
  <si>
    <t xml:space="preserve">1036 E GRAND RIVER            </t>
  </si>
  <si>
    <t xml:space="preserve">PEARLE VISION 1226           </t>
  </si>
  <si>
    <t>8491 W GRAND RIV AVE</t>
  </si>
  <si>
    <t xml:space="preserve">GENOA TOWNSHIP HALL           </t>
  </si>
  <si>
    <t xml:space="preserve">2911 DORR ROAD                </t>
  </si>
  <si>
    <t xml:space="preserve">KEYKERT USA, INC.             </t>
  </si>
  <si>
    <t xml:space="preserve">46941 LIBERTY DRIVE           </t>
  </si>
  <si>
    <t xml:space="preserve">CASS LAKE PARTY SHOP          </t>
  </si>
  <si>
    <t xml:space="preserve">1537 CASS LAKE                </t>
  </si>
  <si>
    <t xml:space="preserve">KEEGO HARBOR        </t>
  </si>
  <si>
    <t>48320</t>
  </si>
  <si>
    <t xml:space="preserve">DR. BENNETT &amp; ASSOC.          </t>
  </si>
  <si>
    <t>2623 PLYMOUTH RD</t>
  </si>
  <si>
    <t>48105</t>
  </si>
  <si>
    <t>LOV-A BURGER</t>
  </si>
  <si>
    <t>49660 GRATIOT AVENUE</t>
  </si>
  <si>
    <t xml:space="preserve">CHESTERFIELD </t>
  </si>
  <si>
    <t>48051</t>
  </si>
  <si>
    <t xml:space="preserve">MARCOS PIZZA 56              </t>
  </si>
  <si>
    <t xml:space="preserve">1752 PLYMOUTH                 </t>
  </si>
  <si>
    <t xml:space="preserve">GRAND PROFESSIONAL            </t>
  </si>
  <si>
    <t xml:space="preserve">8641 W. GRAND RIVER           </t>
  </si>
  <si>
    <t xml:space="preserve">SHAMROCK LOUNGE               </t>
  </si>
  <si>
    <t xml:space="preserve">9859 E. GRAND RIVER           </t>
  </si>
  <si>
    <t>SUNRISE CONV. STORE #32</t>
  </si>
  <si>
    <t>69050 MAIN ST</t>
  </si>
  <si>
    <t>RICHMOND</t>
  </si>
  <si>
    <t>48062</t>
  </si>
  <si>
    <t xml:space="preserve">WOODLAND PARTY STORE          </t>
  </si>
  <si>
    <t xml:space="preserve">8064 W. GRAND RIVER           </t>
  </si>
  <si>
    <t xml:space="preserve">DEXTER BAKERY                 </t>
  </si>
  <si>
    <t xml:space="preserve">8101 MAIN ST.                 </t>
  </si>
  <si>
    <t xml:space="preserve">DEXTER              </t>
  </si>
  <si>
    <t xml:space="preserve">LUCKY KITCHEN                 </t>
  </si>
  <si>
    <t xml:space="preserve">1753 PLYMOUTH RD.             </t>
  </si>
  <si>
    <t xml:space="preserve">MEIER FLOWERLAND              </t>
  </si>
  <si>
    <t xml:space="preserve">8087 W. GRAND RIVER           </t>
  </si>
  <si>
    <t xml:space="preserve">BRIGHTON FOOT CARE            </t>
  </si>
  <si>
    <t xml:space="preserve">455 E GRAND RIVER         </t>
  </si>
  <si>
    <t>SUITE 202</t>
  </si>
  <si>
    <t xml:space="preserve">MAISANO'S                     </t>
  </si>
  <si>
    <t xml:space="preserve">26139 NOVI RD.                </t>
  </si>
  <si>
    <t xml:space="preserve">GREEN APPLE RESTAURA          </t>
  </si>
  <si>
    <t xml:space="preserve">7156 COOLEY LAKE RD.          </t>
  </si>
  <si>
    <t xml:space="preserve">WATERFORD           </t>
  </si>
  <si>
    <t>48329</t>
  </si>
  <si>
    <t xml:space="preserve">MIDWEST CARDIOLOGY ASSOCIATES </t>
  </si>
  <si>
    <t xml:space="preserve">30626 FORD RD                 </t>
  </si>
  <si>
    <t xml:space="preserve">GARDEN CITY         </t>
  </si>
  <si>
    <t>48135</t>
  </si>
  <si>
    <t>ANTONINO SALON &amp; SPA</t>
  </si>
  <si>
    <t xml:space="preserve">191 TOWNSEND                  </t>
  </si>
  <si>
    <t xml:space="preserve">BIRMINGHAM          </t>
  </si>
  <si>
    <t>48009</t>
  </si>
  <si>
    <t xml:space="preserve">LEGENDS EXPRESS               </t>
  </si>
  <si>
    <t xml:space="preserve">17821 E 9 MILE                </t>
  </si>
  <si>
    <t xml:space="preserve">EAST POINT          </t>
  </si>
  <si>
    <t xml:space="preserve">PANHANDLE EAST PIPELINE       </t>
  </si>
  <si>
    <t xml:space="preserve">3990 CROOKED LAKE RD          </t>
  </si>
  <si>
    <t xml:space="preserve">WINDMILL LIQUOR STOR          </t>
  </si>
  <si>
    <t xml:space="preserve">7275 COOLEY LAKE RD.          </t>
  </si>
  <si>
    <t xml:space="preserve">WEST BLOOMFIELD     </t>
  </si>
  <si>
    <t>48324</t>
  </si>
  <si>
    <t>KEYKERT USA DELV INV TO AP DPT</t>
  </si>
  <si>
    <t>50695 VARSITY CT.</t>
  </si>
  <si>
    <t xml:space="preserve">MFIA - ST. CLAIR CO.          </t>
  </si>
  <si>
    <t xml:space="preserve">220 FORT STREET               </t>
  </si>
  <si>
    <t xml:space="preserve">PORT HURON          </t>
  </si>
  <si>
    <t>48060</t>
  </si>
  <si>
    <t xml:space="preserve">SOUTHFIELD FUNERAL HOME       </t>
  </si>
  <si>
    <t xml:space="preserve">18338 W. 12 MILE              </t>
  </si>
  <si>
    <t xml:space="preserve">SOUTHFIELD          </t>
  </si>
  <si>
    <t>48076</t>
  </si>
  <si>
    <t xml:space="preserve">DIENER FUNERAL HOME           </t>
  </si>
  <si>
    <t>705 N MAIN ST.</t>
  </si>
  <si>
    <t>CLAWSON</t>
  </si>
  <si>
    <t>48017</t>
  </si>
  <si>
    <t xml:space="preserve">LAKEVIEW BAR &amp; GRILL          </t>
  </si>
  <si>
    <t xml:space="preserve">43393 13 MILE RD.             </t>
  </si>
  <si>
    <t>48377</t>
  </si>
  <si>
    <t xml:space="preserve">DOWN RIVER LAWN &amp; LANDSCAPE   </t>
  </si>
  <si>
    <t xml:space="preserve">6211 KING RD.                 </t>
  </si>
  <si>
    <t xml:space="preserve">MARINE CITY         </t>
  </si>
  <si>
    <t>48039</t>
  </si>
  <si>
    <t xml:space="preserve">MY TOWN MOBIL                 </t>
  </si>
  <si>
    <t xml:space="preserve">5761 COOLEY LK RD.            </t>
  </si>
  <si>
    <t>48327</t>
  </si>
  <si>
    <t xml:space="preserve">TONYS DELI                    </t>
  </si>
  <si>
    <t xml:space="preserve">3258 ORCHARD LAKE RD          </t>
  </si>
  <si>
    <t>WEST BLOOMFIELD</t>
  </si>
  <si>
    <t xml:space="preserve">BAGEL &amp; BITES                 </t>
  </si>
  <si>
    <t xml:space="preserve">5757 WHITMORE LAKE            </t>
  </si>
  <si>
    <t xml:space="preserve">DIMITRI'S CONEY ISLAND        </t>
  </si>
  <si>
    <t xml:space="preserve">620 HIGHLAND AVE              </t>
  </si>
  <si>
    <t xml:space="preserve">MILFORD             </t>
  </si>
  <si>
    <t>48381</t>
  </si>
  <si>
    <t xml:space="preserve">KATHY LAING, M.D.             </t>
  </si>
  <si>
    <t xml:space="preserve">2433 OAK VALLEY DR </t>
  </si>
  <si>
    <t>SUITE 400</t>
  </si>
  <si>
    <t>48103</t>
  </si>
  <si>
    <t xml:space="preserve">GRAND TRAVERSE PIE CO.        </t>
  </si>
  <si>
    <t xml:space="preserve">9912 E. GRAND RIVER           </t>
  </si>
  <si>
    <t xml:space="preserve">DANISH IMPORT                 </t>
  </si>
  <si>
    <t xml:space="preserve">7915 KENSINGTON CT.           </t>
  </si>
  <si>
    <t xml:space="preserve">COUNTRY RESTAURANT            </t>
  </si>
  <si>
    <t xml:space="preserve">5131 SHAEFER                  </t>
  </si>
  <si>
    <t xml:space="preserve">DEARBORN            </t>
  </si>
  <si>
    <t>48126</t>
  </si>
  <si>
    <t>00435</t>
  </si>
  <si>
    <t>SPT VG'S MEAT #1934</t>
  </si>
  <si>
    <t>6764 S. RIVER</t>
  </si>
  <si>
    <t>MARINE CITY</t>
  </si>
  <si>
    <t>48039-2252</t>
  </si>
  <si>
    <t>00436</t>
  </si>
  <si>
    <t>SPT VG'S BAKERY #1934</t>
  </si>
  <si>
    <t xml:space="preserve">PICKNEY ANIMAL CLINIC         </t>
  </si>
  <si>
    <t xml:space="preserve">151 NORTH HOWELL ST.          </t>
  </si>
  <si>
    <t xml:space="preserve">PICKNEY             </t>
  </si>
  <si>
    <t>48169</t>
  </si>
  <si>
    <t xml:space="preserve">AMANA MEAT MARKET             </t>
  </si>
  <si>
    <t xml:space="preserve">15242 WARREN                  </t>
  </si>
  <si>
    <t>FARMER JOHN FOOD</t>
  </si>
  <si>
    <t xml:space="preserve">9731 HARPER                   </t>
  </si>
  <si>
    <t>48213</t>
  </si>
  <si>
    <t>SUNRISE #29</t>
  </si>
  <si>
    <t>2700 KINNEY RD</t>
  </si>
  <si>
    <t>EMMIT</t>
  </si>
  <si>
    <t>48022</t>
  </si>
  <si>
    <t xml:space="preserve">PEAKER SERVICES-accts payable </t>
  </si>
  <si>
    <t xml:space="preserve">8080 KENSINGTON COURT         </t>
  </si>
  <si>
    <t xml:space="preserve">***MUST GET SIGNATURE***      </t>
  </si>
  <si>
    <t xml:space="preserve">GREEN OAK TOWNSHIP HALL       </t>
  </si>
  <si>
    <t xml:space="preserve">10001 SILVER LAKE RD          </t>
  </si>
  <si>
    <t>PLYMOUTH COLUMBIAN HALL</t>
  </si>
  <si>
    <t xml:space="preserve">150 FAIR ST                   </t>
  </si>
  <si>
    <t xml:space="preserve">PLYMOUTH            </t>
  </si>
  <si>
    <t>48170</t>
  </si>
  <si>
    <t xml:space="preserve">TROY VET HOSPITAL             </t>
  </si>
  <si>
    <t xml:space="preserve">3705 ROCHESTER RD             </t>
  </si>
  <si>
    <t xml:space="preserve">TROY                </t>
  </si>
  <si>
    <t>48007</t>
  </si>
  <si>
    <t xml:space="preserve">PRECISION STAMPING CO.        </t>
  </si>
  <si>
    <t xml:space="preserve">1244 GRAND OAKS DR.           </t>
  </si>
  <si>
    <t xml:space="preserve">CLINTON TWP         </t>
  </si>
  <si>
    <t>48036</t>
  </si>
  <si>
    <t>00149</t>
  </si>
  <si>
    <t>HOLLYWOOD MKT #892 MEAT</t>
  </si>
  <si>
    <t xml:space="preserve">714 N. MAIN ST.               </t>
  </si>
  <si>
    <t xml:space="preserve">ROYAL OAK           </t>
  </si>
  <si>
    <t>48067</t>
  </si>
  <si>
    <t xml:space="preserve">SAV-A-LOT                     </t>
  </si>
  <si>
    <t xml:space="preserve">657 24TH STREET               </t>
  </si>
  <si>
    <t>48064</t>
  </si>
  <si>
    <t>SMART HEIN BUILDING</t>
  </si>
  <si>
    <t>22700 E. 15 MILE ROAD</t>
  </si>
  <si>
    <t>CLINTON TWP</t>
  </si>
  <si>
    <t xml:space="preserve">WONGS GARDEN                  </t>
  </si>
  <si>
    <t xml:space="preserve">24851 HARPER                  </t>
  </si>
  <si>
    <t xml:space="preserve">SAINT CLAIR SHORES  </t>
  </si>
  <si>
    <t>48080</t>
  </si>
  <si>
    <t>PARAMOUNT BAKING CO</t>
  </si>
  <si>
    <t>29790 LITTLE MACK</t>
  </si>
  <si>
    <t>ROSEVILLE</t>
  </si>
  <si>
    <t>48066</t>
  </si>
  <si>
    <t xml:space="preserve">DANDY OIL MARATHON 3         </t>
  </si>
  <si>
    <t xml:space="preserve">20717 15 MILE RD              </t>
  </si>
  <si>
    <t>XPO LOGISTICS INC</t>
  </si>
  <si>
    <t xml:space="preserve">2211 OLD EARHART RD           </t>
  </si>
  <si>
    <t>DRIFTWOOD</t>
  </si>
  <si>
    <t xml:space="preserve">1103 EAST LAKE DRIVE          </t>
  </si>
  <si>
    <t xml:space="preserve">VALENTINOS                    </t>
  </si>
  <si>
    <t xml:space="preserve">185 SOUTH BROADWAY            </t>
  </si>
  <si>
    <t>48362</t>
  </si>
  <si>
    <t>y</t>
  </si>
  <si>
    <t>GRATIOT GAS &amp; FOOD MART</t>
  </si>
  <si>
    <t>32961 GRATIOT AVENUE</t>
  </si>
  <si>
    <t>ADMIRAL  #5856</t>
  </si>
  <si>
    <t>747 S TELEGRAPH RD</t>
  </si>
  <si>
    <t>MONROE</t>
  </si>
  <si>
    <t>48161-1675</t>
  </si>
  <si>
    <t xml:space="preserve">REMAX ENCORE                  </t>
  </si>
  <si>
    <t>5905 S MAIN ST.</t>
  </si>
  <si>
    <t>48346</t>
  </si>
  <si>
    <t xml:space="preserve">DEBBY'S DOLLAR                </t>
  </si>
  <si>
    <t xml:space="preserve">58952 VANDYKE                 </t>
  </si>
  <si>
    <t xml:space="preserve">WASHINGTON TWP      </t>
  </si>
  <si>
    <t>48094</t>
  </si>
  <si>
    <t xml:space="preserve">HOWELL EAGLES CLUB            </t>
  </si>
  <si>
    <t xml:space="preserve">141 SCHRODER                  </t>
  </si>
  <si>
    <t>48403</t>
  </si>
  <si>
    <t xml:space="preserve">CHAMP'S PUB                   </t>
  </si>
  <si>
    <t xml:space="preserve">140 EAST GRAND RIVER </t>
  </si>
  <si>
    <t xml:space="preserve">GR RIVER  &amp; NORTH </t>
  </si>
  <si>
    <t xml:space="preserve">CLARKSTON VILLAGE BAKESHOP    </t>
  </si>
  <si>
    <t xml:space="preserve">10 SOUTH MAIN                 </t>
  </si>
  <si>
    <t>DMC MEDICAL GROUP</t>
  </si>
  <si>
    <t xml:space="preserve">19460 GRAND RIVER             </t>
  </si>
  <si>
    <t>48223</t>
  </si>
  <si>
    <t>INDEPENDENCE TWP SR CTR</t>
  </si>
  <si>
    <t xml:space="preserve">6000 CLARKSTON RD             </t>
  </si>
  <si>
    <t>48348</t>
  </si>
  <si>
    <t xml:space="preserve">DR. GREGORY C. ROCHE          </t>
  </si>
  <si>
    <t xml:space="preserve">43494 WOODWARD                </t>
  </si>
  <si>
    <t xml:space="preserve">SUITE 101                     </t>
  </si>
  <si>
    <t xml:space="preserve">BLOOMFIELD          </t>
  </si>
  <si>
    <t>48302</t>
  </si>
  <si>
    <t xml:space="preserve">ARTISAN TILE                  </t>
  </si>
  <si>
    <t xml:space="preserve">10338 CITATION                </t>
  </si>
  <si>
    <t xml:space="preserve">AMERICAN LEGION 108          </t>
  </si>
  <si>
    <t xml:space="preserve">130 E. DRAHNER                </t>
  </si>
  <si>
    <t xml:space="preserve">OXFORD              </t>
  </si>
  <si>
    <t>48371</t>
  </si>
  <si>
    <t>LESA-RTC BRIGHTON AREA SCHOOLS</t>
  </si>
  <si>
    <t>5800 BORDERLINE DR</t>
  </si>
  <si>
    <t xml:space="preserve">BRIGHTON BUS GARAGE </t>
  </si>
  <si>
    <t xml:space="preserve">PHOENIX INDUCTION CORP        </t>
  </si>
  <si>
    <t xml:space="preserve">10132 COLONIAL INDUSTRIAL DR  </t>
  </si>
  <si>
    <t xml:space="preserve">SOUTH LYON          </t>
  </si>
  <si>
    <t>48178</t>
  </si>
  <si>
    <t xml:space="preserve">FAMILY FAIR FOOD CENTER       </t>
  </si>
  <si>
    <t xml:space="preserve">700 CHENE                     </t>
  </si>
  <si>
    <t>48207</t>
  </si>
  <si>
    <t xml:space="preserve">G.E.S.                        </t>
  </si>
  <si>
    <t xml:space="preserve">55820 GRAND RIVER AVE </t>
  </si>
  <si>
    <t>SUITE 275</t>
  </si>
  <si>
    <t>NEW HUDSON</t>
  </si>
  <si>
    <t>48165</t>
  </si>
  <si>
    <t xml:space="preserve">SECOND EBENEZER CHURCH        </t>
  </si>
  <si>
    <t xml:space="preserve">14601 Dequindre Rd            </t>
  </si>
  <si>
    <t>48212</t>
  </si>
  <si>
    <t xml:space="preserve">DIFFERENT TWIST PRETZEL CO    </t>
  </si>
  <si>
    <t>1069 HIGHLAND AVE</t>
  </si>
  <si>
    <t>LINCOLN PARK</t>
  </si>
  <si>
    <t>48146</t>
  </si>
  <si>
    <t xml:space="preserve">DEARBORN OBGYN ASSOCIATES     </t>
  </si>
  <si>
    <t xml:space="preserve">25080 MICHIGAN AVE.           </t>
  </si>
  <si>
    <t>48124</t>
  </si>
  <si>
    <t>ALHADI BAKERY</t>
  </si>
  <si>
    <t>DEARBORN HEIGHTS</t>
  </si>
  <si>
    <t>48127</t>
  </si>
  <si>
    <t xml:space="preserve">ROYAL OAK THEATER             </t>
  </si>
  <si>
    <t xml:space="preserve">318 W 4TH ST.                 </t>
  </si>
  <si>
    <t>ANGELO'S</t>
  </si>
  <si>
    <t xml:space="preserve">34834 VANDYKE                 </t>
  </si>
  <si>
    <t xml:space="preserve">STERLING HEIGHTS    </t>
  </si>
  <si>
    <t>48312</t>
  </si>
  <si>
    <t>PLATO'S CONEY ISLAND-CANTON</t>
  </si>
  <si>
    <t xml:space="preserve">42405 FORD RD.                </t>
  </si>
  <si>
    <t xml:space="preserve">RED ROBIN #385                </t>
  </si>
  <si>
    <t xml:space="preserve">15780 HALL ROAD               </t>
  </si>
  <si>
    <t xml:space="preserve">CLINTON TWNP.       </t>
  </si>
  <si>
    <t>48038</t>
  </si>
  <si>
    <t xml:space="preserve">RED ROBIN #377                </t>
  </si>
  <si>
    <t xml:space="preserve">36350 W. WARREN RD.           </t>
  </si>
  <si>
    <t xml:space="preserve">WESTLAND            </t>
  </si>
  <si>
    <t>48185</t>
  </si>
  <si>
    <t xml:space="preserve">RED ROBIN #375                </t>
  </si>
  <si>
    <t xml:space="preserve">43250 CRESCENT BLVD.          </t>
  </si>
  <si>
    <t xml:space="preserve">RED ROBIN #379                </t>
  </si>
  <si>
    <t xml:space="preserve">31805 JOHN R                  </t>
  </si>
  <si>
    <t xml:space="preserve">MADISON HEIGHTS     </t>
  </si>
  <si>
    <t>48071</t>
  </si>
  <si>
    <t xml:space="preserve">RED ROBIN #381                </t>
  </si>
  <si>
    <t xml:space="preserve">RED ROBIN #382                </t>
  </si>
  <si>
    <t xml:space="preserve">8522 W. GRAND RIVER           </t>
  </si>
  <si>
    <t xml:space="preserve">RED ROBIN #380                </t>
  </si>
  <si>
    <t xml:space="preserve">32051 GRATIOT                 </t>
  </si>
  <si>
    <t xml:space="preserve">ROSEVILLE           </t>
  </si>
  <si>
    <t xml:space="preserve">RED ROBIN #378                </t>
  </si>
  <si>
    <t xml:space="preserve">15777 EUREKA RD.              </t>
  </si>
  <si>
    <t xml:space="preserve">SOUTHGATE           </t>
  </si>
  <si>
    <t>48195</t>
  </si>
  <si>
    <t>DEARBORN-PUBLIC SERVICES HWY</t>
  </si>
  <si>
    <t xml:space="preserve">2951 GREENFIELD </t>
  </si>
  <si>
    <t>DOOR 1</t>
  </si>
  <si>
    <t>DEARBORN</t>
  </si>
  <si>
    <t>48216</t>
  </si>
  <si>
    <t xml:space="preserve">CANCER CARE ASSOCIATES        </t>
  </si>
  <si>
    <t xml:space="preserve">3577 W. 13 MILE RD. </t>
  </si>
  <si>
    <t>SUITE 404</t>
  </si>
  <si>
    <t>48073</t>
  </si>
  <si>
    <t xml:space="preserve">GREAT LAKES CONEY ISLAND      </t>
  </si>
  <si>
    <t xml:space="preserve">38425 GRAND RIVER AVE         </t>
  </si>
  <si>
    <t xml:space="preserve">FARMINGTON HILLS    </t>
  </si>
  <si>
    <t>48335</t>
  </si>
  <si>
    <t>VISTA MARIA-COMMUNITY PROGRAMS</t>
  </si>
  <si>
    <t xml:space="preserve">20651 WEST WARREN             </t>
  </si>
  <si>
    <t xml:space="preserve">DEARBORN HEIGHTS    </t>
  </si>
  <si>
    <t xml:space="preserve">THE CHEESECAKE SHOPPE         </t>
  </si>
  <si>
    <t xml:space="preserve">23409 MACK AVENUE             </t>
  </si>
  <si>
    <t xml:space="preserve">ST. CLAIR SHORES    </t>
  </si>
  <si>
    <t xml:space="preserve">PENN THAI CAFE                </t>
  </si>
  <si>
    <t xml:space="preserve">3658 ROCHESTER RD             </t>
  </si>
  <si>
    <t>48083</t>
  </si>
  <si>
    <t xml:space="preserve">MACKENZIE TAVERN              </t>
  </si>
  <si>
    <t xml:space="preserve">40860 VANDYKE                 </t>
  </si>
  <si>
    <t>48313</t>
  </si>
  <si>
    <t xml:space="preserve">FUMI RESTAURANT               </t>
  </si>
  <si>
    <t xml:space="preserve">24271 NOVI RD                 </t>
  </si>
  <si>
    <t xml:space="preserve">RED ROBIN #387                </t>
  </si>
  <si>
    <t xml:space="preserve">37701 SIX MILE                </t>
  </si>
  <si>
    <t xml:space="preserve">LIVONIA             </t>
  </si>
  <si>
    <t>48154</t>
  </si>
  <si>
    <t xml:space="preserve">FLEETWOOD DINER               </t>
  </si>
  <si>
    <t xml:space="preserve">300 S ASHLEY                  </t>
  </si>
  <si>
    <t xml:space="preserve">STREET CORNER MUSIC           </t>
  </si>
  <si>
    <t xml:space="preserve">26020 GREENFIELD RD           </t>
  </si>
  <si>
    <t xml:space="preserve">OAK PARK            </t>
  </si>
  <si>
    <t>48237</t>
  </si>
  <si>
    <t xml:space="preserve">DRAGON PHOENIX CHINESE REST.  </t>
  </si>
  <si>
    <t xml:space="preserve">18411 HALL RD                 </t>
  </si>
  <si>
    <t xml:space="preserve">MACOMB              </t>
  </si>
  <si>
    <t>48044</t>
  </si>
  <si>
    <t xml:space="preserve">BEVERLY HILLS BP              </t>
  </si>
  <si>
    <t xml:space="preserve">31015 SOUTHFIELD RD           </t>
  </si>
  <si>
    <t xml:space="preserve">BEVERLY HILLS       </t>
  </si>
  <si>
    <t>48025</t>
  </si>
  <si>
    <t xml:space="preserve">AL SHALLAL                    </t>
  </si>
  <si>
    <t xml:space="preserve">24402 WARREN                  </t>
  </si>
  <si>
    <t xml:space="preserve">MIAMI BAKERY                  </t>
  </si>
  <si>
    <t xml:space="preserve">31120 5 MILE ROAD             </t>
  </si>
  <si>
    <t>VISTA MARIA-MYRIAM HALL</t>
  </si>
  <si>
    <t xml:space="preserve">THE TELWAY                    </t>
  </si>
  <si>
    <t xml:space="preserve">27000 JOHN R                  </t>
  </si>
  <si>
    <t>ADVANCED ORTHOPEDIC SPECIALIST</t>
  </si>
  <si>
    <t>48114</t>
  </si>
  <si>
    <t xml:space="preserve">HAM PALACE                    </t>
  </si>
  <si>
    <t xml:space="preserve">4700 DAVISON ST E             </t>
  </si>
  <si>
    <t xml:space="preserve">HAMTRAMCK           </t>
  </si>
  <si>
    <t xml:space="preserve">AM FRITZ                      </t>
  </si>
  <si>
    <t xml:space="preserve">811 WEST SQUARE LAKE ROAD   </t>
  </si>
  <si>
    <t>48098</t>
  </si>
  <si>
    <t xml:space="preserve">SHATILA BAKERY                </t>
  </si>
  <si>
    <t xml:space="preserve">14300 W WARREN                </t>
  </si>
  <si>
    <t>ALAIA JAXEN</t>
  </si>
  <si>
    <t xml:space="preserve">NEW BANGKOK CUISINE           </t>
  </si>
  <si>
    <t xml:space="preserve">250 CENTER ST                 </t>
  </si>
  <si>
    <t xml:space="preserve">BERKLEY CONEY ISLAND          </t>
  </si>
  <si>
    <t xml:space="preserve">4162 W 12 MILE                </t>
  </si>
  <si>
    <t xml:space="preserve">BERKLEY             </t>
  </si>
  <si>
    <t>48072</t>
  </si>
  <si>
    <t xml:space="preserve">BANGKOK HUNG                  </t>
  </si>
  <si>
    <t xml:space="preserve">29528 NORTHWESTERN HWY        </t>
  </si>
  <si>
    <t>48034</t>
  </si>
  <si>
    <t>YATES HEATING &amp; COOLING</t>
  </si>
  <si>
    <t>40040 GRAND RIVER</t>
  </si>
  <si>
    <t>SUITE 450</t>
  </si>
  <si>
    <t>NOVI</t>
  </si>
  <si>
    <t xml:space="preserve">MESSINA MEATS                 </t>
  </si>
  <si>
    <t xml:space="preserve">46639 HAYES                   </t>
  </si>
  <si>
    <t xml:space="preserve">UTICA               </t>
  </si>
  <si>
    <t>48315</t>
  </si>
  <si>
    <t xml:space="preserve">GOLDEN HARVEST                </t>
  </si>
  <si>
    <t xml:space="preserve">6880 12 MILE ROAD             </t>
  </si>
  <si>
    <t xml:space="preserve">WARREN              </t>
  </si>
  <si>
    <t>48092</t>
  </si>
  <si>
    <t xml:space="preserve">BANGKOK CUISINE               </t>
  </si>
  <si>
    <t xml:space="preserve">25223 GRATIOT                 </t>
  </si>
  <si>
    <t xml:space="preserve">ZERILLI'S BAKERY              </t>
  </si>
  <si>
    <t xml:space="preserve">42171 GARFIELD RD             </t>
  </si>
  <si>
    <t xml:space="preserve">CLINTON TOWNSHIP    </t>
  </si>
  <si>
    <t xml:space="preserve">THAI STAR RESTAURANT          </t>
  </si>
  <si>
    <t xml:space="preserve">28841 RYAN RD                 </t>
  </si>
  <si>
    <t>LMCU 404</t>
  </si>
  <si>
    <t>6615 HIGHLAND ROAD</t>
  </si>
  <si>
    <t>WHITE LAKE</t>
  </si>
  <si>
    <t>48383</t>
  </si>
  <si>
    <t xml:space="preserve">JOHNNA'S OF BRIGHTON     </t>
  </si>
  <si>
    <t xml:space="preserve">4986 CHILSON RD.              </t>
  </si>
  <si>
    <t xml:space="preserve">SY THAI RESTAURANT            </t>
  </si>
  <si>
    <t xml:space="preserve">315 HAMILTON                  </t>
  </si>
  <si>
    <t>OLGAS #149 TROY</t>
  </si>
  <si>
    <t xml:space="preserve">1853 E BIG BEAVER RD         </t>
  </si>
  <si>
    <t>OLGA'S #137 LATHRUP</t>
  </si>
  <si>
    <t xml:space="preserve">17651 12 MILE ROAD            </t>
  </si>
  <si>
    <t xml:space="preserve">LATHRUP VILLAGE     </t>
  </si>
  <si>
    <t xml:space="preserve">HOT TAMALES                   </t>
  </si>
  <si>
    <t>13109 W. 8 MILE</t>
  </si>
  <si>
    <t>48235</t>
  </si>
  <si>
    <t xml:space="preserve">GARY'S CATERING INC           </t>
  </si>
  <si>
    <t xml:space="preserve">50770 PONTIAC TRAIL           </t>
  </si>
  <si>
    <t xml:space="preserve">ALEKO'S CARRY OUT             </t>
  </si>
  <si>
    <t xml:space="preserve">22311 PONTIAC TRAIL           </t>
  </si>
  <si>
    <t xml:space="preserve">LINKS OF NOVI                 </t>
  </si>
  <si>
    <t xml:space="preserve">50395 10 MILE RD              </t>
  </si>
  <si>
    <t>48374</t>
  </si>
  <si>
    <t xml:space="preserve">OMEGA CONEY ISLAND            </t>
  </si>
  <si>
    <t xml:space="preserve">22501 M-102             </t>
  </si>
  <si>
    <t>48219</t>
  </si>
  <si>
    <t xml:space="preserve">GOURMET DELI REN CEN          </t>
  </si>
  <si>
    <t xml:space="preserve">500 RENAISSANCE CENTRE        </t>
  </si>
  <si>
    <t xml:space="preserve">#1420                         </t>
  </si>
  <si>
    <t>48243</t>
  </si>
  <si>
    <t>TURMERICAN VEGETARIAN CUISINE</t>
  </si>
  <si>
    <t>24259 NOVI ROAD</t>
  </si>
  <si>
    <t>JET'S PIZZA MI-081</t>
  </si>
  <si>
    <t xml:space="preserve">3420 E. JEFFERSON             </t>
  </si>
  <si>
    <t>00420</t>
  </si>
  <si>
    <t>VG'S FRONT #1920 FIRST AID</t>
  </si>
  <si>
    <t>2400 W. GRAND RIVER</t>
  </si>
  <si>
    <t>HOWELL</t>
  </si>
  <si>
    <t xml:space="preserve">WYOMING LUNCH                 </t>
  </si>
  <si>
    <t>CLARK GAS STATION</t>
  </si>
  <si>
    <t>13330 DEXTER AVENUE</t>
  </si>
  <si>
    <t>DETROIT</t>
  </si>
  <si>
    <t>48238</t>
  </si>
  <si>
    <t xml:space="preserve">SIERRA STATION                </t>
  </si>
  <si>
    <t xml:space="preserve">15110 MACK                    </t>
  </si>
  <si>
    <t xml:space="preserve">GROSSE POINT        </t>
  </si>
  <si>
    <t>48230</t>
  </si>
  <si>
    <t xml:space="preserve">MARGE'S BAR                   </t>
  </si>
  <si>
    <t xml:space="preserve">15300 MACK AVE                </t>
  </si>
  <si>
    <t xml:space="preserve">GROSSE POINT PARK   </t>
  </si>
  <si>
    <t>48224</t>
  </si>
  <si>
    <t xml:space="preserve">MARCHIORI CATERING            </t>
  </si>
  <si>
    <t xml:space="preserve">21800 MARTER </t>
  </si>
  <si>
    <t>ASSUMPTION CHURCH</t>
  </si>
  <si>
    <t xml:space="preserve">GROSSE POINT FARMS, CITY OF   </t>
  </si>
  <si>
    <t>90 KIRBY</t>
  </si>
  <si>
    <t xml:space="preserve">FIRE </t>
  </si>
  <si>
    <t xml:space="preserve">GROSSE POINT FARMS  </t>
  </si>
  <si>
    <t>48236</t>
  </si>
  <si>
    <t xml:space="preserve">LUNCH BOX DELI                </t>
  </si>
  <si>
    <t xml:space="preserve">17018 MACK AVE.               </t>
  </si>
  <si>
    <t xml:space="preserve">GROSSE POINTE       </t>
  </si>
  <si>
    <t xml:space="preserve">HAM CENTER RESTAURANT         </t>
  </si>
  <si>
    <t xml:space="preserve">28809 VAN DYKE                </t>
  </si>
  <si>
    <t xml:space="preserve">MORNING STAR RESTAURANT       </t>
  </si>
  <si>
    <t xml:space="preserve">12000 TEN MILE RD             </t>
  </si>
  <si>
    <t>48089</t>
  </si>
  <si>
    <t xml:space="preserve">CHEF RAYMONE                  </t>
  </si>
  <si>
    <t xml:space="preserve">370 N. GRATIOT                </t>
  </si>
  <si>
    <t xml:space="preserve">BURRITO MUNDO                 </t>
  </si>
  <si>
    <t xml:space="preserve">19459 MACK AVE                </t>
  </si>
  <si>
    <t xml:space="preserve">GROSSE POINTE WOODS </t>
  </si>
  <si>
    <t xml:space="preserve">SY THAI SHORES CAFE           </t>
  </si>
  <si>
    <t xml:space="preserve">23519 NINE MACK DR            </t>
  </si>
  <si>
    <t xml:space="preserve">CHINA TOWN RESTAURANT         </t>
  </si>
  <si>
    <t xml:space="preserve">2800 WEST BIG BEAVER          </t>
  </si>
  <si>
    <t>48086</t>
  </si>
  <si>
    <t xml:space="preserve">PAINT CREEK KIT ACCT          </t>
  </si>
  <si>
    <t xml:space="preserve">2375 STANTON                  </t>
  </si>
  <si>
    <t xml:space="preserve">KITCHEN ACCOUNT               </t>
  </si>
  <si>
    <t xml:space="preserve">PAINT CREEK C C RESTAURANT    </t>
  </si>
  <si>
    <t>CLEOPATRA GRILL</t>
  </si>
  <si>
    <t>19027 MACK AVE</t>
  </si>
  <si>
    <t>GROSSE POINT</t>
  </si>
  <si>
    <t>CABBAGE PATCH CAFE &amp; CATERING</t>
  </si>
  <si>
    <t>15110 KERCHAVEL</t>
  </si>
  <si>
    <t>GROSS POINTE PARK</t>
  </si>
  <si>
    <t>CELLAR 313</t>
  </si>
  <si>
    <t>15112 KERCHEVAL</t>
  </si>
  <si>
    <t>GROSSE POINT PARK</t>
  </si>
  <si>
    <t xml:space="preserve">THE GATHERING PLACE           </t>
  </si>
  <si>
    <t xml:space="preserve">3985 JOHN R                   </t>
  </si>
  <si>
    <t>EASTLAKE CARDIOVASCULAR</t>
  </si>
  <si>
    <t>16815 EAST JEFFERSON AVE</t>
  </si>
  <si>
    <t>GROSS POINTE</t>
  </si>
  <si>
    <t xml:space="preserve">GATE FOUR MEDICAL A-1 QUALITY </t>
  </si>
  <si>
    <t>3001 MILLER RD</t>
  </si>
  <si>
    <t xml:space="preserve">RD 4 &amp; F DPT D14A             </t>
  </si>
  <si>
    <t>48120</t>
  </si>
  <si>
    <t>POOLES TAVERN</t>
  </si>
  <si>
    <t xml:space="preserve">157 E MAIN                    </t>
  </si>
  <si>
    <t xml:space="preserve">MASONS BAR &amp; GRILLE           </t>
  </si>
  <si>
    <t xml:space="preserve">13490 FARMINGTON RD           </t>
  </si>
  <si>
    <t>48150</t>
  </si>
  <si>
    <t>TCBY</t>
  </si>
  <si>
    <t>20385 MACK AVENUE</t>
  </si>
  <si>
    <t>GROSSE POINTE WOODS</t>
  </si>
  <si>
    <t>17045 KERCHEVAL</t>
  </si>
  <si>
    <t>GROSSE POINTE</t>
  </si>
  <si>
    <t xml:space="preserve">STEVE'S CONEY ISLAND         </t>
  </si>
  <si>
    <t xml:space="preserve">5727 WAYNE RD                 </t>
  </si>
  <si>
    <t xml:space="preserve">WAYNE               </t>
  </si>
  <si>
    <t>48184</t>
  </si>
  <si>
    <t xml:space="preserve">G.J.'S DINER                  </t>
  </si>
  <si>
    <t xml:space="preserve">33003 FORD RD                 </t>
  </si>
  <si>
    <t xml:space="preserve">GOLDEN FEATHER                </t>
  </si>
  <si>
    <t xml:space="preserve">29633 FORD ROAD               </t>
  </si>
  <si>
    <t>797</t>
  </si>
  <si>
    <t xml:space="preserve">NEW PEKIN RESTAURANT          </t>
  </si>
  <si>
    <t xml:space="preserve">29105 FORD ROAD               </t>
  </si>
  <si>
    <t>OLGA'S #113 OLD ORCHARD</t>
  </si>
  <si>
    <t xml:space="preserve">6655 ORCHARD LAKE RD          </t>
  </si>
  <si>
    <t>48322</t>
  </si>
  <si>
    <t xml:space="preserve">DONUTVILLE U.S.A.             </t>
  </si>
  <si>
    <t xml:space="preserve">14829 FORD ROAD               </t>
  </si>
  <si>
    <t xml:space="preserve">THE FISH MARKET, INC.         </t>
  </si>
  <si>
    <t xml:space="preserve">4355 SCHAEFER ROAD            </t>
  </si>
  <si>
    <t xml:space="preserve">MEXICAN FIESTA RESTAURANT     </t>
  </si>
  <si>
    <t xml:space="preserve">24310 FORD ROAD               </t>
  </si>
  <si>
    <t>SOUTHGATE DAVITA 4219</t>
  </si>
  <si>
    <t xml:space="preserve">14752 NORTHLINE RD.           </t>
  </si>
  <si>
    <t xml:space="preserve">MOSCHECKS MEAT &amp; PRODUCE      </t>
  </si>
  <si>
    <t xml:space="preserve">5223 ALLEN RD.                </t>
  </si>
  <si>
    <t xml:space="preserve">ROUGE COMPLEX UAW-FORD        </t>
  </si>
  <si>
    <t xml:space="preserve">3001 MILLER RD                </t>
  </si>
  <si>
    <t xml:space="preserve">ALL A1 QUALITY                </t>
  </si>
  <si>
    <t>48121</t>
  </si>
  <si>
    <t xml:space="preserve">FLAT ROCK REHAB               </t>
  </si>
  <si>
    <t>1 INTERNATIONAL DRIVE</t>
  </si>
  <si>
    <t xml:space="preserve">AUTO ALLIANCE PLANT </t>
  </si>
  <si>
    <t xml:space="preserve">FLAT ROCK           </t>
  </si>
  <si>
    <t>48134</t>
  </si>
  <si>
    <t xml:space="preserve">BAFFO'S                       </t>
  </si>
  <si>
    <t xml:space="preserve">18556 FORT ST.                </t>
  </si>
  <si>
    <t xml:space="preserve">RIVERVIEW           </t>
  </si>
  <si>
    <t>48192</t>
  </si>
  <si>
    <t xml:space="preserve">PLEASANT GROVE BAPTIST        </t>
  </si>
  <si>
    <t xml:space="preserve">13651 DEQUINDRE ST            </t>
  </si>
  <si>
    <t xml:space="preserve">ATT: RICHARD MARSH            </t>
  </si>
  <si>
    <t>NOORJAHAN INDIAN CUISINE</t>
  </si>
  <si>
    <t>20641 MACK AVENUE</t>
  </si>
  <si>
    <t>16624 MACK AVE</t>
  </si>
  <si>
    <t xml:space="preserve">THE MELTING POT               </t>
  </si>
  <si>
    <t xml:space="preserve">888 W. BIG BEAVER </t>
  </si>
  <si>
    <t>SUITE 119</t>
  </si>
  <si>
    <t>48084</t>
  </si>
  <si>
    <t xml:space="preserve">MEXICAN FIESTA RESTAURANT II  </t>
  </si>
  <si>
    <t xml:space="preserve">44401 FORD ROAD               </t>
  </si>
  <si>
    <t>48187</t>
  </si>
  <si>
    <t xml:space="preserve">ONEILL,GREENBURGER,WU &amp; DUNN  </t>
  </si>
  <si>
    <t xml:space="preserve">26657 WOODWARD   </t>
  </si>
  <si>
    <t xml:space="preserve">HUNTINGTON WOODS    </t>
  </si>
  <si>
    <t>48070</t>
  </si>
  <si>
    <t xml:space="preserve">OLYMPIC GRILL 2              </t>
  </si>
  <si>
    <t xml:space="preserve">119 W WARREN                  </t>
  </si>
  <si>
    <t>48201</t>
  </si>
  <si>
    <t xml:space="preserve">UPRIGHT HEALTH AND WELLNESS   </t>
  </si>
  <si>
    <t xml:space="preserve">333 LINWOOD AVE               </t>
  </si>
  <si>
    <t>48308</t>
  </si>
  <si>
    <t xml:space="preserve">SUPER CONEY ISLAND            </t>
  </si>
  <si>
    <t xml:space="preserve">14508 WYOMING                 </t>
  </si>
  <si>
    <t xml:space="preserve">RED ROBIN #389                </t>
  </si>
  <si>
    <t xml:space="preserve">5460 CORPORATE DRIVE          </t>
  </si>
  <si>
    <t xml:space="preserve">STONEBROOK FAMILY PHYSICIANS  </t>
  </si>
  <si>
    <t xml:space="preserve">2940 CROOKS                   </t>
  </si>
  <si>
    <t xml:space="preserve">ROCHESTER HILLS     </t>
  </si>
  <si>
    <t>48309</t>
  </si>
  <si>
    <t xml:space="preserve">IMPRESSIVE GRAPHICS           </t>
  </si>
  <si>
    <t xml:space="preserve">22001 W OUTER DRIVE           </t>
  </si>
  <si>
    <t xml:space="preserve">ON THE GO                     </t>
  </si>
  <si>
    <t xml:space="preserve">540 N TELEGRAPH               </t>
  </si>
  <si>
    <t>48162</t>
  </si>
  <si>
    <t xml:space="preserve">NEVADA CONEY ISLAND           </t>
  </si>
  <si>
    <t xml:space="preserve">18000 RYAN ROAD               </t>
  </si>
  <si>
    <t>48234</t>
  </si>
  <si>
    <t xml:space="preserve">MARRIOTT-CENTERPOINT          </t>
  </si>
  <si>
    <t xml:space="preserve">3600 CENTERPOINT PARKWAY      </t>
  </si>
  <si>
    <t xml:space="preserve">PONTIAC             </t>
  </si>
  <si>
    <t xml:space="preserve">POLONIA                       </t>
  </si>
  <si>
    <t xml:space="preserve">2934 YEMANS ST                </t>
  </si>
  <si>
    <t xml:space="preserve">43237 GARFIELD RD             </t>
  </si>
  <si>
    <t xml:space="preserve">DIXBORO VETERINARY            </t>
  </si>
  <si>
    <t>5740 PLYMOUTH ROAD</t>
  </si>
  <si>
    <t>15204 EUREKA ROAD</t>
  </si>
  <si>
    <t xml:space="preserve">WEDGE-MILL TOOL               </t>
  </si>
  <si>
    <t xml:space="preserve">7771 KENSINGTON COURT         </t>
  </si>
  <si>
    <t xml:space="preserve">WOMEN FIRST OBGYN             </t>
  </si>
  <si>
    <t>326 N. MAIN</t>
  </si>
  <si>
    <t xml:space="preserve">J.N.S. MEAT MARKET            </t>
  </si>
  <si>
    <t xml:space="preserve">19240 ECORSE RD.              </t>
  </si>
  <si>
    <t xml:space="preserve">TIM'S CONEY ISLAND            </t>
  </si>
  <si>
    <t xml:space="preserve">16015 SOUTHFIELD RD           </t>
  </si>
  <si>
    <t xml:space="preserve">THEY SAY                      </t>
  </si>
  <si>
    <t xml:space="preserve">267 JOSEPH CAMPAU             </t>
  </si>
  <si>
    <t xml:space="preserve">RED ROBIN #494              </t>
  </si>
  <si>
    <t xml:space="preserve">3003 COMMERCE CROSSING        </t>
  </si>
  <si>
    <t xml:space="preserve">COMMERCE            </t>
  </si>
  <si>
    <t>48390</t>
  </si>
  <si>
    <t xml:space="preserve">7-11                          </t>
  </si>
  <si>
    <t xml:space="preserve">23019 JEFFERSON               </t>
  </si>
  <si>
    <t xml:space="preserve">ST CLAIR SHORES     </t>
  </si>
  <si>
    <t xml:space="preserve">AL-GHADEER MEAT MARKET        </t>
  </si>
  <si>
    <t xml:space="preserve">6550 SCHAEFER                 </t>
  </si>
  <si>
    <t>8 DEGREES PLATO DETROIT</t>
  </si>
  <si>
    <t>3409 CASS AVE</t>
  </si>
  <si>
    <t xml:space="preserve">SHELL- MARKET STREET          </t>
  </si>
  <si>
    <t xml:space="preserve">12 MARKET ST                  </t>
  </si>
  <si>
    <t xml:space="preserve">MT CLEMENS          </t>
  </si>
  <si>
    <t>48043</t>
  </si>
  <si>
    <t>CENTURION MEDICAL PRODUCTS</t>
  </si>
  <si>
    <t>301 CATRELL</t>
  </si>
  <si>
    <t>P.O. BOX 170</t>
  </si>
  <si>
    <t xml:space="preserve">AMERICAN LEGION HALL          </t>
  </si>
  <si>
    <t xml:space="preserve">401 N GROESBECK               </t>
  </si>
  <si>
    <t xml:space="preserve">MEDRIDGE PROPERTY MANAGEMENT  </t>
  </si>
  <si>
    <t>25631 LITTLE MACK</t>
  </si>
  <si>
    <t>48081</t>
  </si>
  <si>
    <t xml:space="preserve">NOVI IM/PEDS                  </t>
  </si>
  <si>
    <t xml:space="preserve">39475 LEWIS DRIVE </t>
  </si>
  <si>
    <t>SUITE 130</t>
  </si>
  <si>
    <t xml:space="preserve">ANIMAL MEDICAL CENTER         </t>
  </si>
  <si>
    <t xml:space="preserve">994 W. SOUTH BLVD.            </t>
  </si>
  <si>
    <t xml:space="preserve">GREEN APPLE RESTAURANT        </t>
  </si>
  <si>
    <t xml:space="preserve">4780 DIXIE HWY                </t>
  </si>
  <si>
    <t>OLGA'S #605 AUBURN SQUARE</t>
  </si>
  <si>
    <t xml:space="preserve">2580 N SQUIRREL RD            </t>
  </si>
  <si>
    <t xml:space="preserve">AUBURN HILLS        </t>
  </si>
  <si>
    <t>48326</t>
  </si>
  <si>
    <t xml:space="preserve">PATISSERIE PARMENTIER         </t>
  </si>
  <si>
    <t xml:space="preserve">40001 GRAND RIVER             </t>
  </si>
  <si>
    <t>MIDTOWN SHANGRI-LA</t>
  </si>
  <si>
    <t>4710 CASS AVENUE</t>
  </si>
  <si>
    <t>REMAS RESTAURANT</t>
  </si>
  <si>
    <t>11444 JOSEPH CAMPAU</t>
  </si>
  <si>
    <t>HAMTRAMCK</t>
  </si>
  <si>
    <t>FANTASTIC SUBS</t>
  </si>
  <si>
    <t xml:space="preserve">9335 CONANT </t>
  </si>
  <si>
    <t xml:space="preserve">JONNA'S MARKET                </t>
  </si>
  <si>
    <t xml:space="preserve">16937 BEECH DALY              </t>
  </si>
  <si>
    <t>48180</t>
  </si>
  <si>
    <t>VANDYKE AUTOMOTIVE</t>
  </si>
  <si>
    <t xml:space="preserve">13832 VAN DYKE </t>
  </si>
  <si>
    <t>JET'S PIZZA MI-063</t>
  </si>
  <si>
    <t xml:space="preserve">64860 VANDYKE                 </t>
  </si>
  <si>
    <t xml:space="preserve">LAKE POINTE YACHT CLUB        </t>
  </si>
  <si>
    <t xml:space="preserve">37604 ANN ARBOR RD            </t>
  </si>
  <si>
    <t>JET'S PIZZA MI-003 (BLK)</t>
  </si>
  <si>
    <t xml:space="preserve">37160 DEQUINDRE RD           </t>
  </si>
  <si>
    <t>48310</t>
  </si>
  <si>
    <t>MONGERS PROVISIONS</t>
  </si>
  <si>
    <t>4240 CASS AVENUE</t>
  </si>
  <si>
    <t>SUITE 111</t>
  </si>
  <si>
    <t>MODHUBON SWEETS</t>
  </si>
  <si>
    <t>3611 CARPENTER ST</t>
  </si>
  <si>
    <t>DETROIT ROYALE WITH CHEESE</t>
  </si>
  <si>
    <t>4163 CASS AVENUE</t>
  </si>
  <si>
    <t>COLD TRUTH</t>
  </si>
  <si>
    <t>SUITE 100</t>
  </si>
  <si>
    <t>JET'S PIZZA MI-016</t>
  </si>
  <si>
    <t xml:space="preserve">46370 VANDYKE                 </t>
  </si>
  <si>
    <t xml:space="preserve">SHELBY TOWNSHIP     </t>
  </si>
  <si>
    <t>48317</t>
  </si>
  <si>
    <t xml:space="preserve">JET'S PIZZA MI-092 </t>
  </si>
  <si>
    <t>42942 SHOENHERR RD</t>
  </si>
  <si>
    <t>JET'S PIZZA MI-002 (RED)</t>
  </si>
  <si>
    <t xml:space="preserve">13450 15 MILE                 </t>
  </si>
  <si>
    <t>JOE LOUIS SOUTHERN KITCHEN</t>
  </si>
  <si>
    <t>6549 WOODWARD AVENUE</t>
  </si>
  <si>
    <t>48202</t>
  </si>
  <si>
    <t>MASON MANAGEMENT &amp; CONSULTING</t>
  </si>
  <si>
    <t xml:space="preserve">1213 MASON STREET             </t>
  </si>
  <si>
    <t>JET'S PIZZA MI-013 (RED)</t>
  </si>
  <si>
    <t>30114 HARPER  RD.</t>
  </si>
  <si>
    <t>SUITE 2</t>
  </si>
  <si>
    <t>48082</t>
  </si>
  <si>
    <t xml:space="preserve">JET'S PIZZA MI-004 </t>
  </si>
  <si>
    <t xml:space="preserve">31085 HAYES RD                </t>
  </si>
  <si>
    <t>48093</t>
  </si>
  <si>
    <t>JET'S PIZZA MI-017</t>
  </si>
  <si>
    <t xml:space="preserve">20643 MACK AVE                </t>
  </si>
  <si>
    <t xml:space="preserve">GROSSE PT WOODS     </t>
  </si>
  <si>
    <t>OLGA'S WEST MARKET</t>
  </si>
  <si>
    <t xml:space="preserve">47960 GRAND RIVER             </t>
  </si>
  <si>
    <t>JET'S PIZZA MI-093</t>
  </si>
  <si>
    <t>4718 ANTHONY WAYNE DRIVE</t>
  </si>
  <si>
    <t xml:space="preserve">DANNYS IRISH PUB              </t>
  </si>
  <si>
    <t xml:space="preserve">22824 WOODWARD                </t>
  </si>
  <si>
    <t xml:space="preserve">FERNDALE            </t>
  </si>
  <si>
    <t>48220</t>
  </si>
  <si>
    <t>JET'S PIZZA MI-011</t>
  </si>
  <si>
    <t xml:space="preserve">5072 ROCHESTER RD             </t>
  </si>
  <si>
    <t>OLGAS #603 FAIRLANE</t>
  </si>
  <si>
    <t xml:space="preserve">3432 FAIRLANE DR              </t>
  </si>
  <si>
    <t xml:space="preserve">WESTERN MARKET                </t>
  </si>
  <si>
    <t xml:space="preserve">447 W NINE MILE               </t>
  </si>
  <si>
    <t>OLGAS #610 WOODHAVEN</t>
  </si>
  <si>
    <t xml:space="preserve">23404 ALLEN ROAD              </t>
  </si>
  <si>
    <t xml:space="preserve">WOODHAVEN           </t>
  </si>
  <si>
    <t>48183</t>
  </si>
  <si>
    <t xml:space="preserve">BLUE SKY INVESTMENTS GROUP    </t>
  </si>
  <si>
    <t>13201 WARREN STE 1</t>
  </si>
  <si>
    <t>JET'S PIZZA MI-110</t>
  </si>
  <si>
    <t xml:space="preserve">49402 PONTIAC TRAIL           </t>
  </si>
  <si>
    <t>00116</t>
  </si>
  <si>
    <t>7 MILE FOODS #4636</t>
  </si>
  <si>
    <t xml:space="preserve">8139 E 7 MILE </t>
  </si>
  <si>
    <t xml:space="preserve">PAISANOS PIZZA                </t>
  </si>
  <si>
    <t xml:space="preserve">30019 HARPER                  </t>
  </si>
  <si>
    <t xml:space="preserve">PLAZA MEXICO                  </t>
  </si>
  <si>
    <t xml:space="preserve">18322 9 MILE ROAD             </t>
  </si>
  <si>
    <t>7 MILE FOODS 4636 FIRST AID</t>
  </si>
  <si>
    <t>8139 E 7 MILE</t>
  </si>
  <si>
    <t xml:space="preserve">EURIKA FARM MARKET            </t>
  </si>
  <si>
    <t xml:space="preserve">14601 EURIKA                  </t>
  </si>
  <si>
    <t>JET'S PIZZA MI-089</t>
  </si>
  <si>
    <t xml:space="preserve">23541 FORD RD                 </t>
  </si>
  <si>
    <t>48128</t>
  </si>
  <si>
    <t>JET'S PIZZA MI-028</t>
  </si>
  <si>
    <t xml:space="preserve">3945 S TELEGRAPH              </t>
  </si>
  <si>
    <t xml:space="preserve">DEARBORN HGTS       </t>
  </si>
  <si>
    <t>48125</t>
  </si>
  <si>
    <t>JET'S PIZZA MI-021</t>
  </si>
  <si>
    <t xml:space="preserve">17646 MACK AVE                </t>
  </si>
  <si>
    <t xml:space="preserve">LOS GALLOS                    </t>
  </si>
  <si>
    <t xml:space="preserve">7135 DIX                      </t>
  </si>
  <si>
    <t>48204</t>
  </si>
  <si>
    <t xml:space="preserve">GARDEN CITY FAMILY PHYSICIANS </t>
  </si>
  <si>
    <t xml:space="preserve">30900 FORD ROAD               </t>
  </si>
  <si>
    <t xml:space="preserve">MC SWEENEY ELECTRIC           </t>
  </si>
  <si>
    <t xml:space="preserve">29365 WALL STREET             </t>
  </si>
  <si>
    <t>MTW</t>
  </si>
  <si>
    <t xml:space="preserve">BOZEK MARKET                  </t>
  </si>
  <si>
    <t>3317 CANNIFF ST.</t>
  </si>
  <si>
    <t xml:space="preserve">4820 HOLTZ DRIVE              </t>
  </si>
  <si>
    <t xml:space="preserve">UBCR LLC                      </t>
  </si>
  <si>
    <t xml:space="preserve">4820 HOLTZ                    </t>
  </si>
  <si>
    <t xml:space="preserve">HILTON RD CAFE                </t>
  </si>
  <si>
    <t xml:space="preserve">3150 HILTON                   </t>
  </si>
  <si>
    <t xml:space="preserve">DR KEVIN LEE                  </t>
  </si>
  <si>
    <t xml:space="preserve">136 S PONTIAC TRAIL           </t>
  </si>
  <si>
    <t xml:space="preserve">WALLED LAKE         </t>
  </si>
  <si>
    <t>THE TELEWAY</t>
  </si>
  <si>
    <t>6820 MICHIGAN AVENUE</t>
  </si>
  <si>
    <t>48210</t>
  </si>
  <si>
    <t>JET'S PIZZA MI-050 (BLK)</t>
  </si>
  <si>
    <t xml:space="preserve">204 S WASHINGTON              </t>
  </si>
  <si>
    <t xml:space="preserve">CATTLEMANS                    </t>
  </si>
  <si>
    <t xml:space="preserve">11400 TELEGRAPH               </t>
  </si>
  <si>
    <t xml:space="preserve">CAFE KABOB                    </t>
  </si>
  <si>
    <t xml:space="preserve">25148 EVERGREEN               </t>
  </si>
  <si>
    <t>48075</t>
  </si>
  <si>
    <t>CROWN PLAZA DETROIT</t>
  </si>
  <si>
    <t>2 WASHINGTON BLVD</t>
  </si>
  <si>
    <t>48226</t>
  </si>
  <si>
    <t xml:space="preserve">WINTER SAUSAGE                </t>
  </si>
  <si>
    <t xml:space="preserve">22011 GRATIOT                 </t>
  </si>
  <si>
    <t xml:space="preserve">EASTPOINT           </t>
  </si>
  <si>
    <t xml:space="preserve">MARVS MEAT                    </t>
  </si>
  <si>
    <t xml:space="preserve">10730 E GRAND RIVER           </t>
  </si>
  <si>
    <t xml:space="preserve">23055 OUTER DR                </t>
  </si>
  <si>
    <t xml:space="preserve">SUNRISE CAFE                  </t>
  </si>
  <si>
    <t xml:space="preserve">29591 ORCHARD LAKE RD         </t>
  </si>
  <si>
    <t>48334</t>
  </si>
  <si>
    <t xml:space="preserve">T BONES RESTRAUNT &amp; TAVERN    </t>
  </si>
  <si>
    <t xml:space="preserve">4900 OLD US 23                </t>
  </si>
  <si>
    <t>LATHRUP PRIMARY CARE</t>
  </si>
  <si>
    <t xml:space="preserve">26411 SOUTHFIELD RD           </t>
  </si>
  <si>
    <t>LATHRUP VILLAGE</t>
  </si>
  <si>
    <t>JET'S PIZZA MI-042</t>
  </si>
  <si>
    <t>27897 ORCHARD LAKE RD</t>
  </si>
  <si>
    <t xml:space="preserve">DALIANOS                  </t>
  </si>
  <si>
    <t xml:space="preserve">3150 GRATIOT                  </t>
  </si>
  <si>
    <t xml:space="preserve">MARYSVILLE          </t>
  </si>
  <si>
    <t>48040</t>
  </si>
  <si>
    <t xml:space="preserve">STONY CREEK ROAD HOUSE       </t>
  </si>
  <si>
    <t xml:space="preserve">3000 26 MILE RD               </t>
  </si>
  <si>
    <t>48316</t>
  </si>
  <si>
    <t xml:space="preserve">UTICA CONEY ISLAND            </t>
  </si>
  <si>
    <t xml:space="preserve">51067 MOUND RD                </t>
  </si>
  <si>
    <t xml:space="preserve">SONIC-SOUTHGATE               </t>
  </si>
  <si>
    <t xml:space="preserve">16270 FORT ST                 </t>
  </si>
  <si>
    <t xml:space="preserve">COPPER MUG                    </t>
  </si>
  <si>
    <t xml:space="preserve">1704 E WEST MAPLE             </t>
  </si>
  <si>
    <t>TOMMY'S DETROIT BAR &amp; GRILL</t>
  </si>
  <si>
    <t>624 THIRD STREET</t>
  </si>
  <si>
    <t>OLGA'S #600 BLOOMFIELD</t>
  </si>
  <si>
    <t xml:space="preserve">2075 TELEGRAPH RD           </t>
  </si>
  <si>
    <t xml:space="preserve">BLOOMFIELD TWNSHP   </t>
  </si>
  <si>
    <t>OLGA'S #142 LAUREL PARK</t>
  </si>
  <si>
    <t xml:space="preserve">37612 6 MILE RD               </t>
  </si>
  <si>
    <t>SPC  E-400</t>
  </si>
  <si>
    <t>48152</t>
  </si>
  <si>
    <t>OLGA'S #205</t>
  </si>
  <si>
    <t>23380 EUREKA RD.</t>
  </si>
  <si>
    <t>OLGA'S #601 GARFIELD</t>
  </si>
  <si>
    <t xml:space="preserve">43201 GARFIELD RD.            </t>
  </si>
  <si>
    <t>OLGA'S #201 MONROE</t>
  </si>
  <si>
    <t>2072 NORTH TELEGRAPH RD</t>
  </si>
  <si>
    <t>FRENCHTOWN TOWNSHIP</t>
  </si>
  <si>
    <t xml:space="preserve">SPENCER OIL COMPANY           </t>
  </si>
  <si>
    <t xml:space="preserve">16410 COMMON RD               </t>
  </si>
  <si>
    <t>OLGA'S #139 THE HEIGHTS</t>
  </si>
  <si>
    <t xml:space="preserve">26308 FORD RD                 </t>
  </si>
  <si>
    <t>OLGA'S #116 WESTLAND</t>
  </si>
  <si>
    <t xml:space="preserve">35000 WEST WARREN </t>
  </si>
  <si>
    <t>SPACE B-1</t>
  </si>
  <si>
    <t xml:space="preserve">MARIO'S MEATS                 </t>
  </si>
  <si>
    <t xml:space="preserve">19172 E 10 MILE RD            </t>
  </si>
  <si>
    <t xml:space="preserve">AMERICAN CONEY ISLAND         </t>
  </si>
  <si>
    <t xml:space="preserve">114 W LAFAYETTE               </t>
  </si>
  <si>
    <t xml:space="preserve">WIGLEY'S MEATS                </t>
  </si>
  <si>
    <t xml:space="preserve">3405 RUSSELL                  </t>
  </si>
  <si>
    <t>OLGA'S #612 BRIGHTON</t>
  </si>
  <si>
    <t xml:space="preserve">8485 W GRAND RIVER            </t>
  </si>
  <si>
    <t xml:space="preserve">ACTION QUICK SERVICE          </t>
  </si>
  <si>
    <t xml:space="preserve">996 E AUBURN RD               </t>
  </si>
  <si>
    <t xml:space="preserve">STARTER'S BAR &amp; GRILL         </t>
  </si>
  <si>
    <t xml:space="preserve">18440 PLYMOUTH RD             </t>
  </si>
  <si>
    <t xml:space="preserve">THOMPSON OIL CO.              </t>
  </si>
  <si>
    <t xml:space="preserve">95 W PIKE STREET              </t>
  </si>
  <si>
    <t>JET'S PIZZA MI-020</t>
  </si>
  <si>
    <t>ACTION ONE AUTOMOTIVE &amp; TOWING</t>
  </si>
  <si>
    <t xml:space="preserve">111 SOUTH STREET              </t>
  </si>
  <si>
    <t>JET'S PIZZA MI-107 (RED)</t>
  </si>
  <si>
    <t xml:space="preserve">24335 PLYMOUTH RD             </t>
  </si>
  <si>
    <t xml:space="preserve">REDFORD             </t>
  </si>
  <si>
    <t>48239</t>
  </si>
  <si>
    <t xml:space="preserve">HERITAGE BAKERY               </t>
  </si>
  <si>
    <t xml:space="preserve">37458 FIVE MILE               </t>
  </si>
  <si>
    <t>48157</t>
  </si>
  <si>
    <t xml:space="preserve">TOARMINAS PIZZA               </t>
  </si>
  <si>
    <t xml:space="preserve">7640 MERRIMAN                 </t>
  </si>
  <si>
    <t xml:space="preserve">ROMULUS             </t>
  </si>
  <si>
    <t>48174</t>
  </si>
  <si>
    <t xml:space="preserve">WORK SAFE-MIDWEST HEALTH      </t>
  </si>
  <si>
    <t xml:space="preserve">1 INTERNATIONAL DRIVE         </t>
  </si>
  <si>
    <t>M 01 FUELS LLC-BP</t>
  </si>
  <si>
    <t>5015 LIVERNOIS</t>
  </si>
  <si>
    <t xml:space="preserve">H2 ROYAL OAK, LLC </t>
  </si>
  <si>
    <t xml:space="preserve">450 WEST 4TH STREET       </t>
  </si>
  <si>
    <t xml:space="preserve">BOZEKS MARKET                 </t>
  </si>
  <si>
    <t xml:space="preserve">42354 VANDYKE                 </t>
  </si>
  <si>
    <t>48314</t>
  </si>
  <si>
    <t>00162</t>
  </si>
  <si>
    <t>2645 WOODWARD</t>
  </si>
  <si>
    <t xml:space="preserve">SEVEN BAR &amp; GRILL             </t>
  </si>
  <si>
    <t xml:space="preserve">24528 W 12 MILE ROAD          </t>
  </si>
  <si>
    <t xml:space="preserve">POLLYS COUNTRY MARKET #12     </t>
  </si>
  <si>
    <t xml:space="preserve">CHELSEA             </t>
  </si>
  <si>
    <t>48118</t>
  </si>
  <si>
    <t xml:space="preserve">PROGRESSIVE PRINTING          </t>
  </si>
  <si>
    <t>14875 Galleon Court</t>
  </si>
  <si>
    <t xml:space="preserve">VISTA MARIA-GYM/KITCHEN       </t>
  </si>
  <si>
    <t xml:space="preserve">VISTA MARIA-BRENNEN HALL      </t>
  </si>
  <si>
    <t>00174</t>
  </si>
  <si>
    <t>615 W. LAFAYETTE BLVD</t>
  </si>
  <si>
    <t xml:space="preserve">VISTA MARIA-WURZER HALL       </t>
  </si>
  <si>
    <t xml:space="preserve">VISTA MARIA-GUARDHOUSE        </t>
  </si>
  <si>
    <t xml:space="preserve">ROYAL BAR B Q &amp; PIZZA         </t>
  </si>
  <si>
    <t xml:space="preserve">5844 MT ELLIOTT ST            </t>
  </si>
  <si>
    <t>48211</t>
  </si>
  <si>
    <t xml:space="preserve">KENNEDY REALTY                </t>
  </si>
  <si>
    <t xml:space="preserve">1101 M-52                     </t>
  </si>
  <si>
    <t xml:space="preserve">DONUT HOLE                    </t>
  </si>
  <si>
    <t xml:space="preserve">THE PLAYERS CLUB              </t>
  </si>
  <si>
    <t xml:space="preserve">3321 E. JEFFERSON             </t>
  </si>
  <si>
    <t xml:space="preserve">BOSTONS                       </t>
  </si>
  <si>
    <t xml:space="preserve">15133 HALL RD                 </t>
  </si>
  <si>
    <t xml:space="preserve">SHELBY TWP          </t>
  </si>
  <si>
    <t xml:space="preserve">BOBBY MACS                    </t>
  </si>
  <si>
    <t xml:space="preserve">8287 DIXIE HWY                </t>
  </si>
  <si>
    <t xml:space="preserve">FAIR HAVEN          </t>
  </si>
  <si>
    <t>48023</t>
  </si>
  <si>
    <t xml:space="preserve">FLOOD'S BAR &amp; GRILL           </t>
  </si>
  <si>
    <t xml:space="preserve">731 ST ANTOINE                </t>
  </si>
  <si>
    <t xml:space="preserve">ROYAL GRILL             </t>
  </si>
  <si>
    <t xml:space="preserve">2495 LIVERNOIS RD             </t>
  </si>
  <si>
    <t xml:space="preserve">8583 26 MILE RD               </t>
  </si>
  <si>
    <t>JET'S PIZZA MI-060</t>
  </si>
  <si>
    <t xml:space="preserve">22314 GODDARD                 </t>
  </si>
  <si>
    <t>JET'S PIZZA MI-082</t>
  </si>
  <si>
    <t xml:space="preserve">6701 ALLEN ROAD               </t>
  </si>
  <si>
    <t>JET'S PIZZA MI-095</t>
  </si>
  <si>
    <t xml:space="preserve">3022 FORT ST                  </t>
  </si>
  <si>
    <t xml:space="preserve">LINCOLN PARK        </t>
  </si>
  <si>
    <t xml:space="preserve">CITYSCAPE DELI                </t>
  </si>
  <si>
    <t xml:space="preserve">877 W LONG LAKE RD            </t>
  </si>
  <si>
    <t xml:space="preserve">BLOOMFIELD HILLS    </t>
  </si>
  <si>
    <t xml:space="preserve">STACKERZ DELI INC             </t>
  </si>
  <si>
    <t xml:space="preserve">23145 LAHSER INC              </t>
  </si>
  <si>
    <t>48033</t>
  </si>
  <si>
    <t xml:space="preserve">CYGNET                        </t>
  </si>
  <si>
    <t>9120 GENERAL DR.</t>
  </si>
  <si>
    <t xml:space="preserve">BP RYAN ROAD                  </t>
  </si>
  <si>
    <t xml:space="preserve">4040 E. 14 MILE RD.           </t>
  </si>
  <si>
    <t>GRAPES AND HOPS</t>
  </si>
  <si>
    <t xml:space="preserve">4177 CASS ELIZABETH RD        </t>
  </si>
  <si>
    <t>AJ MANAGEMENT (MOBILE STATION)</t>
  </si>
  <si>
    <t xml:space="preserve">22977 23 MILE RD              </t>
  </si>
  <si>
    <t>48042</t>
  </si>
  <si>
    <t xml:space="preserve">TUBBY'S                       </t>
  </si>
  <si>
    <t xml:space="preserve">1612 E. 11 ROAD               </t>
  </si>
  <si>
    <t xml:space="preserve">EMRICH RETREAT CENTER         </t>
  </si>
  <si>
    <t xml:space="preserve">7380 TEAHEN RD                </t>
  </si>
  <si>
    <t>00418</t>
  </si>
  <si>
    <t xml:space="preserve">VG'S FRONT # 1934 </t>
  </si>
  <si>
    <t xml:space="preserve">VG'S FRONT #1920 </t>
  </si>
  <si>
    <t>48843-8585</t>
  </si>
  <si>
    <t xml:space="preserve">BARTELLIS                     </t>
  </si>
  <si>
    <t xml:space="preserve">100 S. CASS LAKE ROAD         </t>
  </si>
  <si>
    <t xml:space="preserve">TIME SQUARE                   </t>
  </si>
  <si>
    <t xml:space="preserve">70927 VAN DYKE                </t>
  </si>
  <si>
    <t xml:space="preserve">ROMEO               </t>
  </si>
  <si>
    <t>48065</t>
  </si>
  <si>
    <t xml:space="preserve">RAYS PIZZA                    </t>
  </si>
  <si>
    <t xml:space="preserve">19005 TELEGRAPH RD            </t>
  </si>
  <si>
    <t xml:space="preserve">CLAWSON STEAKHOUSE            </t>
  </si>
  <si>
    <t xml:space="preserve">56 S ROCHESTER ROAD           </t>
  </si>
  <si>
    <t xml:space="preserve">CLAWSON             </t>
  </si>
  <si>
    <t xml:space="preserve">1145 S TELEGRAPH RD           </t>
  </si>
  <si>
    <t xml:space="preserve">SAVE MART                     </t>
  </si>
  <si>
    <t xml:space="preserve">7011 GRATIOT AVE              </t>
  </si>
  <si>
    <t>00204</t>
  </si>
  <si>
    <t xml:space="preserve">SPARTAN QUICK STOP #777 </t>
  </si>
  <si>
    <t>2392 W. GRAND RIVER AVE.</t>
  </si>
  <si>
    <t xml:space="preserve">ERNST HOTEL SUPPLY            </t>
  </si>
  <si>
    <t xml:space="preserve">2888 RIOPELLE                 </t>
  </si>
  <si>
    <t xml:space="preserve">FAMOUS DAVES                  </t>
  </si>
  <si>
    <t xml:space="preserve">43350 CRESCENT BLVD           </t>
  </si>
  <si>
    <t xml:space="preserve">23811 EUREKA RD               </t>
  </si>
  <si>
    <t xml:space="preserve">20300 EAST 13 MILE RD         </t>
  </si>
  <si>
    <t xml:space="preserve">LANDING STRIP                 </t>
  </si>
  <si>
    <t xml:space="preserve">36431 GODDARD ROAD            </t>
  </si>
  <si>
    <t xml:space="preserve">MOTOR CITY SPEED              </t>
  </si>
  <si>
    <t>3215 OLD FARM LANE</t>
  </si>
  <si>
    <t xml:space="preserve">LILYS SEAFOOD GRILL           </t>
  </si>
  <si>
    <t xml:space="preserve">410 S WASHINGTON              </t>
  </si>
  <si>
    <t xml:space="preserve">CLIQUE RESTAURANT             </t>
  </si>
  <si>
    <t xml:space="preserve">1326 E JEFFERSON              </t>
  </si>
  <si>
    <t xml:space="preserve">SONIC INC-WESTLAND            </t>
  </si>
  <si>
    <t xml:space="preserve">7725 N WAYNE RD               </t>
  </si>
  <si>
    <t>LE ROI</t>
  </si>
  <si>
    <t xml:space="preserve">7038 SCHAEFER ROAD            </t>
  </si>
  <si>
    <t>ANNIE'S FAMILY RESTAURANT</t>
  </si>
  <si>
    <t xml:space="preserve">33427 PLYMOUTH RD             </t>
  </si>
  <si>
    <t xml:space="preserve">BALDOS RESTAURANT             </t>
  </si>
  <si>
    <t xml:space="preserve">20051 TELEGRAPH RD            </t>
  </si>
  <si>
    <t xml:space="preserve">BROWNSTOWN          </t>
  </si>
  <si>
    <t xml:space="preserve">YASMEEN BAKERY                </t>
  </si>
  <si>
    <t xml:space="preserve">6530 CHASE RD                 </t>
  </si>
  <si>
    <t xml:space="preserve">36601 WARREN RD               </t>
  </si>
  <si>
    <t>CADILLAC SQUARE DINER</t>
  </si>
  <si>
    <t>111 CADILLAC SQUARE</t>
  </si>
  <si>
    <t>DETROIT JOB CORP WELLNESS</t>
  </si>
  <si>
    <t>11801 WOODROW WILSON ST</t>
  </si>
  <si>
    <t>48206</t>
  </si>
  <si>
    <t>RF</t>
  </si>
  <si>
    <t xml:space="preserve">VISTA MARIA-DENIS HALL        </t>
  </si>
  <si>
    <t xml:space="preserve">PRIMPED &amp; POLISHED            </t>
  </si>
  <si>
    <t xml:space="preserve">21537 KELLY RD                </t>
  </si>
  <si>
    <t xml:space="preserve">11054 ALLEN RD                </t>
  </si>
  <si>
    <t xml:space="preserve">SHELL 14 MILE/JOHN R          </t>
  </si>
  <si>
    <t xml:space="preserve">32845 JOHN R                  </t>
  </si>
  <si>
    <t xml:space="preserve">NEW YASMEEN BAKERY            </t>
  </si>
  <si>
    <t xml:space="preserve">13900 W WARREN                </t>
  </si>
  <si>
    <t xml:space="preserve">SALAM FOOD CENTER             </t>
  </si>
  <si>
    <t xml:space="preserve">12922 W WARREN AVE            </t>
  </si>
  <si>
    <t xml:space="preserve">FLOOR SAVERS                  </t>
  </si>
  <si>
    <t>24565 FORTERRA</t>
  </si>
  <si>
    <t>WARREN</t>
  </si>
  <si>
    <t>48189</t>
  </si>
  <si>
    <t>EL TACO VELOZ</t>
  </si>
  <si>
    <t xml:space="preserve">6170 TOLEDO                   </t>
  </si>
  <si>
    <t>48209</t>
  </si>
  <si>
    <t xml:space="preserve">PAPAYA FRUIT MKT-MEAT DEPT    </t>
  </si>
  <si>
    <t xml:space="preserve">14615 W WARREN                </t>
  </si>
  <si>
    <t xml:space="preserve">EASTSIDE CARDIOVASCULAR       </t>
  </si>
  <si>
    <t xml:space="preserve">25195 KELLY RD </t>
  </si>
  <si>
    <t>48066-4909</t>
  </si>
  <si>
    <t xml:space="preserve">MY PLACE GRILL &amp; BAR          </t>
  </si>
  <si>
    <t xml:space="preserve">806 BIDDLE ST                 </t>
  </si>
  <si>
    <t xml:space="preserve">WYANDOTTE           </t>
  </si>
  <si>
    <t xml:space="preserve">MARRIOTT HOTEL &amp; RESORT       </t>
  </si>
  <si>
    <t xml:space="preserve">30559 FLYNN DR                </t>
  </si>
  <si>
    <t xml:space="preserve">AUBURN HILLS-ADMIN BUILDING   </t>
  </si>
  <si>
    <t xml:space="preserve">1827 N SQUIRREL RD            </t>
  </si>
  <si>
    <t xml:space="preserve">AUBURN HILLS-PUBLIC SERVICES  </t>
  </si>
  <si>
    <t xml:space="preserve">1500 BROWN RD                 </t>
  </si>
  <si>
    <t xml:space="preserve">AUBURN HILLS-POLICE DEPT      </t>
  </si>
  <si>
    <t xml:space="preserve">1899 N SQUIRREL RD            </t>
  </si>
  <si>
    <t xml:space="preserve">AUBURN HILLS-FIRE DEPT 2      </t>
  </si>
  <si>
    <t xml:space="preserve">AUBURN HILLS-LIBRARY          </t>
  </si>
  <si>
    <t xml:space="preserve">3400 E SEYBURN DR             </t>
  </si>
  <si>
    <t xml:space="preserve">AUBURN HILLS-COMM CENTER      </t>
  </si>
  <si>
    <t xml:space="preserve">GRAND TAVERN                  </t>
  </si>
  <si>
    <t xml:space="preserve">3512 MARKET PLACE CIRCLE      </t>
  </si>
  <si>
    <t>CITY OF AUBURN HILLS-SENIOR SE</t>
  </si>
  <si>
    <t xml:space="preserve">RED ROBIN #499                </t>
  </si>
  <si>
    <t xml:space="preserve">575 BRIARWOOD CIRCLE          </t>
  </si>
  <si>
    <t>48108</t>
  </si>
  <si>
    <t xml:space="preserve">FARMER JOHNS GREENHOUSE       </t>
  </si>
  <si>
    <t xml:space="preserve">26950 HAGGERTY RD             </t>
  </si>
  <si>
    <t>48018</t>
  </si>
  <si>
    <t xml:space="preserve">AXSYS, INCORPORATED           </t>
  </si>
  <si>
    <t xml:space="preserve">29627 W TECH DRIVE            </t>
  </si>
  <si>
    <t xml:space="preserve">J.A. CARNEY COMPANY           </t>
  </si>
  <si>
    <t>1730 TRADITIONAL LANE DR #200</t>
  </si>
  <si>
    <t>DETROIT JOB CORP-KITCHEN</t>
  </si>
  <si>
    <t xml:space="preserve">COMMERCE CONTROLS INCORP      </t>
  </si>
  <si>
    <t xml:space="preserve">41069 VINCENTI CT             </t>
  </si>
  <si>
    <t>DETROIT JOB CORP</t>
  </si>
  <si>
    <t>THE RED HOOK DOWNTOWN</t>
  </si>
  <si>
    <t>2761 E. JEFFERSON AVENUE</t>
  </si>
  <si>
    <t xml:space="preserve">FRANKS DINER                  </t>
  </si>
  <si>
    <t xml:space="preserve">25700 PLYMOUTH RD             </t>
  </si>
  <si>
    <t xml:space="preserve">REDFORD TWP         </t>
  </si>
  <si>
    <t>THE RED HOOK DETROIT</t>
  </si>
  <si>
    <t>8025 AGNES STREET</t>
  </si>
  <si>
    <t>48214</t>
  </si>
  <si>
    <t xml:space="preserve">EVERGREEN SUPPLY COMPANY      </t>
  </si>
  <si>
    <t xml:space="preserve">20736 LASHER                  </t>
  </si>
  <si>
    <t>LEGENDS GRILL</t>
  </si>
  <si>
    <t>11123 E. JEFFERSON AVENUE</t>
  </si>
  <si>
    <t xml:space="preserve">CROWN DRUGS                   </t>
  </si>
  <si>
    <t xml:space="preserve">24401 PLYMOUTH                </t>
  </si>
  <si>
    <t>METRO HOSPITALITY MANAGEMENT</t>
  </si>
  <si>
    <t xml:space="preserve">ROSEYS ROMPER ROOM            </t>
  </si>
  <si>
    <t xml:space="preserve">8116 CANTON CENTER            </t>
  </si>
  <si>
    <t xml:space="preserve">PALERMO PIZZA                 </t>
  </si>
  <si>
    <t xml:space="preserve">44938 FORD ROAD               </t>
  </si>
  <si>
    <t>600 E. LAFAYETTE</t>
  </si>
  <si>
    <t xml:space="preserve">THIELENHAUS                   </t>
  </si>
  <si>
    <t xml:space="preserve">42925 W 9 MILE                </t>
  </si>
  <si>
    <t xml:space="preserve">PERFECT PAWS                  </t>
  </si>
  <si>
    <t xml:space="preserve">263 N MAIN STREET             </t>
  </si>
  <si>
    <t>00258</t>
  </si>
  <si>
    <t xml:space="preserve">MORRISON LIVING RIVERTOWN </t>
  </si>
  <si>
    <t>250 MCDOUGAL</t>
  </si>
  <si>
    <t>48027</t>
  </si>
  <si>
    <t xml:space="preserve">SEAN O'CALLAGHANS             </t>
  </si>
  <si>
    <t xml:space="preserve">821 PENNMAN AVE               </t>
  </si>
  <si>
    <t xml:space="preserve">WINE PALACE                   </t>
  </si>
  <si>
    <t xml:space="preserve">13971 MIDDLEBELT              </t>
  </si>
  <si>
    <t xml:space="preserve">NU WAVE FISH &amp; CHICKEN        </t>
  </si>
  <si>
    <t xml:space="preserve">14541 McNICHOLS               </t>
  </si>
  <si>
    <t>ACE OF SPADES</t>
  </si>
  <si>
    <t xml:space="preserve">19245 M-102         </t>
  </si>
  <si>
    <t xml:space="preserve">CITY OF SOUTHFIELD            </t>
  </si>
  <si>
    <t xml:space="preserve">26000 EVERGREEN               </t>
  </si>
  <si>
    <t xml:space="preserve">SHANGRI-LA RESTAURANT         </t>
  </si>
  <si>
    <t xml:space="preserve">6407 ORCHARD LAKE RD          </t>
  </si>
  <si>
    <t>GREAT LAKES CULINARY CENTER</t>
  </si>
  <si>
    <t>24101 W 9 MILE ROAOD</t>
  </si>
  <si>
    <t>SOUTHFIELD</t>
  </si>
  <si>
    <t>NU WAVE FISH &amp; CHICKEN</t>
  </si>
  <si>
    <t>19125 TELEGRAPH RD.</t>
  </si>
  <si>
    <t>BIG STAR FISH</t>
  </si>
  <si>
    <t>15540 GRAND RIVER</t>
  </si>
  <si>
    <t>48227</t>
  </si>
  <si>
    <t xml:space="preserve">TOWNE &amp; COUNTRY               </t>
  </si>
  <si>
    <t xml:space="preserve">4343 OLD US 23                </t>
  </si>
  <si>
    <t xml:space="preserve">DTI WARD DENTAL LAB           </t>
  </si>
  <si>
    <t xml:space="preserve">1068 CHARLES H ORNDORF DR     </t>
  </si>
  <si>
    <t>HOOK FISH &amp; CHICKEN</t>
  </si>
  <si>
    <t>10600 W. 7 MILE ROAD</t>
  </si>
  <si>
    <t>48221</t>
  </si>
  <si>
    <t>JET'S PIZZA MI-008 (BLK)</t>
  </si>
  <si>
    <t xml:space="preserve">32630 7 MILE                  </t>
  </si>
  <si>
    <t>JET'S PIZZA MI-048</t>
  </si>
  <si>
    <t xml:space="preserve">21955 PONTIAC TRAIL           </t>
  </si>
  <si>
    <t xml:space="preserve">CHRISTIAN FELLOWSHIP          </t>
  </si>
  <si>
    <t xml:space="preserve">22400 GRAND RIVER             </t>
  </si>
  <si>
    <t xml:space="preserve">LAKE ORION IMAGING            </t>
  </si>
  <si>
    <t>1375 S LAPEER RD</t>
  </si>
  <si>
    <t>48360</t>
  </si>
  <si>
    <t xml:space="preserve">CAJUN JOES                    </t>
  </si>
  <si>
    <t xml:space="preserve">5757 WHITMORE LAKE ROAD       </t>
  </si>
  <si>
    <t xml:space="preserve">BURGERZ INC. #200         </t>
  </si>
  <si>
    <t xml:space="preserve">3204 WALTON BLVD              </t>
  </si>
  <si>
    <t xml:space="preserve">MICHIGAN OMS                  </t>
  </si>
  <si>
    <t xml:space="preserve">43900 GARFIELD </t>
  </si>
  <si>
    <t>BIRMINGHAM OMS</t>
  </si>
  <si>
    <t xml:space="preserve">555  OLD WOODWARD </t>
  </si>
  <si>
    <t>SUITE 777</t>
  </si>
  <si>
    <t>OLIVE LEAVE'S</t>
  </si>
  <si>
    <t>22542 TELEGRAPH ROAD</t>
  </si>
  <si>
    <t>TRILOGIQ USA</t>
  </si>
  <si>
    <t>31805 GLENDALE STREET</t>
  </si>
  <si>
    <t>LIVONIA</t>
  </si>
  <si>
    <t xml:space="preserve">CLEAR IMAGING                 </t>
  </si>
  <si>
    <t xml:space="preserve">907 S MAIN STREET             </t>
  </si>
  <si>
    <t xml:space="preserve">BRAVO CAFE                    </t>
  </si>
  <si>
    <t xml:space="preserve">621 AUBURN RD                 </t>
  </si>
  <si>
    <t>48342</t>
  </si>
  <si>
    <t>48203</t>
  </si>
  <si>
    <t xml:space="preserve">UNION LAKE PEDIATRIC          </t>
  </si>
  <si>
    <t xml:space="preserve">2630 UNION LAKE RD </t>
  </si>
  <si>
    <t>48382</t>
  </si>
  <si>
    <t xml:space="preserve">LAKE ORION IM PEDS            </t>
  </si>
  <si>
    <t xml:space="preserve">1375 S LAPEER RD </t>
  </si>
  <si>
    <t>SUITE 210</t>
  </si>
  <si>
    <t xml:space="preserve">GIFT WAREHOUSE                </t>
  </si>
  <si>
    <t xml:space="preserve">14411 W WARREN                </t>
  </si>
  <si>
    <t xml:space="preserve">LON'S 2 CONEY ISLAND         </t>
  </si>
  <si>
    <t xml:space="preserve">10741 W MCNICHOLS             </t>
  </si>
  <si>
    <t>48721</t>
  </si>
  <si>
    <t>GRAND VALUE PHARMACY</t>
  </si>
  <si>
    <t>10920 GRAND RIVER AVENUE</t>
  </si>
  <si>
    <t>SLOPPY CHOPS</t>
  </si>
  <si>
    <t>FIRESIDE INN</t>
  </si>
  <si>
    <t>25044 GRAND RIVER AVENUE</t>
  </si>
  <si>
    <t>REDFORD</t>
  </si>
  <si>
    <t>48240</t>
  </si>
  <si>
    <t>MCNAMARA ORTHODONTICS</t>
  </si>
  <si>
    <t xml:space="preserve">321 N. INGALLS                </t>
  </si>
  <si>
    <t xml:space="preserve">MISTER B'S PET SALON          </t>
  </si>
  <si>
    <t xml:space="preserve">CHRISTENSEN'S PLANT           </t>
  </si>
  <si>
    <t xml:space="preserve">6282 GOTFREDSON               </t>
  </si>
  <si>
    <t xml:space="preserve">STATE FARM/ ARCE          </t>
  </si>
  <si>
    <t xml:space="preserve">25755 GODDARD                 </t>
  </si>
  <si>
    <t xml:space="preserve">BUSCEMIS                      </t>
  </si>
  <si>
    <t xml:space="preserve">20750 HALL RD.                </t>
  </si>
  <si>
    <t xml:space="preserve">MT. CLEMENS         </t>
  </si>
  <si>
    <t xml:space="preserve">FRANK'S JEFFERSON ME          </t>
  </si>
  <si>
    <t xml:space="preserve">25300 E. JEFFERSON            </t>
  </si>
  <si>
    <t xml:space="preserve">PTE VILLAGE PROF              </t>
  </si>
  <si>
    <t xml:space="preserve">SOCIETY OF MANUFACTURING      </t>
  </si>
  <si>
    <t>1000 TOWN CENTER</t>
  </si>
  <si>
    <t>SUITE 1910</t>
  </si>
  <si>
    <t xml:space="preserve">THIRD NEW HOPE BAPTIST        </t>
  </si>
  <si>
    <t xml:space="preserve">12850 PLYMOUTH RD             </t>
  </si>
  <si>
    <t xml:space="preserve">C &amp; G PUBLISHING              </t>
  </si>
  <si>
    <t xml:space="preserve">13650 11 MILE </t>
  </si>
  <si>
    <t xml:space="preserve">DEPORRE VET HOSPITAL          </t>
  </si>
  <si>
    <t>4066 N. MAPLE RD.</t>
  </si>
  <si>
    <t>48301</t>
  </si>
  <si>
    <t>SITEONE LANDSCAPE SUPPLY, LLC</t>
  </si>
  <si>
    <t xml:space="preserve">29820 W. EIGHT MILE           </t>
  </si>
  <si>
    <t>48333</t>
  </si>
  <si>
    <t xml:space="preserve">CIVIC CTR OFFICE PLA          </t>
  </si>
  <si>
    <t xml:space="preserve">25882 ORCHARD LAKE #          </t>
  </si>
  <si>
    <t>48336</t>
  </si>
  <si>
    <t xml:space="preserve">LEDAS CONEY ISLAND            </t>
  </si>
  <si>
    <t xml:space="preserve">SCOTTY SIMPSONS FISH &amp; CHIPS  </t>
  </si>
  <si>
    <t xml:space="preserve">22200 FENKELL                 </t>
  </si>
  <si>
    <t xml:space="preserve">PICNIC BASKET MARKET          </t>
  </si>
  <si>
    <t xml:space="preserve">49471 ANN ARBOR RD.           </t>
  </si>
  <si>
    <t>THE NEIGHBOR'S SHOPPE</t>
  </si>
  <si>
    <t xml:space="preserve">2833 W. 12 MILE RD.           </t>
  </si>
  <si>
    <t xml:space="preserve">SHEEHAN'S ON THE GREEN        </t>
  </si>
  <si>
    <t xml:space="preserve">39450 FIVE MILE               </t>
  </si>
  <si>
    <t xml:space="preserve">AUBURN ANIMAL HOSPIT          </t>
  </si>
  <si>
    <t xml:space="preserve">1619 E. AUBURN RD.            </t>
  </si>
  <si>
    <t xml:space="preserve">MOTOR CITY EAGLES             </t>
  </si>
  <si>
    <t xml:space="preserve">24401 W 5 MILE                </t>
  </si>
  <si>
    <t>HILTON SUITES</t>
  </si>
  <si>
    <t>2300 FEATHERSTONE ROAD</t>
  </si>
  <si>
    <t>AUBURN HILLS</t>
  </si>
  <si>
    <t>SZEGEDI'S CATERING</t>
  </si>
  <si>
    <t>5704 N TELEGRAPH RD</t>
  </si>
  <si>
    <t>HABIBS 2</t>
  </si>
  <si>
    <t>6220 MILLER RD</t>
  </si>
  <si>
    <t>LOCKWOOD OF WATERFORD</t>
  </si>
  <si>
    <t>1407 SKIPPER DRIVE</t>
  </si>
  <si>
    <t>PRIME GRILL</t>
  </si>
  <si>
    <t>13840 MERRIMAN</t>
  </si>
  <si>
    <t>00437</t>
  </si>
  <si>
    <t>SPT VG'S DELI #1934</t>
  </si>
  <si>
    <t>INSTANT IMAGING</t>
  </si>
  <si>
    <t>36622 5 MILE ROAD</t>
  </si>
  <si>
    <t>00439</t>
  </si>
  <si>
    <t>SPT VG'S BAKERY #1920</t>
  </si>
  <si>
    <t>00440</t>
  </si>
  <si>
    <t>SPT VG'S DELI #1920</t>
  </si>
  <si>
    <t>00438</t>
  </si>
  <si>
    <t>SPT VG'S MEAT #1920</t>
  </si>
  <si>
    <t>BOSCO'S COFFEE AND KITCHEN</t>
  </si>
  <si>
    <t>2850 Orchard Lake Rd</t>
  </si>
  <si>
    <t xml:space="preserve">Keego Harbor </t>
  </si>
  <si>
    <t>MOTOR CITY SPORTS BAR</t>
  </si>
  <si>
    <t>MELVIN T WALLS MANOR</t>
  </si>
  <si>
    <t>2189 GLORY LANE</t>
  </si>
  <si>
    <t>LEASING OFFICE</t>
  </si>
  <si>
    <t>YPSILANTI</t>
  </si>
  <si>
    <t>48197</t>
  </si>
  <si>
    <t>MICHIGAN FORKLIFTS</t>
  </si>
  <si>
    <t>BERNSTEIN &amp; BERNSTEIN</t>
  </si>
  <si>
    <t>18831 W 12 MILE RD</t>
  </si>
  <si>
    <t>48078</t>
  </si>
  <si>
    <t>SCIO FOODS PARTY STORE</t>
  </si>
  <si>
    <t>6950 JACKSON RD.</t>
  </si>
  <si>
    <t>ANN ARBOR</t>
  </si>
  <si>
    <t xml:space="preserve">ADVANCED SYSTEMS              </t>
  </si>
  <si>
    <t>JET'S PIZZA MI-132 (RED)</t>
  </si>
  <si>
    <t>21956 23 MILE RD.</t>
  </si>
  <si>
    <t>MACOMB</t>
  </si>
  <si>
    <t xml:space="preserve">PARKWAY PARTY STORE           </t>
  </si>
  <si>
    <t xml:space="preserve">22443 PLYMOUTH                </t>
  </si>
  <si>
    <t>TOARMINA'S PIZZA</t>
  </si>
  <si>
    <t>6459 INKSTER RD.</t>
  </si>
  <si>
    <t>BLOOMFIELD TWP</t>
  </si>
  <si>
    <t>37635 ENTERPRISE CT</t>
  </si>
  <si>
    <t>FARMINGTON HILLS</t>
  </si>
  <si>
    <t>48331</t>
  </si>
  <si>
    <t>29 PARK</t>
  </si>
  <si>
    <t xml:space="preserve">43155 MAIN STREET </t>
  </si>
  <si>
    <t>SUITE 208</t>
  </si>
  <si>
    <t>ST. JOSEPH WEST BLOOMFIELD DIA</t>
  </si>
  <si>
    <t xml:space="preserve">2300 HAGGERTY RD </t>
  </si>
  <si>
    <t>SUITE 1050</t>
  </si>
  <si>
    <t>48323</t>
  </si>
  <si>
    <t>14525 FARMINGTON ROAD</t>
  </si>
  <si>
    <t>ENVISION DIAGNOSTIC CENTER</t>
  </si>
  <si>
    <t>NIKON METROLOGY DISTRIBUTION</t>
  </si>
  <si>
    <t>12589 E GRAND RIVER</t>
  </si>
  <si>
    <t>BRIGHTON</t>
  </si>
  <si>
    <t>PANINO GRILLE</t>
  </si>
  <si>
    <t>110 W. MAPLE RD.</t>
  </si>
  <si>
    <t>TROY</t>
  </si>
  <si>
    <t>OLGA'S #153 ROYAL OAK</t>
  </si>
  <si>
    <t>30332 WOODWARD AVE.</t>
  </si>
  <si>
    <t>ROYAL OAK</t>
  </si>
  <si>
    <t>THAI STREET KITCHEN</t>
  </si>
  <si>
    <t>42805 WOODWARD AVE.</t>
  </si>
  <si>
    <t>BLOOMFIELD HILLS</t>
  </si>
  <si>
    <t>48304</t>
  </si>
  <si>
    <t>M&amp;R MACHINE</t>
  </si>
  <si>
    <t>5900 TELEGRAPH RD</t>
  </si>
  <si>
    <t>THREE HERMANOS</t>
  </si>
  <si>
    <t>33019 W. JEFFERSON</t>
  </si>
  <si>
    <t>ROCKWOOD</t>
  </si>
  <si>
    <t>48173</t>
  </si>
  <si>
    <t>LMCU 403</t>
  </si>
  <si>
    <t>19025 NEWBURGH RD</t>
  </si>
  <si>
    <t>TRUMP'S</t>
  </si>
  <si>
    <t>21413 M-102</t>
  </si>
  <si>
    <t>SAJOUNA, LLC</t>
  </si>
  <si>
    <t>25859 FORD RD.</t>
  </si>
  <si>
    <t>YOUR MOTHER'S FOOD &amp; SPIRITS</t>
  </si>
  <si>
    <t>61 N. WALNUT</t>
  </si>
  <si>
    <t xml:space="preserve">MT. CLEMENS </t>
  </si>
  <si>
    <t>OLGA'S #154 CANTON</t>
  </si>
  <si>
    <t>41725 FORD ROAD</t>
  </si>
  <si>
    <t>CANTON</t>
  </si>
  <si>
    <t>LA MARSA-BRIGHTON</t>
  </si>
  <si>
    <t>543 W GRAND RIVER</t>
  </si>
  <si>
    <t>WESTLAND FAMILY DINING</t>
  </si>
  <si>
    <t>35560 FORD RD</t>
  </si>
  <si>
    <t>WESTLAND</t>
  </si>
  <si>
    <t>BUTTER NUT BAKERY</t>
  </si>
  <si>
    <t>24906 VAN DYKE AVE</t>
  </si>
  <si>
    <t>CENTERLINE</t>
  </si>
  <si>
    <t>48015</t>
  </si>
  <si>
    <t>21231 MOUND RD.</t>
  </si>
  <si>
    <t>48091</t>
  </si>
  <si>
    <t>NICK'S CONEY ISLAND</t>
  </si>
  <si>
    <t>35425 W. MICH. AVE</t>
  </si>
  <si>
    <t>SUIT 3709</t>
  </si>
  <si>
    <t>WAYNE</t>
  </si>
  <si>
    <t>29474 7 MILE RD.</t>
  </si>
  <si>
    <t>AZTECA SUPERMERCADO</t>
  </si>
  <si>
    <t>2411 CENTRAL AVE.</t>
  </si>
  <si>
    <t>THE BLUE NILE</t>
  </si>
  <si>
    <t>545 W. NINE MILE RD.</t>
  </si>
  <si>
    <t>FERNDALE</t>
  </si>
  <si>
    <t xml:space="preserve">HELLENIC BAKERY               </t>
  </si>
  <si>
    <t xml:space="preserve">33306 W. SEVEN MILE           </t>
  </si>
  <si>
    <t>SEAHOLM ATHLETIC DEPT</t>
  </si>
  <si>
    <t>2436 LINCOLN</t>
  </si>
  <si>
    <t>BIRMINGHAM</t>
  </si>
  <si>
    <t>300 BOWL</t>
  </si>
  <si>
    <t>100 SOUTH CASS LAKE RD.</t>
  </si>
  <si>
    <t>MALEK AL KABOB</t>
  </si>
  <si>
    <t>22371 GODDARD RD.</t>
  </si>
  <si>
    <t>TAYLOR</t>
  </si>
  <si>
    <t>ST ANDREW'S SOCIETY OF DETROIT</t>
  </si>
  <si>
    <t>2360 ROCHESTER COURT</t>
  </si>
  <si>
    <t>AL AMAL SUPERMARKET</t>
  </si>
  <si>
    <t>13255 MICHIGAN AVENUE</t>
  </si>
  <si>
    <t>CHARLIES RESTAURANT</t>
  </si>
  <si>
    <t>22315 HARPER AVE</t>
  </si>
  <si>
    <t>ST. CLAIR SHORES</t>
  </si>
  <si>
    <t>GOLDMAN &amp; MILLER CARDIOLOGY PC</t>
  </si>
  <si>
    <t xml:space="preserve">30335 W 13 MILE RD </t>
  </si>
  <si>
    <t>RYAN GRILL</t>
  </si>
  <si>
    <t>4007 E 11 MILE</t>
  </si>
  <si>
    <t>THE SHEIKH</t>
  </si>
  <si>
    <t>44934 FORD RD</t>
  </si>
  <si>
    <t>O'CONNORS DELI</t>
  </si>
  <si>
    <t>8032 GRAND RIVER</t>
  </si>
  <si>
    <t>SIDE STREET DINER</t>
  </si>
  <si>
    <t>630 ST CLAIR ST</t>
  </si>
  <si>
    <t>GREENFIELD SUNOCO</t>
  </si>
  <si>
    <t>5074 GREENFIELD</t>
  </si>
  <si>
    <t xml:space="preserve">VASSELS CATERING              </t>
  </si>
  <si>
    <t xml:space="preserve">26750 W. EIGHT MILE           </t>
  </si>
  <si>
    <t>FRANKS-A-LOT</t>
  </si>
  <si>
    <t>2380 SCOTT LAKE ROAD</t>
  </si>
  <si>
    <t xml:space="preserve">ZACKS OF PLYMOUTH             </t>
  </si>
  <si>
    <t xml:space="preserve">9468 S MAIN                   </t>
  </si>
  <si>
    <t xml:space="preserve">MCDONOUGH COMPANY             </t>
  </si>
  <si>
    <t xml:space="preserve">8640 RONDA DRIVE              </t>
  </si>
  <si>
    <t xml:space="preserve">CANTONN             </t>
  </si>
  <si>
    <t>TROTSIDE RESTAURANT #400</t>
  </si>
  <si>
    <t>301 S CENTER ST</t>
  </si>
  <si>
    <t>NORTHVILLE</t>
  </si>
  <si>
    <t>SUBURBAN EYE CARE</t>
  </si>
  <si>
    <t xml:space="preserve">32415 FIVE MILE               </t>
  </si>
  <si>
    <t>CAFE CORTINA</t>
  </si>
  <si>
    <t>30715 W 10 MILE RD</t>
  </si>
  <si>
    <t>KACELIS FAMILY RESTAURANT</t>
  </si>
  <si>
    <t>21000 ECORSE RD</t>
  </si>
  <si>
    <t>MAIN STREET DELI</t>
  </si>
  <si>
    <t>709 N MAIN STREET</t>
  </si>
  <si>
    <t>ROCHESTER</t>
  </si>
  <si>
    <t>BASHARS MIDDLE EASTERN</t>
  </si>
  <si>
    <t>ARAB AMERICAN NATIONAL MUSEUM</t>
  </si>
  <si>
    <t>13624 MICHIGAN AVENUE</t>
  </si>
  <si>
    <t>KATHERINE DREW SALON</t>
  </si>
  <si>
    <t>33625 7 MILE RD</t>
  </si>
  <si>
    <t>LA MARSA-FARM HILLS</t>
  </si>
  <si>
    <t>24273 MIDDLEBELT RD</t>
  </si>
  <si>
    <t xml:space="preserve">KORCAS CONEY ISLAND           </t>
  </si>
  <si>
    <t xml:space="preserve">31116 FIVE MILE RD            </t>
  </si>
  <si>
    <t>DETROIT JOB CORP RESIDENTIAL</t>
  </si>
  <si>
    <t>LAKE HURON WOODS</t>
  </si>
  <si>
    <t>5221 LAKE SHORE RD</t>
  </si>
  <si>
    <t>FORT GRATIOT</t>
  </si>
  <si>
    <t>48059</t>
  </si>
  <si>
    <t>AL-HARAMAIN INT. FOODS</t>
  </si>
  <si>
    <t>24065 ORCHARD LAKE ROAD</t>
  </si>
  <si>
    <t>FARMINGTON</t>
  </si>
  <si>
    <t>TOARMINAS PIZZA</t>
  </si>
  <si>
    <t>23922 CHERRY HILL</t>
  </si>
  <si>
    <t>VINCE &amp; JOES PIZZA &amp; DELI</t>
  </si>
  <si>
    <t>58865 ROMEO PLANK RD</t>
  </si>
  <si>
    <t>RAY TWP</t>
  </si>
  <si>
    <t>48096</t>
  </si>
  <si>
    <t xml:space="preserve">SAJOUNA CAFE </t>
  </si>
  <si>
    <t>13112 FORD RD</t>
  </si>
  <si>
    <t xml:space="preserve">CANTON </t>
  </si>
  <si>
    <t>SCRAMBLER MARIE'S</t>
  </si>
  <si>
    <t>BANGKOK CUISINE EXPRESS</t>
  </si>
  <si>
    <t>2596 SQUIRREL ROAD</t>
  </si>
  <si>
    <t xml:space="preserve">AUBURN HILLS </t>
  </si>
  <si>
    <t>DON'S AUTO REPAIR</t>
  </si>
  <si>
    <t>4860 HIGHLAND RD</t>
  </si>
  <si>
    <t>ADVANCED PERIODONTICS</t>
  </si>
  <si>
    <t xml:space="preserve">31636 SCHOOLCRAFT             </t>
  </si>
  <si>
    <t>DAN'S DINER</t>
  </si>
  <si>
    <t>24920 HOOVER RD</t>
  </si>
  <si>
    <t>MIKE'S AUTO TECH</t>
  </si>
  <si>
    <t>10001 TIREMAN</t>
  </si>
  <si>
    <t>UPTOWN BAR-B-Q</t>
  </si>
  <si>
    <t>15700 LIVERNOIS</t>
  </si>
  <si>
    <t>MILAN SUPPLY CO</t>
  </si>
  <si>
    <t>1443 GRAND OAKS DRIVE</t>
  </si>
  <si>
    <t xml:space="preserve">BAIRD, DAVID M.D.             </t>
  </si>
  <si>
    <t xml:space="preserve">23133 ORCHARD LAKE RD         </t>
  </si>
  <si>
    <t xml:space="preserve">FARMINGTON          </t>
  </si>
  <si>
    <t xml:space="preserve">VANITY SALON                  </t>
  </si>
  <si>
    <t xml:space="preserve">857 PENNIMAN AVE              </t>
  </si>
  <si>
    <t>INDEPENDENT BANK #333</t>
  </si>
  <si>
    <t>37601 FIVE MILE ROAD</t>
  </si>
  <si>
    <t>48156</t>
  </si>
  <si>
    <t xml:space="preserve">EL NIBBLE NOOK                </t>
  </si>
  <si>
    <t xml:space="preserve">27725 8 MILE RD               </t>
  </si>
  <si>
    <t xml:space="preserve">EPI                           </t>
  </si>
  <si>
    <t xml:space="preserve">13305 WAYNE ROAD              </t>
  </si>
  <si>
    <t>JET'S PIZZA MI-019 (RED)</t>
  </si>
  <si>
    <t>37525 HARPER AVE</t>
  </si>
  <si>
    <t>48063</t>
  </si>
  <si>
    <t>4825 CARROLL LAKE ROAD</t>
  </si>
  <si>
    <t>COMMERCE TWP</t>
  </si>
  <si>
    <t>JET'S PIZZA MI-077 (RED)</t>
  </si>
  <si>
    <t>47115 GRATIOT</t>
  </si>
  <si>
    <t>CHESTERFIELD</t>
  </si>
  <si>
    <t>EPI LIVONIA</t>
  </si>
  <si>
    <t>13305 WAYNE ROAD</t>
  </si>
  <si>
    <t>JANE SYRIAC, M.D.</t>
  </si>
  <si>
    <t>SUITE 2190</t>
  </si>
  <si>
    <t>LA MARSA</t>
  </si>
  <si>
    <t>3720 ROCHESTER RD</t>
  </si>
  <si>
    <t>JOE'S CONEY ISLAND</t>
  </si>
  <si>
    <t>6066 RAWSONVILLE RD</t>
  </si>
  <si>
    <t>BELLEVILLE</t>
  </si>
  <si>
    <t>48111</t>
  </si>
  <si>
    <t>IMPERIAL BEVERAGE</t>
  </si>
  <si>
    <t>34462 GLENDALE</t>
  </si>
  <si>
    <t xml:space="preserve">CLINTON MACOMB PUBLIC LIBRARY </t>
  </si>
  <si>
    <t>54100 BROUGHTON ROAD</t>
  </si>
  <si>
    <t>44429 ANN ARBOR RD WEST</t>
  </si>
  <si>
    <t>PLYMOUTH</t>
  </si>
  <si>
    <t>CLINTON MACOMB PUBLIC LIBRARY</t>
  </si>
  <si>
    <t>35679 S GRATIOT AVE</t>
  </si>
  <si>
    <t>SUNRISE CONV. STORE #18</t>
  </si>
  <si>
    <t>536 S PARKER ST</t>
  </si>
  <si>
    <t>PLYMOUTH RUBBER &amp; TRANSMISSION</t>
  </si>
  <si>
    <t>9271 GENERAL DRIVE</t>
  </si>
  <si>
    <t>THOMAS'S FAMILY DINER</t>
  </si>
  <si>
    <t>33971 PLYMOUTH ROAD</t>
  </si>
  <si>
    <t>EL MARIACHI RESTAURANT</t>
  </si>
  <si>
    <t>31150 NOVI ROAD</t>
  </si>
  <si>
    <t>LAPALMA</t>
  </si>
  <si>
    <t>113 E CANFIELD</t>
  </si>
  <si>
    <t>CARDAMOM</t>
  </si>
  <si>
    <t>1739 PLYMOUTH RD</t>
  </si>
  <si>
    <t>CLASSIC CONEY ISLAND</t>
  </si>
  <si>
    <t>2932 E HIGHLAND RD</t>
  </si>
  <si>
    <t>HIGHLAND</t>
  </si>
  <si>
    <t>48356</t>
  </si>
  <si>
    <t>SY THAI-TROY</t>
  </si>
  <si>
    <t>459 E BIG BEAVER</t>
  </si>
  <si>
    <t>6215 ORCHARD LAKE RD</t>
  </si>
  <si>
    <t>AUTOBAHN ENGINEERING</t>
  </si>
  <si>
    <t xml:space="preserve">2200 S INDUSTRIAL </t>
  </si>
  <si>
    <t>9817</t>
  </si>
  <si>
    <t>PARTS CLEANING TECHNOLOGIES</t>
  </si>
  <si>
    <t>26400 CAPITOL</t>
  </si>
  <si>
    <t>SHELL STATION</t>
  </si>
  <si>
    <t>31401 8 MILE ROAD</t>
  </si>
  <si>
    <t>WRENCHERS</t>
  </si>
  <si>
    <t>JET'S PIZZA MI-164 (RED)</t>
  </si>
  <si>
    <t>16376 26 MILE RD</t>
  </si>
  <si>
    <t>THE VILLAGE GRILL</t>
  </si>
  <si>
    <t>1243 N COMMERCE RD</t>
  </si>
  <si>
    <t>SORELLA'S</t>
  </si>
  <si>
    <t>31236 5 MILE ROAD</t>
  </si>
  <si>
    <t>PAIRS FOOD STORE</t>
  </si>
  <si>
    <t>9000 W 9 MILE RD</t>
  </si>
  <si>
    <t>OAK PARK</t>
  </si>
  <si>
    <t>32166 WOODWARD AVE</t>
  </si>
  <si>
    <t>EL TORRO</t>
  </si>
  <si>
    <t xml:space="preserve">101 BROOKSIDE </t>
  </si>
  <si>
    <t>Suite L</t>
  </si>
  <si>
    <t>TRAVIS COFFEE SHOP</t>
  </si>
  <si>
    <t>23500 GREATER MACK</t>
  </si>
  <si>
    <t>SAINT CLAIR SHORES</t>
  </si>
  <si>
    <t>CONTROLLED MAGNETICS INC</t>
  </si>
  <si>
    <t>10760 PLAZA DRIVE</t>
  </si>
  <si>
    <t>WHITMORE LAKE</t>
  </si>
  <si>
    <t>MAHARAJA RESTAURANT</t>
  </si>
  <si>
    <t>22443 MICHIGAN AVE</t>
  </si>
  <si>
    <t>SAPPORO HIBACHI STEAKHOUSE</t>
  </si>
  <si>
    <t>32030 PLYMOUTH</t>
  </si>
  <si>
    <t>WESTSIDE FAMILY DINING</t>
  </si>
  <si>
    <t>31120 BECK ROAD</t>
  </si>
  <si>
    <t>MI BEAN LLC</t>
  </si>
  <si>
    <t>884 PENNIMAN AVENUE</t>
  </si>
  <si>
    <t>MANDARIN SUPER MART</t>
  </si>
  <si>
    <t>10394 W WARREN</t>
  </si>
  <si>
    <t>AZHAAR BAKERY</t>
  </si>
  <si>
    <t>7737 SCHAEFER</t>
  </si>
  <si>
    <t>DRUMMOND PRESS</t>
  </si>
  <si>
    <t>143 NORTHPOINTE DRIVE</t>
  </si>
  <si>
    <t>LAKE ORION</t>
  </si>
  <si>
    <t>48359</t>
  </si>
  <si>
    <t>BAKE STATION FACTORY</t>
  </si>
  <si>
    <t>26000 W. 8 MILE ROAD</t>
  </si>
  <si>
    <t>SO DELISH</t>
  </si>
  <si>
    <t>33825 FIVE MILE RD</t>
  </si>
  <si>
    <t>SHEILA'S BAKERY</t>
  </si>
  <si>
    <t>800 N PERRY STREET</t>
  </si>
  <si>
    <t>PONTIAC</t>
  </si>
  <si>
    <t>COFFEE &amp; CREAM</t>
  </si>
  <si>
    <t>38340 JOY ROAD</t>
  </si>
  <si>
    <t>PRINCE VALLEY SUPERMARKET</t>
  </si>
  <si>
    <t>5931 MICHIGAN AVE</t>
  </si>
  <si>
    <t>ANCHOR PRINTING</t>
  </si>
  <si>
    <t>22790 HESLIP DRIVE</t>
  </si>
  <si>
    <t>JETS PIZZA 90 (BLK)</t>
  </si>
  <si>
    <t>901 NORDIC</t>
  </si>
  <si>
    <t>BIG BOY</t>
  </si>
  <si>
    <t>20710 MACK AVE</t>
  </si>
  <si>
    <t>SIZZORS SALON</t>
  </si>
  <si>
    <t>200 RIVERFRONT DR</t>
  </si>
  <si>
    <t>STRAY CAT LOUNGE</t>
  </si>
  <si>
    <t>40813 GARFIELD</t>
  </si>
  <si>
    <t>HEART AND VASCULAR CARE</t>
  </si>
  <si>
    <t>75 BARCLAY CIRCLE</t>
  </si>
  <si>
    <t>SUITE 230</t>
  </si>
  <si>
    <t>ROCHESTER HILLS</t>
  </si>
  <si>
    <t>STERLING CONEY</t>
  </si>
  <si>
    <t>37372 VANDYKE</t>
  </si>
  <si>
    <t>STERLING HEIGHTS</t>
  </si>
  <si>
    <t xml:space="preserve">ELITE SWEETS                  </t>
  </si>
  <si>
    <t xml:space="preserve">33471 W. EIGHT MILE           </t>
  </si>
  <si>
    <t>SILVER LAKE GOLF CLUB</t>
  </si>
  <si>
    <t>2602 W WALTON BLVD</t>
  </si>
  <si>
    <t>FOAM FACTORY</t>
  </si>
  <si>
    <t>17500 23 MILE RD</t>
  </si>
  <si>
    <t>PAPAYA FRUIT MARKET</t>
  </si>
  <si>
    <t>16322 W WARREN</t>
  </si>
  <si>
    <t>LAKESIDE FAMILY RESTAURANT</t>
  </si>
  <si>
    <t>43734 SCHOENHERR</t>
  </si>
  <si>
    <t>THE PANTHEION CLUB</t>
  </si>
  <si>
    <t>12900 MICH AVE</t>
  </si>
  <si>
    <t>LA SHISH</t>
  </si>
  <si>
    <t>12918 MICHIGAN AVE</t>
  </si>
  <si>
    <t>CHAMPS ROTISSERIE</t>
  </si>
  <si>
    <t>20515 MACK AVE</t>
  </si>
  <si>
    <t>THAI BASIL NOVI</t>
  </si>
  <si>
    <t>47984 GRAND RIVER AVE</t>
  </si>
  <si>
    <t>MIKE'S KABOB GRILLE</t>
  </si>
  <si>
    <t>719 GRISWOLD ST</t>
  </si>
  <si>
    <t>COMMUNITY FINANCIAL-LIVONIA</t>
  </si>
  <si>
    <t>34000 WEST SEVEN MILE RD</t>
  </si>
  <si>
    <t>DERMATOLOGY CENTER OF LAKE ORI</t>
  </si>
  <si>
    <t>1261 S LAPEER</t>
  </si>
  <si>
    <t>RED HOOK</t>
  </si>
  <si>
    <t>220 W 9 MILE RD</t>
  </si>
  <si>
    <t>PRECISE METAL COMPONENTS</t>
  </si>
  <si>
    <t>91 ENTERPRISE DRIVE</t>
  </si>
  <si>
    <t>00153</t>
  </si>
  <si>
    <t>21450 ARCHWOOD CIRCLE</t>
  </si>
  <si>
    <t>RITA THOMPSON ARBOR HILLS SALO</t>
  </si>
  <si>
    <t>NICKY D'S SPORTS BAR &amp; GRILL L</t>
  </si>
  <si>
    <t>2100 E 14 MILE RD</t>
  </si>
  <si>
    <t>URGE JUICE</t>
  </si>
  <si>
    <t>BERKLEY</t>
  </si>
  <si>
    <t xml:space="preserve">ADVANCED BORING &amp; TOOL        </t>
  </si>
  <si>
    <t>1001 W. 13 MILE RD</t>
  </si>
  <si>
    <t>MADISON HEIGHTS</t>
  </si>
  <si>
    <t>AUBURN HILLS-FIELDSTONE GC</t>
  </si>
  <si>
    <t>1984 TAYLOR</t>
  </si>
  <si>
    <t>FARMINGTON HILLS-ICE ARENA</t>
  </si>
  <si>
    <t>35500 EIGHT MILE RAD</t>
  </si>
  <si>
    <t>QDOBA</t>
  </si>
  <si>
    <t>3825 E. GRAND RIVER</t>
  </si>
  <si>
    <t>4501 WOODWARD AVENUE</t>
  </si>
  <si>
    <t>CARDIOVASCULAR INSTITUTE OF MI</t>
  </si>
  <si>
    <t>18303 TEN MILE RD</t>
  </si>
  <si>
    <t>ST - 100</t>
  </si>
  <si>
    <t>43230 GARFIELD</t>
  </si>
  <si>
    <t>SUITE 150</t>
  </si>
  <si>
    <t>CLINTON TWNP.</t>
  </si>
  <si>
    <t>21729 W. EIGHT MILE RD.</t>
  </si>
  <si>
    <t>AMERICAN 1 CREDIT UNION</t>
  </si>
  <si>
    <t>43443 JOY RD</t>
  </si>
  <si>
    <t>LA CONEY ISLAND</t>
  </si>
  <si>
    <t>1700 E MCNICHOLS RD.</t>
  </si>
  <si>
    <t>LAMBERT INDUSTRIES</t>
  </si>
  <si>
    <t>69 ENTERPRISE DRIVE</t>
  </si>
  <si>
    <t>48103-9503</t>
  </si>
  <si>
    <t>TURRIS</t>
  </si>
  <si>
    <t>40585 PRODUCTION DR</t>
  </si>
  <si>
    <t>HARRISON TOWNSHIP</t>
  </si>
  <si>
    <t>48045</t>
  </si>
  <si>
    <t>LIVONIA-CITY HALL LOBBY</t>
  </si>
  <si>
    <t>ZORBAS FAMILY DINING</t>
  </si>
  <si>
    <t>37116 GROESBECK</t>
  </si>
  <si>
    <t>CLINTON TOWNSHIP</t>
  </si>
  <si>
    <t>LAKE SIDE NEUROLOGY</t>
  </si>
  <si>
    <t>25195 KELLY RD</t>
  </si>
  <si>
    <t>BIG BOY-ROMULUS</t>
  </si>
  <si>
    <t>8210 MERRIMAN</t>
  </si>
  <si>
    <t>ROMULUS</t>
  </si>
  <si>
    <t>LIVONIA-16TH DISTRICT COURT</t>
  </si>
  <si>
    <t>BAKEHOUSE 46</t>
  </si>
  <si>
    <t>318 MAIN STREET</t>
  </si>
  <si>
    <t>JEFFERSON STREET PUB</t>
  </si>
  <si>
    <t>36611 JEFFERSON AVENUE</t>
  </si>
  <si>
    <t>ROMEO CONEY ISLAND</t>
  </si>
  <si>
    <t>130 S. MAIN ST.</t>
  </si>
  <si>
    <t>ROMEO</t>
  </si>
  <si>
    <t>OFF THE HOOK SPORTS GRILL</t>
  </si>
  <si>
    <t>8094 DIXIE HIGHWAY</t>
  </si>
  <si>
    <t>FAIR HAVEN</t>
  </si>
  <si>
    <t>KINGS BAKERY</t>
  </si>
  <si>
    <t>4618 GREENFIELD ROAD</t>
  </si>
  <si>
    <t>DICKEY'S BBQ PIT</t>
  </si>
  <si>
    <t>20755 HALL RD</t>
  </si>
  <si>
    <t>MARCO'S PIZZA</t>
  </si>
  <si>
    <t>217 E. GRAND RIVER</t>
  </si>
  <si>
    <t>BINSON'S MEDICAL</t>
  </si>
  <si>
    <t>13450 FARMINGTON RD</t>
  </si>
  <si>
    <t>DR. JOSEPH M. HILDEBRAND</t>
  </si>
  <si>
    <t>50154 SCHOEHERR</t>
  </si>
  <si>
    <t>SHELBY TOWNSHIP</t>
  </si>
  <si>
    <t>CHICKPEA KITCHEN</t>
  </si>
  <si>
    <t>39525 MOUND ROAD</t>
  </si>
  <si>
    <t>MDOT</t>
  </si>
  <si>
    <t>18101 W. 9 MILE RD</t>
  </si>
  <si>
    <t>SIGNATURE ENDODONTICS</t>
  </si>
  <si>
    <t>24911 LITTLE MACK</t>
  </si>
  <si>
    <t>P.A.D.</t>
  </si>
  <si>
    <t>2331 MONROE STREET</t>
  </si>
  <si>
    <t xml:space="preserve">STUDIO FOR HAIR               </t>
  </si>
  <si>
    <t xml:space="preserve">27895 ORCHARD LAKE            </t>
  </si>
  <si>
    <t>DANNY'S FAMILY DINING</t>
  </si>
  <si>
    <t>47250 HAYES ROAD</t>
  </si>
  <si>
    <t>MACOMB TOWNSHIP</t>
  </si>
  <si>
    <t>EMPOWERMENT CHURCH SILVER GAR</t>
  </si>
  <si>
    <t>24350 SOUTHFIELD ROAD</t>
  </si>
  <si>
    <t>WOODCHIPS EXPRESS</t>
  </si>
  <si>
    <t>40 N. WASHINGTON STREET</t>
  </si>
  <si>
    <t>OXFORD</t>
  </si>
  <si>
    <t>OCEAN WAVES</t>
  </si>
  <si>
    <t>48186</t>
  </si>
  <si>
    <t>SOLA SALONS</t>
  </si>
  <si>
    <t>619 S. ADAMS</t>
  </si>
  <si>
    <t>48002</t>
  </si>
  <si>
    <t>BEACHES PET RESORT</t>
  </si>
  <si>
    <t>29335 HARPER</t>
  </si>
  <si>
    <t>HEALTH CARE CENTER LOWER LEVEL</t>
  </si>
  <si>
    <t>IMAGEMASTER</t>
  </si>
  <si>
    <t>1182 OAK VALLEY DRIVE</t>
  </si>
  <si>
    <t>JONNA'S MARKET</t>
  </si>
  <si>
    <t>8631 N. NEWBURG RD.</t>
  </si>
  <si>
    <t>UNIVERSAL CONEY</t>
  </si>
  <si>
    <t>MOTOR CITY PEAKS-MONDAY  #300</t>
  </si>
  <si>
    <t xml:space="preserve">1111 W. 14 MILE </t>
  </si>
  <si>
    <t>10717</t>
  </si>
  <si>
    <t>ADONIS RESTAURANT</t>
  </si>
  <si>
    <t>EGAN'S PUB</t>
  </si>
  <si>
    <t>396 MAIN STREET</t>
  </si>
  <si>
    <t>PREMIER DENTAL LAB</t>
  </si>
  <si>
    <t>7 MILE DEQUINDRE MINI MART</t>
  </si>
  <si>
    <t>1901 E. 7 MILE ROAD</t>
  </si>
  <si>
    <t>HI LITE SUPERMARKET</t>
  </si>
  <si>
    <t>15539 S. TELEGRAPH</t>
  </si>
  <si>
    <t>CENTER MASS</t>
  </si>
  <si>
    <t>33825 PLYMOUTH ROAD</t>
  </si>
  <si>
    <t>LULU'S RESTUARANT</t>
  </si>
  <si>
    <t>1001 WELCH ROAD</t>
  </si>
  <si>
    <t>SUITE 115</t>
  </si>
  <si>
    <t>COMMERCE TOWNSHIP</t>
  </si>
  <si>
    <t>MOTOR CITY PEAKS-THURSDAY #300</t>
  </si>
  <si>
    <t>PITA PITA</t>
  </si>
  <si>
    <t>2649 WASHTENAW AVE</t>
  </si>
  <si>
    <t>18353 HALL RD</t>
  </si>
  <si>
    <t>PHUKET THAI</t>
  </si>
  <si>
    <t>50645 GRATIOT AVENUE</t>
  </si>
  <si>
    <t xml:space="preserve">ZEDAN LAB                     </t>
  </si>
  <si>
    <t xml:space="preserve">27908 ORCHARD LAKE RD         </t>
  </si>
  <si>
    <t>38500 MOUND RD</t>
  </si>
  <si>
    <t>00083</t>
  </si>
  <si>
    <t>1 CONTINENTAL DR</t>
  </si>
  <si>
    <t>BERKLEY COUNTRY OVEN</t>
  </si>
  <si>
    <t>4075 W. 12 MILE RD</t>
  </si>
  <si>
    <t xml:space="preserve">BANGKOK SALA CAFE             </t>
  </si>
  <si>
    <t xml:space="preserve">27903 ORCHARD LAKE RD         </t>
  </si>
  <si>
    <t>00085</t>
  </si>
  <si>
    <t xml:space="preserve">611 WOODWARD AVE     </t>
  </si>
  <si>
    <t>00206</t>
  </si>
  <si>
    <t>3500 E. FRONT ST</t>
  </si>
  <si>
    <t>00208</t>
  </si>
  <si>
    <t>6400 DIXIE HWY</t>
  </si>
  <si>
    <t>NEWPORT</t>
  </si>
  <si>
    <t>48166</t>
  </si>
  <si>
    <t>00089</t>
  </si>
  <si>
    <t xml:space="preserve">1 CAMPUS MARTIUS </t>
  </si>
  <si>
    <t>10962</t>
  </si>
  <si>
    <t>CRANES CATERING 30634</t>
  </si>
  <si>
    <t>611 WOODWARD AVE</t>
  </si>
  <si>
    <t>00096</t>
  </si>
  <si>
    <t>VITESCO TECHNOLOGIES</t>
  </si>
  <si>
    <t>2400 EXECUTIVE HILLS DR</t>
  </si>
  <si>
    <t>SUSHI WENG</t>
  </si>
  <si>
    <t>5550 COOLEY LAKE ROAD</t>
  </si>
  <si>
    <t>00098</t>
  </si>
  <si>
    <t>6257 TELEGRAPH ROAD</t>
  </si>
  <si>
    <t>BEAUMONT FOOD &amp; NUTRITION</t>
  </si>
  <si>
    <t>5450 FORT ST</t>
  </si>
  <si>
    <t>TRENTON</t>
  </si>
  <si>
    <t>BEAUMONT HOSPITAL - DEARBORN</t>
  </si>
  <si>
    <t>18101 OAKWOOD BLVD</t>
  </si>
  <si>
    <t>200 BRECON DR</t>
  </si>
  <si>
    <t>SALINE</t>
  </si>
  <si>
    <t>48176</t>
  </si>
  <si>
    <t>SISTER PIE</t>
  </si>
  <si>
    <t>8066 KERCHEVAL</t>
  </si>
  <si>
    <t>BEAUMONT HOSPITAL - TAYLOR</t>
  </si>
  <si>
    <t>10000 TELEGRAPH ROAD</t>
  </si>
  <si>
    <t>00106</t>
  </si>
  <si>
    <t>16001 W. NINE MILE ROAD</t>
  </si>
  <si>
    <t>BEAUMONT HOSPITAL - WAYNE</t>
  </si>
  <si>
    <t>33155 ANNAPOLIS</t>
  </si>
  <si>
    <t>00108</t>
  </si>
  <si>
    <t>30901 PALMER</t>
  </si>
  <si>
    <t>VAL'S POLISH KITCHEN</t>
  </si>
  <si>
    <t>224 E. AUBURN RD</t>
  </si>
  <si>
    <t>00109</t>
  </si>
  <si>
    <t>47601 GRAND RIVER AVENUE</t>
  </si>
  <si>
    <t>00110</t>
  </si>
  <si>
    <t>27385 W. OUTER DR</t>
  </si>
  <si>
    <t>ECORSE</t>
  </si>
  <si>
    <t>48229</t>
  </si>
  <si>
    <t>00111</t>
  </si>
  <si>
    <t>27351 DEQUINDRE RD</t>
  </si>
  <si>
    <t>MADISON HTS</t>
  </si>
  <si>
    <t>00112</t>
  </si>
  <si>
    <t>12851 GRAND RIVER</t>
  </si>
  <si>
    <t>00113</t>
  </si>
  <si>
    <t>22101 MOROSS</t>
  </si>
  <si>
    <t xml:space="preserve">MICHIGAN SPINE &amp; PAIN         </t>
  </si>
  <si>
    <t xml:space="preserve">6079 WEST MAPLE ST            </t>
  </si>
  <si>
    <t xml:space="preserve">ST 100 B                      </t>
  </si>
  <si>
    <t xml:space="preserve">LA MARSA/FARMINGTON           </t>
  </si>
  <si>
    <t xml:space="preserve">35558 GRAND RIVER             </t>
  </si>
  <si>
    <t>312 MEADOWBROOK RD</t>
  </si>
  <si>
    <t>00117</t>
  </si>
  <si>
    <t>502 MEADOWBROOK RD</t>
  </si>
  <si>
    <t>00118</t>
  </si>
  <si>
    <t xml:space="preserve">GRAFS PASTRY KITCHEN          </t>
  </si>
  <si>
    <t xml:space="preserve">30010 12 MILE RD              </t>
  </si>
  <si>
    <t>00120</t>
  </si>
  <si>
    <t>855 CRANBROOK RD</t>
  </si>
  <si>
    <t>MARK'S A-EAGLES 4 CONEY ISLAND</t>
  </si>
  <si>
    <t>12701 PURITAN</t>
  </si>
  <si>
    <t>TROPICAL SMOOTHIE CAFE-RICHMON</t>
  </si>
  <si>
    <t>67213 S. MAIN STREET</t>
  </si>
  <si>
    <t>48026</t>
  </si>
  <si>
    <t>KRISPY KRUNCHY CHICKEN</t>
  </si>
  <si>
    <t>5001 TRUMBULL STREET</t>
  </si>
  <si>
    <t>48208</t>
  </si>
  <si>
    <t>1060 VAUGHN RD</t>
  </si>
  <si>
    <t>48303</t>
  </si>
  <si>
    <t>CRANBROOK-BROOKSIDE</t>
  </si>
  <si>
    <t>550 CRANBROOK RD</t>
  </si>
  <si>
    <t xml:space="preserve">WEST MAPLE DENTAL GROUP       </t>
  </si>
  <si>
    <t xml:space="preserve">5813 W MAPLE RD </t>
  </si>
  <si>
    <t>SUITE 145</t>
  </si>
  <si>
    <t xml:space="preserve">BAKE STATION BAKERY           </t>
  </si>
  <si>
    <t xml:space="preserve">29581ORCHARD LAKE RD          </t>
  </si>
  <si>
    <t>SOUTHFIELD OBGYN</t>
  </si>
  <si>
    <t xml:space="preserve">29255 NORTHWESTERN HWY </t>
  </si>
  <si>
    <t>301</t>
  </si>
  <si>
    <t>FARMINGTON HILLS-PUBLIC WORKS</t>
  </si>
  <si>
    <t>27245 HALSTED ROAD</t>
  </si>
  <si>
    <t>AAHAR INDIAN CUISINE</t>
  </si>
  <si>
    <t>35564 GRAND RIVER AVE</t>
  </si>
  <si>
    <t>FARMINGTON HILLS-CITY HALL</t>
  </si>
  <si>
    <t>31555 W. 11 MILE ROAD</t>
  </si>
  <si>
    <t>29300 W. 11 MILE ROAD</t>
  </si>
  <si>
    <t>ZEFF'S CONEY ISLAND</t>
  </si>
  <si>
    <t>2469 RUSSELL STREET</t>
  </si>
  <si>
    <t>1288 WALTON BLVD</t>
  </si>
  <si>
    <t>NICKY D'S CONEY ISLAND</t>
  </si>
  <si>
    <t>3357 W. DAVISON STREET</t>
  </si>
  <si>
    <t>ALTADONA CONEY ISLAND</t>
  </si>
  <si>
    <t>1035 N. PERRY STREET</t>
  </si>
  <si>
    <t>48340</t>
  </si>
  <si>
    <t>25044 DEQUINDRE</t>
  </si>
  <si>
    <t>ROYAL GRILL</t>
  </si>
  <si>
    <t>9850 LIVERNOIS</t>
  </si>
  <si>
    <t>GENJI JAPANESE STEAKHOUSE NOVI</t>
  </si>
  <si>
    <t>27155 S. KAREVICH DRIVE</t>
  </si>
  <si>
    <t>THE PLAYHOUSE</t>
  </si>
  <si>
    <t>13201 MIDDLEBELT ROAD</t>
  </si>
  <si>
    <t>MICHIGAN INSTITUTE OF OBGYN</t>
  </si>
  <si>
    <t>30445 NORTHWESTERN HWY STE 140</t>
  </si>
  <si>
    <t>VILLAGE GRILL</t>
  </si>
  <si>
    <t>31200 W 10 MILE RD</t>
  </si>
  <si>
    <t>MYSTIQUE HAIR STUDIO</t>
  </si>
  <si>
    <t>6079 W. MAPLE ROAD</t>
  </si>
  <si>
    <t>ENVIRONMENTAL GLASS INC.</t>
  </si>
  <si>
    <t>12675 MARLIN DRIVE</t>
  </si>
  <si>
    <t>2510 S TELEGRAPH RD</t>
  </si>
  <si>
    <t>PAPPAROTI</t>
  </si>
  <si>
    <t>35572 GRAND RIVER AVE</t>
  </si>
  <si>
    <t>AL-BASHA SUBS</t>
  </si>
  <si>
    <t>26517 FORD ROAD</t>
  </si>
  <si>
    <t>11242</t>
  </si>
  <si>
    <t>AL-BASHA CAFE</t>
  </si>
  <si>
    <t>5122 ANTHONY WAYNE DRIVE</t>
  </si>
  <si>
    <t>HILLEL DAY SCHOOL</t>
  </si>
  <si>
    <t>32200 MIDDLEBELT RD</t>
  </si>
  <si>
    <t>CHINA JADE</t>
  </si>
  <si>
    <t>1070 W. HURON</t>
  </si>
  <si>
    <t>DEB'S CLASSIC CONEY</t>
  </si>
  <si>
    <t>6678 DIXIE HWY</t>
  </si>
  <si>
    <t>CLARKSTON</t>
  </si>
  <si>
    <t>11320</t>
  </si>
  <si>
    <t>HAMBURG CONEY</t>
  </si>
  <si>
    <t>9580 CHILSON COMMONS</t>
  </si>
  <si>
    <t>PINCKNEY</t>
  </si>
  <si>
    <t>ORCHARD FOODS &amp; GROCERY</t>
  </si>
  <si>
    <t>28944 ORCHARD LAKE ROAD</t>
  </si>
  <si>
    <t>ARBOR  HILLS ANIMAL CLINIC</t>
  </si>
  <si>
    <t>2717 PLYMOUTH ROAD</t>
  </si>
  <si>
    <t>TROPICAL SMOOTHIE CAFE 23 MILE</t>
  </si>
  <si>
    <t>14901 23 MILE RD.</t>
  </si>
  <si>
    <t>SWEET MAGNOLIA'S SOUTHERN COOK</t>
  </si>
  <si>
    <t>29221 NORTHWESTERN HIGHWAY</t>
  </si>
  <si>
    <t>ETHEL'S BAKING COMPANY</t>
  </si>
  <si>
    <t>15000 COMMERCIAL DRIVE</t>
  </si>
  <si>
    <t>SHELBY TWSP</t>
  </si>
  <si>
    <t xml:space="preserve">ALLEGRA PRINTING              </t>
  </si>
  <si>
    <t xml:space="preserve">28810 NORTHWESTERN HWY        </t>
  </si>
  <si>
    <t>MARY'S FABULOUS CHICKEN</t>
  </si>
  <si>
    <t>2429 E. GRAND RIVER</t>
  </si>
  <si>
    <t>EOS COFFEE</t>
  </si>
  <si>
    <t xml:space="preserve">30619 JEFFERSON AVE </t>
  </si>
  <si>
    <t>ST CLAIR SHORES</t>
  </si>
  <si>
    <t>INDEPENDENT BANK #332</t>
  </si>
  <si>
    <t>32900 MIDDLEBELT ROAD</t>
  </si>
  <si>
    <t>SRODEK'S QUALITY SAUSAGE</t>
  </si>
  <si>
    <t>9601 JOSEPH CAMPAU</t>
  </si>
  <si>
    <t>JOHNNY POMODOROS MK #6124 BAKE</t>
  </si>
  <si>
    <t>32906 MIDDLEBELT ROAD</t>
  </si>
  <si>
    <t>THE BRAKE SHOP</t>
  </si>
  <si>
    <t xml:space="preserve">21896 GODDARD </t>
  </si>
  <si>
    <t>GENEVA'S BURGERS</t>
  </si>
  <si>
    <t>17141 E. 8 MILE ROAD</t>
  </si>
  <si>
    <t>EASTPOINT</t>
  </si>
  <si>
    <t>BEIROCK WRAPS</t>
  </si>
  <si>
    <t>5926 MIDDLEBELT ROAD</t>
  </si>
  <si>
    <t>GARDEN CITY</t>
  </si>
  <si>
    <t>MOTOR CITY PEAKS-MONDAY #301</t>
  </si>
  <si>
    <t>20120 HAGGERTY ROAD</t>
  </si>
  <si>
    <t>MOTOR CITY PEAKS-FRIDAY #301</t>
  </si>
  <si>
    <t>00163</t>
  </si>
  <si>
    <t>JOHNNY POMODOROS MK #6124 DELI</t>
  </si>
  <si>
    <t>1101 W. UNIVERSITY DRIVE</t>
  </si>
  <si>
    <t>LAKESIDE CONEY ISLAND</t>
  </si>
  <si>
    <t>602 N. PONTIAC TRAIL</t>
  </si>
  <si>
    <t>WALLED LAKE</t>
  </si>
  <si>
    <t>00164</t>
  </si>
  <si>
    <t>JOHNNY POMODOROS MK #6124 KITC</t>
  </si>
  <si>
    <t>APOLLO CONEY ISLAND</t>
  </si>
  <si>
    <t>7635 GRAND RIVER</t>
  </si>
  <si>
    <t>00165</t>
  </si>
  <si>
    <t>JOHNNY POMODOROS MK #6124 PROD</t>
  </si>
  <si>
    <t>00145</t>
  </si>
  <si>
    <t>2300 TRAVERWOOD DRIVE</t>
  </si>
  <si>
    <t>TROPICAL SMOOTHIE CAFE 35</t>
  </si>
  <si>
    <t>36645 VANDYKE AVENUE</t>
  </si>
  <si>
    <t>00144</t>
  </si>
  <si>
    <t>1300 GIDDINGS ROAD</t>
  </si>
  <si>
    <t>00146</t>
  </si>
  <si>
    <t>529 ST. JOHNS STREET</t>
  </si>
  <si>
    <t>UPPER LEVEL DC1</t>
  </si>
  <si>
    <t>00147</t>
  </si>
  <si>
    <t>900 OAKWOOD STREET</t>
  </si>
  <si>
    <t>HAWK COMMUNITY CENTER</t>
  </si>
  <si>
    <t xml:space="preserve">29995 TWELVE MILE </t>
  </si>
  <si>
    <t>00148</t>
  </si>
  <si>
    <t>EMU EATERY 40083 DOCK 2</t>
  </si>
  <si>
    <t>7 ANN ST</t>
  </si>
  <si>
    <t>EMU CR MARKET 40073 DOCK 3</t>
  </si>
  <si>
    <t>1200 OAKWOOD STREET</t>
  </si>
  <si>
    <t>00150</t>
  </si>
  <si>
    <t>EMU STARBUCKS 40079 DOCK 4</t>
  </si>
  <si>
    <t>00152</t>
  </si>
  <si>
    <t>EMU STUDENT CTR 40079 DOCK 4</t>
  </si>
  <si>
    <t>CLARKSON IMAGING CENTER</t>
  </si>
  <si>
    <t>7210 N. MAIN STREET</t>
  </si>
  <si>
    <t>SUITE 211</t>
  </si>
  <si>
    <t>00161</t>
  </si>
  <si>
    <t>JOHNNY POMODOROS #6124 FA</t>
  </si>
  <si>
    <t>PAKWAAN INDIAN CUISINE</t>
  </si>
  <si>
    <t>447 FOREST AVENUE</t>
  </si>
  <si>
    <t>ZEF'S LIGHTHOUSE TAVERN</t>
  </si>
  <si>
    <t>8851 DIXIE HIGHWAY</t>
  </si>
  <si>
    <t>FAIRHAVEN</t>
  </si>
  <si>
    <t>CURRY ON</t>
  </si>
  <si>
    <t>2711 PLYMOUTH ROAD</t>
  </si>
  <si>
    <t xml:space="preserve">AMERICAN GOURMET              </t>
  </si>
  <si>
    <t>11719</t>
  </si>
  <si>
    <t>MARVIN TAYLOR DDS</t>
  </si>
  <si>
    <t>1101 W. HURON STREET</t>
  </si>
  <si>
    <t xml:space="preserve">L GEORGE'S CONEY ISLAND       </t>
  </si>
  <si>
    <t xml:space="preserve">24250 SINACOLA CT             </t>
  </si>
  <si>
    <t>00169</t>
  </si>
  <si>
    <t>EMU DAY CARE 40092</t>
  </si>
  <si>
    <t>1055 CORNELL ROAD</t>
  </si>
  <si>
    <t>SUNRISE #11</t>
  </si>
  <si>
    <t>80660 MAIN ST</t>
  </si>
  <si>
    <t>MEMPHIS</t>
  </si>
  <si>
    <t>48041</t>
  </si>
  <si>
    <t xml:space="preserve">COMPTON PRESS INDUSTRIES      </t>
  </si>
  <si>
    <t xml:space="preserve">23079 COMMERCE DRIVE          </t>
  </si>
  <si>
    <t>LITTLE INDIA</t>
  </si>
  <si>
    <t>8194 23 MILE ROAD</t>
  </si>
  <si>
    <t xml:space="preserve">YOT SUBA                      </t>
  </si>
  <si>
    <t xml:space="preserve">7365 ORCHARD LAKE             </t>
  </si>
  <si>
    <t>6022 W. MAPLE ROAD</t>
  </si>
  <si>
    <t>JET'S PIZZA MI-025 (BLK)</t>
  </si>
  <si>
    <t>51058 D.W. SEATON DRIVE</t>
  </si>
  <si>
    <t>KURRYS INDIAN CUISINE</t>
  </si>
  <si>
    <t>24361 HALSTEAD RD</t>
  </si>
  <si>
    <t>JOHN COWLEY &amp; SONS</t>
  </si>
  <si>
    <t>33338 GRAND RIVER AVE</t>
  </si>
  <si>
    <t>CHUTNEYS</t>
  </si>
  <si>
    <t>38259 W. 10 MILE ROAD</t>
  </si>
  <si>
    <t>SPERRY MOVIEHOUSE</t>
  </si>
  <si>
    <t>301 HURON AVE</t>
  </si>
  <si>
    <t>PORT HURON</t>
  </si>
  <si>
    <t>30114 HARPER AVE #1</t>
  </si>
  <si>
    <t>FINDING ROOTS</t>
  </si>
  <si>
    <t>111 N. MICHIGAN AVENUE</t>
  </si>
  <si>
    <t>TROPICAL SMOOTHIE CAFE 34</t>
  </si>
  <si>
    <t>34521 UTICA RD</t>
  </si>
  <si>
    <t>FRASER</t>
  </si>
  <si>
    <t>5642 W. MAPLE ROAD</t>
  </si>
  <si>
    <t>MEDI LODGE OF FARMINGTON</t>
  </si>
  <si>
    <t>34225 GRAND RIVER AVE</t>
  </si>
  <si>
    <t>LITTLE JOE'S CONEY ISLAND</t>
  </si>
  <si>
    <t>13564 E. NINE MILE ROAD</t>
  </si>
  <si>
    <t>CENTURY SUN DISTRIBUTION CTR</t>
  </si>
  <si>
    <t>49600 MARTIN DRIVE</t>
  </si>
  <si>
    <t>UNIT 49640</t>
  </si>
  <si>
    <t>WIXOM</t>
  </si>
  <si>
    <t>yes</t>
  </si>
  <si>
    <t>THAI BASIL FARMINGTON HLLS</t>
  </si>
  <si>
    <t>37682 W. 12 MILE ROAD</t>
  </si>
  <si>
    <t>00176</t>
  </si>
  <si>
    <t>MARTHA T. BERRY MEDICAL 41091</t>
  </si>
  <si>
    <t>43533 ELIZABETH STREET</t>
  </si>
  <si>
    <t xml:space="preserve">MORRISON </t>
  </si>
  <si>
    <t>MT CLEMENS</t>
  </si>
  <si>
    <t>KEN KEN SUSHI</t>
  </si>
  <si>
    <t>38479 W. 10 MILE ROAD</t>
  </si>
  <si>
    <t>EL MARIACHI WESTLAND</t>
  </si>
  <si>
    <t>35851 FORD ROAD</t>
  </si>
  <si>
    <t>FARMINGTON HILLS-POLICE DEPT</t>
  </si>
  <si>
    <t>31655 W. 11 MILE ROAD</t>
  </si>
  <si>
    <t>THE BURGER SPOT</t>
  </si>
  <si>
    <t xml:space="preserve">555 FOREST AVENUE </t>
  </si>
  <si>
    <t>#3</t>
  </si>
  <si>
    <t>00178</t>
  </si>
  <si>
    <t>HARPER WOODS HIGH SCHOOL 13746</t>
  </si>
  <si>
    <t xml:space="preserve">20225 BEACONSFIELD </t>
  </si>
  <si>
    <t>HARPER WOODS</t>
  </si>
  <si>
    <t>48225</t>
  </si>
  <si>
    <t>GRACE'S SAVORY AND SWEET</t>
  </si>
  <si>
    <t>19586 MIDDLEBELT</t>
  </si>
  <si>
    <t>ZHONDING USA INC</t>
  </si>
  <si>
    <t>400 DETROIT AVENUE</t>
  </si>
  <si>
    <t>DLTC-LEVY</t>
  </si>
  <si>
    <t>222 REPUBLIC DR</t>
  </si>
  <si>
    <t>ALLEN PARK</t>
  </si>
  <si>
    <t>OLGA'S #203 SHELBY</t>
  </si>
  <si>
    <t>15109 23 MILE RD</t>
  </si>
  <si>
    <t>FARMINGTON HILLS-PARKS &amp; GOLF</t>
  </si>
  <si>
    <t>38111 INTERCHANGE DRIVE</t>
  </si>
  <si>
    <t>FORD FIELD-GROBBEL'S GOURMET</t>
  </si>
  <si>
    <t>2000 BRUSH ST</t>
  </si>
  <si>
    <t>FORD FIELD LEVY LIONS</t>
  </si>
  <si>
    <t>THAI BASIL PLYMOUTH</t>
  </si>
  <si>
    <t>983 W. ANN ARBOR TRAIL</t>
  </si>
  <si>
    <t>TROPICAL SMOOTHIE CAFE 45</t>
  </si>
  <si>
    <t>26130 CROCKER BLVD</t>
  </si>
  <si>
    <t>AL NAWRAS</t>
  </si>
  <si>
    <t>3249 WYOMING AVENUE</t>
  </si>
  <si>
    <t>FARMINGTON HILLS-COSTIC CENTER</t>
  </si>
  <si>
    <t>28600 11 MILE ROAD</t>
  </si>
  <si>
    <t>BAYSIDE DIMITRIE'S</t>
  </si>
  <si>
    <t>35256 23 MILE ROAD</t>
  </si>
  <si>
    <t>NATIONAL GROCERIES INDIAN CUIS</t>
  </si>
  <si>
    <t>33148 RYAN ROAD</t>
  </si>
  <si>
    <t>RASNA FOODS LLC</t>
  </si>
  <si>
    <t>8663 N. LILY RD.</t>
  </si>
  <si>
    <t>RED ROBIN/ANSARA REST GROUP</t>
  </si>
  <si>
    <t>23925 INDUSTRIAL PARK DR</t>
  </si>
  <si>
    <t>KAREN CHAPEL MD</t>
  </si>
  <si>
    <t>2814 MONROE STREET</t>
  </si>
  <si>
    <t>STAR TRUCK RENTALS</t>
  </si>
  <si>
    <t>8801 N. HAGGERTY RD.</t>
  </si>
  <si>
    <t xml:space="preserve">2 BOOLI  INC #100            </t>
  </si>
  <si>
    <t xml:space="preserve">37610 TWELVE MILE ROAD       </t>
  </si>
  <si>
    <t>HALSTED VILLAGE</t>
  </si>
  <si>
    <t>22750 ALLEN RD</t>
  </si>
  <si>
    <t>WOODHAVEN</t>
  </si>
  <si>
    <t>MDOT METRO C&amp;T LAB</t>
  </si>
  <si>
    <t>35414 MOUND ROAD</t>
  </si>
  <si>
    <t>BROOKLYN FISH &amp; CHICKEN</t>
  </si>
  <si>
    <t>18354 FENKELL STREET</t>
  </si>
  <si>
    <t>898 W CROSS STREET</t>
  </si>
  <si>
    <t>MCKENNY HALL</t>
  </si>
  <si>
    <t>49197</t>
  </si>
  <si>
    <t>LMCU 401</t>
  </si>
  <si>
    <t>34391 W. 12 MILE RD</t>
  </si>
  <si>
    <t>XO SPORTS BAR &amp; GRILL</t>
  </si>
  <si>
    <t>31033 JEFFERSON</t>
  </si>
  <si>
    <t>THE PRINCE'S BAKERY</t>
  </si>
  <si>
    <t>10622 W. WARREN AVENUE</t>
  </si>
  <si>
    <t>TROPICAL SMOOTHIE CAFE #089</t>
  </si>
  <si>
    <t>22381 GRATIOT AVENUE</t>
  </si>
  <si>
    <t>EASTPOINTE</t>
  </si>
  <si>
    <t>22100 WEST ROAD</t>
  </si>
  <si>
    <t>5811 SOUTH MAIN ST</t>
  </si>
  <si>
    <t>48436</t>
  </si>
  <si>
    <t>LAKE BREEZE RESTAURANT</t>
  </si>
  <si>
    <t>35450 JEFFERSON AVENUE</t>
  </si>
  <si>
    <t>HARRISON TWP</t>
  </si>
  <si>
    <t>DR. GARY M. FITENY, D.D.S. P.C</t>
  </si>
  <si>
    <t>5635 SASHABAW ROAD</t>
  </si>
  <si>
    <t>LOUIE'S MUFFLER &amp; BRAKES</t>
  </si>
  <si>
    <t>422 W. GRAND RIVER</t>
  </si>
  <si>
    <t>CITY OF WIXOM COMMUNITY CENTER</t>
  </si>
  <si>
    <t>49015 PONTIAC TRAIL</t>
  </si>
  <si>
    <t>CITY OF WIXOM LIBRARY</t>
  </si>
  <si>
    <t>CITY OF WIXOM CITY HALL</t>
  </si>
  <si>
    <t>49045 PONTIAC TRAIL</t>
  </si>
  <si>
    <t>CITY OF WIXOM POLICE DEPT</t>
  </si>
  <si>
    <t>CITY OF WIXOM FIRE DEPARTMENT</t>
  </si>
  <si>
    <t>1345 N. WIXOM ROAD</t>
  </si>
  <si>
    <t>CITY OF WIXOM PUBLIC WORKS</t>
  </si>
  <si>
    <t>2041 CHARMS ROAD</t>
  </si>
  <si>
    <t>885 S. OLD US 23</t>
  </si>
  <si>
    <t>TROPICAL SMOOTHIE CAFE 050</t>
  </si>
  <si>
    <t>22600 GREATER MACK</t>
  </si>
  <si>
    <t>OLGA'S #204 CHESTERFIELD</t>
  </si>
  <si>
    <t>50912 GRATIOT AVE</t>
  </si>
  <si>
    <t>CHESTERFIELD TWP</t>
  </si>
  <si>
    <t>58678-2763</t>
  </si>
  <si>
    <t>BANGKOK THAI EXPRESS</t>
  </si>
  <si>
    <t>TASTY KABOB</t>
  </si>
  <si>
    <t>BABA AUTO REPAIR</t>
  </si>
  <si>
    <t>1251 S. WAYNE ROAD</t>
  </si>
  <si>
    <t>ABERRANT ALES</t>
  </si>
  <si>
    <t>219 W. GRAND RIVER</t>
  </si>
  <si>
    <t>TROPICAL SMOOTHIE CAFE 087</t>
  </si>
  <si>
    <t>46959 VAN DYKE AVENUE</t>
  </si>
  <si>
    <t>SHELBY TWP</t>
  </si>
  <si>
    <t>STEVE'S FAMILY DINING</t>
  </si>
  <si>
    <t>15800 MIDDLE BELT ROAD</t>
  </si>
  <si>
    <t>TROPICAL SMOOTHIE CAFE 86</t>
  </si>
  <si>
    <t>27805 23 MILE ROAD</t>
  </si>
  <si>
    <t>HOWELL CONEY ISLAND</t>
  </si>
  <si>
    <t>1025 E. GRAND RIVER</t>
  </si>
  <si>
    <t>855 CRANBROOK ROAD</t>
  </si>
  <si>
    <t>ALTAYEB ENTERPRISES</t>
  </si>
  <si>
    <t>873 INKSTER ROAD</t>
  </si>
  <si>
    <t>MOTOR CITY PEAKS-MONDAY #302</t>
  </si>
  <si>
    <t>14980 DIX TOLEDO RD</t>
  </si>
  <si>
    <t>SOUTHGATE</t>
  </si>
  <si>
    <t>MOTOR CITY PEAKS-THURSDAY #302</t>
  </si>
  <si>
    <t>ISLAMIC CENTER OF AMERICA</t>
  </si>
  <si>
    <t>19500 FORD ROAD</t>
  </si>
  <si>
    <t>900 DEGREES</t>
  </si>
  <si>
    <t>50925 HAYES ROAD</t>
  </si>
  <si>
    <t>44175 W. 12 MILE ROAD</t>
  </si>
  <si>
    <t>SUITE F-136</t>
  </si>
  <si>
    <t>660 PLAZA DRIVE</t>
  </si>
  <si>
    <t>QUICKLY BOBA CAFE</t>
  </si>
  <si>
    <t>3668 ROCHESTER ROAD</t>
  </si>
  <si>
    <t>AL-MALEK BANQUET</t>
  </si>
  <si>
    <t>28937 WARREN ROAD</t>
  </si>
  <si>
    <t>00155</t>
  </si>
  <si>
    <t>HOLLYWOOD MKT #894 DELI/BAKERY</t>
  </si>
  <si>
    <t xml:space="preserve">1525 OPDYKE RD                </t>
  </si>
  <si>
    <t>ANTONIO'S CONEY ISLAND</t>
  </si>
  <si>
    <t xml:space="preserve">31075 HAYES </t>
  </si>
  <si>
    <t>48088</t>
  </si>
  <si>
    <t>ALANOS PIZZA</t>
  </si>
  <si>
    <t>14212 MICHIGAN AVENUE</t>
  </si>
  <si>
    <t>J-RUS INC</t>
  </si>
  <si>
    <t>15977 LEONE DRIVE</t>
  </si>
  <si>
    <t>12444</t>
  </si>
  <si>
    <t>BROTHERS CUSTOM AUTOMOTIVE</t>
  </si>
  <si>
    <t>317 PARK DRIVE</t>
  </si>
  <si>
    <t>HAVEN OF PLYMOUTH</t>
  </si>
  <si>
    <t>863 PENNIMAN</t>
  </si>
  <si>
    <t>00213</t>
  </si>
  <si>
    <t>CRANBROOK GIRLS MIDDLE SCHOOL</t>
  </si>
  <si>
    <t>39221 WOODWARD</t>
  </si>
  <si>
    <t>G'S PIZZERIA</t>
  </si>
  <si>
    <t>2775 S. LAPEER ROAD</t>
  </si>
  <si>
    <t>UNITED 2 LIQUOR</t>
  </si>
  <si>
    <t>7551 WYOMING</t>
  </si>
  <si>
    <t>THE GOLDEN EGG</t>
  </si>
  <si>
    <t>2660 WASHTENAW AVENUE</t>
  </si>
  <si>
    <t>COMMUNITY FINANCIAL-WESTLAND</t>
  </si>
  <si>
    <t>7440 N WAYNE RD</t>
  </si>
  <si>
    <t>AUBURN HILLS-FIRE STATION 1</t>
  </si>
  <si>
    <t>3483 AUBURN RD</t>
  </si>
  <si>
    <t>HOLLYWOOD MKT #894 MEAT</t>
  </si>
  <si>
    <t xml:space="preserve">1525 OPDYKE RD.               </t>
  </si>
  <si>
    <t>HOLLYWOOD MKT #894 FIRST AID</t>
  </si>
  <si>
    <t>1525 OPDYKE RD</t>
  </si>
  <si>
    <t>COMMUNITY FINANCIAL-NORTHVILLE</t>
  </si>
  <si>
    <t>400 EAST MAIN ST</t>
  </si>
  <si>
    <t xml:space="preserve">PAINT CREEK LOCKER ROOM       </t>
  </si>
  <si>
    <t>COMMUNITY FINANCIAL-MI AVE</t>
  </si>
  <si>
    <t>47463 MI AVE</t>
  </si>
  <si>
    <t>COMMUNITY FINANCIAL-PLYMOUTH</t>
  </si>
  <si>
    <t>550 S. HARVEY</t>
  </si>
  <si>
    <t>COMMUNITY FINANCIAL-NOVI</t>
  </si>
  <si>
    <t>23890 NOVI RD</t>
  </si>
  <si>
    <t xml:space="preserve">PAINT CREEK HEALTH CLUB       </t>
  </si>
  <si>
    <t>HDV LINCOLN PARK</t>
  </si>
  <si>
    <t>980 JOHN A PAPALAS DRIVE</t>
  </si>
  <si>
    <t>ROOTS ENDODONTICS</t>
  </si>
  <si>
    <t>6251 GRAND RIVER RD</t>
  </si>
  <si>
    <t>COMMUNITY FINANCIAL-CANTON CTR</t>
  </si>
  <si>
    <t>6355 N. CANTON CENTER ROAD</t>
  </si>
  <si>
    <t xml:space="preserve">FREDRICK JEWELERS             </t>
  </si>
  <si>
    <t xml:space="preserve">889 WEST LONG LAKE ROAD       </t>
  </si>
  <si>
    <t>48013</t>
  </si>
  <si>
    <t>LA NORIA BISTRO</t>
  </si>
  <si>
    <t>5517 MICHIGAN AVENUE</t>
  </si>
  <si>
    <t>AUBURN HILLS-FIRE STATION 3</t>
  </si>
  <si>
    <t>3253 JOSLYN</t>
  </si>
  <si>
    <t>AEG PRESENTS MI LCC</t>
  </si>
  <si>
    <t>318 W. 4TH ST.</t>
  </si>
  <si>
    <t>DEARBORN HALAL MEAT</t>
  </si>
  <si>
    <t>13750 W. WARREN AVENUE</t>
  </si>
  <si>
    <t>MIDWEST INDUSTIAL SERVICES</t>
  </si>
  <si>
    <t>1702 HYDRAULIC DRIVE</t>
  </si>
  <si>
    <t>48855</t>
  </si>
  <si>
    <t>SAAD WHOLESALE MEATS</t>
  </si>
  <si>
    <t xml:space="preserve">2814 ORLEANS </t>
  </si>
  <si>
    <t>POP'S FAMILY DINER</t>
  </si>
  <si>
    <t>3330 HIGHLAND RD</t>
  </si>
  <si>
    <t>BUFFY'S MEXI-CASIAN GRILL</t>
  </si>
  <si>
    <t>VILLAGE OF WESTLAND 40235</t>
  </si>
  <si>
    <t>32001 CHERRY HILL ROAD</t>
  </si>
  <si>
    <t>FABIANO BROTHERS INC.</t>
  </si>
  <si>
    <t>1600 MODERN STREET</t>
  </si>
  <si>
    <t>48975 GRAND RIVER AVENUE</t>
  </si>
  <si>
    <t>SUITE 300</t>
  </si>
  <si>
    <t>39221 WOODWARD AVE</t>
  </si>
  <si>
    <t xml:space="preserve">DR. FIVENSON M.D.             </t>
  </si>
  <si>
    <t>3200 W. LIBERTY RD.</t>
  </si>
  <si>
    <t>SUITE C5</t>
  </si>
  <si>
    <t>DEARBORN-BUILDING SVC MAINT</t>
  </si>
  <si>
    <t>DOOR 14</t>
  </si>
  <si>
    <t>DEARBORN-CENTRAL GARAGE</t>
  </si>
  <si>
    <t>2650 GREENFIELD</t>
  </si>
  <si>
    <t>DEARBORN-HOUSING HMW</t>
  </si>
  <si>
    <t>22077 BEECH</t>
  </si>
  <si>
    <t>DEARBORN-HOUSING KENNEDY PLAZA</t>
  </si>
  <si>
    <t>5111 BINGHAM</t>
  </si>
  <si>
    <t>DEARBORN-HOUSING TT</t>
  </si>
  <si>
    <t>7000 FREDA ST</t>
  </si>
  <si>
    <t xml:space="preserve">MIZARAPE MEXICAN RESTAURANT   </t>
  </si>
  <si>
    <t xml:space="preserve">7025 E MICHIGAN AVE           </t>
  </si>
  <si>
    <t xml:space="preserve">SUITE 4                       </t>
  </si>
  <si>
    <t xml:space="preserve">SALINE              </t>
  </si>
  <si>
    <t>DEARBORN-PUBLIC SERVICES PARKS</t>
  </si>
  <si>
    <t>DEARBORN-POLICE GARAGE</t>
  </si>
  <si>
    <t>16099 MICHIGAN AVENUE</t>
  </si>
  <si>
    <t>DEARBORN-POWERHOUSE</t>
  </si>
  <si>
    <t>16001 MICHIGAN AVENUE</t>
  </si>
  <si>
    <t>DEARBORN-PUBLIC SVC SANITATION</t>
  </si>
  <si>
    <t>DEARBORN-RECREATION</t>
  </si>
  <si>
    <t>15801 MICHIGAN AVENUE</t>
  </si>
  <si>
    <t>REMEDI SENIORCARE</t>
  </si>
  <si>
    <t>14700 HELM COURT</t>
  </si>
  <si>
    <t>DEARBORN-SEWERAGE</t>
  </si>
  <si>
    <t>2701 GREENFIELD</t>
  </si>
  <si>
    <t>DEARBORN-WATER</t>
  </si>
  <si>
    <t>DEARBORN-ADMINISTRATIVE CENTER</t>
  </si>
  <si>
    <t>16901 MICHIGAN AVENUE</t>
  </si>
  <si>
    <t>DEARBORN-19TH DISTRICT COURT</t>
  </si>
  <si>
    <t>16077 MICHIGAN AVENUE</t>
  </si>
  <si>
    <t>DEARBORN-DPW WATER</t>
  </si>
  <si>
    <t>DOOR 4</t>
  </si>
  <si>
    <t>DEARBORN-DPW PUBLIC SERVICE</t>
  </si>
  <si>
    <t>DOOR 12</t>
  </si>
  <si>
    <t>DEARBORN-DPW ADMINISTRATIVE</t>
  </si>
  <si>
    <t>DOOR 5</t>
  </si>
  <si>
    <t>ROSE ANN'S KITCHEN</t>
  </si>
  <si>
    <t>21400 15 MILE ROAD</t>
  </si>
  <si>
    <t>MARKO'S COZY DINER</t>
  </si>
  <si>
    <t>27140 PLYMOUTH ROAD</t>
  </si>
  <si>
    <t>00219</t>
  </si>
  <si>
    <t>273 GRIZZLY LANE</t>
  </si>
  <si>
    <t>CITY FLATS HOTEL-PORT HURON</t>
  </si>
  <si>
    <t>405 WATER STREET</t>
  </si>
  <si>
    <t>SCORES BAR &amp; GRILL</t>
  </si>
  <si>
    <t>24365 HALSTEAD ROAD</t>
  </si>
  <si>
    <t>DEARBORN CENTRAL GARAGE</t>
  </si>
  <si>
    <t>24211 LITTLE MACK AVENUE</t>
  </si>
  <si>
    <t>44199 DEQUINDRE ROAD</t>
  </si>
  <si>
    <t>SUITE 504</t>
  </si>
  <si>
    <t>48085</t>
  </si>
  <si>
    <t xml:space="preserve">AUNT MILLIE'S ADRIAN OUTLET </t>
  </si>
  <si>
    <t>971 W. BEECHER STREET</t>
  </si>
  <si>
    <t>ADRIAN</t>
  </si>
  <si>
    <t>49221</t>
  </si>
  <si>
    <t>EL BARZON</t>
  </si>
  <si>
    <t>3710 JUNCTION ST</t>
  </si>
  <si>
    <t>GRAND PORT CAFE</t>
  </si>
  <si>
    <t>4453 W. JEFFERSON AVENUE</t>
  </si>
  <si>
    <t>CLUB VENUS</t>
  </si>
  <si>
    <t>9506 MICHIGAN AVENUE</t>
  </si>
  <si>
    <t>HURON VALLEY TENNIS CLUB</t>
  </si>
  <si>
    <t>3235 CHERRY ROAD</t>
  </si>
  <si>
    <t>CORNERSTONE BARREL HOUSE</t>
  </si>
  <si>
    <t>1456 WOODWARD AVENUE</t>
  </si>
  <si>
    <t>COMPLETE AUTOMATION</t>
  </si>
  <si>
    <t>1776 W. CLARKSTON</t>
  </si>
  <si>
    <t>10903 M-52</t>
  </si>
  <si>
    <t>MANCHESTER</t>
  </si>
  <si>
    <t>48158</t>
  </si>
  <si>
    <t>SKINPHOREA</t>
  </si>
  <si>
    <t>621 S. WASHINGTON AVENUE</t>
  </si>
  <si>
    <t>COTTAGE INN PIZZA</t>
  </si>
  <si>
    <t>3356 FORT STREET</t>
  </si>
  <si>
    <t xml:space="preserve">ASHLEY CAPITAL                </t>
  </si>
  <si>
    <t>2575 HAGGERTY RD</t>
  </si>
  <si>
    <t>SUITE 500</t>
  </si>
  <si>
    <t xml:space="preserve">AMY B @ ARBOR HILLS           </t>
  </si>
  <si>
    <t xml:space="preserve">ARBOR RESEARCH COLLABORATIVE </t>
  </si>
  <si>
    <t>LMCU 402</t>
  </si>
  <si>
    <t>734 W LONG LAKE RD</t>
  </si>
  <si>
    <t>00226</t>
  </si>
  <si>
    <t>14800 KING ROAD</t>
  </si>
  <si>
    <t>RIVERVIEW</t>
  </si>
  <si>
    <t>48193</t>
  </si>
  <si>
    <t>00233</t>
  </si>
  <si>
    <t>14560 LAKESIDE CIRCLE</t>
  </si>
  <si>
    <t>MAJESTIC MARKET</t>
  </si>
  <si>
    <t>25877 LAHSER ROAD</t>
  </si>
  <si>
    <t>CHARLIE'S FAMILY DINING</t>
  </si>
  <si>
    <t>1817 DIX ROAD</t>
  </si>
  <si>
    <t>KIT CHEN THAI</t>
  </si>
  <si>
    <t>3990 JOHN R STREET</t>
  </si>
  <si>
    <t>JOURNEY CHURCH</t>
  </si>
  <si>
    <t>L.A. BISTRO</t>
  </si>
  <si>
    <t>21928 MICHIGAN AVENUE</t>
  </si>
  <si>
    <t xml:space="preserve">DR BENNETT &amp; ASSOC.1          </t>
  </si>
  <si>
    <t xml:space="preserve">117 S. MAIN ST                </t>
  </si>
  <si>
    <t>28340 FORD ROAD</t>
  </si>
  <si>
    <t>DEARBORN SWEETS</t>
  </si>
  <si>
    <t>6456 GREENFIELD ROAD</t>
  </si>
  <si>
    <t xml:space="preserve">CENTER FOR FORENSIC           </t>
  </si>
  <si>
    <t xml:space="preserve">8303 PLATT RD                 </t>
  </si>
  <si>
    <t>THE COACH SPORTS GRILLE</t>
  </si>
  <si>
    <t>26685 DEQUINDRE</t>
  </si>
  <si>
    <t>BUSCEMIS</t>
  </si>
  <si>
    <t>15213 KERCHEVAL</t>
  </si>
  <si>
    <t>00236</t>
  </si>
  <si>
    <t>HARPER WOODS MIDDLE SCHOOL</t>
  </si>
  <si>
    <t>19800 ANITA</t>
  </si>
  <si>
    <t xml:space="preserve">COUNTY COFFEE SHOPPE          </t>
  </si>
  <si>
    <t>VG'S #1934 FIRST AID</t>
  </si>
  <si>
    <t>SPARTAN  #777 FIRST AID</t>
  </si>
  <si>
    <t>SPARTAN FIRST AID</t>
  </si>
  <si>
    <t xml:space="preserve">9075 HAGGERTY </t>
  </si>
  <si>
    <t xml:space="preserve">PLYMOUTH </t>
  </si>
  <si>
    <t>SPT FIRST AID</t>
  </si>
  <si>
    <t xml:space="preserve">9075 HAGGERTY RD. </t>
  </si>
  <si>
    <t>COMMUNITY FINANCIAL-WIXOM</t>
  </si>
  <si>
    <t>28607 WIXOM RD</t>
  </si>
  <si>
    <t>URBAN GYRO</t>
  </si>
  <si>
    <t>2051 N. WIXOM ROAD</t>
  </si>
  <si>
    <t>THE 5TH OF NOVI</t>
  </si>
  <si>
    <t>25750 NOVI RD STE 104</t>
  </si>
  <si>
    <t>MR. KABOB XPRESS</t>
  </si>
  <si>
    <t>2036 W. BIG BEAVER ROAD</t>
  </si>
  <si>
    <t xml:space="preserve">THE BLUE NILE RESTAURANT      </t>
  </si>
  <si>
    <t xml:space="preserve">221 E WASHINGTON              </t>
  </si>
  <si>
    <t>ALWATAN BAKERY</t>
  </si>
  <si>
    <t>24725 W. WARREN</t>
  </si>
  <si>
    <t>48129</t>
  </si>
  <si>
    <t>DRIFTER COFFEE</t>
  </si>
  <si>
    <t>770 WOODWARD HEIGHTS</t>
  </si>
  <si>
    <t xml:space="preserve">BRIGHTON GARDENS             </t>
  </si>
  <si>
    <t>15870 HAGGERTY RD</t>
  </si>
  <si>
    <t>RC#62015</t>
  </si>
  <si>
    <t>SAMARITAN CAFE</t>
  </si>
  <si>
    <t>5555 CONNER STREET</t>
  </si>
  <si>
    <t>LYNN'S ON 1ST</t>
  </si>
  <si>
    <t>180 N. 1ST</t>
  </si>
  <si>
    <t>JOHNNY'S MARKET #1040</t>
  </si>
  <si>
    <t>711 S. MAIN</t>
  </si>
  <si>
    <t>JOHNNY'S MARKET #1100</t>
  </si>
  <si>
    <t>705 TECUMSEH</t>
  </si>
  <si>
    <t>CLINTON</t>
  </si>
  <si>
    <t>49236</t>
  </si>
  <si>
    <t xml:space="preserve">JEFFREY MICHAEL POWERS SALON  </t>
  </si>
  <si>
    <t>527 E LIBERTY</t>
  </si>
  <si>
    <t>SUITE 207</t>
  </si>
  <si>
    <t>JOHNNY'S CONEY</t>
  </si>
  <si>
    <t>5762 15 MILE ROAD</t>
  </si>
  <si>
    <t>CLUB CELEBRITY</t>
  </si>
  <si>
    <t>14421 PLYMOUTH ROAD</t>
  </si>
  <si>
    <t>JETS PIZZA-AUB HILLS #32 (BLK)</t>
  </si>
  <si>
    <t>3429 FIVE POINTS</t>
  </si>
  <si>
    <t>DMC OB/GYN</t>
  </si>
  <si>
    <t>20276 MIDDLEBELT ROAD</t>
  </si>
  <si>
    <t>SUITE #2</t>
  </si>
  <si>
    <t>HARTLAND OB/GYN</t>
  </si>
  <si>
    <t>11166 HIGHLAND ROAD</t>
  </si>
  <si>
    <t>HARTLAND</t>
  </si>
  <si>
    <t>48353</t>
  </si>
  <si>
    <t>THATCHER CHIROPRACTIC</t>
  </si>
  <si>
    <t xml:space="preserve">1886 W STADIUM </t>
  </si>
  <si>
    <t>235</t>
  </si>
  <si>
    <t xml:space="preserve">27070 HOOVER ROAD </t>
  </si>
  <si>
    <t>MACOMB PEDIATRIC CLINTON TWP</t>
  </si>
  <si>
    <t xml:space="preserve">39200 GARFIELD </t>
  </si>
  <si>
    <t>48048</t>
  </si>
  <si>
    <t>AEG MI/MASONIC</t>
  </si>
  <si>
    <t>500 TEMPLE STREET</t>
  </si>
  <si>
    <t>SEMCA</t>
  </si>
  <si>
    <t>144 E MANCHESTER STREET</t>
  </si>
  <si>
    <t xml:space="preserve">HIGHLAND PARK </t>
  </si>
  <si>
    <t>A1 QUALITY TRANSMISSION &amp; AUTO</t>
  </si>
  <si>
    <t>8622 N. TELEGRAPH</t>
  </si>
  <si>
    <t>BANGKOK STATION</t>
  </si>
  <si>
    <t>37702 VANDYKE</t>
  </si>
  <si>
    <t>EMPIRE GRILL</t>
  </si>
  <si>
    <t>39485 MOUND ROAD</t>
  </si>
  <si>
    <t>SONIC-LINCOLN PARK</t>
  </si>
  <si>
    <t>3745 DIX HIGHWAY</t>
  </si>
  <si>
    <t>CHICAGO'S PIZZA  ALLEN PARK</t>
  </si>
  <si>
    <t>6639 ALLEN ROAD</t>
  </si>
  <si>
    <t>CHICAGO'S PIZZA  DETROIT</t>
  </si>
  <si>
    <t>4650 W. VERNOR HWY</t>
  </si>
  <si>
    <t>THEY SAY 2</t>
  </si>
  <si>
    <t>17810 VERNIER RD</t>
  </si>
  <si>
    <t>WASHTENAW OIL</t>
  </si>
  <si>
    <t xml:space="preserve">3555 WASHTENAW </t>
  </si>
  <si>
    <t>SCHNEIDER'S MOTORSPORTS</t>
  </si>
  <si>
    <t>8779 DIXIE HIGHWAY</t>
  </si>
  <si>
    <t>3366 BIDDLE AVENUE</t>
  </si>
  <si>
    <t>WYANDOTTE</t>
  </si>
  <si>
    <t>TEMAS PRODUCE/TMAZ TAQUERIA</t>
  </si>
  <si>
    <t>3182 PACKARD ST</t>
  </si>
  <si>
    <t>YOT SUBA-ANN ARBOR</t>
  </si>
  <si>
    <t>2222 HOGBACK</t>
  </si>
  <si>
    <t>BROSE NEW BOSTON</t>
  </si>
  <si>
    <t>23400 BELL ROAD</t>
  </si>
  <si>
    <t>NEW BOSTON</t>
  </si>
  <si>
    <t>48164</t>
  </si>
  <si>
    <t>MARKET SQUARE #970</t>
  </si>
  <si>
    <t>2045 WALNUT LAKE ROAD</t>
  </si>
  <si>
    <t>MARKET SQUARE #970 FIRST AID</t>
  </si>
  <si>
    <t>18025</t>
  </si>
  <si>
    <t>TIENDA LIBERTAD</t>
  </si>
  <si>
    <t>2231 W. Liberty St.</t>
  </si>
  <si>
    <t>MARKET SQUARE #971</t>
  </si>
  <si>
    <t>1964 SOUTHFIELD ROAD</t>
  </si>
  <si>
    <t>MARKET SQUARE #971 FIRST AID</t>
  </si>
  <si>
    <t xml:space="preserve">MARKET FRESH #972 </t>
  </si>
  <si>
    <t>31201 SOUTHFIELD ROAD</t>
  </si>
  <si>
    <t>BEVERLY HILLS</t>
  </si>
  <si>
    <t>MARKET FRESH #972 FIRST AID</t>
  </si>
  <si>
    <t xml:space="preserve">BEVERLY HILLS </t>
  </si>
  <si>
    <t>CHEMUNG HILLS BANQUET CENTER</t>
  </si>
  <si>
    <t>3125 GOLF CLUB ROAD</t>
  </si>
  <si>
    <t>JOE'S B1 TAVERN</t>
  </si>
  <si>
    <t>1967 CASS LAKE ROAD</t>
  </si>
  <si>
    <t>KEEGO HARBOR</t>
  </si>
  <si>
    <t>ANTHONY'S GOURMET PIZZA</t>
  </si>
  <si>
    <t>1508 N MAPLE</t>
  </si>
  <si>
    <t>SPRINGWELLS MOBIL</t>
  </si>
  <si>
    <t>930 SPRINGWELLS</t>
  </si>
  <si>
    <t>ZAMAAN CAFE</t>
  </si>
  <si>
    <t>VERTEX COFFEE ROASTERS</t>
  </si>
  <si>
    <t>1335 S. UNIVERSITY AVENUE</t>
  </si>
  <si>
    <t>HIGH GRADE MATERIALS-PT HURON</t>
  </si>
  <si>
    <t>5288 LAPEER RD</t>
  </si>
  <si>
    <t>KIMBALL</t>
  </si>
  <si>
    <t>48074</t>
  </si>
  <si>
    <t>AUNT MILLIE'S ANN ARBOR BRANCH</t>
  </si>
  <si>
    <t>5331 W MICHIGAN AVE</t>
  </si>
  <si>
    <t>PERFECTION DIST-DEARBORN</t>
  </si>
  <si>
    <t>24734 VAN BORN ROAD</t>
  </si>
  <si>
    <t>PERFECTION DIST-WHITE LAKE</t>
  </si>
  <si>
    <t>10340 HIGHLAND ROAD</t>
  </si>
  <si>
    <t>PERFECTION DIST-MT CLEMENS</t>
  </si>
  <si>
    <t>38283 S. GROESBECK HWY</t>
  </si>
  <si>
    <t>EASY STREET SALOON</t>
  </si>
  <si>
    <t>16101 E. 10 MILE ROAD</t>
  </si>
  <si>
    <t>Must Call</t>
  </si>
  <si>
    <t>LK METROLOGY</t>
  </si>
  <si>
    <t>29550 W K SMITH DRIVE</t>
  </si>
  <si>
    <t>UNIT B</t>
  </si>
  <si>
    <t>PARK RESTAURANT</t>
  </si>
  <si>
    <t>1681 FORT STREET</t>
  </si>
  <si>
    <t>AUTHORITY HEALTH/POPFF</t>
  </si>
  <si>
    <t>10809 MACK AVENUE</t>
  </si>
  <si>
    <t>CITY MARKET #4220</t>
  </si>
  <si>
    <t>575 BRUSH STREET</t>
  </si>
  <si>
    <t>CITY MARKET #4226 FIRST AID</t>
  </si>
  <si>
    <t>SHARPERTEK</t>
  </si>
  <si>
    <t>486 S OPDYKE RD</t>
  </si>
  <si>
    <t>JETS PIZZA #87</t>
  </si>
  <si>
    <t>23941 W. 9 MILE</t>
  </si>
  <si>
    <t>PITA KABOB GRILL</t>
  </si>
  <si>
    <t>619 E. WILLIAM STREET</t>
  </si>
  <si>
    <t xml:space="preserve">ANN ARBOR </t>
  </si>
  <si>
    <t>900 EAST MICHIGAN</t>
  </si>
  <si>
    <t>REVEL &amp; ROLL</t>
  </si>
  <si>
    <t>1950 S. INDUSTRIAL</t>
  </si>
  <si>
    <t>ARROW TRUCKS</t>
  </si>
  <si>
    <t>2637 W FORT STREET</t>
  </si>
  <si>
    <t>SUN STEEL TREATING</t>
  </si>
  <si>
    <t>550 MILL STREET</t>
  </si>
  <si>
    <t>SOUTH LYON</t>
  </si>
  <si>
    <t>DR. RAYMOND KONG</t>
  </si>
  <si>
    <t xml:space="preserve">4343 CONCOURSE DR STE 100 </t>
  </si>
  <si>
    <t>ADAPTIVE ENERGY LLC</t>
  </si>
  <si>
    <t>5500 SOUTH STATE ROAD</t>
  </si>
  <si>
    <t>BURGER SHACK</t>
  </si>
  <si>
    <t>8606 N. TELEGRAPH ROAD</t>
  </si>
  <si>
    <t>ROCK CITY EATS &amp; SWEETS</t>
  </si>
  <si>
    <t>9701 HARPER</t>
  </si>
  <si>
    <t>HELL HOLE BAR</t>
  </si>
  <si>
    <t>00244</t>
  </si>
  <si>
    <t>2300 HARMON ROAD</t>
  </si>
  <si>
    <t>ANTHONYS GOURMET PIZZA</t>
  </si>
  <si>
    <t>1924 PACKARD</t>
  </si>
  <si>
    <t>MADRAS MASALA</t>
  </si>
  <si>
    <t>328 MAYNARD ST</t>
  </si>
  <si>
    <t>INTIMATE IDEAS-TAYLOR</t>
  </si>
  <si>
    <t>11619 TELEGRAPH RD</t>
  </si>
  <si>
    <t>INTIMATE IDEAS-WATERFORD</t>
  </si>
  <si>
    <t>3101 W. HURON STREET</t>
  </si>
  <si>
    <t>BLACK DIESEL COFFEE</t>
  </si>
  <si>
    <t>1423 E. STADIUM BLVD</t>
  </si>
  <si>
    <t>INTIMATE IDEAS-WESTLAND</t>
  </si>
  <si>
    <t>36443 WARREN RD</t>
  </si>
  <si>
    <t>INTIMATE IDEAS-CHESTERFIELD</t>
  </si>
  <si>
    <t>46484 GRATIOT AVE</t>
  </si>
  <si>
    <t>INTIMATE IDEAS-ROSEVILLE</t>
  </si>
  <si>
    <t>32239 LITTLE MACK</t>
  </si>
  <si>
    <t>BLOM MEADWORKS</t>
  </si>
  <si>
    <t xml:space="preserve">100 S. 4TH AVENUE </t>
  </si>
  <si>
    <t>ANN ARBOR DISTILLING</t>
  </si>
  <si>
    <t>220 FELCH STREET</t>
  </si>
  <si>
    <t>ROTI MAX BAKERY</t>
  </si>
  <si>
    <t>14430 MICHIGAN AVENUE</t>
  </si>
  <si>
    <t>CMF CLARKSTON #2</t>
  </si>
  <si>
    <t>1776 W. CLARKSTON #2</t>
  </si>
  <si>
    <t>CMF INDIANWOOD RD</t>
  </si>
  <si>
    <t>2910 INDIANWOOD RD</t>
  </si>
  <si>
    <t>GRANDY'S CONEY ISLAND</t>
  </si>
  <si>
    <t>19833 W 7 MILE ROAD</t>
  </si>
  <si>
    <t>JJ CRAB HOUSE</t>
  </si>
  <si>
    <t>2871 CARPENTER ROAD</t>
  </si>
  <si>
    <t>MIDTOWN POINTE</t>
  </si>
  <si>
    <t>1712 MIDTOWN CIRCLE</t>
  </si>
  <si>
    <t>BAO BOYS</t>
  </si>
  <si>
    <t>1928 PACKARD STREET</t>
  </si>
  <si>
    <t xml:space="preserve">AMERINET                      </t>
  </si>
  <si>
    <t xml:space="preserve">1241 S. MAPLE                 </t>
  </si>
  <si>
    <t>00259</t>
  </si>
  <si>
    <t>THOMSON REUTERS</t>
  </si>
  <si>
    <t>6300 INTERFIRST DR</t>
  </si>
  <si>
    <t>IDN HARDWARE SALES</t>
  </si>
  <si>
    <t>35950 INDUSTRIAL ROAD</t>
  </si>
  <si>
    <t>ADVANCED TREATMENT CENTER</t>
  </si>
  <si>
    <t>4777 E. OUTER DRIVE</t>
  </si>
  <si>
    <t>PIZZA SPOT</t>
  </si>
  <si>
    <t>437 FOREST AVENUE</t>
  </si>
  <si>
    <t>HOWELL NATURE CENTER</t>
  </si>
  <si>
    <t>1005 TRIANGLE LAKE ROAD</t>
  </si>
  <si>
    <t>CHARMINAR BIRYANI HOUSE</t>
  </si>
  <si>
    <t>3059 ROCHESTER ROAD</t>
  </si>
  <si>
    <t>24532 W. 12 MILE ROAD</t>
  </si>
  <si>
    <t>WESCO #10</t>
  </si>
  <si>
    <t>1410 W. MAUMEE</t>
  </si>
  <si>
    <t>ANITA'S KITCHEN</t>
  </si>
  <si>
    <t>45 W. FLINT STREET</t>
  </si>
  <si>
    <t>DREAM SALON STUDIOS</t>
  </si>
  <si>
    <t>21701 W. 11 MILE ROAD</t>
  </si>
  <si>
    <t>need code?</t>
  </si>
  <si>
    <t>THE RIVER GARAGE</t>
  </si>
  <si>
    <t>THE TAKE OUT BOX</t>
  </si>
  <si>
    <t>39958 FORD ROAD</t>
  </si>
  <si>
    <t>CHURCHILL TRANSPORTATION</t>
  </si>
  <si>
    <t>2455 24TH STREET</t>
  </si>
  <si>
    <t>SEEBURGERS CHEESEBURGERS</t>
  </si>
  <si>
    <t>35351 23 MILE ROAD</t>
  </si>
  <si>
    <t>ANGELINA'S MEXICAN RESTAURANT</t>
  </si>
  <si>
    <t>3033 BIDDLE AVENUE</t>
  </si>
  <si>
    <t>TURRI'S MAINTENANCE</t>
  </si>
  <si>
    <t>16695 COMMON RD</t>
  </si>
  <si>
    <t xml:space="preserve">EXOTIC AUTOMATION             </t>
  </si>
  <si>
    <t>53500 GRAND RIVER AVE</t>
  </si>
  <si>
    <t>PET RITZ KENNELS, INC.</t>
  </si>
  <si>
    <t>5985 KING ROAD</t>
  </si>
  <si>
    <t>ST. CLEMENT ORTHODOX CHURCH</t>
  </si>
  <si>
    <t>19600 FORD ROAD</t>
  </si>
  <si>
    <t>LEGGERA TECHNOLOGIES</t>
  </si>
  <si>
    <t>87 NORTHPOINT DRIVE</t>
  </si>
  <si>
    <t>MALEK AL KABOB-DEARBORN</t>
  </si>
  <si>
    <t>22065 MICHIGAN AVENUE</t>
  </si>
  <si>
    <t>BLOCK BREWING BRIGHTON</t>
  </si>
  <si>
    <t>1840 S. OLD US 23</t>
  </si>
  <si>
    <t>OLGA'S #202 ANN ARBOR</t>
  </si>
  <si>
    <t>3500 WASHTENAW AVENUE</t>
  </si>
  <si>
    <t>VIBRA HEALTH LAB</t>
  </si>
  <si>
    <t>1307 ALLEN DRIVE</t>
  </si>
  <si>
    <t>VALUE CENTER MARKET #1218</t>
  </si>
  <si>
    <t>27428 SIX MILE ROAD</t>
  </si>
  <si>
    <t>VALUE CENTER MARKET #1267</t>
  </si>
  <si>
    <t>1485 W. 14 MILE ROAD</t>
  </si>
  <si>
    <t>VALUE CENTER MARKET #1218 F.A.</t>
  </si>
  <si>
    <t>VALUE CENTER MARKET #1267 F.A.</t>
  </si>
  <si>
    <t>BORDER CANTINA</t>
  </si>
  <si>
    <t>21420 NOVI ROAD</t>
  </si>
  <si>
    <t>D'S CONEY ISLAND</t>
  </si>
  <si>
    <t>MR. KABOB XPRESS-LIVONIA</t>
  </si>
  <si>
    <t>19778 HAGGERTY ROAD</t>
  </si>
  <si>
    <t>HALL STAR GRILL</t>
  </si>
  <si>
    <t>11840 MORANG</t>
  </si>
  <si>
    <t>USA HOCKEY ARENA</t>
  </si>
  <si>
    <t>14900 BECK ROAD</t>
  </si>
  <si>
    <t xml:space="preserve">RED ROBIN #383                </t>
  </si>
  <si>
    <t xml:space="preserve">3797 CARPENTER RD             </t>
  </si>
  <si>
    <t xml:space="preserve">PITTSFIELD TWP      </t>
  </si>
  <si>
    <t>AL TAYEB DEARBORN</t>
  </si>
  <si>
    <t>15010 W. WARREN AVENUE</t>
  </si>
  <si>
    <t>VALUE CENTER MARKET #1228</t>
  </si>
  <si>
    <t>37155 HARPER AVENUE</t>
  </si>
  <si>
    <t>VALUE CENTER MARKET #1228 F.A.</t>
  </si>
  <si>
    <t>COPPERSTONE'S RESTAURANT</t>
  </si>
  <si>
    <t>4631 HIGHLAND ROAD</t>
  </si>
  <si>
    <t>867 W. EISENHOWER PARKWAY</t>
  </si>
  <si>
    <t>JERSEY GIANT</t>
  </si>
  <si>
    <t>23250 ALLEN ROAD</t>
  </si>
  <si>
    <t>INTIMATE IDEAS-GRATIOT</t>
  </si>
  <si>
    <t>27144 GRATIOT</t>
  </si>
  <si>
    <t xml:space="preserve">ZHONDING USA </t>
  </si>
  <si>
    <t>48168</t>
  </si>
  <si>
    <t>DEARBORN-BACKFLOW DOOR 6</t>
  </si>
  <si>
    <t>2951 GREENFIELD</t>
  </si>
  <si>
    <t>BUTCHER GRILL</t>
  </si>
  <si>
    <t>14645 TELEGRAPH</t>
  </si>
  <si>
    <t xml:space="preserve">REDFORD </t>
  </si>
  <si>
    <t>SEMCA TAYLOR</t>
  </si>
  <si>
    <t>25363 EUREKA ROAD</t>
  </si>
  <si>
    <t>3275 WASHTENAW AVE</t>
  </si>
  <si>
    <t>JET'S PIZZA MI-100</t>
  </si>
  <si>
    <t>4082 W. MAPLE RD.</t>
  </si>
  <si>
    <t xml:space="preserve">ALCO PRINTING                 </t>
  </si>
  <si>
    <t>1431 Rochester Road</t>
  </si>
  <si>
    <t>Troy</t>
  </si>
  <si>
    <t>DEVON TITLE AGENCY</t>
  </si>
  <si>
    <t>1680 CROOKS</t>
  </si>
  <si>
    <t>THE CUPCAKE STATION FERNDALE</t>
  </si>
  <si>
    <t>301 W. NINE MILE ROAD</t>
  </si>
  <si>
    <t>THE CUPCAKE STATION ROCHESTER</t>
  </si>
  <si>
    <t>205 S. MAIN STREET</t>
  </si>
  <si>
    <t>BAKE HOUSE 46</t>
  </si>
  <si>
    <t>116 E. LIBERTY STREET</t>
  </si>
  <si>
    <t xml:space="preserve">DEARBORN-CENTRAL PARTS GARAGE </t>
  </si>
  <si>
    <t>IMPERIAL LANES</t>
  </si>
  <si>
    <t>44650 GARFIELD ROAD</t>
  </si>
  <si>
    <t>201 W. BIG BEAVER RD.</t>
  </si>
  <si>
    <t>SUITE 125</t>
  </si>
  <si>
    <t>WATERFORD EAGLES</t>
  </si>
  <si>
    <t>1067 S. CASS LAKE ROAD</t>
  </si>
  <si>
    <t>CULVERS LAKE ORION</t>
  </si>
  <si>
    <t>4963 INERPARK DR. NORTH</t>
  </si>
  <si>
    <t>MOTOWN CONEY ISLAND</t>
  </si>
  <si>
    <t>1936 8 MILE ROAD</t>
  </si>
  <si>
    <t>DEARBORN POLICE DEPARTMENT</t>
  </si>
  <si>
    <t>THE GRATEFUL CROW</t>
  </si>
  <si>
    <t>420 N. MAIN ST STE 100</t>
  </si>
  <si>
    <t>CHELSEA</t>
  </si>
  <si>
    <t>GREENLEAF TRUST</t>
  </si>
  <si>
    <t>34977 WOODWARD</t>
  </si>
  <si>
    <t>HOLLYWOOD MKT #893 DELI/BAKERY</t>
  </si>
  <si>
    <t xml:space="preserve">2670 W MAPLE RD               </t>
  </si>
  <si>
    <t xml:space="preserve">HOLLYWOOD MKT #893 MEAT  </t>
  </si>
  <si>
    <t xml:space="preserve">2670 W. MAPLE RD.             </t>
  </si>
  <si>
    <t>1135 W. UNIVERSITY</t>
  </si>
  <si>
    <t>FARMER FRANKS</t>
  </si>
  <si>
    <t>2542 MARKET</t>
  </si>
  <si>
    <t>ROYAL CONEY EXPRESS</t>
  </si>
  <si>
    <t>1805 E. 11 MILE ROAD</t>
  </si>
  <si>
    <t>HASHEMS OF DEARBORN HEIGHTS</t>
  </si>
  <si>
    <t>26509 FORD ROAD</t>
  </si>
  <si>
    <t>HOLLYWOOD MKT #893 FIRST AID</t>
  </si>
  <si>
    <t>2670 W MAPLE RD</t>
  </si>
  <si>
    <t>GO! SY THAI</t>
  </si>
  <si>
    <t>19710 HAGGERTY ROAD</t>
  </si>
  <si>
    <t>STREET TACO</t>
  </si>
  <si>
    <t>ROLEX TOWING</t>
  </si>
  <si>
    <t>7207 E. 8 MILE ROAD</t>
  </si>
  <si>
    <t xml:space="preserve">CITY OF LATHRUP VILLAGE       </t>
  </si>
  <si>
    <t xml:space="preserve">27400 SOUTHFIELD RD           </t>
  </si>
  <si>
    <t>SMART WAYNE TERMINAL</t>
  </si>
  <si>
    <t>3000 N. INDUSTRIAL DRIVE</t>
  </si>
  <si>
    <t>INKSTER</t>
  </si>
  <si>
    <t>SMART MACOMB TERMINAL</t>
  </si>
  <si>
    <t>22900 E. 15 MILE ROAD</t>
  </si>
  <si>
    <t>SMART OAKLAND TERMINAL</t>
  </si>
  <si>
    <t>2021 BARRETT ST.</t>
  </si>
  <si>
    <t>SMART ROTC</t>
  </si>
  <si>
    <t>202 SHERMAN AVE</t>
  </si>
  <si>
    <t>INDEPENDENT BANK #330</t>
  </si>
  <si>
    <t>32800 SOUTHFIELD ROAD</t>
  </si>
  <si>
    <t>BAKEHOUSE 46 BIRMINGHAM</t>
  </si>
  <si>
    <t>BROCK MECHANICAL</t>
  </si>
  <si>
    <t>10127 BERGIN ROAD</t>
  </si>
  <si>
    <t>MOJAVE CANTINA</t>
  </si>
  <si>
    <t>9135 HIGHLAND ROAD</t>
  </si>
  <si>
    <t>48386</t>
  </si>
  <si>
    <t>AL-BASHA</t>
  </si>
  <si>
    <t>10626 W. WARREN AVE</t>
  </si>
  <si>
    <t>DAVIS BROTHERS</t>
  </si>
  <si>
    <t>14801 W. 7 MILE ROAD</t>
  </si>
  <si>
    <t xml:space="preserve">ASCEND IMAGING </t>
  </si>
  <si>
    <t>29201 TELEGRAPH ROAD L1</t>
  </si>
  <si>
    <t>HEART CARE P.C.</t>
  </si>
  <si>
    <t>6889 HIGHLAND ROAD</t>
  </si>
  <si>
    <t xml:space="preserve">CATTLEMANS  EAST             </t>
  </si>
  <si>
    <t>25225 VAN DYKE</t>
  </si>
  <si>
    <t>MR. KABOB XPRESS-KITCHEN</t>
  </si>
  <si>
    <t>30870 SOUTHFIELD ROAD</t>
  </si>
  <si>
    <t>ANTHOLOGY OF NOVI</t>
  </si>
  <si>
    <t>42400 W. 12 MILE ROAD</t>
  </si>
  <si>
    <t>PARTS &amp; LABOR BAR</t>
  </si>
  <si>
    <t>17993 ALLEN ROAD</t>
  </si>
  <si>
    <t>MELVINDALE</t>
  </si>
  <si>
    <t>48122</t>
  </si>
  <si>
    <t>SPICE HUB KITCHEN</t>
  </si>
  <si>
    <t>166 WEST MAPLE ROAD</t>
  </si>
  <si>
    <t>VACUUM ORNA-METAL</t>
  </si>
  <si>
    <t>11380 HARRISON STREET</t>
  </si>
  <si>
    <t>DEARBORN GARAGE-W.V. EAST DECK</t>
  </si>
  <si>
    <t>DEARBORN GARAGE-W.V. WEST DECK</t>
  </si>
  <si>
    <t>DEARBORN GARAGE-WAGNER DECK</t>
  </si>
  <si>
    <t>2913 CROOKS</t>
  </si>
  <si>
    <t>MR. MIGUEL'S</t>
  </si>
  <si>
    <t>21980 TELEGRAPH ROAD</t>
  </si>
  <si>
    <t>BROWNSTOWN</t>
  </si>
  <si>
    <t>KELLER WILLIAMS</t>
  </si>
  <si>
    <t>8491 W. GRAND RIVER</t>
  </si>
  <si>
    <t>LITTLE TONYS</t>
  </si>
  <si>
    <t>20513 MACK AVE</t>
  </si>
  <si>
    <t>GOSSE POINTE WOODS</t>
  </si>
  <si>
    <t>SRODEK'S QUALITY POLISH FOOD</t>
  </si>
  <si>
    <t>40211 MOUND ROAD</t>
  </si>
  <si>
    <t>SINGLE BARREL SOCIAL</t>
  </si>
  <si>
    <t>8724 W. GRAND RIVER AVENUE</t>
  </si>
  <si>
    <t>STARTER'S SOUTHFIELD</t>
  </si>
  <si>
    <t>25242 EVERGREEN RD</t>
  </si>
  <si>
    <t>BULLDOGS CHEESESTEAKS</t>
  </si>
  <si>
    <t>22749 MICHIGAN AVE</t>
  </si>
  <si>
    <t>00260</t>
  </si>
  <si>
    <t>2300 WATKINS LAKE ROAD</t>
  </si>
  <si>
    <t>00094</t>
  </si>
  <si>
    <t>INDEPENDENT BANK #337</t>
  </si>
  <si>
    <t>8700 N 2ND ST</t>
  </si>
  <si>
    <t>8709 W GRAND RIVER</t>
  </si>
  <si>
    <t>26150 NOVI RD</t>
  </si>
  <si>
    <t>2342 N. TELEGRAPH RD</t>
  </si>
  <si>
    <t>BLOSSOMS FRUIT ARRANGEMENTS</t>
  </si>
  <si>
    <t xml:space="preserve">6914 Schaefer Rd </t>
  </si>
  <si>
    <t>ORTHAPEDIC REHAB SPECIALISTS</t>
  </si>
  <si>
    <t>3921 JACKSON ROAD</t>
  </si>
  <si>
    <t>HOMETOWN GRILL</t>
  </si>
  <si>
    <t>20544 15 MILE ROAD</t>
  </si>
  <si>
    <t xml:space="preserve">BEE WAXED SALON               </t>
  </si>
  <si>
    <t>INFINITY TRUCK REPAIR</t>
  </si>
  <si>
    <t>SONIC-MONROE</t>
  </si>
  <si>
    <t>815 N TELEGRAPH ROAD</t>
  </si>
  <si>
    <t>THE VAULT ON 1ST</t>
  </si>
  <si>
    <t>3058 1ST ST</t>
  </si>
  <si>
    <t>JOE'S CONEY ISLAND 2</t>
  </si>
  <si>
    <t>25604 VAN DYKE AVENUE</t>
  </si>
  <si>
    <t>TAQUERIA SAN JOSE</t>
  </si>
  <si>
    <t>4550 ELIZABETH LAKE ROAD</t>
  </si>
  <si>
    <t>LITTLE CAMILLES GREEN</t>
  </si>
  <si>
    <t>4575 COUNTY LINE RD</t>
  </si>
  <si>
    <t>CASCO</t>
  </si>
  <si>
    <t>SPOON'S PLACE</t>
  </si>
  <si>
    <t>2240 N. CANTON CENTER ROAD</t>
  </si>
  <si>
    <t>00114</t>
  </si>
  <si>
    <t>11800 E. 12 MILE RD</t>
  </si>
  <si>
    <t>00115</t>
  </si>
  <si>
    <t>881 PINECREST</t>
  </si>
  <si>
    <t xml:space="preserve">7277 BERNICE </t>
  </si>
  <si>
    <t>26819 LAWRENCE</t>
  </si>
  <si>
    <t xml:space="preserve">CLUB VENETIAN </t>
  </si>
  <si>
    <t xml:space="preserve">29310 JOHN R                  </t>
  </si>
  <si>
    <t>PALATE OF MILFORD</t>
  </si>
  <si>
    <t>MILFORD</t>
  </si>
  <si>
    <t>HOLLYWOOD MKT #893 GROCERY</t>
  </si>
  <si>
    <t>2670 W. MAPLE RD</t>
  </si>
  <si>
    <t>00151</t>
  </si>
  <si>
    <t>HOLLYWOOD MKT #881 GROCERY</t>
  </si>
  <si>
    <t>29200 N CAMPBELL</t>
  </si>
  <si>
    <t>00154</t>
  </si>
  <si>
    <t>HOLLYWOOD MKT #894 GROCERY</t>
  </si>
  <si>
    <t>HOLLYWOOD MKT #892 GROCERY</t>
  </si>
  <si>
    <t>714 N MAIN ST</t>
  </si>
  <si>
    <t>00157</t>
  </si>
  <si>
    <t>HOLLYWOOD MKT #956 GROCERY</t>
  </si>
  <si>
    <t>1495 N ROCHESTER RD</t>
  </si>
  <si>
    <t>17933 HAGGERTY RD</t>
  </si>
  <si>
    <t>1418 N ROCHESTER</t>
  </si>
  <si>
    <t>OAKWOOD CONEY &amp; GRILL</t>
  </si>
  <si>
    <t>3051 OAKWOOD BLVD</t>
  </si>
  <si>
    <t>BOTTOM LINE BAIT &amp; TACKLE</t>
  </si>
  <si>
    <t xml:space="preserve">32660 W JEFFERSON </t>
  </si>
  <si>
    <t>BROOKIES CAFE</t>
  </si>
  <si>
    <t>35234 MICHIGAN AVENUE</t>
  </si>
  <si>
    <t>DETROIT BEER EXCHANGE</t>
  </si>
  <si>
    <t>1260 WASHINGTON BOULEVARD</t>
  </si>
  <si>
    <t>RAJMA INDIAN GRILL</t>
  </si>
  <si>
    <t>CARLETON HOTEL BAR</t>
  </si>
  <si>
    <t>927 MONROE STREET</t>
  </si>
  <si>
    <t xml:space="preserve">CARLETON </t>
  </si>
  <si>
    <t>48117</t>
  </si>
  <si>
    <t>MEADOW BROOK AMPHITHEATRE</t>
  </si>
  <si>
    <t>3554 WALTON BLVD</t>
  </si>
  <si>
    <t>FLUIDYNE</t>
  </si>
  <si>
    <t>31915 GROESBECK HWY</t>
  </si>
  <si>
    <t>CLOVER SELF STORAGE</t>
  </si>
  <si>
    <t>28900 SCHOOLCRAFT</t>
  </si>
  <si>
    <t>INDEPENDENT BANK #336</t>
  </si>
  <si>
    <t>49785 VAN DYKE AVE</t>
  </si>
  <si>
    <t>HOLLYWOOD MKT #956 MEAT</t>
  </si>
  <si>
    <t xml:space="preserve">1495 N ROCHESTER RD           </t>
  </si>
  <si>
    <t>SOZAI</t>
  </si>
  <si>
    <t>449 W 14 MILE RD</t>
  </si>
  <si>
    <t>DOWNTOWN LOUIE'S</t>
  </si>
  <si>
    <t>30 CLIFFORD ST</t>
  </si>
  <si>
    <t>HOLLYWOOD MKT #956 DELI/BAKERY</t>
  </si>
  <si>
    <t>455 E. GRAND RIVER</t>
  </si>
  <si>
    <t>18800 EUREKA RD</t>
  </si>
  <si>
    <t>HOUSE OF CHIMNEY CAKES</t>
  </si>
  <si>
    <t>22737 MICHIGAN AVENUE</t>
  </si>
  <si>
    <t>6475 ROCHESTER</t>
  </si>
  <si>
    <t>5250 AUTO CLUB DR</t>
  </si>
  <si>
    <t>HOLLYWOOD MKT #956 FIRST AID</t>
  </si>
  <si>
    <t>1495 ROCHESTER RD</t>
  </si>
  <si>
    <t>8563 JACKSON RD</t>
  </si>
  <si>
    <t>40900 ROMEO PLANK RD</t>
  </si>
  <si>
    <t>26834 LAWERENCE</t>
  </si>
  <si>
    <t>26330 LAWRENCE</t>
  </si>
  <si>
    <t>30475 N. WOODWARD</t>
  </si>
  <si>
    <t>00284</t>
  </si>
  <si>
    <t>2701 W. CHICAGO BLVD</t>
  </si>
  <si>
    <t>SUBI'S</t>
  </si>
  <si>
    <t>12916 NORTHLINE ROAD</t>
  </si>
  <si>
    <t>KURRYS AT TROY</t>
  </si>
  <si>
    <t>3303 ROCHESTER RD</t>
  </si>
  <si>
    <t>SQUARE ONE PIZZA</t>
  </si>
  <si>
    <t>395 N GROESBECK</t>
  </si>
  <si>
    <t>MOUNT CLEMENS</t>
  </si>
  <si>
    <t>900 DEGREES/LAFATA CABINETS</t>
  </si>
  <si>
    <t>16700 21 MILE ROAD</t>
  </si>
  <si>
    <t>SUITE 106</t>
  </si>
  <si>
    <t>CHAMPIONS SPORTS GRILL</t>
  </si>
  <si>
    <t>22112 SIBLEY ROAD</t>
  </si>
  <si>
    <t>00289</t>
  </si>
  <si>
    <t>PINE KNOB MUSIC THEATRE-LEVY</t>
  </si>
  <si>
    <t>33 BOB SEGAR DRIVE</t>
  </si>
  <si>
    <t>GOODLYFE SMOOTHIE</t>
  </si>
  <si>
    <t>6062 RAWSONVILLE RD</t>
  </si>
  <si>
    <t>JOHNNY POMODOROS MK #6124 MEAT</t>
  </si>
  <si>
    <t>MY BLOWOUT 1 INC.</t>
  </si>
  <si>
    <t>13307 HALL ROAD</t>
  </si>
  <si>
    <t>UTICA</t>
  </si>
  <si>
    <t>SILVER STAR AUTO CARE</t>
  </si>
  <si>
    <t>741 WEST 11 MILE RD</t>
  </si>
  <si>
    <t xml:space="preserve">AAA MICHIGAN                  </t>
  </si>
  <si>
    <t xml:space="preserve">38121 UTICA RD.               </t>
  </si>
  <si>
    <t xml:space="preserve">MEAT WORLD                    </t>
  </si>
  <si>
    <t xml:space="preserve">4163 15 MILE ROAD             </t>
  </si>
  <si>
    <t>MAIN STREET KITCHEN</t>
  </si>
  <si>
    <t>309 N MAIN STREET</t>
  </si>
  <si>
    <t>SAN JOSE MEXICAN GRILL &amp; BAR</t>
  </si>
  <si>
    <t>3150 ELIZABETH LAKE ROAD</t>
  </si>
  <si>
    <t>PERFECTION BAKERIES UNI TAX</t>
  </si>
  <si>
    <t>45789 PORT ST</t>
  </si>
  <si>
    <t>PLYMOTH</t>
  </si>
  <si>
    <t>PERFECTION BAKERIES UNI NO TAX</t>
  </si>
  <si>
    <t>15607 W. 9 MILE RD</t>
  </si>
  <si>
    <t>INN SEASON KITCHEN</t>
  </si>
  <si>
    <t>MR. KABOB XPRESS-DETROIT</t>
  </si>
  <si>
    <t>119 MONROE ST</t>
  </si>
  <si>
    <t>LOCKWOOD OF WATERFORD-FACILITY</t>
  </si>
  <si>
    <t>1407 SKIPPER DR</t>
  </si>
  <si>
    <t>00166</t>
  </si>
  <si>
    <t>GLORY SUPERMARKET #555</t>
  </si>
  <si>
    <t>14100 WOODWARD AVENUE</t>
  </si>
  <si>
    <t>HIGHLAND PARK</t>
  </si>
  <si>
    <t xml:space="preserve">GLORY SUPERMKT #555 F.A. </t>
  </si>
  <si>
    <t>COMMUNITY CHURCH OF CHRIST</t>
  </si>
  <si>
    <t>29425 ANNAPOLIS</t>
  </si>
  <si>
    <t>2211 WOODWARD AVENUE</t>
  </si>
  <si>
    <t>PERFECTION BAKERIES PAPER/F.A.</t>
  </si>
  <si>
    <t>CALI TACO'S LLC</t>
  </si>
  <si>
    <t>31339 HARPER AVE</t>
  </si>
  <si>
    <t>RUBY LEE'S</t>
  </si>
  <si>
    <t>CHILI MUSTARD ONIONS</t>
  </si>
  <si>
    <t>3411 BRUSH STREET</t>
  </si>
  <si>
    <t>DETROIT GRILL &amp; SMOOTHIE BAR</t>
  </si>
  <si>
    <t>20216 VAN DYKE AVENUE</t>
  </si>
  <si>
    <t>CHARTWELLS UNIVERSITY H.S.</t>
  </si>
  <si>
    <t>2521 BERMUDA ST</t>
  </si>
  <si>
    <t>WRIGHT &amp; COMPANY</t>
  </si>
  <si>
    <t>1500 WOODWARD AVENUE</t>
  </si>
  <si>
    <t>FLOOR #2</t>
  </si>
  <si>
    <t>SHAWARMA CO.</t>
  </si>
  <si>
    <t>32594 CHERRY HILL ROAD</t>
  </si>
  <si>
    <t>WILD MUSTANG</t>
  </si>
  <si>
    <t>18728 FORD ROAD</t>
  </si>
  <si>
    <t>MY THAI</t>
  </si>
  <si>
    <t>42787 WOODWARD AVENUE</t>
  </si>
  <si>
    <t>BLOOMFIELD TOWNSHIP</t>
  </si>
  <si>
    <t>WILL'S DINER</t>
  </si>
  <si>
    <t>1009 E. GRAND RIVER</t>
  </si>
  <si>
    <t>3127 12 MILE ROAD</t>
  </si>
  <si>
    <t>JIANG NAN</t>
  </si>
  <si>
    <t>29222 ORCHARD LAKE ROAD</t>
  </si>
  <si>
    <t>INTIMATE IDEAS-HAZEL PARK</t>
  </si>
  <si>
    <t>20731 DEQUINDRE</t>
  </si>
  <si>
    <t>HAZEL PARK</t>
  </si>
  <si>
    <t>48030</t>
  </si>
  <si>
    <t>SPICE BOWL</t>
  </si>
  <si>
    <t>24060 HARPER AVE</t>
  </si>
  <si>
    <t xml:space="preserve">CHICKEN SHACK                 </t>
  </si>
  <si>
    <t xml:space="preserve">1320 E 11 MILE RD             </t>
  </si>
  <si>
    <t xml:space="preserve">MICHIGAN TOY SOLDIER CO.      </t>
  </si>
  <si>
    <t xml:space="preserve">1400 E. 11 MILE RD.           </t>
  </si>
  <si>
    <t>THE ORIGINAL T&amp;J CONEY ISLAND</t>
  </si>
  <si>
    <t>13600 W. 7 MILE ROAD</t>
  </si>
  <si>
    <t>WATERFORD CONEY ISLAND</t>
  </si>
  <si>
    <t>4882 HATCHERY ROAD</t>
  </si>
  <si>
    <t>INTERNATIONAL PAINT STRIPPING</t>
  </si>
  <si>
    <t>15300 OAKWOOD DRIVE</t>
  </si>
  <si>
    <t>ROMULOUS</t>
  </si>
  <si>
    <t>DIX ANIMAL HOSPITAL/REHAB</t>
  </si>
  <si>
    <t>1127 DIX HWY #B</t>
  </si>
  <si>
    <t>DIX ANIMAL HOSPITAL</t>
  </si>
  <si>
    <t>1127 DIX HWY #A</t>
  </si>
  <si>
    <t>TJK GAS</t>
  </si>
  <si>
    <t>30991 GROESBECK HWY</t>
  </si>
  <si>
    <t>KJT MARATHON</t>
  </si>
  <si>
    <t>3951 E 10 MILE ROAD</t>
  </si>
  <si>
    <t>LA MARSA-SOUTH LYON</t>
  </si>
  <si>
    <t>25740 PONTIAC TRAIL</t>
  </si>
  <si>
    <t>D.P. DOUGH</t>
  </si>
  <si>
    <t>729 W CROSS ST</t>
  </si>
  <si>
    <t>ANTHOLOGY OF FARMINGTON HILLS</t>
  </si>
  <si>
    <t>30637 W. 14 MILE ROAD</t>
  </si>
  <si>
    <t>4TH TAVERN LAKE HOUSE</t>
  </si>
  <si>
    <t>4710 COOLEY LAKE RD</t>
  </si>
  <si>
    <t>M 03 FUELS LLC-BP</t>
  </si>
  <si>
    <t>2600 E. JEFFERSON</t>
  </si>
  <si>
    <t>JOWETT FUNERAL HOME</t>
  </si>
  <si>
    <t>1634 LAPEER AVE</t>
  </si>
  <si>
    <t>WELDCRAFT</t>
  </si>
  <si>
    <t>11881 BELDEN CT</t>
  </si>
  <si>
    <t>BINT JEBAIL</t>
  </si>
  <si>
    <t>14201 PROSPECT ST</t>
  </si>
  <si>
    <t>BOB'S PIZZA PALACE</t>
  </si>
  <si>
    <t>HELL SALOON 2</t>
  </si>
  <si>
    <t>4095 PATTERSON LAKE RD</t>
  </si>
  <si>
    <t>PICKNEY</t>
  </si>
  <si>
    <t>2 BOOLI 2 GO</t>
  </si>
  <si>
    <t>6308 NORTH WAYNE RD</t>
  </si>
  <si>
    <t>SUPER FIT NUTRITION</t>
  </si>
  <si>
    <t>24735 W. WARREN AVENUE</t>
  </si>
  <si>
    <t>LEO'S CONEY ISLAND 75</t>
  </si>
  <si>
    <t>2218 S. MILFORD ROAD</t>
  </si>
  <si>
    <t>HIGHLAND TWP</t>
  </si>
  <si>
    <t>48357</t>
  </si>
  <si>
    <t>PRECISION SLITTING</t>
  </si>
  <si>
    <t>28975 SMITH ROAD</t>
  </si>
  <si>
    <t>HOLLYWOOD MKT #892 DELI/BAKERY</t>
  </si>
  <si>
    <t xml:space="preserve">714 N MAIN ST                 </t>
  </si>
  <si>
    <t>M 02 FUELS LLC-AMOCO</t>
  </si>
  <si>
    <t>9645 E. JEFFERSON</t>
  </si>
  <si>
    <t>43647 MICHIGAN AVE.</t>
  </si>
  <si>
    <t>LAKE CITY MINI MART DBA MOBIL</t>
  </si>
  <si>
    <t>116 S. MAIN STREET</t>
  </si>
  <si>
    <t>MT CLEMENT</t>
  </si>
  <si>
    <t>39305 PLYMOUTH RD</t>
  </si>
  <si>
    <t>BIG TOMMY'S PARTHENON</t>
  </si>
  <si>
    <t>40380 GRAND RIVER AVENUE</t>
  </si>
  <si>
    <t>INTIMATE IDEAS-CLINTON TWP</t>
  </si>
  <si>
    <t>36649 S. GRATIOT AVE</t>
  </si>
  <si>
    <t>VERONA INSPIRED ITALIAN</t>
  </si>
  <si>
    <t>50741 CORPORATE DRIVE</t>
  </si>
  <si>
    <t>BAR VERONA WASHINGTON</t>
  </si>
  <si>
    <t>59145 VAN DYKE AVENUE</t>
  </si>
  <si>
    <t>WASHINGTON TWP</t>
  </si>
  <si>
    <t>SUGAR MUTTS GROOMING</t>
  </si>
  <si>
    <t>12526 10 MILE RD</t>
  </si>
  <si>
    <t>SHAHI PALACE INDIAN CUISINE</t>
  </si>
  <si>
    <t>2079 15 MILE ROAD</t>
  </si>
  <si>
    <t>DELTA SKY CLUB</t>
  </si>
  <si>
    <t>2642 WORLDGATEWAY PLACE</t>
  </si>
  <si>
    <t>48242</t>
  </si>
  <si>
    <t>BASF-SOUTHFIELD</t>
  </si>
  <si>
    <t>26701 TELEGRAPH RD</t>
  </si>
  <si>
    <t>THE BEER STORE</t>
  </si>
  <si>
    <t>1025 N PERRY STREET</t>
  </si>
  <si>
    <t>ROSE SR LVG-PROVIDENCE PARK</t>
  </si>
  <si>
    <t>47400 HERITAGE DR</t>
  </si>
  <si>
    <t>MOTOR CITY PEAKS-AUBURN HILLS</t>
  </si>
  <si>
    <t>2443 N SQUIRREL ROAD</t>
  </si>
  <si>
    <t>HOLLYWOOD MKT #881 MEAT</t>
  </si>
  <si>
    <t xml:space="preserve">29200 N CAMPBELL              </t>
  </si>
  <si>
    <t>HOLLYWOOD MKT #881 DELI/BAKERY</t>
  </si>
  <si>
    <t>HOLLYWOOD MKT #892 FIRST AID</t>
  </si>
  <si>
    <t>NOORJAHAN-BERKLEY</t>
  </si>
  <si>
    <t>2033 COOLIDGE HWY</t>
  </si>
  <si>
    <t>M 04 FUELS LLC-SHELL</t>
  </si>
  <si>
    <t>6300 E. JEFFERSON</t>
  </si>
  <si>
    <t>15924</t>
  </si>
  <si>
    <t xml:space="preserve">LITTLE LOU'S HOT CHICKEN </t>
  </si>
  <si>
    <t>2626 COOLIDGE HWY</t>
  </si>
  <si>
    <t>15929</t>
  </si>
  <si>
    <t>THE BUTCHER'S GRILLE</t>
  </si>
  <si>
    <t>22713 MICHIGAN AVE</t>
  </si>
  <si>
    <t>HOLLYWOOD MKT #881 FIRST AID</t>
  </si>
  <si>
    <t>FREEDOM HILL AMPHITHEATER-LEVY</t>
  </si>
  <si>
    <t>14900 METROPOLITAN PKWY</t>
  </si>
  <si>
    <t>RED BALLOON SALOON</t>
  </si>
  <si>
    <t>29276 NORTHWESTERN HWY</t>
  </si>
  <si>
    <t>15954</t>
  </si>
  <si>
    <t>THE POTATO PLACE</t>
  </si>
  <si>
    <t>107 W. WARREN AVENUE</t>
  </si>
  <si>
    <t>15968</t>
  </si>
  <si>
    <t>DEAN TRANSPORTATION-EASTPOINTE</t>
  </si>
  <si>
    <t>17116 E. TEN MILE ROAD</t>
  </si>
  <si>
    <t>15969</t>
  </si>
  <si>
    <t>DEAN TRANSPORTATION-MARYSVILLE</t>
  </si>
  <si>
    <t>1520 BUSHA HWY</t>
  </si>
  <si>
    <t>MARYSVILLE</t>
  </si>
  <si>
    <t>15970</t>
  </si>
  <si>
    <t>DEAN TRANSPORTATION-ALGONC</t>
  </si>
  <si>
    <t>5202 TAFT ROAD</t>
  </si>
  <si>
    <t>ALGONAC</t>
  </si>
  <si>
    <t>48001</t>
  </si>
  <si>
    <t>15971</t>
  </si>
  <si>
    <t>DEAN TRANSPORTATION-TRENTON</t>
  </si>
  <si>
    <t>2601 VETERANS PARKWAY</t>
  </si>
  <si>
    <t>15972</t>
  </si>
  <si>
    <t>DEAN TRANSPORT-WALLED LAKE</t>
  </si>
  <si>
    <t>46740 WEST PONTIAC TRAIL</t>
  </si>
  <si>
    <t>15975</t>
  </si>
  <si>
    <t>SAM'S PLACE BELLEVILLE</t>
  </si>
  <si>
    <t>60 MAIN STREET</t>
  </si>
  <si>
    <t>15976</t>
  </si>
  <si>
    <t>SAM'S PLACE LIVONIA</t>
  </si>
  <si>
    <t>33251 FIVE MILE ROAD</t>
  </si>
  <si>
    <t>15977</t>
  </si>
  <si>
    <t>DEAN TRANSPORTATION-DEARBORN</t>
  </si>
  <si>
    <t>25081 TROWBRIDGE STREET</t>
  </si>
  <si>
    <t>15979</t>
  </si>
  <si>
    <t>LA MARSA HARTLAND</t>
  </si>
  <si>
    <t>10051 HIGHLAND ROAD #37</t>
  </si>
  <si>
    <t>15983</t>
  </si>
  <si>
    <t>SIREN HOTEL</t>
  </si>
  <si>
    <t>1509 BROADWAY STREET</t>
  </si>
  <si>
    <t>15994</t>
  </si>
  <si>
    <t>DEAN TRANSPORTATION-LIVONIA</t>
  </si>
  <si>
    <t>13420 WAYNE ROAD</t>
  </si>
  <si>
    <t>15999</t>
  </si>
  <si>
    <t>ACE FORWARDING</t>
  </si>
  <si>
    <t>11895 WAYNE RD. #112</t>
  </si>
  <si>
    <t>16000</t>
  </si>
  <si>
    <t xml:space="preserve">LEONARD &amp; SONS COMPLETE CAR </t>
  </si>
  <si>
    <t>5157 CASS ELIZABETH ROAD</t>
  </si>
  <si>
    <t>16001</t>
  </si>
  <si>
    <t>DR. TERRI TODARO DDS</t>
  </si>
  <si>
    <t>31395 7 MILE RD  #B</t>
  </si>
  <si>
    <t>16008</t>
  </si>
  <si>
    <t>BEIRUT BAKERY</t>
  </si>
  <si>
    <t>25706 SCHOOLCRAFT</t>
  </si>
  <si>
    <t>16010</t>
  </si>
  <si>
    <t>ROSELAND BAR &amp; GRILL</t>
  </si>
  <si>
    <t xml:space="preserve"> 18401 W. 8 MILE ROAD</t>
  </si>
  <si>
    <t>16027</t>
  </si>
  <si>
    <t>ROYAL OAK MASALA LLC</t>
  </si>
  <si>
    <t>106 MAIN STREET</t>
  </si>
  <si>
    <t>16043</t>
  </si>
  <si>
    <t>FAMILY DONUT SHOP</t>
  </si>
  <si>
    <t>11300 CONANT ST.</t>
  </si>
  <si>
    <t>16065</t>
  </si>
  <si>
    <t>M 05 FUELS LLC-SHELL</t>
  </si>
  <si>
    <t>3351 HILTON</t>
  </si>
  <si>
    <t>16069</t>
  </si>
  <si>
    <t>BIONDE'S SUPER SUB &amp; PIZZA</t>
  </si>
  <si>
    <t>7544 GREENFIELD ROAD</t>
  </si>
  <si>
    <t>NEIMANS GROCERY</t>
  </si>
  <si>
    <t>ST CLAIR</t>
  </si>
  <si>
    <t>48079</t>
  </si>
  <si>
    <t>NEIMANS-MEAT</t>
  </si>
  <si>
    <t>NEIMANS-PRODUCE</t>
  </si>
  <si>
    <t>NEIMANS-BAKERY</t>
  </si>
  <si>
    <t>NEIMANS-CORNER CAFE</t>
  </si>
  <si>
    <t>NEIMANS-DELI</t>
  </si>
  <si>
    <t>7121 DIXIE HWY</t>
  </si>
  <si>
    <t>NEIMANS-GROCERY</t>
  </si>
  <si>
    <t>16091</t>
  </si>
  <si>
    <t>ROAD COMMISSION OAKLAND COUNTY</t>
  </si>
  <si>
    <t>31001 LAHSER ROAD</t>
  </si>
  <si>
    <t>16092</t>
  </si>
  <si>
    <t>2420 PONTIAC LAKE ROAD</t>
  </si>
  <si>
    <t>16093</t>
  </si>
  <si>
    <t>4353 DUCK LAKE ROAD</t>
  </si>
  <si>
    <t>16094</t>
  </si>
  <si>
    <t>1100 S. LAPEER ROAD</t>
  </si>
  <si>
    <t>16095</t>
  </si>
  <si>
    <t>27900 FRANKLIN ROAD</t>
  </si>
  <si>
    <t>16096</t>
  </si>
  <si>
    <t>1930 STEHPENSON HWY</t>
  </si>
  <si>
    <t>16105</t>
  </si>
  <si>
    <t>NEIMANS 186 FIRST AID</t>
  </si>
  <si>
    <t>1167 S CARNEY DR</t>
  </si>
  <si>
    <t>16106</t>
  </si>
  <si>
    <t>NEIMANS 167 FIRST AID</t>
  </si>
  <si>
    <t>16114</t>
  </si>
  <si>
    <t>EVEREST ACADEMY 60520</t>
  </si>
  <si>
    <t>5935 CLARKSTON ROAD</t>
  </si>
  <si>
    <t>16115</t>
  </si>
  <si>
    <t>MONROE ATHLETIC CENTER</t>
  </si>
  <si>
    <t>2035 FIX RD</t>
  </si>
  <si>
    <t>16118</t>
  </si>
  <si>
    <t xml:space="preserve">M 08 FUELS LLC-BP </t>
  </si>
  <si>
    <t>23405 MICHIGAN AVE</t>
  </si>
  <si>
    <t>16119</t>
  </si>
  <si>
    <t>BAKEHOUSE 46 COMMISARY</t>
  </si>
  <si>
    <t>1224 RANKIN</t>
  </si>
  <si>
    <t>16120</t>
  </si>
  <si>
    <t>COOPER HOP BREWING COMPANY</t>
  </si>
  <si>
    <t>23401 GREATER MACK AVE</t>
  </si>
  <si>
    <t>10179F</t>
  </si>
  <si>
    <t>5TH TAVERN</t>
  </si>
  <si>
    <t>2262 S TELEGRAPH RD</t>
  </si>
  <si>
    <t>10179T</t>
  </si>
  <si>
    <t>11036F</t>
  </si>
  <si>
    <t>CRANBROOK DINING HALL #8110</t>
  </si>
  <si>
    <t>508 LONE PINE</t>
  </si>
  <si>
    <t>11036T</t>
  </si>
  <si>
    <t>11037F</t>
  </si>
  <si>
    <t>CRANBROOK-CATERING #8110</t>
  </si>
  <si>
    <t>11037T</t>
  </si>
  <si>
    <t>11611M</t>
  </si>
  <si>
    <t>RIVAGE DAY SPA</t>
  </si>
  <si>
    <t>210 S. OLD WOODWARD</t>
  </si>
  <si>
    <t>11611R</t>
  </si>
  <si>
    <t>11707M</t>
  </si>
  <si>
    <t>SEDONA TAPHOUSE</t>
  </si>
  <si>
    <t>198 E BIG BEAVER RD.</t>
  </si>
  <si>
    <t>11707R</t>
  </si>
  <si>
    <t>1192M</t>
  </si>
  <si>
    <t xml:space="preserve">MARGOTS EURO SPA              </t>
  </si>
  <si>
    <t xml:space="preserve">101 TOWNSEND                  </t>
  </si>
  <si>
    <t>1192R</t>
  </si>
  <si>
    <t>1251M</t>
  </si>
  <si>
    <t xml:space="preserve">TURRIS 3                     </t>
  </si>
  <si>
    <t xml:space="preserve">50903 EAST RUSSEL SCHMIDT     </t>
  </si>
  <si>
    <t xml:space="preserve">CHESTERFIELD        </t>
  </si>
  <si>
    <t>1251R</t>
  </si>
  <si>
    <t>12536F</t>
  </si>
  <si>
    <t>MOTOWN CPL</t>
  </si>
  <si>
    <t>31847 GLENDALE</t>
  </si>
  <si>
    <t>12536T</t>
  </si>
  <si>
    <t>12794M</t>
  </si>
  <si>
    <t>27466 NOVI RD</t>
  </si>
  <si>
    <t>TWELVE OAKS MALL</t>
  </si>
  <si>
    <t>12794R</t>
  </si>
  <si>
    <t>12898M</t>
  </si>
  <si>
    <t>00229</t>
  </si>
  <si>
    <t>CANTERBURY ON THE LAKE</t>
  </si>
  <si>
    <t>5601 HATCHERY ROAD</t>
  </si>
  <si>
    <t>12898W</t>
  </si>
  <si>
    <t>1358R</t>
  </si>
  <si>
    <t>VISTA MARIA-DEROY</t>
  </si>
  <si>
    <t>1358T</t>
  </si>
  <si>
    <t>1359R</t>
  </si>
  <si>
    <t xml:space="preserve">VISTA MARIA-DONNA MARIA       </t>
  </si>
  <si>
    <t>1359T</t>
  </si>
  <si>
    <t>1360R</t>
  </si>
  <si>
    <t xml:space="preserve">VISTA MARIA-DELORES HALL      </t>
  </si>
  <si>
    <t>1360T</t>
  </si>
  <si>
    <t>1361R</t>
  </si>
  <si>
    <t xml:space="preserve">VISTA MARIA-ROSE HALL         </t>
  </si>
  <si>
    <t>1361T</t>
  </si>
  <si>
    <t>1362R</t>
  </si>
  <si>
    <t xml:space="preserve">VISTA MARIA-LOURDES HALL      </t>
  </si>
  <si>
    <t>1362T</t>
  </si>
  <si>
    <t>1363R</t>
  </si>
  <si>
    <t xml:space="preserve">VISTA MARIA-BEATA HALL        </t>
  </si>
  <si>
    <t>1363T</t>
  </si>
  <si>
    <t>14443R</t>
  </si>
  <si>
    <t>VISTA MARIA-FREEDOM CENTER</t>
  </si>
  <si>
    <t>14443T</t>
  </si>
  <si>
    <t>14542F</t>
  </si>
  <si>
    <t>7228 N MAIN STREET</t>
  </si>
  <si>
    <t>weekly</t>
  </si>
  <si>
    <t>14542M</t>
  </si>
  <si>
    <t>1528F</t>
  </si>
  <si>
    <t xml:space="preserve">HABIBS CUISINE                </t>
  </si>
  <si>
    <t xml:space="preserve">14316 MICHIGAN               </t>
  </si>
  <si>
    <t>1528T</t>
  </si>
  <si>
    <t>233F</t>
  </si>
  <si>
    <t xml:space="preserve">HCB                           </t>
  </si>
  <si>
    <t xml:space="preserve">900 UPPER SCOTSBOROUGH WAY    </t>
  </si>
  <si>
    <t>233T</t>
  </si>
  <si>
    <t>276M</t>
  </si>
  <si>
    <t xml:space="preserve">THE COMMUNITY HOUSE           </t>
  </si>
  <si>
    <t xml:space="preserve">380 SOUTH BATES STREET        </t>
  </si>
  <si>
    <t>276R</t>
  </si>
  <si>
    <t>448M</t>
  </si>
  <si>
    <t xml:space="preserve">ENDOSCOPY CENTER              </t>
  </si>
  <si>
    <t xml:space="preserve">264 W. MAPLE                  </t>
  </si>
  <si>
    <t xml:space="preserve">STE 100                       </t>
  </si>
  <si>
    <t>448R</t>
  </si>
  <si>
    <t>662R</t>
  </si>
  <si>
    <t xml:space="preserve">SOMERSET INN-RESTAURANT ACCT  </t>
  </si>
  <si>
    <t xml:space="preserve">2601 W. BIG BEAVER            </t>
  </si>
  <si>
    <t>662T</t>
  </si>
  <si>
    <t>683F</t>
  </si>
  <si>
    <t xml:space="preserve">DELUCA'S RESTAURANT           </t>
  </si>
  <si>
    <t xml:space="preserve">27424 WEST WARREN             </t>
  </si>
  <si>
    <t>683T</t>
  </si>
  <si>
    <t>730F</t>
  </si>
  <si>
    <t xml:space="preserve">TURRIS ITALIAN FOOD           </t>
  </si>
  <si>
    <t xml:space="preserve">16695 COMMON RD               </t>
  </si>
  <si>
    <t>730M</t>
  </si>
  <si>
    <t>730W</t>
  </si>
  <si>
    <t>935F</t>
  </si>
  <si>
    <t xml:space="preserve">BUTCHER BOY MEATS             </t>
  </si>
  <si>
    <t xml:space="preserve">20643 STEPHENS                </t>
  </si>
  <si>
    <t>935M</t>
  </si>
  <si>
    <t>935W</t>
  </si>
  <si>
    <t>9613F</t>
  </si>
  <si>
    <t>RAINBOW REHAB</t>
  </si>
  <si>
    <t>25911 MIDDLEBELT RD</t>
  </si>
  <si>
    <t>9613T</t>
  </si>
  <si>
    <t>10</t>
  </si>
  <si>
    <t>14</t>
  </si>
  <si>
    <t>19</t>
  </si>
  <si>
    <t>20</t>
  </si>
  <si>
    <t>718</t>
  </si>
  <si>
    <t>24</t>
  </si>
  <si>
    <t>26</t>
  </si>
  <si>
    <t>30</t>
  </si>
  <si>
    <t>33</t>
  </si>
  <si>
    <t>40</t>
  </si>
  <si>
    <t>41</t>
  </si>
  <si>
    <t>42</t>
  </si>
  <si>
    <t>43</t>
  </si>
  <si>
    <t>867</t>
  </si>
  <si>
    <t>48</t>
  </si>
  <si>
    <t>54</t>
  </si>
  <si>
    <t>55</t>
  </si>
  <si>
    <t>70</t>
  </si>
  <si>
    <t>71</t>
  </si>
  <si>
    <t>87</t>
  </si>
  <si>
    <t>90</t>
  </si>
  <si>
    <t>92</t>
  </si>
  <si>
    <t>93</t>
  </si>
  <si>
    <t>94</t>
  </si>
  <si>
    <t>101</t>
  </si>
  <si>
    <t>103</t>
  </si>
  <si>
    <t>104</t>
  </si>
  <si>
    <t>107</t>
  </si>
  <si>
    <t>14450</t>
  </si>
  <si>
    <t>109</t>
  </si>
  <si>
    <t>114</t>
  </si>
  <si>
    <t>115</t>
  </si>
  <si>
    <t>9636</t>
  </si>
  <si>
    <t>118</t>
  </si>
  <si>
    <t>121</t>
  </si>
  <si>
    <t>124</t>
  </si>
  <si>
    <t>127</t>
  </si>
  <si>
    <t>132</t>
  </si>
  <si>
    <t>135</t>
  </si>
  <si>
    <t>136</t>
  </si>
  <si>
    <t>138</t>
  </si>
  <si>
    <t>142</t>
  </si>
  <si>
    <t>1222</t>
  </si>
  <si>
    <t>155</t>
  </si>
  <si>
    <t>157</t>
  </si>
  <si>
    <t>160</t>
  </si>
  <si>
    <t>168</t>
  </si>
  <si>
    <t>169</t>
  </si>
  <si>
    <t>170</t>
  </si>
  <si>
    <t>177</t>
  </si>
  <si>
    <t>509</t>
  </si>
  <si>
    <t>181</t>
  </si>
  <si>
    <t>182</t>
  </si>
  <si>
    <t>186</t>
  </si>
  <si>
    <t>187</t>
  </si>
  <si>
    <t>201</t>
  </si>
  <si>
    <t>209</t>
  </si>
  <si>
    <t>211</t>
  </si>
  <si>
    <t>213</t>
  </si>
  <si>
    <t>8244</t>
  </si>
  <si>
    <t>8242</t>
  </si>
  <si>
    <t>269</t>
  </si>
  <si>
    <t>273</t>
  </si>
  <si>
    <t>275</t>
  </si>
  <si>
    <t>11751</t>
  </si>
  <si>
    <t>297</t>
  </si>
  <si>
    <t>322</t>
  </si>
  <si>
    <t>339</t>
  </si>
  <si>
    <t>349</t>
  </si>
  <si>
    <t>355</t>
  </si>
  <si>
    <t>364</t>
  </si>
  <si>
    <t>1057</t>
  </si>
  <si>
    <t>14665</t>
  </si>
  <si>
    <t>744</t>
  </si>
  <si>
    <t>9391</t>
  </si>
  <si>
    <t>375</t>
  </si>
  <si>
    <t>378</t>
  </si>
  <si>
    <t>379</t>
  </si>
  <si>
    <t>390</t>
  </si>
  <si>
    <t>12167</t>
  </si>
  <si>
    <t>13636</t>
  </si>
  <si>
    <t>411</t>
  </si>
  <si>
    <t>417</t>
  </si>
  <si>
    <t>421</t>
  </si>
  <si>
    <t>423</t>
  </si>
  <si>
    <t>432</t>
  </si>
  <si>
    <t>444</t>
  </si>
  <si>
    <t>477</t>
  </si>
  <si>
    <t>491</t>
  </si>
  <si>
    <t>492</t>
  </si>
  <si>
    <t>493</t>
  </si>
  <si>
    <t>494</t>
  </si>
  <si>
    <t>497</t>
  </si>
  <si>
    <t>498</t>
  </si>
  <si>
    <t>503</t>
  </si>
  <si>
    <t>504</t>
  </si>
  <si>
    <t>1521</t>
  </si>
  <si>
    <t>530</t>
  </si>
  <si>
    <t>9643</t>
  </si>
  <si>
    <t>543</t>
  </si>
  <si>
    <t>546</t>
  </si>
  <si>
    <t>549</t>
  </si>
  <si>
    <t>551</t>
  </si>
  <si>
    <t>556</t>
  </si>
  <si>
    <t>557</t>
  </si>
  <si>
    <t>558</t>
  </si>
  <si>
    <t>560</t>
  </si>
  <si>
    <t>561</t>
  </si>
  <si>
    <t>562</t>
  </si>
  <si>
    <t>564</t>
  </si>
  <si>
    <t>12670</t>
  </si>
  <si>
    <t>570</t>
  </si>
  <si>
    <t>571</t>
  </si>
  <si>
    <t>1366</t>
  </si>
  <si>
    <t>579</t>
  </si>
  <si>
    <t>582</t>
  </si>
  <si>
    <t>583</t>
  </si>
  <si>
    <t>584</t>
  </si>
  <si>
    <t>585</t>
  </si>
  <si>
    <t>586</t>
  </si>
  <si>
    <t>590</t>
  </si>
  <si>
    <t>591</t>
  </si>
  <si>
    <t>592</t>
  </si>
  <si>
    <t>593</t>
  </si>
  <si>
    <t>597</t>
  </si>
  <si>
    <t>11364</t>
  </si>
  <si>
    <t>601</t>
  </si>
  <si>
    <t>603</t>
  </si>
  <si>
    <t>1265</t>
  </si>
  <si>
    <t>613</t>
  </si>
  <si>
    <t>617</t>
  </si>
  <si>
    <t>619</t>
  </si>
  <si>
    <t>986</t>
  </si>
  <si>
    <t>622</t>
  </si>
  <si>
    <t>624</t>
  </si>
  <si>
    <t>626</t>
  </si>
  <si>
    <t>15905</t>
  </si>
  <si>
    <t>635</t>
  </si>
  <si>
    <t>637</t>
  </si>
  <si>
    <t>645</t>
  </si>
  <si>
    <t>646</t>
  </si>
  <si>
    <t>649</t>
  </si>
  <si>
    <t>12849</t>
  </si>
  <si>
    <t>657</t>
  </si>
  <si>
    <t>659</t>
  </si>
  <si>
    <t>663</t>
  </si>
  <si>
    <t>671</t>
  </si>
  <si>
    <t>674</t>
  </si>
  <si>
    <t>675</t>
  </si>
  <si>
    <t>677</t>
  </si>
  <si>
    <t>678</t>
  </si>
  <si>
    <t>680</t>
  </si>
  <si>
    <t>685</t>
  </si>
  <si>
    <t>15757</t>
  </si>
  <si>
    <t>689</t>
  </si>
  <si>
    <t>13061</t>
  </si>
  <si>
    <t>704</t>
  </si>
  <si>
    <t>11756</t>
  </si>
  <si>
    <t>542</t>
  </si>
  <si>
    <t>692</t>
  </si>
  <si>
    <t>725</t>
  </si>
  <si>
    <t>726</t>
  </si>
  <si>
    <t>727</t>
  </si>
  <si>
    <t>729</t>
  </si>
  <si>
    <t>731</t>
  </si>
  <si>
    <t>736</t>
  </si>
  <si>
    <t>1139</t>
  </si>
  <si>
    <t>745</t>
  </si>
  <si>
    <t>748</t>
  </si>
  <si>
    <t>753</t>
  </si>
  <si>
    <t>754</t>
  </si>
  <si>
    <t>9100</t>
  </si>
  <si>
    <t>10549</t>
  </si>
  <si>
    <t>12300</t>
  </si>
  <si>
    <t>768</t>
  </si>
  <si>
    <t>14649</t>
  </si>
  <si>
    <t>781</t>
  </si>
  <si>
    <t>782</t>
  </si>
  <si>
    <t>785</t>
  </si>
  <si>
    <t>14006</t>
  </si>
  <si>
    <t>14007</t>
  </si>
  <si>
    <t>791</t>
  </si>
  <si>
    <t>794</t>
  </si>
  <si>
    <t>796</t>
  </si>
  <si>
    <t>805</t>
  </si>
  <si>
    <t>814</t>
  </si>
  <si>
    <t>815</t>
  </si>
  <si>
    <t>816</t>
  </si>
  <si>
    <t>825</t>
  </si>
  <si>
    <t>827</t>
  </si>
  <si>
    <t>829</t>
  </si>
  <si>
    <t>830</t>
  </si>
  <si>
    <t>831</t>
  </si>
  <si>
    <t>849</t>
  </si>
  <si>
    <t>14594</t>
  </si>
  <si>
    <t>14682</t>
  </si>
  <si>
    <t>872</t>
  </si>
  <si>
    <t>875</t>
  </si>
  <si>
    <t>888</t>
  </si>
  <si>
    <t>620</t>
  </si>
  <si>
    <t>893</t>
  </si>
  <si>
    <t>897</t>
  </si>
  <si>
    <t>911</t>
  </si>
  <si>
    <t>913</t>
  </si>
  <si>
    <t>918</t>
  </si>
  <si>
    <t>924</t>
  </si>
  <si>
    <t>1048</t>
  </si>
  <si>
    <t>932</t>
  </si>
  <si>
    <t>1519</t>
  </si>
  <si>
    <t>936</t>
  </si>
  <si>
    <t>940</t>
  </si>
  <si>
    <t>941</t>
  </si>
  <si>
    <t>947</t>
  </si>
  <si>
    <t>950</t>
  </si>
  <si>
    <t>959</t>
  </si>
  <si>
    <t>965</t>
  </si>
  <si>
    <t>969</t>
  </si>
  <si>
    <t>972</t>
  </si>
  <si>
    <t>975</t>
  </si>
  <si>
    <t>981</t>
  </si>
  <si>
    <t>11176</t>
  </si>
  <si>
    <t>1004</t>
  </si>
  <si>
    <t>1008</t>
  </si>
  <si>
    <t>1010</t>
  </si>
  <si>
    <t>1013</t>
  </si>
  <si>
    <t>1014</t>
  </si>
  <si>
    <t>1020</t>
  </si>
  <si>
    <t>1025</t>
  </si>
  <si>
    <t>1039</t>
  </si>
  <si>
    <t>1041</t>
  </si>
  <si>
    <t>11817</t>
  </si>
  <si>
    <t>12344</t>
  </si>
  <si>
    <t>12480</t>
  </si>
  <si>
    <t>1064</t>
  </si>
  <si>
    <t>12659</t>
  </si>
  <si>
    <t>1093</t>
  </si>
  <si>
    <t>1094</t>
  </si>
  <si>
    <t>1095</t>
  </si>
  <si>
    <t>12960</t>
  </si>
  <si>
    <t>13601</t>
  </si>
  <si>
    <t>14559</t>
  </si>
  <si>
    <t>14788</t>
  </si>
  <si>
    <t>1103</t>
  </si>
  <si>
    <t>1104</t>
  </si>
  <si>
    <t>1107</t>
  </si>
  <si>
    <t>14873</t>
  </si>
  <si>
    <t>1125</t>
  </si>
  <si>
    <t>1128</t>
  </si>
  <si>
    <t>1131</t>
  </si>
  <si>
    <t>1133</t>
  </si>
  <si>
    <t>1136</t>
  </si>
  <si>
    <t>1332</t>
  </si>
  <si>
    <t>1141</t>
  </si>
  <si>
    <t>1143</t>
  </si>
  <si>
    <t>1144</t>
  </si>
  <si>
    <t>1145</t>
  </si>
  <si>
    <t>1146</t>
  </si>
  <si>
    <t>1149</t>
  </si>
  <si>
    <t>1155</t>
  </si>
  <si>
    <t>14801</t>
  </si>
  <si>
    <t>1165</t>
  </si>
  <si>
    <t>1167</t>
  </si>
  <si>
    <t>14802</t>
  </si>
  <si>
    <t>1176</t>
  </si>
  <si>
    <t>1179</t>
  </si>
  <si>
    <t>1180</t>
  </si>
  <si>
    <t>1181</t>
  </si>
  <si>
    <t>1157</t>
  </si>
  <si>
    <t>1193</t>
  </si>
  <si>
    <t>1195</t>
  </si>
  <si>
    <t>1197</t>
  </si>
  <si>
    <t>1199</t>
  </si>
  <si>
    <t>1202</t>
  </si>
  <si>
    <t>1204</t>
  </si>
  <si>
    <t>1209</t>
  </si>
  <si>
    <t>10143</t>
  </si>
  <si>
    <t>1217</t>
  </si>
  <si>
    <t>1218</t>
  </si>
  <si>
    <t>1220</t>
  </si>
  <si>
    <t>12356</t>
  </si>
  <si>
    <t>1224</t>
  </si>
  <si>
    <t>1226</t>
  </si>
  <si>
    <t>1228</t>
  </si>
  <si>
    <t>1235</t>
  </si>
  <si>
    <t>1236</t>
  </si>
  <si>
    <t>1237</t>
  </si>
  <si>
    <t>1241</t>
  </si>
  <si>
    <t>1242</t>
  </si>
  <si>
    <t>1244</t>
  </si>
  <si>
    <t>1245</t>
  </si>
  <si>
    <t>1246</t>
  </si>
  <si>
    <t>1263</t>
  </si>
  <si>
    <t>12663</t>
  </si>
  <si>
    <t>1271</t>
  </si>
  <si>
    <t>1272</t>
  </si>
  <si>
    <t>1273</t>
  </si>
  <si>
    <t>1274</t>
  </si>
  <si>
    <t>1275</t>
  </si>
  <si>
    <t>1278</t>
  </si>
  <si>
    <t>1280</t>
  </si>
  <si>
    <t>1281</t>
  </si>
  <si>
    <t>1285</t>
  </si>
  <si>
    <t>1292</t>
  </si>
  <si>
    <t>1297</t>
  </si>
  <si>
    <t>1309</t>
  </si>
  <si>
    <t>1311</t>
  </si>
  <si>
    <t>1312</t>
  </si>
  <si>
    <t>1313</t>
  </si>
  <si>
    <t>1315</t>
  </si>
  <si>
    <t>1319</t>
  </si>
  <si>
    <t>1322</t>
  </si>
  <si>
    <t>1326</t>
  </si>
  <si>
    <t>1330</t>
  </si>
  <si>
    <t>1331</t>
  </si>
  <si>
    <t>15770</t>
  </si>
  <si>
    <t>1337</t>
  </si>
  <si>
    <t>1344</t>
  </si>
  <si>
    <t>11608</t>
  </si>
  <si>
    <t>1349</t>
  </si>
  <si>
    <t>1353</t>
  </si>
  <si>
    <t>1355</t>
  </si>
  <si>
    <t>1364</t>
  </si>
  <si>
    <t>1365</t>
  </si>
  <si>
    <t>11937</t>
  </si>
  <si>
    <t>1367</t>
  </si>
  <si>
    <t>1368</t>
  </si>
  <si>
    <t>1370</t>
  </si>
  <si>
    <t>1379</t>
  </si>
  <si>
    <t>1380</t>
  </si>
  <si>
    <t>688</t>
  </si>
  <si>
    <t>1389</t>
  </si>
  <si>
    <t>1390</t>
  </si>
  <si>
    <t>713</t>
  </si>
  <si>
    <t>1403</t>
  </si>
  <si>
    <t>1404</t>
  </si>
  <si>
    <t>1416</t>
  </si>
  <si>
    <t>1417</t>
  </si>
  <si>
    <t>1418</t>
  </si>
  <si>
    <t>1419</t>
  </si>
  <si>
    <t>1421</t>
  </si>
  <si>
    <t>1424</t>
  </si>
  <si>
    <t>1428</t>
  </si>
  <si>
    <t>1435</t>
  </si>
  <si>
    <t>1438</t>
  </si>
  <si>
    <t>1443</t>
  </si>
  <si>
    <t>1445</t>
  </si>
  <si>
    <t>1448</t>
  </si>
  <si>
    <t>1450</t>
  </si>
  <si>
    <t>1455</t>
  </si>
  <si>
    <t>1465</t>
  </si>
  <si>
    <t>1467</t>
  </si>
  <si>
    <t>1468</t>
  </si>
  <si>
    <t>1478</t>
  </si>
  <si>
    <t>1062</t>
  </si>
  <si>
    <t>1481</t>
  </si>
  <si>
    <t>1485</t>
  </si>
  <si>
    <t>1486</t>
  </si>
  <si>
    <t>1487</t>
  </si>
  <si>
    <t>1488</t>
  </si>
  <si>
    <t>1489</t>
  </si>
  <si>
    <t>1490</t>
  </si>
  <si>
    <t>1494</t>
  </si>
  <si>
    <t>1346</t>
  </si>
  <si>
    <t>1497</t>
  </si>
  <si>
    <t>1501</t>
  </si>
  <si>
    <t>1508</t>
  </si>
  <si>
    <t>1509</t>
  </si>
  <si>
    <t>1510</t>
  </si>
  <si>
    <t>1518</t>
  </si>
  <si>
    <t>9123</t>
  </si>
  <si>
    <t>11977</t>
  </si>
  <si>
    <t>1527</t>
  </si>
  <si>
    <t>1540</t>
  </si>
  <si>
    <t>1550</t>
  </si>
  <si>
    <t>1551</t>
  </si>
  <si>
    <t>1554</t>
  </si>
  <si>
    <t>1556</t>
  </si>
  <si>
    <t>1559</t>
  </si>
  <si>
    <t>1562</t>
  </si>
  <si>
    <t>1572</t>
  </si>
  <si>
    <t>1574</t>
  </si>
  <si>
    <t>1577</t>
  </si>
  <si>
    <t>1587</t>
  </si>
  <si>
    <t>1594</t>
  </si>
  <si>
    <t>1595</t>
  </si>
  <si>
    <t>1596</t>
  </si>
  <si>
    <t>1597</t>
  </si>
  <si>
    <t>1598</t>
  </si>
  <si>
    <t>1599</t>
  </si>
  <si>
    <t>1602</t>
  </si>
  <si>
    <t>1604</t>
  </si>
  <si>
    <t>1607</t>
  </si>
  <si>
    <t>1610</t>
  </si>
  <si>
    <t>1611</t>
  </si>
  <si>
    <t>1617</t>
  </si>
  <si>
    <t>14941</t>
  </si>
  <si>
    <t>1626</t>
  </si>
  <si>
    <t>14942</t>
  </si>
  <si>
    <t>15638</t>
  </si>
  <si>
    <t>1640</t>
  </si>
  <si>
    <t>10489</t>
  </si>
  <si>
    <t>1646</t>
  </si>
  <si>
    <t>15764</t>
  </si>
  <si>
    <t>1653</t>
  </si>
  <si>
    <t>15863</t>
  </si>
  <si>
    <t>1661</t>
  </si>
  <si>
    <t>1664</t>
  </si>
  <si>
    <t>10955</t>
  </si>
  <si>
    <t>1669</t>
  </si>
  <si>
    <t>1670</t>
  </si>
  <si>
    <t>14444</t>
  </si>
  <si>
    <t>1673</t>
  </si>
  <si>
    <t>654</t>
  </si>
  <si>
    <t>1171</t>
  </si>
  <si>
    <t>1655</t>
  </si>
  <si>
    <t>1689</t>
  </si>
  <si>
    <t>1693</t>
  </si>
  <si>
    <t>10363</t>
  </si>
  <si>
    <t>10445</t>
  </si>
  <si>
    <t>11816</t>
  </si>
  <si>
    <t>1707</t>
  </si>
  <si>
    <t>1708</t>
  </si>
  <si>
    <t>11917</t>
  </si>
  <si>
    <t>1711</t>
  </si>
  <si>
    <t>1713</t>
  </si>
  <si>
    <t>1715</t>
  </si>
  <si>
    <t>1726</t>
  </si>
  <si>
    <t>1732</t>
  </si>
  <si>
    <t>1747</t>
  </si>
  <si>
    <t>1750</t>
  </si>
  <si>
    <t>1751</t>
  </si>
  <si>
    <t>12042</t>
  </si>
  <si>
    <t>12105</t>
  </si>
  <si>
    <t>1759</t>
  </si>
  <si>
    <t>1761</t>
  </si>
  <si>
    <t>1768</t>
  </si>
  <si>
    <t>1770</t>
  </si>
  <si>
    <t>1774</t>
  </si>
  <si>
    <t>1775</t>
  </si>
  <si>
    <t>12550</t>
  </si>
  <si>
    <t>14107</t>
  </si>
  <si>
    <t>14673</t>
  </si>
  <si>
    <t>1790</t>
  </si>
  <si>
    <t>1792</t>
  </si>
  <si>
    <t>1794</t>
  </si>
  <si>
    <t>1801</t>
  </si>
  <si>
    <t>1804</t>
  </si>
  <si>
    <t>1806</t>
  </si>
  <si>
    <t>1807</t>
  </si>
  <si>
    <t>1808</t>
  </si>
  <si>
    <t>1809</t>
  </si>
  <si>
    <t>1814</t>
  </si>
  <si>
    <t>1815</t>
  </si>
  <si>
    <t>1823</t>
  </si>
  <si>
    <t>1822</t>
  </si>
  <si>
    <t>605</t>
  </si>
  <si>
    <t>707</t>
  </si>
  <si>
    <t>1828</t>
  </si>
  <si>
    <t>1834</t>
  </si>
  <si>
    <t>1666</t>
  </si>
  <si>
    <t>1837</t>
  </si>
  <si>
    <t>1688</t>
  </si>
  <si>
    <t>8160</t>
  </si>
  <si>
    <t>8172</t>
  </si>
  <si>
    <t>8175</t>
  </si>
  <si>
    <t>8178</t>
  </si>
  <si>
    <t>9828</t>
  </si>
  <si>
    <t>8243</t>
  </si>
  <si>
    <t>11335</t>
  </si>
  <si>
    <t>8245</t>
  </si>
  <si>
    <t>8246</t>
  </si>
  <si>
    <t>8247</t>
  </si>
  <si>
    <t>8249</t>
  </si>
  <si>
    <t>8255</t>
  </si>
  <si>
    <t>8259</t>
  </si>
  <si>
    <t>13166</t>
  </si>
  <si>
    <t>8350</t>
  </si>
  <si>
    <t>8368</t>
  </si>
  <si>
    <t>1787</t>
  </si>
  <si>
    <t>8397</t>
  </si>
  <si>
    <t>1788</t>
  </si>
  <si>
    <t>8418</t>
  </si>
  <si>
    <t>15911</t>
  </si>
  <si>
    <t>8441</t>
  </si>
  <si>
    <t>8451</t>
  </si>
  <si>
    <t>15915</t>
  </si>
  <si>
    <t>8569</t>
  </si>
  <si>
    <t>8658</t>
  </si>
  <si>
    <t>8660</t>
  </si>
  <si>
    <t>8661</t>
  </si>
  <si>
    <t>8672</t>
  </si>
  <si>
    <t>8675</t>
  </si>
  <si>
    <t>8687</t>
  </si>
  <si>
    <t>12826</t>
  </si>
  <si>
    <t>8711</t>
  </si>
  <si>
    <t>8721</t>
  </si>
  <si>
    <t>8743</t>
  </si>
  <si>
    <t>8752</t>
  </si>
  <si>
    <t>8755</t>
  </si>
  <si>
    <t>8759</t>
  </si>
  <si>
    <t>8766</t>
  </si>
  <si>
    <t>8783</t>
  </si>
  <si>
    <t>8838</t>
  </si>
  <si>
    <t>8859</t>
  </si>
  <si>
    <t>8860</t>
  </si>
  <si>
    <t>8875</t>
  </si>
  <si>
    <t>22</t>
  </si>
  <si>
    <t>8906</t>
  </si>
  <si>
    <t>8934</t>
  </si>
  <si>
    <t>8950</t>
  </si>
  <si>
    <t>8951</t>
  </si>
  <si>
    <t>8952</t>
  </si>
  <si>
    <t>8954</t>
  </si>
  <si>
    <t>8980</t>
  </si>
  <si>
    <t>8988</t>
  </si>
  <si>
    <t>9008</t>
  </si>
  <si>
    <t>9010</t>
  </si>
  <si>
    <t>9011</t>
  </si>
  <si>
    <t>9029</t>
  </si>
  <si>
    <t>214</t>
  </si>
  <si>
    <t>9070</t>
  </si>
  <si>
    <t>787</t>
  </si>
  <si>
    <t>788</t>
  </si>
  <si>
    <t>9118</t>
  </si>
  <si>
    <t>1633</t>
  </si>
  <si>
    <t>9134</t>
  </si>
  <si>
    <t>9146</t>
  </si>
  <si>
    <t>9163</t>
  </si>
  <si>
    <t>9182</t>
  </si>
  <si>
    <t>9212</t>
  </si>
  <si>
    <t>9217</t>
  </si>
  <si>
    <t>9225</t>
  </si>
  <si>
    <t>1636</t>
  </si>
  <si>
    <t>9269</t>
  </si>
  <si>
    <t>9277</t>
  </si>
  <si>
    <t>9278</t>
  </si>
  <si>
    <t>9293</t>
  </si>
  <si>
    <t>9302</t>
  </si>
  <si>
    <t>9306</t>
  </si>
  <si>
    <t>9340</t>
  </si>
  <si>
    <t>9382</t>
  </si>
  <si>
    <t>9390</t>
  </si>
  <si>
    <t>1642</t>
  </si>
  <si>
    <t>9428</t>
  </si>
  <si>
    <t>9465</t>
  </si>
  <si>
    <t>9473</t>
  </si>
  <si>
    <t>9476</t>
  </si>
  <si>
    <t>1649</t>
  </si>
  <si>
    <t>1672</t>
  </si>
  <si>
    <t>9510</t>
  </si>
  <si>
    <t>1696</t>
  </si>
  <si>
    <t>1758</t>
  </si>
  <si>
    <t>9528</t>
  </si>
  <si>
    <t>9529</t>
  </si>
  <si>
    <t>9550</t>
  </si>
  <si>
    <t>9067</t>
  </si>
  <si>
    <t>9599</t>
  </si>
  <si>
    <t>9608</t>
  </si>
  <si>
    <t>9612</t>
  </si>
  <si>
    <t>8159</t>
  </si>
  <si>
    <t>9617</t>
  </si>
  <si>
    <t>9623</t>
  </si>
  <si>
    <t>9626</t>
  </si>
  <si>
    <t>9630</t>
  </si>
  <si>
    <t>10178</t>
  </si>
  <si>
    <t>11407</t>
  </si>
  <si>
    <t>9668</t>
  </si>
  <si>
    <t>9689</t>
  </si>
  <si>
    <t>9703</t>
  </si>
  <si>
    <t>9748</t>
  </si>
  <si>
    <t>9757</t>
  </si>
  <si>
    <t>9786</t>
  </si>
  <si>
    <t>9791</t>
  </si>
  <si>
    <t>9802</t>
  </si>
  <si>
    <t>11564</t>
  </si>
  <si>
    <t>9830</t>
  </si>
  <si>
    <t>9858</t>
  </si>
  <si>
    <t>9873</t>
  </si>
  <si>
    <t>12093</t>
  </si>
  <si>
    <t>9883</t>
  </si>
  <si>
    <t>9885</t>
  </si>
  <si>
    <t>9899</t>
  </si>
  <si>
    <t>9902</t>
  </si>
  <si>
    <t>9958</t>
  </si>
  <si>
    <t>9983</t>
  </si>
  <si>
    <t>12223</t>
  </si>
  <si>
    <t>10074</t>
  </si>
  <si>
    <t>10102</t>
  </si>
  <si>
    <t>10124</t>
  </si>
  <si>
    <t>10129</t>
  </si>
  <si>
    <t>10141</t>
  </si>
  <si>
    <t>12232</t>
  </si>
  <si>
    <t>14575</t>
  </si>
  <si>
    <t>10163</t>
  </si>
  <si>
    <t>15714</t>
  </si>
  <si>
    <t>10181</t>
  </si>
  <si>
    <t>10195</t>
  </si>
  <si>
    <t>10201</t>
  </si>
  <si>
    <t>10205</t>
  </si>
  <si>
    <t>10210</t>
  </si>
  <si>
    <t>10212</t>
  </si>
  <si>
    <t>10214</t>
  </si>
  <si>
    <t>10226</t>
  </si>
  <si>
    <t>1827</t>
  </si>
  <si>
    <t>10240</t>
  </si>
  <si>
    <t>10242</t>
  </si>
  <si>
    <t>10243</t>
  </si>
  <si>
    <t>10250</t>
  </si>
  <si>
    <t>10254</t>
  </si>
  <si>
    <t>10255</t>
  </si>
  <si>
    <t>10266</t>
  </si>
  <si>
    <t>10267</t>
  </si>
  <si>
    <t>10275</t>
  </si>
  <si>
    <t>12511</t>
  </si>
  <si>
    <t>10284</t>
  </si>
  <si>
    <t>10289</t>
  </si>
  <si>
    <t>10307</t>
  </si>
  <si>
    <t>11628</t>
  </si>
  <si>
    <t>10340</t>
  </si>
  <si>
    <t>10350</t>
  </si>
  <si>
    <t>10356</t>
  </si>
  <si>
    <t>10357</t>
  </si>
  <si>
    <t>10360</t>
  </si>
  <si>
    <t>11073</t>
  </si>
  <si>
    <t>10370</t>
  </si>
  <si>
    <t>10379</t>
  </si>
  <si>
    <t>10384</t>
  </si>
  <si>
    <t>10385</t>
  </si>
  <si>
    <t>10428</t>
  </si>
  <si>
    <t>11962</t>
  </si>
  <si>
    <t>10452</t>
  </si>
  <si>
    <t>10464</t>
  </si>
  <si>
    <t>10485</t>
  </si>
  <si>
    <t>14116</t>
  </si>
  <si>
    <t>10519</t>
  </si>
  <si>
    <t>10529</t>
  </si>
  <si>
    <t>10534</t>
  </si>
  <si>
    <t>14117</t>
  </si>
  <si>
    <t>14454</t>
  </si>
  <si>
    <t>10558</t>
  </si>
  <si>
    <t>10563</t>
  </si>
  <si>
    <t>10564</t>
  </si>
  <si>
    <t>10573</t>
  </si>
  <si>
    <t>10574</t>
  </si>
  <si>
    <t>10582</t>
  </si>
  <si>
    <t>14963</t>
  </si>
  <si>
    <t>10588</t>
  </si>
  <si>
    <t>10589</t>
  </si>
  <si>
    <t>10600</t>
  </si>
  <si>
    <t>10609</t>
  </si>
  <si>
    <t>10612</t>
  </si>
  <si>
    <t>293</t>
  </si>
  <si>
    <t>10642</t>
  </si>
  <si>
    <t>10674</t>
  </si>
  <si>
    <t>10679</t>
  </si>
  <si>
    <t>10692</t>
  </si>
  <si>
    <t>10695</t>
  </si>
  <si>
    <t>10696</t>
  </si>
  <si>
    <t>10700</t>
  </si>
  <si>
    <t>10701</t>
  </si>
  <si>
    <t>10703</t>
  </si>
  <si>
    <t>10712</t>
  </si>
  <si>
    <t>10715</t>
  </si>
  <si>
    <t>10751</t>
  </si>
  <si>
    <t>10753</t>
  </si>
  <si>
    <t>10777</t>
  </si>
  <si>
    <t>10809</t>
  </si>
  <si>
    <t>10851</t>
  </si>
  <si>
    <t>10867</t>
  </si>
  <si>
    <t>10877</t>
  </si>
  <si>
    <t>10884</t>
  </si>
  <si>
    <t>10898</t>
  </si>
  <si>
    <t>10939</t>
  </si>
  <si>
    <t>764</t>
  </si>
  <si>
    <t>10947</t>
  </si>
  <si>
    <t>10952</t>
  </si>
  <si>
    <t>10953</t>
  </si>
  <si>
    <t>933</t>
  </si>
  <si>
    <t>10956</t>
  </si>
  <si>
    <t>10957</t>
  </si>
  <si>
    <t>10959</t>
  </si>
  <si>
    <t>10960</t>
  </si>
  <si>
    <t>10967</t>
  </si>
  <si>
    <t>10968</t>
  </si>
  <si>
    <t>10982</t>
  </si>
  <si>
    <t>10983</t>
  </si>
  <si>
    <t>10985</t>
  </si>
  <si>
    <t>10988</t>
  </si>
  <si>
    <t>10990</t>
  </si>
  <si>
    <t>10995</t>
  </si>
  <si>
    <t>10996</t>
  </si>
  <si>
    <t>10997</t>
  </si>
  <si>
    <t>11006</t>
  </si>
  <si>
    <t>11010</t>
  </si>
  <si>
    <t>11011</t>
  </si>
  <si>
    <t>11012</t>
  </si>
  <si>
    <t>11013</t>
  </si>
  <si>
    <t>11014</t>
  </si>
  <si>
    <t>11015</t>
  </si>
  <si>
    <t>979</t>
  </si>
  <si>
    <t>1624</t>
  </si>
  <si>
    <t>11021</t>
  </si>
  <si>
    <t>11022</t>
  </si>
  <si>
    <t>11023</t>
  </si>
  <si>
    <t>1679</t>
  </si>
  <si>
    <t>11035</t>
  </si>
  <si>
    <t>11043</t>
  </si>
  <si>
    <t>11046</t>
  </si>
  <si>
    <t>11053</t>
  </si>
  <si>
    <t>11057</t>
  </si>
  <si>
    <t>11058</t>
  </si>
  <si>
    <t>1680</t>
  </si>
  <si>
    <t>1698</t>
  </si>
  <si>
    <t>8470</t>
  </si>
  <si>
    <t>11072</t>
  </si>
  <si>
    <t>8889</t>
  </si>
  <si>
    <t>11074</t>
  </si>
  <si>
    <t>11082</t>
  </si>
  <si>
    <t>11119</t>
  </si>
  <si>
    <t>11121</t>
  </si>
  <si>
    <t>11123</t>
  </si>
  <si>
    <t>11124</t>
  </si>
  <si>
    <t>11126</t>
  </si>
  <si>
    <t>11131</t>
  </si>
  <si>
    <t>11141</t>
  </si>
  <si>
    <t>11148</t>
  </si>
  <si>
    <t>9583</t>
  </si>
  <si>
    <t>10158</t>
  </si>
  <si>
    <t>11829</t>
  </si>
  <si>
    <t>11204</t>
  </si>
  <si>
    <t>11205</t>
  </si>
  <si>
    <t>13597</t>
  </si>
  <si>
    <t>11241</t>
  </si>
  <si>
    <t>13963</t>
  </si>
  <si>
    <t>11312</t>
  </si>
  <si>
    <t>11319</t>
  </si>
  <si>
    <t>14125</t>
  </si>
  <si>
    <t>11339</t>
  </si>
  <si>
    <t>11355</t>
  </si>
  <si>
    <t>14819</t>
  </si>
  <si>
    <t>11369</t>
  </si>
  <si>
    <t>1820</t>
  </si>
  <si>
    <t>11391</t>
  </si>
  <si>
    <t>11392</t>
  </si>
  <si>
    <t>9509</t>
  </si>
  <si>
    <t>11425</t>
  </si>
  <si>
    <t>15599</t>
  </si>
  <si>
    <t>11488</t>
  </si>
  <si>
    <t>11514</t>
  </si>
  <si>
    <t>11518</t>
  </si>
  <si>
    <t>11520</t>
  </si>
  <si>
    <t>11521</t>
  </si>
  <si>
    <t>15600</t>
  </si>
  <si>
    <t>11539</t>
  </si>
  <si>
    <t>11562</t>
  </si>
  <si>
    <t>15601</t>
  </si>
  <si>
    <t>11565</t>
  </si>
  <si>
    <t>15602</t>
  </si>
  <si>
    <t>11612</t>
  </si>
  <si>
    <t>11622</t>
  </si>
  <si>
    <t>11623</t>
  </si>
  <si>
    <t>11625</t>
  </si>
  <si>
    <t>11626</t>
  </si>
  <si>
    <t>14927</t>
  </si>
  <si>
    <t>11629</t>
  </si>
  <si>
    <t>11632</t>
  </si>
  <si>
    <t>11634</t>
  </si>
  <si>
    <t>11636</t>
  </si>
  <si>
    <t>11666</t>
  </si>
  <si>
    <t>11668</t>
  </si>
  <si>
    <t>15603</t>
  </si>
  <si>
    <t>11686</t>
  </si>
  <si>
    <t>11698</t>
  </si>
  <si>
    <t>11699</t>
  </si>
  <si>
    <t>572</t>
  </si>
  <si>
    <t>11746</t>
  </si>
  <si>
    <t>11748</t>
  </si>
  <si>
    <t>1187</t>
  </si>
  <si>
    <t>11754</t>
  </si>
  <si>
    <t>1694</t>
  </si>
  <si>
    <t>1752</t>
  </si>
  <si>
    <t>11781</t>
  </si>
  <si>
    <t>9880</t>
  </si>
  <si>
    <t>10321</t>
  </si>
  <si>
    <t>10541</t>
  </si>
  <si>
    <t>11853</t>
  </si>
  <si>
    <t>11870</t>
  </si>
  <si>
    <t>11895</t>
  </si>
  <si>
    <t>11916</t>
  </si>
  <si>
    <t>11926</t>
  </si>
  <si>
    <t>12524</t>
  </si>
  <si>
    <t>11931</t>
  </si>
  <si>
    <t>11933</t>
  </si>
  <si>
    <t>13250</t>
  </si>
  <si>
    <t>11952</t>
  </si>
  <si>
    <t>14399</t>
  </si>
  <si>
    <t>11973</t>
  </si>
  <si>
    <t>11068</t>
  </si>
  <si>
    <t>11980</t>
  </si>
  <si>
    <t>11991</t>
  </si>
  <si>
    <t>12009</t>
  </si>
  <si>
    <t>12015</t>
  </si>
  <si>
    <t>12038</t>
  </si>
  <si>
    <t>12041</t>
  </si>
  <si>
    <t>11070</t>
  </si>
  <si>
    <t>12045</t>
  </si>
  <si>
    <t>12046</t>
  </si>
  <si>
    <t>12047</t>
  </si>
  <si>
    <t>12050</t>
  </si>
  <si>
    <t>12052</t>
  </si>
  <si>
    <t>11071</t>
  </si>
  <si>
    <t>12066</t>
  </si>
  <si>
    <t>12072</t>
  </si>
  <si>
    <t>12090</t>
  </si>
  <si>
    <t>14078</t>
  </si>
  <si>
    <t>12095</t>
  </si>
  <si>
    <t>12097</t>
  </si>
  <si>
    <t>1401</t>
  </si>
  <si>
    <t>12111</t>
  </si>
  <si>
    <t>12125</t>
  </si>
  <si>
    <t>12147</t>
  </si>
  <si>
    <t>12157</t>
  </si>
  <si>
    <t>12842</t>
  </si>
  <si>
    <t>12185</t>
  </si>
  <si>
    <t>12194</t>
  </si>
  <si>
    <t>12196</t>
  </si>
  <si>
    <t>12219</t>
  </si>
  <si>
    <t>12272</t>
  </si>
  <si>
    <t>12228</t>
  </si>
  <si>
    <t>14381</t>
  </si>
  <si>
    <t>12233</t>
  </si>
  <si>
    <t>12241</t>
  </si>
  <si>
    <t>12242</t>
  </si>
  <si>
    <t>12243</t>
  </si>
  <si>
    <t>12244</t>
  </si>
  <si>
    <t>12245</t>
  </si>
  <si>
    <t>12246</t>
  </si>
  <si>
    <t>12250</t>
  </si>
  <si>
    <t>12258</t>
  </si>
  <si>
    <t>12262</t>
  </si>
  <si>
    <t>10583</t>
  </si>
  <si>
    <t>12274</t>
  </si>
  <si>
    <t>12278</t>
  </si>
  <si>
    <t>12279</t>
  </si>
  <si>
    <t>12281</t>
  </si>
  <si>
    <t>12283</t>
  </si>
  <si>
    <t>12294</t>
  </si>
  <si>
    <t>12296</t>
  </si>
  <si>
    <t>11680</t>
  </si>
  <si>
    <t>12306</t>
  </si>
  <si>
    <t>12307</t>
  </si>
  <si>
    <t>12308</t>
  </si>
  <si>
    <t>12310</t>
  </si>
  <si>
    <t>12333</t>
  </si>
  <si>
    <t>12338</t>
  </si>
  <si>
    <t>12341</t>
  </si>
  <si>
    <t>14338</t>
  </si>
  <si>
    <t>12345</t>
  </si>
  <si>
    <t>368</t>
  </si>
  <si>
    <t>12412</t>
  </si>
  <si>
    <t>12419</t>
  </si>
  <si>
    <t>12420</t>
  </si>
  <si>
    <t>12449</t>
  </si>
  <si>
    <t>12453</t>
  </si>
  <si>
    <t>12454</t>
  </si>
  <si>
    <t>12460</t>
  </si>
  <si>
    <t>12470</t>
  </si>
  <si>
    <t>12471</t>
  </si>
  <si>
    <t>12472</t>
  </si>
  <si>
    <t>367</t>
  </si>
  <si>
    <t>14850</t>
  </si>
  <si>
    <t>12510</t>
  </si>
  <si>
    <t>756</t>
  </si>
  <si>
    <t>12512</t>
  </si>
  <si>
    <t>12514</t>
  </si>
  <si>
    <t>12516</t>
  </si>
  <si>
    <t>757</t>
  </si>
  <si>
    <t>12525</t>
  </si>
  <si>
    <t>12530</t>
  </si>
  <si>
    <t>12533</t>
  </si>
  <si>
    <t>776</t>
  </si>
  <si>
    <t>12548</t>
  </si>
  <si>
    <t>12473</t>
  </si>
  <si>
    <t>12573</t>
  </si>
  <si>
    <t>12583</t>
  </si>
  <si>
    <t>12596</t>
  </si>
  <si>
    <t>12604</t>
  </si>
  <si>
    <t>12606</t>
  </si>
  <si>
    <t>12610</t>
  </si>
  <si>
    <t>12634</t>
  </si>
  <si>
    <t>12641</t>
  </si>
  <si>
    <t>12649</t>
  </si>
  <si>
    <t>11034</t>
  </si>
  <si>
    <t>410</t>
  </si>
  <si>
    <t>12664</t>
  </si>
  <si>
    <t>12665</t>
  </si>
  <si>
    <t>12666</t>
  </si>
  <si>
    <t>12668</t>
  </si>
  <si>
    <t>12669</t>
  </si>
  <si>
    <t>1496</t>
  </si>
  <si>
    <t>12671</t>
  </si>
  <si>
    <t>12672</t>
  </si>
  <si>
    <t>12673</t>
  </si>
  <si>
    <t>12674</t>
  </si>
  <si>
    <t>12675</t>
  </si>
  <si>
    <t>12676</t>
  </si>
  <si>
    <t>12677</t>
  </si>
  <si>
    <t>12678</t>
  </si>
  <si>
    <t>12686</t>
  </si>
  <si>
    <t>12688</t>
  </si>
  <si>
    <t>12690</t>
  </si>
  <si>
    <t>12691</t>
  </si>
  <si>
    <t>12692</t>
  </si>
  <si>
    <t>12696</t>
  </si>
  <si>
    <t>12715</t>
  </si>
  <si>
    <t>12718</t>
  </si>
  <si>
    <t>12752</t>
  </si>
  <si>
    <t>12759</t>
  </si>
  <si>
    <t>12766</t>
  </si>
  <si>
    <t>12777</t>
  </si>
  <si>
    <t>12778</t>
  </si>
  <si>
    <t>13711</t>
  </si>
  <si>
    <t>12780</t>
  </si>
  <si>
    <t>12784</t>
  </si>
  <si>
    <t>12790</t>
  </si>
  <si>
    <t>12803</t>
  </si>
  <si>
    <t>12805</t>
  </si>
  <si>
    <t>12808</t>
  </si>
  <si>
    <t>12811</t>
  </si>
  <si>
    <t>12816</t>
  </si>
  <si>
    <t>12817</t>
  </si>
  <si>
    <t>143</t>
  </si>
  <si>
    <t>1090</t>
  </si>
  <si>
    <t>14049</t>
  </si>
  <si>
    <t>12857</t>
  </si>
  <si>
    <t>12892</t>
  </si>
  <si>
    <t>12903</t>
  </si>
  <si>
    <t>12907</t>
  </si>
  <si>
    <t>12924</t>
  </si>
  <si>
    <t>12942</t>
  </si>
  <si>
    <t>12946</t>
  </si>
  <si>
    <t>12955</t>
  </si>
  <si>
    <t>108</t>
  </si>
  <si>
    <t>12975</t>
  </si>
  <si>
    <t>12978</t>
  </si>
  <si>
    <t>116</t>
  </si>
  <si>
    <t>12991</t>
  </si>
  <si>
    <t>12994</t>
  </si>
  <si>
    <t>12996</t>
  </si>
  <si>
    <t>178</t>
  </si>
  <si>
    <t>13062</t>
  </si>
  <si>
    <t>13070</t>
  </si>
  <si>
    <t>13104</t>
  </si>
  <si>
    <t>13105</t>
  </si>
  <si>
    <t>13123</t>
  </si>
  <si>
    <t>13150</t>
  </si>
  <si>
    <t>13157</t>
  </si>
  <si>
    <t>13159</t>
  </si>
  <si>
    <t>598</t>
  </si>
  <si>
    <t>13161</t>
  </si>
  <si>
    <t>13164</t>
  </si>
  <si>
    <t>890</t>
  </si>
  <si>
    <t>13181</t>
  </si>
  <si>
    <t>13190</t>
  </si>
  <si>
    <t>13194</t>
  </si>
  <si>
    <t>13239</t>
  </si>
  <si>
    <t>928</t>
  </si>
  <si>
    <t>13278</t>
  </si>
  <si>
    <t>13325</t>
  </si>
  <si>
    <t>13340</t>
  </si>
  <si>
    <t>13344</t>
  </si>
  <si>
    <t>13345</t>
  </si>
  <si>
    <t>1386</t>
  </si>
  <si>
    <t>13367</t>
  </si>
  <si>
    <t>13368</t>
  </si>
  <si>
    <t>13390</t>
  </si>
  <si>
    <t>13392</t>
  </si>
  <si>
    <t>13400</t>
  </si>
  <si>
    <t>13402</t>
  </si>
  <si>
    <t>13464</t>
  </si>
  <si>
    <t>13503</t>
  </si>
  <si>
    <t>13506</t>
  </si>
  <si>
    <t>13507</t>
  </si>
  <si>
    <t>13513</t>
  </si>
  <si>
    <t>8403</t>
  </si>
  <si>
    <t>13575</t>
  </si>
  <si>
    <t>13588</t>
  </si>
  <si>
    <t>8703</t>
  </si>
  <si>
    <t>9103</t>
  </si>
  <si>
    <t>13603</t>
  </si>
  <si>
    <t>13604</t>
  </si>
  <si>
    <t>13605</t>
  </si>
  <si>
    <t>9228</t>
  </si>
  <si>
    <t>13656</t>
  </si>
  <si>
    <t>13657</t>
  </si>
  <si>
    <t>13659</t>
  </si>
  <si>
    <t>13660</t>
  </si>
  <si>
    <t>13664</t>
  </si>
  <si>
    <t>13667</t>
  </si>
  <si>
    <t>10231</t>
  </si>
  <si>
    <t>13672</t>
  </si>
  <si>
    <t>11716</t>
  </si>
  <si>
    <t>13720</t>
  </si>
  <si>
    <t>13735</t>
  </si>
  <si>
    <t>13765</t>
  </si>
  <si>
    <t>13768</t>
  </si>
  <si>
    <t>13769</t>
  </si>
  <si>
    <t>13772</t>
  </si>
  <si>
    <t>13837</t>
  </si>
  <si>
    <t>13851</t>
  </si>
  <si>
    <t>13934</t>
  </si>
  <si>
    <t>13942</t>
  </si>
  <si>
    <t>13947</t>
  </si>
  <si>
    <t>13948</t>
  </si>
  <si>
    <t>13950</t>
  </si>
  <si>
    <t>13956</t>
  </si>
  <si>
    <t>10629</t>
  </si>
  <si>
    <t>13966</t>
  </si>
  <si>
    <t>11164</t>
  </si>
  <si>
    <t>13973</t>
  </si>
  <si>
    <t>13974</t>
  </si>
  <si>
    <t>11189</t>
  </si>
  <si>
    <t>11376</t>
  </si>
  <si>
    <t>14008</t>
  </si>
  <si>
    <t>14019</t>
  </si>
  <si>
    <t>14035</t>
  </si>
  <si>
    <t>14039</t>
  </si>
  <si>
    <t>11467</t>
  </si>
  <si>
    <t>11535</t>
  </si>
  <si>
    <t>14072</t>
  </si>
  <si>
    <t>14073</t>
  </si>
  <si>
    <t>12980</t>
  </si>
  <si>
    <t>14075</t>
  </si>
  <si>
    <t>14076</t>
  </si>
  <si>
    <t>14077</t>
  </si>
  <si>
    <t>12539</t>
  </si>
  <si>
    <t>13350</t>
  </si>
  <si>
    <t>14095</t>
  </si>
  <si>
    <t>14102</t>
  </si>
  <si>
    <t>14103</t>
  </si>
  <si>
    <t>14106</t>
  </si>
  <si>
    <t>13573</t>
  </si>
  <si>
    <t>14112</t>
  </si>
  <si>
    <t>14916</t>
  </si>
  <si>
    <t>1786</t>
  </si>
  <si>
    <t>14485</t>
  </si>
  <si>
    <t>14133</t>
  </si>
  <si>
    <t>14137</t>
  </si>
  <si>
    <t>14143</t>
  </si>
  <si>
    <t>14152</t>
  </si>
  <si>
    <t>14153</t>
  </si>
  <si>
    <t>14187</t>
  </si>
  <si>
    <t>14190</t>
  </si>
  <si>
    <t>14192</t>
  </si>
  <si>
    <t>14231</t>
  </si>
  <si>
    <t>14236</t>
  </si>
  <si>
    <t>14238</t>
  </si>
  <si>
    <t>14245</t>
  </si>
  <si>
    <t>14250</t>
  </si>
  <si>
    <t>14262</t>
  </si>
  <si>
    <t>14263</t>
  </si>
  <si>
    <t>14288</t>
  </si>
  <si>
    <t>14294</t>
  </si>
  <si>
    <t>14304</t>
  </si>
  <si>
    <t>14307</t>
  </si>
  <si>
    <t>14314</t>
  </si>
  <si>
    <t>14319</t>
  </si>
  <si>
    <t>11737</t>
  </si>
  <si>
    <t>14342</t>
  </si>
  <si>
    <t>14348</t>
  </si>
  <si>
    <t>14352</t>
  </si>
  <si>
    <t>14355</t>
  </si>
  <si>
    <t>14356</t>
  </si>
  <si>
    <t>14365</t>
  </si>
  <si>
    <t>14367</t>
  </si>
  <si>
    <t>14368</t>
  </si>
  <si>
    <t>14369</t>
  </si>
  <si>
    <t>14374</t>
  </si>
  <si>
    <t>565</t>
  </si>
  <si>
    <t>14384</t>
  </si>
  <si>
    <t>14385</t>
  </si>
  <si>
    <t>14386</t>
  </si>
  <si>
    <t>14393</t>
  </si>
  <si>
    <t>10945</t>
  </si>
  <si>
    <t>14400</t>
  </si>
  <si>
    <t>14421</t>
  </si>
  <si>
    <t>14425</t>
  </si>
  <si>
    <t>14431</t>
  </si>
  <si>
    <t>14432</t>
  </si>
  <si>
    <t>14440</t>
  </si>
  <si>
    <t>12058</t>
  </si>
  <si>
    <t>8419</t>
  </si>
  <si>
    <t>1210</t>
  </si>
  <si>
    <t>13160</t>
  </si>
  <si>
    <t>14455</t>
  </si>
  <si>
    <t>14456</t>
  </si>
  <si>
    <t>14457</t>
  </si>
  <si>
    <t>14458</t>
  </si>
  <si>
    <t>14484</t>
  </si>
  <si>
    <t>9516</t>
  </si>
  <si>
    <t>14513</t>
  </si>
  <si>
    <t>14516</t>
  </si>
  <si>
    <t>14519</t>
  </si>
  <si>
    <t>14552</t>
  </si>
  <si>
    <t>14557</t>
  </si>
  <si>
    <t>8388</t>
  </si>
  <si>
    <t>268</t>
  </si>
  <si>
    <t>366</t>
  </si>
  <si>
    <t>14582</t>
  </si>
  <si>
    <t>14584</t>
  </si>
  <si>
    <t>14586</t>
  </si>
  <si>
    <t>14592</t>
  </si>
  <si>
    <t>14847</t>
  </si>
  <si>
    <t>14597</t>
  </si>
  <si>
    <t>14630</t>
  </si>
  <si>
    <t>14638</t>
  </si>
  <si>
    <t>1479</t>
  </si>
  <si>
    <t>14660</t>
  </si>
  <si>
    <t>14661</t>
  </si>
  <si>
    <t>14662</t>
  </si>
  <si>
    <t>14663</t>
  </si>
  <si>
    <t>9508</t>
  </si>
  <si>
    <t>14453</t>
  </si>
  <si>
    <t>14677</t>
  </si>
  <si>
    <t>14681</t>
  </si>
  <si>
    <t>11240</t>
  </si>
  <si>
    <t>14683</t>
  </si>
  <si>
    <t>14688</t>
  </si>
  <si>
    <t>14696</t>
  </si>
  <si>
    <t>14699</t>
  </si>
  <si>
    <t>14702</t>
  </si>
  <si>
    <t>14703</t>
  </si>
  <si>
    <t>14704</t>
  </si>
  <si>
    <t>14705</t>
  </si>
  <si>
    <t>14719</t>
  </si>
  <si>
    <t>14731</t>
  </si>
  <si>
    <t>14732</t>
  </si>
  <si>
    <t>14733</t>
  </si>
  <si>
    <t>14736</t>
  </si>
  <si>
    <t>14738</t>
  </si>
  <si>
    <t>14743</t>
  </si>
  <si>
    <t>14745</t>
  </si>
  <si>
    <t>14749</t>
  </si>
  <si>
    <t>14754</t>
  </si>
  <si>
    <t>14757</t>
  </si>
  <si>
    <t>14766</t>
  </si>
  <si>
    <t>14770</t>
  </si>
  <si>
    <t>14771</t>
  </si>
  <si>
    <t>14778</t>
  </si>
  <si>
    <t>14781</t>
  </si>
  <si>
    <t>14782</t>
  </si>
  <si>
    <t>11778</t>
  </si>
  <si>
    <t>14789</t>
  </si>
  <si>
    <t>14791</t>
  </si>
  <si>
    <t>1710</t>
  </si>
  <si>
    <t>9998</t>
  </si>
  <si>
    <t>14803</t>
  </si>
  <si>
    <t>14817</t>
  </si>
  <si>
    <t>14092</t>
  </si>
  <si>
    <t>14825</t>
  </si>
  <si>
    <t>14830</t>
  </si>
  <si>
    <t>14835</t>
  </si>
  <si>
    <t>14844</t>
  </si>
  <si>
    <t>11016</t>
  </si>
  <si>
    <t>11017</t>
  </si>
  <si>
    <t>14972</t>
  </si>
  <si>
    <t>14974</t>
  </si>
  <si>
    <t>402</t>
  </si>
  <si>
    <t>14852</t>
  </si>
  <si>
    <t>14861</t>
  </si>
  <si>
    <t>14862</t>
  </si>
  <si>
    <t>14863</t>
  </si>
  <si>
    <t>14864</t>
  </si>
  <si>
    <t>14865</t>
  </si>
  <si>
    <t>14871</t>
  </si>
  <si>
    <t>10277</t>
  </si>
  <si>
    <t>14887</t>
  </si>
  <si>
    <t>14889</t>
  </si>
  <si>
    <t>14899</t>
  </si>
  <si>
    <t>14909</t>
  </si>
  <si>
    <t>13669</t>
  </si>
  <si>
    <t>14918</t>
  </si>
  <si>
    <t>15934</t>
  </si>
  <si>
    <t>14929</t>
  </si>
  <si>
    <t>14940</t>
  </si>
  <si>
    <t>9518</t>
  </si>
  <si>
    <t>1096</t>
  </si>
  <si>
    <t>14948</t>
  </si>
  <si>
    <t>14960</t>
  </si>
  <si>
    <t>1097</t>
  </si>
  <si>
    <t>14964</t>
  </si>
  <si>
    <t>14966</t>
  </si>
  <si>
    <t>14967</t>
  </si>
  <si>
    <t>14969</t>
  </si>
  <si>
    <t>14970</t>
  </si>
  <si>
    <t>14851</t>
  </si>
  <si>
    <t>14973</t>
  </si>
  <si>
    <t>9616</t>
  </si>
  <si>
    <t>14976</t>
  </si>
  <si>
    <t>14977</t>
  </si>
  <si>
    <t>14978</t>
  </si>
  <si>
    <t>15104</t>
  </si>
  <si>
    <t>15161</t>
  </si>
  <si>
    <t>15560</t>
  </si>
  <si>
    <t>15564</t>
  </si>
  <si>
    <t>14569</t>
  </si>
  <si>
    <t>12779</t>
  </si>
  <si>
    <t>15585</t>
  </si>
  <si>
    <t>15596</t>
  </si>
  <si>
    <t>15597</t>
  </si>
  <si>
    <t>15598</t>
  </si>
  <si>
    <t>14046</t>
  </si>
  <si>
    <t>15578</t>
  </si>
  <si>
    <t>1836</t>
  </si>
  <si>
    <t>1115</t>
  </si>
  <si>
    <t>13970</t>
  </si>
  <si>
    <t>15605</t>
  </si>
  <si>
    <t>15609</t>
  </si>
  <si>
    <t>15615</t>
  </si>
  <si>
    <t>15619</t>
  </si>
  <si>
    <t>15580</t>
  </si>
  <si>
    <t>15639</t>
  </si>
  <si>
    <t>15652</t>
  </si>
  <si>
    <t>15654</t>
  </si>
  <si>
    <t>15655</t>
  </si>
  <si>
    <t>15657</t>
  </si>
  <si>
    <t>15666</t>
  </si>
  <si>
    <t>15673</t>
  </si>
  <si>
    <t>15675</t>
  </si>
  <si>
    <t>15676</t>
  </si>
  <si>
    <t>15687</t>
  </si>
  <si>
    <t>15692</t>
  </si>
  <si>
    <t>15697</t>
  </si>
  <si>
    <t>15707</t>
  </si>
  <si>
    <t>15712</t>
  </si>
  <si>
    <t>15713</t>
  </si>
  <si>
    <t>15773</t>
  </si>
  <si>
    <t>15719</t>
  </si>
  <si>
    <t>15720</t>
  </si>
  <si>
    <t>15735</t>
  </si>
  <si>
    <t>15741</t>
  </si>
  <si>
    <t>14074</t>
  </si>
  <si>
    <t>15763</t>
  </si>
  <si>
    <t>633</t>
  </si>
  <si>
    <t>871</t>
  </si>
  <si>
    <t>11254</t>
  </si>
  <si>
    <t>15778</t>
  </si>
  <si>
    <t>15779</t>
  </si>
  <si>
    <t>15780</t>
  </si>
  <si>
    <t>15781</t>
  </si>
  <si>
    <t>15784</t>
  </si>
  <si>
    <t>15785</t>
  </si>
  <si>
    <t>15786</t>
  </si>
  <si>
    <t>15803</t>
  </si>
  <si>
    <t>15821</t>
  </si>
  <si>
    <t>15828</t>
  </si>
  <si>
    <t>15829</t>
  </si>
  <si>
    <t>15831</t>
  </si>
  <si>
    <t>15835</t>
  </si>
  <si>
    <t>15836</t>
  </si>
  <si>
    <t>15838</t>
  </si>
  <si>
    <t>15841</t>
  </si>
  <si>
    <t>15842</t>
  </si>
  <si>
    <t>15843</t>
  </si>
  <si>
    <t>15853</t>
  </si>
  <si>
    <t>15860</t>
  </si>
  <si>
    <t>365</t>
  </si>
  <si>
    <t>15865</t>
  </si>
  <si>
    <t>15868</t>
  </si>
  <si>
    <t>15872</t>
  </si>
  <si>
    <t>15878</t>
  </si>
  <si>
    <t>15879</t>
  </si>
  <si>
    <t>15884</t>
  </si>
  <si>
    <t>15886</t>
  </si>
  <si>
    <t>15887</t>
  </si>
  <si>
    <t>15888</t>
  </si>
  <si>
    <t>15890</t>
  </si>
  <si>
    <t>15891</t>
  </si>
  <si>
    <t>15892</t>
  </si>
  <si>
    <t>15893</t>
  </si>
  <si>
    <t>15898</t>
  </si>
  <si>
    <t>15904</t>
  </si>
  <si>
    <t>1100</t>
  </si>
  <si>
    <t>1101</t>
  </si>
  <si>
    <t>14848</t>
  </si>
  <si>
    <t>15917</t>
  </si>
  <si>
    <t>15921</t>
  </si>
  <si>
    <t>14849</t>
  </si>
  <si>
    <t>15935</t>
  </si>
  <si>
    <t>15942</t>
  </si>
  <si>
    <t>16074</t>
  </si>
  <si>
    <t>16075</t>
  </si>
  <si>
    <t>16076</t>
  </si>
  <si>
    <t>16078</t>
  </si>
  <si>
    <t>16079</t>
  </si>
  <si>
    <t>16080</t>
  </si>
  <si>
    <t>16081</t>
  </si>
  <si>
    <t>16082</t>
  </si>
  <si>
    <t>16083</t>
  </si>
  <si>
    <t>16085</t>
  </si>
  <si>
    <t>16086</t>
  </si>
  <si>
    <t>16087</t>
  </si>
  <si>
    <t>233</t>
  </si>
  <si>
    <t>276</t>
  </si>
  <si>
    <t>448</t>
  </si>
  <si>
    <t>662</t>
  </si>
  <si>
    <t>683</t>
  </si>
  <si>
    <t>730</t>
  </si>
  <si>
    <t>935</t>
  </si>
  <si>
    <t>1192</t>
  </si>
  <si>
    <t>1251</t>
  </si>
  <si>
    <t>1528</t>
  </si>
  <si>
    <t>16144</t>
  </si>
  <si>
    <t>SHERATON DETROIT METRO AIRPORT</t>
  </si>
  <si>
    <t>8000 MERRIMAN ROAD</t>
  </si>
  <si>
    <t>8453</t>
  </si>
  <si>
    <t>ZOUP 102</t>
  </si>
  <si>
    <t>200 RENAISSANCE DR A-2012</t>
  </si>
  <si>
    <t>9613</t>
  </si>
  <si>
    <t>10179</t>
  </si>
  <si>
    <t>14542</t>
  </si>
  <si>
    <t>11611</t>
  </si>
  <si>
    <t>11707</t>
  </si>
  <si>
    <t>12536</t>
  </si>
  <si>
    <t>12794</t>
  </si>
  <si>
    <t>15989</t>
  </si>
  <si>
    <t>ANITA'S KITCHEN DETROIT</t>
  </si>
  <si>
    <t>150 W. JEFFERSON AVENUE</t>
  </si>
  <si>
    <t>15990</t>
  </si>
  <si>
    <t>ANITA'S KITCHEN FERNDALE</t>
  </si>
  <si>
    <t>22651 WOODWARD AVENUE</t>
  </si>
  <si>
    <t>16181</t>
  </si>
  <si>
    <t>46650 GRATIOT AVENUE</t>
  </si>
  <si>
    <t>16136</t>
  </si>
  <si>
    <t>M 09 FUELS LLC-BP</t>
  </si>
  <si>
    <t>31411 JOY RD</t>
  </si>
  <si>
    <t>16131</t>
  </si>
  <si>
    <t>LEWIS JEWELERS</t>
  </si>
  <si>
    <t>300 SOUTH MAPLE ROAD</t>
  </si>
  <si>
    <t>16135</t>
  </si>
  <si>
    <t>HOST-UTICA</t>
  </si>
  <si>
    <t>7759 AUBURN RD</t>
  </si>
  <si>
    <t>16142</t>
  </si>
  <si>
    <t>ROCK CITY GRILL</t>
  </si>
  <si>
    <t>32040 VANDYKE AVE</t>
  </si>
  <si>
    <t>16145</t>
  </si>
  <si>
    <t>LILLIE MAE'S SOUTHERN BUFFET</t>
  </si>
  <si>
    <t>16151</t>
  </si>
  <si>
    <t>LELA'S BRUNCH</t>
  </si>
  <si>
    <t>951 SOUTH OPDYKE ROAD</t>
  </si>
  <si>
    <t>16153</t>
  </si>
  <si>
    <t>EL CAMINO</t>
  </si>
  <si>
    <t>49342 PONTIAC TRAIL</t>
  </si>
  <si>
    <t>16156</t>
  </si>
  <si>
    <t>DETROIT SPICE GRILL</t>
  </si>
  <si>
    <t>16849 HARPER</t>
  </si>
  <si>
    <t>16160</t>
  </si>
  <si>
    <t>BELLE ISLE PIZZA</t>
  </si>
  <si>
    <t>7869 EAST JEFFERSON</t>
  </si>
  <si>
    <t>16161</t>
  </si>
  <si>
    <t>PARKS OLD STYLE BAR-B-Q</t>
  </si>
  <si>
    <t>7444 BEAUBIEN ST</t>
  </si>
  <si>
    <t>16166</t>
  </si>
  <si>
    <t>FIVE IRON GOLF</t>
  </si>
  <si>
    <t>50773 CORPORATE DRIVE</t>
  </si>
  <si>
    <t>16185</t>
  </si>
  <si>
    <t>GROESBECK AUTO SERVICE</t>
  </si>
  <si>
    <t>22755 GROESBECK HWY</t>
  </si>
  <si>
    <t>11036</t>
  </si>
  <si>
    <t>CRANBROOK DINING HALL 8110</t>
  </si>
  <si>
    <t>11037</t>
  </si>
  <si>
    <t>CRANBROOK-CATERING 8110</t>
  </si>
  <si>
    <t>12898</t>
  </si>
  <si>
    <t>1363</t>
  </si>
  <si>
    <t>1362</t>
  </si>
  <si>
    <t>1361</t>
  </si>
  <si>
    <t>1359</t>
  </si>
  <si>
    <t>1358</t>
  </si>
  <si>
    <t>1360</t>
  </si>
  <si>
    <t>14443</t>
  </si>
  <si>
    <t>16171</t>
  </si>
  <si>
    <t>17118 KERCHEVAL AVENUE</t>
  </si>
  <si>
    <t>16178</t>
  </si>
  <si>
    <t>BAR VERONA COMMERCE</t>
  </si>
  <si>
    <t>500 LOOP ROAD</t>
  </si>
  <si>
    <t>COMMERCE CHARTER TWP</t>
  </si>
  <si>
    <t>12425</t>
  </si>
  <si>
    <t>B.M. WALTON INC.</t>
  </si>
  <si>
    <t>SUNRISE CONV. STORE 32</t>
  </si>
  <si>
    <t>TRUTH VENUE</t>
  </si>
  <si>
    <t>SUNRISE 29</t>
  </si>
  <si>
    <t>LITTLEMACK MARKET AND FUEL</t>
  </si>
  <si>
    <t>ADMIRAL  5856</t>
  </si>
  <si>
    <t xml:space="preserve">RED ROBIN 385                </t>
  </si>
  <si>
    <t xml:space="preserve">RED ROBIN 377                </t>
  </si>
  <si>
    <t xml:space="preserve">RED ROBIN 375                </t>
  </si>
  <si>
    <t xml:space="preserve">RED ROBIN 379                </t>
  </si>
  <si>
    <t xml:space="preserve">RED ROBIN 382                </t>
  </si>
  <si>
    <t xml:space="preserve">RED ROBIN 380                </t>
  </si>
  <si>
    <t xml:space="preserve">RED ROBIN 378                </t>
  </si>
  <si>
    <t xml:space="preserve">RED ROBIN 387                </t>
  </si>
  <si>
    <t>OLGAS 149 TROY</t>
  </si>
  <si>
    <t>OLGA'S 137 LATHRUP</t>
  </si>
  <si>
    <t>FAIRMONT SENIOR LIVING</t>
  </si>
  <si>
    <t>OLGA'S 113 OLD ORCHARD</t>
  </si>
  <si>
    <t xml:space="preserve">RED ROBIN 389                </t>
  </si>
  <si>
    <t xml:space="preserve">RED ROBIN 494              </t>
  </si>
  <si>
    <t>OLGA'S 605 AUBURN SQUARE</t>
  </si>
  <si>
    <t>OLGAS 603 FAIRLANE</t>
  </si>
  <si>
    <t>OLGAS 610 WOODHAVEN</t>
  </si>
  <si>
    <t>OLGA'S 600 BLOOMFIELD</t>
  </si>
  <si>
    <t>OLGA'S 142 LAUREL PARK</t>
  </si>
  <si>
    <t>OLGA'S 205</t>
  </si>
  <si>
    <t>OLGA'S 601 GARFIELD</t>
  </si>
  <si>
    <t>OLGA'S 201 MONROE</t>
  </si>
  <si>
    <t>OLGA'S 139 THE HEIGHTS</t>
  </si>
  <si>
    <t>OLGA'S 116 WESTLAND</t>
  </si>
  <si>
    <t>OLGA'S 612 BRIGHTON</t>
  </si>
  <si>
    <t>GOOGLE DETROIT 43972</t>
  </si>
  <si>
    <t>PRESS ROOM CAFE 41127</t>
  </si>
  <si>
    <t>9122 JOSEPH CAMPAU AVE</t>
  </si>
  <si>
    <t>29409 Haggerty Road</t>
  </si>
  <si>
    <t xml:space="preserve">RED ROBIN 499                </t>
  </si>
  <si>
    <t>EUREST UNIT 24895</t>
  </si>
  <si>
    <t xml:space="preserve">BURGERZ INC. 200         </t>
  </si>
  <si>
    <t>40525 KOPPERNICK</t>
  </si>
  <si>
    <t>OLGA'S 153 ROYAL OAK</t>
  </si>
  <si>
    <t>OLGA'S 154 CANTON</t>
  </si>
  <si>
    <t>10501 Allen Road</t>
  </si>
  <si>
    <t>TROTSIDE RESTAURANT 400</t>
  </si>
  <si>
    <t>INDEPENDENT BANK 333</t>
  </si>
  <si>
    <t>SUNRISE CONV. STORE 18</t>
  </si>
  <si>
    <t>BEAUMONT COMMONS 38814</t>
  </si>
  <si>
    <t>1620 John A Papalas Drive</t>
  </si>
  <si>
    <t>MOTOR CITY PEAKS-MONDAY  300</t>
  </si>
  <si>
    <t>MOTOR CITY PEAKS-THURSDAY 300</t>
  </si>
  <si>
    <t>GENERAL DYNAMICS 8793</t>
  </si>
  <si>
    <t>CONTINENTAL NORTH 21713</t>
  </si>
  <si>
    <t>BEDROCK MGMT QZINE 25623</t>
  </si>
  <si>
    <t>MONROE POWER PLANT 43086</t>
  </si>
  <si>
    <t>DET EDISON OSB 43084</t>
  </si>
  <si>
    <t>MARKETPLACE CAFE 30385</t>
  </si>
  <si>
    <t>MORRISON MAPLE VILLAGE 22937</t>
  </si>
  <si>
    <t>BRECON VILLAGE 16027</t>
  </si>
  <si>
    <t>ST JOHN PROVIDENCE 25927</t>
  </si>
  <si>
    <t>WALTER REUTHER PSYCH 16167</t>
  </si>
  <si>
    <t>TOUCHPOINT PROVIDENCE 25923</t>
  </si>
  <si>
    <t>ECORSE PUBLIC SCHOOLS 12062</t>
  </si>
  <si>
    <t>ST JOHN MACOMB OAKLAND 25924</t>
  </si>
  <si>
    <t>TOUCHPOINT CTR RECOVERY 25928</t>
  </si>
  <si>
    <t>ST JOHN HOSPITAL 25926</t>
  </si>
  <si>
    <t>OAKLAND UNIV CATERING 11734</t>
  </si>
  <si>
    <t>OAKLAND UNIV VANDENBURG 11734</t>
  </si>
  <si>
    <t>OAKLAND UNIV CENTER 11734</t>
  </si>
  <si>
    <t>KINGSWOOD DINING HALL 8110</t>
  </si>
  <si>
    <t>CRANBROOK-VAUGHN 8110</t>
  </si>
  <si>
    <t>MORRISON MERCY HS 16039</t>
  </si>
  <si>
    <t>INDEPENDENT BANK 332</t>
  </si>
  <si>
    <t>MOTOR CITY PEAKS-MONDAY 301</t>
  </si>
  <si>
    <t>MOTOR CITY PEAKS-FRIDAY 301</t>
  </si>
  <si>
    <t>CRITTENTON HOSP T.P. 32286</t>
  </si>
  <si>
    <t>GOOGLE TRAVERWOOD 32647</t>
  </si>
  <si>
    <t>NOTRE DAME PREP SCHOOL 40009</t>
  </si>
  <si>
    <t>EMU THE COMMONS 40082 DOCK 1</t>
  </si>
  <si>
    <t>EMU CATERING 40090 DOCK 4</t>
  </si>
  <si>
    <t>EMU SMASHBURGER 40078</t>
  </si>
  <si>
    <t>SUNRISE 11</t>
  </si>
  <si>
    <t>OLGA'S 203 SHELBY</t>
  </si>
  <si>
    <t>K &amp; B CONEY</t>
  </si>
  <si>
    <t xml:space="preserve">2 BOOLI  INC 100            </t>
  </si>
  <si>
    <t>CHICK-FIL-A EMU 41884</t>
  </si>
  <si>
    <t>OLGA'S 204 CHESTERFIELD</t>
  </si>
  <si>
    <t>CAFE AT KINGSWOOD UNIT 32246</t>
  </si>
  <si>
    <t>MOTOR CITY PEAKS-MONDAY 302</t>
  </si>
  <si>
    <t>MOTOR CITY PEAKS-THURSDAY 302</t>
  </si>
  <si>
    <t>EUREST AT DTE HQ 43085</t>
  </si>
  <si>
    <t>20510 W. 7 MILE ROAD</t>
  </si>
  <si>
    <t>CRANBROOK-SCIENCE INST 8200</t>
  </si>
  <si>
    <t>449 N. Main Street</t>
  </si>
  <si>
    <t>OAKLAND UNIV DINING 2 42533</t>
  </si>
  <si>
    <t>ATRIA KING HAVEN 47128</t>
  </si>
  <si>
    <t>SHOREHAVEN 47127</t>
  </si>
  <si>
    <t>ST JOHN MACOMB HOSPITAL 25922</t>
  </si>
  <si>
    <t>FERNDALE PUBLIC SCHOOLS 8840</t>
  </si>
  <si>
    <t>JOHNNY'S MARKET 1040</t>
  </si>
  <si>
    <t>JOHNNY'S MARKET 1100</t>
  </si>
  <si>
    <t>JETS PIZZA-AUB HILLS 32 (BLK)</t>
  </si>
  <si>
    <t>MACOMB PEDIATRIC WARREN</t>
  </si>
  <si>
    <t>EUREST AT GUARDIAN 50591</t>
  </si>
  <si>
    <t>THE LOURDES 55759</t>
  </si>
  <si>
    <t>GOOGLE FARMINGTON HILLS 54952</t>
  </si>
  <si>
    <t>AOD-SHMS 57203</t>
  </si>
  <si>
    <t>FOX ADMIN 56672</t>
  </si>
  <si>
    <t>JETS PIZZA 87</t>
  </si>
  <si>
    <t>INDEPENDENT BANK 330</t>
  </si>
  <si>
    <t>INDEPENDENT BANK 334</t>
  </si>
  <si>
    <t>INDEPENDENT BANK 336</t>
  </si>
  <si>
    <t>INDEPENDENT BANK 337</t>
  </si>
  <si>
    <t>OLGA'S 202 ANN ARBOR</t>
  </si>
  <si>
    <t>WESCO 10</t>
  </si>
  <si>
    <t xml:space="preserve">RED ROBIN 383                </t>
  </si>
  <si>
    <t>NEIMANS GROCERY 186</t>
  </si>
  <si>
    <t>NEIMANS MEAT 186</t>
  </si>
  <si>
    <t>NEIMANS PRODUCE 186</t>
  </si>
  <si>
    <t>NEIMANS BAKERY 186</t>
  </si>
  <si>
    <t>NEIMANS CORNER CAFE 186</t>
  </si>
  <si>
    <t>NEIMANS DELI 186</t>
  </si>
  <si>
    <t>NEIMANS BAKERY 167</t>
  </si>
  <si>
    <t>NEIMANS PRODUCE 167</t>
  </si>
  <si>
    <t>NEIMANS MEAT 167</t>
  </si>
  <si>
    <t>NEIMANS CORNER CAFE 167</t>
  </si>
  <si>
    <t>NEIMANS DELI 167</t>
  </si>
  <si>
    <t>NEIMANS GROCERY 167</t>
  </si>
  <si>
    <t>250 W. Maple</t>
  </si>
  <si>
    <t>CMF CLARKSTON 2</t>
  </si>
  <si>
    <t>cu_ID</t>
  </si>
  <si>
    <t>Rt #</t>
  </si>
  <si>
    <t>Average Stop Time</t>
  </si>
  <si>
    <t>Date :: Start / Stop :: StopTIme :: TravelTIme.1</t>
  </si>
  <si>
    <t>Date :: Start / Stop :: StopTIme :: TravelTIme.2</t>
  </si>
  <si>
    <t>Date :: Start / Stop :: StopTIme :: TravelTIme.3</t>
  </si>
  <si>
    <t>Date :: Start / Stop :: StopTIme :: TravelTIme.4</t>
  </si>
  <si>
    <t>Date :: Start / Stop :: StopTIme :: TravelTIme.5</t>
  </si>
  <si>
    <t>Date :: Start / Stop :: StopTIme :: TravelTIme.6</t>
  </si>
  <si>
    <t>Date :: Start / Stop :: StopTIme :: TravelTIme.7</t>
  </si>
  <si>
    <t>Date :: Start / Stop :: StopTIme :: TravelTIme.8</t>
  </si>
  <si>
    <t>Date :: Start / Stop :: StopTIme :: TravelTIme.9</t>
  </si>
  <si>
    <t>Date :: Start / Stop :: StopTIme :: TravelTIme.10</t>
  </si>
  <si>
    <t>Date :: Start / Stop :: StopTIme :: TravelTIme.11</t>
  </si>
  <si>
    <t>Date :: Start / Stop :: StopTIme :: TravelTIme.12</t>
  </si>
  <si>
    <t>Date :: Start / Stop :: StopTIme :: TravelTIme.13</t>
  </si>
  <si>
    <t>Date :: Start / Stop :: StopTIme :: TravelTIme.14</t>
  </si>
  <si>
    <t>Date :: Start / Stop :: StopTIme :: TravelTIme.15</t>
  </si>
  <si>
    <t>Date :: Start / Stop :: StopTIme :: TravelTIme.16</t>
  </si>
  <si>
    <t>Date :: Start / Stop :: StopTIme :: TravelTIme.17</t>
  </si>
  <si>
    <t>Date :: Start / Stop :: StopTIme :: TravelTIme.18</t>
  </si>
  <si>
    <t>Date :: Start / Stop :: StopTIme :: TravelTIme.19</t>
  </si>
  <si>
    <t>Date :: Start / Stop :: StopTIme :: TravelTIme.20</t>
  </si>
  <si>
    <t>14877</t>
  </si>
  <si>
    <t>3293</t>
  </si>
  <si>
    <t xml:space="preserve">ROUTE 8 OVER/SHORT           </t>
  </si>
  <si>
    <t>12445</t>
  </si>
  <si>
    <t>14876</t>
  </si>
  <si>
    <t>1578</t>
  </si>
  <si>
    <t xml:space="preserve">ROSE'S FAMILY DINING          </t>
  </si>
  <si>
    <t>14878</t>
  </si>
  <si>
    <t>14879</t>
  </si>
  <si>
    <t>14880</t>
  </si>
  <si>
    <t>13156</t>
  </si>
  <si>
    <t>NEW YORK DELI</t>
  </si>
  <si>
    <t>15730</t>
  </si>
  <si>
    <t>EAST SIDE HBOT</t>
  </si>
  <si>
    <t>8312</t>
  </si>
  <si>
    <t>J&amp;D CATERING</t>
  </si>
  <si>
    <t>14120</t>
  </si>
  <si>
    <t>GOLDEN SIAM</t>
  </si>
  <si>
    <t>12255</t>
  </si>
  <si>
    <t>HUY'S ELECTRODES INC.</t>
  </si>
  <si>
    <t>12900</t>
  </si>
  <si>
    <t>ROSE SENIOR LIVING 47133</t>
  </si>
  <si>
    <t>11309</t>
  </si>
  <si>
    <t>DMC LAKES FAMILY MEDICINE</t>
  </si>
  <si>
    <t>11988</t>
  </si>
  <si>
    <t>AL MAIDAH</t>
  </si>
  <si>
    <t>162</t>
  </si>
  <si>
    <t xml:space="preserve">GREEN OAK TIRE INC.           </t>
  </si>
  <si>
    <t>12574</t>
  </si>
  <si>
    <t>FAULKWOOD SHORES</t>
  </si>
  <si>
    <t>1566</t>
  </si>
  <si>
    <t xml:space="preserve">UPTOWN COFFEE HOUSE           </t>
  </si>
  <si>
    <t>145</t>
  </si>
  <si>
    <t xml:space="preserve">LOONEY BAKER 2               </t>
  </si>
  <si>
    <t>784</t>
  </si>
  <si>
    <t xml:space="preserve">NASSAU GRILLE &amp; BAR           </t>
  </si>
  <si>
    <t>10230</t>
  </si>
  <si>
    <t>AQUA</t>
  </si>
  <si>
    <t>8346</t>
  </si>
  <si>
    <t>HARMONY GARDEN</t>
  </si>
  <si>
    <t>3290</t>
  </si>
  <si>
    <t xml:space="preserve">ROUTE 34 OVER/SHORT           </t>
  </si>
  <si>
    <t>1657</t>
  </si>
  <si>
    <t xml:space="preserve">SPOSITAS RISTORANTE           </t>
  </si>
  <si>
    <t>684</t>
  </si>
  <si>
    <t xml:space="preserve">OLDE MEXICO RESTAURANT        </t>
  </si>
  <si>
    <t>1737</t>
  </si>
  <si>
    <t xml:space="preserve">WATERFORD URGENT CARE         </t>
  </si>
  <si>
    <t>9887</t>
  </si>
  <si>
    <t>9888</t>
  </si>
  <si>
    <t>9889</t>
  </si>
  <si>
    <t>9890</t>
  </si>
  <si>
    <t>9891</t>
  </si>
  <si>
    <t>9886</t>
  </si>
  <si>
    <t>38</t>
  </si>
  <si>
    <t>MDOT-BRIGHTON</t>
  </si>
  <si>
    <t>8899</t>
  </si>
  <si>
    <t>THAI SPOON</t>
  </si>
  <si>
    <t>923</t>
  </si>
  <si>
    <t xml:space="preserve">SHALIMAR II                   </t>
  </si>
  <si>
    <t>217</t>
  </si>
  <si>
    <t xml:space="preserve">10524 BUILDING GROUP     </t>
  </si>
  <si>
    <t>10723</t>
  </si>
  <si>
    <t>NORTHRIDGE CHURCH</t>
  </si>
  <si>
    <t>279</t>
  </si>
  <si>
    <t xml:space="preserve">KIM VEGA                 </t>
  </si>
  <si>
    <t>11740</t>
  </si>
  <si>
    <t>GREEK HOUSE-ALPHA CHI OMEGA</t>
  </si>
  <si>
    <t>180</t>
  </si>
  <si>
    <t xml:space="preserve">STEPHANIE OSMAK       </t>
  </si>
  <si>
    <t>1541</t>
  </si>
  <si>
    <t>LEBANON HALAL MEAT MARKET</t>
  </si>
  <si>
    <t>12390</t>
  </si>
  <si>
    <t>ARA MANAGEMENT</t>
  </si>
  <si>
    <t>9491</t>
  </si>
  <si>
    <t>INDEPENDENT BANK #331</t>
  </si>
  <si>
    <t>3299</t>
  </si>
  <si>
    <t xml:space="preserve">ROUTE 78 OVER/SHORT           </t>
  </si>
  <si>
    <t>11007</t>
  </si>
  <si>
    <t>IMPERIAL FRESH MARKETS</t>
  </si>
  <si>
    <t>14580</t>
  </si>
  <si>
    <t>BIG JOE'S CHICKEN &amp; RIBS</t>
  </si>
  <si>
    <t>10724</t>
  </si>
  <si>
    <t>THE FLY TRAP</t>
  </si>
  <si>
    <t>14971</t>
  </si>
  <si>
    <t>15739</t>
  </si>
  <si>
    <t>RSP UNIFORMS-LIVONIA</t>
  </si>
  <si>
    <t>88</t>
  </si>
  <si>
    <t xml:space="preserve">MATT TIDSWELL                 </t>
  </si>
  <si>
    <t>28</t>
  </si>
  <si>
    <t>LIVONIA BRANCH</t>
  </si>
  <si>
    <t>14600</t>
  </si>
  <si>
    <t>SEDONA TAPHOUSE DS</t>
  </si>
  <si>
    <t>14599</t>
  </si>
  <si>
    <t>Do we have Outside Hours access? (key/code stops)</t>
  </si>
  <si>
    <t>new</t>
  </si>
  <si>
    <t>cuid</t>
  </si>
  <si>
    <t>Q1 Average</t>
  </si>
  <si>
    <t>Q1 Average Deviation</t>
  </si>
  <si>
    <t>Q1 High Deviation</t>
  </si>
  <si>
    <t>Q1 Low Deviation</t>
  </si>
  <si>
    <t>Q2 Average</t>
  </si>
  <si>
    <t>Q2 Average Deviation</t>
  </si>
  <si>
    <t>Q2 High Deviation</t>
  </si>
  <si>
    <t>Q2 Low Deviation</t>
  </si>
  <si>
    <t>Q3 Average</t>
  </si>
  <si>
    <t>Q3 Average Deviation</t>
  </si>
  <si>
    <t>Q3 High Deviation</t>
  </si>
  <si>
    <t>Q3 Low Deviation</t>
  </si>
  <si>
    <t>Q4 Average</t>
  </si>
  <si>
    <t>Q4 Average Deviation</t>
  </si>
  <si>
    <t>Q4 High Deviation</t>
  </si>
  <si>
    <t>Q4 Low Deviation</t>
  </si>
  <si>
    <t>16193</t>
  </si>
  <si>
    <t>16195</t>
  </si>
  <si>
    <t>16202</t>
  </si>
  <si>
    <t>16213</t>
  </si>
  <si>
    <t>16214</t>
  </si>
  <si>
    <t>16215</t>
  </si>
  <si>
    <t>16221</t>
  </si>
  <si>
    <t>16225</t>
  </si>
  <si>
    <t>7150 SASHABAW RD</t>
  </si>
  <si>
    <t>48347</t>
  </si>
  <si>
    <t>6459 DIXIE HWY</t>
  </si>
  <si>
    <t>340 TOWN CENTER BLVD</t>
  </si>
  <si>
    <t>SUITE 1</t>
  </si>
  <si>
    <t>COMMONWEALTH SENIOR LIVING</t>
  </si>
  <si>
    <t>33503 23 MILE ROAD</t>
  </si>
  <si>
    <t>THE WESTLAND HOUSE</t>
  </si>
  <si>
    <t>36000 CAMPUS DRIVE</t>
  </si>
  <si>
    <t>16203</t>
  </si>
  <si>
    <t>HALT FIRE</t>
  </si>
  <si>
    <t>50168 W. PONTIAC TRAIL</t>
  </si>
  <si>
    <t>UNIT 5</t>
  </si>
  <si>
    <t>ILLUMINATING CONCEPTS</t>
  </si>
  <si>
    <t>30733 WEST 10 MILE ROAD</t>
  </si>
  <si>
    <t>PENTHOUSE CLUB</t>
  </si>
  <si>
    <t>20771 EIGHT MILE ROAD</t>
  </si>
  <si>
    <t>THE EXCHANGE</t>
  </si>
  <si>
    <t>ONEILL,GREENBURGER,WU &amp; DUNN</t>
  </si>
  <si>
    <t>FORTIS SOLUTIONS GROUP</t>
  </si>
  <si>
    <t>15951 GRAND RIVER AVE</t>
  </si>
  <si>
    <t>UNIVERSAL CONEY ISLAND</t>
  </si>
  <si>
    <t>27909 ORCHARD LAKE RD</t>
  </si>
  <si>
    <t>16256</t>
  </si>
  <si>
    <t>LEVANTINE GRILL</t>
  </si>
  <si>
    <t>39755 GRAND RIVER</t>
  </si>
  <si>
    <t>16260</t>
  </si>
  <si>
    <t>MINT 29</t>
  </si>
  <si>
    <t>22000 MICHIGAN AVENUE</t>
  </si>
  <si>
    <t>7</t>
  </si>
  <si>
    <t>3125 Ravenswood Road</t>
  </si>
  <si>
    <t>6</t>
  </si>
  <si>
    <t>12046M</t>
  </si>
  <si>
    <t>12046R</t>
  </si>
  <si>
    <t>9</t>
  </si>
  <si>
    <t>16262</t>
  </si>
  <si>
    <t>M 12 FUELS LLC-BP</t>
  </si>
  <si>
    <t>9201 MIDDLEBELT</t>
  </si>
  <si>
    <t>16264</t>
  </si>
  <si>
    <t>ANDREW'S ON THE CORNER</t>
  </si>
  <si>
    <t>201 JOS CAMPAU</t>
  </si>
  <si>
    <t>16265</t>
  </si>
  <si>
    <t>925 NORTH LAPEER ROAD</t>
  </si>
  <si>
    <t>OXFORD CHARTER TWP</t>
  </si>
  <si>
    <t>MSU MGMT AND EDUCATION CENTER</t>
  </si>
  <si>
    <t>16271</t>
  </si>
  <si>
    <t>309 E. GRAND RIVER AVE</t>
  </si>
  <si>
    <t>16274</t>
  </si>
  <si>
    <t>VIVIOS</t>
  </si>
  <si>
    <t>2460 MARKET ST</t>
  </si>
  <si>
    <t>PINNACLE DERMATOLOGY</t>
  </si>
  <si>
    <t>111</t>
  </si>
  <si>
    <t xml:space="preserve">DAWG HOUSE, THE               </t>
  </si>
  <si>
    <t xml:space="preserve">224 W. GENESEE ST.            </t>
  </si>
  <si>
    <t xml:space="preserve">LAPEER              </t>
  </si>
  <si>
    <t>48446</t>
  </si>
  <si>
    <t>HERBALIST</t>
  </si>
  <si>
    <t>15514 W. WARREN</t>
  </si>
  <si>
    <t>16267</t>
  </si>
  <si>
    <t>ALIE'S LEBANESE GRILL</t>
  </si>
  <si>
    <t>33355 VAN DYKE AVENUE</t>
  </si>
  <si>
    <t>14297</t>
  </si>
  <si>
    <t>SUNRISE #34</t>
  </si>
  <si>
    <t>68970 NORTH AVE</t>
  </si>
  <si>
    <t>RAY</t>
  </si>
  <si>
    <t>360</t>
  </si>
  <si>
    <t xml:space="preserve">CONCORDE INN     </t>
  </si>
  <si>
    <t xml:space="preserve">44315 N. GRATIOT AVE.         </t>
  </si>
  <si>
    <t>16276</t>
  </si>
  <si>
    <t>BIZLINK ROBOTIC SOLUTIONS</t>
  </si>
  <si>
    <t>100 KAY INDUSTRIAL DRIVE</t>
  </si>
  <si>
    <t>ORION TOWNSHIP</t>
  </si>
  <si>
    <t>11013M</t>
  </si>
  <si>
    <t>11013F</t>
  </si>
  <si>
    <t xml:space="preserve"> :: NO TIME / NO TIME :: 00:00:00 :: 00:00:00</t>
  </si>
  <si>
    <t xml:space="preserve"> :: 11:34:20 AM / 11:48:39 AM :: 00:14:19 :: 00:18:57</t>
  </si>
  <si>
    <t xml:space="preserve"> :: 11:48:45 AM / 11:49:06 AM :: 00:00:21 :: 00:00:06</t>
  </si>
  <si>
    <t xml:space="preserve"> :: 10:56:50 AM / 10:57:09 AM :: 00:00:19 :: 00:29:51</t>
  </si>
  <si>
    <t xml:space="preserve"> :: 11:32:58 AM / 11:42:19 AM :: 00:09:21 :: 00:17:42</t>
  </si>
  <si>
    <t xml:space="preserve"> :: 11:13:08 AM / 11:25:51 AM :: 00:12:43 :: 00:15:26</t>
  </si>
  <si>
    <t xml:space="preserve"> :: 12:33:20 PM / 12:33:42 PM :: 00:00:22 :: 00:00:08</t>
  </si>
  <si>
    <t xml:space="preserve"> :: 11:12:27 AM / 11:12:53 AM :: 00:00:26 :: 00:00:07</t>
  </si>
  <si>
    <t xml:space="preserve"> :: 12:06:11 PM / 12:06:34 PM :: 00:00:23 :: 00:00:07</t>
  </si>
  <si>
    <t xml:space="preserve"> :: 10:42:55 AM / 10:43:14 AM :: 00:00:19 :: 00:00:07</t>
  </si>
  <si>
    <t xml:space="preserve"> :: 11:49:55 AM / 11:50:19 AM :: 00:00:24 :: 01:06:57</t>
  </si>
  <si>
    <t xml:space="preserve"> :: 11:51:51 AM / 11:52:23 AM :: 00:00:32 :: 00:00:10</t>
  </si>
  <si>
    <t xml:space="preserve"> :: 12:10:47 PM / 12:11:15 PM :: 00:00:28 :: 01:07:38</t>
  </si>
  <si>
    <t xml:space="preserve"> :: 11:37:35 AM / 11:38:15 AM :: 00:00:40 :: 00:00:27</t>
  </si>
  <si>
    <t xml:space="preserve"> :: 11:09:18 AM / 11:17:22 AM :: 00:08:04 :: 00:00:10</t>
  </si>
  <si>
    <t xml:space="preserve"> :: 11:36:45 AM / 11:45:28 AM :: 00:08:43 :: 00:06:01</t>
  </si>
  <si>
    <t xml:space="preserve"> :: 01:05:29 PM / 01:11:02 PM :: 00:05:33 :: 00:23:04</t>
  </si>
  <si>
    <t xml:space="preserve"> :: 12:08:49 PM / 12:14:34 PM :: 00:05:45 :: 00:22:17</t>
  </si>
  <si>
    <t xml:space="preserve"> :: 08:46:07 AM / 08:56:35 AM :: 00:10:28 :: 18:04:57</t>
  </si>
  <si>
    <t xml:space="preserve"> :: 09:23:20 AM / 09:23:45 AM :: 00:00:25 :: 18:40:47</t>
  </si>
  <si>
    <t xml:space="preserve"> :: 11:52:34 AM / 11:52:47 AM :: 00:00:13 :: 00:15:09</t>
  </si>
  <si>
    <t xml:space="preserve"> :: 11:16:12 AM / 11:16:37 AM :: 00:00:25 :: 00:12:03</t>
  </si>
  <si>
    <t xml:space="preserve"> :: 12:37:02 PM / 12:37:11 PM :: 00:00:09 :: 00:13:22</t>
  </si>
  <si>
    <t xml:space="preserve"> :: 11:49:05 AM / 12:02:22 PM :: 00:13:17 :: 00:05:39</t>
  </si>
  <si>
    <t xml:space="preserve"> :: 10:04:37 AM / 10:39:48 AM :: 00:35:11 :: 00:11:49</t>
  </si>
  <si>
    <t xml:space="preserve"> :: 10:27:19 AM / 11:22:11 AM :: 00:54:52 :: 00:00:06</t>
  </si>
  <si>
    <t xml:space="preserve"> :: 10:44:49 AM / 11:11:03 AM :: 00:26:14 :: 00:00:13</t>
  </si>
  <si>
    <t xml:space="preserve"> :: 09:26:51 AM / 10:05:48 AM :: 00:38:57 :: 00:00:14</t>
  </si>
  <si>
    <t xml:space="preserve"> :: 10:59:22 AM / 11:14:47 AM :: 00:15:25 :: 00:34:48</t>
  </si>
  <si>
    <t xml:space="preserve"> :: 09:16:21 AM / 09:37:43 AM :: 00:21:22 :: 00:00:45</t>
  </si>
  <si>
    <t xml:space="preserve"> :: 09:43:53 AM / 09:44:07 AM :: 00:00:14 :: 00:13:06</t>
  </si>
  <si>
    <t xml:space="preserve"> :: 12:45:18 PM / 12:45:45 PM :: 00:00:27 :: 00:02:23</t>
  </si>
  <si>
    <t xml:space="preserve"> :: 10:38:21 AM / 10:38:40 AM :: 00:00:19 :: 00:00:18</t>
  </si>
  <si>
    <t xml:space="preserve"> :: 10:46:39 AM / 10:47:11 AM :: 00:00:32 :: 00:07:59</t>
  </si>
  <si>
    <t xml:space="preserve"> :: 10:48:01 AM / 10:48:17 AM :: 00:00:16 :: 00:00:50</t>
  </si>
  <si>
    <t xml:space="preserve"> :: 10:48:27 AM / 10:48:49 AM :: 00:00:22 :: 00:00:10</t>
  </si>
  <si>
    <t xml:space="preserve"> :: 09:04:43 AM / 09:05:09 AM :: 00:00:26 :: 00:26:29</t>
  </si>
  <si>
    <t xml:space="preserve"> :: 11:17:01 AM / 11:17:23 AM :: 00:00:22 :: 00:00:22</t>
  </si>
  <si>
    <t xml:space="preserve"> :: 08:22:44 AM / 08:23:18 AM :: 00:00:34 :: 16:49:53</t>
  </si>
  <si>
    <t xml:space="preserve"> :: 08:35:06 AM / 08:35:25 AM :: 00:00:19 :: 00:11:48</t>
  </si>
  <si>
    <t xml:space="preserve"> :: 08:26:09 AM / 08:26:19 AM :: 00:00:10 :: 00:30:22</t>
  </si>
  <si>
    <t xml:space="preserve"> :: 08:46:32 AM / 08:47:07 AM :: 00:00:35 :: 00:01:52</t>
  </si>
  <si>
    <t xml:space="preserve"> :: 10:03:57 AM / 10:04:20 AM :: 00:00:23 :: 00:05:48</t>
  </si>
  <si>
    <t xml:space="preserve"> :: 08:01:04 AM / 08:30:58 AM :: 00:29:54 :: 08:01:04</t>
  </si>
  <si>
    <t xml:space="preserve"> :: 08:38:26 AM / 09:25:15 AM :: 00:46:49 :: 00:04:53</t>
  </si>
  <si>
    <t xml:space="preserve"> :: 09:01:30 AM / 09:01:59 AM :: 00:00:29 :: 16:45:23</t>
  </si>
  <si>
    <t xml:space="preserve"> :: 08:59:37 AM / 09:41:29 AM :: 00:41:52 :: 00:01:16</t>
  </si>
  <si>
    <t xml:space="preserve"> :: 08:05:58 AM / 08:41:59 AM :: 00:36:01 :: 17:07:50</t>
  </si>
  <si>
    <t xml:space="preserve"> :: 09:21:55 AM / 09:58:24 AM :: 00:36:29 :: 00:00:16</t>
  </si>
  <si>
    <t xml:space="preserve"> :: 08:28:36 AM / 09:06:05 AM :: 00:37:29 :: 17:07:31</t>
  </si>
  <si>
    <t xml:space="preserve"> :: 08:47:52 AM / 09:22:14 AM :: 00:34:22 :: 19:18:28</t>
  </si>
  <si>
    <t xml:space="preserve"> :: 08:31:48 AM / 08:51:36 AM :: 00:19:48 :: 18:18:42</t>
  </si>
  <si>
    <t xml:space="preserve"> :: 08:13:59 AM / 09:00:54 AM :: 00:46:55 :: 16:32:01</t>
  </si>
  <si>
    <t xml:space="preserve"> :: 09:03:22 AM / 09:37:12 AM :: 00:33:50 :: 00:14:56</t>
  </si>
  <si>
    <t xml:space="preserve"> :: 08:25:50 AM / 08:38:14 AM :: 00:12:24 :: 17:00:11</t>
  </si>
  <si>
    <t xml:space="preserve"> :: 08:50:13 AM / 09:22:27 AM :: 00:32:14 :: 18:32:55</t>
  </si>
  <si>
    <t xml:space="preserve"> :: 08:35:53 AM / 09:02:32 AM :: 00:26:39 :: 00:00:28</t>
  </si>
  <si>
    <t xml:space="preserve"> :: 07:57:49 AM / 08:26:30 AM :: 00:28:41 :: 17:29:05</t>
  </si>
  <si>
    <t xml:space="preserve"> :: 09:33:27 AM / 09:51:43 AM :: 00:18:16 :: 19:50:06</t>
  </si>
  <si>
    <t xml:space="preserve"> :: 08:30:21 AM / 08:49:31 AM :: 00:19:10 :: 18:55:20</t>
  </si>
  <si>
    <t xml:space="preserve"> :: 07:57:47 AM / 08:17:58 AM :: 00:20:11 :: 17:16:47</t>
  </si>
  <si>
    <t xml:space="preserve"> :: 08:58:14 AM / 08:58:39 AM :: 00:00:25 :: 18:42:00</t>
  </si>
  <si>
    <t xml:space="preserve"> :: 08:48:13 AM / 09:07:56 AM :: 00:19:43 :: 00:00:07</t>
  </si>
  <si>
    <t xml:space="preserve"> :: 08:46:16 AM / 09:04:07 AM :: 00:17:51 :: 18:54:37</t>
  </si>
  <si>
    <t xml:space="preserve"> :: 08:21:56 AM / 08:32:22 AM :: 00:10:26 :: 16:02:20</t>
  </si>
  <si>
    <t xml:space="preserve"> :: 02:12:35 PM / 02:13:24 PM :: 00:00:49 :: 04:23:28</t>
  </si>
  <si>
    <t xml:space="preserve"> :: 09:03:53 AM / 09:35:55 AM :: 00:32:02 :: 20:05:07</t>
  </si>
  <si>
    <t xml:space="preserve"> :: 08:54:32 AM / 08:54:56 AM :: 00:00:24 :: 00:17:21</t>
  </si>
  <si>
    <t xml:space="preserve"> :: 08:11:01 AM / 08:35:49 AM :: 00:24:48 :: 17:42:49</t>
  </si>
  <si>
    <t xml:space="preserve"> :: 08:17:42 AM / 08:18:12 AM :: 00:00:30 :: 18:09:55</t>
  </si>
  <si>
    <t xml:space="preserve"> :: 08:44:39 AM / 09:08:02 AM :: 00:23:23 :: 17:49:54</t>
  </si>
  <si>
    <t xml:space="preserve"> :: 09:30:04 AM / 09:30:29 AM :: 00:00:25 :: 18:36:53</t>
  </si>
  <si>
    <t xml:space="preserve"> :: 08:36:57 AM / 09:03:46 AM :: 00:26:49 :: 18:08:16</t>
  </si>
  <si>
    <t xml:space="preserve"> :: 09:50:49 AM / 09:51:20 AM :: 00:00:31 :: 21:14:36</t>
  </si>
  <si>
    <t xml:space="preserve"> :: 10:47:59 AM / 10:55:35 AM :: 00:07:36 :: 00:00:09</t>
  </si>
  <si>
    <t xml:space="preserve"> :: 09:02:16 AM / 09:07:56 AM :: 00:05:40 :: 00:00:06</t>
  </si>
  <si>
    <t xml:space="preserve"> :: 08:45:12 AM / 08:56:30 AM :: 00:11:18 :: 00:14:14</t>
  </si>
  <si>
    <t xml:space="preserve"> :: 09:32:52 AM / 09:48:53 AM :: 00:16:01 :: 00:07:37</t>
  </si>
  <si>
    <t xml:space="preserve"> :: 09:09:24 AM / 09:32:47 AM :: 00:23:23 :: 00:07:25</t>
  </si>
  <si>
    <t xml:space="preserve"> :: 08:51:00 AM / 09:29:41 AM :: 00:38:41 :: 16:53:03</t>
  </si>
  <si>
    <t xml:space="preserve"> :: 09:46:46 AM / 10:13:48 AM :: 00:27:02 :: 00:05:17</t>
  </si>
  <si>
    <t xml:space="preserve"> :: 08:47:50 AM / 09:09:41 AM :: 00:21:51 :: 00:05:51</t>
  </si>
  <si>
    <t xml:space="preserve"> :: 08:57:25 AM / 09:46:00 AM :: 00:48:35 :: 17:36:45</t>
  </si>
  <si>
    <t xml:space="preserve"> :: 10:11:33 AM / 10:17:20 AM :: 00:05:47 :: 00:13:09</t>
  </si>
  <si>
    <t xml:space="preserve"> :: 09:18:57 AM / 09:43:03 AM :: 00:24:06 :: 00:12:52</t>
  </si>
  <si>
    <t xml:space="preserve"> :: 08:49:43 AM / 09:37:55 AM :: 00:48:12 :: 17:05:42</t>
  </si>
  <si>
    <t xml:space="preserve"> :: 09:22:23 AM / 09:57:52 AM :: 00:35:29 :: 00:00:09</t>
  </si>
  <si>
    <t xml:space="preserve"> :: 09:08:38 AM / 09:36:40 AM :: 00:28:02 :: 00:17:02</t>
  </si>
  <si>
    <t xml:space="preserve"> :: 09:13:09 AM / 09:54:43 AM :: 00:41:34 :: 00:11:52</t>
  </si>
  <si>
    <t xml:space="preserve"> :: 09:38:14 AM / 09:58:28 AM :: 00:20:14 :: 00:01:02</t>
  </si>
  <si>
    <t xml:space="preserve"> :: 12:53:03 PM / 01:17:35 PM :: 00:24:32 :: 00:01:45</t>
  </si>
  <si>
    <t xml:space="preserve"> :: 09:32:06 AM / 09:57:28 AM :: 00:25:22 :: 00:26:57</t>
  </si>
  <si>
    <t xml:space="preserve"> :: 09:35:57 AM / 09:49:18 AM :: 00:13:21 :: 00:13:30</t>
  </si>
  <si>
    <t xml:space="preserve"> :: 08:58:24 AM / 09:04:15 AM :: 00:05:51 :: 17:49:06</t>
  </si>
  <si>
    <t xml:space="preserve"> :: 09:52:10 AM / 10:03:44 AM :: 00:11:34 :: 00:00:27</t>
  </si>
  <si>
    <t xml:space="preserve"> :: 08:49:53 AM / 09:01:44 AM :: 00:11:51 :: 00:00:22</t>
  </si>
  <si>
    <t xml:space="preserve"> :: 08:18:07 AM / 08:31:40 AM :: 00:13:33 :: 00:00:09</t>
  </si>
  <si>
    <t xml:space="preserve"> :: 08:58:48 AM / 09:11:18 AM :: 00:12:30 :: 00:00:09</t>
  </si>
  <si>
    <t xml:space="preserve"> :: 09:08:18 AM / 09:20:39 AM :: 00:12:21 :: 00:00:22</t>
  </si>
  <si>
    <t xml:space="preserve"> :: 09:04:28 AM / 09:18:38 AM :: 00:14:10 :: 00:00:21</t>
  </si>
  <si>
    <t xml:space="preserve"> :: 09:36:20 AM / 09:37:17 AM :: 00:00:57 :: 00:00:25</t>
  </si>
  <si>
    <t xml:space="preserve"> :: 08:55:03 AM / 08:55:22 AM :: 00:00:19 :: 00:00:07</t>
  </si>
  <si>
    <t xml:space="preserve"> :: 08:35:55 AM / 08:36:08 AM :: 00:00:13 :: 00:00:06</t>
  </si>
  <si>
    <t xml:space="preserve"> :: 08:18:20 AM / 08:18:45 AM :: 00:00:25 :: 00:00:08</t>
  </si>
  <si>
    <t xml:space="preserve"> :: 09:08:11 AM / 09:08:32 AM :: 00:00:21 :: 00:00:09</t>
  </si>
  <si>
    <t xml:space="preserve"> :: 09:30:38 AM / 09:31:00 AM :: 00:00:22 :: 00:00:09</t>
  </si>
  <si>
    <t xml:space="preserve"> :: 09:04:04 AM / 09:04:31 AM :: 00:00:27 :: 00:00:18</t>
  </si>
  <si>
    <t xml:space="preserve"> :: 09:52:02 AM / 09:52:31 AM :: 00:00:29 :: 00:00:42</t>
  </si>
  <si>
    <t xml:space="preserve"> :: 10:20:55 AM / 10:27:36 AM :: 00:06:41 :: 00:00:05</t>
  </si>
  <si>
    <t xml:space="preserve"> :: 08:43:56 AM / 08:44:40 AM :: 00:00:44 :: 00:00:18</t>
  </si>
  <si>
    <t xml:space="preserve"> :: 08:59:00 AM / 09:27:07 AM :: 00:28:07 :: 00:02:30</t>
  </si>
  <si>
    <t xml:space="preserve"> :: 09:39:36 AM / 10:27:40 AM :: 00:48:04 :: 00:06:49</t>
  </si>
  <si>
    <t xml:space="preserve"> :: 09:10:57 AM / 09:53:53 AM :: 00:42:56 :: 00:01:16</t>
  </si>
  <si>
    <t xml:space="preserve"> :: 09:44:11 AM / 10:35:58 AM :: 00:51:47 :: 00:01:08</t>
  </si>
  <si>
    <t xml:space="preserve"> :: 09:37:59 AM / 10:31:31 AM :: 00:53:32 :: 00:01:19</t>
  </si>
  <si>
    <t xml:space="preserve"> :: 09:58:36 AM / 10:51:41 AM :: 00:53:05 :: 00:00:08</t>
  </si>
  <si>
    <t xml:space="preserve"> :: 10:29:07 AM / 11:06:30 AM :: 00:37:23 :: 00:39:49</t>
  </si>
  <si>
    <t xml:space="preserve"> :: 08:59:13 AM / 09:52:43 AM :: 00:53:30 :: 00:00:10</t>
  </si>
  <si>
    <t xml:space="preserve"> :: 10:26:11 AM / 10:26:29 AM :: 00:00:18 :: 00:00:32</t>
  </si>
  <si>
    <t xml:space="preserve"> :: 10:13:54 AM / 10:14:17 AM :: 00:00:23 :: 00:00:06</t>
  </si>
  <si>
    <t xml:space="preserve"> :: 10:55:08 AM / 10:55:35 AM :: 00:00:27 :: 00:37:48</t>
  </si>
  <si>
    <t xml:space="preserve"> :: 09:58:00 AM / 09:58:18 AM :: 00:00:18 :: 00:00:08</t>
  </si>
  <si>
    <t xml:space="preserve"> :: 09:54:51 AM / 09:55:06 AM :: 00:00:15 :: 00:00:08</t>
  </si>
  <si>
    <t xml:space="preserve"> :: 09:57:36 AM / 09:58:01 AM :: 00:00:25 :: 00:00:08</t>
  </si>
  <si>
    <t xml:space="preserve"> :: 09:51:11 AM / 09:51:29 AM :: 00:00:18 :: 00:00:14</t>
  </si>
  <si>
    <t xml:space="preserve"> :: 10:09:04 AM / 10:18:49 AM :: 00:09:45 :: 00:05:20</t>
  </si>
  <si>
    <t xml:space="preserve"> :: 08:35:57 AM / 08:46:32 AM :: 00:10:35 :: 00:04:17</t>
  </si>
  <si>
    <t xml:space="preserve"> :: 09:15:13 AM / 09:27:56 AM :: 00:12:43 :: 00:03:55</t>
  </si>
  <si>
    <t xml:space="preserve"> :: 09:22:25 AM / 09:32:12 AM :: 00:09:47 :: 00:03:47</t>
  </si>
  <si>
    <t xml:space="preserve"> :: 08:48:36 AM / 09:15:38 AM :: 00:27:02 :: 00:06:19</t>
  </si>
  <si>
    <t xml:space="preserve"> :: 02:13:34 PM / 02:14:16 PM :: 00:00:42 :: 00:00:10</t>
  </si>
  <si>
    <t xml:space="preserve"> :: 10:40:00 AM / 10:47:50 AM :: 00:07:50 :: 00:00:12</t>
  </si>
  <si>
    <t xml:space="preserve"> :: 09:58:43 AM / 10:01:17 AM :: 00:02:34 :: 00:12:43</t>
  </si>
  <si>
    <t xml:space="preserve"> :: 10:05:08 AM / 10:20:50 AM :: 00:15:42 :: 00:11:49</t>
  </si>
  <si>
    <t xml:space="preserve"> :: 08:51:34 AM / 09:02:10 AM :: 00:10:36 :: 16:13:58</t>
  </si>
  <si>
    <t xml:space="preserve"> :: 10:05:06 AM / 10:24:02 AM :: 00:18:56 :: 00:00:19</t>
  </si>
  <si>
    <t xml:space="preserve"> :: 08:43:03 AM / 08:43:38 AM :: 00:00:35 :: 00:16:44</t>
  </si>
  <si>
    <t xml:space="preserve"> :: 11:39:46 AM / 12:01:00 PM :: 00:21:14 :: 00:00:14</t>
  </si>
  <si>
    <t xml:space="preserve"> :: 11:22:26 AM / 11:33:02 AM :: 00:10:36 :: 00:00:15</t>
  </si>
  <si>
    <t xml:space="preserve"> :: 11:43:29 AM / 12:05:11 PM :: 00:21:42 :: 00:00:25</t>
  </si>
  <si>
    <t xml:space="preserve"> :: 12:50:47 PM / 12:51:18 PM :: 00:00:31 :: 00:05:02</t>
  </si>
  <si>
    <t xml:space="preserve"> :: 11:44:19 AM / 11:45:49 AM :: 00:01:30 :: 00:29:32</t>
  </si>
  <si>
    <t xml:space="preserve"> :: 09:40:23 AM / 10:01:16 AM :: 00:20:53 :: 00:02:40</t>
  </si>
  <si>
    <t xml:space="preserve"> :: 09:32:56 AM / 09:57:06 AM :: 00:24:10 :: 00:05:49</t>
  </si>
  <si>
    <t xml:space="preserve"> :: 10:46:26 AM / 10:46:41 AM :: 00:00:15 :: 00:18:46</t>
  </si>
  <si>
    <t xml:space="preserve"> :: 09:56:10 AM / 10:13:30 AM :: 00:17:20 :: 00:02:17</t>
  </si>
  <si>
    <t xml:space="preserve"> :: 10:48:37 AM / 11:07:20 AM :: 00:18:43 :: 00:12:39</t>
  </si>
  <si>
    <t xml:space="preserve"> :: 10:47:16 AM / 10:47:33 AM :: 00:00:17 :: 00:15:45</t>
  </si>
  <si>
    <t xml:space="preserve"> :: 10:51:53 AM / 11:18:05 AM :: 00:26:12 :: 00:00:12</t>
  </si>
  <si>
    <t xml:space="preserve"> :: 11:06:38 AM / 11:18:56 AM :: 00:12:18 :: 00:00:08</t>
  </si>
  <si>
    <t xml:space="preserve"> :: 09:54:36 AM / 10:09:05 AM :: 00:14:29 :: 00:01:53</t>
  </si>
  <si>
    <t xml:space="preserve"> :: 10:14:24 AM / 10:29:18 AM :: 00:14:54 :: 00:00:07</t>
  </si>
  <si>
    <t xml:space="preserve"> :: 10:55:46 AM / 10:56:05 AM :: 00:00:19 :: 00:00:11</t>
  </si>
  <si>
    <t xml:space="preserve"> :: 09:58:24 AM / 10:08:46 AM :: 00:10:22 :: 00:00:06</t>
  </si>
  <si>
    <t xml:space="preserve"> :: 10:06:02 AM / 10:06:32 AM :: 00:00:30 :: 00:10:56</t>
  </si>
  <si>
    <t xml:space="preserve"> :: 09:58:21 AM / 10:14:13 AM :: 00:15:52 :: 00:00:20</t>
  </si>
  <si>
    <t xml:space="preserve"> :: 10:03:58 AM / 10:04:16 AM :: 00:00:18 :: 00:12:29</t>
  </si>
  <si>
    <t xml:space="preserve"> :: 10:37:55 AM / 10:46:47 AM :: 00:08:52 :: 00:19:06</t>
  </si>
  <si>
    <t xml:space="preserve"> :: 08:40:40 AM / 08:50:36 AM :: 00:09:56 :: 00:04:32</t>
  </si>
  <si>
    <t xml:space="preserve"> :: 08:57:21 AM / 08:58:00 AM :: 00:00:39 :: 00:10:49</t>
  </si>
  <si>
    <t xml:space="preserve"> :: 09:48:28 AM / 09:54:58 AM :: 00:06:30 :: 00:20:32</t>
  </si>
  <si>
    <t xml:space="preserve"> :: 10:00:19 AM / 10:00:58 AM :: 00:00:39 :: 00:23:46</t>
  </si>
  <si>
    <t xml:space="preserve"> :: 09:52:32 AM / 09:54:32 AM :: 00:02:00 :: 00:14:19</t>
  </si>
  <si>
    <t xml:space="preserve"> :: 09:24:09 AM / 09:59:01 AM :: 00:34:52 :: 00:08:31</t>
  </si>
  <si>
    <t xml:space="preserve"> :: 09:04:25 AM / 09:27:22 AM :: 00:22:57 :: 17:40:42</t>
  </si>
  <si>
    <t xml:space="preserve"> :: 09:49:27 AM / 10:08:52 AM :: 00:19:25 :: 00:12:10</t>
  </si>
  <si>
    <t xml:space="preserve"> :: 09:08:32 AM / 09:26:34 AM :: 00:18:02 :: 00:13:10</t>
  </si>
  <si>
    <t xml:space="preserve"> :: 09:08:26 AM / 09:24:48 AM :: 00:16:22 :: 00:17:50</t>
  </si>
  <si>
    <t xml:space="preserve"> :: 08:24:38 AM / 08:56:32 AM :: 00:31:54 :: 00:05:53</t>
  </si>
  <si>
    <t xml:space="preserve"> :: 09:17:27 AM / 09:40:46 AM :: 00:23:19 :: 00:08:55</t>
  </si>
  <si>
    <t xml:space="preserve"> :: 09:36:13 AM / 09:57:23 AM :: 00:21:10 :: 00:05:13</t>
  </si>
  <si>
    <t xml:space="preserve"> :: 09:16:18 AM / 09:40:45 AM :: 00:24:27 :: 00:11:47</t>
  </si>
  <si>
    <t xml:space="preserve"> :: 09:57:43 AM / 09:58:09 AM :: 00:00:26 :: 00:05:12</t>
  </si>
  <si>
    <t xml:space="preserve"> :: 10:59:21 AM / 11:15:45 AM :: 00:16:24 :: 00:03:46</t>
  </si>
  <si>
    <t xml:space="preserve"> :: 10:27:00 AM / 10:27:13 AM :: 00:00:13 :: 00:25:43</t>
  </si>
  <si>
    <t xml:space="preserve"> :: 10:27:45 AM / 10:44:36 AM :: 00:16:51 :: 00:00:09</t>
  </si>
  <si>
    <t xml:space="preserve"> :: 09:09:10 AM / 09:26:37 AM :: 00:17:27 :: 00:01:14</t>
  </si>
  <si>
    <t xml:space="preserve"> :: 10:24:12 AM / 10:24:34 AM :: 00:00:22 :: 00:00:10</t>
  </si>
  <si>
    <t xml:space="preserve"> :: 09:01:15 AM / 09:15:36 AM :: 00:14:21 :: 00:14:08</t>
  </si>
  <si>
    <t xml:space="preserve"> :: 12:22:06 PM / 12:34:24 PM :: 00:12:18 :: 00:00:20</t>
  </si>
  <si>
    <t xml:space="preserve"> :: 11:56:07 AM / 12:12:46 PM :: 00:16:39 :: 00:00:08</t>
  </si>
  <si>
    <t xml:space="preserve"> :: 12:27:30 PM / 12:38:52 PM :: 00:11:22 :: 00:00:23</t>
  </si>
  <si>
    <t xml:space="preserve"> :: 11:06:40 AM / 11:27:46 AM :: 00:21:06 :: 00:00:14</t>
  </si>
  <si>
    <t xml:space="preserve"> :: 11:57:07 AM / 12:13:40 PM :: 00:16:33 :: 00:00:19</t>
  </si>
  <si>
    <t xml:space="preserve"> :: 10:40:06 AM / 10:42:05 AM :: 00:01:59 :: 00:00:06</t>
  </si>
  <si>
    <t xml:space="preserve"> :: 09:05:00 AM / 09:21:53 AM :: 00:16:53 :: 00:03:16</t>
  </si>
  <si>
    <t xml:space="preserve"> :: 09:21:27 AM / 09:36:33 AM :: 00:15:06 :: 00:00:48</t>
  </si>
  <si>
    <t xml:space="preserve"> :: 10:43:37 AM / 10:47:53 AM :: 00:04:16 :: 00:08:16</t>
  </si>
  <si>
    <t xml:space="preserve"> :: 10:59:16 AM / 11:03:31 AM :: 00:04:15 :: 00:06:41</t>
  </si>
  <si>
    <t xml:space="preserve"> :: 09:38:49 AM / 09:53:19 AM :: 00:14:30 :: 00:00:54</t>
  </si>
  <si>
    <t xml:space="preserve"> :: 09:48:39 AM / 09:49:07 AM :: 00:00:28 :: 00:21:17</t>
  </si>
  <si>
    <t xml:space="preserve"> :: 02:06:51 PM / 02:07:57 PM :: 00:01:06 :: 00:49:16</t>
  </si>
  <si>
    <t xml:space="preserve"> :: 09:59:02 AM / 10:04:47 AM :: 00:05:45 :: 00:54:47</t>
  </si>
  <si>
    <t xml:space="preserve"> :: 07:20:30 AM / 07:20:53 AM :: 00:00:23 :: 15:13:53</t>
  </si>
  <si>
    <t xml:space="preserve"> :: 10:39:54 AM / 10:40:14 AM :: 00:00:20 :: 00:13:36</t>
  </si>
  <si>
    <t xml:space="preserve"> :: 10:03:45 AM / 10:25:39 AM :: 00:21:54 :: 00:14:52</t>
  </si>
  <si>
    <t xml:space="preserve"> :: 10:31:43 AM / 10:41:34 AM :: 00:09:51 :: 00:02:25</t>
  </si>
  <si>
    <t xml:space="preserve"> :: 10:56:14 AM / 11:09:40 AM :: 00:13:26 :: 00:00:09</t>
  </si>
  <si>
    <t xml:space="preserve"> :: 10:11:16 AM / 10:26:18 AM :: 00:15:02 :: 00:02:30</t>
  </si>
  <si>
    <t xml:space="preserve"> :: 10:27:02 AM / 10:27:21 AM :: 00:00:19 :: 00:20:30</t>
  </si>
  <si>
    <t xml:space="preserve"> :: 10:23:07 AM / 10:26:59 AM :: 00:03:52 :: 00:08:54</t>
  </si>
  <si>
    <t xml:space="preserve"> :: 10:04:27 AM / 10:11:55 AM :: 00:07:28 :: 00:00:11</t>
  </si>
  <si>
    <t xml:space="preserve"> :: 09:57:15 AM / 10:12:59 AM :: 00:15:44 :: 00:00:09</t>
  </si>
  <si>
    <t xml:space="preserve"> :: 09:37:50 AM / 09:52:48 AM :: 00:14:58 :: 00:08:09</t>
  </si>
  <si>
    <t xml:space="preserve"> :: 02:27:53 PM / 02:28:12 PM :: 00:00:19 :: 00:08:31</t>
  </si>
  <si>
    <t xml:space="preserve"> :: 10:02:44 AM / 10:35:23 AM :: 00:32:39 :: 00:03:43</t>
  </si>
  <si>
    <t xml:space="preserve"> :: 02:14:31 PM / 02:16:16 PM :: 00:01:45 :: 00:00:15</t>
  </si>
  <si>
    <t xml:space="preserve"> :: 10:52:43 AM / 11:10:03 AM :: 00:17:20 :: 00:43:51</t>
  </si>
  <si>
    <t xml:space="preserve"> :: 10:02:48 AM / 10:03:12 AM :: 00:00:24 :: 00:00:10</t>
  </si>
  <si>
    <t xml:space="preserve"> :: 09:55:52 AM / 10:31:43 AM :: 00:35:51 :: 00:31:04</t>
  </si>
  <si>
    <t xml:space="preserve"> :: 09:16:17 AM / 09:16:40 AM :: 00:00:23 :: 00:19:45</t>
  </si>
  <si>
    <t xml:space="preserve"> :: 10:16:43 AM / 10:17:12 AM :: 00:00:29 :: 00:35:57</t>
  </si>
  <si>
    <t xml:space="preserve"> :: 10:33:58 AM / 10:34:15 AM :: 00:00:17 :: 00:36:35</t>
  </si>
  <si>
    <t xml:space="preserve"> :: 10:20:05 AM / 10:20:18 AM :: 00:00:13 :: 00:39:20</t>
  </si>
  <si>
    <t xml:space="preserve"> :: 10:34:01 AM / 10:34:23 AM :: 00:00:22 :: 00:29:41</t>
  </si>
  <si>
    <t xml:space="preserve"> :: 03:56:49 PM / 03:57:57 PM :: 00:01:08 :: 00:18:16</t>
  </si>
  <si>
    <t xml:space="preserve"> :: 03:10:15 PM / 03:44:01 PM :: 00:33:46 :: 00:12:06</t>
  </si>
  <si>
    <t xml:space="preserve"> :: 10:27:28 AM / 10:36:03 AM :: 00:08:35 :: 00:43:21</t>
  </si>
  <si>
    <t xml:space="preserve"> :: 04:05:09 PM / 04:06:37 PM :: 00:01:28 :: 00:40:56</t>
  </si>
  <si>
    <t xml:space="preserve"> :: 12:14:03 PM / 12:14:19 PM :: 00:00:16 :: 00:13:03</t>
  </si>
  <si>
    <t xml:space="preserve"> :: 12:08:58 PM / 12:20:01 PM :: 00:11:03 :: 00:03:47</t>
  </si>
  <si>
    <t xml:space="preserve"> :: 10:59:10 AM / 10:59:44 AM :: 00:00:34 :: 00:53:22</t>
  </si>
  <si>
    <t xml:space="preserve"> :: 10:12:06 AM / 10:14:56 AM :: 00:02:50 :: 00:10:50</t>
  </si>
  <si>
    <t xml:space="preserve"> :: 12:14:26 PM / 12:21:46 PM :: 00:07:20 :: 00:00:07</t>
  </si>
  <si>
    <t xml:space="preserve"> :: 11:47:56 AM / 11:55:59 AM :: 00:08:03 :: 00:08:42</t>
  </si>
  <si>
    <t xml:space="preserve"> :: 12:20:09 PM / 12:27:07 PM :: 00:06:58 :: 00:00:08</t>
  </si>
  <si>
    <t xml:space="preserve"> :: 11:00:06 AM / 11:06:26 AM :: 00:06:20 :: 00:00:22</t>
  </si>
  <si>
    <t xml:space="preserve"> :: 11:48:21 AM / 11:56:48 AM :: 00:08:27 :: 00:02:32</t>
  </si>
  <si>
    <t xml:space="preserve"> :: 10:15:08 AM / 10:40:00 AM :: 00:24:52 :: 00:00:12</t>
  </si>
  <si>
    <t xml:space="preserve"> :: 10:20:39 AM / 10:34:18 AM :: 00:13:39 :: 00:07:40</t>
  </si>
  <si>
    <t xml:space="preserve"> :: 10:57:44 AM / 11:10:27 AM :: 00:12:43 :: 00:11:03</t>
  </si>
  <si>
    <t xml:space="preserve"> :: 10:27:26 AM / 10:27:58 AM :: 00:00:32 :: 00:13:56</t>
  </si>
  <si>
    <t xml:space="preserve"> :: 11:07:35 AM / 11:24:28 AM :: 00:16:53 :: 00:00:15</t>
  </si>
  <si>
    <t xml:space="preserve"> :: 11:08:26 AM / 11:28:00 AM :: 00:19:34 :: 00:20:53</t>
  </si>
  <si>
    <t xml:space="preserve"> :: 11:27:46 AM / 11:31:31 AM :: 00:03:45 :: 00:09:41</t>
  </si>
  <si>
    <t xml:space="preserve"> :: 11:19:02 AM / 11:25:48 AM :: 00:06:46 :: 00:00:06</t>
  </si>
  <si>
    <t xml:space="preserve"> :: 10:18:19 AM / 10:26:17 AM :: 00:07:58 :: 00:09:14</t>
  </si>
  <si>
    <t xml:space="preserve"> :: 10:44:38 AM / 11:11:15 AM :: 00:26:37 :: 00:00:45</t>
  </si>
  <si>
    <t xml:space="preserve"> :: 10:50:46 AM / 11:04:43 AM :: 00:13:57 :: 00:03:59</t>
  </si>
  <si>
    <t xml:space="preserve"> :: 09:43:17 AM / 09:54:45 AM :: 00:11:28 :: 00:21:24</t>
  </si>
  <si>
    <t xml:space="preserve"> :: 09:55:04 AM / 10:16:58 AM :: 00:21:54 :: 00:00:06</t>
  </si>
  <si>
    <t xml:space="preserve"> :: 10:01:26 AM / 10:16:42 AM :: 00:15:16 :: 00:00:28</t>
  </si>
  <si>
    <t xml:space="preserve"> :: 10:54:06 AM / 11:06:35 AM :: 00:12:29 :: 00:12:12</t>
  </si>
  <si>
    <t xml:space="preserve"> :: 02:16:40 PM / 02:50:48 PM :: 00:34:08 :: 00:00:24</t>
  </si>
  <si>
    <t xml:space="preserve"> :: 11:10:27 AM / 11:10:36 AM :: 00:00:09 :: 00:00:24</t>
  </si>
  <si>
    <t xml:space="preserve"> :: 10:02:27 AM / 10:02:38 AM :: 00:00:11 :: 00:05:11</t>
  </si>
  <si>
    <t xml:space="preserve"> :: 10:31:51 AM / 10:32:10 AM :: 00:00:19 :: 00:00:08</t>
  </si>
  <si>
    <t xml:space="preserve"> :: 09:16:47 AM / 09:16:58 AM :: 00:00:11 :: 00:00:07</t>
  </si>
  <si>
    <t xml:space="preserve"> :: 10:31:44 AM / 10:32:13 AM :: 00:00:29 :: 00:14:32</t>
  </si>
  <si>
    <t xml:space="preserve"> :: 10:36:56 AM / 10:37:07 AM :: 00:00:11 :: 00:02:41</t>
  </si>
  <si>
    <t xml:space="preserve"> :: 10:36:27 AM / 10:36:39 AM :: 00:00:12 :: 00:16:09</t>
  </si>
  <si>
    <t xml:space="preserve"> :: 10:34:33 AM / 10:35:01 AM :: 00:00:28 :: 00:00:10</t>
  </si>
  <si>
    <t xml:space="preserve"> :: 12:02:11 PM / 12:15:27 PM :: 00:13:16 :: 00:04:49</t>
  </si>
  <si>
    <t xml:space="preserve"> :: 12:59:57 PM / 01:03:07 PM :: 00:03:10 :: 00:23:52</t>
  </si>
  <si>
    <t xml:space="preserve"> :: 11:03:37 AM / 11:04:00 AM :: 00:00:23 :: 00:21:42</t>
  </si>
  <si>
    <t xml:space="preserve"> :: 10:48:50 AM / 10:49:14 AM :: 00:00:24 :: 00:24:05</t>
  </si>
  <si>
    <t xml:space="preserve"> :: 12:15:36 PM / 12:23:20 PM :: 00:07:44 :: 00:00:09</t>
  </si>
  <si>
    <t xml:space="preserve"> :: 11:22:36 AM / 11:27:23 AM :: 00:04:47 :: 00:08:12</t>
  </si>
  <si>
    <t xml:space="preserve"> :: 01:03:21 PM / 01:16:06 PM :: 00:12:45 :: 00:00:14</t>
  </si>
  <si>
    <t xml:space="preserve"> :: 11:15:04 AM / 11:15:23 AM :: 00:00:19 :: 00:11:04</t>
  </si>
  <si>
    <t xml:space="preserve"> :: 11:01:26 AM / 11:01:53 AM :: 00:00:27 :: 00:00:30</t>
  </si>
  <si>
    <t xml:space="preserve"> :: 11:02:07 AM / 11:15:16 AM :: 00:13:09 :: 00:00:14</t>
  </si>
  <si>
    <t xml:space="preserve"> :: 10:57:20 AM / 10:57:42 AM :: 00:00:22 :: 00:08:06</t>
  </si>
  <si>
    <t xml:space="preserve"> :: 02:40:08 PM / 02:54:20 PM :: 00:14:12 :: 00:02:43</t>
  </si>
  <si>
    <t xml:space="preserve"> :: 03:59:53 PM / 04:00:28 PM :: 00:00:35 :: 00:11:27</t>
  </si>
  <si>
    <t xml:space="preserve"> :: 12:34:29 PM / 12:47:58 PM :: 00:13:29 :: 00:00:05</t>
  </si>
  <si>
    <t xml:space="preserve"> :: 12:12:53 PM / 12:18:33 PM :: 00:05:40 :: 00:00:07</t>
  </si>
  <si>
    <t xml:space="preserve"> :: 12:44:39 PM / 12:44:54 PM :: 00:00:15 :: 00:05:47</t>
  </si>
  <si>
    <t xml:space="preserve"> :: 11:28:01 AM / 11:28:20 AM :: 00:00:19 :: 00:00:15</t>
  </si>
  <si>
    <t xml:space="preserve"> :: 02:21:50 PM / 02:22:03 PM :: 00:00:13 :: 00:03:45</t>
  </si>
  <si>
    <t xml:space="preserve"> :: 10:49:31 AM / 10:55:58 AM :: 00:06:27 :: 00:07:26</t>
  </si>
  <si>
    <t xml:space="preserve"> :: 11:44:16 AM / 11:44:25 AM :: 00:00:09 :: 00:27:39</t>
  </si>
  <si>
    <t xml:space="preserve"> :: 11:28:19 AM / 11:43:26 AM :: 00:15:07 :: 00:08:48</t>
  </si>
  <si>
    <t xml:space="preserve"> :: 11:20:43 AM / 11:44:05 AM :: 00:23:22 :: 00:00:04</t>
  </si>
  <si>
    <t xml:space="preserve"> :: 11:46:37 AM / 11:53:41 AM :: 00:07:04 :: 00:02:32</t>
  </si>
  <si>
    <t xml:space="preserve"> :: 10:45:31 AM / 10:57:29 AM :: 00:11:58 :: 00:11:13</t>
  </si>
  <si>
    <t xml:space="preserve"> :: 11:21:20 AM / 11:42:24 AM :: 00:21:04 :: 00:10:53</t>
  </si>
  <si>
    <t xml:space="preserve"> :: 10:39:59 AM / 10:58:34 AM :: 00:18:35 :: 00:12:01</t>
  </si>
  <si>
    <t xml:space="preserve"> :: 11:37:37 AM / 11:51:32 AM :: 00:13:55 :: 00:13:09</t>
  </si>
  <si>
    <t xml:space="preserve"> :: 11:51:56 AM / 11:52:09 AM :: 00:00:13 :: 00:23:56</t>
  </si>
  <si>
    <t xml:space="preserve"> :: 11:39:59 AM / 11:54:17 AM :: 00:14:18 :: 00:08:28</t>
  </si>
  <si>
    <t xml:space="preserve"> :: 11:26:01 AM / 11:41:35 AM :: 00:15:34 :: 00:00:13</t>
  </si>
  <si>
    <t xml:space="preserve"> :: 10:26:31 AM / 10:40:30 AM :: 00:13:59 :: 00:00:14</t>
  </si>
  <si>
    <t xml:space="preserve"> :: 11:13:29 AM / 11:19:50 AM :: 00:06:21 :: 00:01:07</t>
  </si>
  <si>
    <t xml:space="preserve"> :: 10:31:23 AM / 10:33:24 AM :: 00:02:01 :: 00:14:25</t>
  </si>
  <si>
    <t xml:space="preserve"> :: 11:06:40 AM / 11:14:00 AM :: 00:07:20 :: 00:00:05</t>
  </si>
  <si>
    <t xml:space="preserve"> :: 02:50:56 PM / 02:51:09 PM :: 00:00:13 :: 00:00:08</t>
  </si>
  <si>
    <t xml:space="preserve"> :: 11:10:41 AM / 11:10:50 AM :: 00:00:09 :: 00:00:05</t>
  </si>
  <si>
    <t xml:space="preserve"> :: 09:30:39 AM / 09:57:16 AM :: 00:26:37 :: 00:04:05</t>
  </si>
  <si>
    <t xml:space="preserve"> :: 10:32:18 AM / 10:32:29 AM :: 00:00:11 :: 00:00:08</t>
  </si>
  <si>
    <t xml:space="preserve"> :: 09:17:14 AM / 09:17:24 AM :: 00:00:10 :: 00:00:16</t>
  </si>
  <si>
    <t xml:space="preserve"> :: 10:32:20 AM / 10:32:34 AM :: 00:00:14 :: 00:00:07</t>
  </si>
  <si>
    <t xml:space="preserve"> :: 10:37:22 AM / 10:37:33 AM :: 00:00:11 :: 00:00:15</t>
  </si>
  <si>
    <t xml:space="preserve"> :: 10:36:44 AM / 10:36:57 AM :: 00:00:13 :: 00:00:05</t>
  </si>
  <si>
    <t xml:space="preserve"> :: 10:35:12 AM / 10:35:45 AM :: 00:00:33 :: 00:00:11</t>
  </si>
  <si>
    <t xml:space="preserve"> :: 11:40:15 AM / 11:57:22 AM :: 00:17:07 :: 00:01:26</t>
  </si>
  <si>
    <t xml:space="preserve"> :: 11:30:41 AM / 11:45:32 AM :: 00:14:51 :: 00:03:18</t>
  </si>
  <si>
    <t xml:space="preserve"> :: 12:35:53 PM / 12:36:05 PM :: 00:00:12 :: 00:23:02</t>
  </si>
  <si>
    <t xml:space="preserve"> :: 12:25:54 PM / 12:26:19 PM :: 00:00:25 :: 00:36:48</t>
  </si>
  <si>
    <t xml:space="preserve"> :: 12:20:27 PM / 12:20:57 PM :: 00:00:30 :: 00:38:08</t>
  </si>
  <si>
    <t xml:space="preserve"> :: 11:26:02 AM / 11:39:58 AM :: 00:13:56 :: 00:00:11</t>
  </si>
  <si>
    <t xml:space="preserve"> :: 02:26:24 PM / 02:37:25 PM :: 00:11:01 :: 00:01:09</t>
  </si>
  <si>
    <t xml:space="preserve"> :: 03:47:37 PM / 03:48:26 PM :: 00:00:49 :: 00:08:31</t>
  </si>
  <si>
    <t xml:space="preserve"> :: 12:31:29 PM / 12:31:59 PM :: 00:00:30 :: 00:22:47</t>
  </si>
  <si>
    <t xml:space="preserve"> :: 11:19:10 AM / 11:39:21 AM :: 00:20:11 :: 00:05:29</t>
  </si>
  <si>
    <t xml:space="preserve"> :: 03:03:14 PM / 03:13:08 PM :: 00:09:54 :: 00:08:54</t>
  </si>
  <si>
    <t xml:space="preserve"> :: 04:36:58 PM / 04:37:36 PM :: 00:00:38 :: 00:00:26</t>
  </si>
  <si>
    <t xml:space="preserve"> :: 12:20:27 PM / 12:20:41 PM :: 00:00:14 :: 00:26:46</t>
  </si>
  <si>
    <t xml:space="preserve"> :: 11:21:01 AM / 11:32:31 AM :: 00:11:30 :: 00:01:11</t>
  </si>
  <si>
    <t xml:space="preserve"> :: 10:33:29 AM / 10:46:31 AM :: 00:13:02 :: 00:00:05</t>
  </si>
  <si>
    <t xml:space="preserve"> :: 10:41:40 AM / 10:41:54 AM :: 00:00:14 :: 00:06:17</t>
  </si>
  <si>
    <t xml:space="preserve"> :: 02:51:32 PM / 02:51:42 PM :: 00:00:10 :: 00:00:05</t>
  </si>
  <si>
    <t xml:space="preserve"> :: 12:14:19 PM / 12:20:10 PM :: 00:05:51 :: 00:02:03</t>
  </si>
  <si>
    <t xml:space="preserve"> :: 02:05:25 PM / 02:05:54 PM :: 00:00:29 :: 00:13:54</t>
  </si>
  <si>
    <t xml:space="preserve"> :: 01:46:31 PM / 01:55:56 PM :: 00:09:25 :: 00:00:09</t>
  </si>
  <si>
    <t xml:space="preserve"> :: 01:54:03 PM / 02:07:47 PM :: 00:13:44 :: 00:00:29</t>
  </si>
  <si>
    <t xml:space="preserve"> :: 02:51:15 PM / 02:51:27 PM :: 00:00:12 :: 00:00:06</t>
  </si>
  <si>
    <t xml:space="preserve"> :: 02:40:57 PM / 02:41:54 PM :: 00:00:57 :: 00:17:07</t>
  </si>
  <si>
    <t xml:space="preserve"> :: 02:04:47 PM / 02:05:10 PM :: 00:00:23 :: 00:26:37</t>
  </si>
  <si>
    <t xml:space="preserve"> :: 12:20:45 PM / 12:21:17 PM :: 00:00:32 :: 00:00:14</t>
  </si>
  <si>
    <t xml:space="preserve"> :: 11:11:10 AM / 11:11:22 AM :: 00:00:12 :: 00:00:20</t>
  </si>
  <si>
    <t xml:space="preserve"> :: 10:03:19 AM / 10:03:36 AM :: 00:00:17 :: 00:00:07</t>
  </si>
  <si>
    <t xml:space="preserve"> :: 10:32:34 AM / 10:32:45 AM :: 00:00:11 :: 00:00:05</t>
  </si>
  <si>
    <t xml:space="preserve"> :: 09:17:29 AM / 09:17:38 AM :: 00:00:09 :: 00:00:05</t>
  </si>
  <si>
    <t xml:space="preserve"> :: 10:32:42 AM / 10:33:14 AM :: 00:00:32 :: 00:00:08</t>
  </si>
  <si>
    <t xml:space="preserve"> :: 10:37:50 AM / 10:38:03 AM :: 00:00:13 :: 00:00:17</t>
  </si>
  <si>
    <t xml:space="preserve"> :: 10:37:03 AM / 10:37:20 AM :: 00:00:17 :: 00:00:06</t>
  </si>
  <si>
    <t xml:space="preserve"> :: 10:35:58 AM / 10:36:29 AM :: 00:00:31 :: 00:00:13</t>
  </si>
  <si>
    <t xml:space="preserve"> :: 11:19:35 AM / 11:38:49 AM :: 00:19:14 :: 00:02:13</t>
  </si>
  <si>
    <t xml:space="preserve"> :: 11:45:40 AM / 12:07:04 PM :: 00:21:24 :: 00:00:08</t>
  </si>
  <si>
    <t xml:space="preserve"> :: 11:55:16 AM / 12:12:51 PM :: 00:17:35 :: 00:03:11</t>
  </si>
  <si>
    <t xml:space="preserve"> :: 12:26:39 PM / 12:42:25 PM :: 00:15:46 :: 00:00:20</t>
  </si>
  <si>
    <t xml:space="preserve"> :: 12:22:03 PM / 12:25:11 PM :: 00:03:08 :: 00:01:06</t>
  </si>
  <si>
    <t xml:space="preserve"> :: 11:46:21 AM / 11:46:32 AM :: 00:00:11 :: 00:06:23</t>
  </si>
  <si>
    <t xml:space="preserve"> :: 02:24:58 PM / 02:25:15 PM :: 00:00:17 :: 00:22:43</t>
  </si>
  <si>
    <t xml:space="preserve"> :: 03:34:32 PM / 03:35:10 PM :: 00:00:38 :: 00:00:31</t>
  </si>
  <si>
    <t xml:space="preserve"> :: 11:02:54 AM / 11:09:08 AM :: 00:06:14 :: 00:09:17</t>
  </si>
  <si>
    <t xml:space="preserve"> :: 11:46:13 AM / 11:52:05 AM :: 00:05:52 :: 00:00:45</t>
  </si>
  <si>
    <t xml:space="preserve"> :: 01:11:17 PM / 01:16:52 PM :: 00:05:35 :: 00:00:15</t>
  </si>
  <si>
    <t xml:space="preserve"> :: 12:14:48 PM / 12:18:41 PM :: 00:03:53 :: 00:00:14</t>
  </si>
  <si>
    <t xml:space="preserve"> :: 12:01:47 PM / 12:02:10 PM :: 00:00:23 :: 00:19:23</t>
  </si>
  <si>
    <t xml:space="preserve"> :: 12:05:08 PM / 12:08:42 PM :: 00:03:34 :: 00:13:36</t>
  </si>
  <si>
    <t xml:space="preserve"> :: 12:13:04 PM / 12:16:17 PM :: 00:03:13 :: 00:18:47</t>
  </si>
  <si>
    <t xml:space="preserve"> :: 10:58:43 AM / 11:13:41 AM :: 00:14:58 :: 00:18:13</t>
  </si>
  <si>
    <t xml:space="preserve"> :: 12:21:59 PM / 12:27:43 PM :: 00:05:44 :: 00:01:18</t>
  </si>
  <si>
    <t xml:space="preserve"> :: 11:07:37 AM / 11:24:01 AM :: 00:16:24 :: 00:10:08</t>
  </si>
  <si>
    <t xml:space="preserve"> :: 12:29:16 PM / 12:41:12 PM :: 00:11:56 :: 00:27:06</t>
  </si>
  <si>
    <t xml:space="preserve"> :: 11:26:45 AM / 11:27:33 AM :: 00:00:48 :: 00:24:24</t>
  </si>
  <si>
    <t xml:space="preserve"> :: 12:16:07 PM / 12:16:27 PM :: 00:00:20 :: 00:23:58</t>
  </si>
  <si>
    <t xml:space="preserve"> :: 12:38:15 PM / 12:46:42 PM :: 00:08:27 :: 00:21:58</t>
  </si>
  <si>
    <t xml:space="preserve"> :: 11:48:45 AM / 12:06:52 PM :: 00:18:07 :: 00:07:10</t>
  </si>
  <si>
    <t xml:space="preserve"> :: 11:34:24 AM / 11:45:13 AM :: 00:10:49 :: 00:01:53</t>
  </si>
  <si>
    <t xml:space="preserve"> :: 10:35:50 AM / 10:44:11 AM :: 00:08:21 :: 00:01:33</t>
  </si>
  <si>
    <t xml:space="preserve"> :: 10:35:04 AM / 10:35:21 AM :: 00:00:17 :: 00:12:02</t>
  </si>
  <si>
    <t xml:space="preserve"> :: 10:46:39 AM / 10:57:20 AM :: 00:10:41 :: 00:00:08</t>
  </si>
  <si>
    <t xml:space="preserve"> :: 11:08:20 AM / 11:13:49 AM :: 00:05:29 :: 00:07:31</t>
  </si>
  <si>
    <t xml:space="preserve"> :: 10:51:45 AM / 10:52:00 AM :: 00:00:15 :: 00:00:15</t>
  </si>
  <si>
    <t xml:space="preserve"> :: 11:37:32 AM / 11:37:47 AM :: 00:00:15 :: 00:23:32</t>
  </si>
  <si>
    <t xml:space="preserve"> :: 11:38:04 AM / 11:38:57 AM :: 00:00:53 :: 00:00:17</t>
  </si>
  <si>
    <t xml:space="preserve"> :: 01:03:38 PM / 01:11:08 PM :: 00:07:30 :: 00:00:14</t>
  </si>
  <si>
    <t xml:space="preserve"> :: 01:11:16 PM / 01:17:18 PM :: 00:06:02 :: 00:00:08</t>
  </si>
  <si>
    <t xml:space="preserve"> :: 12:22:43 PM / 12:29:42 PM :: 00:06:59 :: 00:04:10</t>
  </si>
  <si>
    <t xml:space="preserve"> :: 12:29:53 PM / 12:30:07 PM :: 00:00:14 :: 00:00:11</t>
  </si>
  <si>
    <t xml:space="preserve"> :: 01:09:37 PM / 01:09:57 PM :: 00:00:20 :: 00:24:43</t>
  </si>
  <si>
    <t xml:space="preserve"> :: 01:10:19 PM / 01:10:40 PM :: 00:00:21 :: 00:00:22</t>
  </si>
  <si>
    <t xml:space="preserve"> :: 02:51:48 PM / 02:51:58 PM :: 00:00:10 :: 00:00:06</t>
  </si>
  <si>
    <t xml:space="preserve"> :: 02:52:05 PM / 02:52:14 PM :: 00:00:09 :: 00:00:07</t>
  </si>
  <si>
    <t xml:space="preserve"> :: 12:19:31 PM / 12:20:05 PM :: 00:00:34 :: 00:33:29</t>
  </si>
  <si>
    <t xml:space="preserve"> :: 12:20:40 PM / 12:21:07 PM :: 00:00:27 :: 00:00:35</t>
  </si>
  <si>
    <t xml:space="preserve"> :: 12:42:36 PM / 12:43:02 PM :: 00:00:26 :: 00:28:56</t>
  </si>
  <si>
    <t xml:space="preserve"> :: 12:43:30 PM / 12:43:51 PM :: 00:00:21 :: 00:00:28</t>
  </si>
  <si>
    <t xml:space="preserve"> :: 11:31:02 AM / 11:31:25 AM :: 00:00:23 :: 00:35:04</t>
  </si>
  <si>
    <t xml:space="preserve"> :: 11:32:08 AM / 11:32:26 AM :: 00:00:18 :: 00:00:43</t>
  </si>
  <si>
    <t xml:space="preserve"> :: 11:15:02 AM / 11:22:13 AM :: 00:07:11 :: 00:03:40</t>
  </si>
  <si>
    <t xml:space="preserve"> :: 10:40:43 AM / 10:46:10 AM :: 00:05:27 :: 00:07:58</t>
  </si>
  <si>
    <t xml:space="preserve"> :: 10:41:29 AM / 10:42:58 AM :: 00:01:29 :: 00:08:15</t>
  </si>
  <si>
    <t xml:space="preserve"> :: 10:53:04 AM / 10:53:29 AM :: 00:00:25 :: 00:15:44</t>
  </si>
  <si>
    <t xml:space="preserve"> :: 10:31:24 AM / 10:53:37 AM :: 00:22:13 :: 00:04:55</t>
  </si>
  <si>
    <t xml:space="preserve"> :: 10:54:08 AM / 11:14:24 AM :: 00:20:16 :: 00:12:34</t>
  </si>
  <si>
    <t xml:space="preserve"> :: 11:29:54 AM / 11:30:44 AM :: 00:00:50 :: 00:20:14</t>
  </si>
  <si>
    <t xml:space="preserve"> :: 10:40:51 AM / 10:41:55 AM :: 00:01:04 :: 00:13:30</t>
  </si>
  <si>
    <t xml:space="preserve"> :: 10:57:33 AM / 11:00:56 AM :: 00:03:23 :: 00:00:24</t>
  </si>
  <si>
    <t xml:space="preserve"> :: 10:24:22 AM / 10:24:45 AM :: 00:00:23 :: 00:12:27</t>
  </si>
  <si>
    <t xml:space="preserve"> :: 03:15:26 PM / 03:28:02 PM :: 00:12:36 :: 00:02:18</t>
  </si>
  <si>
    <t xml:space="preserve"> :: 04:36:20 PM / 04:36:32 PM :: 00:00:12 :: 00:35:52</t>
  </si>
  <si>
    <t xml:space="preserve"> :: 11:20:33 AM / 11:27:19 AM :: 00:06:46 :: 00:04:48</t>
  </si>
  <si>
    <t xml:space="preserve"> :: 11:17:04 AM / 11:32:26 AM :: 00:15:22 :: 00:06:01</t>
  </si>
  <si>
    <t xml:space="preserve"> :: 12:23:11 PM / 12:29:31 PM :: 00:06:20 :: 00:02:04</t>
  </si>
  <si>
    <t xml:space="preserve"> :: 11:40:08 AM / 11:44:18 AM :: 00:04:10 :: 00:07:42</t>
  </si>
  <si>
    <t xml:space="preserve"> :: 01:12:46 PM / 01:32:40 PM :: 00:19:54 :: 00:00:17</t>
  </si>
  <si>
    <t xml:space="preserve"> :: 01:18:16 PM / 01:25:25 PM :: 00:07:09 :: 00:05:26</t>
  </si>
  <si>
    <t xml:space="preserve"> :: 09:42:36 AM / 09:43:18 AM :: 00:00:42 :: 00:17:49</t>
  </si>
  <si>
    <t xml:space="preserve"> :: 10:31:13 AM / 10:48:48 AM :: 00:17:35 :: 00:06:13</t>
  </si>
  <si>
    <t xml:space="preserve"> :: 11:49:18 AM / 11:54:19 AM :: 00:05:01 :: 00:10:21</t>
  </si>
  <si>
    <t xml:space="preserve"> :: 11:54:31 AM / 11:54:48 AM :: 00:00:17 :: 00:00:12</t>
  </si>
  <si>
    <t xml:space="preserve"> :: 11:31:45 AM / 11:39:32 AM :: 00:07:47 :: 00:04:26</t>
  </si>
  <si>
    <t xml:space="preserve"> :: 11:33:59 AM / 11:39:14 AM :: 00:05:15 :: 00:00:57</t>
  </si>
  <si>
    <t xml:space="preserve"> :: 11:34:45 AM / 11:43:04 AM :: 00:08:19 :: 00:02:19</t>
  </si>
  <si>
    <t xml:space="preserve"> :: 02:52:20 PM / 02:52:31 PM :: 00:00:11 :: 00:00:06</t>
  </si>
  <si>
    <t xml:space="preserve"> :: 12:42:22 PM / 12:42:55 PM :: 00:00:33 :: 00:12:51</t>
  </si>
  <si>
    <t xml:space="preserve"> :: 02:17:46 PM / 02:18:05 PM :: 00:00:19 :: 00:12:36</t>
  </si>
  <si>
    <t xml:space="preserve"> :: 11:44:36 AM / 12:00:06 PM :: 00:15:30 :: 00:00:18</t>
  </si>
  <si>
    <t xml:space="preserve"> :: 11:37:31 AM / 11:55:57 AM :: 00:18:26 :: 00:13:30</t>
  </si>
  <si>
    <t xml:space="preserve"> :: 12:41:25 PM / 01:09:20 PM :: 00:27:55 :: 00:00:13</t>
  </si>
  <si>
    <t xml:space="preserve"> :: 11:58:47 AM / 12:16:25 PM :: 00:17:38 :: 00:31:14</t>
  </si>
  <si>
    <t xml:space="preserve"> :: 12:51:13 PM / 01:06:12 PM :: 00:14:59 :: 00:19:14</t>
  </si>
  <si>
    <t xml:space="preserve"> :: 12:43:05 PM / 01:04:25 PM :: 00:21:20 :: 00:26:38</t>
  </si>
  <si>
    <t xml:space="preserve"> :: 12:50:48 PM / 01:15:03 PM :: 00:24:15 :: 00:04:06</t>
  </si>
  <si>
    <t xml:space="preserve"> :: 01:15:23 PM / 01:15:51 PM :: 00:00:28 :: 00:00:20</t>
  </si>
  <si>
    <t xml:space="preserve"> :: 12:39:01 PM / 12:53:30 PM :: 00:14:29 :: 00:32:09</t>
  </si>
  <si>
    <t xml:space="preserve"> :: 11:47:39 AM / 11:53:58 AM :: 00:06:19 :: 00:08:18</t>
  </si>
  <si>
    <t xml:space="preserve"> :: 12:32:13 PM / 12:44:52 PM :: 00:12:39 :: 00:04:30</t>
  </si>
  <si>
    <t xml:space="preserve"> :: 11:48:00 AM / 11:57:37 AM :: 00:09:37 :: 00:02:47</t>
  </si>
  <si>
    <t xml:space="preserve"> :: 10:57:28 AM / 11:06:31 AM :: 00:09:03 :: 00:00:08</t>
  </si>
  <si>
    <t xml:space="preserve"> :: 12:09:26 PM / 12:12:16 PM :: 00:02:50 :: 00:14:38</t>
  </si>
  <si>
    <t xml:space="preserve"> :: 01:43:07 PM / 01:51:31 PM :: 00:08:24 :: 00:06:06</t>
  </si>
  <si>
    <t xml:space="preserve"> :: 02:18:38 PM / 02:19:22 PM :: 00:00:44 :: 00:22:02</t>
  </si>
  <si>
    <t xml:space="preserve"> :: 01:52:45 PM / 01:53:34 PM :: 00:00:49 :: 00:12:51</t>
  </si>
  <si>
    <t xml:space="preserve"> :: 02:52:39 PM / 02:52:55 PM :: 00:00:16 :: 00:00:08</t>
  </si>
  <si>
    <t xml:space="preserve"> :: 02:17:30 PM / 02:23:50 PM :: 00:06:20 :: 00:09:33</t>
  </si>
  <si>
    <t xml:space="preserve"> :: 02:28:07 PM / 02:28:41 PM :: 00:00:34 :: 00:06:04</t>
  </si>
  <si>
    <t xml:space="preserve"> :: 12:20:14 PM / 12:20:31 PM :: 00:00:17 :: 00:20:08</t>
  </si>
  <si>
    <t xml:space="preserve"> :: 12:57:57 PM / 01:35:28 PM :: 00:37:31 :: 00:01:34</t>
  </si>
  <si>
    <t xml:space="preserve"> :: 12:12:51 PM / 12:50:19 PM :: 00:37:28 :: 00:05:47</t>
  </si>
  <si>
    <t xml:space="preserve"> :: 01:53:30 PM / 01:53:42 PM :: 00:00:12 :: 00:20:42</t>
  </si>
  <si>
    <t xml:space="preserve"> :: 02:19:06 PM / 02:19:33 PM :: 00:00:27 :: 00:32:53</t>
  </si>
  <si>
    <t xml:space="preserve"> :: 12:25:32 PM / 12:51:42 PM :: 00:26:10 :: 00:00:21</t>
  </si>
  <si>
    <t xml:space="preserve"> :: 12:32:26 PM / 12:59:03 PM :: 00:26:37 :: 00:00:15</t>
  </si>
  <si>
    <t xml:space="preserve"> :: 10:10:40 AM / 10:18:15 AM :: 00:07:35 :: 00:10:17</t>
  </si>
  <si>
    <t xml:space="preserve"> :: 10:00:00 AM / 10:12:05 AM :: 00:12:05 :: 00:05:15</t>
  </si>
  <si>
    <t xml:space="preserve"> :: 10:47:16 AM / 10:49:05 AM :: 00:01:49 :: 00:11:13</t>
  </si>
  <si>
    <t xml:space="preserve"> :: 10:21:55 AM / 10:51:30 AM :: 00:29:35 :: 00:05:13</t>
  </si>
  <si>
    <t xml:space="preserve"> :: 10:56:27 AM / 11:00:04 AM :: 00:03:37 :: 00:10:17</t>
  </si>
  <si>
    <t xml:space="preserve"> :: 11:02:35 AM / 11:03:09 AM :: 00:00:34 :: 00:09:06</t>
  </si>
  <si>
    <t xml:space="preserve"> :: 02:05:23 PM / 02:05:39 PM :: 00:00:16 :: 00:56:03</t>
  </si>
  <si>
    <t xml:space="preserve"> :: 01:30:16 PM / 01:30:33 PM :: 00:00:17 :: 00:24:04</t>
  </si>
  <si>
    <t xml:space="preserve"> :: 01:40:51 PM / 01:41:36 PM :: 00:00:45 :: 00:25:00</t>
  </si>
  <si>
    <t xml:space="preserve"> :: 01:34:35 PM / 01:51:39 PM :: 00:17:04 :: 00:02:07</t>
  </si>
  <si>
    <t xml:space="preserve"> :: 12:45:56 PM / 12:55:15 PM :: 00:09:19 :: 00:00:19</t>
  </si>
  <si>
    <t xml:space="preserve"> :: 02:05:45 PM / 02:06:00 PM :: 00:00:15 :: 00:00:06</t>
  </si>
  <si>
    <t xml:space="preserve"> :: 12:25:41 PM / 12:35:43 PM :: 00:10:02 :: 00:00:51</t>
  </si>
  <si>
    <t xml:space="preserve"> :: 01:44:47 PM / 02:06:44 PM :: 00:21:57 :: 00:01:04</t>
  </si>
  <si>
    <t xml:space="preserve"> :: 01:32:26 PM / 01:39:15 PM :: 00:06:49 :: 00:05:21</t>
  </si>
  <si>
    <t xml:space="preserve"> :: 02:02:03 PM / 02:18:20 PM :: 00:16:17 :: 00:04:44</t>
  </si>
  <si>
    <t xml:space="preserve"> :: 01:04:28 PM / 01:07:38 PM :: 00:03:10 :: 00:00:09</t>
  </si>
  <si>
    <t xml:space="preserve"> :: 01:14:57 PM / 01:18:31 PM :: 00:03:34 :: 00:00:09</t>
  </si>
  <si>
    <t xml:space="preserve"> :: 12:00:09 PM / 12:15:59 PM :: 00:15:50 :: 00:02:32</t>
  </si>
  <si>
    <t xml:space="preserve"> :: 10:48:06 AM / 11:07:32 AM :: 00:19:26 :: 00:00:13</t>
  </si>
  <si>
    <t xml:space="preserve"> :: 09:57:54 AM / 10:08:50 AM :: 00:10:56 :: 00:14:36</t>
  </si>
  <si>
    <t xml:space="preserve"> :: 11:20:52 AM / 11:21:20 AM :: 00:00:28 :: 00:14:21</t>
  </si>
  <si>
    <t xml:space="preserve"> :: 11:03:39 AM / 11:16:39 AM :: 00:13:00 :: 00:00:08</t>
  </si>
  <si>
    <t xml:space="preserve"> :: 11:18:22 AM / 11:18:37 AM :: 00:00:15 :: 00:29:34</t>
  </si>
  <si>
    <t xml:space="preserve"> :: 12:32:46 PM / 12:34:21 PM :: 00:01:35 :: 00:12:36</t>
  </si>
  <si>
    <t xml:space="preserve"> :: 02:06:02 PM / 02:16:02 PM :: 00:10:00 :: 00:00:08</t>
  </si>
  <si>
    <t xml:space="preserve"> :: 01:32:50 PM / 01:46:22 PM :: 00:13:32 :: 00:00:10</t>
  </si>
  <si>
    <t xml:space="preserve"> :: 01:39:32 PM / 01:39:54 PM :: 00:00:22 :: 00:12:01</t>
  </si>
  <si>
    <t xml:space="preserve"> :: 02:53:01 PM / 02:53:17 PM :: 00:00:16 :: 00:00:06</t>
  </si>
  <si>
    <t xml:space="preserve"> :: 02:50:57 PM / 02:51:32 PM :: 00:00:35 :: 00:09:03</t>
  </si>
  <si>
    <t xml:space="preserve"> :: 01:37:54 PM / 01:38:10 PM :: 00:00:16 :: 00:12:29</t>
  </si>
  <si>
    <t xml:space="preserve"> :: 12:21:46 PM / 12:24:54 PM :: 00:03:08 :: 00:00:29</t>
  </si>
  <si>
    <t xml:space="preserve"> :: 11:44:43 AM / 12:33:12 PM :: 00:48:29 :: 00:22:30</t>
  </si>
  <si>
    <t xml:space="preserve"> :: 10:47:16 AM / 11:12:20 AM :: 00:25:04 :: 00:43:40</t>
  </si>
  <si>
    <t xml:space="preserve"> :: 11:38:24 AM / 12:06:04 PM :: 00:27:40 :: 00:38:20</t>
  </si>
  <si>
    <t xml:space="preserve"> :: 09:42:26 AM / 10:42:02 AM :: 00:59:36 :: 00:24:48</t>
  </si>
  <si>
    <t xml:space="preserve"> :: 11:50:29 AM / 11:50:54 AM :: 00:00:25 :: 00:00:10</t>
  </si>
  <si>
    <t xml:space="preserve"> :: 11:19:54 AM / 11:51:41 AM :: 00:31:47 :: 00:31:05</t>
  </si>
  <si>
    <t xml:space="preserve"> :: 12:11:34 PM / 12:11:55 PM :: 00:00:21 :: 00:00:19</t>
  </si>
  <si>
    <t xml:space="preserve"> :: 10:53:50 AM / 11:37:08 AM :: 00:43:18 :: 00:17:21</t>
  </si>
  <si>
    <t xml:space="preserve"> :: 12:46:09 PM / 12:47:30 PM :: 00:01:21 :: 00:22:49</t>
  </si>
  <si>
    <t xml:space="preserve"> :: 01:27:21 PM / 01:30:43 PM :: 00:03:22 :: 00:10:29</t>
  </si>
  <si>
    <t xml:space="preserve"> :: 01:35:34 PM / 01:37:40 PM :: 00:02:06 :: 00:00:06</t>
  </si>
  <si>
    <t xml:space="preserve"> :: 12:52:47 PM / 12:59:37 PM :: 00:06:50 :: 00:02:28</t>
  </si>
  <si>
    <t xml:space="preserve"> :: 02:03:30 PM / 02:04:03 PM :: 00:00:33 :: 00:09:48</t>
  </si>
  <si>
    <t xml:space="preserve"> :: 01:45:58 PM / 01:46:13 PM :: 00:00:15 :: 00:09:32</t>
  </si>
  <si>
    <t xml:space="preserve"> :: 12:51:52 PM / 01:00:44 PM :: 00:08:52 :: 00:00:10</t>
  </si>
  <si>
    <t xml:space="preserve"> :: 01:06:01 PM / 01:08:45 PM :: 00:02:44 :: 00:06:58</t>
  </si>
  <si>
    <t xml:space="preserve"> :: 10:18:31 AM / 10:34:17 AM :: 00:15:46 :: 00:00:16</t>
  </si>
  <si>
    <t xml:space="preserve"> :: 10:12:19 AM / 10:23:02 AM :: 00:10:43 :: 00:00:14</t>
  </si>
  <si>
    <t xml:space="preserve"> :: 11:00:20 AM / 11:00:49 AM :: 00:00:29 :: 00:11:15</t>
  </si>
  <si>
    <t xml:space="preserve"> :: 10:52:11 AM / 10:52:35 AM :: 00:00:24 :: 00:00:11</t>
  </si>
  <si>
    <t xml:space="preserve"> :: 12:25:53 PM / 12:36:06 PM :: 00:10:13 :: 00:03:33</t>
  </si>
  <si>
    <t xml:space="preserve"> :: 12:37:11 PM / 12:37:33 PM :: 00:00:22 :: 00:07:35</t>
  </si>
  <si>
    <t xml:space="preserve"> :: 03:38:40 PM / 03:39:06 PM :: 00:00:26 :: 00:00:33</t>
  </si>
  <si>
    <t xml:space="preserve"> :: 12:26:13 PM / 12:26:40 PM :: 00:00:27 :: 00:23:51</t>
  </si>
  <si>
    <t xml:space="preserve"> :: 12:57:16 PM / 01:04:44 PM :: 00:07:28 :: 00:02:01</t>
  </si>
  <si>
    <t xml:space="preserve"> :: 02:06:12 PM / 02:06:25 PM :: 00:00:13 :: 00:00:12</t>
  </si>
  <si>
    <t xml:space="preserve"> :: 12:16:45 PM / 12:24:50 PM :: 00:08:05 :: 00:00:20</t>
  </si>
  <si>
    <t xml:space="preserve"> :: 01:39:36 PM / 01:43:43 PM :: 00:04:07 :: 00:09:03</t>
  </si>
  <si>
    <t xml:space="preserve"> :: 01:39:31 PM / 01:45:20 PM :: 00:05:49 :: 00:00:16</t>
  </si>
  <si>
    <t xml:space="preserve"> :: 01:42:35 PM / 01:57:19 PM :: 00:14:44 :: 00:00:59</t>
  </si>
  <si>
    <t xml:space="preserve"> :: 12:58:32 PM / 01:04:19 PM :: 00:05:47 :: 00:05:02</t>
  </si>
  <si>
    <t xml:space="preserve"> :: 01:26:34 PM / 01:32:28 PM :: 00:05:54 :: 00:08:03</t>
  </si>
  <si>
    <t xml:space="preserve"> :: 12:25:13 PM / 12:28:57 PM :: 00:03:44 :: 00:29:16</t>
  </si>
  <si>
    <t xml:space="preserve"> :: 12:44:37 PM / 12:49:15 PM :: 00:04:38 :: 00:08:54</t>
  </si>
  <si>
    <t xml:space="preserve"> :: 01:09:34 PM / 01:12:15 PM :: 00:02:41 :: 00:05:09</t>
  </si>
  <si>
    <t xml:space="preserve"> :: 01:23:51 PM / 01:24:08 PM :: 00:00:17 :: 00:16:13</t>
  </si>
  <si>
    <t xml:space="preserve"> :: 01:18:46 PM / 01:29:37 PM :: 00:10:51 :: 00:00:15</t>
  </si>
  <si>
    <t xml:space="preserve"> :: 03:40:08 PM / 03:53:06 PM :: 00:12:58 :: 00:02:31</t>
  </si>
  <si>
    <t xml:space="preserve"> :: 11:27:49 AM / 11:40:21 AM :: 00:12:32 :: 00:04:01</t>
  </si>
  <si>
    <t xml:space="preserve"> :: 12:34:32 PM / 12:52:45 PM :: 00:18:13 :: 00:00:11</t>
  </si>
  <si>
    <t xml:space="preserve"> :: 02:53:23 PM / 02:53:41 PM :: 00:00:18 :: 00:00:06</t>
  </si>
  <si>
    <t xml:space="preserve"> :: 12:33:52 PM / 12:34:18 PM :: 00:00:26 :: 00:00:10</t>
  </si>
  <si>
    <t xml:space="preserve"> :: 11:13:15 AM / 11:13:38 AM :: 00:00:23 :: 00:00:22</t>
  </si>
  <si>
    <t xml:space="preserve"> :: 12:06:50 PM / 12:07:10 PM :: 00:00:20 :: 00:00:16</t>
  </si>
  <si>
    <t xml:space="preserve"> :: 10:42:11 AM / 10:42:48 AM :: 00:00:37 :: 00:00:09</t>
  </si>
  <si>
    <t xml:space="preserve"> :: 11:51:03 AM / 11:51:20 AM :: 00:00:17 :: 00:00:09</t>
  </si>
  <si>
    <t xml:space="preserve"> :: 11:52:57 AM / 11:53:17 AM :: 00:00:20 :: 00:00:34</t>
  </si>
  <si>
    <t xml:space="preserve"> :: 12:12:06 PM / 12:12:40 PM :: 00:00:34 :: 00:00:11</t>
  </si>
  <si>
    <t xml:space="preserve"> :: 11:38:28 AM / 11:38:47 AM :: 00:00:19 :: 00:00:13</t>
  </si>
  <si>
    <t xml:space="preserve"> :: 01:37:52 PM / 02:14:16 PM :: 00:36:24 :: 00:00:12</t>
  </si>
  <si>
    <t xml:space="preserve"> :: 01:14:53 PM / 01:15:08 PM :: 00:00:15 :: 00:15:16</t>
  </si>
  <si>
    <t xml:space="preserve"> :: 02:04:18 PM / 02:16:04 PM :: 00:11:46 :: 00:00:15</t>
  </si>
  <si>
    <t xml:space="preserve"> :: 02:27:04 PM / 02:27:20 PM :: 00:00:16 :: 00:07:31</t>
  </si>
  <si>
    <t xml:space="preserve"> :: 01:00:52 PM / 01:09:08 PM :: 00:08:16 :: 00:00:08</t>
  </si>
  <si>
    <t xml:space="preserve"> :: 01:09:36 PM / 01:21:47 PM :: 00:12:11 :: 00:00:51</t>
  </si>
  <si>
    <t xml:space="preserve"> :: 12:57:10 PM / 01:12:29 PM :: 00:15:19 :: 00:27:03</t>
  </si>
  <si>
    <t xml:space="preserve"> :: 12:56:06 PM / 12:56:42 PM :: 00:00:36 :: 00:12:15</t>
  </si>
  <si>
    <t xml:space="preserve"> :: 12:37:07 PM / 12:45:37 PM :: 00:08:30 :: 00:08:10</t>
  </si>
  <si>
    <t xml:space="preserve"> :: 02:09:26 PM / 02:16:20 PM :: 00:06:54 :: 00:03:01</t>
  </si>
  <si>
    <t xml:space="preserve"> :: 12:49:22 PM / 01:13:26 PM :: 00:24:04 :: 00:00:07</t>
  </si>
  <si>
    <t xml:space="preserve"> :: 02:07:06 PM / 02:07:32 PM :: 00:00:26 :: 00:00:22</t>
  </si>
  <si>
    <t xml:space="preserve"> :: 01:12:23 PM / 01:27:05 PM :: 00:14:42 :: 00:00:08</t>
  </si>
  <si>
    <t xml:space="preserve"> :: 02:18:35 PM / 02:20:42 PM :: 00:02:07 :: 00:00:15</t>
  </si>
  <si>
    <t xml:space="preserve"> :: 01:37:18 PM / 01:37:33 PM :: 00:00:15 :: 00:13:10</t>
  </si>
  <si>
    <t xml:space="preserve"> :: 01:03:12 PM / 01:14:48 PM :: 00:11:36 :: 00:00:13</t>
  </si>
  <si>
    <t xml:space="preserve"> :: 01:29:43 PM / 01:43:41 PM :: 00:13:58 :: 00:00:06</t>
  </si>
  <si>
    <t xml:space="preserve"> :: 02:21:34 PM / 02:52:20 PM :: 00:30:46 :: 00:07:18</t>
  </si>
  <si>
    <t xml:space="preserve"> :: 01:16:57 PM / 01:40:35 PM :: 00:23:38 :: 00:00:08</t>
  </si>
  <si>
    <t xml:space="preserve"> :: 02:33:35 PM / 02:38:43 PM :: 00:05:08 :: 00:07:53</t>
  </si>
  <si>
    <t xml:space="preserve"> :: 01:17:34 PM / 01:18:31 PM :: 00:00:57 :: 00:32:42</t>
  </si>
  <si>
    <t xml:space="preserve"> :: 02:41:32 PM / 02:41:46 PM :: 00:00:14 :: 00:14:12</t>
  </si>
  <si>
    <t xml:space="preserve"> :: 01:46:50 PM / 01:47:17 PM :: 00:00:27 :: 00:37:42</t>
  </si>
  <si>
    <t xml:space="preserve"> :: 01:21:55 PM / 01:32:35 PM :: 00:10:40 :: 00:00:08</t>
  </si>
  <si>
    <t xml:space="preserve"> :: 01:12:02 PM / 01:14:50 PM :: 00:02:48 :: 00:10:00</t>
  </si>
  <si>
    <t xml:space="preserve"> :: 11:40:27 AM / 11:46:01 AM :: 00:05:34 :: 00:00:06</t>
  </si>
  <si>
    <t xml:space="preserve"> :: 12:53:13 PM / 12:54:10 PM :: 00:00:57 :: 00:00:28</t>
  </si>
  <si>
    <t xml:space="preserve"> :: 01:30:05 PM / 01:37:01 PM :: 00:06:56 :: 00:12:47</t>
  </si>
  <si>
    <t xml:space="preserve"> :: 01:15:23 PM / 01:25:23 PM :: 00:10:00 :: 00:04:43</t>
  </si>
  <si>
    <t xml:space="preserve"> :: 01:25:34 PM / 01:27:31 PM :: 00:01:57 :: 00:00:11</t>
  </si>
  <si>
    <t xml:space="preserve"> :: 02:53:47 PM / 02:53:58 PM :: 00:00:11 :: 00:00:06</t>
  </si>
  <si>
    <t xml:space="preserve"> :: 02:52:56 PM / 02:53:11 PM :: 00:00:15 :: 00:01:24</t>
  </si>
  <si>
    <t xml:space="preserve"> :: 12:25:25 PM / 12:36:13 PM :: 00:10:48 :: 00:00:31</t>
  </si>
  <si>
    <t xml:space="preserve"> :: 12:47:39 PM / 12:56:23 PM :: 00:08:44 :: 00:00:09</t>
  </si>
  <si>
    <t xml:space="preserve"> :: 01:32:32 PM / 01:32:48 PM :: 00:00:16 :: 00:16:26</t>
  </si>
  <si>
    <t xml:space="preserve"> :: 01:30:53 PM / 01:36:26 PM :: 00:05:33 :: 00:00:10</t>
  </si>
  <si>
    <t xml:space="preserve"> :: 12:31:27 PM / 12:32:11 PM :: 00:00:44 :: 00:12:46</t>
  </si>
  <si>
    <t xml:space="preserve"> :: 11:07:47 AM / 11:18:26 AM :: 00:10:39 :: 00:00:15</t>
  </si>
  <si>
    <t xml:space="preserve"> :: 11:33:57 AM / 11:34:22 AM :: 00:00:25 :: 00:16:34</t>
  </si>
  <si>
    <t xml:space="preserve"> :: 01:16:30 PM / 01:16:49 PM :: 00:00:19 :: 00:01:22</t>
  </si>
  <si>
    <t xml:space="preserve"> :: 01:10:58 PM / 01:15:02 PM :: 00:04:04 :: 00:06:14</t>
  </si>
  <si>
    <t xml:space="preserve"> :: 02:16:28 PM / 02:23:10 PM :: 00:06:42 :: 00:00:08</t>
  </si>
  <si>
    <t xml:space="preserve"> :: 01:13:34 PM / 01:21:52 PM :: 00:08:18 :: 00:00:08</t>
  </si>
  <si>
    <t xml:space="preserve"> :: 02:08:15 PM / 02:08:39 PM :: 00:00:24 :: 00:00:43</t>
  </si>
  <si>
    <t xml:space="preserve"> :: 01:57:24 PM / 01:58:20 PM :: 00:00:56 :: 00:12:04</t>
  </si>
  <si>
    <t xml:space="preserve"> :: 02:20:59 PM / 02:25:10 PM :: 00:04:11 :: 00:00:17</t>
  </si>
  <si>
    <t xml:space="preserve"> :: 01:45:08 PM / 01:45:48 PM :: 00:00:40 :: 00:07:35</t>
  </si>
  <si>
    <t xml:space="preserve"> :: 01:02:38 PM / 01:02:59 PM :: 00:00:21 :: 00:10:45</t>
  </si>
  <si>
    <t xml:space="preserve"> :: 12:54:24 PM / 12:58:46 PM :: 00:04:22 :: 00:00:14</t>
  </si>
  <si>
    <t xml:space="preserve"> :: 01:56:08 PM / 01:56:36 PM :: 00:00:28 :: 00:00:12</t>
  </si>
  <si>
    <t xml:space="preserve"> :: 02:54:02 PM / 02:54:13 PM :: 00:00:11 :: 00:00:04</t>
  </si>
  <si>
    <t xml:space="preserve"> :: 12:57:01 PM / 01:12:50 PM :: 00:15:49 :: 00:00:19</t>
  </si>
  <si>
    <t xml:space="preserve"> :: 12:34:29 PM / 12:34:48 PM :: 00:00:19 :: 00:00:11</t>
  </si>
  <si>
    <t xml:space="preserve"> :: 11:13:47 AM / 11:14:07 AM :: 00:00:20 :: 00:00:09</t>
  </si>
  <si>
    <t xml:space="preserve"> :: 12:07:24 PM / 12:07:48 PM :: 00:00:24 :: 00:00:14</t>
  </si>
  <si>
    <t xml:space="preserve"> :: 10:43:40 AM / 10:44:03 AM :: 00:00:23 :: 00:00:26</t>
  </si>
  <si>
    <t xml:space="preserve"> :: 11:51:31 AM / 11:51:54 AM :: 00:00:23 :: 00:00:11</t>
  </si>
  <si>
    <t xml:space="preserve"> :: 11:53:39 AM / 11:53:57 AM :: 00:00:18 :: 00:00:22</t>
  </si>
  <si>
    <t xml:space="preserve"> :: 12:12:54 PM / 12:13:14 PM :: 00:00:20 :: 00:00:14</t>
  </si>
  <si>
    <t xml:space="preserve"> :: 11:39:05 AM / 11:39:27 AM :: 00:00:22 :: 00:00:18</t>
  </si>
  <si>
    <t xml:space="preserve"> :: 03:38:36 PM / 03:43:57 PM :: 00:05:21 :: 00:00:05</t>
  </si>
  <si>
    <t xml:space="preserve"> :: 02:26:41 PM / 02:33:46 PM :: 00:07:05 :: 00:00:25</t>
  </si>
  <si>
    <t xml:space="preserve"> :: 02:22:45 PM / 02:25:42 PM :: 00:02:57 :: 00:06:41</t>
  </si>
  <si>
    <t xml:space="preserve"> :: 03:17:28 PM / 03:20:42 PM :: 00:03:14 :: 00:01:26</t>
  </si>
  <si>
    <t xml:space="preserve"> :: 01:47:29 PM / 01:47:46 PM :: 00:00:17 :: 00:00:12</t>
  </si>
  <si>
    <t xml:space="preserve"> :: 01:33:27 PM / 01:33:59 PM :: 00:00:32 :: 00:00:52</t>
  </si>
  <si>
    <t xml:space="preserve"> :: 12:21:56 PM / 12:22:20 PM :: 00:00:24 :: 00:13:57</t>
  </si>
  <si>
    <t xml:space="preserve"> :: 11:52:46 AM / 12:06:52 PM :: 00:14:06 :: 00:25:40</t>
  </si>
  <si>
    <t xml:space="preserve"> :: 11:18:58 AM / 11:28:53 AM :: 00:09:55 :: 00:00:32</t>
  </si>
  <si>
    <t xml:space="preserve"> :: 11:39:48 AM / 11:42:59 AM :: 00:03:11 :: 00:05:26</t>
  </si>
  <si>
    <t xml:space="preserve"> :: 12:00:24 PM / 12:00:48 PM :: 00:00:24 :: 00:00:20</t>
  </si>
  <si>
    <t xml:space="preserve"> :: 12:11:15 PM / 12:14:54 PM :: 00:03:39 :: 00:28:16</t>
  </si>
  <si>
    <t xml:space="preserve"> :: 01:16:07 PM / 01:16:32 PM :: 00:00:25 :: 00:16:19</t>
  </si>
  <si>
    <t xml:space="preserve"> :: 02:27:53 PM / 02:28:39 PM :: 00:00:46 :: 00:20:32</t>
  </si>
  <si>
    <t xml:space="preserve"> :: 01:38:10 PM / 01:43:21 PM :: 00:05:11 :: 00:23:08</t>
  </si>
  <si>
    <t xml:space="preserve"> :: 02:23:43 PM / 02:41:10 PM :: 00:17:27 :: 00:00:33</t>
  </si>
  <si>
    <t xml:space="preserve"> :: 01:34:36 PM / 01:35:01 PM :: 00:00:25 :: 00:12:44</t>
  </si>
  <si>
    <t xml:space="preserve"> :: 02:24:04 PM / 02:25:00 PM :: 00:00:56 :: 00:15:25</t>
  </si>
  <si>
    <t xml:space="preserve"> :: 02:00:18 PM / 02:16:14 PM :: 00:15:56 :: 00:01:58</t>
  </si>
  <si>
    <t xml:space="preserve"> :: 02:40:29 PM / 02:42:33 PM :: 00:02:04 :: 00:15:19</t>
  </si>
  <si>
    <t xml:space="preserve"> :: 02:01:18 PM / 02:02:27 PM :: 00:01:09 :: 00:15:30</t>
  </si>
  <si>
    <t xml:space="preserve"> :: 12:51:08 PM / 12:51:53 PM :: 00:00:45 :: 00:10:14</t>
  </si>
  <si>
    <t xml:space="preserve"> :: 01:43:49 PM / 01:58:07 PM :: 00:14:18 :: 00:00:08</t>
  </si>
  <si>
    <t xml:space="preserve"> :: 12:53:41 PM / 01:02:02 PM :: 00:08:21 :: 00:06:25</t>
  </si>
  <si>
    <t xml:space="preserve"> :: 12:42:02 PM / 12:42:36 PM :: 00:00:34 :: 00:00:51</t>
  </si>
  <si>
    <t xml:space="preserve"> :: 12:35:01 PM / 12:35:21 PM :: 00:00:20 :: 00:00:13</t>
  </si>
  <si>
    <t xml:space="preserve"> :: 11:14:17 AM / 11:15:13 AM :: 00:00:56 :: 00:00:10</t>
  </si>
  <si>
    <t xml:space="preserve"> :: 12:07:58 PM / 12:08:38 PM :: 00:00:40 :: 00:00:10</t>
  </si>
  <si>
    <t xml:space="preserve"> :: 10:44:12 AM / 10:44:36 AM :: 00:00:24 :: 00:00:09</t>
  </si>
  <si>
    <t xml:space="preserve"> :: 11:52:07 AM / 11:52:38 AM :: 00:00:31 :: 00:00:13</t>
  </si>
  <si>
    <t xml:space="preserve"> :: 11:54:10 AM / 11:55:01 AM :: 00:00:51 :: 00:00:13</t>
  </si>
  <si>
    <t xml:space="preserve"> :: 12:13:25 PM / 12:13:48 PM :: 00:00:23 :: 00:00:11</t>
  </si>
  <si>
    <t xml:space="preserve"> :: 11:39:50 AM / 11:40:13 AM :: 00:00:23 :: 00:00:23</t>
  </si>
  <si>
    <t xml:space="preserve"> :: 03:25:48 PM / 03:38:31 PM :: 00:12:43 :: 00:00:20</t>
  </si>
  <si>
    <t xml:space="preserve"> :: 02:02:43 PM / 02:26:16 PM :: 00:23:33 :: 00:22:08</t>
  </si>
  <si>
    <t xml:space="preserve"> :: 02:38:48 PM / 02:48:51 PM :: 00:10:03 :: 00:00:05</t>
  </si>
  <si>
    <t xml:space="preserve"> :: 03:01:08 PM / 03:16:02 PM :: 00:14:54 :: 00:00:58</t>
  </si>
  <si>
    <t xml:space="preserve"> :: 02:07:53 PM / 02:08:19 PM :: 00:00:26 :: 00:20:07</t>
  </si>
  <si>
    <t xml:space="preserve"> :: 01:57:46 PM / 01:58:11 PM :: 00:00:25 :: 00:23:47</t>
  </si>
  <si>
    <t xml:space="preserve"> :: 12:51:18 PM / 01:01:59 PM :: 00:10:41 :: 00:15:12</t>
  </si>
  <si>
    <t xml:space="preserve"> :: 02:50:59 PM / 02:51:37 PM :: 00:00:38 :: 00:06:03</t>
  </si>
  <si>
    <t xml:space="preserve"> :: 02:21:47 PM / 02:27:43 PM :: 00:05:56 :: 00:24:56</t>
  </si>
  <si>
    <t xml:space="preserve"> :: 01:04:55 PM / 01:17:12 PM :: 00:12:17 :: 00:21:04</t>
  </si>
  <si>
    <t xml:space="preserve"> :: 01:02:44 PM / 01:16:55 PM :: 00:14:11 :: 00:13:07</t>
  </si>
  <si>
    <t xml:space="preserve"> :: 01:20:34 PM / 01:20:48 PM :: 00:00:14 :: 00:26:36</t>
  </si>
  <si>
    <t xml:space="preserve"> :: 01:26:38 PM / 01:27:54 PM :: 00:01:16 :: 00:10:06</t>
  </si>
  <si>
    <t xml:space="preserve"> :: 02:28:49 PM / 02:37:28 PM :: 00:08:39 :: 00:00:10</t>
  </si>
  <si>
    <t xml:space="preserve"> :: 02:12:50 PM / 02:13:06 PM :: 00:00:16 :: 00:14:43</t>
  </si>
  <si>
    <t xml:space="preserve"> :: 12:25:50 PM / 12:33:10 PM :: 00:07:20 :: 00:09:51</t>
  </si>
  <si>
    <t xml:space="preserve"> :: 11:25:29 AM / 11:37:25 AM :: 00:11:56 :: 00:09:09</t>
  </si>
  <si>
    <t xml:space="preserve"> :: 12:42:51 PM / 12:55:10 PM :: 00:12:19 :: 00:00:15</t>
  </si>
  <si>
    <t xml:space="preserve"> :: 12:45:55 PM / 01:29:51 PM :: 00:43:56 :: 00:08:44</t>
  </si>
  <si>
    <t xml:space="preserve"> :: 12:35:31 PM / 12:35:51 PM :: 00:00:20 :: 00:00:10</t>
  </si>
  <si>
    <t xml:space="preserve"> :: 11:15:22 AM / 11:15:59 AM :: 00:00:37 :: 00:00:09</t>
  </si>
  <si>
    <t xml:space="preserve"> :: 12:08:52 PM / 12:09:23 PM :: 00:00:31 :: 00:00:14</t>
  </si>
  <si>
    <t xml:space="preserve"> :: 10:44:49 AM / 10:45:18 AM :: 00:00:29 :: 00:00:13</t>
  </si>
  <si>
    <t xml:space="preserve"> :: 11:52:49 AM / 11:53:12 AM :: 00:00:23 :: 00:00:11</t>
  </si>
  <si>
    <t xml:space="preserve"> :: 11:55:11 AM / 11:55:42 AM :: 00:00:31 :: 00:00:10</t>
  </si>
  <si>
    <t xml:space="preserve"> :: 12:13:59 PM / 12:14:20 PM :: 00:00:21 :: 00:00:11</t>
  </si>
  <si>
    <t xml:space="preserve"> :: 11:40:24 AM / 11:40:47 AM :: 00:00:23 :: 00:00:11</t>
  </si>
  <si>
    <t xml:space="preserve"> :: 03:50:44 PM / 03:57:25 PM :: 00:06:41 :: 00:06:47</t>
  </si>
  <si>
    <t xml:space="preserve"> :: 02:33:59 PM / 02:45:54 PM :: 00:11:55 :: 00:00:13</t>
  </si>
  <si>
    <t xml:space="preserve"> :: 03:07:55 PM / 03:08:22 PM :: 00:00:27 :: 00:19:04</t>
  </si>
  <si>
    <t xml:space="preserve"> :: 03:20:48 PM / 03:26:31 PM :: 00:05:43 :: 00:00:06</t>
  </si>
  <si>
    <t xml:space="preserve"> :: 02:08:28 PM / 02:08:51 PM :: 00:00:23 :: 00:00:09</t>
  </si>
  <si>
    <t xml:space="preserve"> :: 02:08:34 PM / 02:08:48 PM :: 00:00:14 :: 00:10:23</t>
  </si>
  <si>
    <t xml:space="preserve"> :: 01:04:37 PM / 01:13:20 PM :: 00:08:43 :: 00:02:38</t>
  </si>
  <si>
    <t xml:space="preserve"> :: 02:44:36 PM / 02:44:56 PM :: 00:00:20 :: 00:29:40</t>
  </si>
  <si>
    <t xml:space="preserve"> :: 02:35:32 PM / 02:35:52 PM :: 00:00:20 :: 00:07:49</t>
  </si>
  <si>
    <t xml:space="preserve"> :: 01:17:34 PM / 01:17:57 PM :: 00:00:23 :: 00:00:22</t>
  </si>
  <si>
    <t xml:space="preserve"> :: 01:55:49 PM / 01:56:25 PM :: 00:00:36 :: 00:27:18</t>
  </si>
  <si>
    <t xml:space="preserve"> :: 01:36:54 PM / 01:44:02 PM :: 00:07:08 :: 00:16:06</t>
  </si>
  <si>
    <t xml:space="preserve"> :: 01:51:49 PM / 01:52:31 PM :: 00:00:42 :: 00:23:55</t>
  </si>
  <si>
    <t xml:space="preserve"> :: 02:54:35 PM / 02:55:03 PM :: 00:00:28 :: 00:17:07</t>
  </si>
  <si>
    <t xml:space="preserve"> :: 09:43:07 AM / 10:00:23 AM :: 00:17:16 :: 00:11:24</t>
  </si>
  <si>
    <t xml:space="preserve"> :: 03:37:52 PM / 03:38:07 PM :: 00:00:15 :: 00:02:42</t>
  </si>
  <si>
    <t xml:space="preserve"> :: 12:36:09 PM / 12:40:18 PM :: 00:04:09 :: 00:02:59</t>
  </si>
  <si>
    <t xml:space="preserve"> :: 12:57:55 PM / 01:02:59 PM :: 00:05:04 :: 00:02:45</t>
  </si>
  <si>
    <t xml:space="preserve"> :: 03:30:41 PM / 03:37:37 PM :: 00:06:56 :: 00:07:25</t>
  </si>
  <si>
    <t xml:space="preserve"> :: 12:38:06 PM / 12:41:50 PM :: 00:03:44 :: 00:00:33</t>
  </si>
  <si>
    <t xml:space="preserve"> :: 03:08:59 PM / 03:09:39 PM :: 00:00:40 :: 00:13:56</t>
  </si>
  <si>
    <t xml:space="preserve"> :: 12:49:57 PM / 12:54:25 PM :: 00:04:28 :: 00:14:06</t>
  </si>
  <si>
    <t xml:space="preserve"> :: 11:36:29 AM / 11:37:56 AM :: 00:01:27 :: 00:20:30</t>
  </si>
  <si>
    <t xml:space="preserve"> :: 12:25:30 PM / 12:25:51 PM :: 00:00:21 :: 00:16:07</t>
  </si>
  <si>
    <t xml:space="preserve"> :: 10:54:38 AM / 10:55:01 AM :: 00:00:23 :: 00:09:20</t>
  </si>
  <si>
    <t xml:space="preserve"> :: 12:15:14 PM / 12:15:27 PM :: 00:00:13 :: 00:22:02</t>
  </si>
  <si>
    <t xml:space="preserve"> :: 12:18:23 PM / 12:18:51 PM :: 00:00:28 :: 00:22:41</t>
  </si>
  <si>
    <t xml:space="preserve"> :: 12:25:04 PM / 12:26:30 PM :: 00:01:26 :: 00:10:44</t>
  </si>
  <si>
    <t xml:space="preserve"> :: 11:54:57 AM / 12:00:40 PM :: 00:05:43 :: 00:14:10</t>
  </si>
  <si>
    <t xml:space="preserve"> :: 03:57:34 PM / 04:08:31 PM :: 00:10:57 :: 00:00:09</t>
  </si>
  <si>
    <t xml:space="preserve"> :: 02:46:01 PM / 02:58:08 PM :: 00:12:07 :: 00:00:07</t>
  </si>
  <si>
    <t xml:space="preserve"> :: 03:08:37 PM / 03:09:01 PM :: 00:00:24 :: 00:00:15</t>
  </si>
  <si>
    <t xml:space="preserve"> :: 03:26:53 PM / 03:34:02 PM :: 00:07:09 :: 00:00:22</t>
  </si>
  <si>
    <t xml:space="preserve"> :: 02:09:02 PM / 02:17:18 PM :: 00:08:16 :: 00:00:11</t>
  </si>
  <si>
    <t xml:space="preserve"> :: 02:22:48 PM / 02:23:05 PM :: 00:00:17 :: 00:14:00</t>
  </si>
  <si>
    <t xml:space="preserve"> :: 01:20:13 PM / 01:30:45 PM :: 00:10:32 :: 00:06:53</t>
  </si>
  <si>
    <t xml:space="preserve"> :: 02:52:00 PM / 02:58:09 PM :: 00:06:09 :: 00:00:23</t>
  </si>
  <si>
    <t xml:space="preserve"> :: 02:48:28 PM / 02:48:44 PM :: 00:00:16 :: 00:12:36</t>
  </si>
  <si>
    <t xml:space="preserve"> :: 01:24:24 PM / 01:37:38 PM :: 00:13:14 :: 00:06:27</t>
  </si>
  <si>
    <t xml:space="preserve"> :: 12:48:24 PM / 12:49:37 PM :: 00:01:13 :: 00:02:35</t>
  </si>
  <si>
    <t xml:space="preserve"> :: 12:53:38 PM / 12:53:58 PM :: 00:00:20 :: 00:07:33</t>
  </si>
  <si>
    <t xml:space="preserve"> :: 02:36:14 PM / 02:41:00 PM :: 00:04:46 :: 00:11:14</t>
  </si>
  <si>
    <t xml:space="preserve"> :: 12:32:38 PM / 12:40:54 PM :: 00:08:16 :: 00:38:40</t>
  </si>
  <si>
    <t xml:space="preserve"> :: 12:41:44 PM / 12:47:16 PM :: 00:05:32 :: 00:01:26</t>
  </si>
  <si>
    <t xml:space="preserve"> :: 12:39:38 PM / 12:45:49 PM :: 00:06:11 :: 00:00:12</t>
  </si>
  <si>
    <t xml:space="preserve"> :: 01:03:48 PM / 01:08:59 PM :: 00:05:11 :: 00:00:49</t>
  </si>
  <si>
    <t xml:space="preserve"> :: 12:42:00 PM / 12:46:05 PM :: 00:04:05 :: 00:00:47</t>
  </si>
  <si>
    <t xml:space="preserve"> :: 12:55:30 PM / 01:13:55 PM :: 00:18:25 :: 00:01:05</t>
  </si>
  <si>
    <t xml:space="preserve"> :: 11:48:07 AM / 11:50:30 AM :: 00:02:23 :: 00:10:11</t>
  </si>
  <si>
    <t xml:space="preserve"> :: 12:32:50 PM / 12:40:55 PM :: 00:08:05 :: 00:06:59</t>
  </si>
  <si>
    <t xml:space="preserve"> :: 11:00:01 AM / 11:04:33 AM :: 00:04:32 :: 00:05:00</t>
  </si>
  <si>
    <t xml:space="preserve"> :: 12:15:35 PM / 12:16:18 PM :: 00:00:43 :: 00:00:08</t>
  </si>
  <si>
    <t xml:space="preserve"> :: 12:19:04 PM / 12:25:30 PM :: 00:06:26 :: 00:00:13</t>
  </si>
  <si>
    <t xml:space="preserve"> :: 12:31:20 PM / 12:37:55 PM :: 00:06:35 :: 00:04:50</t>
  </si>
  <si>
    <t xml:space="preserve"> :: 12:00:51 PM / 12:02:40 PM :: 00:01:49 :: 00:00:11</t>
  </si>
  <si>
    <t xml:space="preserve"> :: 01:45:55 PM / 02:02:15 PM :: 00:16:20 :: 00:15:10</t>
  </si>
  <si>
    <t xml:space="preserve"> :: 02:14:06 PM / 02:14:26 PM :: 00:00:20 :: 00:21:35</t>
  </si>
  <si>
    <t xml:space="preserve"> :: 02:14:38 PM / 02:14:56 PM :: 00:00:18 :: 00:00:12</t>
  </si>
  <si>
    <t xml:space="preserve"> :: 03:26:55 PM / 03:27:21 PM :: 00:00:26 :: 00:38:11</t>
  </si>
  <si>
    <t xml:space="preserve"> :: 03:27:39 PM / 03:28:00 PM :: 00:00:21 :: 00:00:18</t>
  </si>
  <si>
    <t xml:space="preserve"> :: 03:28:17 PM / 03:28:41 PM :: 00:00:24 :: 00:00:17</t>
  </si>
  <si>
    <t xml:space="preserve"> :: 01:51:41 PM / 02:07:21 PM :: 00:15:40 :: 00:14:03</t>
  </si>
  <si>
    <t xml:space="preserve"> :: 11:36:13 AM / 11:44:05 AM :: 00:07:52 :: 00:07:20</t>
  </si>
  <si>
    <t xml:space="preserve"> :: 11:44:22 AM / 11:44:36 AM :: 00:00:14 :: 00:00:17</t>
  </si>
  <si>
    <t xml:space="preserve"> :: 11:59:28 AM / 12:00:04 PM :: 00:00:36 :: 00:14:52</t>
  </si>
  <si>
    <t xml:space="preserve"> :: 12:42:06 PM / 12:59:48 PM :: 00:17:42 :: 00:00:16</t>
  </si>
  <si>
    <t xml:space="preserve"> :: 03:20:37 PM / 03:20:50 PM :: 00:00:13 :: 00:10:58</t>
  </si>
  <si>
    <t xml:space="preserve"> :: 11:59:42 AM / 12:07:59 PM :: 00:08:17 :: 00:06:55</t>
  </si>
  <si>
    <t xml:space="preserve"> :: 11:03:35 AM / 11:04:09 AM :: 00:00:34 :: 00:11:37</t>
  </si>
  <si>
    <t xml:space="preserve"> :: 12:35:02 PM / 12:35:11 PM :: 00:00:09 :: 00:49:01</t>
  </si>
  <si>
    <t xml:space="preserve"> :: 12:39:53 PM / 12:40:19 PM :: 00:00:26 :: 00:04:42</t>
  </si>
  <si>
    <t xml:space="preserve"> :: 12:40:52 PM / 12:41:11 PM :: 00:00:19 :: 00:00:33</t>
  </si>
  <si>
    <t xml:space="preserve"> :: 12:22:06 PM / 12:22:19 PM :: 00:00:13 :: 00:08:25</t>
  </si>
  <si>
    <t xml:space="preserve"> :: 12:22:46 PM / 12:23:40 PM :: 00:00:54 :: 00:00:27</t>
  </si>
  <si>
    <t xml:space="preserve"> :: 01:24:16 PM / 01:29:57 PM :: 00:05:41 :: 00:09:26</t>
  </si>
  <si>
    <t xml:space="preserve"> :: 11:58:42 AM / 12:15:24 PM :: 00:16:42 :: 00:14:17</t>
  </si>
  <si>
    <t xml:space="preserve"> :: 01:25:24 PM / 01:50:29 PM :: 00:25:05 :: 00:16:25</t>
  </si>
  <si>
    <t xml:space="preserve"> :: 03:23:55 PM / 03:24:13 PM :: 00:00:18 :: 00:03:05</t>
  </si>
  <si>
    <t xml:space="preserve"> :: 01:14:03 PM / 01:17:09 PM :: 00:03:06 :: 00:00:08</t>
  </si>
  <si>
    <t xml:space="preserve"> :: 11:50:36 AM / 12:10:06 PM :: 00:19:30 :: 00:00:06</t>
  </si>
  <si>
    <t xml:space="preserve"> :: 12:41:09 PM / 12:58:19 PM :: 00:17:10 :: 00:00:14</t>
  </si>
  <si>
    <t xml:space="preserve"> :: 11:04:53 AM / 11:15:56 AM :: 00:11:03 :: 00:00:20</t>
  </si>
  <si>
    <t xml:space="preserve"> :: 12:28:34 PM / 12:29:56 PM :: 00:01:22 :: 00:12:16</t>
  </si>
  <si>
    <t xml:space="preserve"> :: 12:41:56 PM / 12:43:24 PM :: 00:01:28 :: 00:16:26</t>
  </si>
  <si>
    <t xml:space="preserve"> :: 12:38:04 PM / 12:49:46 PM :: 00:11:42 :: 00:00:09</t>
  </si>
  <si>
    <t xml:space="preserve"> :: 12:26:26 PM / 12:27:29 PM :: 00:01:03 :: 00:23:46</t>
  </si>
  <si>
    <t xml:space="preserve"> :: 03:53:15 PM / 04:19:36 PM :: 00:26:21 :: 00:00:09</t>
  </si>
  <si>
    <t xml:space="preserve"> :: 03:28:10 PM / 03:38:33 PM :: 00:10:23 :: 00:00:08</t>
  </si>
  <si>
    <t xml:space="preserve"> :: 01:18:48 PM / 01:28:31 PM :: 00:09:43 :: 00:01:53</t>
  </si>
  <si>
    <t xml:space="preserve"> :: 12:29:22 PM / 12:29:36 PM :: 00:00:14 :: 00:13:58</t>
  </si>
  <si>
    <t xml:space="preserve"> :: 11:22:40 AM / 11:23:04 AM :: 00:00:24 :: 00:01:20</t>
  </si>
  <si>
    <t xml:space="preserve"> :: 12:13:26 PM / 12:13:41 PM :: 00:00:15 :: 00:06:34</t>
  </si>
  <si>
    <t xml:space="preserve"> :: 08:24:33 AM / 08:48:06 AM :: 00:23:33 :: 18:22:06</t>
  </si>
  <si>
    <t xml:space="preserve"> :: 09:38:01 AM / 09:38:13 AM :: 00:00:12 :: 00:05:49</t>
  </si>
  <si>
    <t xml:space="preserve"> :: 01:17:18 PM / 01:32:58 PM :: 00:15:40 :: 00:00:09</t>
  </si>
  <si>
    <t xml:space="preserve"> :: 01:39:32 PM / 01:39:49 PM :: 00:00:17 :: 00:06:34</t>
  </si>
  <si>
    <t xml:space="preserve"> :: 12:10:19 PM / 12:25:35 PM :: 00:15:16 :: 00:00:13</t>
  </si>
  <si>
    <t xml:space="preserve"> :: 12:25:51 PM / 12:26:18 PM :: 00:00:27 :: 00:00:16</t>
  </si>
  <si>
    <t xml:space="preserve"> :: 12:58:34 PM / 01:35:17 PM :: 00:36:43 :: 00:00:15</t>
  </si>
  <si>
    <t xml:space="preserve"> :: 01:35:30 PM / 01:35:49 PM :: 00:00:19 :: 00:00:13</t>
  </si>
  <si>
    <t xml:space="preserve"> :: 11:17:32 AM / 11:33:06 AM :: 00:15:34 :: 00:01:36</t>
  </si>
  <si>
    <t xml:space="preserve"> :: 11:35:09 AM / 11:35:26 AM :: 00:00:17 :: 00:02:03</t>
  </si>
  <si>
    <t xml:space="preserve"> :: 12:56:20 PM / 12:56:44 PM :: 00:00:24 :: 00:26:24</t>
  </si>
  <si>
    <t xml:space="preserve"> :: 12:57:06 PM / 12:57:33 PM :: 00:00:27 :: 00:00:22</t>
  </si>
  <si>
    <t xml:space="preserve"> :: 01:11:34 PM / 01:12:00 PM :: 00:00:26 :: 00:28:10</t>
  </si>
  <si>
    <t xml:space="preserve"> :: 01:18:18 PM / 01:18:28 PM :: 00:00:10 :: 00:06:18</t>
  </si>
  <si>
    <t xml:space="preserve"> :: 12:50:08 PM / 02:04:08 PM :: 01:14:00 :: 00:00:22</t>
  </si>
  <si>
    <t xml:space="preserve"> :: 02:04:18 PM / 02:04:38 PM :: 00:00:20 :: 00:00:10</t>
  </si>
  <si>
    <t xml:space="preserve"> :: 12:27:46 PM / 12:50:47 PM :: 00:23:01 :: 00:00:17</t>
  </si>
  <si>
    <t xml:space="preserve"> :: 12:51:10 PM / 12:51:22 PM :: 00:00:12 :: 00:00:23</t>
  </si>
  <si>
    <t xml:space="preserve"> :: 09:15:48 AM / 09:31:43 AM :: 00:15:55 :: 00:00:33</t>
  </si>
  <si>
    <t xml:space="preserve"> :: 11:14:32 AM / 11:18:22 AM :: 00:03:50 :: 00:00:43</t>
  </si>
  <si>
    <t xml:space="preserve"> :: 02:31:14 PM / 02:49:10 PM :: 00:17:56 :: 00:00:07</t>
  </si>
  <si>
    <t xml:space="preserve"> :: 03:08:53 PM / 03:09:18 PM :: 00:00:25 :: 00:19:01</t>
  </si>
  <si>
    <t xml:space="preserve"> :: 09:14:57 AM / 09:15:17 AM :: 00:00:20 :: 00:16:57</t>
  </si>
  <si>
    <t xml:space="preserve"> :: 10:04:35 AM / 10:13:45 AM :: 00:09:10 :: 00:10:03</t>
  </si>
  <si>
    <t xml:space="preserve"> :: 01:38:21 PM / 02:04:00 PM :: 00:25:39 :: 00:08:24</t>
  </si>
  <si>
    <t xml:space="preserve"> :: 01:53:01 PM / 02:03:04 PM :: 00:10:03 :: 00:02:32</t>
  </si>
  <si>
    <t xml:space="preserve"> :: 08:32:31 AM / 08:42:17 AM :: 00:09:46 :: 00:00:09</t>
  </si>
  <si>
    <t xml:space="preserve"> :: 02:54:17 PM / 02:54:29 PM :: 00:00:12 :: 00:00:04</t>
  </si>
  <si>
    <t xml:space="preserve"> :: 01:39:57 PM / 02:09:12 PM :: 00:29:15 :: 00:00:08</t>
  </si>
  <si>
    <t xml:space="preserve"> :: 12:33:27 PM / 01:15:28 PM :: 00:42:01 :: 00:07:09</t>
  </si>
  <si>
    <t xml:space="preserve"> :: 01:53:29 PM / 01:53:39 PM :: 00:00:10 :: 00:17:40</t>
  </si>
  <si>
    <t xml:space="preserve"> :: 11:42:49 AM / 12:09:10 PM :: 00:26:21 :: 00:07:23</t>
  </si>
  <si>
    <t xml:space="preserve"> :: 01:08:46 PM / 01:25:16 PM :: 00:16:30 :: 00:11:13</t>
  </si>
  <si>
    <t xml:space="preserve"> :: 01:43:59 PM / 01:44:09 PM :: 00:00:10 :: 00:25:31</t>
  </si>
  <si>
    <t xml:space="preserve"> :: 02:04:47 PM / 02:05:15 PM :: 00:00:28 :: 00:00:09</t>
  </si>
  <si>
    <t xml:space="preserve"> :: 01:10:03 PM / 01:40:39 PM :: 00:30:36 :: 00:18:41</t>
  </si>
  <si>
    <t xml:space="preserve"> :: 08:56:54 AM / 09:15:15 AM :: 00:18:21 :: 00:00:19</t>
  </si>
  <si>
    <t xml:space="preserve"> :: 09:30:30 AM / 09:30:47 AM :: 00:00:17 :: 00:06:45</t>
  </si>
  <si>
    <t xml:space="preserve"> :: 02:49:27 PM / 03:20:05 PM :: 00:30:38 :: 00:00:17</t>
  </si>
  <si>
    <t xml:space="preserve"> :: 02:32:15 PM / 02:32:41 PM :: 00:00:26 :: 00:36:07</t>
  </si>
  <si>
    <t xml:space="preserve"> :: 09:15:38 AM / 09:24:47 AM :: 00:09:09 :: 00:00:21</t>
  </si>
  <si>
    <t xml:space="preserve"> :: 10:13:57 AM / 10:25:00 AM :: 00:11:03 :: 00:00:12</t>
  </si>
  <si>
    <t xml:space="preserve"> :: 11:12:05 AM / 11:12:22 AM :: 00:00:17 :: 00:07:22</t>
  </si>
  <si>
    <t xml:space="preserve"> :: 11:23:23 AM / 11:23:48 AM :: 00:00:25 :: 00:00:19</t>
  </si>
  <si>
    <t xml:space="preserve"> :: 02:09:29 PM / 02:33:06 PM :: 00:23:37 :: 00:00:17</t>
  </si>
  <si>
    <t xml:space="preserve"> :: 02:04:34 PM / 02:24:12 PM :: 00:19:38 :: 00:10:55</t>
  </si>
  <si>
    <t xml:space="preserve"> :: 01:52:48 PM / 01:53:19 PM :: 00:00:31 :: 00:27:32</t>
  </si>
  <si>
    <t xml:space="preserve"> :: 02:05:28 PM / 02:06:09 PM :: 00:00:41 :: 00:00:13</t>
  </si>
  <si>
    <t xml:space="preserve"> :: 03:09:08 PM / 03:25:28 PM :: 00:16:20 :: 00:01:31</t>
  </si>
  <si>
    <t xml:space="preserve"> :: 03:00:01 PM / 03:00:10 PM :: 00:00:09 :: 00:13:05</t>
  </si>
  <si>
    <t xml:space="preserve"> :: 03:20:17 PM / 03:20:40 PM :: 00:00:23 :: 00:00:12</t>
  </si>
  <si>
    <t xml:space="preserve"> :: 02:49:32 PM / 02:49:52 PM :: 00:00:20 :: 00:00:11</t>
  </si>
  <si>
    <t xml:space="preserve"> :: 10:23:06 AM / 10:23:21 AM :: 00:00:15 :: 00:14:16</t>
  </si>
  <si>
    <t xml:space="preserve"> :: 12:41:52 PM / 12:43:51 PM :: 00:01:59 :: 00:15:12</t>
  </si>
  <si>
    <t xml:space="preserve"> :: 02:07:15 PM / 02:11:44 PM :: 00:04:29 :: 00:03:15</t>
  </si>
  <si>
    <t xml:space="preserve"> :: 02:06:59 PM / 02:07:27 PM :: 00:00:28 :: 00:10:34</t>
  </si>
  <si>
    <t xml:space="preserve"> :: 02:12:48 PM / 02:16:23 PM :: 00:03:35 :: 00:09:44</t>
  </si>
  <si>
    <t xml:space="preserve"> :: 01:53:05 PM / 01:56:08 PM :: 00:03:03 :: 00:09:03</t>
  </si>
  <si>
    <t xml:space="preserve"> :: 02:52:30 PM / 03:06:34 PM :: 00:14:04 :: 00:19:24</t>
  </si>
  <si>
    <t xml:space="preserve"> :: 01:30:38 PM / 01:36:39 PM :: 00:06:01 :: 00:15:10</t>
  </si>
  <si>
    <t xml:space="preserve"> :: 02:45:12 PM / 03:01:40 PM :: 00:16:28 :: 00:21:00</t>
  </si>
  <si>
    <t xml:space="preserve"> :: 12:41:11 PM / 12:41:31 PM :: 00:00:20 :: 00:32:01</t>
  </si>
  <si>
    <t xml:space="preserve"> :: 02:33:01 PM / 02:33:24 PM :: 00:00:23 :: 00:39:42</t>
  </si>
  <si>
    <t xml:space="preserve"> :: 03:00:16 PM / 03:00:35 PM :: 00:00:19 :: 01:16:07</t>
  </si>
  <si>
    <t xml:space="preserve"> :: 02:17:30 PM / 02:17:53 PM :: 00:00:23 :: 00:11:21</t>
  </si>
  <si>
    <t xml:space="preserve"> :: 02:11:45 PM / 02:18:07 PM :: 00:06:22 :: 00:31:06</t>
  </si>
  <si>
    <t xml:space="preserve"> :: 03:06:25 PM / 03:07:37 PM :: 00:01:12 :: 00:14:05</t>
  </si>
  <si>
    <t xml:space="preserve"> :: 02:46:35 PM / 02:46:56 PM :: 00:00:21 :: 00:04:49</t>
  </si>
  <si>
    <t xml:space="preserve"> :: 10:46:45 AM / 10:57:43 AM :: 00:10:58 :: 00:02:34</t>
  </si>
  <si>
    <t xml:space="preserve"> :: 11:24:27 AM / 11:27:06 AM :: 00:02:39 :: 00:06:05</t>
  </si>
  <si>
    <t xml:space="preserve"> :: 02:17:31 PM / 02:31:51 PM :: 00:14:20 :: 00:05:47</t>
  </si>
  <si>
    <t xml:space="preserve"> :: 02:11:21 PM / 02:31:07 PM :: 00:19:46 :: 00:03:54</t>
  </si>
  <si>
    <t xml:space="preserve"> :: 02:16:36 PM / 02:50:14 PM :: 00:33:38 :: 00:00:13</t>
  </si>
  <si>
    <t xml:space="preserve"> :: 02:49:00 PM / 02:49:21 PM :: 00:00:21 :: 00:16:19</t>
  </si>
  <si>
    <t xml:space="preserve"> :: 03:18:43 PM / 03:23:39 PM :: 00:04:56 :: 00:12:09</t>
  </si>
  <si>
    <t xml:space="preserve"> :: 02:19:51 PM / 02:20:09 PM :: 00:00:18 :: 00:00:17</t>
  </si>
  <si>
    <t xml:space="preserve"> :: 03:20:39 PM / 03:21:02 PM :: 00:00:23 :: 00:18:59</t>
  </si>
  <si>
    <t xml:space="preserve"> :: 01:02:41 PM / 01:02:52 PM :: 00:00:11 :: 00:21:10</t>
  </si>
  <si>
    <t xml:space="preserve"> :: 03:10:35 PM / 03:10:58 PM :: 00:00:23 :: 00:37:11</t>
  </si>
  <si>
    <t xml:space="preserve"> :: 03:03:25 PM / 03:03:36 PM :: 00:00:11 :: 00:02:50</t>
  </si>
  <si>
    <t xml:space="preserve"> :: 02:50:32 PM / 02:50:42 PM :: 00:00:10 :: 00:32:39</t>
  </si>
  <si>
    <t xml:space="preserve"> :: 03:01:59 PM / 03:02:19 PM :: 00:00:20 :: 00:43:52</t>
  </si>
  <si>
    <t xml:space="preserve"> :: 04:11:51 PM / 04:16:07 PM :: 00:04:16 :: 00:03:20</t>
  </si>
  <si>
    <t xml:space="preserve"> :: 03:20:53 PM / 03:21:05 PM :: 00:00:12 :: 00:11:52</t>
  </si>
  <si>
    <t xml:space="preserve"> :: 03:35:39 PM / 03:36:04 PM :: 00:00:25 :: 00:01:37</t>
  </si>
  <si>
    <t xml:space="preserve"> :: 02:28:26 PM / 02:28:44 PM :: 00:00:18 :: 00:05:21</t>
  </si>
  <si>
    <t xml:space="preserve"> :: 11:00:20 AM / 11:16:20 AM :: 00:16:00 :: 00:02:37</t>
  </si>
  <si>
    <t xml:space="preserve"> :: 01:56:37 PM / 01:56:51 PM :: 00:00:14 :: 00:26:46</t>
  </si>
  <si>
    <t xml:space="preserve"> :: 12:17:03 PM / 12:28:17 PM :: 00:11:14 :: 00:09:11</t>
  </si>
  <si>
    <t xml:space="preserve"> :: 12:21:31 PM / 12:35:08 PM :: 00:13:37 :: 00:01:22</t>
  </si>
  <si>
    <t xml:space="preserve"> :: 10:51:43 AM / 10:51:58 AM :: 00:00:15 :: 00:28:22</t>
  </si>
  <si>
    <t xml:space="preserve"> :: 11:19:10 AM / 11:19:31 AM :: 00:00:21 :: 00:00:33</t>
  </si>
  <si>
    <t xml:space="preserve"> :: 02:31:59 PM / 02:46:07 PM :: 00:14:08 :: 00:00:08</t>
  </si>
  <si>
    <t xml:space="preserve"> :: 02:50:31 PM / 02:51:04 PM :: 00:00:33 :: 00:00:17</t>
  </si>
  <si>
    <t xml:space="preserve"> :: 02:46:48 PM / 02:47:10 PM :: 00:00:22 :: 00:00:41</t>
  </si>
  <si>
    <t xml:space="preserve"> :: 02:47:20 PM / 03:07:21 PM :: 00:20:01 :: 00:00:10</t>
  </si>
  <si>
    <t xml:space="preserve"> :: 02:51:11 PM / 03:07:50 PM :: 00:16:39 :: 00:00:07</t>
  </si>
  <si>
    <t xml:space="preserve"> :: 03:55:42 PM / 03:57:42 PM :: 00:02:00 :: 00:32:03</t>
  </si>
  <si>
    <t xml:space="preserve"> :: 03:54:39 PM / 03:55:03 PM :: 00:00:24 :: 00:33:37</t>
  </si>
  <si>
    <t xml:space="preserve"> :: 03:41:03 PM / 03:41:58 PM :: 00:00:55 :: 00:30:05</t>
  </si>
  <si>
    <t xml:space="preserve"> :: 03:31:50 PM / 03:32:51 PM :: 00:01:01 :: 00:41:08</t>
  </si>
  <si>
    <t xml:space="preserve"> :: 08:27:08 AM / 08:33:33 AM :: 00:06:25 :: 16:29:26</t>
  </si>
  <si>
    <t xml:space="preserve"> :: 09:16:07 AM / 09:21:39 AM :: 00:05:32 :: 17:21:04</t>
  </si>
  <si>
    <t xml:space="preserve"> :: 09:01:01 AM / 09:01:17 AM :: 00:00:16 :: 00:00:07</t>
  </si>
  <si>
    <t xml:space="preserve"> :: 09:09:02 AM / 09:12:37 AM :: 00:03:35 :: 00:06:30</t>
  </si>
  <si>
    <t xml:space="preserve"> :: 12:30:29 PM / 12:39:26 PM :: 00:08:57 :: 00:02:12</t>
  </si>
  <si>
    <t xml:space="preserve"> :: 12:35:30 PM / 12:41:13 PM :: 00:05:43 :: 00:00:22</t>
  </si>
  <si>
    <t xml:space="preserve"> :: 03:08:53 PM / 03:23:16 PM :: 00:14:23 :: 00:01:32</t>
  </si>
  <si>
    <t xml:space="preserve"> :: 03:23:27 PM / 03:23:43 PM :: 00:00:16 :: 00:15:37</t>
  </si>
  <si>
    <t xml:space="preserve"> :: 12:01:12 PM / 12:07:52 PM :: 00:06:40 :: 00:00:24</t>
  </si>
  <si>
    <t xml:space="preserve"> :: 12:19:06 PM / 12:20:09 PM :: 00:01:03 :: 00:04:12</t>
  </si>
  <si>
    <t xml:space="preserve"> :: 11:11:25 AM / 11:20:39 AM :: 00:09:14 :: 00:00:10</t>
  </si>
  <si>
    <t xml:space="preserve"> :: 12:56:51 PM / 01:03:24 PM :: 00:06:33 :: 00:08:53</t>
  </si>
  <si>
    <t xml:space="preserve"> :: 11:45:29 AM / 11:46:02 AM :: 00:00:33 :: 00:17:09</t>
  </si>
  <si>
    <t xml:space="preserve"> :: 02:17:02 PM / 02:19:34 PM :: 00:02:32 :: 00:40:23</t>
  </si>
  <si>
    <t xml:space="preserve"> :: 01:29:10 PM / 01:29:24 PM :: 00:00:14 :: 00:26:18</t>
  </si>
  <si>
    <t xml:space="preserve"> :: 03:25:25 PM / 03:25:39 PM :: 00:00:14 :: 00:21:49</t>
  </si>
  <si>
    <t xml:space="preserve"> :: 03:09:58 PM / 03:12:33 PM :: 00:02:35 :: 00:07:39</t>
  </si>
  <si>
    <t xml:space="preserve"> :: 08:36:45 AM / 08:37:11 AM :: 00:00:26 :: 18:20:43</t>
  </si>
  <si>
    <t xml:space="preserve"> :: 08:57:42 AM / 08:58:21 AM :: 00:00:39 :: 18:37:33</t>
  </si>
  <si>
    <t xml:space="preserve"> :: 11:02:10 AM / 11:02:21 AM :: 00:00:11 :: 00:03:36</t>
  </si>
  <si>
    <t xml:space="preserve"> :: 10:43:27 AM / 10:43:53 AM :: 00:00:26 :: 00:03:13</t>
  </si>
  <si>
    <t xml:space="preserve"> :: 02:54:35 PM / 02:54:45 PM :: 00:00:10 :: 00:00:06</t>
  </si>
  <si>
    <t xml:space="preserve"> :: 08:45:59 AM / 08:48:26 AM :: 00:02:27 :: 17:09:55</t>
  </si>
  <si>
    <t xml:space="preserve"> :: 03:33:52 PM / 03:34:01 PM :: 00:00:09 :: 00:05:11</t>
  </si>
  <si>
    <t xml:space="preserve"> :: 03:24:15 PM / 03:33:14 PM :: 00:08:59 :: 00:05:58</t>
  </si>
  <si>
    <t xml:space="preserve"> :: 02:40:24 PM / 02:40:34 PM :: 00:00:10 :: 00:09:34</t>
  </si>
  <si>
    <t xml:space="preserve"> :: 02:40:41 PM / 03:06:02 PM :: 00:25:21 :: 00:00:07</t>
  </si>
  <si>
    <t xml:space="preserve"> :: 03:21:11 PM / 03:49:21 PM :: 00:28:10 :: 00:03:51</t>
  </si>
  <si>
    <t xml:space="preserve"> :: 02:47:14 PM / 03:02:38 PM :: 00:15:24 :: 00:05:39</t>
  </si>
  <si>
    <t xml:space="preserve"> :: 02:55:38 PM / 03:25:15 PM :: 00:29:37 :: 00:18:48</t>
  </si>
  <si>
    <t xml:space="preserve"> :: 11:38:56 AM / 11:39:22 AM :: 00:00:26 :: 00:00:17</t>
  </si>
  <si>
    <t xml:space="preserve"> :: 05:11:24 PM / 05:11:30 PM :: 00:00:06 :: 00:50:35</t>
  </si>
  <si>
    <t xml:space="preserve"> :: 06:27:21 AM / 06:42:06 AM :: 00:14:45 :: 17:24:38</t>
  </si>
  <si>
    <t xml:space="preserve"> :: 06:29:38 AM / 06:40:25 AM :: 00:10:47 :: 00:03:55</t>
  </si>
  <si>
    <t xml:space="preserve"> :: 06:46:49 AM / 06:53:34 AM :: 00:06:45 :: 00:04:14</t>
  </si>
  <si>
    <t xml:space="preserve"> :: 06:33:08 AM / 06:51:57 AM :: 00:18:49 :: 14:10:05</t>
  </si>
  <si>
    <t xml:space="preserve"> :: 06:34:38 AM / 06:34:51 AM :: 00:00:13 :: 13:23:08</t>
  </si>
  <si>
    <t xml:space="preserve"> :: 06:39:38 AM / 06:43:24 AM :: 00:03:46 :: 15:05:49</t>
  </si>
  <si>
    <t xml:space="preserve"> :: 06:51:44 AM / 06:54:35 AM :: 00:02:51 :: 00:00:07</t>
  </si>
  <si>
    <t xml:space="preserve"> :: 06:53:11 AM / 06:56:42 AM :: 00:03:31 :: 00:00:08</t>
  </si>
  <si>
    <t xml:space="preserve"> :: 06:27:06 AM / 06:29:13 AM :: 00:02:07 :: 00:00:05</t>
  </si>
  <si>
    <t xml:space="preserve"> :: 06:38:38 AM / 06:41:36 AM :: 00:02:58 :: 00:00:06</t>
  </si>
  <si>
    <t xml:space="preserve"> :: 06:47:56 AM / 06:48:13 AM :: 00:00:17 :: 16:18:19</t>
  </si>
  <si>
    <t xml:space="preserve"> :: 06:32:41 AM / 06:35:03 AM :: 00:02:22 :: 00:00:12</t>
  </si>
  <si>
    <t xml:space="preserve"> :: 06:16:10 AM / 06:21:06 AM :: 00:04:56 :: 15:26:09</t>
  </si>
  <si>
    <t xml:space="preserve"> :: 12:47:00 PM / 12:49:58 PM :: 00:02:58 :: 00:02:44</t>
  </si>
  <si>
    <t xml:space="preserve"> :: 09:18:08 AM / 09:29:36 AM :: 00:11:28 :: 00:30:55</t>
  </si>
  <si>
    <t xml:space="preserve"> :: 06:32:43 AM / 06:33:11 AM :: 00:00:28 :: 00:00:18</t>
  </si>
  <si>
    <t xml:space="preserve"> :: 11:35:29 AM / 11:46:27 AM :: 00:10:58 :: 00:33:33</t>
  </si>
  <si>
    <t xml:space="preserve"> :: 12:36:20 PM / 12:36:35 PM :: 00:00:15 :: 00:00:09</t>
  </si>
  <si>
    <t xml:space="preserve"> :: 10:56:09 AM / 10:56:22 AM :: 00:00:13 :: 00:53:51</t>
  </si>
  <si>
    <t xml:space="preserve"> :: 06:30:58 AM / 06:31:15 AM :: 00:00:17 :: 15:51:21</t>
  </si>
  <si>
    <t xml:space="preserve"> :: 07:08:28 AM / 07:10:25 AM :: 00:01:57 :: 00:12:28</t>
  </si>
  <si>
    <t xml:space="preserve"> :: 06:31:27 AM / 06:32:25 AM :: 00:00:58 :: 00:00:12</t>
  </si>
  <si>
    <t xml:space="preserve"> :: 02:48:26 PM / 02:48:59 PM :: 00:00:33 :: 00:00:26</t>
  </si>
  <si>
    <t xml:space="preserve"> :: 11:00:13 AM / 11:37:40 AM :: 00:37:27 :: 00:03:20</t>
  </si>
  <si>
    <t xml:space="preserve"> :: 07:52:25 AM / 07:52:40 AM :: 00:00:15 :: 00:25:01</t>
  </si>
  <si>
    <t xml:space="preserve"> :: 07:52:47 AM / 07:52:56 AM :: 00:00:09 :: 00:00:07</t>
  </si>
  <si>
    <t xml:space="preserve"> :: 02:44:16 PM / 02:44:27 PM :: 00:00:11 :: 00:00:07</t>
  </si>
  <si>
    <t xml:space="preserve"> :: 02:44:31 PM / 02:44:38 PM :: 00:00:07 :: 00:00:04</t>
  </si>
  <si>
    <t xml:space="preserve"> :: 02:44:52 PM / 02:44:59 PM :: 00:00:07 :: 00:00:14</t>
  </si>
  <si>
    <t xml:space="preserve"> :: 02:45:07 PM / 02:45:16 PM :: 00:00:09 :: 00:00:08</t>
  </si>
  <si>
    <t xml:space="preserve"> :: 02:45:21 PM / 02:45:32 PM :: 00:00:11 :: 00:00:05</t>
  </si>
  <si>
    <t xml:space="preserve"> :: 06:56:21 AM / 06:56:39 AM :: 00:00:18 :: 17:47:02</t>
  </si>
  <si>
    <t xml:space="preserve"> :: 02:49:05 PM / 02:49:28 PM :: 00:00:23 :: 00:00:06</t>
  </si>
  <si>
    <t xml:space="preserve"> :: 02:49:32 PM / 02:49:44 PM :: 00:00:12 :: 00:00:04</t>
  </si>
  <si>
    <t xml:space="preserve"> :: 07:24:05 AM / 07:31:35 AM :: 00:07:30 :: 07:24:05</t>
  </si>
  <si>
    <t xml:space="preserve"> :: 06:58:39 AM / 07:18:48 AM :: 00:20:09 :: 16:06:11</t>
  </si>
  <si>
    <t xml:space="preserve"> :: 07:00:21 AM / 07:07:52 AM :: 00:07:31 :: 16:18:21</t>
  </si>
  <si>
    <t xml:space="preserve"> :: 06:51:15 AM / 07:13:15 AM :: 00:22:00 :: 16:10:00</t>
  </si>
  <si>
    <t xml:space="preserve"> :: 06:40:03 AM / 07:05:09 AM :: 00:25:06 :: 17:10:41</t>
  </si>
  <si>
    <t xml:space="preserve"> :: 07:00:53 AM / 07:21:50 AM :: 00:20:57 :: 17:27:18</t>
  </si>
  <si>
    <t xml:space="preserve"> :: 11:39:31 AM / 11:39:44 AM :: 00:00:13 :: 00:00:09</t>
  </si>
  <si>
    <t xml:space="preserve"> :: 07:18:26 AM / 07:40:08 AM :: 00:21:42 :: 17:09:55</t>
  </si>
  <si>
    <t xml:space="preserve"> :: 06:20:33 AM / 06:24:35 AM :: 00:04:02 :: 14:54:59</t>
  </si>
  <si>
    <t xml:space="preserve"> :: 06:26:03 AM / 06:31:51 AM :: 00:05:48 :: 14:48:11</t>
  </si>
  <si>
    <t xml:space="preserve"> :: 06:22:32 AM / 06:25:46 AM :: 00:03:14 :: 15:05:19</t>
  </si>
  <si>
    <t xml:space="preserve"> :: 06:41:56 AM / 06:45:20 AM :: 00:03:24 :: 00:19:11</t>
  </si>
  <si>
    <t xml:space="preserve"> :: 06:10:25 AM / 06:13:44 AM :: 00:03:19 :: 15:06:04</t>
  </si>
  <si>
    <t xml:space="preserve"> :: 06:25:05 AM / 06:31:15 AM :: 00:06:10 :: 14:18:46</t>
  </si>
  <si>
    <t xml:space="preserve"> :: 06:21:28 AM / 06:23:48 AM :: 00:02:20 :: 08:14:30</t>
  </si>
  <si>
    <t xml:space="preserve"> :: 06:34:57 AM / 06:45:57 AM :: 00:11:00 :: 00:00:06</t>
  </si>
  <si>
    <t xml:space="preserve"> :: 06:30:18 AM / 06:34:42 AM :: 00:04:24 :: 15:41:59</t>
  </si>
  <si>
    <t xml:space="preserve"> :: 06:48:25 AM / 06:51:48 AM :: 00:03:23 :: 16:14:38</t>
  </si>
  <si>
    <t xml:space="preserve"> :: 06:36:50 AM / 06:51:40 AM :: 00:14:50 :: 15:53:25</t>
  </si>
  <si>
    <t xml:space="preserve"> :: 06:46:28 AM / 06:50:52 AM :: 00:04:24 :: 16:15:28</t>
  </si>
  <si>
    <t xml:space="preserve"> :: 06:33:34 AM / 06:38:59 AM :: 00:05:25 :: 16:50:45</t>
  </si>
  <si>
    <t xml:space="preserve"> :: 06:33:15 AM / 06:34:57 AM :: 00:01:42 :: 00:00:04</t>
  </si>
  <si>
    <t xml:space="preserve"> :: 06:58:39 AM / 07:06:10 AM :: 00:07:31 :: 17:14:21</t>
  </si>
  <si>
    <t xml:space="preserve"> :: 06:39:19 AM / 06:45:31 AM :: 00:06:12 :: 17:01:56</t>
  </si>
  <si>
    <t xml:space="preserve"> :: 06:43:55 AM / 06:52:49 AM :: 00:08:54 :: 17:45:36</t>
  </si>
  <si>
    <t xml:space="preserve"> :: 06:52:28 AM / 07:03:16 AM :: 00:10:48 :: 18:18:12</t>
  </si>
  <si>
    <t xml:space="preserve"> :: 07:09:38 AM / 07:13:50 AM :: 00:04:12 :: 00:12:59</t>
  </si>
  <si>
    <t xml:space="preserve"> :: 06:42:11 AM / 06:58:26 AM :: 00:16:15 :: 00:00:05</t>
  </si>
  <si>
    <t xml:space="preserve"> :: 07:06:43 AM / 07:20:44 AM :: 00:14:01 :: 00:03:27</t>
  </si>
  <si>
    <t xml:space="preserve"> :: 06:44:15 AM / 06:58:55 AM :: 00:14:40 :: 00:03:50</t>
  </si>
  <si>
    <t xml:space="preserve"> :: 06:30:24 AM / 06:42:35 AM :: 00:12:11 :: 00:05:18</t>
  </si>
  <si>
    <t xml:space="preserve"> :: 07:03:09 AM / 07:27:24 AM :: 00:24:15 :: 00:11:12</t>
  </si>
  <si>
    <t xml:space="preserve"> :: 07:13:56 AM / 07:42:24 AM :: 00:28:28 :: 00:00:06</t>
  </si>
  <si>
    <t xml:space="preserve"> :: 06:43:28 AM / 06:47:03 AM :: 00:03:35 :: 00:00:04</t>
  </si>
  <si>
    <t xml:space="preserve"> :: 06:55:29 AM / 06:58:41 AM :: 00:03:12 :: 00:00:54</t>
  </si>
  <si>
    <t xml:space="preserve"> :: 06:56:46 AM / 07:01:08 AM :: 00:04:22 :: 00:00:04</t>
  </si>
  <si>
    <t xml:space="preserve"> :: 06:29:17 AM / 06:32:59 AM :: 00:03:42 :: 00:00:04</t>
  </si>
  <si>
    <t xml:space="preserve"> :: 06:41:46 AM / 06:44:42 AM :: 00:02:56 :: 00:00:10</t>
  </si>
  <si>
    <t xml:space="preserve"> :: 06:48:23 AM / 06:51:14 AM :: 00:02:51 :: 00:00:10</t>
  </si>
  <si>
    <t xml:space="preserve"> :: 06:37:49 AM / 06:50:40 AM :: 00:12:51 :: 00:02:46</t>
  </si>
  <si>
    <t xml:space="preserve"> :: 06:21:12 AM / 06:25:08 AM :: 00:03:56 :: 00:00:06</t>
  </si>
  <si>
    <t xml:space="preserve"> :: 07:48:01 AM / 07:56:19 AM :: 00:08:18 :: 00:03:13</t>
  </si>
  <si>
    <t xml:space="preserve"> :: 07:48:42 AM / 07:55:38 AM :: 00:06:56 :: 00:10:22</t>
  </si>
  <si>
    <t xml:space="preserve"> :: 07:53:09 AM / 07:53:19 AM :: 00:00:10 :: 00:00:13</t>
  </si>
  <si>
    <t xml:space="preserve"> :: 07:33:09 AM / 07:40:32 AM :: 00:07:23 :: 00:01:34</t>
  </si>
  <si>
    <t xml:space="preserve"> :: 07:15:54 AM / 07:24:40 AM :: 00:08:46 :: 00:08:02</t>
  </si>
  <si>
    <t xml:space="preserve"> :: 07:17:36 AM / 07:21:46 AM :: 00:04:10 :: 00:12:27</t>
  </si>
  <si>
    <t xml:space="preserve"> :: 11:38:13 AM / 11:38:39 AM :: 00:00:26 :: 18:39:14</t>
  </si>
  <si>
    <t xml:space="preserve"> :: 07:45:56 AM / 08:11:07 AM :: 00:25:11 :: 00:05:24</t>
  </si>
  <si>
    <t xml:space="preserve"> :: 07:24:46 AM / 07:48:01 AM :: 00:23:15 :: 00:00:06</t>
  </si>
  <si>
    <t xml:space="preserve"> :: 07:21:55 AM / 07:45:06 AM :: 00:23:11 :: 00:00:09</t>
  </si>
  <si>
    <t xml:space="preserve"> :: 11:48:57 AM / 12:20:04 PM :: 00:31:07 :: 00:09:13</t>
  </si>
  <si>
    <t xml:space="preserve"> :: 06:25:33 AM / 06:30:29 AM :: 00:04:56 :: 00:00:58</t>
  </si>
  <si>
    <t xml:space="preserve"> :: 06:32:04 AM / 06:36:50 AM :: 00:04:46 :: 00:00:13</t>
  </si>
  <si>
    <t xml:space="preserve"> :: 06:32:14 AM / 06:36:02 AM :: 00:03:48 :: 00:00:24</t>
  </si>
  <si>
    <t xml:space="preserve"> :: 06:45:24 AM / 06:50:54 AM :: 00:05:30 :: 00:00:04</t>
  </si>
  <si>
    <t xml:space="preserve"> :: 06:13:53 AM / 06:19:57 AM :: 00:06:04 :: 00:00:09</t>
  </si>
  <si>
    <t xml:space="preserve"> :: 06:31:44 AM / 06:35:14 AM :: 00:03:30 :: 00:00:29</t>
  </si>
  <si>
    <t xml:space="preserve"> :: 06:24:09 AM / 06:32:38 AM :: 00:08:29 :: 00:00:21</t>
  </si>
  <si>
    <t xml:space="preserve"> :: 06:46:02 AM / 07:02:53 AM :: 00:16:51 :: 00:00:05</t>
  </si>
  <si>
    <t xml:space="preserve"> :: 06:41:10 AM / 06:57:32 AM :: 00:16:22 :: 00:06:28</t>
  </si>
  <si>
    <t xml:space="preserve"> :: 06:51:59 AM / 07:15:51 AM :: 00:23:52 :: 00:00:11</t>
  </si>
  <si>
    <t xml:space="preserve"> :: 06:58:09 AM / 07:14:37 AM :: 00:16:28 :: 00:06:29</t>
  </si>
  <si>
    <t xml:space="preserve"> :: 06:53:40 AM / 07:16:29 AM :: 00:22:49 :: 00:02:48</t>
  </si>
  <si>
    <t xml:space="preserve"> :: 06:39:07 AM / 07:01:05 AM :: 00:21:58 :: 00:00:08</t>
  </si>
  <si>
    <t xml:space="preserve"> :: 06:38:41 AM / 06:56:00 AM :: 00:17:19 :: 00:03:44</t>
  </si>
  <si>
    <t xml:space="preserve"> :: 07:25:07 AM / 08:10:45 AM :: 00:45:38 :: 00:18:57</t>
  </si>
  <si>
    <t xml:space="preserve"> :: 06:45:37 AM / 07:11:15 AM :: 00:25:38 :: 00:00:06</t>
  </si>
  <si>
    <t xml:space="preserve"> :: 06:56:05 AM / 07:11:41 AM :: 00:15:36 :: 00:03:16</t>
  </si>
  <si>
    <t xml:space="preserve"> :: 08:50:20 AM / 08:52:44 AM :: 00:02:24 :: 00:27:47</t>
  </si>
  <si>
    <t xml:space="preserve"> :: 04:20:43 PM / 04:20:49 PM :: 00:00:06 :: 00:00:03</t>
  </si>
  <si>
    <t xml:space="preserve"> :: 07:24:45 AM / 07:38:20 AM :: 00:13:35 :: 00:06:57</t>
  </si>
  <si>
    <t xml:space="preserve"> :: 07:44:49 AM / 07:49:38 AM :: 00:04:49 :: 00:11:05</t>
  </si>
  <si>
    <t xml:space="preserve"> :: 07:49:44 AM / 07:50:16 AM :: 00:00:32 :: 00:00:06</t>
  </si>
  <si>
    <t xml:space="preserve"> :: 07:21:21 AM / 07:22:24 AM :: 00:01:03 :: 00:22:26</t>
  </si>
  <si>
    <t xml:space="preserve"> :: 07:22:28 AM / 07:33:56 AM :: 00:11:28 :: 00:00:04</t>
  </si>
  <si>
    <t xml:space="preserve"> :: 07:08:34 AM / 07:21:10 AM :: 00:12:36 :: 00:15:00</t>
  </si>
  <si>
    <t xml:space="preserve"> :: 07:21:19 AM / 07:21:55 AM :: 00:00:36 :: 00:00:09</t>
  </si>
  <si>
    <t xml:space="preserve"> :: 08:20:04 AM / 08:20:17 AM :: 00:00:13 :: 00:26:45</t>
  </si>
  <si>
    <t xml:space="preserve"> :: 08:20:28 AM / 08:48:06 AM :: 00:27:38 :: 00:00:11</t>
  </si>
  <si>
    <t xml:space="preserve"> :: 08:48:14 AM / 08:48:22 AM :: 00:00:08 :: 00:00:08</t>
  </si>
  <si>
    <t xml:space="preserve"> :: 07:46:25 AM / 08:10:18 AM :: 00:23:53 :: 00:04:01</t>
  </si>
  <si>
    <t xml:space="preserve"> :: 06:48:17 AM / 06:51:35 AM :: 00:03:18 :: 00:01:14</t>
  </si>
  <si>
    <t xml:space="preserve"> :: 06:59:26 AM / 07:02:02 AM :: 00:02:36 :: 00:00:45</t>
  </si>
  <si>
    <t xml:space="preserve"> :: 07:01:20 AM / 07:03:24 AM :: 00:02:04 :: 00:00:12</t>
  </si>
  <si>
    <t xml:space="preserve"> :: 06:33:03 AM / 06:38:26 AM :: 00:05:23 :: 00:00:04</t>
  </si>
  <si>
    <t xml:space="preserve"> :: 06:44:49 AM / 06:47:01 AM :: 00:02:12 :: 00:00:07</t>
  </si>
  <si>
    <t xml:space="preserve"> :: 06:52:14 AM / 06:56:12 AM :: 00:03:58 :: 00:01:00</t>
  </si>
  <si>
    <t xml:space="preserve"> :: 06:50:56 AM / 06:51:11 AM :: 00:00:15 :: 00:00:16</t>
  </si>
  <si>
    <t xml:space="preserve"> :: 06:25:35 AM / 06:28:56 AM :: 00:03:21 :: 00:00:27</t>
  </si>
  <si>
    <t xml:space="preserve"> :: 08:17:10 AM / 08:23:03 AM :: 00:05:53 :: 00:06:03</t>
  </si>
  <si>
    <t xml:space="preserve"> :: 07:17:18 AM / 07:37:54 AM :: 00:20:36 :: 00:19:46</t>
  </si>
  <si>
    <t xml:space="preserve"> :: 07:22:38 AM / 07:30:29 AM :: 00:07:51 :: 00:06:47</t>
  </si>
  <si>
    <t xml:space="preserve"> :: 07:14:43 AM / 07:41:05 AM :: 00:26:22 :: 00:00:06</t>
  </si>
  <si>
    <t xml:space="preserve"> :: 07:41:23 AM / 07:42:14 AM :: 00:00:51 :: 00:00:18</t>
  </si>
  <si>
    <t xml:space="preserve"> :: 07:25:12 AM / 07:46:03 AM :: 00:20:51 :: 00:08:43</t>
  </si>
  <si>
    <t xml:space="preserve"> :: 07:11:28 AM / 07:28:48 AM :: 00:17:20 :: 00:10:23</t>
  </si>
  <si>
    <t xml:space="preserve"> :: 07:10:34 AM / 07:32:57 AM :: 00:22:23 :: 00:00:09</t>
  </si>
  <si>
    <t xml:space="preserve"> :: 08:10:50 AM / 08:29:33 AM :: 00:18:43 :: 00:00:05</t>
  </si>
  <si>
    <t xml:space="preserve"> :: 07:22:50 AM / 07:39:57 AM :: 00:17:07 :: 00:11:35</t>
  </si>
  <si>
    <t xml:space="preserve"> :: 07:28:54 AM / 07:44:48 AM :: 00:15:54 :: 00:17:13</t>
  </si>
  <si>
    <t xml:space="preserve"> :: 07:28:32 AM / 07:54:07 AM :: 00:25:35 :: 00:09:44</t>
  </si>
  <si>
    <t xml:space="preserve"> :: 07:23:55 AM / 07:57:50 AM :: 00:33:55 :: 00:10:40</t>
  </si>
  <si>
    <t xml:space="preserve"> :: 07:30:11 AM / 07:50:32 AM :: 00:20:21 :: 00:08:21</t>
  </si>
  <si>
    <t xml:space="preserve"> :: 08:41:15 AM / 08:41:25 AM :: 00:00:10 :: 01:01:07</t>
  </si>
  <si>
    <t xml:space="preserve"> :: 06:51:58 AM / 06:53:08 AM :: 00:01:10 :: 00:00:23</t>
  </si>
  <si>
    <t xml:space="preserve"> :: 07:02:15 AM / 07:04:38 AM :: 00:02:23 :: 00:00:13</t>
  </si>
  <si>
    <t xml:space="preserve"> :: 07:03:53 AM / 07:04:01 AM :: 00:00:08 :: 00:00:29</t>
  </si>
  <si>
    <t xml:space="preserve"> :: 06:38:30 AM / 06:40:18 AM :: 00:01:48 :: 00:00:04</t>
  </si>
  <si>
    <t xml:space="preserve"> :: 06:47:15 AM / 06:48:51 AM :: 00:01:36 :: 00:00:14</t>
  </si>
  <si>
    <t xml:space="preserve"> :: 06:56:22 AM / 06:56:40 AM :: 00:00:18 :: 00:00:10</t>
  </si>
  <si>
    <t xml:space="preserve"> :: 06:51:33 AM / 06:54:04 AM :: 00:02:31 :: 00:00:22</t>
  </si>
  <si>
    <t xml:space="preserve"> :: 06:29:00 AM / 06:29:12 AM :: 00:00:12 :: 00:00:04</t>
  </si>
  <si>
    <t xml:space="preserve"> :: 07:58:42 AM / 08:09:06 AM :: 00:10:24 :: 00:08:26</t>
  </si>
  <si>
    <t xml:space="preserve"> :: 07:33:04 AM / 07:44:44 AM :: 00:11:40 :: 00:11:09</t>
  </si>
  <si>
    <t xml:space="preserve"> :: 08:10:26 AM / 08:17:01 AM :: 00:06:35 :: 00:00:08</t>
  </si>
  <si>
    <t xml:space="preserve"> :: 06:38:24 AM / 06:52:45 AM :: 00:14:21 :: 00:00:06</t>
  </si>
  <si>
    <t xml:space="preserve"> :: 06:51:34 AM / 07:00:42 AM :: 00:09:08 :: 00:00:07</t>
  </si>
  <si>
    <t xml:space="preserve"> :: 06:42:55 AM / 06:59:13 AM :: 00:16:18 :: 00:06:00</t>
  </si>
  <si>
    <t xml:space="preserve"> :: 07:00:39 AM / 07:15:19 AM :: 00:14:40 :: 00:00:04</t>
  </si>
  <si>
    <t xml:space="preserve"> :: 07:07:29 AM / 07:19:39 AM :: 00:12:10 :: 00:24:46</t>
  </si>
  <si>
    <t xml:space="preserve"> :: 06:44:11 AM / 06:57:27 AM :: 00:13:16 :: 00:00:04</t>
  </si>
  <si>
    <t xml:space="preserve"> :: 07:01:43 AM / 07:08:51 AM :: 00:07:08 :: 00:00:06</t>
  </si>
  <si>
    <t xml:space="preserve"> :: 07:13:58 AM / 07:33:13 AM :: 00:19:15 :: 00:04:28</t>
  </si>
  <si>
    <t xml:space="preserve"> :: 08:22:49 AM / 08:28:24 AM :: 00:05:35 :: 00:26:30</t>
  </si>
  <si>
    <t xml:space="preserve"> :: 08:13:49 AM / 08:22:46 AM :: 00:08:57 :: 00:18:11</t>
  </si>
  <si>
    <t xml:space="preserve"> :: 08:25:28 AM / 08:36:42 AM :: 00:11:14 :: 00:16:22</t>
  </si>
  <si>
    <t xml:space="preserve"> :: 07:53:22 AM / 08:01:42 AM :: 00:08:20 :: 00:19:26</t>
  </si>
  <si>
    <t xml:space="preserve"> :: 07:59:13 AM / 08:10:54 AM :: 00:11:41 :: 00:14:29</t>
  </si>
  <si>
    <t xml:space="preserve"> :: 12:57:22 PM / 12:57:34 PM :: 00:00:12 :: 00:00:12</t>
  </si>
  <si>
    <t xml:space="preserve"> :: 08:36:40 AM / 08:47:21 AM :: 00:10:41 :: 00:19:39</t>
  </si>
  <si>
    <t xml:space="preserve"> :: 06:31:02 AM / 06:33:41 AM :: 00:02:39 :: 00:00:33</t>
  </si>
  <si>
    <t xml:space="preserve"> :: 06:41:18 AM / 06:42:28 AM :: 00:01:10 :: 00:00:19</t>
  </si>
  <si>
    <t xml:space="preserve"> :: 06:27:12 AM / 06:29:18 AM :: 00:02:06 :: 00:01:26</t>
  </si>
  <si>
    <t xml:space="preserve"> :: 06:51:31 AM / 06:55:51 AM :: 00:04:20 :: 00:00:08</t>
  </si>
  <si>
    <t xml:space="preserve"> :: 06:22:08 AM / 06:25:17 AM :: 00:03:09 :: 00:02:11</t>
  </si>
  <si>
    <t xml:space="preserve"> :: 06:35:42 AM / 06:38:03 AM :: 00:02:21 :: 00:00:28</t>
  </si>
  <si>
    <t xml:space="preserve"> :: 06:49:42 AM / 06:50:12 AM :: 00:00:30 :: 00:17:04</t>
  </si>
  <si>
    <t xml:space="preserve"> :: 07:03:04 AM / 07:04:30 AM :: 00:01:26 :: 00:00:11</t>
  </si>
  <si>
    <t xml:space="preserve"> :: 08:17:00 AM / 08:21:45 AM :: 00:04:45 :: 00:04:07</t>
  </si>
  <si>
    <t xml:space="preserve"> :: 08:15:28 AM / 08:22:33 AM :: 00:07:05 :: 00:00:12</t>
  </si>
  <si>
    <t xml:space="preserve"> :: 08:19:34 AM / 08:26:17 AM :: 00:06:43 :: 00:00:09</t>
  </si>
  <si>
    <t xml:space="preserve"> :: 02:49:49 PM / 02:50:01 PM :: 00:00:12 :: 00:00:05</t>
  </si>
  <si>
    <t xml:space="preserve"> :: 07:47:24 AM / 07:53:48 AM :: 00:06:24 :: 00:16:55</t>
  </si>
  <si>
    <t xml:space="preserve"> :: 07:51:34 AM / 07:57:35 AM :: 00:06:01 :: 00:05:31</t>
  </si>
  <si>
    <t xml:space="preserve"> :: 07:40:58 AM / 07:46:43 AM :: 00:05:45 :: 00:08:01</t>
  </si>
  <si>
    <t xml:space="preserve"> :: 07:51:24 AM / 07:57:23 AM :: 00:05:59 :: 00:11:27</t>
  </si>
  <si>
    <t xml:space="preserve"> :: 07:54:38 AM / 08:04:56 AM :: 00:10:18 :: 00:06:37</t>
  </si>
  <si>
    <t xml:space="preserve"> :: 08:00:43 AM / 08:04:35 AM :: 00:03:52 :: 00:15:37</t>
  </si>
  <si>
    <t xml:space="preserve"> :: 12:20:34 PM / 12:30:59 PM :: 00:10:25 :: 00:00:30</t>
  </si>
  <si>
    <t xml:space="preserve"> :: 06:53:26 AM / 06:59:09 AM :: 00:05:43 :: 00:00:18</t>
  </si>
  <si>
    <t xml:space="preserve"> :: 07:19:51 AM / 07:25:41 AM :: 00:05:50 :: 00:01:19</t>
  </si>
  <si>
    <t xml:space="preserve"> :: 07:09:51 AM / 07:14:52 AM :: 00:05:01 :: 00:05:50</t>
  </si>
  <si>
    <t xml:space="preserve"> :: 06:40:25 AM / 06:45:11 AM :: 00:04:46 :: 00:00:07</t>
  </si>
  <si>
    <t xml:space="preserve"> :: 06:48:59 AM / 06:54:41 AM :: 00:05:42 :: 00:00:08</t>
  </si>
  <si>
    <t xml:space="preserve"> :: 07:02:50 AM / 07:03:25 AM :: 00:00:35 :: 00:06:10</t>
  </si>
  <si>
    <t xml:space="preserve"> :: 07:15:30 AM / 07:23:06 AM :: 00:07:36 :: 00:03:49</t>
  </si>
  <si>
    <t xml:space="preserve"> :: 06:29:19 AM / 06:35:03 AM :: 00:05:44 :: 00:00:07</t>
  </si>
  <si>
    <t xml:space="preserve"> :: 08:28:26 AM / 08:32:14 AM :: 00:03:48 :: 00:05:23</t>
  </si>
  <si>
    <t xml:space="preserve"> :: 08:08:40 AM / 08:15:42 AM :: 00:07:02 :: 00:03:44</t>
  </si>
  <si>
    <t xml:space="preserve"> :: 08:04:41 AM / 08:07:25 AM :: 00:02:44 :: 00:00:06</t>
  </si>
  <si>
    <t xml:space="preserve"> :: 08:07:44 AM / 08:09:08 AM :: 00:01:24 :: 00:00:19</t>
  </si>
  <si>
    <t xml:space="preserve"> :: 12:48:23 PM / 12:49:22 PM :: 00:00:59 :: 00:17:24</t>
  </si>
  <si>
    <t xml:space="preserve"> :: 06:33:48 AM / 06:37:16 AM :: 00:03:28 :: 00:00:07</t>
  </si>
  <si>
    <t xml:space="preserve"> :: 06:37:47 AM / 06:40:59 AM :: 00:03:12 :: 00:00:57</t>
  </si>
  <si>
    <t xml:space="preserve"> :: 06:29:31 AM / 06:29:53 AM :: 00:00:22 :: 00:00:13</t>
  </si>
  <si>
    <t xml:space="preserve"> :: 06:51:01 AM / 06:51:23 AM :: 00:00:22 :: 00:00:07</t>
  </si>
  <si>
    <t xml:space="preserve"> :: 06:25:55 AM / 06:34:32 AM :: 00:08:37 :: 00:00:38</t>
  </si>
  <si>
    <t xml:space="preserve"> :: 06:38:25 AM / 06:40:20 AM :: 00:01:55 :: 00:00:22</t>
  </si>
  <si>
    <t xml:space="preserve"> :: 06:50:17 AM / 06:59:05 AM :: 00:08:48 :: 00:00:05</t>
  </si>
  <si>
    <t xml:space="preserve"> :: 07:04:59 AM / 07:06:46 AM :: 00:01:47 :: 00:00:29</t>
  </si>
  <si>
    <t xml:space="preserve"> :: 07:46:00 AM / 08:02:48 AM :: 00:16:48 :: 00:08:06</t>
  </si>
  <si>
    <t xml:space="preserve"> :: 08:00:47 AM / 08:07:57 AM :: 00:07:10 :: 00:06:59</t>
  </si>
  <si>
    <t xml:space="preserve"> :: 07:54:03 AM / 08:02:53 AM :: 00:08:50 :: 00:11:49</t>
  </si>
  <si>
    <t xml:space="preserve"> :: 07:57:43 AM / 08:07:40 AM :: 00:09:57 :: 00:00:08</t>
  </si>
  <si>
    <t xml:space="preserve"> :: 07:36:55 AM / 07:49:17 AM :: 00:12:22 :: 00:08:07</t>
  </si>
  <si>
    <t xml:space="preserve"> :: 07:47:00 AM / 07:54:45 AM :: 00:07:45 :: 00:00:17</t>
  </si>
  <si>
    <t xml:space="preserve"> :: 08:29:47 AM / 08:42:50 AM :: 00:13:03 :: 00:00:14</t>
  </si>
  <si>
    <t xml:space="preserve"> :: 08:03:50 AM / 08:11:14 AM :: 00:07:24 :: 00:06:27</t>
  </si>
  <si>
    <t xml:space="preserve"> :: 11:45:14 AM / 11:52:50 AM :: 00:07:36 :: 00:03:07</t>
  </si>
  <si>
    <t xml:space="preserve"> :: 08:57:31 AM / 09:04:25 AM :: 00:06:54 :: 00:07:31</t>
  </si>
  <si>
    <t xml:space="preserve"> :: 08:08:25 AM / 08:12:53 AM :: 00:04:28 :: 00:14:18</t>
  </si>
  <si>
    <t xml:space="preserve"> :: 08:00:46 AM / 08:04:45 AM :: 00:03:59 :: 00:02:56</t>
  </si>
  <si>
    <t xml:space="preserve"> :: 08:08:01 AM / 08:13:23 AM :: 00:05:22 :: 00:17:29</t>
  </si>
  <si>
    <t xml:space="preserve"> :: 08:45:34 AM / 08:45:42 AM :: 00:00:08 :: 00:04:09</t>
  </si>
  <si>
    <t xml:space="preserve"> :: 08:43:53 AM / 08:56:28 AM :: 00:12:35 :: 00:05:44</t>
  </si>
  <si>
    <t xml:space="preserve"> :: 08:51:37 AM / 09:13:37 AM :: 00:22:00 :: 00:03:26</t>
  </si>
  <si>
    <t xml:space="preserve"> :: 08:13:33 AM / 08:43:54 AM :: 00:30:21 :: 00:00:05</t>
  </si>
  <si>
    <t xml:space="preserve"> :: 08:40:59 AM / 08:53:50 AM :: 00:12:51 :: 00:19:37</t>
  </si>
  <si>
    <t xml:space="preserve"> :: 09:12:40 AM / 09:24:12 AM :: 00:11:32 :: 00:24:18</t>
  </si>
  <si>
    <t xml:space="preserve"> :: 09:19:10 AM / 09:19:23 AM :: 00:00:13 :: 00:26:08</t>
  </si>
  <si>
    <t xml:space="preserve"> :: 07:00:10 AM / 07:02:57 AM :: 00:02:47 :: 00:01:01</t>
  </si>
  <si>
    <t xml:space="preserve"> :: 07:04:46 AM / 07:07:56 AM :: 00:03:10 :: 00:00:08</t>
  </si>
  <si>
    <t xml:space="preserve"> :: 07:15:07 AM / 07:17:33 AM :: 00:02:26 :: 00:00:15</t>
  </si>
  <si>
    <t xml:space="preserve"> :: 06:45:15 AM / 06:46:58 AM :: 00:01:43 :: 00:00:04</t>
  </si>
  <si>
    <t xml:space="preserve"> :: 06:56:27 AM / 06:58:39 AM :: 00:02:12 :: 00:01:46</t>
  </si>
  <si>
    <t xml:space="preserve"> :: 07:06:17 AM / 07:06:35 AM :: 00:00:18 :: 00:02:52</t>
  </si>
  <si>
    <t xml:space="preserve"> :: 06:54:15 AM / 07:06:41 AM :: 00:12:26 :: 00:00:11</t>
  </si>
  <si>
    <t xml:space="preserve"> :: 06:35:07 AM / 06:35:14 AM :: 00:00:07 :: 00:00:04</t>
  </si>
  <si>
    <t xml:space="preserve"> :: 08:39:43 AM / 08:45:07 AM :: 00:05:24 :: 00:07:29</t>
  </si>
  <si>
    <t xml:space="preserve"> :: 08:24:37 AM / 08:33:24 AM :: 00:08:47 :: 00:08:55</t>
  </si>
  <si>
    <t xml:space="preserve"> :: 08:17:52 AM / 08:27:12 AM :: 00:09:20 :: 00:08:44</t>
  </si>
  <si>
    <t xml:space="preserve"> :: 01:03:27 PM / 01:14:48 PM :: 00:11:21 :: 00:14:05</t>
  </si>
  <si>
    <t xml:space="preserve"> :: 06:37:23 AM / 06:38:00 AM :: 00:00:37 :: 00:00:07</t>
  </si>
  <si>
    <t xml:space="preserve"> :: 06:42:37 AM / 06:43:25 AM :: 00:00:48 :: 00:00:09</t>
  </si>
  <si>
    <t xml:space="preserve"> :: 06:30:01 AM / 06:31:50 AM :: 00:01:49 :: 00:00:08</t>
  </si>
  <si>
    <t xml:space="preserve"> :: 06:55:57 AM / 07:00:35 AM :: 00:04:38 :: 00:00:06</t>
  </si>
  <si>
    <t xml:space="preserve"> :: 06:34:39 AM / 06:34:52 AM :: 00:00:13 :: 00:00:07</t>
  </si>
  <si>
    <t xml:space="preserve"> :: 06:40:37 AM / 06:42:07 AM :: 00:01:30 :: 00:00:17</t>
  </si>
  <si>
    <t xml:space="preserve"> :: 06:59:16 AM / 06:59:35 AM :: 00:00:19 :: 00:00:11</t>
  </si>
  <si>
    <t xml:space="preserve"> :: 07:08:02 AM / 07:08:31 AM :: 00:00:29 :: 00:01:16</t>
  </si>
  <si>
    <t xml:space="preserve"> :: 08:35:40 AM / 08:50:00 AM :: 00:14:20 :: 00:07:16</t>
  </si>
  <si>
    <t xml:space="preserve"> :: 08:54:55 AM / 09:03:46 AM :: 00:08:51 :: 00:05:31</t>
  </si>
  <si>
    <t xml:space="preserve"> :: 09:05:54 AM / 09:11:11 AM :: 00:05:17 :: 00:13:10</t>
  </si>
  <si>
    <t xml:space="preserve"> :: 09:11:41 AM / 09:14:04 AM :: 00:02:23 :: 00:00:30</t>
  </si>
  <si>
    <t xml:space="preserve"> :: 09:03:01 AM / 09:09:27 AM :: 00:06:26 :: 00:00:07</t>
  </si>
  <si>
    <t xml:space="preserve"> :: 09:12:01 AM / 09:12:23 AM :: 00:00:22 :: 00:26:19</t>
  </si>
  <si>
    <t xml:space="preserve"> :: 08:08:11 AM / 08:18:32 AM :: 00:10:21 :: 00:00:14</t>
  </si>
  <si>
    <t xml:space="preserve"> :: 08:19:02 AM / 08:33:10 AM :: 00:14:08 :: 00:11:22</t>
  </si>
  <si>
    <t xml:space="preserve"> :: 07:58:34 AM / 08:10:48 AM :: 00:12:14 :: 00:03:49</t>
  </si>
  <si>
    <t xml:space="preserve"> :: 08:36:56 AM / 09:02:50 AM :: 00:25:54 :: 00:25:42</t>
  </si>
  <si>
    <t xml:space="preserve"> :: 08:26:36 AM / 08:38:09 AM :: 00:11:33 :: 00:03:50</t>
  </si>
  <si>
    <t xml:space="preserve"> :: 08:42:49 AM / 08:48:11 AM :: 00:05:22 :: 00:06:07</t>
  </si>
  <si>
    <t xml:space="preserve"> :: 08:06:34 AM / 08:13:28 AM :: 00:06:54 :: 00:04:52</t>
  </si>
  <si>
    <t xml:space="preserve"> :: 08:11:01 AM / 08:21:22 AM :: 00:10:21 :: 00:00:07</t>
  </si>
  <si>
    <t xml:space="preserve"> :: 09:49:41 AM / 09:49:49 AM :: 00:00:08 :: 00:25:29</t>
  </si>
  <si>
    <t xml:space="preserve"> :: 08:52:50 AM / 08:53:02 AM :: 00:00:12 :: 00:05:29</t>
  </si>
  <si>
    <t xml:space="preserve"> :: 07:03:08 AM / 07:05:11 AM :: 00:02:03 :: 00:00:11</t>
  </si>
  <si>
    <t xml:space="preserve"> :: 07:08:04 AM / 07:11:09 AM :: 00:03:05 :: 00:00:08</t>
  </si>
  <si>
    <t xml:space="preserve"> :: 07:17:40 AM / 07:20:14 AM :: 00:02:34 :: 00:00:07</t>
  </si>
  <si>
    <t xml:space="preserve"> :: 06:47:04 AM / 06:49:04 AM :: 00:02:00 :: 00:00:06</t>
  </si>
  <si>
    <t xml:space="preserve"> :: 06:58:43 AM / 07:01:51 AM :: 00:03:08 :: 00:00:04</t>
  </si>
  <si>
    <t xml:space="preserve"> :: 07:20:10 AM / 07:20:32 AM :: 00:00:22 :: 00:13:35</t>
  </si>
  <si>
    <t xml:space="preserve"> :: 07:06:46 AM / 07:07:02 AM :: 00:00:16 :: 00:00:05</t>
  </si>
  <si>
    <t xml:space="preserve"> :: 06:40:35 AM / 06:40:58 AM :: 00:00:23 :: 00:05:21</t>
  </si>
  <si>
    <t xml:space="preserve"> :: 08:58:10 AM / 09:03:18 AM :: 00:05:08 :: 00:13:03</t>
  </si>
  <si>
    <t xml:space="preserve"> :: 08:56:26 AM / 08:58:04 AM :: 00:01:38 :: 00:29:14</t>
  </si>
  <si>
    <t xml:space="preserve"> :: 06:38:07 AM / 06:38:18 AM :: 00:00:11 :: 00:00:07</t>
  </si>
  <si>
    <t xml:space="preserve"> :: 06:43:31 AM / 06:51:27 AM :: 00:07:56 :: 00:00:06</t>
  </si>
  <si>
    <t xml:space="preserve"> :: 06:36:09 AM / 06:36:55 AM :: 00:00:46 :: 00:00:07</t>
  </si>
  <si>
    <t xml:space="preserve"> :: 07:15:25 AM / 07:17:40 AM :: 00:02:15 :: 00:00:06</t>
  </si>
  <si>
    <t xml:space="preserve"> :: 06:41:08 AM / 06:42:43 AM :: 00:01:35 :: 00:06:16</t>
  </si>
  <si>
    <t xml:space="preserve"> :: 06:42:41 AM / 06:44:07 AM :: 00:01:26 :: 00:00:34</t>
  </si>
  <si>
    <t xml:space="preserve"> :: 07:01:01 AM / 07:01:37 AM :: 00:00:36 :: 00:01:26</t>
  </si>
  <si>
    <t xml:space="preserve"> :: 07:09:22 AM / 07:09:30 AM :: 00:00:08 :: 00:00:51</t>
  </si>
  <si>
    <t xml:space="preserve"> :: 09:41:26 AM / 09:49:15 AM :: 00:07:49 :: 00:10:37</t>
  </si>
  <si>
    <t xml:space="preserve"> :: 08:41:04 AM / 08:49:24 AM :: 00:08:20 :: 00:18:49</t>
  </si>
  <si>
    <t xml:space="preserve"> :: 08:50:20 AM / 09:02:54 AM :: 00:12:34 :: 00:24:03</t>
  </si>
  <si>
    <t xml:space="preserve"> :: 08:28:01 AM / 08:35:41 AM :: 00:07:40 :: 00:09:29</t>
  </si>
  <si>
    <t xml:space="preserve"> :: 08:33:15 AM / 08:42:37 AM :: 00:09:22 :: 00:00:05</t>
  </si>
  <si>
    <t xml:space="preserve"> :: 08:20:41 AM / 08:24:23 AM :: 00:03:42 :: 00:09:53</t>
  </si>
  <si>
    <t xml:space="preserve"> :: 09:02:57 AM / 09:12:07 AM :: 00:09:10 :: 00:00:07</t>
  </si>
  <si>
    <t xml:space="preserve"> :: 07:05:18 AM / 07:06:44 AM :: 00:01:26 :: 00:00:07</t>
  </si>
  <si>
    <t xml:space="preserve"> :: 07:11:49 AM / 07:15:30 AM :: 00:03:41 :: 00:00:40</t>
  </si>
  <si>
    <t xml:space="preserve"> :: 07:20:29 AM / 07:22:33 AM :: 00:02:04 :: 00:00:15</t>
  </si>
  <si>
    <t xml:space="preserve"> :: 06:49:12 AM / 06:50:14 AM :: 00:01:02 :: 00:00:08</t>
  </si>
  <si>
    <t xml:space="preserve"> :: 07:01:55 AM / 07:03:26 AM :: 00:01:31 :: 00:00:04</t>
  </si>
  <si>
    <t xml:space="preserve"> :: 07:20:39 AM / 07:20:57 AM :: 00:00:18 :: 00:00:07</t>
  </si>
  <si>
    <t xml:space="preserve"> :: 07:07:08 AM / 07:10:44 AM :: 00:03:36 :: 00:00:06</t>
  </si>
  <si>
    <t xml:space="preserve"> :: 06:43:12 AM / 06:43:24 AM :: 00:00:12 :: 00:02:14</t>
  </si>
  <si>
    <t xml:space="preserve"> :: 09:59:16 AM / 09:59:29 AM :: 00:00:13 :: 00:09:27</t>
  </si>
  <si>
    <t xml:space="preserve"> :: 10:54:29 AM / 11:05:56 AM :: 00:11:27 :: 00:05:00</t>
  </si>
  <si>
    <t xml:space="preserve"> :: 10:19:12 AM / 10:27:46 AM :: 00:08:34 :: 00:00:10</t>
  </si>
  <si>
    <t xml:space="preserve"> :: 10:36:58 AM / 10:46:02 AM :: 00:09:04 :: 00:00:06</t>
  </si>
  <si>
    <t xml:space="preserve"> :: 01:53:24 PM / 01:53:39 PM :: 00:00:15 :: 00:38:36</t>
  </si>
  <si>
    <t xml:space="preserve"> :: 09:12:01 AM / 09:21:52 AM :: 00:09:51 :: 00:08:43</t>
  </si>
  <si>
    <t xml:space="preserve"> :: 08:55:14 AM / 09:08:05 AM :: 00:12:51 :: 00:21:50</t>
  </si>
  <si>
    <t xml:space="preserve"> :: 09:05:21 AM / 09:15:26 AM :: 00:10:05 :: 00:07:17</t>
  </si>
  <si>
    <t xml:space="preserve"> :: 02:15:17 PM / 02:15:28 PM :: 00:00:11 :: 00:21:38</t>
  </si>
  <si>
    <t xml:space="preserve"> :: 07:04:36 AM / 07:30:41 AM :: 00:26:05 :: 00:11:51</t>
  </si>
  <si>
    <t xml:space="preserve"> :: 07:11:17 AM / 07:31:33 AM :: 00:20:16 :: 00:10:35</t>
  </si>
  <si>
    <t xml:space="preserve"> :: 07:07:29 AM / 07:31:11 AM :: 00:23:42 :: 00:08:16</t>
  </si>
  <si>
    <t xml:space="preserve"> :: 07:23:25 AM / 07:47:11 AM :: 00:23:46 :: 00:05:45</t>
  </si>
  <si>
    <t xml:space="preserve"> :: 10:34:29 AM / 10:56:08 AM :: 00:21:39 :: 00:12:03</t>
  </si>
  <si>
    <t xml:space="preserve"> :: 07:09:06 AM / 07:26:33 AM :: 00:17:27 :: 00:11:39</t>
  </si>
  <si>
    <t xml:space="preserve"> :: 07:09:31 AM / 07:23:24 AM :: 00:13:53 :: 00:00:40</t>
  </si>
  <si>
    <t xml:space="preserve"> :: 07:33:21 AM / 07:44:42 AM :: 00:11:21 :: 00:00:08</t>
  </si>
  <si>
    <t xml:space="preserve"> :: 08:21:48 AM / 08:28:24 AM :: 00:06:36 :: 00:19:00</t>
  </si>
  <si>
    <t xml:space="preserve"> :: 08:46:01 AM / 08:46:37 AM :: 00:00:36 :: 00:10:20</t>
  </si>
  <si>
    <t xml:space="preserve"> :: 08:12:44 AM / 08:23:52 AM :: 00:11:08 :: 00:09:51</t>
  </si>
  <si>
    <t xml:space="preserve"> :: 08:42:41 AM / 08:52:22 AM :: 00:09:41 :: 00:00:04</t>
  </si>
  <si>
    <t xml:space="preserve"> :: 07:55:44 AM / 08:12:12 AM :: 00:16:28 :: 00:02:49</t>
  </si>
  <si>
    <t xml:space="preserve"> :: 08:29:16 AM / 08:35:05 AM :: 00:05:49 :: 00:04:53</t>
  </si>
  <si>
    <t xml:space="preserve"> :: 09:04:06 AM / 09:04:44 AM :: 00:00:38 :: 00:21:16</t>
  </si>
  <si>
    <t xml:space="preserve"> :: 09:12:17 AM / 09:16:22 AM :: 00:04:05 :: 00:00:10</t>
  </si>
  <si>
    <t xml:space="preserve"> :: 09:52:49 AM / 10:00:51 AM :: 00:08:02 :: 00:03:34</t>
  </si>
  <si>
    <t xml:space="preserve"> :: 08:21:51 AM / 08:22:15 AM :: 00:00:24 :: 00:00:06</t>
  </si>
  <si>
    <t xml:space="preserve"> :: 08:12:14 AM / 08:14:52 AM :: 00:02:38 :: 00:07:29</t>
  </si>
  <si>
    <t xml:space="preserve"> :: 08:14:59 AM / 08:15:16 AM :: 00:00:17 :: 00:00:07</t>
  </si>
  <si>
    <t xml:space="preserve"> :: 08:14:23 AM / 08:19:25 AM :: 00:05:02 :: 00:01:00</t>
  </si>
  <si>
    <t xml:space="preserve"> :: 09:14:25 AM / 09:14:33 AM :: 00:00:08 :: 00:02:02</t>
  </si>
  <si>
    <t xml:space="preserve"> :: 12:39:30 PM / 12:46:34 PM :: 00:07:04 :: 00:00:10</t>
  </si>
  <si>
    <t xml:space="preserve"> :: 09:21:51 AM / 09:27:30 AM :: 00:05:39 :: 00:08:14</t>
  </si>
  <si>
    <t xml:space="preserve"> :: 08:50:30 AM / 08:56:36 AM :: 00:06:06 :: 00:06:36</t>
  </si>
  <si>
    <t xml:space="preserve"> :: 08:53:58 AM / 09:01:28 AM :: 00:07:30 :: 00:00:08</t>
  </si>
  <si>
    <t xml:space="preserve"> :: 10:23:27 AM / 10:23:44 AM :: 00:00:17 :: 00:23:58</t>
  </si>
  <si>
    <t xml:space="preserve"> :: 09:34:54 AM / 09:48:26 AM :: 00:13:32 :: 00:15:31</t>
  </si>
  <si>
    <t xml:space="preserve"> :: 07:16:00 AM / 07:26:15 AM :: 00:10:15 :: 00:01:33</t>
  </si>
  <si>
    <t xml:space="preserve"> :: 07:25:47 AM / 07:32:13 AM :: 00:06:26 :: 00:00:06</t>
  </si>
  <si>
    <t xml:space="preserve"> :: 07:35:30 AM / 07:35:48 AM :: 00:00:18 :: 00:06:37</t>
  </si>
  <si>
    <t xml:space="preserve"> :: 06:58:11 AM / 07:11:09 AM :: 00:12:58 :: 00:00:05</t>
  </si>
  <si>
    <t xml:space="preserve"> :: 07:16:02 AM / 07:22:31 AM :: 00:06:29 :: 00:00:04</t>
  </si>
  <si>
    <t xml:space="preserve"> :: 07:21:52 AM / 07:27:09 AM :: 00:05:17 :: 00:00:55</t>
  </si>
  <si>
    <t xml:space="preserve"> :: 07:23:13 AM / 07:27:34 AM :: 00:04:21 :: 00:00:07</t>
  </si>
  <si>
    <t xml:space="preserve"> :: 06:44:59 AM / 06:48:49 AM :: 00:03:50 :: 00:00:12</t>
  </si>
  <si>
    <t xml:space="preserve"> :: 07:36:51 AM / 07:55:13 AM :: 00:18:22 :: 00:06:10</t>
  </si>
  <si>
    <t xml:space="preserve"> :: 07:39:57 AM / 07:56:01 AM :: 00:16:04 :: 00:08:24</t>
  </si>
  <si>
    <t xml:space="preserve"> :: 07:41:10 AM / 07:58:17 AM :: 00:17:07 :: 00:09:59</t>
  </si>
  <si>
    <t xml:space="preserve"> :: 07:50:57 AM / 08:09:17 AM :: 00:18:20 :: 00:03:46</t>
  </si>
  <si>
    <t xml:space="preserve"> :: 07:19:48 AM / 07:42:41 AM :: 00:22:53 :: 00:00:09</t>
  </si>
  <si>
    <t xml:space="preserve"> :: 07:35:08 AM / 07:53:55 AM :: 00:18:47 :: 00:08:35</t>
  </si>
  <si>
    <t xml:space="preserve"> :: 07:23:39 AM / 07:37:54 AM :: 00:14:15 :: 00:00:15</t>
  </si>
  <si>
    <t xml:space="preserve"> :: 07:58:30 AM / 08:14:19 AM :: 00:15:49 :: 00:13:48</t>
  </si>
  <si>
    <t xml:space="preserve"> :: 10:03:32 AM / 10:08:05 AM :: 00:04:33 :: 00:02:41</t>
  </si>
  <si>
    <t xml:space="preserve"> :: 08:26:10 AM / 08:35:40 AM :: 00:09:30 :: 00:02:18</t>
  </si>
  <si>
    <t xml:space="preserve"> :: 08:55:43 AM / 08:59:35 AM :: 00:03:52 :: 00:03:21</t>
  </si>
  <si>
    <t xml:space="preserve"> :: 08:13:26 AM / 08:27:04 AM :: 00:13:38 :: 00:01:14</t>
  </si>
  <si>
    <t xml:space="preserve"> :: 08:36:52 AM / 08:43:44 AM :: 00:06:52 :: 00:01:47</t>
  </si>
  <si>
    <t xml:space="preserve"> :: 09:05:00 AM / 09:07:12 AM :: 00:02:12 :: 00:00:16</t>
  </si>
  <si>
    <t xml:space="preserve"> :: 09:23:21 AM / 09:25:11 AM :: 00:01:50 :: 00:00:07</t>
  </si>
  <si>
    <t xml:space="preserve"> :: 09:05:36 AM / 09:15:55 AM :: 00:10:19 :: 00:09:08</t>
  </si>
  <si>
    <t xml:space="preserve"> :: 09:30:08 AM / 09:40:18 AM :: 00:10:10 :: 00:02:38</t>
  </si>
  <si>
    <t xml:space="preserve"> :: 08:59:07 AM / 09:10:10 AM :: 00:11:03 :: 00:02:31</t>
  </si>
  <si>
    <t xml:space="preserve"> :: 09:09:27 AM / 09:16:23 AM :: 00:06:56 :: 00:07:59</t>
  </si>
  <si>
    <t xml:space="preserve"> :: 10:39:52 AM / 10:40:40 AM :: 00:00:48 :: 00:16:08</t>
  </si>
  <si>
    <t xml:space="preserve"> :: 09:48:34 AM / 09:52:57 AM :: 00:04:23 :: 00:00:08</t>
  </si>
  <si>
    <t xml:space="preserve"> :: 07:29:29 AM / 07:40:37 AM :: 00:11:08 :: 00:03:14</t>
  </si>
  <si>
    <t xml:space="preserve"> :: 07:41:35 AM / 07:49:41 AM :: 00:08:06 :: 00:01:19</t>
  </si>
  <si>
    <t xml:space="preserve"> :: 07:40:26 AM / 07:40:58 AM :: 00:00:32 :: 00:04:38</t>
  </si>
  <si>
    <t xml:space="preserve"> :: 07:11:14 AM / 07:16:48 AM :: 00:05:34 :: 00:00:05</t>
  </si>
  <si>
    <t xml:space="preserve"> :: 07:22:39 AM / 07:38:46 AM :: 00:16:07 :: 00:00:08</t>
  </si>
  <si>
    <t xml:space="preserve"> :: 07:27:18 AM / 07:38:01 AM :: 00:10:43 :: 00:00:09</t>
  </si>
  <si>
    <t xml:space="preserve"> :: 07:33:59 AM / 07:39:07 AM :: 00:05:08 :: 00:06:25</t>
  </si>
  <si>
    <t xml:space="preserve"> :: 06:52:58 AM / 06:59:11 AM :: 00:06:13 :: 00:00:18</t>
  </si>
  <si>
    <t xml:space="preserve"> :: 09:42:20 AM / 10:04:16 AM :: 00:21:56 :: 00:07:00</t>
  </si>
  <si>
    <t xml:space="preserve"> :: 09:29:55 AM / 09:50:34 AM :: 00:20:39 :: 00:00:19</t>
  </si>
  <si>
    <t xml:space="preserve"> :: 09:54:10 AM / 10:06:57 AM :: 00:12:47 :: 00:24:51</t>
  </si>
  <si>
    <t xml:space="preserve"> :: 03:06:25 PM / 03:06:34 PM :: 00:00:09 :: 00:50:57</t>
  </si>
  <si>
    <t xml:space="preserve"> :: 08:03:55 AM / 08:13:25 AM :: 00:09:30 :: 00:08:42</t>
  </si>
  <si>
    <t xml:space="preserve"> :: 08:11:19 AM / 08:21:17 AM :: 00:09:58 :: 00:15:18</t>
  </si>
  <si>
    <t xml:space="preserve"> :: 08:08:20 AM / 08:17:27 AM :: 00:09:07 :: 00:10:03</t>
  </si>
  <si>
    <t xml:space="preserve"> :: 08:11:58 AM / 08:28:59 AM :: 00:17:01 :: 00:02:41</t>
  </si>
  <si>
    <t xml:space="preserve"> :: 07:52:42 AM / 08:05:39 AM :: 00:12:57 :: 00:10:01</t>
  </si>
  <si>
    <t xml:space="preserve"> :: 08:03:37 AM / 08:14:31 AM :: 00:10:54 :: 00:09:42</t>
  </si>
  <si>
    <t xml:space="preserve"> :: 07:51:45 AM / 08:05:04 AM :: 00:13:19 :: 00:13:51</t>
  </si>
  <si>
    <t xml:space="preserve"> :: 08:14:28 AM / 08:41:19 AM :: 00:26:51 :: 00:00:09</t>
  </si>
  <si>
    <t xml:space="preserve"> :: 08:33:10 AM / 08:36:23 AM :: 00:03:13 :: 00:04:46</t>
  </si>
  <si>
    <t xml:space="preserve"> :: 08:52:18 AM / 09:02:28 AM :: 00:10:10 :: 00:05:41</t>
  </si>
  <si>
    <t xml:space="preserve"> :: 08:35:50 AM / 08:42:50 AM :: 00:07:00 :: 00:00:10</t>
  </si>
  <si>
    <t xml:space="preserve"> :: 08:59:54 AM / 09:05:25 AM :: 00:05:31 :: 00:00:19</t>
  </si>
  <si>
    <t xml:space="preserve"> :: 08:27:13 AM / 08:31:20 AM :: 00:04:07 :: 00:00:09</t>
  </si>
  <si>
    <t xml:space="preserve"> :: 08:44:00 AM / 08:48:53 AM :: 00:04:53 :: 00:00:16</t>
  </si>
  <si>
    <t xml:space="preserve"> :: 09:07:19 AM / 09:15:19 AM :: 00:08:00 :: 00:00:07</t>
  </si>
  <si>
    <t xml:space="preserve"> :: 09:16:28 AM / 09:23:14 AM :: 00:06:46 :: 00:00:06</t>
  </si>
  <si>
    <t xml:space="preserve"> :: 10:38:04 AM / 10:49:18 AM :: 00:11:14 :: 00:13:10</t>
  </si>
  <si>
    <t xml:space="preserve"> :: 09:18:36 AM / 09:24:48 AM :: 00:06:12 :: 00:02:41</t>
  </si>
  <si>
    <t xml:space="preserve"> :: 09:43:52 AM / 09:50:39 AM :: 00:06:47 :: 00:03:34</t>
  </si>
  <si>
    <t xml:space="preserve"> :: 09:13:49 AM / 09:18:20 AM :: 00:04:31 :: 00:03:39</t>
  </si>
  <si>
    <t xml:space="preserve"> :: 09:16:39 AM / 09:27:08 AM :: 00:10:29 :: 00:00:16</t>
  </si>
  <si>
    <t xml:space="preserve"> :: 10:49:17 AM / 10:53:50 AM :: 00:04:33 :: 00:08:37</t>
  </si>
  <si>
    <t xml:space="preserve"> :: 09:53:16 AM / 10:11:22 AM :: 00:18:06 :: 00:00:19</t>
  </si>
  <si>
    <t xml:space="preserve"> :: 07:09:07 AM / 07:14:27 AM :: 00:05:20 :: 00:00:39</t>
  </si>
  <si>
    <t xml:space="preserve"> :: 07:34:33 AM / 07:40:16 AM :: 00:05:43 :: 00:02:20</t>
  </si>
  <si>
    <t xml:space="preserve"> :: 07:24:11 AM / 07:28:53 AM :: 00:04:42 :: 00:00:07</t>
  </si>
  <si>
    <t xml:space="preserve"> :: 06:53:00 AM / 06:58:06 AM :: 00:05:06 :: 00:00:10</t>
  </si>
  <si>
    <t xml:space="preserve"> :: 07:06:06 AM / 07:14:35 AM :: 00:08:29 :: 00:00:06</t>
  </si>
  <si>
    <t xml:space="preserve"> :: 07:38:44 AM / 07:39:04 AM :: 00:00:20 :: 00:00:43</t>
  </si>
  <si>
    <t xml:space="preserve"> :: 07:39:22 AM / 07:43:58 AM :: 00:04:36 :: 00:00:15</t>
  </si>
  <si>
    <t xml:space="preserve"> :: 06:49:03 AM / 06:52:40 AM :: 00:03:37 :: 00:00:14</t>
  </si>
  <si>
    <t xml:space="preserve"> :: 10:07:53 AM / 10:18:34 AM :: 00:10:41 :: 00:03:37</t>
  </si>
  <si>
    <t xml:space="preserve"> :: 10:33:05 AM / 10:41:09 AM :: 00:08:04 :: 00:00:15</t>
  </si>
  <si>
    <t xml:space="preserve"> :: 10:12:20 AM / 10:18:45 AM :: 00:06:25 :: 00:02:35</t>
  </si>
  <si>
    <t xml:space="preserve"> :: 10:13:27 AM / 10:13:33 AM :: 00:00:06 :: 00:01:26</t>
  </si>
  <si>
    <t xml:space="preserve"> :: 08:36:03 AM / 08:47:16 AM :: 00:11:13 :: 00:22:38</t>
  </si>
  <si>
    <t xml:space="preserve"> :: 08:40:19 AM / 08:52:15 AM :: 00:11:56 :: 00:19:02</t>
  </si>
  <si>
    <t xml:space="preserve"> :: 08:38:17 AM / 08:53:08 AM :: 00:14:51 :: 00:20:50</t>
  </si>
  <si>
    <t xml:space="preserve"> :: 08:42:58 AM / 08:57:54 AM :: 00:14:56 :: 00:13:59</t>
  </si>
  <si>
    <t xml:space="preserve"> :: 08:27:03 AM / 08:41:21 AM :: 00:14:18 :: 00:21:24</t>
  </si>
  <si>
    <t xml:space="preserve"> :: 08:36:12 AM / 08:47:13 AM :: 00:11:01 :: 00:21:41</t>
  </si>
  <si>
    <t xml:space="preserve"> :: 08:20:18 AM / 08:52:51 AM :: 00:32:33 :: 00:15:14</t>
  </si>
  <si>
    <t xml:space="preserve"> :: 08:41:24 AM / 09:03:11 AM :: 00:21:47 :: 00:00:05</t>
  </si>
  <si>
    <t xml:space="preserve"> :: 08:46:49 AM / 08:56:04 AM :: 00:09:15 :: 00:10:26</t>
  </si>
  <si>
    <t xml:space="preserve"> :: 09:05:25 AM / 09:13:21 AM :: 00:07:56 :: 00:02:57</t>
  </si>
  <si>
    <t xml:space="preserve"> :: 08:49:05 AM / 09:07:11 AM :: 00:18:06 :: 00:06:15</t>
  </si>
  <si>
    <t xml:space="preserve"> :: 09:10:17 AM / 09:20:56 AM :: 00:10:39 :: 00:04:52</t>
  </si>
  <si>
    <t xml:space="preserve"> :: 08:34:32 AM / 08:45:46 AM :: 00:11:14 :: 00:03:12</t>
  </si>
  <si>
    <t xml:space="preserve"> :: 08:56:10 AM / 09:00:43 AM :: 00:04:33 :: 00:07:17</t>
  </si>
  <si>
    <t xml:space="preserve"> :: 09:15:24 AM / 09:38:06 AM :: 00:22:42 :: 00:00:05</t>
  </si>
  <si>
    <t xml:space="preserve"> :: 09:28:35 AM / 09:43:59 AM :: 00:15:24 :: 00:03:24</t>
  </si>
  <si>
    <t xml:space="preserve"> :: 09:12:12 AM / 09:30:49 AM :: 00:18:37 :: 00:07:47</t>
  </si>
  <si>
    <t xml:space="preserve"> :: 12:46:25 PM / 12:52:36 PM :: 00:06:11 :: 00:07:10</t>
  </si>
  <si>
    <t xml:space="preserve"> :: 07:42:13 AM / 07:51:47 AM :: 00:09:34 :: 00:01:36</t>
  </si>
  <si>
    <t xml:space="preserve"> :: 07:49:47 AM / 07:55:15 AM :: 00:05:28 :: 00:00:06</t>
  </si>
  <si>
    <t xml:space="preserve"> :: 07:41:42 AM / 07:49:09 AM :: 00:07:27 :: 00:00:44</t>
  </si>
  <si>
    <t xml:space="preserve"> :: 07:20:01 AM / 07:25:53 AM :: 00:05:52 :: 00:03:13</t>
  </si>
  <si>
    <t xml:space="preserve"> :: 07:15:08 AM / 07:15:58 AM :: 00:00:50 :: 00:00:33</t>
  </si>
  <si>
    <t xml:space="preserve"> :: 07:49:24 AM / 07:49:36 AM :: 00:00:12 :: 00:10:20</t>
  </si>
  <si>
    <t xml:space="preserve"> :: 07:44:09 AM / 07:51:21 AM :: 00:07:12 :: 00:00:11</t>
  </si>
  <si>
    <t xml:space="preserve"> :: 07:04:52 AM / 07:05:04 AM :: 00:00:12 :: 00:05:41</t>
  </si>
  <si>
    <t xml:space="preserve"> :: 09:54:26 AM / 10:09:14 AM :: 00:14:48 :: 00:03:47</t>
  </si>
  <si>
    <t xml:space="preserve"> :: 09:28:17 AM / 09:39:58 AM :: 00:11:41 :: 00:01:09</t>
  </si>
  <si>
    <t xml:space="preserve"> :: 10:11:28 AM / 10:33:47 AM :: 00:22:19 :: 00:00:06</t>
  </si>
  <si>
    <t xml:space="preserve"> :: 10:21:18 AM / 10:24:54 AM :: 00:03:36 :: 00:02:44</t>
  </si>
  <si>
    <t xml:space="preserve"> :: 09:54:30 AM / 09:59:19 AM :: 00:04:49 :: 00:03:56</t>
  </si>
  <si>
    <t xml:space="preserve"> :: 10:07:02 AM / 10:12:49 AM :: 00:05:47 :: 00:00:05</t>
  </si>
  <si>
    <t xml:space="preserve"> :: 03:34:04 PM / 03:34:16 PM :: 00:00:12 :: 00:00:08</t>
  </si>
  <si>
    <t xml:space="preserve"> :: 09:05:40 AM / 09:13:29 AM :: 00:07:49 :: 00:09:36</t>
  </si>
  <si>
    <t xml:space="preserve"> :: 09:29:50 AM / 09:40:15 AM :: 00:10:25 :: 00:16:29</t>
  </si>
  <si>
    <t xml:space="preserve"> :: 09:19:46 AM / 09:33:14 AM :: 00:13:28 :: 00:01:38</t>
  </si>
  <si>
    <t xml:space="preserve"> :: 09:34:29 AM / 09:41:38 AM :: 00:07:09 :: 00:13:33</t>
  </si>
  <si>
    <t xml:space="preserve"> :: 08:54:37 AM / 09:05:48 AM :: 00:11:11 :: 00:08:51</t>
  </si>
  <si>
    <t xml:space="preserve"> :: 09:18:38 AM / 09:20:47 AM :: 00:02:09 :: 00:17:55</t>
  </si>
  <si>
    <t xml:space="preserve"> :: 09:38:15 AM / 09:47:16 AM :: 00:09:01 :: 00:00:09</t>
  </si>
  <si>
    <t xml:space="preserve"> :: 09:44:05 AM / 09:53:05 AM :: 00:09:00 :: 00:00:06</t>
  </si>
  <si>
    <t xml:space="preserve"> :: 11:02:54 AM / 11:05:31 AM :: 00:02:37 :: 00:13:36</t>
  </si>
  <si>
    <t xml:space="preserve"> :: 09:10:41 AM / 09:16:51 AM :: 00:06:10 :: 00:06:55</t>
  </si>
  <si>
    <t xml:space="preserve"> :: 09:47:36 AM / 09:53:48 AM :: 00:06:12 :: 00:33:32</t>
  </si>
  <si>
    <t xml:space="preserve"> :: 09:14:14 AM / 09:23:16 AM :: 00:09:02 :: 00:04:47</t>
  </si>
  <si>
    <t xml:space="preserve"> :: 10:14:35 AM / 10:14:43 AM :: 00:00:08 :: 00:01:02</t>
  </si>
  <si>
    <t xml:space="preserve"> :: 09:38:32 AM / 09:52:07 AM :: 00:13:35 :: 00:13:44</t>
  </si>
  <si>
    <t xml:space="preserve"> :: 10:17:05 AM / 10:30:13 AM :: 00:13:08 :: 00:07:51</t>
  </si>
  <si>
    <t xml:space="preserve"> :: 09:35:23 AM / 09:44:20 AM :: 00:08:57 :: 00:17:03</t>
  </si>
  <si>
    <t xml:space="preserve"> :: 09:40:13 AM / 09:56:26 AM :: 00:16:13 :: 00:00:15</t>
  </si>
  <si>
    <t xml:space="preserve"> :: 11:01:45 AM / 11:19:10 AM :: 00:17:25 :: 00:07:55</t>
  </si>
  <si>
    <t xml:space="preserve"> :: 10:33:56 AM / 10:39:42 AM :: 00:05:46 :: 00:00:09</t>
  </si>
  <si>
    <t xml:space="preserve"> :: 07:51:58 AM / 07:58:24 AM :: 00:06:26 :: 00:00:11</t>
  </si>
  <si>
    <t xml:space="preserve"> :: 06:49:21 AM / 06:51:37 AM :: 00:02:16 :: 16:04:40</t>
  </si>
  <si>
    <t xml:space="preserve"> :: 06:50:14 AM / 06:53:03 AM :: 00:02:49 :: 15:03:20</t>
  </si>
  <si>
    <t xml:space="preserve"> :: 06:22:43 AM / 06:27:01 AM :: 00:04:18 :: 15:37:13</t>
  </si>
  <si>
    <t xml:space="preserve"> :: 06:36:25 AM / 06:38:32 AM :: 00:02:07 :: 15:45:08</t>
  </si>
  <si>
    <t xml:space="preserve"> :: 07:50:06 AM / 07:56:22 AM :: 00:06:16 :: 00:00:30</t>
  </si>
  <si>
    <t xml:space="preserve"> :: 06:25:43 AM / 06:32:29 AM :: 00:06:46 :: 14:42:28</t>
  </si>
  <si>
    <t xml:space="preserve"> :: 07:11:11 AM / 07:11:22 AM :: 00:00:11 :: 00:06:07</t>
  </si>
  <si>
    <t xml:space="preserve"> :: 09:43:24 AM / 09:44:21 AM :: 00:00:57 :: 00:29:20</t>
  </si>
  <si>
    <t xml:space="preserve"> :: 09:44:28 AM / 09:54:16 AM :: 00:09:48 :: 00:00:07</t>
  </si>
  <si>
    <t xml:space="preserve"> :: 09:45:26 AM / 09:53:25 AM :: 00:07:59 :: 00:05:54</t>
  </si>
  <si>
    <t xml:space="preserve"> :: 09:53:43 AM / 10:06:53 AM :: 00:13:10 :: 00:00:18</t>
  </si>
  <si>
    <t xml:space="preserve"> :: 09:10:27 AM / 09:39:40 AM :: 00:29:13 :: 00:17:19</t>
  </si>
  <si>
    <t xml:space="preserve"> :: 09:39:47 AM / 09:40:01 AM :: 00:00:14 :: 00:00:07</t>
  </si>
  <si>
    <t xml:space="preserve"> :: 09:29:57 AM / 09:43:42 AM :: 00:13:45 :: 00:00:10</t>
  </si>
  <si>
    <t xml:space="preserve"> :: 09:43:59 AM / 10:09:35 AM :: 00:25:36 :: 00:00:17</t>
  </si>
  <si>
    <t xml:space="preserve"> :: 09:16:58 AM / 09:26:45 AM :: 00:09:47 :: 00:35:37</t>
  </si>
  <si>
    <t xml:space="preserve"> :: 09:27:11 AM / 09:37:52 AM :: 00:10:41 :: 00:00:26</t>
  </si>
  <si>
    <t xml:space="preserve"> :: 09:30:01 AM / 09:53:43 AM :: 00:23:42 :: 00:00:25</t>
  </si>
  <si>
    <t xml:space="preserve"> :: 09:53:49 AM / 10:06:55 AM :: 00:13:06 :: 00:00:06</t>
  </si>
  <si>
    <t xml:space="preserve"> :: 09:06:24 AM / 09:34:52 AM :: 00:28:28 :: 00:13:33</t>
  </si>
  <si>
    <t xml:space="preserve"> :: 09:36:50 AM / 09:38:12 AM :: 00:01:22 :: 00:01:58</t>
  </si>
  <si>
    <t xml:space="preserve"> :: 09:27:57 AM / 09:39:47 AM :: 00:11:50 :: 00:24:46</t>
  </si>
  <si>
    <t xml:space="preserve"> :: 09:29:32 AM / 09:35:20 AM :: 00:05:48 :: 00:07:40</t>
  </si>
  <si>
    <t xml:space="preserve"> :: 09:22:40 AM / 09:29:36 AM :: 00:06:56 :: 00:14:35</t>
  </si>
  <si>
    <t xml:space="preserve"> :: 09:24:21 AM / 09:29:19 AM :: 00:04:58 :: 00:08:19</t>
  </si>
  <si>
    <t xml:space="preserve"> :: 03:21:33 PM / 03:33:39 PM :: 00:12:06 :: 00:14:59</t>
  </si>
  <si>
    <t xml:space="preserve"> :: 10:28:33 AM / 10:32:51 AM :: 00:04:18 :: 00:03:39</t>
  </si>
  <si>
    <t xml:space="preserve"> :: 10:12:57 AM / 10:22:24 AM :: 00:09:27 :: 00:00:08</t>
  </si>
  <si>
    <t xml:space="preserve"> :: 03:33:46 PM / 03:33:56 PM :: 00:00:10 :: 00:00:07</t>
  </si>
  <si>
    <t xml:space="preserve"> :: 09:28:59 AM / 09:37:24 AM :: 00:08:25 :: 00:15:30</t>
  </si>
  <si>
    <t xml:space="preserve"> :: 09:47:35 AM / 10:00:34 AM :: 00:12:59 :: 00:07:20</t>
  </si>
  <si>
    <t xml:space="preserve"> :: 09:42:07 AM / 09:51:00 AM :: 00:08:53 :: 00:08:53</t>
  </si>
  <si>
    <t xml:space="preserve"> :: 09:47:53 AM / 10:01:01 AM :: 00:13:08 :: 00:06:15</t>
  </si>
  <si>
    <t xml:space="preserve"> :: 09:19:56 AM / 09:26:54 AM :: 00:06:58 :: 00:14:08</t>
  </si>
  <si>
    <t xml:space="preserve"> :: 09:31:14 AM / 09:40:32 AM :: 00:09:18 :: 00:10:27</t>
  </si>
  <si>
    <t xml:space="preserve"> :: 10:11:26 AM / 10:11:35 AM :: 00:00:09 :: 00:24:10</t>
  </si>
  <si>
    <t xml:space="preserve"> :: 10:03:33 AM / 10:14:33 AM :: 00:11:00 :: 00:10:28</t>
  </si>
  <si>
    <t xml:space="preserve"> :: 11:08:15 AM / 11:12:37 AM :: 00:04:22 :: 00:02:44</t>
  </si>
  <si>
    <t xml:space="preserve"> :: 11:05:12 AM / 11:09:56 AM :: 00:04:44 :: 00:02:17</t>
  </si>
  <si>
    <t xml:space="preserve"> :: 07:52:38 AM / 07:52:55 AM :: 00:00:17 :: 00:03:21</t>
  </si>
  <si>
    <t xml:space="preserve"> :: 10:17:57 AM / 10:29:03 AM :: 00:11:06 :: 00:21:07</t>
  </si>
  <si>
    <t xml:space="preserve"> :: 09:58:04 AM / 10:02:18 AM :: 00:04:14 :: 00:02:48</t>
  </si>
  <si>
    <t xml:space="preserve"> :: 12:05:09 PM / 12:22:52 PM :: 00:17:43 :: 00:02:04</t>
  </si>
  <si>
    <t xml:space="preserve"> :: 10:40:09 AM / 10:46:56 AM :: 00:06:47 :: 00:09:56</t>
  </si>
  <si>
    <t xml:space="preserve"> :: 09:56:40 AM / 09:59:46 AM :: 00:03:06 :: 00:12:20</t>
  </si>
  <si>
    <t xml:space="preserve"> :: 10:10:50 AM / 10:22:37 AM :: 00:11:47 :: 00:14:24</t>
  </si>
  <si>
    <t xml:space="preserve"> :: 11:38:03 AM / 11:38:25 AM :: 00:00:22 :: 00:18:53</t>
  </si>
  <si>
    <t xml:space="preserve"> :: 12:57:41 PM / 12:57:55 PM :: 00:00:14 :: 00:00:07</t>
  </si>
  <si>
    <t xml:space="preserve"> :: 12:58:05 PM / 12:58:17 PM :: 00:00:12 :: 00:00:10</t>
  </si>
  <si>
    <t xml:space="preserve"> :: 10:46:09 AM / 10:55:13 AM :: 00:09:04 :: 00:06:27</t>
  </si>
  <si>
    <t xml:space="preserve"> :: 08:54:41 AM / 09:05:55 AM :: 00:11:14 :: 00:17:07</t>
  </si>
  <si>
    <t xml:space="preserve"> :: 07:15:48 AM / 07:18:32 AM :: 00:02:44 :: 00:00:18</t>
  </si>
  <si>
    <t xml:space="preserve"> :: 07:22:41 AM / 07:24:04 AM :: 00:01:23 :: 00:00:08</t>
  </si>
  <si>
    <t xml:space="preserve"> :: 06:52:39 AM / 06:52:50 AM :: 00:00:11 :: 00:02:25</t>
  </si>
  <si>
    <t xml:space="preserve"> :: 07:03:49 AM / 07:06:00 AM :: 00:02:11 :: 00:00:23</t>
  </si>
  <si>
    <t xml:space="preserve"> :: 08:04:21 AM / 08:04:34 AM :: 00:00:13 :: 00:07:59</t>
  </si>
  <si>
    <t xml:space="preserve"> :: 07:11:17 AM / 07:11:41 AM :: 00:00:24 :: 00:00:33</t>
  </si>
  <si>
    <t xml:space="preserve"> :: 06:43:53 AM / 06:44:47 AM :: 00:00:54 :: 00:00:29</t>
  </si>
  <si>
    <t xml:space="preserve"> :: 11:29:47 AM / 11:37:40 AM :: 00:07:53 :: 00:17:10</t>
  </si>
  <si>
    <t xml:space="preserve"> :: 10:40:36 AM / 10:49:29 AM :: 00:08:53 :: 00:07:45</t>
  </si>
  <si>
    <t xml:space="preserve"> :: 10:05:12 AM / 10:19:02 AM :: 00:13:50 :: 00:05:53</t>
  </si>
  <si>
    <t xml:space="preserve"> :: 10:26:49 AM / 10:36:52 AM :: 00:10:03 :: 00:04:25</t>
  </si>
  <si>
    <t xml:space="preserve"> :: 04:05:17 PM / 04:05:41 PM :: 00:00:24 :: 00:31:01</t>
  </si>
  <si>
    <t xml:space="preserve"> :: 10:09:19 AM / 10:20:58 AM :: 00:11:39 :: 00:15:03</t>
  </si>
  <si>
    <t xml:space="preserve"> :: 10:17:50 AM / 10:24:44 AM :: 00:06:54 :: 00:10:57</t>
  </si>
  <si>
    <t xml:space="preserve"> :: 10:04:50 AM / 10:12:03 AM :: 00:07:13 :: 00:15:06</t>
  </si>
  <si>
    <t xml:space="preserve"> :: 10:26:05 AM / 10:31:07 AM :: 00:05:02 :: 00:16:30</t>
  </si>
  <si>
    <t xml:space="preserve"> :: 09:52:39 AM / 10:07:54 AM :: 00:15:15 :: 00:14:47</t>
  </si>
  <si>
    <t xml:space="preserve"> :: 10:27:10 AM / 10:31:43 AM :: 00:04:33 :: 00:20:15</t>
  </si>
  <si>
    <t xml:space="preserve"> :: 09:50:29 AM / 09:55:02 AM :: 00:04:33 :: 00:12:17</t>
  </si>
  <si>
    <t xml:space="preserve"> :: 09:52:53 AM / 10:09:03 AM :: 00:16:10 :: 00:13:06</t>
  </si>
  <si>
    <t xml:space="preserve"> :: 09:40:46 AM / 09:46:14 AM :: 00:05:28 :: 00:03:22</t>
  </si>
  <si>
    <t xml:space="preserve"> :: 10:00:44 AM / 10:13:37 AM :: 00:12:53 :: 00:00:10</t>
  </si>
  <si>
    <t xml:space="preserve"> :: 09:54:24 AM / 09:58:23 AM :: 00:03:59 :: 00:03:24</t>
  </si>
  <si>
    <t xml:space="preserve"> :: 10:03:44 AM / 10:16:19 AM :: 00:12:35 :: 00:02:43</t>
  </si>
  <si>
    <t xml:space="preserve"> :: 09:28:16 AM / 09:38:31 AM :: 00:10:15 :: 00:01:22</t>
  </si>
  <si>
    <t xml:space="preserve"> :: 09:40:39 AM / 09:49:16 AM :: 00:08:37 :: 00:00:07</t>
  </si>
  <si>
    <t xml:space="preserve"> :: 10:17:45 AM / 10:20:06 AM :: 00:02:21 :: 00:06:10</t>
  </si>
  <si>
    <t xml:space="preserve"> :: 10:14:50 AM / 10:26:44 AM :: 00:11:54 :: 00:00:17</t>
  </si>
  <si>
    <t xml:space="preserve"> :: 11:40:12 AM / 12:24:25 PM :: 00:44:13 :: 00:00:11</t>
  </si>
  <si>
    <t xml:space="preserve"> :: 09:20:41 AM / 09:27:07 AM :: 00:06:26 :: 00:03:50</t>
  </si>
  <si>
    <t xml:space="preserve"> :: 09:58:29 AM / 10:04:04 AM :: 00:05:35 :: 00:04:41</t>
  </si>
  <si>
    <t xml:space="preserve"> :: 09:28:35 AM / 09:32:25 AM :: 00:03:50 :: 00:05:19</t>
  </si>
  <si>
    <t xml:space="preserve"> :: 10:35:36 AM / 10:39:37 AM :: 00:04:01 :: 00:04:30</t>
  </si>
  <si>
    <t xml:space="preserve"> :: 09:49:09 AM / 09:49:23 AM :: 00:00:14 :: 00:09:08</t>
  </si>
  <si>
    <t xml:space="preserve"> :: 11:24:02 AM / 11:24:29 AM :: 00:00:27 :: 00:07:55</t>
  </si>
  <si>
    <t xml:space="preserve"> :: 11:24:45 AM / 11:25:24 AM :: 00:00:39 :: 00:00:16</t>
  </si>
  <si>
    <t xml:space="preserve"> :: 11:05:27 AM / 11:07:03 AM :: 00:01:36 :: 00:01:47</t>
  </si>
  <si>
    <t xml:space="preserve"> :: 10:10:34 AM / 10:11:47 AM :: 00:01:13 :: 00:06:12</t>
  </si>
  <si>
    <t xml:space="preserve"> :: 10:11:53 AM / 10:18:49 AM :: 00:06:56 :: 00:00:06</t>
  </si>
  <si>
    <t xml:space="preserve"> :: 10:42:29 AM / 10:47:23 AM :: 00:04:54 :: 00:09:01</t>
  </si>
  <si>
    <t xml:space="preserve"> :: 02:25:22 PM / 02:25:35 PM :: 00:00:13 :: 00:00:07</t>
  </si>
  <si>
    <t xml:space="preserve"> :: 10:59:30 AM / 10:59:45 AM :: 00:00:15 :: 00:04:17</t>
  </si>
  <si>
    <t xml:space="preserve"> :: 09:16:59 AM / 09:17:14 AM :: 00:00:15 :: 00:00:08</t>
  </si>
  <si>
    <t xml:space="preserve"> :: 07:51:42 AM / 08:08:53 AM :: 00:17:11 :: 00:12:56</t>
  </si>
  <si>
    <t xml:space="preserve"> :: 10:35:16 AM / 10:44:33 AM :: 00:09:17 :: 00:14:18</t>
  </si>
  <si>
    <t xml:space="preserve"> :: 10:30:27 AM / 10:37:53 AM :: 00:07:26 :: 00:05:43</t>
  </si>
  <si>
    <t xml:space="preserve"> :: 10:22:04 AM / 10:29:10 AM :: 00:07:06 :: 00:10:01</t>
  </si>
  <si>
    <t xml:space="preserve"> :: 10:31:25 AM / 10:41:16 AM :: 00:09:51 :: 00:00:18</t>
  </si>
  <si>
    <t xml:space="preserve"> :: 10:10:36 AM / 10:22:26 AM :: 00:11:50 :: 00:02:42</t>
  </si>
  <si>
    <t xml:space="preserve"> :: 10:40:33 AM / 10:48:23 AM :: 00:07:50 :: 00:08:50</t>
  </si>
  <si>
    <t xml:space="preserve"> :: 10:14:21 AM / 10:17:40 AM :: 00:03:19 :: 00:19:19</t>
  </si>
  <si>
    <t xml:space="preserve"> :: 10:09:11 AM / 10:09:22 AM :: 00:00:11 :: 00:00:08</t>
  </si>
  <si>
    <t xml:space="preserve"> :: 10:00:53 AM / 10:09:29 AM :: 00:08:36 :: 00:14:39</t>
  </si>
  <si>
    <t xml:space="preserve"> :: 10:14:18 AM / 10:30:58 AM :: 00:16:40 :: 00:00:41</t>
  </si>
  <si>
    <t xml:space="preserve"> :: 10:05:17 AM / 10:13:15 AM :: 00:07:58 :: 00:06:54</t>
  </si>
  <si>
    <t xml:space="preserve"> :: 10:16:27 AM / 10:29:17 AM :: 00:12:50 :: 00:00:08</t>
  </si>
  <si>
    <t xml:space="preserve"> :: 09:38:39 AM / 09:49:33 AM :: 00:10:54 :: 00:00:08</t>
  </si>
  <si>
    <t xml:space="preserve"> :: 09:50:49 AM / 10:04:15 AM :: 00:13:26 :: 00:01:33</t>
  </si>
  <si>
    <t xml:space="preserve"> :: 10:36:42 AM / 10:36:56 AM :: 00:00:14 :: 00:16:36</t>
  </si>
  <si>
    <t xml:space="preserve"> :: 10:27:07 AM / 10:39:15 AM :: 00:12:08 :: 00:00:23</t>
  </si>
  <si>
    <t xml:space="preserve"> :: 01:00:24 PM / 01:06:20 PM :: 00:05:56 :: 00:07:48</t>
  </si>
  <si>
    <t xml:space="preserve"> :: 09:31:12 AM / 09:58:20 AM :: 00:27:08 :: 00:04:05</t>
  </si>
  <si>
    <t xml:space="preserve"> :: 10:04:33 AM / 10:32:50 AM :: 00:28:17 :: 00:00:29</t>
  </si>
  <si>
    <t xml:space="preserve"> :: 09:42:29 AM / 10:09:45 AM :: 00:27:16 :: 00:10:04</t>
  </si>
  <si>
    <t xml:space="preserve"> :: 09:38:39 AM / 09:59:02 AM :: 00:20:23 :: 00:24:06</t>
  </si>
  <si>
    <t xml:space="preserve"> :: 10:44:58 AM / 11:04:55 AM :: 00:19:57 :: 00:01:11</t>
  </si>
  <si>
    <t xml:space="preserve"> :: 11:02:28 AM / 11:10:00 AM :: 00:07:32 :: 00:05:47</t>
  </si>
  <si>
    <t xml:space="preserve"> :: 10:41:36 AM / 10:46:15 AM :: 00:04:39 :: 00:06:04</t>
  </si>
  <si>
    <t xml:space="preserve"> :: 10:11:51 AM / 10:12:01 AM :: 00:00:10 :: 00:12:49</t>
  </si>
  <si>
    <t xml:space="preserve"> :: 09:12:37 AM / 09:16:51 AM :: 00:04:14 :: 00:06:42</t>
  </si>
  <si>
    <t xml:space="preserve"> :: 11:11:02 AM / 11:16:07 AM :: 00:05:05 :: 00:09:11</t>
  </si>
  <si>
    <t xml:space="preserve"> :: 11:00:58 AM / 11:03:40 AM :: 00:02:42 :: 00:14:02</t>
  </si>
  <si>
    <t xml:space="preserve"> :: 09:59:58 AM / 10:04:22 AM :: 00:04:24 :: 00:00:12</t>
  </si>
  <si>
    <t xml:space="preserve"> :: 10:22:53 AM / 10:33:28 AM :: 00:10:35 :: 00:00:16</t>
  </si>
  <si>
    <t xml:space="preserve"> :: 02:19:56 PM / 02:25:15 PM :: 00:05:19 :: 01:21:39</t>
  </si>
  <si>
    <t xml:space="preserve"> :: 10:59:49 AM / 11:04:53 AM :: 00:05:04 :: 00:00:04</t>
  </si>
  <si>
    <t xml:space="preserve"> :: 08:07:57 AM / 08:12:03 AM :: 00:04:06 :: 00:12:42</t>
  </si>
  <si>
    <t xml:space="preserve"> :: 08:17:04 AM / 08:24:04 AM :: 00:07:00 :: 00:27:55</t>
  </si>
  <si>
    <t xml:space="preserve"> :: 07:39:42 AM / 07:43:44 AM :: 00:04:02 :: 00:13:49</t>
  </si>
  <si>
    <t xml:space="preserve"> :: 08:15:37 AM / 08:15:58 AM :: 00:00:21 :: 00:06:44</t>
  </si>
  <si>
    <t xml:space="preserve"> :: 08:09:51 AM / 08:10:01 AM :: 00:00:10 :: 00:05:17</t>
  </si>
  <si>
    <t xml:space="preserve"> :: 07:53:31 AM / 08:00:38 AM :: 00:07:07 :: 00:02:10</t>
  </si>
  <si>
    <t xml:space="preserve"> :: 07:23:48 AM / 07:27:57 AM :: 00:04:09 :: 00:12:26</t>
  </si>
  <si>
    <t xml:space="preserve"> :: 11:25:40 AM / 11:38:55 AM :: 00:13:15 :: 00:19:44</t>
  </si>
  <si>
    <t xml:space="preserve"> :: 10:40:39 AM / 10:57:21 AM :: 00:16:42 :: 00:12:53</t>
  </si>
  <si>
    <t xml:space="preserve"> :: 11:02:32 AM / 11:13:33 AM :: 00:11:01 :: 00:16:30</t>
  </si>
  <si>
    <t xml:space="preserve"> :: 04:34:28 PM / 04:34:40 PM :: 00:00:12 :: 00:28:47</t>
  </si>
  <si>
    <t xml:space="preserve"> :: 10:47:17 AM / 10:52:18 AM :: 00:05:01 :: 00:02:44</t>
  </si>
  <si>
    <t xml:space="preserve"> :: 10:42:36 AM / 10:47:54 AM :: 00:05:18 :: 00:04:43</t>
  </si>
  <si>
    <t xml:space="preserve"> :: 10:31:43 AM / 10:38:33 AM :: 00:06:50 :: 00:02:33</t>
  </si>
  <si>
    <t xml:space="preserve"> :: 10:45:58 AM / 10:57:34 AM :: 00:11:36 :: 00:04:42</t>
  </si>
  <si>
    <t xml:space="preserve"> :: 10:57:22 AM / 11:03:44 AM :: 00:06:22 :: 00:01:14</t>
  </si>
  <si>
    <t xml:space="preserve"> :: 10:50:25 AM / 11:00:00 AM :: 00:09:35 :: 00:02:02</t>
  </si>
  <si>
    <t xml:space="preserve"> :: 10:21:55 AM / 10:29:33 AM :: 00:07:38 :: 00:04:15</t>
  </si>
  <si>
    <t xml:space="preserve"> :: 10:17:40 AM / 10:41:05 AM :: 00:23:25 :: 00:08:18</t>
  </si>
  <si>
    <t xml:space="preserve"> :: 10:14:29 AM / 10:22:43 AM :: 00:08:14 :: 00:05:00</t>
  </si>
  <si>
    <t xml:space="preserve"> :: 10:31:19 AM / 10:38:45 AM :: 00:07:26 :: 00:00:21</t>
  </si>
  <si>
    <t xml:space="preserve"> :: 10:16:15 AM / 10:27:43 AM :: 00:11:28 :: 00:03:00</t>
  </si>
  <si>
    <t xml:space="preserve"> :: 10:29:29 AM / 10:46:03 AM :: 00:16:34 :: 00:00:12</t>
  </si>
  <si>
    <t xml:space="preserve"> :: 10:00:08 AM / 10:08:01 AM :: 00:07:53 :: 00:10:35</t>
  </si>
  <si>
    <t xml:space="preserve"> :: 10:08:35 AM / 10:08:51 AM :: 00:00:16 :: 00:00:34</t>
  </si>
  <si>
    <t xml:space="preserve"> :: 10:06:17 AM / 10:14:54 AM :: 00:08:37 :: 00:02:02</t>
  </si>
  <si>
    <t xml:space="preserve"> :: 10:47:28 AM / 10:54:36 AM :: 00:07:08 :: 00:10:32</t>
  </si>
  <si>
    <t xml:space="preserve"> :: 10:53:59 AM / 10:57:20 AM :: 00:03:21 :: 00:14:44</t>
  </si>
  <si>
    <t xml:space="preserve"> :: 12:46:58 PM / 12:52:40 PM :: 00:05:42 :: 00:00:24</t>
  </si>
  <si>
    <t xml:space="preserve"> :: 11:51:05 AM / 11:53:20 AM :: 00:02:15 :: 00:09:09</t>
  </si>
  <si>
    <t xml:space="preserve"> :: 02:25:45 PM / 02:26:04 PM :: 00:00:19 :: 00:00:10</t>
  </si>
  <si>
    <t xml:space="preserve"> :: 11:27:03 AM / 11:46:01 AM :: 00:18:58 :: 00:01:39</t>
  </si>
  <si>
    <t xml:space="preserve"> :: 11:16:34 AM / 11:29:32 AM :: 00:12:58 :: 00:09:31</t>
  </si>
  <si>
    <t xml:space="preserve"> :: 06:24:38 AM / 06:25:06 AM :: 00:00:28 :: 17:27:21</t>
  </si>
  <si>
    <t xml:space="preserve"> :: 11:13:19 AM / 11:23:55 AM :: 00:10:36 :: 00:08:26</t>
  </si>
  <si>
    <t xml:space="preserve"> :: 09:17:22 AM / 09:17:43 AM :: 00:00:21 :: 00:00:08</t>
  </si>
  <si>
    <t xml:space="preserve"> :: 08:15:40 AM / 08:20:04 AM :: 00:04:24 :: 00:03:37</t>
  </si>
  <si>
    <t xml:space="preserve"> :: 08:24:26 AM / 08:31:43 AM :: 00:07:17 :: 00:00:22</t>
  </si>
  <si>
    <t xml:space="preserve"> :: 07:46:50 AM / 07:47:53 AM :: 00:01:03 :: 00:03:06</t>
  </si>
  <si>
    <t xml:space="preserve"> :: 08:16:11 AM / 08:22:58 AM :: 00:06:47 :: 00:00:13</t>
  </si>
  <si>
    <t xml:space="preserve"> :: 08:10:11 AM / 08:12:04 AM :: 00:01:53 :: 00:00:10</t>
  </si>
  <si>
    <t xml:space="preserve"> :: 08:20:20 AM / 08:20:46 AM :: 00:00:26 :: 00:19:42</t>
  </si>
  <si>
    <t xml:space="preserve"> :: 07:32:26 AM / 07:36:06 AM :: 00:03:40 :: 00:04:29</t>
  </si>
  <si>
    <t xml:space="preserve"> :: 11:44:05 AM / 11:59:19 AM :: 00:15:14 :: 00:05:10</t>
  </si>
  <si>
    <t xml:space="preserve"> :: 11:08:39 AM / 11:19:18 AM :: 00:10:39 :: 00:11:18</t>
  </si>
  <si>
    <t xml:space="preserve"> :: 11:19:23 AM / 11:19:49 AM :: 00:00:26 :: 00:00:05</t>
  </si>
  <si>
    <t xml:space="preserve"> :: 11:29:15 AM / 11:41:35 AM :: 00:12:20 :: 00:15:42</t>
  </si>
  <si>
    <t xml:space="preserve"> :: 04:48:03 PM / 05:06:53 PM :: 00:18:50 :: 00:13:23</t>
  </si>
  <si>
    <t xml:space="preserve"> :: 10:59:51 AM / 11:14:38 AM :: 00:14:47 :: 00:07:33</t>
  </si>
  <si>
    <t xml:space="preserve"> :: 10:56:02 AM / 11:05:42 AM :: 00:09:40 :: 00:08:08</t>
  </si>
  <si>
    <t xml:space="preserve"> :: 10:39:45 AM / 10:55:37 AM :: 00:15:52 :: 00:01:12</t>
  </si>
  <si>
    <t xml:space="preserve"> :: 10:57:54 AM / 11:21:46 AM :: 00:23:52 :: 00:00:20</t>
  </si>
  <si>
    <t xml:space="preserve"> :: 11:03:58 AM / 11:15:47 AM :: 00:11:49 :: 00:00:14</t>
  </si>
  <si>
    <t xml:space="preserve"> :: 11:00:19 AM / 11:15:09 AM :: 00:14:50 :: 00:00:19</t>
  </si>
  <si>
    <t xml:space="preserve"> :: 10:39:36 AM / 11:02:41 AM :: 00:23:05 :: 00:10:03</t>
  </si>
  <si>
    <t xml:space="preserve"> :: 10:41:10 AM / 10:55:25 AM :: 00:14:15 :: 00:00:05</t>
  </si>
  <si>
    <t xml:space="preserve"> :: 10:26:10 AM / 10:29:26 AM :: 00:03:16 :: 00:03:27</t>
  </si>
  <si>
    <t xml:space="preserve"> :: 10:39:17 AM / 10:45:13 AM :: 00:05:56 :: 00:00:32</t>
  </si>
  <si>
    <t xml:space="preserve"> :: 10:27:49 AM / 10:32:00 AM :: 00:04:11 :: 00:00:06</t>
  </si>
  <si>
    <t xml:space="preserve"> :: 10:46:18 AM / 10:54:23 AM :: 00:08:05 :: 00:00:15</t>
  </si>
  <si>
    <t xml:space="preserve"> :: 10:09:08 AM / 10:16:28 AM :: 00:07:20 :: 00:00:17</t>
  </si>
  <si>
    <t xml:space="preserve"> :: 10:16:16 AM / 10:19:06 AM :: 00:02:50 :: 00:01:22</t>
  </si>
  <si>
    <t xml:space="preserve"> :: 10:54:51 AM / 11:02:26 AM :: 00:07:35 :: 00:00:15</t>
  </si>
  <si>
    <t xml:space="preserve"> :: 10:59:10 AM / 11:00:58 AM :: 00:01:48 :: 00:01:50</t>
  </si>
  <si>
    <t xml:space="preserve"> :: 01:29:47 PM / 01:36:02 PM :: 00:06:15 :: 00:06:30</t>
  </si>
  <si>
    <t xml:space="preserve"> :: 10:06:41 AM / 10:13:47 AM :: 00:07:06 :: 00:08:21</t>
  </si>
  <si>
    <t xml:space="preserve"> :: 09:19:49 AM / 09:20:02 AM :: 00:00:13 :: 00:00:21</t>
  </si>
  <si>
    <t xml:space="preserve"> :: 08:28:32 AM / 08:42:56 AM :: 00:14:24 :: 00:08:28</t>
  </si>
  <si>
    <t xml:space="preserve"> :: 08:46:15 AM / 09:03:22 AM :: 00:17:07 :: 00:14:32</t>
  </si>
  <si>
    <t xml:space="preserve"> :: 07:55:54 AM / 08:23:12 AM :: 00:27:18 :: 00:08:01</t>
  </si>
  <si>
    <t xml:space="preserve"> :: 08:23:40 AM / 08:35:59 AM :: 00:12:19 :: 00:00:42</t>
  </si>
  <si>
    <t xml:space="preserve"> :: 08:29:37 AM / 08:29:59 AM :: 00:00:22 :: 00:17:33</t>
  </si>
  <si>
    <t xml:space="preserve"> :: 08:21:11 AM / 08:53:39 AM :: 00:32:28 :: 00:00:25</t>
  </si>
  <si>
    <t xml:space="preserve"> :: 07:49:39 AM / 08:03:18 AM :: 00:13:39 :: 00:13:33</t>
  </si>
  <si>
    <t xml:space="preserve"> :: 10:23:07 AM / 11:01:51 AM :: 00:38:44 :: 00:08:20</t>
  </si>
  <si>
    <t xml:space="preserve"> :: 11:47:48 AM / 11:48:29 AM :: 00:00:41 :: 00:18:16</t>
  </si>
  <si>
    <t xml:space="preserve"> :: 11:51:28 AM / 12:11:08 PM :: 00:19:40 :: 00:02:59</t>
  </si>
  <si>
    <t xml:space="preserve"> :: 10:25:58 AM / 10:39:37 AM :: 00:13:39 :: 00:07:09</t>
  </si>
  <si>
    <t xml:space="preserve"> :: 10:41:29 AM / 10:52:50 AM :: 00:11:21 :: 00:01:52</t>
  </si>
  <si>
    <t xml:space="preserve"> :: 10:56:05 AM / 10:56:31 AM :: 00:00:26 :: 00:00:19</t>
  </si>
  <si>
    <t xml:space="preserve"> :: 11:09:39 AM / 11:10:00 AM :: 00:00:21 :: 00:13:08</t>
  </si>
  <si>
    <t xml:space="preserve"> :: 11:11:00 AM / 11:27:34 AM :: 00:16:34 :: 00:01:00</t>
  </si>
  <si>
    <t xml:space="preserve"> :: 12:57:00 PM / 12:57:10 PM :: 00:00:10 :: 01:18:35</t>
  </si>
  <si>
    <t xml:space="preserve"> :: 12:06:21 PM / 12:06:32 PM :: 00:00:11 :: 00:27:20</t>
  </si>
  <si>
    <t xml:space="preserve"> :: 11:39:02 AM / 11:57:15 AM :: 00:18:13 :: 00:04:15</t>
  </si>
  <si>
    <t xml:space="preserve"> :: 11:55:36 AM / 12:11:41 PM :: 00:16:05 :: 00:00:14</t>
  </si>
  <si>
    <t xml:space="preserve"> :: 11:44:16 AM / 11:47:59 AM :: 00:03:43 :: 00:03:01</t>
  </si>
  <si>
    <t xml:space="preserve"> :: 12:08:33 PM / 12:21:58 PM :: 00:13:25 :: 00:09:14</t>
  </si>
  <si>
    <t xml:space="preserve"> :: 11:38:28 AM / 11:52:08 AM :: 00:13:40 :: 00:18:39</t>
  </si>
  <si>
    <t xml:space="preserve"> :: 11:56:50 AM / 12:10:33 PM :: 00:13:43 :: 00:15:15</t>
  </si>
  <si>
    <t xml:space="preserve"> :: 05:34:56 PM / 05:35:15 PM :: 00:00:19 :: 00:28:03</t>
  </si>
  <si>
    <t xml:space="preserve"> :: 11:20:04 AM / 11:39:52 AM :: 00:19:48 :: 00:05:26</t>
  </si>
  <si>
    <t xml:space="preserve"> :: 11:40:05 AM / 11:40:28 AM :: 00:00:23 :: 00:00:13</t>
  </si>
  <si>
    <t xml:space="preserve"> :: 11:24:54 AM / 11:31:32 AM :: 00:06:38 :: 00:19:12</t>
  </si>
  <si>
    <t xml:space="preserve"> :: 11:30:17 AM / 11:34:47 AM :: 00:04:30 :: 23:58:45</t>
  </si>
  <si>
    <t xml:space="preserve"> :: 10:58:39 AM / 11:47:17 AM :: 00:48:38 :: 00:03:02</t>
  </si>
  <si>
    <t xml:space="preserve"> :: 11:47:24 AM / 11:48:04 AM :: 00:00:40 :: 00:00:07</t>
  </si>
  <si>
    <t xml:space="preserve"> :: 11:48:10 AM / 11:48:33 AM :: 00:00:23 :: 00:00:06</t>
  </si>
  <si>
    <t xml:space="preserve"> :: 11:52:03 AM / 11:52:40 AM :: 00:00:37 :: 00:30:17</t>
  </si>
  <si>
    <t xml:space="preserve"> :: 11:52:46 AM / 11:55:22 AM :: 00:02:36 :: 00:00:06</t>
  </si>
  <si>
    <t xml:space="preserve"> :: 11:20:11 AM / 11:29:32 AM :: 00:09:21 :: 00:04:24</t>
  </si>
  <si>
    <t xml:space="preserve"> :: 11:15:22 AM / 11:40:42 AM :: 00:25:20 :: 00:00:13</t>
  </si>
  <si>
    <t xml:space="preserve"> :: 11:40:51 AM / 11:41:15 AM :: 00:00:24 :: 00:00:09</t>
  </si>
  <si>
    <t xml:space="preserve"> :: 11:02:46 AM / 11:03:53 AM :: 00:01:07 :: 00:00:05</t>
  </si>
  <si>
    <t xml:space="preserve"> :: 11:04:21 AM / 11:04:54 AM :: 00:00:33 :: 00:00:28</t>
  </si>
  <si>
    <t xml:space="preserve"> :: 11:00:02 AM / 11:00:26 AM :: 00:00:24 :: 00:04:37</t>
  </si>
  <si>
    <t xml:space="preserve"> :: 10:33:50 AM / 10:44:12 AM :: 00:10:22 :: 00:04:24</t>
  </si>
  <si>
    <t xml:space="preserve"> :: 10:45:41 AM / 11:08:19 AM :: 00:22:38 :: 00:00:28</t>
  </si>
  <si>
    <t xml:space="preserve"> :: 11:52:17 AM / 11:56:19 AM :: 00:04:02 :: 00:15:24</t>
  </si>
  <si>
    <t xml:space="preserve"> :: 11:54:16 AM / 11:58:09 AM :: 00:03:53 :: 00:22:17</t>
  </si>
  <si>
    <t xml:space="preserve"> :: 11:27:57 AM / 11:35:43 AM :: 00:07:46 :: 00:05:08</t>
  </si>
  <si>
    <t xml:space="preserve"> :: 12:23:04 PM / 12:30:01 PM :: 00:06:57 :: 00:10:28</t>
  </si>
  <si>
    <t xml:space="preserve"> :: 01:18:33 PM / 01:23:17 PM :: 00:04:44 :: 00:12:13</t>
  </si>
  <si>
    <t xml:space="preserve"> :: 12:22:39 PM / 12:33:41 PM :: 00:11:02 :: 00:11:56</t>
  </si>
  <si>
    <t xml:space="preserve"> :: 12:46:37 PM / 01:08:53 PM :: 00:22:16 :: 00:08:02</t>
  </si>
  <si>
    <t xml:space="preserve"> :: 12:32:43 PM / 12:45:01 PM :: 00:12:18 :: 00:18:42</t>
  </si>
  <si>
    <t xml:space="preserve"> :: 12:52:48 PM / 12:57:39 PM :: 00:04:51 :: 00:28:17</t>
  </si>
  <si>
    <t xml:space="preserve"> :: 11:57:29 AM / 12:00:49 PM :: 00:03:20 :: 00:00:14</t>
  </si>
  <si>
    <t xml:space="preserve"> :: 11:52:56 AM / 12:00:46 PM :: 00:07:50 :: 00:04:57</t>
  </si>
  <si>
    <t xml:space="preserve"> :: 11:17:12 AM / 11:28:49 AM :: 00:11:37 :: 00:16:46</t>
  </si>
  <si>
    <t xml:space="preserve"> :: 11:55:42 AM / 12:03:05 PM :: 00:07:23 :: 00:00:07</t>
  </si>
  <si>
    <t xml:space="preserve"> :: 12:14:38 PM / 12:20:06 PM :: 00:05:28 :: 00:03:30</t>
  </si>
  <si>
    <t xml:space="preserve"> :: 10:54:17 AM / 11:06:14 AM :: 00:11:57 :: 00:01:27</t>
  </si>
  <si>
    <t xml:space="preserve"> :: 11:30:35 AM / 11:34:28 AM :: 00:03:53 :: 00:03:01</t>
  </si>
  <si>
    <t xml:space="preserve"> :: 03:11:34 PM / 03:11:43 PM :: 00:00:09 :: 00:00:16</t>
  </si>
  <si>
    <t xml:space="preserve"> :: 12:15:41 PM / 12:31:56 PM :: 00:16:15 :: 00:09:09</t>
  </si>
  <si>
    <t xml:space="preserve"> :: 07:07:00 AM / 07:08:28 AM :: 00:01:28 :: 00:00:16</t>
  </si>
  <si>
    <t xml:space="preserve"> :: 09:10:17 AM / 09:10:43 AM :: 00:00:26 :: 00:00:09</t>
  </si>
  <si>
    <t xml:space="preserve"> :: 09:13:42 AM / 09:15:09 AM :: 00:01:27 :: 00:10:20</t>
  </si>
  <si>
    <t xml:space="preserve"> :: 08:49:49 AM / 08:53:49 AM :: 00:04:00 :: 00:26:37</t>
  </si>
  <si>
    <t xml:space="preserve"> :: 08:53:58 AM / 08:54:54 AM :: 00:00:56 :: 00:17:59</t>
  </si>
  <si>
    <t xml:space="preserve"> :: 09:06:07 AM / 09:07:14 AM :: 00:01:07 :: 00:36:08</t>
  </si>
  <si>
    <t xml:space="preserve"> :: 09:02:07 AM / 09:02:51 AM :: 00:00:44 :: 00:00:44</t>
  </si>
  <si>
    <t xml:space="preserve"> :: 08:35:10 AM / 08:35:22 AM :: 00:00:12 :: 00:00:44</t>
  </si>
  <si>
    <t xml:space="preserve"> :: 12:44:44 PM / 12:50:59 PM :: 00:06:15 :: 00:01:32</t>
  </si>
  <si>
    <t xml:space="preserve"> :: 12:15:34 PM / 12:24:19 PM :: 00:08:45 :: 00:00:14</t>
  </si>
  <si>
    <t xml:space="preserve"> :: 12:31:40 PM / 12:39:49 PM :: 00:08:09 :: 00:00:42</t>
  </si>
  <si>
    <t xml:space="preserve"> :: 06:16:36 PM / 06:16:44 PM :: 00:00:08 :: 00:13:07</t>
  </si>
  <si>
    <t xml:space="preserve"> :: 11:53:29 AM / 12:04:24 PM :: 00:10:55 :: 00:13:01</t>
  </si>
  <si>
    <t xml:space="preserve"> :: 11:54:07 AM / 11:58:57 AM :: 00:04:50 :: 00:05:34</t>
  </si>
  <si>
    <t xml:space="preserve"> :: 11:29:44 AM / 11:34:05 AM :: 00:04:21 :: 00:00:12</t>
  </si>
  <si>
    <t xml:space="preserve"> :: 11:09:08 AM / 11:19:00 AM :: 00:09:52 :: 00:04:14</t>
  </si>
  <si>
    <t xml:space="preserve"> :: 10:52:38 AM / 10:58:54 AM :: 00:06:16 :: 00:08:26</t>
  </si>
  <si>
    <t xml:space="preserve"> :: 11:08:43 AM / 11:19:56 AM :: 00:11:13 :: 00:00:24</t>
  </si>
  <si>
    <t xml:space="preserve"> :: 10:54:15 AM / 11:02:24 AM :: 00:08:09 :: 00:05:36</t>
  </si>
  <si>
    <t xml:space="preserve"> :: 11:14:24 AM / 11:19:30 AM :: 00:05:06 :: 00:11:13</t>
  </si>
  <si>
    <t xml:space="preserve"> :: 10:36:30 AM / 10:42:03 AM :: 00:05:33 :: 00:00:17</t>
  </si>
  <si>
    <t xml:space="preserve"> :: 10:48:51 AM / 10:53:08 AM :: 00:04:17 :: 00:09:17</t>
  </si>
  <si>
    <t xml:space="preserve"> :: 11:46:28 AM / 11:50:21 AM :: 00:03:53 :: 00:01:54</t>
  </si>
  <si>
    <t xml:space="preserve"> :: 11:25:10 AM / 11:34:38 AM :: 00:09:28 :: 00:00:09</t>
  </si>
  <si>
    <t xml:space="preserve"> :: 01:47:50 PM / 01:51:47 PM :: 00:03:57 :: 00:04:13</t>
  </si>
  <si>
    <t xml:space="preserve"> :: 10:16:38 AM / 10:21:46 AM :: 00:05:08 :: 00:02:51</t>
  </si>
  <si>
    <t xml:space="preserve"> :: 10:41:25 AM / 10:47:11 AM :: 00:05:46 :: 00:00:16</t>
  </si>
  <si>
    <t xml:space="preserve"> :: 10:18:57 AM / 10:23:29 AM :: 00:04:32 :: 00:00:12</t>
  </si>
  <si>
    <t xml:space="preserve"> :: 10:14:52 AM / 10:16:55 AM :: 00:02:03 :: 00:00:09</t>
  </si>
  <si>
    <t xml:space="preserve"> :: 12:23:14 PM / 12:39:20 PM :: 00:16:06 :: 00:00:22</t>
  </si>
  <si>
    <t xml:space="preserve"> :: 12:43:49 PM / 12:48:04 PM :: 00:04:15 :: 00:21:40</t>
  </si>
  <si>
    <t xml:space="preserve"> :: 12:48:31 PM / 12:48:51 PM :: 00:00:20 :: 00:00:27</t>
  </si>
  <si>
    <t xml:space="preserve"> :: 11:06:23 AM / 11:41:56 AM :: 00:35:33 :: 00:00:09</t>
  </si>
  <si>
    <t xml:space="preserve"> :: 11:35:41 AM / 11:44:40 AM :: 00:08:59 :: 00:01:13</t>
  </si>
  <si>
    <t xml:space="preserve"> :: 11:44:50 AM / 11:53:12 AM :: 00:08:22 :: 00:00:10</t>
  </si>
  <si>
    <t xml:space="preserve"> :: 03:11:03 PM / 03:11:18 PM :: 00:00:15 :: 00:44:59</t>
  </si>
  <si>
    <t xml:space="preserve"> :: 12:32:04 PM / 12:41:02 PM :: 00:08:58 :: 00:00:08</t>
  </si>
  <si>
    <t xml:space="preserve"> :: 09:20:26 AM / 09:20:52 AM :: 00:00:26 :: 00:00:24</t>
  </si>
  <si>
    <t xml:space="preserve"> :: 09:08:43 AM / 09:10:08 AM :: 00:01:25 :: 00:25:47</t>
  </si>
  <si>
    <t xml:space="preserve"> :: 09:16:51 AM / 09:17:04 AM :: 00:00:13 :: 00:01:42</t>
  </si>
  <si>
    <t xml:space="preserve"> :: 08:57:35 AM / 08:58:47 AM :: 00:01:12 :: 00:03:46</t>
  </si>
  <si>
    <t xml:space="preserve"> :: 08:55:21 AM / 08:55:33 AM :: 00:00:12 :: 00:00:27</t>
  </si>
  <si>
    <t xml:space="preserve"> :: 09:07:41 AM / 09:07:49 AM :: 00:00:08 :: 00:00:27</t>
  </si>
  <si>
    <t xml:space="preserve"> :: 09:08:29 AM / 09:09:01 AM :: 00:00:32 :: 00:05:38</t>
  </si>
  <si>
    <t xml:space="preserve"> :: 08:35:50 AM / 08:36:07 AM :: 00:00:17 :: 00:00:28</t>
  </si>
  <si>
    <t xml:space="preserve"> :: 02:26:14 PM / 02:35:23 PM :: 00:09:09 :: 00:18:07</t>
  </si>
  <si>
    <t xml:space="preserve"> :: 01:50:48 PM / 02:03:33 PM :: 00:12:45 :: 00:14:11</t>
  </si>
  <si>
    <t xml:space="preserve"> :: 02:05:54 PM / 02:16:58 PM :: 00:11:04 :: 00:11:15</t>
  </si>
  <si>
    <t xml:space="preserve"> :: 10:03:18 PM / 10:03:29 PM :: 00:00:11 :: 02:14:32</t>
  </si>
  <si>
    <t xml:space="preserve"> :: 12:32:54 PM / 12:43:12 PM :: 00:10:18 :: 00:10:56</t>
  </si>
  <si>
    <t xml:space="preserve"> :: 12:01:10 PM / 12:15:20 PM :: 00:14:10 :: 00:09:02</t>
  </si>
  <si>
    <t xml:space="preserve"> :: 12:22:46 PM / 12:30:58 PM :: 00:08:12 :: 00:12:13</t>
  </si>
  <si>
    <t xml:space="preserve"> :: 06:03:23 PM / 06:03:29 PM :: 00:00:06 :: 00:28:08</t>
  </si>
  <si>
    <t xml:space="preserve"> :: 12:08:38 PM / 12:12:33 PM :: 00:03:55 :: 00:04:14</t>
  </si>
  <si>
    <t xml:space="preserve"> :: 12:16:35 PM / 12:23:08 PM :: 00:06:33 :: 00:04:32</t>
  </si>
  <si>
    <t xml:space="preserve"> :: 12:03:37 PM / 12:11:08 PM :: 00:07:31 :: 00:04:40</t>
  </si>
  <si>
    <t xml:space="preserve"> :: 12:37:02 PM / 12:38:46 PM :: 00:01:44 :: 00:02:39</t>
  </si>
  <si>
    <t xml:space="preserve"> :: 11:34:13 AM / 11:42:03 AM :: 00:07:50 :: 00:00:08</t>
  </si>
  <si>
    <t xml:space="preserve"> :: 12:18:51 PM / 12:24:00 PM :: 00:05:09 :: 00:05:45</t>
  </si>
  <si>
    <t xml:space="preserve"> :: 11:29:26 AM / 11:36:16 AM :: 00:06:50 :: 00:10:26</t>
  </si>
  <si>
    <t xml:space="preserve"> :: 11:39:35 AM / 11:43:47 AM :: 00:04:12 :: 00:00:13</t>
  </si>
  <si>
    <t xml:space="preserve"> :: 11:09:49 AM / 11:15:43 AM :: 00:05:54 :: 00:10:55</t>
  </si>
  <si>
    <t xml:space="preserve"> :: 11:20:15 AM / 11:29:58 AM :: 00:09:43 :: 00:00:19</t>
  </si>
  <si>
    <t xml:space="preserve"> :: 11:03:27 AM / 11:17:42 AM :: 00:14:15 :: 23:22:47</t>
  </si>
  <si>
    <t xml:space="preserve"> :: 11:19:48 AM / 11:32:33 AM :: 00:12:45 :: 00:00:18</t>
  </si>
  <si>
    <t xml:space="preserve"> :: 10:42:17 AM / 10:53:03 AM :: 00:10:46 :: 00:00:14</t>
  </si>
  <si>
    <t xml:space="preserve"> :: 10:53:31 AM / 11:03:33 AM :: 00:10:02 :: 00:00:23</t>
  </si>
  <si>
    <t xml:space="preserve"> :: 11:44:21 AM / 11:44:34 AM :: 00:00:13 :: 00:29:57</t>
  </si>
  <si>
    <t xml:space="preserve"> :: 11:35:21 AM / 11:43:10 AM :: 00:07:49 :: 00:00:21</t>
  </si>
  <si>
    <t xml:space="preserve"> :: 12:35:35 PM / 12:39:15 PM :: 00:03:40 :: 00:11:10</t>
  </si>
  <si>
    <t xml:space="preserve"> :: 11:02:41 AM / 11:40:40 AM :: 00:37:59 :: 00:00:17</t>
  </si>
  <si>
    <t xml:space="preserve"> :: 11:34:45 AM / 11:35:00 AM :: 00:00:15 :: 00:00:07</t>
  </si>
  <si>
    <t xml:space="preserve"> :: 02:41:47 PM / 02:42:00 PM :: 00:00:13 :: 00:04:35</t>
  </si>
  <si>
    <t xml:space="preserve"> :: 12:21:57 PM / 12:22:09 PM :: 00:00:12 :: 00:00:40</t>
  </si>
  <si>
    <t xml:space="preserve"> :: 12:41:43 PM / 12:45:03 PM :: 00:03:20 :: 00:00:41</t>
  </si>
  <si>
    <t xml:space="preserve"> :: 09:19:08 AM / 09:19:28 AM :: 00:00:20 :: 00:00:52</t>
  </si>
  <si>
    <t xml:space="preserve"> :: 09:10:51 AM / 09:11:04 AM :: 00:00:13 :: 00:00:08</t>
  </si>
  <si>
    <t xml:space="preserve"> :: 09:17:47 AM / 09:18:11 AM :: 00:00:24 :: 00:00:43</t>
  </si>
  <si>
    <t xml:space="preserve"> :: 08:58:55 AM / 08:59:13 AM :: 00:00:18 :: 00:00:08</t>
  </si>
  <si>
    <t xml:space="preserve"> :: 08:56:08 AM / 08:56:24 AM :: 00:00:16 :: 00:00:35</t>
  </si>
  <si>
    <t xml:space="preserve"> :: 09:08:03 AM / 09:08:27 AM :: 00:00:24 :: 00:00:14</t>
  </si>
  <si>
    <t xml:space="preserve"> :: 09:09:12 AM / 09:09:49 AM :: 00:00:37 :: 00:00:11</t>
  </si>
  <si>
    <t xml:space="preserve"> :: 08:36:46 AM / 08:36:59 AM :: 00:00:13 :: 00:00:39</t>
  </si>
  <si>
    <t xml:space="preserve"> :: 09:11:13 AM / 09:11:28 AM :: 00:00:15 :: 00:00:09</t>
  </si>
  <si>
    <t xml:space="preserve"> :: 09:00:40 AM / 09:01:26 AM :: 00:00:46 :: 00:01:27</t>
  </si>
  <si>
    <t xml:space="preserve"> :: 09:08:41 AM / 09:09:13 AM :: 00:00:32 :: 00:00:14</t>
  </si>
  <si>
    <t xml:space="preserve"> :: 08:37:07 AM / 08:40:25 AM :: 00:03:18 :: 00:00:08</t>
  </si>
  <si>
    <t xml:space="preserve"> :: 01:01:15 PM / 01:11:41 PM :: 00:10:26 :: 00:10:16</t>
  </si>
  <si>
    <t xml:space="preserve"> :: 12:24:37 PM / 12:45:29 PM :: 00:20:52 :: 00:00:18</t>
  </si>
  <si>
    <t xml:space="preserve"> :: 12:42:47 PM / 12:53:54 PM :: 00:11:07 :: 00:02:58</t>
  </si>
  <si>
    <t xml:space="preserve"> :: 06:33:10 PM / 06:33:25 PM :: 00:00:15 :: 00:16:26</t>
  </si>
  <si>
    <t xml:space="preserve"> :: 11:17:28 AM / 11:33:08 AM :: 00:15:40 :: 00:01:45</t>
  </si>
  <si>
    <t xml:space="preserve"> :: 11:33:28 AM / 11:36:53 AM :: 00:03:25 :: 00:00:20</t>
  </si>
  <si>
    <t xml:space="preserve"> :: 11:30:26 AM / 11:54:15 AM :: 00:23:49 :: 00:00:28</t>
  </si>
  <si>
    <t xml:space="preserve"> :: 11:18:59 AM / 11:31:59 AM :: 00:13:00 :: 00:01:17</t>
  </si>
  <si>
    <t xml:space="preserve"> :: 11:32:42 AM / 11:49:58 AM :: 00:17:16 :: 00:00:09</t>
  </si>
  <si>
    <t xml:space="preserve"> :: 10:54:44 AM / 11:14:55 AM :: 00:20:11 :: 00:01:41</t>
  </si>
  <si>
    <t xml:space="preserve"> :: 11:04:47 AM / 11:23:53 AM :: 00:19:06 :: 00:01:14</t>
  </si>
  <si>
    <t xml:space="preserve"> :: 11:50:53 AM / 12:12:36 PM :: 00:21:43 :: 00:00:32</t>
  </si>
  <si>
    <t xml:space="preserve"> :: 11:54:51 AM / 12:02:09 PM :: 00:07:18 :: 00:11:41</t>
  </si>
  <si>
    <t xml:space="preserve"> :: 10:24:46 AM / 10:29:09 AM :: 00:04:23 :: 00:03:00</t>
  </si>
  <si>
    <t xml:space="preserve"> :: 10:47:29 AM / 10:56:41 AM :: 00:09:12 :: 00:00:18</t>
  </si>
  <si>
    <t xml:space="preserve"> :: 10:27:39 AM / 10:35:32 AM :: 00:07:53 :: 00:04:10</t>
  </si>
  <si>
    <t xml:space="preserve"> :: 10:30:52 AM / 10:31:06 AM :: 00:00:14 :: 00:13:57</t>
  </si>
  <si>
    <t xml:space="preserve"> :: 12:00:22 PM / 12:10:43 PM :: 00:10:21 :: 00:07:50</t>
  </si>
  <si>
    <t xml:space="preserve"> :: 12:26:45 PM / 12:38:35 PM :: 00:11:50 :: 00:13:59</t>
  </si>
  <si>
    <t xml:space="preserve"> :: 12:00:06 PM / 12:14:01 PM :: 00:13:55 :: 00:12:17</t>
  </si>
  <si>
    <t xml:space="preserve"> :: 12:07:31 PM / 12:24:31 PM :: 00:17:00 :: 00:14:59</t>
  </si>
  <si>
    <t xml:space="preserve"> :: 09:49:33 AM / 09:49:44 AM :: 00:00:11 :: 00:00:10</t>
  </si>
  <si>
    <t xml:space="preserve"> :: 12:16:28 PM / 12:20:30 PM :: 00:04:02 :: 00:05:20</t>
  </si>
  <si>
    <t xml:space="preserve"> :: 12:20:36 PM / 12:23:37 PM :: 00:03:01 :: 00:00:06</t>
  </si>
  <si>
    <t xml:space="preserve"> :: 12:43:46 PM / 12:49:33 PM :: 00:05:47 :: 00:05:00</t>
  </si>
  <si>
    <t xml:space="preserve"> :: 11:42:11 AM / 11:47:53 AM :: 00:05:42 :: 00:00:08</t>
  </si>
  <si>
    <t xml:space="preserve"> :: 12:29:23 PM / 12:37:47 PM :: 00:08:24 :: 00:05:23</t>
  </si>
  <si>
    <t xml:space="preserve"> :: 11:38:49 AM / 11:49:44 AM :: 00:10:55 :: 00:02:33</t>
  </si>
  <si>
    <t xml:space="preserve"> :: 11:44:04 AM / 11:55:09 AM :: 00:11:05 :: 00:00:17</t>
  </si>
  <si>
    <t xml:space="preserve"> :: 09:31:10 AM / 09:32:49 AM :: 00:01:39 :: 00:05:49</t>
  </si>
  <si>
    <t xml:space="preserve"> :: 09:38:14 AM / 09:45:51 AM :: 00:07:37 :: 00:23:56</t>
  </si>
  <si>
    <t xml:space="preserve"> :: 09:18:19 AM / 09:18:50 AM :: 00:00:31 :: 00:00:08</t>
  </si>
  <si>
    <t xml:space="preserve"> :: 09:08:16 AM / 09:14:21 AM :: 00:06:05 :: 00:04:49</t>
  </si>
  <si>
    <t xml:space="preserve"> :: 09:17:48 AM / 09:19:18 AM :: 00:01:30 :: 00:17:38</t>
  </si>
  <si>
    <t xml:space="preserve"> :: 09:51:45 AM / 09:51:58 AM :: 00:00:13 :: 00:37:55</t>
  </si>
  <si>
    <t xml:space="preserve"> :: 09:13:17 AM / 09:24:18 AM :: 00:11:01 :: 00:00:25</t>
  </si>
  <si>
    <t xml:space="preserve"> :: 09:02:34 AM / 09:03:38 AM :: 00:01:04 :: 00:13:41</t>
  </si>
  <si>
    <t xml:space="preserve"> :: 12:53:05 PM / 01:04:07 PM :: 00:11:02 :: 00:00:25</t>
  </si>
  <si>
    <t xml:space="preserve"> :: 12:57:12 PM / 01:12:19 PM :: 00:15:07 :: 00:08:21</t>
  </si>
  <si>
    <t xml:space="preserve"> :: 11:58:08 AM / 12:15:31 PM :: 00:17:23 :: 00:04:48</t>
  </si>
  <si>
    <t xml:space="preserve"> :: 12:06:34 PM / 12:17:27 PM :: 00:10:53 :: 00:13:22</t>
  </si>
  <si>
    <t xml:space="preserve"> :: 03:25:46 PM / 03:41:48 PM :: 00:16:02 :: 00:14:03</t>
  </si>
  <si>
    <t xml:space="preserve"> :: 12:45:11 PM / 01:02:28 PM :: 00:17:17 :: 00:00:08</t>
  </si>
  <si>
    <t xml:space="preserve"> :: 09:11:36 AM / 09:11:57 AM :: 00:00:21 :: 00:00:08</t>
  </si>
  <si>
    <t xml:space="preserve"> :: 09:18:57 AM / 09:19:11 AM :: 00:00:14 :: 00:00:07</t>
  </si>
  <si>
    <t xml:space="preserve"> :: 09:01:47 AM / 09:01:56 AM :: 00:00:09 :: 00:00:05</t>
  </si>
  <si>
    <t xml:space="preserve"> :: 08:57:07 AM / 08:57:25 AM :: 00:00:18 :: 00:00:43</t>
  </si>
  <si>
    <t xml:space="preserve"> :: 09:09:29 AM / 09:09:42 AM :: 00:00:13 :: 00:00:16</t>
  </si>
  <si>
    <t xml:space="preserve"> :: 09:09:57 AM / 09:10:06 AM :: 00:00:09 :: 00:00:08</t>
  </si>
  <si>
    <t xml:space="preserve"> :: 08:28:23 AM / 08:34:26 AM :: 00:06:03 :: 00:25:05</t>
  </si>
  <si>
    <t xml:space="preserve"> :: 09:12:05 AM / 09:12:14 AM :: 00:00:09 :: 00:00:08</t>
  </si>
  <si>
    <t xml:space="preserve"> :: 09:02:05 AM / 09:02:13 AM :: 00:00:08 :: 00:00:09</t>
  </si>
  <si>
    <t xml:space="preserve"> :: 09:10:01 AM / 09:10:10 AM :: 00:00:09 :: 00:00:19</t>
  </si>
  <si>
    <t xml:space="preserve"> :: 08:40:54 AM / 08:41:04 AM :: 00:00:10 :: 00:00:29</t>
  </si>
  <si>
    <t xml:space="preserve"> :: 01:17:40 PM / 01:33:31 PM :: 00:15:51 :: 00:05:59</t>
  </si>
  <si>
    <t xml:space="preserve"> :: 12:45:50 PM / 01:02:27 PM :: 00:16:37 :: 00:00:21</t>
  </si>
  <si>
    <t xml:space="preserve"> :: 12:58:40 PM / 01:12:36 PM :: 00:13:56 :: 00:04:46</t>
  </si>
  <si>
    <t xml:space="preserve"> :: 06:51:33 PM / 06:51:44 PM :: 00:00:11 :: 00:18:08</t>
  </si>
  <si>
    <t xml:space="preserve"> :: 12:33:39 PM / 12:36:28 PM :: 00:02:49 :: 00:08:19</t>
  </si>
  <si>
    <t xml:space="preserve"> :: 12:31:30 PM / 12:40:18 PM :: 00:08:48 :: 00:08:22</t>
  </si>
  <si>
    <t xml:space="preserve"> :: 12:39:47 PM / 12:42:36 PM :: 00:02:49 :: 00:00:20</t>
  </si>
  <si>
    <t xml:space="preserve"> :: 12:50:01 PM / 01:00:50 PM :: 00:10:49 :: 00:00:28</t>
  </si>
  <si>
    <t xml:space="preserve"> :: 11:55:04 AM / 11:59:41 AM :: 00:04:37 :: 00:07:11</t>
  </si>
  <si>
    <t xml:space="preserve"> :: 12:43:49 PM / 12:50:25 PM :: 00:06:36 :: 00:06:02</t>
  </si>
  <si>
    <t xml:space="preserve"> :: 11:58:18 AM / 12:15:09 PM :: 00:16:51 :: 00:02:20</t>
  </si>
  <si>
    <t xml:space="preserve"> :: 11:58:51 AM / 12:03:43 PM :: 00:04:52 :: 00:03:42</t>
  </si>
  <si>
    <t xml:space="preserve"> :: 02:28:08 PM / 02:35:16 PM :: 00:07:08 :: 00:09:32</t>
  </si>
  <si>
    <t xml:space="preserve"> :: 11:55:13 AM / 11:55:37 AM :: 00:00:24 :: 00:00:58</t>
  </si>
  <si>
    <t xml:space="preserve"> :: 12:02:36 PM / 12:10:43 PM :: 00:08:07 :: 00:09:44</t>
  </si>
  <si>
    <t xml:space="preserve"> :: 11:33:08 AM / 11:45:34 AM :: 00:12:26 :: 00:09:15</t>
  </si>
  <si>
    <t xml:space="preserve"> :: 12:02:38 PM / 12:07:26 PM :: 00:04:48 :: 00:00:29</t>
  </si>
  <si>
    <t xml:space="preserve"> :: 01:11:26 PM / 01:17:28 PM :: 00:06:02 :: 00:07:19</t>
  </si>
  <si>
    <t xml:space="preserve"> :: 01:15:13 PM / 01:26:22 PM :: 00:11:09 :: 00:02:54</t>
  </si>
  <si>
    <t xml:space="preserve"> :: 12:17:26 PM / 12:33:58 PM :: 00:16:32 :: 00:01:55</t>
  </si>
  <si>
    <t xml:space="preserve"> :: 12:17:38 PM / 12:30:14 PM :: 00:12:36 :: 00:00:11</t>
  </si>
  <si>
    <t xml:space="preserve"> :: 04:00:38 PM / 04:00:50 PM :: 00:00:12 :: 00:18:50</t>
  </si>
  <si>
    <t xml:space="preserve"> :: 01:02:41 PM / 01:15:04 PM :: 00:12:23 :: 00:00:13</t>
  </si>
  <si>
    <t xml:space="preserve"> :: 09:34:15 AM / 09:34:31 AM :: 00:00:16 :: 00:00:10</t>
  </si>
  <si>
    <t xml:space="preserve"> :: 09:12:20 AM / 09:12:28 AM :: 00:00:08 :: 00:00:06</t>
  </si>
  <si>
    <t xml:space="preserve"> :: 09:19:30 AM / 09:19:36 AM :: 00:00:06 :: 00:00:19</t>
  </si>
  <si>
    <t xml:space="preserve"> :: 09:01:31 AM / 09:01:42 AM :: 00:00:11 :: 00:00:05</t>
  </si>
  <si>
    <t xml:space="preserve"> :: 08:57:32 AM / 08:57:47 AM :: 00:00:15 :: 00:00:07</t>
  </si>
  <si>
    <t xml:space="preserve"> :: 09:10:23 AM / 09:10:33 AM :: 00:00:10 :: 00:00:13</t>
  </si>
  <si>
    <t xml:space="preserve"> :: 09:11:02 AM / 09:11:13 AM :: 00:00:11 :: 00:00:56</t>
  </si>
  <si>
    <t xml:space="preserve"> :: 08:41:15 AM / 08:41:29 AM :: 00:00:14 :: 00:00:11</t>
  </si>
  <si>
    <t xml:space="preserve"> :: 09:12:46 AM / 09:12:56 AM :: 00:00:10 :: 00:00:18</t>
  </si>
  <si>
    <t xml:space="preserve"> :: 09:02:34 AM / 09:02:45 AM :: 00:00:11 :: 00:00:06</t>
  </si>
  <si>
    <t xml:space="preserve"> :: 09:10:52 AM / 09:11:21 AM :: 00:00:29 :: 00:00:19</t>
  </si>
  <si>
    <t xml:space="preserve"> :: 08:41:51 AM / 08:42:01 AM :: 00:00:10 :: 00:00:22</t>
  </si>
  <si>
    <t xml:space="preserve"> :: 01:41:42 PM / 01:57:07 PM :: 00:15:25 :: 00:08:11</t>
  </si>
  <si>
    <t xml:space="preserve"> :: 01:02:54 PM / 01:27:15 PM :: 00:24:21 :: 00:00:27</t>
  </si>
  <si>
    <t xml:space="preserve"> :: 01:22:44 PM / 01:43:01 PM :: 00:20:17 :: 00:10:08</t>
  </si>
  <si>
    <t xml:space="preserve"> :: 07:23:28 PM / 07:23:35 PM :: 00:00:07 :: 00:31:44</t>
  </si>
  <si>
    <t xml:space="preserve"> :: 12:19:28 PM / 12:25:20 PM :: 00:05:52 :: 00:06:55</t>
  </si>
  <si>
    <t xml:space="preserve"> :: 12:23:49 PM / 12:39:27 PM :: 00:15:38 :: 00:00:12</t>
  </si>
  <si>
    <t xml:space="preserve"> :: 12:25:56 PM / 12:26:24 PM :: 00:00:28 :: 00:05:59</t>
  </si>
  <si>
    <t xml:space="preserve"> :: 11:49:52 AM / 11:55:58 AM :: 00:06:06 :: 00:00:08</t>
  </si>
  <si>
    <t xml:space="preserve"> :: 12:52:35 PM / 12:57:18 PM :: 00:04:43 :: 00:16:07</t>
  </si>
  <si>
    <t xml:space="preserve"> :: 12:40:28 PM / 12:57:23 PM :: 00:16:55 :: 00:00:10</t>
  </si>
  <si>
    <t xml:space="preserve"> :: 12:51:22 PM / 12:59:57 PM :: 00:08:35 :: 00:08:46</t>
  </si>
  <si>
    <t xml:space="preserve"> :: 01:01:10 PM / 01:18:00 PM :: 00:16:50 :: 00:00:20</t>
  </si>
  <si>
    <t xml:space="preserve"> :: 12:17:51 PM / 12:19:57 PM :: 00:02:06 :: 00:18:10</t>
  </si>
  <si>
    <t xml:space="preserve"> :: 12:57:51 PM / 01:08:13 PM :: 00:10:22 :: 00:07:26</t>
  </si>
  <si>
    <t xml:space="preserve"> :: 12:15:21 PM / 12:20:05 PM :: 00:04:44 :: 00:00:12</t>
  </si>
  <si>
    <t xml:space="preserve"> :: 12:03:54 PM / 12:12:06 PM :: 00:08:12 :: 00:00:11</t>
  </si>
  <si>
    <t xml:space="preserve"> :: 12:03:29 PM / 12:12:23 PM :: 00:08:54 :: 00:07:10</t>
  </si>
  <si>
    <t xml:space="preserve"> :: 11:59:06 AM / 12:17:16 PM :: 00:18:10 :: 00:01:16</t>
  </si>
  <si>
    <t xml:space="preserve"> :: 12:05:32 PM / 12:10:27 PM :: 00:04:55 :: 00:07:23</t>
  </si>
  <si>
    <t xml:space="preserve"> :: 12:10:59 PM / 12:23:49 PM :: 00:12:50 :: 00:00:16</t>
  </si>
  <si>
    <t xml:space="preserve"> :: 11:37:19 AM / 11:47:36 AM :: 00:10:17 :: 00:01:36</t>
  </si>
  <si>
    <t xml:space="preserve"> :: 11:45:44 AM / 11:56:24 AM :: 00:10:40 :: 00:00:10</t>
  </si>
  <si>
    <t xml:space="preserve"> :: 12:46:10 PM / 12:53:30 PM :: 00:07:20 :: 00:16:09</t>
  </si>
  <si>
    <t xml:space="preserve"> :: 12:12:44 PM / 12:25:37 PM :: 00:12:53 :: 00:05:18</t>
  </si>
  <si>
    <t xml:space="preserve"> :: 10:18:12 AM / 10:24:54 AM :: 00:06:42 :: 00:10:07</t>
  </si>
  <si>
    <t xml:space="preserve"> :: 02:42:51 PM / 02:52:28 PM :: 00:09:37 :: 00:07:35</t>
  </si>
  <si>
    <t xml:space="preserve"> :: 10:41:34 AM / 10:43:47 AM :: 00:02:13 :: 00:12:25</t>
  </si>
  <si>
    <t xml:space="preserve"> :: 11:10:06 AM / 11:22:05 AM :: 00:11:59 :: 00:00:06</t>
  </si>
  <si>
    <t xml:space="preserve"> :: 10:46:28 AM / 11:08:31 AM :: 00:22:03 :: 00:00:13</t>
  </si>
  <si>
    <t xml:space="preserve"> :: 10:54:21 AM / 10:54:30 AM :: 00:00:09 :: 00:14:44</t>
  </si>
  <si>
    <t xml:space="preserve"> :: 01:17:47 PM / 01:27:23 PM :: 00:09:36 :: 00:00:19</t>
  </si>
  <si>
    <t xml:space="preserve"> :: 01:28:59 PM / 01:32:14 PM :: 00:03:15 :: 00:02:37</t>
  </si>
  <si>
    <t xml:space="preserve"> :: 12:37:05 PM / 12:41:35 PM :: 00:04:30 :: 00:03:07</t>
  </si>
  <si>
    <t xml:space="preserve"> :: 12:38:28 PM / 12:45:02 PM :: 00:06:34 :: 00:00:55</t>
  </si>
  <si>
    <t xml:space="preserve"> :: 04:02:48 PM / 04:57:10 PM :: 00:54:22 :: 00:01:58</t>
  </si>
  <si>
    <t xml:space="preserve"> :: 01:15:19 PM / 01:18:37 PM :: 00:03:18 :: 00:00:15</t>
  </si>
  <si>
    <t xml:space="preserve"> :: 09:32:57 AM / 09:33:44 AM :: 00:00:47 :: 00:00:08</t>
  </si>
  <si>
    <t xml:space="preserve"> :: 09:13:06 AM / 09:13:17 AM :: 00:00:11 :: 00:00:10</t>
  </si>
  <si>
    <t xml:space="preserve"> :: 09:19:48 AM / 09:19:58 AM :: 00:00:10 :: 00:00:12</t>
  </si>
  <si>
    <t xml:space="preserve"> :: 09:02:18 AM / 09:02:28 AM :: 00:00:10 :: 00:00:05</t>
  </si>
  <si>
    <t xml:space="preserve"> :: 08:58:02 AM / 08:58:21 AM :: 00:00:19 :: 00:00:15</t>
  </si>
  <si>
    <t xml:space="preserve"> :: 09:12:01 AM / 09:12:12 AM :: 00:00:11 :: 00:00:40</t>
  </si>
  <si>
    <t xml:space="preserve"> :: 09:01:02 AM / 09:01:23 AM :: 00:00:21 :: 00:07:23</t>
  </si>
  <si>
    <t xml:space="preserve"> :: 08:48:23 AM / 08:48:33 AM :: 00:00:10 :: 00:00:10</t>
  </si>
  <si>
    <t xml:space="preserve"> :: 01:59:43 PM / 02:08:07 PM :: 00:08:24 :: 00:02:36</t>
  </si>
  <si>
    <t xml:space="preserve"> :: 01:27:28 PM / 01:36:37 PM :: 00:09:09 :: 00:00:13</t>
  </si>
  <si>
    <t xml:space="preserve"> :: 01:45:07 PM / 01:54:39 PM :: 00:09:32 :: 00:02:06</t>
  </si>
  <si>
    <t xml:space="preserve"> :: 07:28:52 PM / 07:48:46 PM :: 00:19:54 :: 00:05:17</t>
  </si>
  <si>
    <t xml:space="preserve"> :: 01:00:14 PM / 01:04:48 PM :: 00:04:34 :: 00:02:56</t>
  </si>
  <si>
    <t xml:space="preserve"> :: 12:58:37 PM / 01:05:09 PM :: 00:06:32 :: 00:01:14</t>
  </si>
  <si>
    <t xml:space="preserve"> :: 01:00:39 PM / 01:09:06 PM :: 00:08:27 :: 00:00:42</t>
  </si>
  <si>
    <t xml:space="preserve"> :: 01:18:36 PM / 01:24:11 PM :: 00:05:35 :: 00:00:36</t>
  </si>
  <si>
    <t xml:space="preserve"> :: 12:26:34 PM / 12:34:38 PM :: 00:08:04 :: 00:00:10</t>
  </si>
  <si>
    <t xml:space="preserve"> :: 01:15:46 PM / 01:21:18 PM :: 00:05:32 :: 00:03:03</t>
  </si>
  <si>
    <t xml:space="preserve"> :: 12:23:57 PM / 12:29:04 PM :: 00:05:07 :: 00:03:52</t>
  </si>
  <si>
    <t xml:space="preserve"> :: 12:18:08 PM / 12:34:44 PM :: 00:16:36 :: 00:06:02</t>
  </si>
  <si>
    <t xml:space="preserve"> :: 01:38:17 PM / 01:42:54 PM :: 00:04:37 :: 00:13:37</t>
  </si>
  <si>
    <t xml:space="preserve"> :: 01:42:39 PM / 01:57:58 PM :: 00:15:19 :: 00:00:14</t>
  </si>
  <si>
    <t xml:space="preserve"> :: 01:09:55 PM / 01:23:21 PM :: 00:13:26 :: 00:02:14</t>
  </si>
  <si>
    <t xml:space="preserve"> :: 02:00:19 PM / 02:09:41 PM :: 00:09:22 :: 00:22:31</t>
  </si>
  <si>
    <t xml:space="preserve"> :: 01:55:38 PM / 02:03:38 PM :: 00:08:00 :: 00:03:51</t>
  </si>
  <si>
    <t xml:space="preserve"> :: 12:17:29 PM / 12:24:33 PM :: 00:07:04 :: 00:00:13</t>
  </si>
  <si>
    <t xml:space="preserve"> :: 12:24:06 PM / 12:30:18 PM :: 00:06:12 :: 00:00:17</t>
  </si>
  <si>
    <t xml:space="preserve"> :: 12:02:31 PM / 12:05:29 PM :: 00:02:58 :: 00:06:07</t>
  </si>
  <si>
    <t xml:space="preserve"> :: 12:33:20 PM / 12:36:11 PM :: 00:02:51 :: 00:07:43</t>
  </si>
  <si>
    <t xml:space="preserve"> :: 09:33:50 AM / 09:34:05 AM :: 00:00:15 :: 00:00:06</t>
  </si>
  <si>
    <t xml:space="preserve"> :: 01:32:28 PM / 01:43:34 PM :: 00:11:06 :: 00:00:14</t>
  </si>
  <si>
    <t xml:space="preserve"> :: 12:30:57 PM / 12:37:33 PM :: 00:06:36 :: 00:00:43</t>
  </si>
  <si>
    <t xml:space="preserve"> :: 01:18:42 PM / 01:23:04 PM :: 00:04:22 :: 00:00:05</t>
  </si>
  <si>
    <t xml:space="preserve"> :: 08:07:07 AM / 08:24:54 AM :: 00:17:47 :: 00:08:43</t>
  </si>
  <si>
    <t xml:space="preserve"> :: 01:11:57 PM / 01:21:11 PM :: 00:09:14 :: 00:07:09</t>
  </si>
  <si>
    <t xml:space="preserve"> :: 01:06:56 PM / 01:19:27 PM :: 00:12:31 :: 00:01:47</t>
  </si>
  <si>
    <t xml:space="preserve"> :: 01:09:12 PM / 01:21:45 PM :: 00:12:33 :: 00:00:06</t>
  </si>
  <si>
    <t xml:space="preserve"> :: 01:27:36 PM / 01:34:32 PM :: 00:06:56 :: 00:03:25</t>
  </si>
  <si>
    <t xml:space="preserve"> :: 12:38:09 PM / 12:51:21 PM :: 00:13:12 :: 00:03:31</t>
  </si>
  <si>
    <t xml:space="preserve"> :: 01:23:50 PM / 01:32:46 PM :: 00:08:56 :: 00:02:32</t>
  </si>
  <si>
    <t xml:space="preserve"> :: 12:43:06 PM / 12:52:57 PM :: 00:09:51 :: 00:14:02</t>
  </si>
  <si>
    <t xml:space="preserve"> :: 12:34:53 PM / 12:39:54 PM :: 00:05:01 :: 00:00:09</t>
  </si>
  <si>
    <t xml:space="preserve"> :: 12:17:31 PM / 12:23:26 PM :: 00:05:55 :: 00:05:08</t>
  </si>
  <si>
    <t xml:space="preserve"> :: 12:24:47 PM / 12:38:16 PM :: 00:13:29 :: 00:00:14</t>
  </si>
  <si>
    <t xml:space="preserve"> :: 12:22:00 PM / 12:31:39 PM :: 00:09:39 :: 00:11:33</t>
  </si>
  <si>
    <t xml:space="preserve"> :: 12:37:47 PM / 12:45:24 PM :: 00:07:37 :: 00:07:29</t>
  </si>
  <si>
    <t xml:space="preserve"> :: 11:56:08 AM / 12:06:32 PM :: 00:10:24 :: 00:08:32</t>
  </si>
  <si>
    <t xml:space="preserve"> :: 12:14:13 PM / 12:21:14 PM :: 00:07:01 :: 00:08:44</t>
  </si>
  <si>
    <t xml:space="preserve"> :: 12:54:51 PM / 12:57:57 PM :: 00:03:06 :: 00:01:21</t>
  </si>
  <si>
    <t xml:space="preserve"> :: 12:39:24 PM / 12:45:29 PM :: 00:06:05 :: 00:02:49</t>
  </si>
  <si>
    <t xml:space="preserve"> :: 02:10:02 PM / 02:18:36 PM :: 00:08:34 :: 00:06:24</t>
  </si>
  <si>
    <t xml:space="preserve"> :: 02:59:17 PM / 03:11:27 PM :: 00:12:10 :: 00:00:22</t>
  </si>
  <si>
    <t xml:space="preserve"> :: 03:02:41 PM / 03:07:29 PM :: 00:04:48 :: 00:06:47</t>
  </si>
  <si>
    <t xml:space="preserve"> :: 01:32:38 PM / 01:41:52 PM :: 00:09:14 :: 00:05:15</t>
  </si>
  <si>
    <t xml:space="preserve"> :: 01:50:07 PM / 01:57:18 PM :: 00:07:11 :: 00:06:33</t>
  </si>
  <si>
    <t xml:space="preserve"> :: 12:46:51 PM / 12:57:03 PM :: 00:10:12 :: 00:05:16</t>
  </si>
  <si>
    <t xml:space="preserve"> :: 12:58:54 PM / 01:05:42 PM :: 00:06:48 :: 00:13:52</t>
  </si>
  <si>
    <t xml:space="preserve"> :: 04:57:21 PM / 04:57:48 PM :: 00:00:27 :: 00:00:11</t>
  </si>
  <si>
    <t xml:space="preserve"> :: 01:45:43 PM / 01:45:59 PM :: 00:00:16 :: 00:22:39</t>
  </si>
  <si>
    <t xml:space="preserve"> :: 09:43:07 AM / 09:53:23 AM :: 00:10:16 :: 00:08:36</t>
  </si>
  <si>
    <t xml:space="preserve"> :: 09:45:56 AM / 09:46:23 AM :: 00:00:27 :: 00:00:05</t>
  </si>
  <si>
    <t xml:space="preserve"> :: 09:38:51 AM / 09:39:13 AM :: 00:00:22 :: 00:00:07</t>
  </si>
  <si>
    <t xml:space="preserve"> :: 09:14:29 AM / 09:14:59 AM :: 00:00:30 :: 00:00:08</t>
  </si>
  <si>
    <t xml:space="preserve"> :: 09:19:31 AM / 09:20:02 AM :: 00:00:31 :: 00:00:13</t>
  </si>
  <si>
    <t xml:space="preserve"> :: 09:56:41 AM / 09:56:50 AM :: 00:00:09 :: 00:00:10</t>
  </si>
  <si>
    <t xml:space="preserve"> :: 09:24:27 AM / 09:25:02 AM :: 00:00:35 :: 00:00:09</t>
  </si>
  <si>
    <t xml:space="preserve"> :: 09:03:47 AM / 09:04:17 AM :: 00:00:30 :: 00:00:09</t>
  </si>
  <si>
    <t xml:space="preserve"> :: 01:26:19 PM / 01:33:32 PM :: 00:07:13 :: 00:05:08</t>
  </si>
  <si>
    <t xml:space="preserve"> :: 01:28:44 PM / 01:34:10 PM :: 00:05:26 :: 00:09:17</t>
  </si>
  <si>
    <t xml:space="preserve"> :: 01:24:50 PM / 01:32:17 PM :: 00:07:27 :: 00:03:05</t>
  </si>
  <si>
    <t xml:space="preserve"> :: 01:38:22 PM / 01:42:40 PM :: 00:04:18 :: 00:03:50</t>
  </si>
  <si>
    <t xml:space="preserve"> :: 12:51:36 PM / 01:07:55 PM :: 00:16:19 :: 00:00:15</t>
  </si>
  <si>
    <t xml:space="preserve"> :: 02:07:23 PM / 02:15:09 PM :: 00:07:46 :: 00:02:59</t>
  </si>
  <si>
    <t xml:space="preserve"> :: 12:53:15 PM / 12:56:23 PM :: 00:03:08 :: 00:00:18</t>
  </si>
  <si>
    <t xml:space="preserve"> :: 01:13:23 PM / 01:26:33 PM :: 00:13:10 :: 00:06:07</t>
  </si>
  <si>
    <t xml:space="preserve"> :: 12:26:17 PM / 12:38:43 PM :: 00:12:26 :: 00:02:51</t>
  </si>
  <si>
    <t xml:space="preserve"> :: 12:40:25 PM / 12:48:15 PM :: 00:07:50 :: 00:02:09</t>
  </si>
  <si>
    <t xml:space="preserve"> :: 12:37:57 PM / 01:00:32 PM :: 00:22:35 :: 00:06:18</t>
  </si>
  <si>
    <t xml:space="preserve"> :: 12:45:37 PM / 12:54:01 PM :: 00:08:24 :: 00:00:13</t>
  </si>
  <si>
    <t xml:space="preserve"> :: 12:06:47 PM / 12:21:06 PM :: 00:14:19 :: 00:00:15</t>
  </si>
  <si>
    <t xml:space="preserve"> :: 12:22:40 PM / 12:32:07 PM :: 00:09:27 :: 00:01:26</t>
  </si>
  <si>
    <t xml:space="preserve"> :: 01:04:42 PM / 01:09:08 PM :: 00:04:26 :: 00:06:45</t>
  </si>
  <si>
    <t xml:space="preserve"> :: 12:55:00 PM / 01:06:38 PM :: 00:11:38 :: 00:09:31</t>
  </si>
  <si>
    <t xml:space="preserve"> :: 11:08:40 AM / 11:18:17 AM :: 00:09:37 :: 00:03:45</t>
  </si>
  <si>
    <t xml:space="preserve"> :: 11:32:41 AM / 11:48:57 AM :: 00:16:16 :: 00:10:36</t>
  </si>
  <si>
    <t xml:space="preserve"> :: 11:08:45 AM / 11:23:51 AM :: 00:15:06 :: 00:00:14</t>
  </si>
  <si>
    <t xml:space="preserve"> :: 11:13:54 AM / 11:23:58 AM :: 00:10:04 :: 00:19:24</t>
  </si>
  <si>
    <t xml:space="preserve"> :: 03:11:48 PM / 03:17:20 PM :: 00:05:32 :: 00:00:21</t>
  </si>
  <si>
    <t xml:space="preserve"> :: 03:15:27 PM / 03:17:55 PM :: 00:02:28 :: 00:07:58</t>
  </si>
  <si>
    <t xml:space="preserve"> :: 01:42:01 PM / 01:55:47 PM :: 00:13:46 :: 00:00:09</t>
  </si>
  <si>
    <t xml:space="preserve"> :: 02:04:09 PM / 02:13:42 PM :: 00:09:33 :: 00:06:51</t>
  </si>
  <si>
    <t xml:space="preserve"> :: 12:57:10 PM / 01:11:25 PM :: 00:14:15 :: 00:00:07</t>
  </si>
  <si>
    <t xml:space="preserve"> :: 01:07:42 PM / 01:17:30 PM :: 00:09:48 :: 00:02:00</t>
  </si>
  <si>
    <t xml:space="preserve"> :: 04:58:08 PM / 04:58:28 PM :: 00:00:20 :: 00:00:20</t>
  </si>
  <si>
    <t xml:space="preserve"> :: 01:46:04 PM / 01:51:35 PM :: 00:05:31 :: 00:00:05</t>
  </si>
  <si>
    <t xml:space="preserve"> :: 10:11:06 AM / 10:32:20 AM :: 00:21:14 :: 00:17:43</t>
  </si>
  <si>
    <t xml:space="preserve"> :: 09:46:32 AM / 09:46:57 AM :: 00:00:25 :: 00:00:09</t>
  </si>
  <si>
    <t xml:space="preserve"> :: 09:39:19 AM / 09:39:37 AM :: 00:00:18 :: 00:00:06</t>
  </si>
  <si>
    <t xml:space="preserve"> :: 09:15:05 AM / 09:15:26 AM :: 00:00:21 :: 00:00:06</t>
  </si>
  <si>
    <t xml:space="preserve"> :: 09:20:08 AM / 09:20:37 AM :: 00:00:29 :: 00:00:06</t>
  </si>
  <si>
    <t xml:space="preserve"> :: 09:53:55 AM / 09:54:12 AM :: 00:00:17 :: 00:01:57</t>
  </si>
  <si>
    <t xml:space="preserve"> :: 09:25:10 AM / 09:25:39 AM :: 00:00:29 :: 00:00:08</t>
  </si>
  <si>
    <t xml:space="preserve"> :: 09:04:29 AM / 09:04:53 AM :: 00:00:24 :: 00:00:12</t>
  </si>
  <si>
    <t xml:space="preserve"> :: 03:19:21 PM / 03:25:34 PM :: 00:06:13 :: 00:25:54</t>
  </si>
  <si>
    <t xml:space="preserve"> :: 04:43:01 PM / 04:43:21 PM :: 00:00:20 :: 00:00:17</t>
  </si>
  <si>
    <t xml:space="preserve"> :: 10:04:21 PM / 10:04:56 PM :: 00:00:35 :: 00:00:52</t>
  </si>
  <si>
    <t xml:space="preserve"> :: 02:08:26 PM / 02:08:34 PM :: 00:00:08 :: 00:00:26</t>
  </si>
  <si>
    <t xml:space="preserve"> :: 12:39:52 PM / 01:11:37 PM :: 00:31:45 :: 00:01:09</t>
  </si>
  <si>
    <t xml:space="preserve"> :: 12:50:37 PM / 01:16:19 PM :: 00:25:42 :: 00:02:22</t>
  </si>
  <si>
    <t xml:space="preserve"> :: 01:13:08 PM / 01:13:43 PM :: 00:00:35 :: 00:12:36</t>
  </si>
  <si>
    <t xml:space="preserve"> :: 01:17:18 PM / 01:27:52 PM :: 00:10:34 :: 00:03:35</t>
  </si>
  <si>
    <t xml:space="preserve"> :: 12:54:24 PM / 01:29:16 PM :: 00:34:52 :: 00:00:23</t>
  </si>
  <si>
    <t xml:space="preserve"> :: 12:21:16 PM / 12:54:55 PM :: 00:33:39 :: 00:00:10</t>
  </si>
  <si>
    <t xml:space="preserve"> :: 12:32:33 PM / 01:07:08 PM :: 00:34:35 :: 00:00:26</t>
  </si>
  <si>
    <t xml:space="preserve"> :: 01:23:21 PM / 01:37:48 PM :: 00:14:27 :: 00:14:13</t>
  </si>
  <si>
    <t xml:space="preserve"> :: 01:06:44 PM / 01:36:40 PM :: 00:29:56 :: 00:00:06</t>
  </si>
  <si>
    <t xml:space="preserve"> :: 10:53:42 AM / 11:00:47 AM :: 00:07:05 :: 00:21:22</t>
  </si>
  <si>
    <t xml:space="preserve"> :: 09:47:03 AM / 09:47:26 AM :: 00:00:23 :: 00:00:06</t>
  </si>
  <si>
    <t xml:space="preserve"> :: 09:34:25 AM / 09:38:44 AM :: 00:04:19 :: 00:12:13</t>
  </si>
  <si>
    <t xml:space="preserve"> :: 09:15:32 AM / 09:15:51 AM :: 00:00:19 :: 00:00:06</t>
  </si>
  <si>
    <t xml:space="preserve"> :: 09:20:43 AM / 09:21:08 AM :: 00:00:25 :: 00:00:06</t>
  </si>
  <si>
    <t xml:space="preserve"> :: 09:56:15 AM / 09:56:31 AM :: 00:00:16 :: 00:02:03</t>
  </si>
  <si>
    <t xml:space="preserve"> :: 09:25:50 AM / 09:26:25 AM :: 00:00:35 :: 00:00:11</t>
  </si>
  <si>
    <t xml:space="preserve"> :: 09:05:05 AM / 09:05:33 AM :: 00:00:28 :: 00:00:12</t>
  </si>
  <si>
    <t xml:space="preserve"> :: 02:36:30 PM / 02:37:12 PM :: 00:00:42 :: 00:00:14</t>
  </si>
  <si>
    <t xml:space="preserve"> :: 02:19:50 PM / 02:24:55 PM :: 00:05:05 :: 00:06:08</t>
  </si>
  <si>
    <t xml:space="preserve"> :: 01:40:27 PM / 01:43:23 PM :: 00:02:56 :: 00:06:55</t>
  </si>
  <si>
    <t xml:space="preserve"> :: 12:20:49 PM / 12:21:00 PM :: 00:00:11 :: 00:00:43</t>
  </si>
  <si>
    <t xml:space="preserve"> :: 01:17:32 PM / 01:24:40 PM :: 00:07:08 :: 00:05:55</t>
  </si>
  <si>
    <t xml:space="preserve"> :: 01:23:28 PM / 01:31:45 PM :: 00:08:17 :: 00:07:09</t>
  </si>
  <si>
    <t xml:space="preserve"> :: 01:28:05 PM / 01:42:25 PM :: 00:14:20 :: 00:00:13</t>
  </si>
  <si>
    <t xml:space="preserve"> :: 01:29:27 PM / 01:39:04 PM :: 00:09:37 :: 00:00:11</t>
  </si>
  <si>
    <t xml:space="preserve"> :: 01:01:12 PM / 01:07:41 PM :: 00:06:29 :: 00:06:17</t>
  </si>
  <si>
    <t xml:space="preserve"> :: 01:14:55 PM / 01:16:04 PM :: 00:01:09 :: 00:07:47</t>
  </si>
  <si>
    <t xml:space="preserve"> :: 02:05:04 PM / 02:08:00 PM :: 00:02:56 :: 23:55:23</t>
  </si>
  <si>
    <t xml:space="preserve"> :: 01:37:21 PM / 01:55:01 PM :: 00:17:40 :: 00:00:41</t>
  </si>
  <si>
    <t xml:space="preserve"> :: 11:32:29 AM / 11:52:32 AM :: 00:20:03 :: 00:14:12</t>
  </si>
  <si>
    <t xml:space="preserve"> :: 11:58:36 AM / 12:12:46 PM :: 00:14:10 :: 00:09:39</t>
  </si>
  <si>
    <t xml:space="preserve"> :: 11:32:34 AM / 11:47:49 AM :: 00:15:15 :: 00:08:43</t>
  </si>
  <si>
    <t xml:space="preserve"> :: 11:39:30 AM / 11:52:32 AM :: 00:13:02 :: 00:15:32</t>
  </si>
  <si>
    <t xml:space="preserve"> :: 03:33:55 PM / 03:37:10 PM :: 00:03:15 :: 00:00:41</t>
  </si>
  <si>
    <t xml:space="preserve"> :: 03:49:39 PM / 04:04:36 PM :: 00:14:57 :: 00:00:18</t>
  </si>
  <si>
    <t xml:space="preserve"> :: 03:32:26 PM / 03:39:44 PM :: 00:07:18 :: 00:07:11</t>
  </si>
  <si>
    <t xml:space="preserve"> :: 04:20:30 PM / 04:20:40 PM :: 00:00:10 :: 00:14:57</t>
  </si>
  <si>
    <t xml:space="preserve"> :: 02:25:58 PM / 02:36:16 PM :: 00:10:18 :: 00:12:04</t>
  </si>
  <si>
    <t xml:space="preserve"> :: 02:25:27 PM / 02:41:15 PM :: 00:15:48 :: 00:00:32</t>
  </si>
  <si>
    <t xml:space="preserve"> :: 01:18:19 PM / 01:29:22 PM :: 00:11:03 :: 00:06:54</t>
  </si>
  <si>
    <t xml:space="preserve"> :: 01:17:34 PM / 01:33:35 PM :: 00:16:01 :: 00:00:04</t>
  </si>
  <si>
    <t xml:space="preserve"> :: 04:58:46 PM / 04:58:59 PM :: 00:00:13 :: 00:00:18</t>
  </si>
  <si>
    <t xml:space="preserve"> :: 01:54:00 PM / 02:08:31 PM :: 00:14:31 :: 00:02:25</t>
  </si>
  <si>
    <t xml:space="preserve"> :: 11:29:54 AM / 11:38:50 AM :: 00:08:56 :: 00:17:01</t>
  </si>
  <si>
    <t xml:space="preserve"> :: 11:39:05 AM / 11:42:07 AM :: 00:03:02 :: 00:00:15</t>
  </si>
  <si>
    <t xml:space="preserve"> :: 10:07:42 AM / 10:14:36 AM :: 00:06:54 :: 00:20:16</t>
  </si>
  <si>
    <t xml:space="preserve"> :: 09:53:41 AM / 10:04:05 AM :: 00:10:24 :: 00:14:04</t>
  </si>
  <si>
    <t xml:space="preserve"> :: 09:29:56 AM / 09:40:08 AM :: 00:10:12 :: 00:14:05</t>
  </si>
  <si>
    <t xml:space="preserve"> :: 09:40:21 AM / 09:40:29 AM :: 00:00:08 :: 00:00:13</t>
  </si>
  <si>
    <t xml:space="preserve"> :: 09:35:16 AM / 09:40:36 AM :: 00:05:20 :: 00:14:08</t>
  </si>
  <si>
    <t xml:space="preserve"> :: 10:49:30 AM / 10:56:53 AM :: 00:07:23 :: 00:20:27</t>
  </si>
  <si>
    <t xml:space="preserve"> :: 09:47:43 AM / 10:06:22 AM :: 00:18:39 :: 00:21:18</t>
  </si>
  <si>
    <t xml:space="preserve"> :: 09:21:16 AM / 09:29:11 AM :: 00:07:55 :: 00:15:43</t>
  </si>
  <si>
    <t xml:space="preserve"> :: 02:43:19 PM / 02:53:27 PM :: 00:10:08 :: 00:07:56</t>
  </si>
  <si>
    <t xml:space="preserve"> :: 02:10:12 PM / 02:30:50 PM :: 00:20:38 :: 00:06:39</t>
  </si>
  <si>
    <t xml:space="preserve"> :: 02:24:22 PM / 02:41:35 PM :: 00:17:13 :: 00:07:24</t>
  </si>
  <si>
    <t xml:space="preserve"> :: 10:06:43 PM / 10:06:58 PM :: 00:00:15 :: 00:00:27</t>
  </si>
  <si>
    <t xml:space="preserve"> :: 01:53:50 PM / 02:23:14 PM :: 00:29:24 :: 00:10:27</t>
  </si>
  <si>
    <t xml:space="preserve"> :: 01:43:09 PM / 02:14:37 PM :: 00:31:28 :: 00:00:24</t>
  </si>
  <si>
    <t xml:space="preserve"> :: 01:56:14 PM / 02:25:31 PM :: 00:29:17 :: 00:23:57</t>
  </si>
  <si>
    <t xml:space="preserve"> :: 01:43:16 PM / 02:03:03 PM :: 00:19:47 :: 00:00:36</t>
  </si>
  <si>
    <t xml:space="preserve"> :: 01:08:01 PM / 01:26:44 PM :: 00:18:43 :: 00:00:06</t>
  </si>
  <si>
    <t xml:space="preserve"> :: 01:34:33 PM / 02:04:24 PM :: 00:29:51 :: 00:01:47</t>
  </si>
  <si>
    <t xml:space="preserve"> :: 01:32:16 PM / 01:32:24 PM :: 00:00:08 :: 00:35:53</t>
  </si>
  <si>
    <t xml:space="preserve"> :: 12:40:11 PM / 01:03:36 PM :: 00:23:25 :: 00:00:17</t>
  </si>
  <si>
    <t xml:space="preserve"> :: 03:09:52 PM / 03:14:15 PM :: 00:04:23 :: 00:11:16</t>
  </si>
  <si>
    <t xml:space="preserve"> :: 03:19:59 PM / 03:20:14 PM :: 00:00:15 :: 00:20:57</t>
  </si>
  <si>
    <t xml:space="preserve"> :: 02:25:59 PM / 02:34:10 PM :: 00:08:11 :: 00:16:07</t>
  </si>
  <si>
    <t xml:space="preserve"> :: 03:25:51 PM / 03:26:19 PM :: 00:00:28 :: 00:24:35</t>
  </si>
  <si>
    <t xml:space="preserve"> :: 11:57:31 AM / 11:57:50 AM :: 00:00:19 :: 00:01:54</t>
  </si>
  <si>
    <t xml:space="preserve"> :: 02:20:44 PM / 02:22:54 PM :: 00:02:10 :: 00:07:26</t>
  </si>
  <si>
    <t xml:space="preserve"> :: 01:44:16 PM / 02:05:26 PM :: 00:21:10 :: 00:00:31</t>
  </si>
  <si>
    <t xml:space="preserve"> :: 02:12:50 PM / 02:19:06 PM :: 00:06:16 :: 00:00:07</t>
  </si>
  <si>
    <t xml:space="preserve"> :: 01:52:38 PM / 01:59:27 PM :: 00:06:49 :: 00:20:53</t>
  </si>
  <si>
    <t xml:space="preserve"> :: 01:42:06 PM / 01:47:38 PM :: 00:05:32 :: 00:03:02</t>
  </si>
  <si>
    <t xml:space="preserve"> :: 01:19:34 PM / 01:32:05 PM :: 00:12:31 :: 00:03:30</t>
  </si>
  <si>
    <t xml:space="preserve"> :: 01:55:35 PM / 01:59:21 PM :: 00:03:46 :: 00:00:34</t>
  </si>
  <si>
    <t xml:space="preserve"> :: 01:38:17 PM / 01:42:45 PM :: 00:04:28 :: 00:04:07</t>
  </si>
  <si>
    <t xml:space="preserve"> :: 02:03:18 PM / 02:09:47 PM :: 00:06:29 :: 00:00:15</t>
  </si>
  <si>
    <t xml:space="preserve"> :: 02:22:34 PM / 02:26:02 PM :: 00:03:28 :: 00:07:25</t>
  </si>
  <si>
    <t xml:space="preserve"> :: 01:03:51 PM / 01:07:16 PM :: 00:03:25 :: 00:00:15</t>
  </si>
  <si>
    <t xml:space="preserve"> :: 10:45:31 AM / 11:02:55 AM :: 00:17:24 :: 00:17:49</t>
  </si>
  <si>
    <t xml:space="preserve"> :: 10:06:12 AM / 10:34:31 AM :: 00:28:19 :: 00:02:07</t>
  </si>
  <si>
    <t xml:space="preserve"> :: 09:55:37 AM / 10:17:50 AM :: 00:22:13 :: 00:15:08</t>
  </si>
  <si>
    <t xml:space="preserve"> :: 09:56:30 AM / 10:13:51 AM :: 00:17:21 :: 00:15:54</t>
  </si>
  <si>
    <t xml:space="preserve"> :: 12:49:32 PM / 01:07:55 PM :: 00:18:23 :: 00:36:18</t>
  </si>
  <si>
    <t xml:space="preserve"> :: 10:08:14 AM / 10:39:56 AM :: 00:31:42 :: 00:01:52</t>
  </si>
  <si>
    <t xml:space="preserve"> :: 09:40:38 AM / 09:55:16 AM :: 00:14:38 :: 00:11:27</t>
  </si>
  <si>
    <t xml:space="preserve"> :: 11:26:18 AM / 11:34:06 AM :: 00:07:48 :: 00:16:22</t>
  </si>
  <si>
    <t xml:space="preserve"> :: 11:00:35 AM / 11:18:16 AM :: 00:17:41 :: 00:26:07</t>
  </si>
  <si>
    <t xml:space="preserve"> :: 12:00:05 PM / 12:13:14 PM :: 00:13:09 :: 00:22:25</t>
  </si>
  <si>
    <t xml:space="preserve"> :: 11:35:19 AM / 11:42:31 AM :: 00:07:12 :: 00:38:57</t>
  </si>
  <si>
    <t xml:space="preserve"> :: 02:27:26 PM / 02:46:31 PM :: 00:19:05 :: 00:04:12</t>
  </si>
  <si>
    <t xml:space="preserve"> :: 02:20:28 PM / 02:33:47 PM :: 00:13:19 :: 00:05:51</t>
  </si>
  <si>
    <t xml:space="preserve"> :: 02:25:42 PM / 02:43:25 PM :: 00:17:43 :: 00:00:11</t>
  </si>
  <si>
    <t xml:space="preserve"> :: 02:24:32 PM / 02:31:00 PM :: 00:06:28 :: 00:14:45</t>
  </si>
  <si>
    <t xml:space="preserve"> :: 01:28:46 PM / 01:42:49 PM :: 00:14:03 :: 00:02:02</t>
  </si>
  <si>
    <t xml:space="preserve"> :: 02:26:09 PM / 02:39:37 PM :: 00:13:28 :: 00:00:07</t>
  </si>
  <si>
    <t xml:space="preserve"> :: 01:39:43 PM / 01:43:28 PM :: 00:03:45 :: 00:07:19</t>
  </si>
  <si>
    <t xml:space="preserve"> :: 01:27:31 PM / 01:37:23 PM :: 00:09:52 :: 00:00:58</t>
  </si>
  <si>
    <t xml:space="preserve"> :: 01:57:32 PM / 01:59:45 PM :: 00:02:13 :: 00:14:38</t>
  </si>
  <si>
    <t xml:space="preserve"> :: 01:59:36 PM / 02:16:51 PM :: 00:17:15 :: 00:00:09</t>
  </si>
  <si>
    <t xml:space="preserve"> :: 02:02:03 PM / 02:18:45 PM :: 00:16:42 :: 00:04:05</t>
  </si>
  <si>
    <t xml:space="preserve"> :: 01:55:21 PM / 02:02:09 PM :: 00:06:48 :: 00:07:43</t>
  </si>
  <si>
    <t xml:space="preserve"> :: 03:18:06 PM / 03:33:49 PM :: 00:15:43 :: 00:03:51</t>
  </si>
  <si>
    <t xml:space="preserve"> :: 03:37:32 PM / 03:46:54 PM :: 00:09:22 :: 00:17:18</t>
  </si>
  <si>
    <t xml:space="preserve"> :: 02:46:14 PM / 02:51:17 PM :: 00:05:03 :: 00:12:04</t>
  </si>
  <si>
    <t xml:space="preserve"> :: 03:41:53 PM / 03:43:15 PM :: 00:01:22 :: 00:15:34</t>
  </si>
  <si>
    <t xml:space="preserve"> :: 12:07:11 PM / 12:12:03 PM :: 00:04:52 :: 00:06:22</t>
  </si>
  <si>
    <t xml:space="preserve"> :: 12:30:03 PM / 12:34:23 PM :: 00:04:20 :: 00:18:22</t>
  </si>
  <si>
    <t xml:space="preserve"> :: 12:04:48 PM / 12:13:06 PM :: 00:08:18 :: 00:04:02</t>
  </si>
  <si>
    <t xml:space="preserve"> :: 11:29:04 AM / 11:39:22 AM :: 00:10:18 :: 00:00:15</t>
  </si>
  <si>
    <t xml:space="preserve"> :: 11:36:08 AM / 11:36:28 AM :: 00:00:20 :: 00:02:02</t>
  </si>
  <si>
    <t xml:space="preserve"> :: 09:03:01 AM / 09:03:08 AM :: 00:00:07 :: 00:00:16</t>
  </si>
  <si>
    <t xml:space="preserve"> :: 09:13:12 AM / 09:13:25 AM :: 00:00:13 :: 00:01:00</t>
  </si>
  <si>
    <t xml:space="preserve"> :: 08:48:05 AM / 08:48:13 AM :: 00:00:08 :: 00:06:04</t>
  </si>
  <si>
    <t xml:space="preserve"> :: 10:54:56 AM / 11:05:22 AM :: 00:10:26 :: 00:20:25</t>
  </si>
  <si>
    <t xml:space="preserve"> :: 10:38:11 AM / 10:43:48 AM :: 00:05:37 :: 00:23:02</t>
  </si>
  <si>
    <t xml:space="preserve"> :: 11:01:48 AM / 11:01:56 AM :: 00:00:08 :: 00:21:52</t>
  </si>
  <si>
    <t xml:space="preserve"> :: 02:09:34 PM / 02:13:04 PM :: 00:03:30 :: 00:09:49</t>
  </si>
  <si>
    <t xml:space="preserve"> :: 02:17:02 PM / 02:21:58 PM :: 00:04:56 :: 00:00:11</t>
  </si>
  <si>
    <t xml:space="preserve"> :: 02:27:23 PM / 02:28:36 PM :: 00:01:13 :: 00:08:38</t>
  </si>
  <si>
    <t xml:space="preserve"> :: 02:02:35 PM / 02:13:18 PM :: 00:10:43 :: 00:00:26</t>
  </si>
  <si>
    <t xml:space="preserve"> :: 01:36:08 PM / 01:41:29 PM :: 00:05:21 :: 00:06:10</t>
  </si>
  <si>
    <t xml:space="preserve"> :: 01:38:40 PM / 01:43:45 PM :: 00:05:05 :: 00:06:35</t>
  </si>
  <si>
    <t xml:space="preserve"> :: 02:22:02 PM / 02:38:51 PM :: 00:16:49 :: 00:12:56</t>
  </si>
  <si>
    <t xml:space="preserve"> :: 02:04:58 PM / 02:12:43 PM :: 00:07:45 :: 00:05:37</t>
  </si>
  <si>
    <t xml:space="preserve"> :: 12:39:06 PM / 12:45:47 PM :: 00:06:41 :: 00:05:25</t>
  </si>
  <si>
    <t xml:space="preserve"> :: 12:45:33 PM / 12:52:05 PM :: 00:06:32 :: 00:00:32</t>
  </si>
  <si>
    <t xml:space="preserve"> :: 08:27:21 AM / 08:30:56 AM :: 00:03:35 :: 00:02:27</t>
  </si>
  <si>
    <t xml:space="preserve"> :: 11:24:55 AM / 11:34:53 AM :: 00:09:58 :: 00:00:11</t>
  </si>
  <si>
    <t xml:space="preserve"> :: 11:41:39 AM / 11:55:44 AM :: 00:14:05 :: 00:00:30</t>
  </si>
  <si>
    <t xml:space="preserve"> :: 12:23:36 PM / 12:23:44 PM :: 00:00:08 :: 00:26:02</t>
  </si>
  <si>
    <t xml:space="preserve"> :: 02:19:03 PM / 02:27:08 PM :: 00:08:05 :: 00:05:59</t>
  </si>
  <si>
    <t xml:space="preserve"> :: 02:22:13 PM / 02:35:15 PM :: 00:13:02 :: 00:00:15</t>
  </si>
  <si>
    <t xml:space="preserve"> :: 02:36:18 PM / 02:48:53 PM :: 00:12:35 :: 00:07:42</t>
  </si>
  <si>
    <t xml:space="preserve"> :: 02:27:18 PM / 02:37:57 PM :: 00:10:39 :: 00:04:24</t>
  </si>
  <si>
    <t xml:space="preserve"> :: 01:47:38 PM / 01:59:55 PM :: 00:12:17 :: 00:06:09</t>
  </si>
  <si>
    <t xml:space="preserve"> :: 02:05:34 PM / 02:15:42 PM :: 00:10:08 :: 00:00:08</t>
  </si>
  <si>
    <t xml:space="preserve"> :: 02:39:03 PM / 02:44:09 PM :: 00:05:06 :: 00:00:12</t>
  </si>
  <si>
    <t xml:space="preserve"> :: 02:19:25 PM / 02:28:39 PM :: 00:09:14 :: 00:00:19</t>
  </si>
  <si>
    <t xml:space="preserve"> :: 08:31:19 AM / 08:37:34 AM :: 00:06:15 :: 00:00:23</t>
  </si>
  <si>
    <t xml:space="preserve"> :: 09:20:19 AM / 09:20:26 AM :: 00:00:07 :: 00:00:21</t>
  </si>
  <si>
    <t xml:space="preserve"> :: 08:58:49 AM / 08:59:13 AM :: 00:00:24 :: 00:00:28</t>
  </si>
  <si>
    <t xml:space="preserve"> :: 09:11:47 AM / 09:12:00 AM :: 00:00:13 :: 00:00:34</t>
  </si>
  <si>
    <t xml:space="preserve"> :: 02:31:20 PM / 02:41:59 PM :: 00:10:39 :: 00:04:12</t>
  </si>
  <si>
    <t xml:space="preserve"> :: 02:38:54 PM / 02:44:41 PM :: 00:05:47 :: 00:03:39</t>
  </si>
  <si>
    <t xml:space="preserve"> :: 02:49:12 PM / 02:59:02 PM :: 00:09:50 :: 00:00:19</t>
  </si>
  <si>
    <t xml:space="preserve"> :: 02:38:22 PM / 02:45:30 PM :: 00:07:08 :: 00:00:25</t>
  </si>
  <si>
    <t xml:space="preserve"> :: 02:00:01 PM / 02:09:52 PM :: 00:09:51 :: 00:00:06</t>
  </si>
  <si>
    <t xml:space="preserve"> :: 02:16:27 PM / 02:29:37 PM :: 00:13:10 :: 00:00:45</t>
  </si>
  <si>
    <t xml:space="preserve"> :: 02:54:30 PM / 02:55:01 PM :: 00:00:31 :: 00:08:58</t>
  </si>
  <si>
    <t xml:space="preserve"> :: 02:47:09 PM / 02:48:00 PM :: 00:00:51 :: 00:18:30</t>
  </si>
  <si>
    <t xml:space="preserve"> :: 02:23:57 PM / 02:24:53 PM :: 00:00:56 :: 00:00:23</t>
  </si>
  <si>
    <t xml:space="preserve"> :: 01:15:45 PM / 01:25:10 PM :: 00:09:25 :: 00:06:52</t>
  </si>
  <si>
    <t xml:space="preserve"> :: 12:52:16 PM / 01:02:59 PM :: 00:10:43 :: 00:00:11</t>
  </si>
  <si>
    <t xml:space="preserve"> :: 01:23:42 PM / 01:23:48 PM :: 00:00:06 :: 00:03:07</t>
  </si>
  <si>
    <t xml:space="preserve"> :: 12:21:04 PM / 12:21:17 PM :: 00:00:13 :: 00:00:04</t>
  </si>
  <si>
    <t xml:space="preserve"> :: 11:25:23 AM / 11:25:47 AM :: 00:00:24 :: 00:01:28</t>
  </si>
  <si>
    <t xml:space="preserve"> :: 09:21:14 AM / 09:23:10 AM :: 00:01:56 :: 00:00:22</t>
  </si>
  <si>
    <t xml:space="preserve"> :: 09:22:01 AM / 09:22:12 AM :: 00:00:11 :: 00:00:32</t>
  </si>
  <si>
    <t xml:space="preserve"> :: 08:59:23 AM / 08:59:37 AM :: 00:00:14 :: 00:00:10</t>
  </si>
  <si>
    <t xml:space="preserve"> :: 09:12:15 AM / 09:12:23 AM :: 00:00:08 :: 00:00:15</t>
  </si>
  <si>
    <t xml:space="preserve"> :: 03:06:12 PM / 03:17:13 PM :: 00:11:01 :: 00:00:10</t>
  </si>
  <si>
    <t xml:space="preserve"> :: 10:06:07 PM / 10:06:16 PM :: 00:00:09 :: 00:01:11</t>
  </si>
  <si>
    <t xml:space="preserve"> :: 01:23:52 PM / 01:29:58 PM :: 00:06:06 :: 00:00:31</t>
  </si>
  <si>
    <t xml:space="preserve"> :: 09:24:40 AM / 09:25:21 AM :: 00:00:41 :: 00:01:30</t>
  </si>
  <si>
    <t xml:space="preserve"> :: 09:13:54 AM / 09:14:18 AM :: 00:00:24 :: 00:00:37</t>
  </si>
  <si>
    <t xml:space="preserve"> :: 09:03:16 AM / 09:03:27 AM :: 00:00:11 :: 00:00:08</t>
  </si>
  <si>
    <t xml:space="preserve"> :: 09:13:40 AM / 09:13:50 AM :: 00:00:10 :: 00:00:15</t>
  </si>
  <si>
    <t xml:space="preserve"> :: 08:48:44 AM / 08:48:53 AM :: 00:00:09 :: 00:00:11</t>
  </si>
  <si>
    <t xml:space="preserve"> :: 09:21:17 AM / 09:21:29 AM :: 00:00:12 :: 00:00:51</t>
  </si>
  <si>
    <t xml:space="preserve"> :: 08:59:59 AM / 09:00:10 AM :: 00:00:11 :: 00:00:22</t>
  </si>
  <si>
    <t xml:space="preserve"> :: 09:12:43 AM / 09:12:52 AM :: 00:00:09 :: 00:00:20</t>
  </si>
  <si>
    <t xml:space="preserve"> :: 01:00:04 PM / 01:06:28 PM :: 00:06:24 :: 00:05:23</t>
  </si>
  <si>
    <t xml:space="preserve"> :: 01:35:12 PM / 01:49:47 PM :: 00:14:35 :: 00:02:02</t>
  </si>
  <si>
    <t xml:space="preserve"> :: 01:15:18 PM / 01:22:48 PM :: 00:07:30 :: 00:05:08</t>
  </si>
  <si>
    <t xml:space="preserve"> :: 01:28:18 PM / 01:41:34 PM :: 00:13:16 :: 00:04:30</t>
  </si>
  <si>
    <t xml:space="preserve"> :: 09:17:55 AM / 09:18:16 AM :: 00:00:21 :: 00:00:12</t>
  </si>
  <si>
    <t xml:space="preserve"> :: 11:44:54 AM / 11:55:22 AM :: 00:10:28 :: 00:08:26</t>
  </si>
  <si>
    <t xml:space="preserve"> :: 11:34:37 AM / 11:45:55 AM :: 00:11:18 :: 00:00:21</t>
  </si>
  <si>
    <t xml:space="preserve"> :: 01:48:02 PM / 01:48:12 PM :: 00:00:10 :: 00:40:07</t>
  </si>
  <si>
    <t xml:space="preserve"> :: 11:53:44 AM / 12:03:36 PM :: 00:09:52 :: 00:00:19</t>
  </si>
  <si>
    <t xml:space="preserve"> :: 11:55:35 AM / 12:05:54 PM :: 00:10:19 :: 00:02:45</t>
  </si>
  <si>
    <t xml:space="preserve"> :: 12:06:06 PM / 12:07:22 PM :: 00:01:16 :: 00:00:12</t>
  </si>
  <si>
    <t xml:space="preserve"> :: 11:58:15 AM / 11:59:36 AM :: 00:01:21 :: 00:02:53</t>
  </si>
  <si>
    <t xml:space="preserve"> :: 11:16:13 AM / 11:16:38 AM :: 00:00:25 :: 00:10:51</t>
  </si>
  <si>
    <t xml:space="preserve"> :: 11:29:59 AM / 11:32:25 AM :: 00:02:26 :: 00:00:34</t>
  </si>
  <si>
    <t xml:space="preserve"> :: 11:56:28 AM / 11:59:33 AM :: 00:03:05 :: 00:00:44</t>
  </si>
  <si>
    <t xml:space="preserve"> :: 01:59:19 PM / 01:59:29 PM :: 00:00:10 :: 00:11:07</t>
  </si>
  <si>
    <t xml:space="preserve"> :: 11:46:46 AM / 11:49:07 AM :: 00:02:21 :: 00:00:19</t>
  </si>
  <si>
    <t xml:space="preserve"> :: 11:50:57 AM / 11:51:11 AM :: 00:00:14 :: 00:08:26</t>
  </si>
  <si>
    <t xml:space="preserve"> :: 11:21:10 AM / 11:29:25 AM :: 00:08:15 :: 00:02:54</t>
  </si>
  <si>
    <t xml:space="preserve"> :: 12:05:41 PM / 12:33:03 PM :: 00:27:22 :: 00:02:05</t>
  </si>
  <si>
    <t xml:space="preserve"> :: 01:23:20 PM / 01:32:48 PM :: 00:09:28 :: 00:16:52</t>
  </si>
  <si>
    <t xml:space="preserve"> :: 01:53:08 PM / 02:05:47 PM :: 00:12:39 :: 00:03:21</t>
  </si>
  <si>
    <t xml:space="preserve"> :: 01:38:07 PM / 01:39:07 PM :: 00:01:00 :: 00:15:19</t>
  </si>
  <si>
    <t xml:space="preserve"> :: 01:57:04 PM / 01:57:14 PM :: 00:00:10 :: 00:15:30</t>
  </si>
  <si>
    <t xml:space="preserve"> :: 11:12:24 AM / 11:12:53 AM :: 00:00:29 :: 00:00:23</t>
  </si>
  <si>
    <t xml:space="preserve"> :: 11:59:56 AM / 12:00:13 PM :: 00:00:17 :: 00:00:20</t>
  </si>
  <si>
    <t xml:space="preserve"> :: 11:16:52 AM / 11:24:15 AM :: 00:07:23 :: 00:00:14</t>
  </si>
  <si>
    <t xml:space="preserve"> :: 11:33:35 AM / 11:34:16 AM :: 00:00:41 :: 00:00:16</t>
  </si>
  <si>
    <t xml:space="preserve"> :: 11:59:55 AM / 12:00:09 PM :: 00:00:14 :: 00:00:22</t>
  </si>
  <si>
    <t xml:space="preserve"> :: 02:31:35 PM / 02:31:46 PM :: 00:00:11 :: 00:32:06</t>
  </si>
  <si>
    <t xml:space="preserve"> :: 11:56:22 AM / 11:56:46 AM :: 00:00:24 :: 00:07:15</t>
  </si>
  <si>
    <t xml:space="preserve"> :: 11:52:15 AM / 11:52:29 AM :: 00:00:14 :: 00:01:04</t>
  </si>
  <si>
    <t xml:space="preserve"> :: 11:11:35 AM / 11:12:01 AM :: 00:00:26 :: 00:00:59</t>
  </si>
  <si>
    <t xml:space="preserve"> :: 12:00:28 PM / 12:00:45 PM :: 00:00:17 :: 00:00:15</t>
  </si>
  <si>
    <t xml:space="preserve"> :: 11:24:28 AM / 11:24:44 AM :: 00:00:16 :: 00:00:13</t>
  </si>
  <si>
    <t xml:space="preserve"> :: 11:32:39 AM / 11:33:19 AM :: 00:00:40 :: 00:00:14</t>
  </si>
  <si>
    <t xml:space="preserve"> :: 12:00:23 PM / 12:00:36 PM :: 00:00:13 :: 00:00:14</t>
  </si>
  <si>
    <t xml:space="preserve"> :: 02:31:54 PM / 02:32:05 PM :: 00:00:11 :: 00:00:08</t>
  </si>
  <si>
    <t xml:space="preserve"> :: 11:57:12 AM / 11:57:34 AM :: 00:00:22 :: 00:00:26</t>
  </si>
  <si>
    <t xml:space="preserve"> :: 11:53:05 AM / 11:53:25 AM :: 00:00:20 :: 00:00:36</t>
  </si>
  <si>
    <t xml:space="preserve"> :: 02:43:48 PM / 02:47:50 PM :: 00:04:02 :: 00:01:49</t>
  </si>
  <si>
    <t xml:space="preserve"> :: 11:22:15 AM / 11:22:29 AM :: 00:00:14 :: 00:07:20</t>
  </si>
  <si>
    <t xml:space="preserve"> :: 03:01:01 PM / 03:01:16 PM :: 00:00:15 :: 00:06:00</t>
  </si>
  <si>
    <t xml:space="preserve"> :: 01:57:19 PM / 02:23:34 PM :: 00:26:15 :: 00:09:19</t>
  </si>
  <si>
    <t xml:space="preserve"> :: 02:27:09 PM / 02:48:04 PM :: 00:20:55 :: 00:00:12</t>
  </si>
  <si>
    <t xml:space="preserve"> :: 02:10:46 PM / 02:27:20 PM :: 00:16:34 :: 00:00:32</t>
  </si>
  <si>
    <t xml:space="preserve"> :: 02:24:58 PM / 02:47:24 PM :: 00:22:26 :: 00:14:45</t>
  </si>
  <si>
    <t xml:space="preserve"> :: 11:07:46 AM / 11:10:36 AM :: 00:02:50 :: 00:06:59</t>
  </si>
  <si>
    <t xml:space="preserve"> :: 11:55:27 AM / 11:55:35 AM :: 00:00:08 :: 00:09:26</t>
  </si>
  <si>
    <t xml:space="preserve"> :: 11:43:07 AM / 11:54:16 AM :: 00:11:09 :: 00:08:14</t>
  </si>
  <si>
    <t xml:space="preserve"> :: 11:56:56 AM / 12:08:34 PM :: 00:11:38 :: 00:11:01</t>
  </si>
  <si>
    <t xml:space="preserve"> :: 12:00:46 PM / 12:22:10 PM :: 00:21:24 :: 00:00:10</t>
  </si>
  <si>
    <t xml:space="preserve"> :: 12:22:26 PM / 12:26:29 PM :: 00:04:03 :: 00:00:16</t>
  </si>
  <si>
    <t xml:space="preserve"> :: 02:32:22 PM / 02:33:21 PM :: 00:00:59 :: 00:00:17</t>
  </si>
  <si>
    <t xml:space="preserve"> :: 04:11:37 PM / 04:12:06 PM :: 00:00:29 :: 00:46:27</t>
  </si>
  <si>
    <t xml:space="preserve"> :: 04:22:51 PM / 04:23:03 PM :: 00:00:12 :: 00:10:45</t>
  </si>
  <si>
    <t xml:space="preserve"> :: 12:34:14 PM / 12:42:09 PM :: 00:07:55 :: 00:10:30</t>
  </si>
  <si>
    <t xml:space="preserve"> :: 12:42:58 PM / 12:43:20 PM :: 00:00:22 :: 00:00:49</t>
  </si>
  <si>
    <t xml:space="preserve"> :: 12:33:34 PM / 12:34:01 PM :: 00:00:27 :: 00:00:31</t>
  </si>
  <si>
    <t xml:space="preserve"> :: 12:16:54 PM / 12:27:22 PM :: 00:10:28 :: 00:09:32</t>
  </si>
  <si>
    <t xml:space="preserve"> :: 12:20:15 PM / 12:22:47 PM :: 00:02:32 :: 00:19:30</t>
  </si>
  <si>
    <t xml:space="preserve"> :: 12:01:38 PM / 12:23:46 PM :: 00:22:08 :: 00:07:22</t>
  </si>
  <si>
    <t xml:space="preserve"> :: 12:34:11 PM / 12:48:36 PM :: 00:14:25 :: 00:00:43</t>
  </si>
  <si>
    <t xml:space="preserve"> :: 12:34:03 PM / 12:44:58 PM :: 00:10:55 :: 00:07:34</t>
  </si>
  <si>
    <t xml:space="preserve"> :: 02:47:27 PM / 02:47:52 PM :: 00:00:25 :: 00:14:06</t>
  </si>
  <si>
    <t xml:space="preserve"> :: 12:51:31 PM / 12:52:00 PM :: 00:00:29 :: 00:08:11</t>
  </si>
  <si>
    <t xml:space="preserve"> :: 12:43:47 PM / 12:52:05 PM :: 00:08:18 :: 00:09:46</t>
  </si>
  <si>
    <t xml:space="preserve"> :: 10:32:45 AM / 10:48:39 AM :: 00:15:54 :: 00:00:45</t>
  </si>
  <si>
    <t xml:space="preserve"> :: 10:54:27 AM / 11:03:11 AM :: 00:08:44 :: 00:00:04</t>
  </si>
  <si>
    <t xml:space="preserve"> :: 10:16:39 AM / 10:36:13 AM :: 00:19:34 :: 00:00:11</t>
  </si>
  <si>
    <t xml:space="preserve"> :: 10:31:44 AM / 10:39:34 AM :: 00:07:50 :: 00:12:38</t>
  </si>
  <si>
    <t xml:space="preserve"> :: 11:12:10 AM / 11:14:24 AM :: 00:02:14 :: 00:09:44</t>
  </si>
  <si>
    <t xml:space="preserve"> :: 11:01:08 AM / 11:25:01 AM :: 00:23:53 :: 00:00:10</t>
  </si>
  <si>
    <t xml:space="preserve"> :: 02:35:09 PM / 02:47:09 PM :: 00:12:00 :: 00:10:16</t>
  </si>
  <si>
    <t xml:space="preserve"> :: 02:55:16 PM / 02:58:55 PM :: 00:03:39 :: 00:07:12</t>
  </si>
  <si>
    <t xml:space="preserve"> :: 02:27:42 PM / 02:36:50 PM :: 00:09:08 :: 00:00:22</t>
  </si>
  <si>
    <t xml:space="preserve"> :: 02:50:36 PM / 02:55:54 PM :: 00:05:18 :: 00:03:12</t>
  </si>
  <si>
    <t xml:space="preserve"> :: 12:37:04 PM / 12:44:16 PM :: 00:07:12 :: 00:09:42</t>
  </si>
  <si>
    <t xml:space="preserve"> :: 12:33:19 PM / 12:40:07 PM :: 00:06:48 :: 00:10:32</t>
  </si>
  <si>
    <t xml:space="preserve"> :: 12:23:52 PM / 12:27:57 PM :: 00:04:05 :: 00:00:06</t>
  </si>
  <si>
    <t xml:space="preserve"> :: 01:00:08 PM / 01:07:03 PM :: 00:06:55 :: 00:03:15</t>
  </si>
  <si>
    <t xml:space="preserve"> :: 12:52:38 PM / 12:57:17 PM :: 00:04:39 :: 00:00:09</t>
  </si>
  <si>
    <t xml:space="preserve"> :: 01:43:59 PM / 01:44:18 PM :: 00:00:19 :: 00:00:31</t>
  </si>
  <si>
    <t xml:space="preserve"> :: 01:07:02 PM / 01:08:24 PM :: 00:01:22 :: 00:15:02</t>
  </si>
  <si>
    <t xml:space="preserve"> :: 01:00:17 PM / 01:00:29 PM :: 00:00:12 :: 00:08:12</t>
  </si>
  <si>
    <t xml:space="preserve"> :: 12:22:29 PM / 12:33:28 PM :: 00:10:59 :: 00:13:55</t>
  </si>
  <si>
    <t xml:space="preserve"> :: 12:56:00 PM / 12:57:37 PM :: 00:01:37 :: 00:06:02</t>
  </si>
  <si>
    <t xml:space="preserve"> :: 12:45:44 PM / 12:46:01 PM :: 00:00:17 :: 00:00:46</t>
  </si>
  <si>
    <t xml:space="preserve"> :: 01:39:57 PM / 01:43:37 PM :: 00:03:40 :: 00:03:55</t>
  </si>
  <si>
    <t xml:space="preserve"> :: 12:40:24 PM / 12:46:06 PM :: 00:05:42 :: 00:00:17</t>
  </si>
  <si>
    <t xml:space="preserve"> :: 12:28:04 PM / 12:34:16 PM :: 00:06:12 :: 00:00:07</t>
  </si>
  <si>
    <t xml:space="preserve"> :: 12:56:40 PM / 12:56:53 PM :: 00:00:13 :: 00:08:04</t>
  </si>
  <si>
    <t xml:space="preserve"> :: 12:46:07 PM / 12:52:29 PM :: 00:06:22 :: 00:00:06</t>
  </si>
  <si>
    <t xml:space="preserve"> :: 03:15:34 PM / 03:15:46 PM :: 00:00:12 :: 00:27:42</t>
  </si>
  <si>
    <t xml:space="preserve"> :: 01:08:30 PM / 01:09:19 PM :: 00:00:49 :: 00:00:06</t>
  </si>
  <si>
    <t xml:space="preserve"> :: 01:23:08 PM / 01:27:12 PM :: 00:04:04 :: 00:22:39</t>
  </si>
  <si>
    <t xml:space="preserve"> :: 12:53:43 PM / 01:02:43 PM :: 00:09:00 :: 00:07:37</t>
  </si>
  <si>
    <t xml:space="preserve"> :: 01:07:21 PM / 01:23:26 PM :: 00:16:05 :: 00:00:18</t>
  </si>
  <si>
    <t xml:space="preserve"> :: 03:24:50 PM / 03:25:10 PM :: 00:00:20 :: 00:09:04</t>
  </si>
  <si>
    <t xml:space="preserve"> :: 01:35:47 PM / 01:39:06 PM :: 00:03:19 :: 00:00:05</t>
  </si>
  <si>
    <t xml:space="preserve"> :: 10:34:17 AM / 10:34:28 AM :: 00:00:11 :: 00:16:27</t>
  </si>
  <si>
    <t xml:space="preserve"> :: 01:28:00 PM / 01:35:42 PM :: 00:07:42 :: 00:00:48</t>
  </si>
  <si>
    <t xml:space="preserve"> :: 03:15:10 PM / 03:18:17 PM :: 00:03:07 :: 00:08:10</t>
  </si>
  <si>
    <t xml:space="preserve"> :: 04:26:43 PM / 04:42:44 PM :: 00:16:01 :: 00:00:10</t>
  </si>
  <si>
    <t xml:space="preserve"> :: 02:08:41 PM / 02:09:06 PM :: 00:00:25 :: 00:00:07</t>
  </si>
  <si>
    <t xml:space="preserve"> :: 03:28:33 PM / 03:32:16 PM :: 00:03:43 :: 00:10:38</t>
  </si>
  <si>
    <t xml:space="preserve"> :: 10:13:01 AM / 10:13:26 AM :: 00:00:25 :: 00:20:54</t>
  </si>
  <si>
    <t xml:space="preserve"> :: 10:13:32 AM / 10:14:47 AM :: 00:01:15 :: 00:00:06</t>
  </si>
  <si>
    <t xml:space="preserve"> :: 10:48:37 AM / 10:55:46 AM :: 00:07:09 :: 00:01:14</t>
  </si>
  <si>
    <t xml:space="preserve"> :: 11:38:47 AM / 11:39:01 AM :: 00:00:14 :: 00:13:00</t>
  </si>
  <si>
    <t xml:space="preserve"> :: 02:47:28 PM / 03:07:00 PM :: 00:19:32 :: 00:00:19</t>
  </si>
  <si>
    <t xml:space="preserve"> :: 04:04:45 PM / 04:26:33 PM :: 00:21:48 :: 00:00:09</t>
  </si>
  <si>
    <t xml:space="preserve"> :: 03:56:37 PM / 04:06:19 PM :: 00:09:42 :: 00:16:53</t>
  </si>
  <si>
    <t xml:space="preserve"> :: 03:58:19 PM / 04:05:33 PM :: 00:07:14 :: 00:26:03</t>
  </si>
  <si>
    <t xml:space="preserve"> :: 01:34:24 PM / 01:48:00 PM :: 00:13:36 :: 00:01:36</t>
  </si>
  <si>
    <t xml:space="preserve"> :: 02:13:33 PM / 02:26:57 PM :: 00:13:24 :: 00:07:46</t>
  </si>
  <si>
    <t xml:space="preserve"> :: 01:52:07 PM / 02:10:14 PM :: 00:18:07 :: 00:13:00</t>
  </si>
  <si>
    <t xml:space="preserve"> :: 02:09:31 PM / 02:10:13 PM :: 00:00:42 :: 00:12:17</t>
  </si>
  <si>
    <t xml:space="preserve"> :: 12:51:29 PM / 12:54:41 PM :: 00:03:12 :: 00:05:42</t>
  </si>
  <si>
    <t xml:space="preserve"> :: 01:25:21 PM / 01:33:10 PM :: 00:07:49 :: 00:00:11</t>
  </si>
  <si>
    <t xml:space="preserve"> :: 01:03:06 PM / 01:10:10 PM :: 00:07:04 :: 00:00:07</t>
  </si>
  <si>
    <t xml:space="preserve"> :: 01:20:29 PM / 01:20:35 PM :: 00:00:06 :: 00:22:50</t>
  </si>
  <si>
    <t xml:space="preserve"> :: 06:25:11 AM / 06:25:43 AM :: 00:00:32 :: 17:01:45</t>
  </si>
  <si>
    <t xml:space="preserve"> :: 09:06:21 AM / 09:14:04 AM :: 00:07:43 :: 00:19:05</t>
  </si>
  <si>
    <t xml:space="preserve"> :: 09:23:10 AM / 09:39:32 AM :: 00:16:22 :: 00:30:55</t>
  </si>
  <si>
    <t xml:space="preserve"> :: 09:09:42 AM / 09:10:02 AM :: 00:00:20 :: 00:11:48</t>
  </si>
  <si>
    <t xml:space="preserve"> :: 09:20:38 AM / 09:29:47 AM :: 00:09:09 :: 00:10:36</t>
  </si>
  <si>
    <t xml:space="preserve"> :: 11:22:39 AM / 11:22:49 AM :: 00:00:10 :: 00:00:10</t>
  </si>
  <si>
    <t xml:space="preserve"> :: 02:47:05 PM / 02:47:46 PM :: 00:00:41 :: 00:00:34</t>
  </si>
  <si>
    <t xml:space="preserve"> :: 02:48:03 PM / 02:48:19 PM :: 00:00:16 :: 00:00:17</t>
  </si>
  <si>
    <t xml:space="preserve"> :: 06:07:34 AM / 06:20:33 AM :: 00:12:59 :: 13:24:13</t>
  </si>
  <si>
    <t xml:space="preserve"> :: 06:20:43 AM / 06:22:45 AM :: 00:02:02 :: 00:00:10</t>
  </si>
  <si>
    <t xml:space="preserve"> :: 02:58:05 PM / 02:58:36 PM :: 00:00:31 :: 00:10:15</t>
  </si>
  <si>
    <t xml:space="preserve"> :: 12:57:46 PM / 12:58:19 PM :: 00:00:33 :: 00:00:09</t>
  </si>
  <si>
    <t xml:space="preserve"> :: 11:39:49 AM / 11:40:01 AM :: 00:00:12 :: 00:02:09</t>
  </si>
  <si>
    <t xml:space="preserve"> :: 03:37:19 PM / 03:37:52 PM :: 00:00:33 :: 00:00:09</t>
  </si>
  <si>
    <t xml:space="preserve"> :: 10:22:00 AM / 10:27:42 AM :: 00:05:42 :: 00:07:24</t>
  </si>
  <si>
    <t xml:space="preserve"> :: 07:13:49 AM / 07:17:48 AM :: 00:03:59 :: 00:15:23</t>
  </si>
  <si>
    <t xml:space="preserve"> :: 02:04:50 PM / 02:13:54 PM :: 00:09:04 :: 00:09:03</t>
  </si>
  <si>
    <t xml:space="preserve"> :: 09:07:25 AM / 09:18:08 AM :: 00:10:43 :: 00:00:14</t>
  </si>
  <si>
    <t xml:space="preserve"> :: 07:31:57 AM / 07:33:44 AM :: 00:01:47 :: 00:11:13</t>
  </si>
  <si>
    <t xml:space="preserve"> :: 11:50:03 AM / 11:52:52 AM :: 00:02:49 :: 00:00:05</t>
  </si>
  <si>
    <t xml:space="preserve"> :: 09:15:35 AM / 09:16:02 AM :: 00:00:27 :: 00:00:09</t>
  </si>
  <si>
    <t xml:space="preserve"> :: 10:14:11 AM / 10:14:18 AM :: 00:00:07 :: 00:00:20</t>
  </si>
  <si>
    <t xml:space="preserve"> :: 03:02:45 PM / 03:03:12 PM :: 00:00:27 :: 00:00:07</t>
  </si>
  <si>
    <t xml:space="preserve"> :: 03:03:21 PM / 03:03:31 PM :: 00:00:10 :: 00:00:09</t>
  </si>
  <si>
    <t xml:space="preserve"> :: 03:03:39 PM / 03:03:52 PM :: 00:00:13 :: 00:00:08</t>
  </si>
  <si>
    <t xml:space="preserve"> :: 03:04:02 PM / 03:04:21 PM :: 00:00:19 :: 00:00:10</t>
  </si>
  <si>
    <t xml:space="preserve"> :: 11:15:39 AM / 11:41:09 AM :: 00:25:30 :: 00:02:26</t>
  </si>
  <si>
    <t xml:space="preserve"> :: 10:14:32 AM / 10:14:41 AM :: 00:00:09 :: 00:00:14</t>
  </si>
  <si>
    <t xml:space="preserve"> :: 10:14:49 AM / 10:14:57 AM :: 00:00:08 :: 00:00:08</t>
  </si>
  <si>
    <t xml:space="preserve"> :: 10:15:02 AM / 10:15:09 AM :: 00:00:07 :: 00:00:05</t>
  </si>
  <si>
    <t xml:space="preserve"> :: 10:59:48 AM / 11:13:13 AM :: 00:13:25 :: 00:16:00</t>
  </si>
  <si>
    <t xml:space="preserve"> :: 01:08:45 PM / 01:12:43 PM :: 00:03:58 :: 00:00:32</t>
  </si>
  <si>
    <t xml:space="preserve"> :: 11:04:56 AM / 11:05:04 AM :: 00:00:08 :: 00:12:24</t>
  </si>
  <si>
    <t xml:space="preserve"> :: 11:46:55 AM / 11:47:11 AM :: 00:00:16 :: 00:41:23</t>
  </si>
  <si>
    <t xml:space="preserve"> :: 11:30:55 AM / 12:06:26 PM :: 00:35:31 :: 00:01:56</t>
  </si>
  <si>
    <t xml:space="preserve"> :: 10:17:05 AM / 10:18:15 AM :: 00:01:10 :: 17:39:36</t>
  </si>
  <si>
    <t xml:space="preserve"> :: 10:18:19 AM / 10:18:29 AM :: 00:00:10 :: 00:00:04</t>
  </si>
  <si>
    <t xml:space="preserve"> :: 02:57:05 PM / 02:57:27 PM :: 00:00:22 :: 00:20:56</t>
  </si>
  <si>
    <t xml:space="preserve"> :: 02:59:47 PM / 03:00:00 PM :: 00:00:13 :: 00:10:14</t>
  </si>
  <si>
    <t xml:space="preserve"> :: 02:49:56 PM / 02:50:02 PM :: 00:00:06 :: 00:16:59</t>
  </si>
  <si>
    <t xml:space="preserve"> :: 03:07:48 PM / 03:07:55 PM :: 00:00:07 :: 00:25:37</t>
  </si>
  <si>
    <t xml:space="preserve"> :: 02:08:33 PM / 02:12:27 PM :: 00:03:54 :: 00:25:38</t>
  </si>
  <si>
    <t xml:space="preserve"> :: 02:58:05 PM / 03:04:12 PM :: 00:06:07 :: 00:19:11</t>
  </si>
  <si>
    <t xml:space="preserve"> :: 09:47:24 AM / 09:47:32 AM :: 00:00:08 :: 17:41:13</t>
  </si>
  <si>
    <t xml:space="preserve"> :: 02:17:50 PM / 02:18:01 PM :: 00:00:11 :: 00:08:21</t>
  </si>
  <si>
    <t xml:space="preserve"> :: 11:57:47 AM / 11:57:54 AM :: 00:00:07 :: 00:00:08</t>
  </si>
  <si>
    <t xml:space="preserve"> :: 03:09:27 PM / 03:45:26 PM :: 00:35:59 :: 00:01:54</t>
  </si>
  <si>
    <t xml:space="preserve"> :: 02:33:09 PM / 02:39:12 PM :: 00:06:03 :: 00:02:17</t>
  </si>
  <si>
    <t xml:space="preserve"> :: 12:13:13 PM / 12:13:17 PM :: 00:00:04 :: 00:00:15</t>
  </si>
  <si>
    <t xml:space="preserve"> :: 09:45:17 AM / 09:51:04 AM :: 00:05:47 :: 17:20:14</t>
  </si>
  <si>
    <t xml:space="preserve"> :: 09:36:27 AM / 09:53:20 AM :: 00:16:53 :: 17:33:52</t>
  </si>
  <si>
    <t xml:space="preserve"> :: 09:47:09 AM / 09:53:12 AM :: 00:06:03 :: 00:51:49</t>
  </si>
  <si>
    <t xml:space="preserve"> :: 10:01:36 AM / 10:01:48 AM :: 00:00:12 :: 19:06:11</t>
  </si>
  <si>
    <t xml:space="preserve"> :: 10:12:12 AM / 10:12:22 AM :: 00:00:10 :: 00:14:36</t>
  </si>
  <si>
    <t xml:space="preserve"> :: 09:50:26 AM / 10:11:35 AM :: 00:21:09 :: 17:16:11</t>
  </si>
  <si>
    <t xml:space="preserve"> :: 10:11:40 AM / 10:11:51 AM :: 00:00:11 :: 00:00:05</t>
  </si>
  <si>
    <t xml:space="preserve"> :: 11:02:31 AM / 11:16:43 AM :: 00:14:12 :: 18:13:28</t>
  </si>
  <si>
    <t xml:space="preserve"> :: 09:59:44 AM / 10:15:07 AM :: 00:15:23 :: 17:10:25</t>
  </si>
  <si>
    <t xml:space="preserve"> :: 09:28:03 AM / 09:41:00 AM :: 00:12:57 :: 18:00:07</t>
  </si>
  <si>
    <t xml:space="preserve"> :: 09:39:37 AM / 09:50:18 AM :: 00:10:41 :: 18:37:52</t>
  </si>
  <si>
    <t xml:space="preserve"> :: 10:01:51 AM / 10:02:03 AM :: 00:00:12 :: 00:41:08</t>
  </si>
  <si>
    <t xml:space="preserve"> :: 09:36:36 AM / 09:42:23 AM :: 00:05:47 :: 18:36:36</t>
  </si>
  <si>
    <t xml:space="preserve"> :: 09:57:11 AM / 10:02:58 AM :: 00:05:47 :: 18:29:46</t>
  </si>
  <si>
    <t xml:space="preserve"> :: 09:47:37 AM / 09:53:00 AM :: 00:05:23 :: 00:00:05</t>
  </si>
  <si>
    <t xml:space="preserve"> :: 09:53:50 AM / 09:53:57 AM :: 00:00:07 :: 18:54:46</t>
  </si>
  <si>
    <t xml:space="preserve"> :: 10:01:45 AM / 10:39:08 AM :: 00:37:23 :: 18:27:12</t>
  </si>
  <si>
    <t xml:space="preserve"> :: 09:53:24 AM / 09:53:31 AM :: 00:00:07 :: 00:00:04</t>
  </si>
  <si>
    <t xml:space="preserve"> :: 10:13:13 AM / 10:13:21 AM :: 00:00:08 :: 00:11:25</t>
  </si>
  <si>
    <t xml:space="preserve"> :: 10:12:10 AM / 10:12:22 AM :: 00:00:12 :: 00:00:19</t>
  </si>
  <si>
    <t xml:space="preserve"> :: 10:15:10 AM / 10:30:20 AM :: 00:15:10 :: 00:00:03</t>
  </si>
  <si>
    <t xml:space="preserve"> :: 10:07:25 AM / 10:08:05 AM :: 00:00:40 :: 00:16:21</t>
  </si>
  <si>
    <t xml:space="preserve"> :: 09:53:37 AM / 10:07:56 AM :: 00:14:19 :: 00:00:06</t>
  </si>
  <si>
    <t xml:space="preserve"> :: 10:01:26 AM / 10:07:14 AM :: 00:05:48 :: 00:08:14</t>
  </si>
  <si>
    <t xml:space="preserve"> :: 10:13:31 AM / 10:27:38 AM :: 00:14:07 :: 00:00:10</t>
  </si>
  <si>
    <t xml:space="preserve"> :: 10:12:26 AM / 10:27:25 AM :: 00:14:59 :: 00:00:04</t>
  </si>
  <si>
    <t xml:space="preserve"> :: 10:15:05 AM / 10:24:48 AM :: 00:09:43 :: 00:02:43</t>
  </si>
  <si>
    <t xml:space="preserve"> :: 11:16:45 AM / 11:40:37 AM :: 00:23:52 :: 00:00:02</t>
  </si>
  <si>
    <t xml:space="preserve"> :: 10:30:25 AM / 10:53:25 AM :: 00:23:00 :: 00:00:05</t>
  </si>
  <si>
    <t xml:space="preserve"> :: 10:08:08 AM / 10:23:47 AM :: 00:15:39 :: 00:00:03</t>
  </si>
  <si>
    <t xml:space="preserve"> :: 10:57:56 AM / 11:28:59 AM :: 00:31:03 :: 00:09:52</t>
  </si>
  <si>
    <t xml:space="preserve"> :: 10:10:18 AM / 10:31:03 AM :: 00:20:45 :: 00:03:04</t>
  </si>
  <si>
    <t xml:space="preserve"> :: 10:30:28 AM / 10:44:28 AM :: 00:14:00 :: 00:02:50</t>
  </si>
  <si>
    <t xml:space="preserve"> :: 10:27:58 AM / 10:43:01 AM :: 00:15:03 :: 00:00:33</t>
  </si>
  <si>
    <t xml:space="preserve"> :: 10:24:53 AM / 10:51:37 AM :: 00:26:44 :: 00:00:05</t>
  </si>
  <si>
    <t xml:space="preserve"> :: 11:40:40 AM / 11:40:56 AM :: 00:00:16 :: 00:00:03</t>
  </si>
  <si>
    <t xml:space="preserve"> :: 10:53:27 AM / 11:13:49 AM :: 00:20:22 :: 00:00:02</t>
  </si>
  <si>
    <t xml:space="preserve"> :: 09:59:20 AM / 09:59:33 AM :: 00:00:13 :: 00:18:20</t>
  </si>
  <si>
    <t xml:space="preserve"> :: 10:02:06 AM / 10:29:51 AM :: 00:27:45 :: 00:00:03</t>
  </si>
  <si>
    <t xml:space="preserve"> :: 10:05:28 AM / 10:20:47 AM :: 00:15:19 :: 00:02:30</t>
  </si>
  <si>
    <t xml:space="preserve"> :: 09:59:42 AM / 10:14:31 AM :: 00:14:49 :: 00:05:45</t>
  </si>
  <si>
    <t xml:space="preserve"> :: 10:23:52 AM / 10:52:32 AM :: 00:28:40 :: 00:00:05</t>
  </si>
  <si>
    <t xml:space="preserve"> :: 10:15:19 AM / 10:29:50 AM :: 00:14:31 :: 00:07:23</t>
  </si>
  <si>
    <t xml:space="preserve"> :: 10:31:06 AM / 10:51:49 AM :: 00:20:43 :: 00:00:03</t>
  </si>
  <si>
    <t xml:space="preserve"> :: 10:49:49 AM / 11:09:49 AM :: 00:20:00 :: 00:05:21</t>
  </si>
  <si>
    <t xml:space="preserve"> :: 11:22:34 AM / 11:22:41 AM :: 00:00:07 :: 00:39:33</t>
  </si>
  <si>
    <t xml:space="preserve"> :: 10:51:49 AM / 11:12:56 AM :: 00:21:07 :: 00:00:12</t>
  </si>
  <si>
    <t xml:space="preserve"> :: 11:46:16 AM / 12:12:27 PM :: 00:26:11 :: 00:05:20</t>
  </si>
  <si>
    <t xml:space="preserve"> :: 11:13:52 AM / 11:32:33 AM :: 00:18:41 :: 00:00:03</t>
  </si>
  <si>
    <t xml:space="preserve"> :: 09:50:21 AM / 10:25:36 AM :: 00:35:15 :: 00:00:03</t>
  </si>
  <si>
    <t xml:space="preserve"> :: 09:42:27 AM / 09:42:37 AM :: 00:00:10 :: 00:00:04</t>
  </si>
  <si>
    <t xml:space="preserve"> :: 10:00:24 AM / 10:18:13 AM :: 00:17:49 :: 00:07:24</t>
  </si>
  <si>
    <t xml:space="preserve"> :: 10:39:11 AM / 10:39:22 AM :: 00:00:11 :: 00:00:03</t>
  </si>
  <si>
    <t xml:space="preserve"> :: 11:05:10 AM / 11:05:32 AM :: 00:00:22 :: 00:00:06</t>
  </si>
  <si>
    <t xml:space="preserve"> :: 10:34:32 AM / 10:48:04 AM :: 00:13:32 :: 00:04:42</t>
  </si>
  <si>
    <t xml:space="preserve"> :: 11:34:23 AM / 11:34:38 AM :: 00:00:15 :: 00:42:34</t>
  </si>
  <si>
    <t xml:space="preserve"> :: 11:14:03 AM / 11:34:36 AM :: 00:20:33 :: 00:04:14</t>
  </si>
  <si>
    <t xml:space="preserve"> :: 11:50:45 AM / 11:50:57 AM :: 00:00:12 :: 00:28:04</t>
  </si>
  <si>
    <t xml:space="preserve"> :: 11:40:44 AM / 11:40:58 AM :: 00:00:14 :: 00:27:48</t>
  </si>
  <si>
    <t xml:space="preserve"> :: 12:13:03 PM / 12:30:44 PM :: 00:17:41 :: 00:00:36</t>
  </si>
  <si>
    <t xml:space="preserve"> :: 11:40:53 AM / 11:54:39 AM :: 00:13:46 :: 00:08:20</t>
  </si>
  <si>
    <t xml:space="preserve"> :: 11:34:43 AM / 12:04:33 PM :: 00:29:50 :: 00:00:05</t>
  </si>
  <si>
    <t xml:space="preserve"> :: 11:48:08 AM / 12:18:23 PM :: 00:30:15 :: 00:13:15</t>
  </si>
  <si>
    <t xml:space="preserve"> :: 11:52:51 AM / 11:52:58 AM :: 00:00:07 :: 00:00:08</t>
  </si>
  <si>
    <t xml:space="preserve"> :: 11:55:16 AM / 12:36:12 PM :: 00:40:56 :: 00:00:41</t>
  </si>
  <si>
    <t xml:space="preserve"> :: 12:36:16 PM / 12:36:23 PM :: 00:00:07 :: 00:00:04</t>
  </si>
  <si>
    <t xml:space="preserve"> :: 11:41:57 AM / 12:26:33 PM :: 00:44:36 :: 00:00:59</t>
  </si>
  <si>
    <t xml:space="preserve"> :: 12:37:19 PM / 01:14:49 PM :: 00:37:30 :: 00:06:35</t>
  </si>
  <si>
    <t xml:space="preserve"> :: 12:26:08 PM / 12:26:14 PM :: 00:00:06 :: 00:31:29</t>
  </si>
  <si>
    <t xml:space="preserve"> :: 09:21:24 AM / 09:22:33 AM :: 00:01:09 :: 09:21:24</t>
  </si>
  <si>
    <t xml:space="preserve"> :: 10:25:40 AM / 10:25:52 AM :: 00:00:12 :: 00:00:04</t>
  </si>
  <si>
    <t xml:space="preserve"> :: 09:20:33 AM / 09:20:43 AM :: 00:00:10 :: 18:23:06</t>
  </si>
  <si>
    <t xml:space="preserve"> :: 10:07:22 AM / 10:07:35 AM :: 00:00:13 :: 18:29:16</t>
  </si>
  <si>
    <t xml:space="preserve"> :: 11:34:43 AM / 11:34:53 AM :: 00:00:10 :: 00:00:07</t>
  </si>
  <si>
    <t xml:space="preserve"> :: 11:52:34 AM / 11:52:43 AM :: 00:00:09 :: 00:01:37</t>
  </si>
  <si>
    <t xml:space="preserve"> :: 11:53:06 AM / 11:53:13 AM :: 00:00:07 :: 00:00:08</t>
  </si>
  <si>
    <t xml:space="preserve"> :: 11:53:38 AM / 11:53:53 AM :: 00:00:15 :: 00:00:25</t>
  </si>
  <si>
    <t xml:space="preserve"> :: 11:54:07 AM / 11:54:35 AM :: 00:00:28 :: 00:00:14</t>
  </si>
  <si>
    <t xml:space="preserve"> :: 10:32:39 AM / 10:32:57 AM :: 00:00:18 :: 19:57:10</t>
  </si>
  <si>
    <t xml:space="preserve"> :: 10:46:35 AM / 10:46:52 AM :: 00:00:17 :: 00:00:07</t>
  </si>
  <si>
    <t xml:space="preserve"> :: 09:23:45 AM / 09:24:15 AM :: 00:00:30 :: 00:00:14</t>
  </si>
  <si>
    <t xml:space="preserve"> :: 10:03:55 AM / 10:04:21 AM :: 00:00:26 :: 00:00:12</t>
  </si>
  <si>
    <t xml:space="preserve"> :: 10:13:10 AM / 10:13:19 AM :: 00:00:09 :: 18:18:34</t>
  </si>
  <si>
    <t xml:space="preserve"> :: 10:05:18 AM / 10:28:27 AM :: 00:23:09 :: 00:10:02</t>
  </si>
  <si>
    <t xml:space="preserve"> :: 09:52:10 AM / 10:21:04 AM :: 00:28:54 :: 17:47:56</t>
  </si>
  <si>
    <t xml:space="preserve"> :: 10:04:27 AM / 10:47:52 AM :: 00:43:25 :: 00:00:26</t>
  </si>
  <si>
    <t xml:space="preserve"> :: 10:29:28 AM / 10:29:43 AM :: 00:00:15 :: 00:29:55</t>
  </si>
  <si>
    <t xml:space="preserve"> :: 10:29:47 AM / 10:29:57 AM :: 00:00:10 :: 00:00:04</t>
  </si>
  <si>
    <t xml:space="preserve"> :: 10:26:00 AM / 10:26:08 AM :: 00:00:08 :: 00:00:08</t>
  </si>
  <si>
    <t xml:space="preserve"> :: 10:42:21 AM / 10:54:57 AM :: 00:12:36 :: 00:12:30</t>
  </si>
  <si>
    <t xml:space="preserve"> :: 10:01:02 AM / 10:14:10 AM :: 00:13:08 :: 00:18:25</t>
  </si>
  <si>
    <t xml:space="preserve"> :: 11:14:48 AM / 11:14:56 AM :: 00:00:08 :: 00:54:01</t>
  </si>
  <si>
    <t xml:space="preserve"> :: 10:34:42 AM / 10:50:46 AM :: 00:16:04 :: 00:16:29</t>
  </si>
  <si>
    <t xml:space="preserve"> :: 10:31:14 AM / 11:53:12 AM :: 01:21:58 :: 00:16:43</t>
  </si>
  <si>
    <t xml:space="preserve"> :: 10:48:11 AM / 11:04:04 AM :: 00:15:53 :: 00:08:49</t>
  </si>
  <si>
    <t xml:space="preserve"> :: 10:30:00 AM / 10:55:36 AM :: 00:25:36 :: 00:00:03</t>
  </si>
  <si>
    <t xml:space="preserve"> :: 10:34:37 AM / 10:48:06 AM :: 00:13:29 :: 00:08:29</t>
  </si>
  <si>
    <t xml:space="preserve"> :: 11:03:08 AM / 11:24:07 AM :: 00:20:59 :: 00:08:11</t>
  </si>
  <si>
    <t xml:space="preserve"> :: 10:22:17 AM / 10:33:47 AM :: 00:11:30 :: 00:08:07</t>
  </si>
  <si>
    <t xml:space="preserve"> :: 11:14:58 AM / 11:15:09 AM :: 00:00:11 :: 00:00:02</t>
  </si>
  <si>
    <t xml:space="preserve"> :: 10:50:50 AM / 11:15:13 AM :: 00:24:23 :: 00:00:04</t>
  </si>
  <si>
    <t xml:space="preserve"> :: 11:53:15 AM / 11:53:26 AM :: 00:00:11 :: 00:00:03</t>
  </si>
  <si>
    <t xml:space="preserve"> :: 11:16:11 AM / 11:39:28 AM :: 00:23:17 :: 00:12:07</t>
  </si>
  <si>
    <t xml:space="preserve"> :: 10:33:08 AM / 10:33:17 AM :: 00:00:09 :: 00:00:11</t>
  </si>
  <si>
    <t xml:space="preserve"> :: 10:19:33 AM / 10:19:43 AM :: 00:00:10 :: 00:01:04</t>
  </si>
  <si>
    <t xml:space="preserve"> :: 09:06:37 AM / 09:06:51 AM :: 00:00:14 :: 18:25:55</t>
  </si>
  <si>
    <t xml:space="preserve"> :: 10:03:33 AM / 10:03:43 AM :: 00:00:10 :: 00:00:08</t>
  </si>
  <si>
    <t xml:space="preserve"> :: 10:13:22 AM / 10:13:29 AM :: 00:00:07 :: 00:00:03</t>
  </si>
  <si>
    <t xml:space="preserve"> :: 09:55:04 AM / 09:55:16 AM :: 00:00:12 :: 18:02:42</t>
  </si>
  <si>
    <t xml:space="preserve"> :: 10:21:07 AM / 10:21:17 AM :: 00:00:10 :: 00:00:03</t>
  </si>
  <si>
    <t xml:space="preserve"> :: 10:03:48 AM / 10:04:01 AM :: 00:00:13 :: 18:05:59</t>
  </si>
  <si>
    <t xml:space="preserve"> :: 11:07:20 AM / 11:29:25 AM :: 00:22:05 :: 00:11:44</t>
  </si>
  <si>
    <t xml:space="preserve"> :: 10:59:50 AM / 11:08:58 AM :: 00:09:08 :: 00:11:44</t>
  </si>
  <si>
    <t xml:space="preserve"> :: 11:30:53 AM / 11:42:22 AM :: 00:11:29 :: 00:06:46</t>
  </si>
  <si>
    <t xml:space="preserve"> :: 10:39:31 AM / 10:58:12 AM :: 00:18:41 :: 00:05:44</t>
  </si>
  <si>
    <t xml:space="preserve"> :: 11:15:34 AM / 11:49:12 AM :: 00:33:38 :: 00:00:25</t>
  </si>
  <si>
    <t xml:space="preserve"> :: 11:15:24 AM / 11:56:04 AM :: 00:40:40 :: 00:00:11</t>
  </si>
  <si>
    <t xml:space="preserve"> :: 11:53:33 AM / 11:57:04 AM :: 00:03:31 :: 00:00:07</t>
  </si>
  <si>
    <t xml:space="preserve"> :: 11:43:44 AM / 11:59:38 AM :: 00:15:54 :: 00:04:16</t>
  </si>
  <si>
    <t xml:space="preserve"> :: 11:53:42 AM / 12:06:50 PM :: 00:13:08 :: 00:06:31</t>
  </si>
  <si>
    <t xml:space="preserve"> :: 12:06:39 PM / 12:31:23 PM :: 00:24:44 :: 00:00:13</t>
  </si>
  <si>
    <t xml:space="preserve"> :: 12:25:37 PM / 12:25:44 PM :: 00:00:07 :: 00:21:04</t>
  </si>
  <si>
    <t xml:space="preserve"> :: 12:25:47 PM / 12:25:56 PM :: 00:00:09 :: 00:00:03</t>
  </si>
  <si>
    <t xml:space="preserve"> :: 12:34:14 PM / 12:34:24 PM :: 00:00:10 :: 00:15:51</t>
  </si>
  <si>
    <t xml:space="preserve"> :: 12:36:32 PM / 01:10:32 PM :: 00:34:00 :: 00:00:09</t>
  </si>
  <si>
    <t xml:space="preserve"> :: 12:26:42 PM / 12:40:56 PM :: 00:14:14 :: 00:00:09</t>
  </si>
  <si>
    <t xml:space="preserve"> :: 01:21:56 PM / 01:51:06 PM :: 00:29:10 :: 00:07:07</t>
  </si>
  <si>
    <t xml:space="preserve"> :: 12:47:40 PM / 01:08:33 PM :: 00:20:53 :: 00:21:26</t>
  </si>
  <si>
    <t xml:space="preserve"> :: 10:33:20 AM / 10:33:37 AM :: 00:00:17 :: 00:00:03</t>
  </si>
  <si>
    <t xml:space="preserve"> :: 10:46:19 AM / 10:46:28 AM :: 00:00:09 :: 00:26:36</t>
  </si>
  <si>
    <t xml:space="preserve"> :: 09:07:13 AM / 09:23:31 AM :: 00:16:18 :: 00:00:22</t>
  </si>
  <si>
    <t xml:space="preserve"> :: 09:46:47 AM / 10:03:25 AM :: 00:16:38 :: 18:49:13</t>
  </si>
  <si>
    <t xml:space="preserve"> :: 10:13:32 AM / 10:13:45 AM :: 00:00:13 :: 00:00:03</t>
  </si>
  <si>
    <t xml:space="preserve"> :: 10:28:32 AM / 10:28:44 AM :: 00:00:12 :: 00:00:05</t>
  </si>
  <si>
    <t xml:space="preserve"> :: 10:21:19 AM / 10:21:29 AM :: 00:00:10 :: 00:00:02</t>
  </si>
  <si>
    <t xml:space="preserve"> :: 10:47:56 AM / 10:48:11 AM :: 00:00:15 :: 00:00:04</t>
  </si>
  <si>
    <t xml:space="preserve"> :: 11:29:46 AM / 11:32:27 AM :: 00:02:41 :: 00:00:21</t>
  </si>
  <si>
    <t xml:space="preserve"> :: 11:11:54 AM / 11:16:36 AM :: 00:04:42 :: 00:02:56</t>
  </si>
  <si>
    <t xml:space="preserve"> :: 11:45:15 AM / 11:48:10 AM :: 00:02:55 :: 00:02:53</t>
  </si>
  <si>
    <t xml:space="preserve"> :: 10:58:15 AM / 11:03:31 AM :: 00:05:16 :: 00:00:03</t>
  </si>
  <si>
    <t xml:space="preserve"> :: 11:49:17 AM / 11:49:33 AM :: 00:00:16 :: 00:00:05</t>
  </si>
  <si>
    <t xml:space="preserve"> :: 11:56:10 AM / 11:57:06 AM :: 00:00:56 :: 00:00:06</t>
  </si>
  <si>
    <t xml:space="preserve"> :: 11:57:17 AM / 11:57:39 AM :: 00:00:22 :: 00:00:13</t>
  </si>
  <si>
    <t xml:space="preserve"> :: 12:04:56 PM / 12:12:58 PM :: 00:08:02 :: 00:05:18</t>
  </si>
  <si>
    <t xml:space="preserve"> :: 12:16:31 PM / 12:26:40 PM :: 00:10:09 :: 00:00:02</t>
  </si>
  <si>
    <t xml:space="preserve"> :: 12:37:17 PM / 12:54:29 PM :: 00:17:12 :: 00:00:02</t>
  </si>
  <si>
    <t xml:space="preserve"> :: 12:35:01 PM / 12:35:07 PM :: 00:00:06 :: 00:09:05</t>
  </si>
  <si>
    <t xml:space="preserve"> :: 12:54:28 PM / 12:54:35 PM :: 00:00:07 :: 00:20:04</t>
  </si>
  <si>
    <t xml:space="preserve"> :: 01:10:35 PM / 01:10:44 PM :: 00:00:09 :: 00:00:03</t>
  </si>
  <si>
    <t xml:space="preserve"> :: 12:44:39 PM / 01:20:35 PM :: 00:35:56 :: 00:03:43</t>
  </si>
  <si>
    <t xml:space="preserve"> :: 01:51:08 PM / 01:59:32 PM :: 00:08:24 :: 00:00:02</t>
  </si>
  <si>
    <t xml:space="preserve"> :: 01:08:36 PM / 01:08:50 PM :: 00:00:14 :: 00:00:03</t>
  </si>
  <si>
    <t xml:space="preserve"> :: 12:09:50 PM / 12:16:29 PM :: 00:06:39 :: 00:03:00</t>
  </si>
  <si>
    <t xml:space="preserve"> :: 12:31:54 PM / 12:37:15 PM :: 00:05:21 :: 00:00:31</t>
  </si>
  <si>
    <t xml:space="preserve"> :: 12:35:14 PM / 12:44:48 PM :: 00:09:34 :: 00:00:07</t>
  </si>
  <si>
    <t xml:space="preserve"> :: 12:54:41 PM / 12:54:50 PM :: 00:00:09 :: 00:00:06</t>
  </si>
  <si>
    <t xml:space="preserve"> :: 01:10:49 PM / 01:11:01 PM :: 00:00:12 :: 00:00:05</t>
  </si>
  <si>
    <t xml:space="preserve"> :: 01:20:40 PM / 01:20:49 PM :: 00:00:09 :: 00:00:05</t>
  </si>
  <si>
    <t xml:space="preserve"> :: 01:59:35 PM / 02:06:22 PM :: 00:06:47 :: 00:00:03</t>
  </si>
  <si>
    <t xml:space="preserve"> :: 01:08:54 PM / 01:09:04 PM :: 00:00:10 :: 00:00:04</t>
  </si>
  <si>
    <t xml:space="preserve"> :: 12:05:48 PM / 12:13:40 PM :: 00:07:52 :: 00:02:52</t>
  </si>
  <si>
    <t xml:space="preserve"> :: 12:32:03 PM / 12:35:28 PM :: 00:03:25 :: 00:00:05</t>
  </si>
  <si>
    <t xml:space="preserve"> :: 11:40:48 AM / 11:52:22 AM :: 00:11:34 :: 00:08:21</t>
  </si>
  <si>
    <t xml:space="preserve"> :: 11:24:49 AM / 11:32:17 AM :: 00:07:28 :: 00:08:13</t>
  </si>
  <si>
    <t xml:space="preserve"> :: 11:55:08 AM / 12:02:56 PM :: 00:07:48 :: 00:06:58</t>
  </si>
  <si>
    <t xml:space="preserve"> :: 11:08:49 AM / 11:20:44 AM :: 00:11:55 :: 00:05:18</t>
  </si>
  <si>
    <t xml:space="preserve"> :: 11:50:09 AM / 11:58:56 AM :: 00:08:47 :: 00:00:36</t>
  </si>
  <si>
    <t xml:space="preserve"> :: 11:57:14 AM / 11:57:32 AM :: 00:00:18 :: 00:00:08</t>
  </si>
  <si>
    <t xml:space="preserve"> :: 11:58:06 AM / 12:37:24 PM :: 00:39:18 :: 00:00:12</t>
  </si>
  <si>
    <t xml:space="preserve"> :: 12:31:53 PM / 12:31:58 PM :: 00:00:05 :: 00:18:36</t>
  </si>
  <si>
    <t xml:space="preserve"> :: 12:30:56 PM / 12:37:04 PM :: 00:06:08 :: 00:04:16</t>
  </si>
  <si>
    <t xml:space="preserve"> :: 12:54:35 PM / 01:03:42 PM :: 00:09:07 :: 00:00:06</t>
  </si>
  <si>
    <t xml:space="preserve"> :: 12:44:57 PM / 12:52:13 PM :: 00:07:16 :: 00:00:09</t>
  </si>
  <si>
    <t xml:space="preserve"> :: 12:54:55 PM / 01:06:08 PM :: 00:11:13 :: 00:00:05</t>
  </si>
  <si>
    <t xml:space="preserve"> :: 01:11:04 PM / 01:18:40 PM :: 00:07:36 :: 00:00:03</t>
  </si>
  <si>
    <t xml:space="preserve"> :: 01:20:55 PM / 01:36:32 PM :: 00:15:37 :: 00:00:06</t>
  </si>
  <si>
    <t xml:space="preserve"> :: 02:12:21 PM / 02:18:32 PM :: 00:06:11 :: 00:05:33</t>
  </si>
  <si>
    <t xml:space="preserve"> :: 01:43:19 PM / 01:43:31 PM :: 00:00:12 :: 00:34:15</t>
  </si>
  <si>
    <t xml:space="preserve"> :: 12:37:08 PM / 12:37:23 PM :: 00:00:15 :: 00:00:04</t>
  </si>
  <si>
    <t xml:space="preserve"> :: 01:11:28 PM / 01:59:28 PM :: 00:48:00 :: 00:07:46</t>
  </si>
  <si>
    <t xml:space="preserve"> :: 01:59:32 PM / 01:59:45 PM :: 00:00:13 :: 00:00:04</t>
  </si>
  <si>
    <t xml:space="preserve"> :: 01:03:51 PM / 01:17:45 PM :: 00:13:54 :: 00:11:38</t>
  </si>
  <si>
    <t xml:space="preserve"> :: 01:17:58 PM / 01:18:17 PM :: 00:00:19 :: 00:00:13</t>
  </si>
  <si>
    <t xml:space="preserve"> :: 01:18:06 PM / 01:18:12 PM :: 00:00:06 :: 00:11:58</t>
  </si>
  <si>
    <t xml:space="preserve"> :: 01:43:18 PM / 02:38:14 PM :: 00:54:56 :: 00:24:38</t>
  </si>
  <si>
    <t xml:space="preserve"> :: 02:38:20 PM / 02:38:27 PM :: 00:00:07 :: 00:00:06</t>
  </si>
  <si>
    <t xml:space="preserve"> :: 01:36:40 PM / 02:06:29 PM :: 00:29:49 :: 00:00:08</t>
  </si>
  <si>
    <t xml:space="preserve"> :: 02:06:32 PM / 02:06:41 PM :: 00:00:09 :: 00:00:03</t>
  </si>
  <si>
    <t xml:space="preserve"> :: 02:06:37 PM / 02:06:48 PM :: 00:00:11 :: 00:00:15</t>
  </si>
  <si>
    <t xml:space="preserve"> :: 01:43:37 PM / 02:13:40 PM :: 00:30:03 :: 00:00:06</t>
  </si>
  <si>
    <t xml:space="preserve"> :: 02:13:42 PM / 02:13:55 PM :: 00:00:13 :: 00:00:02</t>
  </si>
  <si>
    <t xml:space="preserve"> :: 10:33:40 AM / 10:33:47 AM :: 00:00:07 :: 00:00:03</t>
  </si>
  <si>
    <t xml:space="preserve"> :: 10:26:42 AM / 10:35:19 AM :: 00:08:37 :: 00:12:57</t>
  </si>
  <si>
    <t xml:space="preserve"> :: 12:47:34 PM / 12:54:53 PM :: 00:07:19 :: 00:10:11</t>
  </si>
  <si>
    <t xml:space="preserve"> :: 02:51:01 PM / 02:51:13 PM :: 00:00:12 :: 00:05:24</t>
  </si>
  <si>
    <t xml:space="preserve"> :: 01:19:09 PM / 01:19:16 PM :: 00:00:07 :: 00:00:52</t>
  </si>
  <si>
    <t xml:space="preserve"> :: 01:18:20 PM / 01:18:33 PM :: 00:00:13 :: 00:00:08</t>
  </si>
  <si>
    <t xml:space="preserve"> :: 12:43:52 PM / 01:05:05 PM :: 00:21:13 :: 00:00:52</t>
  </si>
  <si>
    <t xml:space="preserve"> :: 01:18:05 PM / 01:30:17 PM :: 00:12:12 :: 00:19:17</t>
  </si>
  <si>
    <t xml:space="preserve"> :: 12:32:52 PM / 12:37:41 PM :: 00:04:49 :: 00:13:55</t>
  </si>
  <si>
    <t xml:space="preserve"> :: 10:34:00 AM / 10:34:11 AM :: 00:00:11 :: 00:00:13</t>
  </si>
  <si>
    <t xml:space="preserve"> :: 11:29:21 AM / 11:29:36 AM :: 00:00:15 :: 00:42:29</t>
  </si>
  <si>
    <t xml:space="preserve"> :: 09:24:27 AM / 09:42:40 AM :: 00:18:13 :: 00:00:12</t>
  </si>
  <si>
    <t xml:space="preserve"> :: 10:11:08 AM / 10:18:11 AM :: 00:07:03 :: 00:06:47</t>
  </si>
  <si>
    <t xml:space="preserve"> :: 10:44:29 AM / 10:55:31 AM :: 00:11:02 :: 00:09:10</t>
  </si>
  <si>
    <t xml:space="preserve"> :: 10:28:46 AM / 10:53:19 AM :: 00:24:33 :: 00:00:02</t>
  </si>
  <si>
    <t xml:space="preserve"> :: 10:21:31 AM / 10:43:07 AM :: 00:21:36 :: 00:00:02</t>
  </si>
  <si>
    <t xml:space="preserve"> :: 10:48:17 AM / 11:03:34 AM :: 00:15:17 :: 00:00:06</t>
  </si>
  <si>
    <t xml:space="preserve"> :: 12:55:02 PM / 12:55:16 PM :: 00:00:14 :: 00:00:09</t>
  </si>
  <si>
    <t xml:space="preserve"> :: 01:19:35 PM / 01:19:41 PM :: 00:00:06 :: 00:09:53</t>
  </si>
  <si>
    <t xml:space="preserve"> :: 02:38:35 PM / 02:38:42 PM :: 00:00:07 :: 00:00:08</t>
  </si>
  <si>
    <t xml:space="preserve"> :: 09:43:52 AM / 09:56:04 AM :: 00:12:12 :: 17:34:13</t>
  </si>
  <si>
    <t xml:space="preserve"> :: 09:51:07 AM / 10:00:29 AM :: 00:09:22 :: 18:16:58</t>
  </si>
  <si>
    <t xml:space="preserve"> :: 10:48:14 AM / 10:48:22 AM :: 00:00:08 :: 00:00:07</t>
  </si>
  <si>
    <t xml:space="preserve"> :: 01:02:39 PM / 01:12:55 PM :: 00:10:16 :: 00:07:23</t>
  </si>
  <si>
    <t xml:space="preserve"> :: 02:51:17 PM / 02:51:32 PM :: 00:00:15 :: 00:00:04</t>
  </si>
  <si>
    <t xml:space="preserve"> :: 02:51:36 PM / 02:51:44 PM :: 00:00:08 :: 00:00:04</t>
  </si>
  <si>
    <t xml:space="preserve"> :: 01:19:46 PM / 01:20:01 PM :: 00:00:15 :: 00:00:30</t>
  </si>
  <si>
    <t xml:space="preserve"> :: 01:20:06 PM / 01:20:17 PM :: 00:00:11 :: 00:00:05</t>
  </si>
  <si>
    <t xml:space="preserve"> :: 01:18:37 PM / 01:18:46 PM :: 00:00:09 :: 00:00:04</t>
  </si>
  <si>
    <t xml:space="preserve"> :: 01:05:11 PM / 01:16:10 PM :: 00:10:59 :: 00:00:06</t>
  </si>
  <si>
    <t xml:space="preserve"> :: 01:30:26 PM / 02:09:29 PM :: 00:39:03 :: 00:00:09</t>
  </si>
  <si>
    <t xml:space="preserve"> :: 12:41:28 PM / 12:43:42 PM :: 00:02:14 :: 00:03:47</t>
  </si>
  <si>
    <t xml:space="preserve"> :: 09:59:12 AM / 10:07:39 AM :: 00:08:27 :: 17:12:35</t>
  </si>
  <si>
    <t xml:space="preserve"> :: 09:56:07 AM / 10:05:08 AM :: 00:09:01 :: 00:00:03</t>
  </si>
  <si>
    <t xml:space="preserve"> :: 09:50:45 AM / 10:00:39 AM :: 00:09:54 :: 00:20:43</t>
  </si>
  <si>
    <t xml:space="preserve"> :: 10:00:33 AM / 10:06:59 AM :: 00:06:26 :: 00:00:04</t>
  </si>
  <si>
    <t xml:space="preserve"> :: 10:00:26 AM / 10:13:07 AM :: 00:12:41 :: 17:52:42</t>
  </si>
  <si>
    <t xml:space="preserve"> :: 10:00:28 AM / 10:08:40 AM :: 00:08:12 :: 17:23:06</t>
  </si>
  <si>
    <t xml:space="preserve"> :: 09:40:31 AM / 09:51:13 AM :: 00:10:42 :: 16:56:37</t>
  </si>
  <si>
    <t xml:space="preserve"> :: 02:51:48 PM / 02:52:00 PM :: 00:00:12 :: 00:00:04</t>
  </si>
  <si>
    <t xml:space="preserve"> :: 01:18:48 PM / 01:18:58 PM :: 00:00:10 :: 00:00:02</t>
  </si>
  <si>
    <t xml:space="preserve"> :: 02:18:07 PM / 02:18:18 PM :: 00:00:11 :: 00:00:06</t>
  </si>
  <si>
    <t xml:space="preserve"> :: 10:07:47 AM / 10:25:52 AM :: 00:18:05 :: 00:00:08</t>
  </si>
  <si>
    <t xml:space="preserve"> :: 10:05:10 AM / 10:32:55 AM :: 00:27:45 :: 00:00:02</t>
  </si>
  <si>
    <t xml:space="preserve"> :: 10:00:45 AM / 10:13:17 AM :: 00:12:32 :: 00:00:06</t>
  </si>
  <si>
    <t xml:space="preserve"> :: 10:09:28 AM / 10:26:48 AM :: 00:17:20 :: 00:02:29</t>
  </si>
  <si>
    <t xml:space="preserve"> :: 10:13:10 AM / 10:26:37 AM :: 00:13:27 :: 00:00:03</t>
  </si>
  <si>
    <t xml:space="preserve"> :: 10:08:45 AM / 10:47:56 AM :: 00:39:11 :: 00:00:05</t>
  </si>
  <si>
    <t xml:space="preserve"> :: 09:51:16 AM / 10:11:11 AM :: 00:19:55 :: 00:00:03</t>
  </si>
  <si>
    <t xml:space="preserve"> :: 01:53:46 PM / 02:19:41 PM :: 00:25:55 :: 00:40:51</t>
  </si>
  <si>
    <t xml:space="preserve"> :: 02:00:21 PM / 02:13:03 PM :: 00:12:42 :: 00:00:36</t>
  </si>
  <si>
    <t xml:space="preserve"> :: 01:29:00 PM / 01:42:11 PM :: 00:13:11 :: 00:08:43</t>
  </si>
  <si>
    <t xml:space="preserve"> :: 01:22:41 PM / 01:40:23 PM :: 00:17:42 :: 00:03:43</t>
  </si>
  <si>
    <t xml:space="preserve"> :: 02:38:49 PM / 02:39:00 PM :: 00:00:11 :: 00:00:07</t>
  </si>
  <si>
    <t xml:space="preserve"> :: 02:29:55 PM / 02:40:48 PM :: 00:10:53 :: 00:02:04</t>
  </si>
  <si>
    <t xml:space="preserve"> :: 02:33:02 PM / 03:02:00 PM :: 00:28:58 :: 00:02:45</t>
  </si>
  <si>
    <t xml:space="preserve"> :: 03:13:30 PM / 03:14:03 PM :: 00:00:33 :: 00:00:08</t>
  </si>
  <si>
    <t xml:space="preserve"> :: 02:43:49 PM / 02:44:02 PM :: 00:00:13 :: 00:30:46</t>
  </si>
  <si>
    <t xml:space="preserve"> :: 02:44:09 PM / 02:44:25 PM :: 00:00:16 :: 00:00:07</t>
  </si>
  <si>
    <t xml:space="preserve"> :: 01:40:30 PM / 01:55:06 PM :: 00:14:36 :: 00:00:07</t>
  </si>
  <si>
    <t xml:space="preserve"> :: 02:27:30 PM / 02:27:36 PM :: 00:00:06 :: 00:20:49</t>
  </si>
  <si>
    <t xml:space="preserve"> :: 02:27:40 PM / 02:27:51 PM :: 00:00:11 :: 00:00:04</t>
  </si>
  <si>
    <t xml:space="preserve"> :: 03:13:03 PM / 03:13:10 PM :: 00:00:07 :: 00:59:08</t>
  </si>
  <si>
    <t xml:space="preserve"> :: 03:13:15 PM / 03:13:22 PM :: 00:00:07 :: 00:00:05</t>
  </si>
  <si>
    <t xml:space="preserve"> :: 02:19:45 PM / 02:20:00 PM :: 00:00:15 :: 00:00:04</t>
  </si>
  <si>
    <t xml:space="preserve"> :: 01:57:00 PM / 01:57:09 PM :: 00:00:09 :: 00:14:49</t>
  </si>
  <si>
    <t xml:space="preserve"> :: 02:39:10 PM / 02:39:19 PM :: 00:00:09 :: 00:00:10</t>
  </si>
  <si>
    <t xml:space="preserve"> :: 03:02:05 PM / 03:02:16 PM :: 00:00:11 :: 00:00:05</t>
  </si>
  <si>
    <t xml:space="preserve"> :: 02:20:06 PM / 02:20:18 PM :: 00:00:12 :: 00:00:06</t>
  </si>
  <si>
    <t xml:space="preserve"> :: 02:44:39 PM / 02:44:50 PM :: 00:00:11 :: 00:00:14</t>
  </si>
  <si>
    <t xml:space="preserve"> :: 01:58:02 PM / 01:58:35 PM :: 00:00:33 :: 00:00:53</t>
  </si>
  <si>
    <t xml:space="preserve"> :: 01:58:23 PM / 02:06:36 PM :: 00:08:13 :: 00:03:17</t>
  </si>
  <si>
    <t xml:space="preserve"> :: 02:44:17 PM / 02:44:39 PM :: 00:00:22 :: 00:04:58</t>
  </si>
  <si>
    <t xml:space="preserve"> :: 02:50:06 PM / 02:54:10 PM :: 00:04:04 :: 00:09:18</t>
  </si>
  <si>
    <t xml:space="preserve"> :: 03:02:20 PM / 03:02:27 PM :: 00:00:07 :: 00:00:04</t>
  </si>
  <si>
    <t xml:space="preserve"> :: 03:21:55 PM / 03:22:02 PM :: 00:00:07 :: 00:07:52</t>
  </si>
  <si>
    <t xml:space="preserve"> :: 02:23:36 PM / 02:33:05 PM :: 00:09:29 :: 00:03:18</t>
  </si>
  <si>
    <t xml:space="preserve"> :: 02:44:54 PM / 02:45:18 PM :: 00:00:24 :: 00:00:04</t>
  </si>
  <si>
    <t xml:space="preserve"> :: 08:55:10 AM / 08:55:20 AM :: 00:00:10 :: 00:00:11</t>
  </si>
  <si>
    <t xml:space="preserve"> :: 11:29:41 AM / 11:30:13 AM :: 00:00:32 :: 00:00:05</t>
  </si>
  <si>
    <t xml:space="preserve"> :: 02:45:25 PM / 02:45:37 PM :: 00:00:12 :: 00:00:07</t>
  </si>
  <si>
    <t xml:space="preserve"> :: 03:05:03 PM / 03:05:10 PM :: 00:00:07 :: 00:10:53</t>
  </si>
  <si>
    <t xml:space="preserve"> :: 10:25:57 AM / 10:37:35 AM :: 00:11:38 :: 00:00:05</t>
  </si>
  <si>
    <t xml:space="preserve"> :: 10:32:59 AM / 10:33:08 AM :: 00:00:09 :: 00:00:04</t>
  </si>
  <si>
    <t xml:space="preserve"> :: 10:18:34 AM / 10:44:56 AM :: 00:26:22 :: 00:05:17</t>
  </si>
  <si>
    <t xml:space="preserve"> :: 10:26:52 AM / 10:36:19 AM :: 00:09:27 :: 00:00:04</t>
  </si>
  <si>
    <t xml:space="preserve"> :: 10:31:54 AM / 10:44:04 AM :: 00:12:10 :: 00:05:17</t>
  </si>
  <si>
    <t xml:space="preserve"> :: 10:48:00 AM / 10:48:07 AM :: 00:00:07 :: 00:00:04</t>
  </si>
  <si>
    <t xml:space="preserve"> :: 10:11:14 AM / 10:29:50 AM :: 00:18:36 :: 00:00:03</t>
  </si>
  <si>
    <t xml:space="preserve"> :: 10:34:15 AM / 10:56:20 AM :: 00:22:05 :: 00:00:04</t>
  </si>
  <si>
    <t xml:space="preserve"> :: 11:30:18 AM / 11:30:54 AM :: 00:00:36 :: 00:00:05</t>
  </si>
  <si>
    <t xml:space="preserve"> :: 09:46:53 AM / 09:54:54 AM :: 00:08:01 :: 00:04:13</t>
  </si>
  <si>
    <t xml:space="preserve"> :: 10:23:47 AM / 10:42:36 AM :: 00:18:49 :: 00:05:36</t>
  </si>
  <si>
    <t xml:space="preserve"> :: 11:18:33 AM / 11:19:02 AM :: 00:00:29 :: 00:23:02</t>
  </si>
  <si>
    <t xml:space="preserve"> :: 10:53:23 AM / 10:57:40 AM :: 00:04:17 :: 00:00:04</t>
  </si>
  <si>
    <t xml:space="preserve"> :: 10:43:09 AM / 10:43:27 AM :: 00:00:18 :: 00:00:02</t>
  </si>
  <si>
    <t xml:space="preserve"> :: 11:28:08 AM / 11:28:25 AM :: 00:00:17 :: 00:24:34</t>
  </si>
  <si>
    <t xml:space="preserve"> :: 12:06:44 PM / 12:07:03 PM :: 00:00:19 :: 00:08:15</t>
  </si>
  <si>
    <t xml:space="preserve"> :: 11:57:55 AM / 11:58:10 AM :: 00:00:15 :: 00:00:23</t>
  </si>
  <si>
    <t xml:space="preserve"> :: 11:39:30 AM / 11:44:05 AM :: 00:04:35 :: 00:07:13</t>
  </si>
  <si>
    <t xml:space="preserve"> :: 11:27:38 AM / 11:27:48 AM :: 00:00:10 :: 00:06:54</t>
  </si>
  <si>
    <t xml:space="preserve"> :: 12:36:02 PM / 12:36:14 PM :: 00:00:12 :: 00:13:36</t>
  </si>
  <si>
    <t xml:space="preserve"> :: 01:08:28 PM / 01:21:58 PM :: 00:13:30 :: 00:00:34</t>
  </si>
  <si>
    <t xml:space="preserve"> :: 11:06:24 AM / 11:37:18 AM :: 00:30:54 :: 00:04:37</t>
  </si>
  <si>
    <t xml:space="preserve"> :: 10:59:07 AM / 11:12:55 AM :: 00:13:48 :: 00:00:07</t>
  </si>
  <si>
    <t xml:space="preserve"> :: 10:44:58 AM / 10:45:09 AM :: 00:00:11 :: 00:00:02</t>
  </si>
  <si>
    <t xml:space="preserve"> :: 11:17:03 AM / 11:36:04 AM :: 00:19:01 :: 00:04:04</t>
  </si>
  <si>
    <t xml:space="preserve"> :: 11:10:16 AM / 11:16:48 AM :: 00:06:32 :: 00:03:48</t>
  </si>
  <si>
    <t xml:space="preserve"> :: 11:06:46 AM / 11:18:39 AM :: 00:11:53 :: 00:00:47</t>
  </si>
  <si>
    <t xml:space="preserve"> :: 10:29:53 AM / 10:39:18 AM :: 00:09:25 :: 00:00:03</t>
  </si>
  <si>
    <t xml:space="preserve"> :: 11:59:46 AM / 12:29:41 PM :: 00:29:55 :: 00:07:24</t>
  </si>
  <si>
    <t xml:space="preserve"> :: 11:44:09 AM / 11:58:29 AM :: 00:14:20 :: 00:00:04</t>
  </si>
  <si>
    <t xml:space="preserve"> :: 12:37:04 PM / 12:37:22 PM :: 00:00:18 :: 00:23:24</t>
  </si>
  <si>
    <t xml:space="preserve"> :: 11:56:31 AM / 11:56:39 AM :: 00:00:08 :: 00:28:43</t>
  </si>
  <si>
    <t xml:space="preserve"> :: 12:08:27 PM / 12:18:33 PM :: 00:10:06 :: 00:09:31</t>
  </si>
  <si>
    <t xml:space="preserve"> :: 12:03:49 PM / 12:22:26 PM :: 00:18:37 :: 00:05:39</t>
  </si>
  <si>
    <t xml:space="preserve"> :: 12:37:42 PM / 12:37:49 PM :: 00:00:07 :: 00:00:18</t>
  </si>
  <si>
    <t xml:space="preserve"> :: 01:07:37 PM / 01:07:54 PM :: 00:00:17 :: 00:32:09</t>
  </si>
  <si>
    <t xml:space="preserve"> :: 11:41:58 AM / 11:42:26 AM :: 00:00:28 :: 00:11:04</t>
  </si>
  <si>
    <t xml:space="preserve"> :: 10:44:38 AM / 11:03:07 AM :: 00:18:29 :: 00:02:02</t>
  </si>
  <si>
    <t xml:space="preserve"> :: 11:06:30 AM / 11:22:15 AM :: 00:15:45 :: 00:08:50</t>
  </si>
  <si>
    <t xml:space="preserve"> :: 11:28:27 AM / 11:43:38 AM :: 00:15:11 :: 00:00:02</t>
  </si>
  <si>
    <t xml:space="preserve"> :: 10:42:33 AM / 11:01:47 AM :: 00:19:14 :: 00:04:58</t>
  </si>
  <si>
    <t xml:space="preserve"> :: 10:38:29 AM / 10:59:00 AM :: 00:20:31 :: 00:05:21</t>
  </si>
  <si>
    <t xml:space="preserve"> :: 10:45:12 AM / 11:01:00 AM :: 00:15:48 :: 00:00:03</t>
  </si>
  <si>
    <t xml:space="preserve"> :: 11:11:24 AM / 11:12:59 AM :: 00:01:35 :: 00:35:05</t>
  </si>
  <si>
    <t xml:space="preserve"> :: 11:06:02 AM / 11:06:28 AM :: 00:00:26 :: 00:21:58</t>
  </si>
  <si>
    <t xml:space="preserve"> :: 10:48:44 AM / 11:05:59 AM :: 00:17:15 :: 00:00:22</t>
  </si>
  <si>
    <t xml:space="preserve"> :: 10:54:12 AM / 10:54:38 AM :: 00:00:26 :: 00:14:54</t>
  </si>
  <si>
    <t xml:space="preserve"> :: 09:49:35 AM / 09:58:38 AM :: 00:09:03 :: 00:27:02</t>
  </si>
  <si>
    <t xml:space="preserve"> :: 10:35:46 AM / 10:36:01 AM :: 00:00:15 :: 00:00:22</t>
  </si>
  <si>
    <t xml:space="preserve"> :: 09:52:29 AM / 10:01:54 AM :: 00:09:25 :: 18:00:06</t>
  </si>
  <si>
    <t xml:space="preserve"> :: 10:07:42 AM / 10:30:49 AM :: 00:23:07 :: 00:00:07</t>
  </si>
  <si>
    <t xml:space="preserve"> :: 11:12:34 AM / 11:24:52 AM :: 00:12:18 :: 19:05:41</t>
  </si>
  <si>
    <t xml:space="preserve"> :: 10:19:53 AM / 10:39:34 AM :: 00:19:41 :: 01:05:29</t>
  </si>
  <si>
    <t xml:space="preserve"> :: 10:29:57 AM / 10:30:19 AM :: 00:00:22 :: 18:33:47</t>
  </si>
  <si>
    <t xml:space="preserve"> :: 10:48:44 AM / 11:12:20 AM :: 00:23:36 :: 01:22:44</t>
  </si>
  <si>
    <t xml:space="preserve"> :: 11:37:42 AM / 11:39:25 AM :: 00:01:43 :: 00:00:24</t>
  </si>
  <si>
    <t xml:space="preserve"> :: 11:19:21 AM / 11:39:26 AM :: 00:20:05 :: 00:06:26</t>
  </si>
  <si>
    <t xml:space="preserve"> :: 11:15:25 AM / 11:39:24 AM :: 00:23:59 :: 00:14:25</t>
  </si>
  <si>
    <t xml:space="preserve"> :: 11:56:34 AM / 11:56:47 AM :: 00:00:13 :: 00:20:30</t>
  </si>
  <si>
    <t xml:space="preserve"> :: 11:21:37 AM / 11:41:06 AM :: 00:19:29 :: 00:04:49</t>
  </si>
  <si>
    <t xml:space="preserve"> :: 11:25:36 AM / 11:48:59 AM :: 00:23:23 :: 00:06:57</t>
  </si>
  <si>
    <t xml:space="preserve"> :: 11:03:00 AM / 11:09:19 AM :: 00:06:19 :: 00:08:22</t>
  </si>
  <si>
    <t xml:space="preserve"> :: 11:40:28 AM / 11:46:08 AM :: 00:05:40 :: 00:01:02</t>
  </si>
  <si>
    <t xml:space="preserve"> :: 11:13:34 AM / 11:21:59 AM :: 00:08:25 :: 00:04:15</t>
  </si>
  <si>
    <t xml:space="preserve"> :: 11:59:40 AM / 12:26:22 PM :: 00:26:42 :: 00:20:15</t>
  </si>
  <si>
    <t xml:space="preserve"> :: 12:09:29 PM / 12:17:34 PM :: 00:08:05 :: 00:23:21</t>
  </si>
  <si>
    <t xml:space="preserve"> :: 11:39:27 AM / 12:12:41 PM :: 00:33:14 :: 00:00:03</t>
  </si>
  <si>
    <t xml:space="preserve"> :: 12:08:45 PM / 12:40:15 PM :: 00:31:30 :: 00:11:58</t>
  </si>
  <si>
    <t xml:space="preserve"> :: 11:47:49 AM / 12:29:38 PM :: 00:41:49 :: 00:06:43</t>
  </si>
  <si>
    <t xml:space="preserve"> :: 11:51:16 AM / 12:19:20 PM :: 00:28:04 :: 00:02:17</t>
  </si>
  <si>
    <t xml:space="preserve"> :: 12:17:47 PM / 12:18:24 PM :: 00:00:37 :: 00:55:48</t>
  </si>
  <si>
    <t xml:space="preserve"> :: 10:56:27 AM / 11:05:31 AM :: 00:09:04 :: 00:00:07</t>
  </si>
  <si>
    <t xml:space="preserve"> :: 11:47:03 AM / 12:08:25 PM :: 00:21:22 :: 00:04:37</t>
  </si>
  <si>
    <t xml:space="preserve"> :: 10:04:48 AM / 10:11:44 AM :: 00:06:56 :: 00:09:54</t>
  </si>
  <si>
    <t xml:space="preserve"> :: 11:03:10 AM / 11:14:08 AM :: 00:10:58 :: 00:00:03</t>
  </si>
  <si>
    <t xml:space="preserve"> :: 11:27:17 AM / 11:40:31 AM :: 00:13:14 :: 00:08:15</t>
  </si>
  <si>
    <t xml:space="preserve"> :: 11:55:12 AM / 11:55:31 AM :: 00:00:19 :: 00:32:57</t>
  </si>
  <si>
    <t xml:space="preserve"> :: 11:14:16 AM / 11:14:23 AM :: 00:00:07 :: 00:30:49</t>
  </si>
  <si>
    <t xml:space="preserve"> :: 01:14:28 PM / 01:14:38 PM :: 00:00:10 :: 01:30:50</t>
  </si>
  <si>
    <t xml:space="preserve"> :: 10:30:52 AM / 10:31:07 AM :: 00:00:15 :: 00:00:03</t>
  </si>
  <si>
    <t xml:space="preserve"> :: 10:39:39 AM / 10:53:06 AM :: 00:13:27 :: 00:00:05</t>
  </si>
  <si>
    <t xml:space="preserve"> :: 08:39:37 AM / 08:39:51 AM :: 00:00:14 :: 17:23:42</t>
  </si>
  <si>
    <t xml:space="preserve"> :: 09:29:54 AM / 09:30:02 AM :: 00:00:08 :: 00:00:07</t>
  </si>
  <si>
    <t xml:space="preserve"> :: 10:31:13 AM / 10:31:27 AM :: 00:00:14 :: 00:00:06</t>
  </si>
  <si>
    <t xml:space="preserve"> :: 11:24:59 AM / 11:25:20 AM :: 00:00:21 :: 00:00:07</t>
  </si>
  <si>
    <t xml:space="preserve"> :: 09:14:16 AM / 09:14:24 AM :: 00:00:08 :: 17:47:51</t>
  </si>
  <si>
    <t xml:space="preserve"> :: 10:30:23 AM / 10:30:32 AM :: 00:00:09 :: 00:00:04</t>
  </si>
  <si>
    <t xml:space="preserve"> :: 09:25:49 AM / 09:26:00 AM :: 00:00:11 :: 17:56:24</t>
  </si>
  <si>
    <t xml:space="preserve"> :: 10:03:12 AM / 10:07:05 AM :: 00:03:53 :: 00:04:34</t>
  </si>
  <si>
    <t xml:space="preserve"> :: 10:35:10 AM / 10:35:24 AM :: 00:00:14 :: 01:55:19</t>
  </si>
  <si>
    <t xml:space="preserve"> :: 10:05:19 AM / 10:11:10 AM :: 00:05:51 :: 00:03:25</t>
  </si>
  <si>
    <t xml:space="preserve"> :: 10:31:29 AM / 10:43:40 AM :: 00:12:11 :: 00:00:02</t>
  </si>
  <si>
    <t xml:space="preserve"> :: 11:25:26 AM / 11:30:55 AM :: 00:05:29 :: 00:00:06</t>
  </si>
  <si>
    <t xml:space="preserve"> :: 11:04:37 AM / 11:04:50 AM :: 00:00:13 :: 00:11:31</t>
  </si>
  <si>
    <t xml:space="preserve"> :: 10:30:36 AM / 10:42:21 AM :: 00:11:45 :: 00:00:04</t>
  </si>
  <si>
    <t xml:space="preserve"> :: 11:12:25 AM / 11:12:37 AM :: 00:00:12 :: 00:00:05</t>
  </si>
  <si>
    <t xml:space="preserve"> :: 12:29:44 PM / 12:29:52 PM :: 00:00:08 :: 00:00:03</t>
  </si>
  <si>
    <t xml:space="preserve"> :: 12:37:26 PM / 12:38:52 PM :: 00:01:26 :: 00:00:04</t>
  </si>
  <si>
    <t xml:space="preserve"> :: 12:23:11 PM / 12:29:47 PM :: 00:06:36 :: 00:04:38</t>
  </si>
  <si>
    <t xml:space="preserve"> :: 12:38:21 PM / 12:38:32 PM :: 00:00:11 :: 00:00:32</t>
  </si>
  <si>
    <t xml:space="preserve"> :: 10:07:14 AM / 10:07:20 AM :: 00:00:06 :: 00:00:09</t>
  </si>
  <si>
    <t xml:space="preserve"> :: 12:34:24 PM / 12:40:20 PM :: 00:05:56 :: 00:04:32</t>
  </si>
  <si>
    <t xml:space="preserve"> :: 12:07:44 PM / 12:22:44 PM :: 00:15:00 :: 00:00:41</t>
  </si>
  <si>
    <t xml:space="preserve"> :: 12:43:13 PM / 12:46:34 PM :: 00:03:21 :: 00:04:21</t>
  </si>
  <si>
    <t xml:space="preserve"> :: 11:56:43 AM / 12:02:19 PM :: 00:05:36 :: 00:00:04</t>
  </si>
  <si>
    <t xml:space="preserve"> :: 12:54:02 PM / 12:54:15 PM :: 00:00:13 :: 00:24:15</t>
  </si>
  <si>
    <t xml:space="preserve"> :: 12:36:18 PM / 12:42:16 PM :: 00:05:58 :: 00:00:04</t>
  </si>
  <si>
    <t xml:space="preserve"> :: 01:03:45 PM / 01:03:57 PM :: 00:00:12 :: 00:25:13</t>
  </si>
  <si>
    <t xml:space="preserve"> :: 01:26:05 PM / 02:44:53 PM :: 01:18:48 :: 00:04:07</t>
  </si>
  <si>
    <t xml:space="preserve"> :: 10:07:26 AM / 10:07:33 AM :: 00:00:07 :: 00:00:06</t>
  </si>
  <si>
    <t xml:space="preserve"> :: 10:43:51 AM / 10:44:06 AM :: 00:00:15 :: 00:00:11</t>
  </si>
  <si>
    <t xml:space="preserve"> :: 11:27:25 AM / 11:28:28 AM :: 00:01:03 :: 00:22:35</t>
  </si>
  <si>
    <t xml:space="preserve"> :: 10:42:30 AM / 10:42:52 AM :: 00:00:22 :: 00:00:09</t>
  </si>
  <si>
    <t xml:space="preserve"> :: 11:26:03 AM / 11:29:47 AM :: 00:03:44 :: 00:00:04</t>
  </si>
  <si>
    <t xml:space="preserve"> :: 10:14:22 AM / 10:18:57 AM :: 00:04:35 :: 00:06:49</t>
  </si>
  <si>
    <t xml:space="preserve"> :: 10:56:18 AM / 10:57:08 AM :: 00:00:50 :: 00:20:17</t>
  </si>
  <si>
    <t xml:space="preserve"> :: 10:20:37 AM / 10:34:07 AM :: 00:13:30 :: 00:09:27</t>
  </si>
  <si>
    <t xml:space="preserve"> :: 10:44:09 AM / 10:49:46 AM :: 00:05:37 :: 00:00:03</t>
  </si>
  <si>
    <t xml:space="preserve"> :: 11:47:51 AM / 11:48:03 AM :: 00:00:12 :: 00:16:56</t>
  </si>
  <si>
    <t xml:space="preserve"> :: 11:28:41 AM / 11:28:52 AM :: 00:00:11 :: 00:00:13</t>
  </si>
  <si>
    <t xml:space="preserve"> :: 10:43:50 AM / 10:51:53 AM :: 00:08:03 :: 00:00:58</t>
  </si>
  <si>
    <t xml:space="preserve"> :: 11:12:40 AM / 11:25:59 AM :: 00:13:19 :: 00:00:03</t>
  </si>
  <si>
    <t xml:space="preserve"> :: 11:26:48 AM / 11:27:06 AM :: 00:00:18 :: 00:21:17</t>
  </si>
  <si>
    <t xml:space="preserve"> :: 10:20:30 AM / 10:33:46 AM :: 00:13:16 :: 00:08:46</t>
  </si>
  <si>
    <t xml:space="preserve"> :: 11:45:59 AM / 11:58:43 AM :: 00:12:44 :: 00:05:28</t>
  </si>
  <si>
    <t xml:space="preserve"> :: 11:14:27 AM / 11:22:37 AM :: 00:08:10 :: 00:00:04</t>
  </si>
  <si>
    <t xml:space="preserve"> :: 12:40:23 PM / 12:46:47 PM :: 00:06:24 :: 00:00:03</t>
  </si>
  <si>
    <t xml:space="preserve"> :: 12:22:48 PM / 12:22:56 PM :: 00:00:08 :: 00:00:04</t>
  </si>
  <si>
    <t xml:space="preserve"> :: 12:49:12 PM / 12:55:59 PM :: 00:06:47 :: 00:02:38</t>
  </si>
  <si>
    <t xml:space="preserve"> :: 12:02:24 PM / 12:08:51 PM :: 00:06:27 :: 00:00:05</t>
  </si>
  <si>
    <t xml:space="preserve"> :: 12:54:17 PM / 12:54:25 PM :: 00:00:08 :: 00:00:02</t>
  </si>
  <si>
    <t xml:space="preserve"> :: 12:45:00 PM / 12:53:14 PM :: 00:08:14 :: 00:02:44</t>
  </si>
  <si>
    <t xml:space="preserve"> :: 01:04:03 PM / 01:04:11 PM :: 00:00:08 :: 00:00:06</t>
  </si>
  <si>
    <t xml:space="preserve"> :: 02:44:56 PM / 02:45:05 PM :: 00:00:09 :: 00:00:03</t>
  </si>
  <si>
    <t xml:space="preserve"> :: 12:46:57 PM / 12:55:20 PM :: 00:08:23 :: 00:00:10</t>
  </si>
  <si>
    <t xml:space="preserve"> :: 12:22:59 PM / 12:23:11 PM :: 00:00:12 :: 00:00:03</t>
  </si>
  <si>
    <t xml:space="preserve"> :: 12:56:03 PM / 12:56:09 PM :: 00:00:06 :: 00:00:04</t>
  </si>
  <si>
    <t xml:space="preserve"> :: 12:08:54 PM / 12:09:03 PM :: 00:00:09 :: 00:00:03</t>
  </si>
  <si>
    <t xml:space="preserve"> :: 12:54:27 PM / 12:54:39 PM :: 00:00:12 :: 00:00:02</t>
  </si>
  <si>
    <t xml:space="preserve"> :: 12:53:18 PM / 12:53:33 PM :: 00:00:15 :: 00:00:04</t>
  </si>
  <si>
    <t xml:space="preserve"> :: 01:04:13 PM / 01:04:23 PM :: 00:00:10 :: 00:00:02</t>
  </si>
  <si>
    <t xml:space="preserve"> :: 02:45:07 PM / 02:45:14 PM :: 00:00:07 :: 00:00:02</t>
  </si>
  <si>
    <t xml:space="preserve"> :: 10:20:59 AM / 10:33:22 AM :: 00:12:23 :: 00:02:02</t>
  </si>
  <si>
    <t xml:space="preserve"> :: 10:57:11 AM / 11:23:57 AM :: 00:26:46 :: 00:00:03</t>
  </si>
  <si>
    <t xml:space="preserve"> :: 10:34:12 AM / 10:47:27 AM :: 00:13:15 :: 00:00:05</t>
  </si>
  <si>
    <t xml:space="preserve"> :: 10:52:27 AM / 11:02:43 AM :: 00:10:16 :: 00:02:41</t>
  </si>
  <si>
    <t xml:space="preserve"> :: 11:51:23 AM / 12:05:00 PM :: 00:13:37 :: 00:03:20</t>
  </si>
  <si>
    <t xml:space="preserve"> :: 11:34:21 AM / 11:49:23 AM :: 00:15:02 :: 00:05:29</t>
  </si>
  <si>
    <t xml:space="preserve"> :: 10:52:35 AM / 11:10:16 AM :: 00:17:41 :: 00:00:42</t>
  </si>
  <si>
    <t xml:space="preserve"> :: 11:35:36 AM / 11:56:14 AM :: 00:20:38 :: 00:05:49</t>
  </si>
  <si>
    <t xml:space="preserve"> :: 01:03:43 PM / 01:15:52 PM :: 00:12:09 :: 00:08:23</t>
  </si>
  <si>
    <t xml:space="preserve"> :: 12:23:18 PM / 12:27:08 PM :: 00:03:50 :: 00:00:07</t>
  </si>
  <si>
    <t xml:space="preserve"> :: 01:01:50 PM / 01:01:59 PM :: 00:00:09 :: 00:05:41</t>
  </si>
  <si>
    <t xml:space="preserve"> :: 12:09:10 PM / 12:17:36 PM :: 00:08:26 :: 00:00:07</t>
  </si>
  <si>
    <t xml:space="preserve"> :: 12:54:42 PM / 01:00:13 PM :: 00:05:31 :: 00:00:03</t>
  </si>
  <si>
    <t xml:space="preserve"> :: 01:00:02 PM / 01:04:05 PM :: 00:04:03 :: 00:06:29</t>
  </si>
  <si>
    <t xml:space="preserve"> :: 01:04:26 PM / 01:13:33 PM :: 00:09:07 :: 00:00:03</t>
  </si>
  <si>
    <t xml:space="preserve"> :: 02:45:17 PM / 02:45:25 PM :: 00:00:08 :: 00:00:03</t>
  </si>
  <si>
    <t xml:space="preserve"> :: 12:36:21 PM / 12:50:05 PM :: 00:13:44 :: 00:09:59</t>
  </si>
  <si>
    <t xml:space="preserve"> :: 12:25:25 PM / 12:25:43 PM :: 00:00:18 :: 00:07:51</t>
  </si>
  <si>
    <t xml:space="preserve"> :: 01:02:26 PM / 01:02:44 PM :: 00:00:18 :: 00:49:45</t>
  </si>
  <si>
    <t xml:space="preserve"> :: 12:44:13 PM / 12:53:21 PM :: 00:09:08 :: 00:03:58</t>
  </si>
  <si>
    <t xml:space="preserve"> :: 12:42:45 PM / 12:43:00 PM :: 00:00:15 :: 00:10:55</t>
  </si>
  <si>
    <t xml:space="preserve"> :: 12:30:23 PM / 12:42:59 PM :: 00:12:36 :: 00:11:03</t>
  </si>
  <si>
    <t xml:space="preserve"> :: 12:18:29 PM / 12:18:57 PM :: 00:00:28 :: 00:00:05</t>
  </si>
  <si>
    <t xml:space="preserve"> :: 11:34:15 AM / 11:50:02 AM :: 00:15:47 :: 00:07:09</t>
  </si>
  <si>
    <t xml:space="preserve"> :: 12:08:29 PM / 12:19:54 PM :: 00:11:25 :: 00:00:04</t>
  </si>
  <si>
    <t xml:space="preserve"> :: 10:40:12 AM / 10:43:56 AM :: 00:03:44 :: 00:06:26</t>
  </si>
  <si>
    <t xml:space="preserve"> :: 11:33:22 AM / 11:37:28 AM :: 00:04:06 :: 00:19:14</t>
  </si>
  <si>
    <t xml:space="preserve"> :: 12:17:43 PM / 12:49:40 PM :: 00:31:57 :: 00:19:00</t>
  </si>
  <si>
    <t xml:space="preserve"> :: 11:55:34 AM / 11:55:48 AM :: 00:00:14 :: 00:00:03</t>
  </si>
  <si>
    <t xml:space="preserve"> :: 11:43:31 AM / 11:43:53 AM :: 00:00:22 :: 00:20:54</t>
  </si>
  <si>
    <t xml:space="preserve"> :: 01:14:41 PM / 01:14:49 PM :: 00:00:08 :: 00:00:03</t>
  </si>
  <si>
    <t xml:space="preserve"> :: 01:15:55 PM / 01:34:56 PM :: 00:19:01 :: 00:00:03</t>
  </si>
  <si>
    <t xml:space="preserve"> :: 12:45:26 PM / 12:45:54 PM :: 00:00:28 :: 00:18:18</t>
  </si>
  <si>
    <t xml:space="preserve"> :: 01:26:53 PM / 01:32:31 PM :: 00:05:38 :: 00:24:54</t>
  </si>
  <si>
    <t xml:space="preserve"> :: 12:20:59 PM / 12:37:09 PM :: 00:16:10 :: 00:03:23</t>
  </si>
  <si>
    <t xml:space="preserve"> :: 01:05:44 PM / 01:22:34 PM :: 00:16:50 :: 00:05:31</t>
  </si>
  <si>
    <t xml:space="preserve"> :: 01:11:43 PM / 01:29:24 PM :: 00:17:41 :: 00:07:38</t>
  </si>
  <si>
    <t xml:space="preserve"> :: 01:53:35 PM / 01:54:24 PM :: 00:00:49 :: 00:40:02</t>
  </si>
  <si>
    <t xml:space="preserve"> :: 02:45:30 PM / 02:45:39 PM :: 00:00:09 :: 00:00:05</t>
  </si>
  <si>
    <t xml:space="preserve"> :: 12:41:46 PM / 01:06:24 PM :: 00:24:38 :: 00:04:37</t>
  </si>
  <si>
    <t xml:space="preserve"> :: 02:45:43 PM / 02:46:24 PM :: 00:00:41 :: 00:00:04</t>
  </si>
  <si>
    <t xml:space="preserve"> :: 11:21:46 AM / 11:26:11 AM :: 00:04:25 :: 00:01:22</t>
  </si>
  <si>
    <t xml:space="preserve"> :: 11:56:17 AM / 12:05:01 PM :: 00:08:44 :: 00:00:03</t>
  </si>
  <si>
    <t xml:space="preserve"> :: 12:25:46 PM / 12:25:57 PM :: 00:00:11 :: 00:00:03</t>
  </si>
  <si>
    <t xml:space="preserve"> :: 01:08:59 PM / 01:13:04 PM :: 00:04:05 :: 00:15:38</t>
  </si>
  <si>
    <t xml:space="preserve"> :: 12:50:22 PM / 12:50:33 PM :: 00:00:11 :: 00:07:23</t>
  </si>
  <si>
    <t xml:space="preserve"> :: 10:37:03 AM / 11:08:46 AM :: 00:31:43 :: 00:03:41</t>
  </si>
  <si>
    <t xml:space="preserve"> :: 11:24:15 AM / 11:40:16 AM :: 00:16:01 :: 00:00:18</t>
  </si>
  <si>
    <t xml:space="preserve"> :: 10:47:37 AM / 11:21:39 AM :: 00:34:02 :: 00:00:10</t>
  </si>
  <si>
    <t xml:space="preserve"> :: 11:20:13 AM / 11:20:24 AM :: 00:00:11 :: 00:17:30</t>
  </si>
  <si>
    <t xml:space="preserve"> :: 12:09:29 PM / 12:23:18 PM :: 00:13:49 :: 00:04:29</t>
  </si>
  <si>
    <t xml:space="preserve"> :: 12:11:13 PM / 12:11:21 PM :: 00:00:08 :: 00:21:50</t>
  </si>
  <si>
    <t xml:space="preserve"> :: 11:13:10 AM / 11:50:22 AM :: 00:37:12 :: 00:02:54</t>
  </si>
  <si>
    <t xml:space="preserve"> :: 12:05:23 PM / 12:22:42 PM :: 00:17:19 :: 00:00:22</t>
  </si>
  <si>
    <t xml:space="preserve"> :: 11:50:05 AM / 12:01:44 PM :: 00:11:39 :: 00:00:03</t>
  </si>
  <si>
    <t xml:space="preserve"> :: 12:20:06 PM / 12:29:28 PM :: 00:09:22 :: 00:00:12</t>
  </si>
  <si>
    <t xml:space="preserve"> :: 10:55:35 AM / 10:55:44 AM :: 00:00:09 :: 00:11:39</t>
  </si>
  <si>
    <t xml:space="preserve"> :: 11:42:13 AM / 12:24:19 PM :: 00:42:06 :: 00:04:45</t>
  </si>
  <si>
    <t xml:space="preserve"> :: 12:49:43 PM / 12:49:53 PM :: 00:00:10 :: 00:00:03</t>
  </si>
  <si>
    <t xml:space="preserve"> :: 12:07:29 PM / 12:07:36 PM :: 00:00:07 :: 00:11:41</t>
  </si>
  <si>
    <t xml:space="preserve"> :: 11:43:57 AM / 11:53:00 AM :: 00:09:03 :: 00:00:04</t>
  </si>
  <si>
    <t xml:space="preserve"> :: 01:14:53 PM / 01:15:17 PM :: 00:00:24 :: 00:00:04</t>
  </si>
  <si>
    <t xml:space="preserve"> :: 01:40:39 PM / 01:40:52 PM :: 00:00:13 :: 00:05:43</t>
  </si>
  <si>
    <t xml:space="preserve"> :: 12:48:43 PM / 12:58:48 PM :: 00:10:05 :: 00:02:49</t>
  </si>
  <si>
    <t xml:space="preserve"> :: 01:32:35 PM / 01:32:58 PM :: 00:00:23 :: 00:00:04</t>
  </si>
  <si>
    <t xml:space="preserve"> :: 01:06:39 PM / 01:06:52 PM :: 00:00:13 :: 00:00:15</t>
  </si>
  <si>
    <t xml:space="preserve"> :: 01:23:01 PM / 01:23:09 PM :: 00:00:08 :: 00:00:27</t>
  </si>
  <si>
    <t xml:space="preserve"> :: 01:32:00 PM / 02:09:12 PM :: 00:37:12 :: 00:02:36</t>
  </si>
  <si>
    <t xml:space="preserve"> :: 01:54:28 PM / 01:54:55 PM :: 00:00:27 :: 00:00:04</t>
  </si>
  <si>
    <t xml:space="preserve"> :: 02:48:05 PM / 02:50:08 PM :: 00:02:03 :: 00:01:41</t>
  </si>
  <si>
    <t xml:space="preserve"> :: 02:37:49 PM / 03:01:35 PM :: 00:23:46 :: 00:04:44</t>
  </si>
  <si>
    <t xml:space="preserve"> :: 02:57:23 PM / 02:57:32 PM :: 00:00:09 :: 00:05:23</t>
  </si>
  <si>
    <t xml:space="preserve"> :: 02:04:33 PM / 02:08:13 PM :: 00:03:40 :: 00:05:58</t>
  </si>
  <si>
    <t xml:space="preserve"> :: 02:06:39 PM / 02:10:25 PM :: 00:03:46 :: 00:00:03</t>
  </si>
  <si>
    <t xml:space="preserve"> :: 02:47:46 PM / 02:51:19 PM :: 00:03:33 :: 00:03:07</t>
  </si>
  <si>
    <t xml:space="preserve"> :: 03:08:43 PM / 03:13:13 PM :: 00:04:30 :: 00:03:33</t>
  </si>
  <si>
    <t xml:space="preserve"> :: 03:02:31 PM / 03:31:15 PM :: 00:28:44 :: 00:00:04</t>
  </si>
  <si>
    <t xml:space="preserve"> :: 03:56:43 PM / 03:57:00 PM :: 00:00:17 :: 00:34:41</t>
  </si>
  <si>
    <t xml:space="preserve"> :: 03:01:46 PM / 03:14:16 PM :: 00:12:30 :: 00:00:11</t>
  </si>
  <si>
    <t xml:space="preserve"> :: 02:57:37 PM / 03:10:24 PM :: 00:12:47 :: 00:00:05</t>
  </si>
  <si>
    <t xml:space="preserve"> :: 02:08:16 PM / 02:37:43 PM :: 00:29:27 :: 00:00:03</t>
  </si>
  <si>
    <t xml:space="preserve"> :: 02:13:28 PM / 02:26:42 PM :: 00:13:14 :: 00:03:03</t>
  </si>
  <si>
    <t xml:space="preserve"> :: 02:51:23 PM / 03:16:05 PM :: 00:24:42 :: 00:00:04</t>
  </si>
  <si>
    <t xml:space="preserve"> :: 03:15:59 PM / 03:35:07 PM :: 00:19:08 :: 00:02:46</t>
  </si>
  <si>
    <t xml:space="preserve"> :: 03:31:19 PM / 03:32:31 PM :: 00:01:12 :: 00:00:04</t>
  </si>
  <si>
    <t xml:space="preserve"> :: 03:57:53 PM / 03:58:01 PM :: 00:00:08 :: 00:00:53</t>
  </si>
  <si>
    <t xml:space="preserve"> :: 11:08:55 AM / 11:12:05 AM :: 00:03:10 :: 00:00:09</t>
  </si>
  <si>
    <t xml:space="preserve"> :: 11:46:56 AM / 12:24:14 PM :: 00:37:18 :: 00:06:40</t>
  </si>
  <si>
    <t xml:space="preserve"> :: 11:21:42 AM / 11:29:55 AM :: 00:08:13 :: 00:00:03</t>
  </si>
  <si>
    <t xml:space="preserve"> :: 11:33:47 AM / 11:42:58 AM :: 00:09:11 :: 00:07:36</t>
  </si>
  <si>
    <t xml:space="preserve"> :: 12:31:59 PM / 12:39:31 PM :: 00:07:32 :: 00:08:41</t>
  </si>
  <si>
    <t xml:space="preserve"> :: 12:11:26 PM / 12:21:06 PM :: 00:09:40 :: 00:00:05</t>
  </si>
  <si>
    <t xml:space="preserve"> :: 11:50:31 AM / 12:24:41 PM :: 00:34:10 :: 00:00:09</t>
  </si>
  <si>
    <t xml:space="preserve"> :: 12:30:39 PM / 12:40:05 PM :: 00:09:26 :: 00:07:57</t>
  </si>
  <si>
    <t xml:space="preserve"> :: 03:28:45 PM / 03:41:23 PM :: 00:12:38 :: 00:14:29</t>
  </si>
  <si>
    <t xml:space="preserve"> :: 03:36:10 PM / 03:36:24 PM :: 00:00:14 :: 00:25:46</t>
  </si>
  <si>
    <t xml:space="preserve"> :: 02:37:46 PM / 02:57:29 PM :: 00:19:43 :: 00:00:03</t>
  </si>
  <si>
    <t xml:space="preserve"> :: 02:46:21 PM / 02:46:29 PM :: 00:00:08 :: 00:19:39</t>
  </si>
  <si>
    <t xml:space="preserve"> :: 03:16:08 PM / 03:30:58 PM :: 00:14:50 :: 00:00:03</t>
  </si>
  <si>
    <t xml:space="preserve"> :: 03:40:12 PM / 03:57:39 PM :: 00:17:27 :: 00:05:05</t>
  </si>
  <si>
    <t xml:space="preserve"> :: 03:40:08 PM / 03:55:21 PM :: 00:15:13 :: 00:07:37</t>
  </si>
  <si>
    <t xml:space="preserve"> :: 03:58:05 PM / 04:08:39 PM :: 00:10:34 :: 00:00:04</t>
  </si>
  <si>
    <t xml:space="preserve"> :: 11:12:10 AM / 11:27:17 AM :: 00:15:07 :: 00:00:05</t>
  </si>
  <si>
    <t xml:space="preserve"> :: 12:24:23 PM / 12:39:00 PM :: 00:14:37 :: 00:00:09</t>
  </si>
  <si>
    <t xml:space="preserve"> :: 11:34:45 AM / 11:47:06 AM :: 00:12:21 :: 00:04:50</t>
  </si>
  <si>
    <t xml:space="preserve"> :: 11:47:24 AM / 12:16:21 PM :: 00:28:57 :: 00:04:26</t>
  </si>
  <si>
    <t xml:space="preserve"> :: 12:43:35 PM / 01:08:18 PM :: 00:24:43 :: 00:04:04</t>
  </si>
  <si>
    <t xml:space="preserve"> :: 12:21:20 PM / 12:43:14 PM :: 00:21:54 :: 00:00:14</t>
  </si>
  <si>
    <t xml:space="preserve"> :: 12:24:45 PM / 12:25:09 PM :: 00:00:24 :: 00:00:04</t>
  </si>
  <si>
    <t xml:space="preserve"> :: 01:32:24 PM / 01:32:46 PM :: 00:00:22 :: 00:52:19</t>
  </si>
  <si>
    <t xml:space="preserve"> :: 12:50:38 PM / 12:53:56 PM :: 00:03:18 :: 00:24:41</t>
  </si>
  <si>
    <t xml:space="preserve"> :: 01:55:26 PM / 01:55:48 PM :: 00:00:22 :: 00:42:22</t>
  </si>
  <si>
    <t xml:space="preserve"> :: 12:50:38 PM / 12:58:48 PM :: 00:08:10 :: 00:00:05</t>
  </si>
  <si>
    <t xml:space="preserve"> :: 01:40:55 PM / 01:55:01 PM :: 00:14:06 :: 00:00:03</t>
  </si>
  <si>
    <t xml:space="preserve"> :: 01:03:01 PM / 01:10:13 PM :: 00:07:12 :: 00:04:13</t>
  </si>
  <si>
    <t xml:space="preserve"> :: 01:36:27 PM / 01:57:22 PM :: 00:20:55 :: 00:03:29</t>
  </si>
  <si>
    <t xml:space="preserve"> :: 01:09:42 PM / 01:21:37 PM :: 00:11:55 :: 00:02:50</t>
  </si>
  <si>
    <t xml:space="preserve"> :: 01:33:07 PM / 01:54:24 PM :: 00:21:17 :: 00:09:58</t>
  </si>
  <si>
    <t xml:space="preserve"> :: 02:09:15 PM / 02:09:30 PM :: 00:00:15 :: 00:00:03</t>
  </si>
  <si>
    <t xml:space="preserve"> :: 01:58:11 PM / 02:16:43 PM :: 00:18:32 :: 00:03:16</t>
  </si>
  <si>
    <t xml:space="preserve"> :: 02:50:19 PM / 03:12:47 PM :: 00:22:28 :: 00:00:11</t>
  </si>
  <si>
    <t xml:space="preserve"> :: 03:46:20 PM / 03:54:43 PM :: 00:08:23 :: 00:04:57</t>
  </si>
  <si>
    <t xml:space="preserve"> :: 03:36:27 PM / 03:49:23 PM :: 00:12:56 :: 00:00:03</t>
  </si>
  <si>
    <t xml:space="preserve"> :: 02:57:35 PM / 03:07:57 PM :: 00:10:22 :: 00:00:06</t>
  </si>
  <si>
    <t xml:space="preserve"> :: 03:02:40 PM / 03:02:57 PM :: 00:00:17 :: 00:16:11</t>
  </si>
  <si>
    <t xml:space="preserve"> :: 03:32:49 PM / 03:40:06 PM :: 00:07:17 :: 00:00:10</t>
  </si>
  <si>
    <t xml:space="preserve"> :: 03:58:34 PM / 04:14:07 PM :: 00:15:33 :: 00:00:55</t>
  </si>
  <si>
    <t xml:space="preserve"> :: 04:23:07 PM / 04:23:38 PM :: 00:00:31 :: 00:27:46</t>
  </si>
  <si>
    <t xml:space="preserve"> :: 04:14:40 PM / 04:23:54 PM :: 00:09:14 :: 00:06:01</t>
  </si>
  <si>
    <t xml:space="preserve"> :: 01:55:25 PM / 02:12:15 PM :: 00:16:50 :: 00:27:31</t>
  </si>
  <si>
    <t xml:space="preserve"> :: 01:37:58 PM / 01:38:02 PM :: 00:00:04 :: 00:00:38</t>
  </si>
  <si>
    <t xml:space="preserve"> :: 01:59:47 PM / 02:02:05 PM :: 00:02:18 :: 00:21:45</t>
  </si>
  <si>
    <t xml:space="preserve"> :: 01:54:30 PM / 01:54:42 PM :: 00:00:12 :: 00:00:06</t>
  </si>
  <si>
    <t xml:space="preserve"> :: 02:45:02 PM / 02:45:12 PM :: 00:00:10 :: 00:28:19</t>
  </si>
  <si>
    <t xml:space="preserve"> :: 01:58:26 PM / 02:08:22 PM :: 00:09:56 :: 00:03:25</t>
  </si>
  <si>
    <t xml:space="preserve"> :: 01:58:48 PM / 02:10:43 PM :: 00:11:55 :: 00:01:26</t>
  </si>
  <si>
    <t xml:space="preserve"> :: 01:58:30 PM / 02:14:03 PM :: 00:15:33 :: 00:03:48</t>
  </si>
  <si>
    <t xml:space="preserve"> :: 02:45:30 PM / 02:45:46 PM :: 00:00:16 :: 00:00:18</t>
  </si>
  <si>
    <t xml:space="preserve"> :: 02:10:16 PM / 02:13:13 PM :: 00:02:57 :: 00:01:54</t>
  </si>
  <si>
    <t xml:space="preserve"> :: 01:10:53 PM / 01:14:40 PM :: 00:03:47 :: 00:00:40</t>
  </si>
  <si>
    <t xml:space="preserve"> :: 02:10:50 PM / 02:14:07 PM :: 00:03:17 :: 00:00:07</t>
  </si>
  <si>
    <t xml:space="preserve"> :: 01:21:47 PM / 01:26:43 PM :: 00:04:56 :: 00:00:10</t>
  </si>
  <si>
    <t xml:space="preserve"> :: 02:16:00 PM / 02:20:41 PM :: 00:04:41 :: 00:01:57</t>
  </si>
  <si>
    <t xml:space="preserve"> :: 02:14:32 PM / 02:23:46 PM :: 00:09:14 :: 00:05:02</t>
  </si>
  <si>
    <t xml:space="preserve"> :: 02:50:30 PM / 02:54:23 PM :: 00:03:53 :: 00:04:44</t>
  </si>
  <si>
    <t xml:space="preserve"> :: 03:18:00 PM / 03:18:08 PM :: 00:00:08 :: 00:05:13</t>
  </si>
  <si>
    <t xml:space="preserve"> :: 04:44:29 PM / 04:45:42 PM :: 00:01:13 :: 00:49:46</t>
  </si>
  <si>
    <t xml:space="preserve"> :: 03:49:27 PM / 03:49:36 PM :: 00:00:09 :: 00:00:04</t>
  </si>
  <si>
    <t xml:space="preserve"> :: 03:09:39 PM / 03:09:48 PM :: 00:00:09 :: 00:01:42</t>
  </si>
  <si>
    <t xml:space="preserve"> :: 03:09:57 PM / 03:10:06 PM :: 00:00:09 :: 00:07:00</t>
  </si>
  <si>
    <t xml:space="preserve"> :: 03:32:32 PM / 03:32:39 PM :: 00:00:07 :: 00:01:34</t>
  </si>
  <si>
    <t xml:space="preserve"> :: 04:15:48 PM / 04:15:58 PM :: 00:00:10 :: 00:01:41</t>
  </si>
  <si>
    <t xml:space="preserve"> :: 04:23:46 PM / 04:23:59 PM :: 00:00:13 :: 00:00:08</t>
  </si>
  <si>
    <t xml:space="preserve"> :: 04:30:25 PM / 04:30:35 PM :: 00:00:10 :: 00:06:31</t>
  </si>
  <si>
    <t xml:space="preserve"> :: 11:28:44 AM / 11:33:17 AM :: 00:04:33 :: 00:01:27</t>
  </si>
  <si>
    <t xml:space="preserve"> :: 11:59:08 AM / 11:59:20 AM :: 00:00:12 :: 00:12:02</t>
  </si>
  <si>
    <t xml:space="preserve"> :: 01:08:20 PM / 01:08:37 PM :: 00:00:17 :: 00:00:02</t>
  </si>
  <si>
    <t xml:space="preserve"> :: 12:25:14 PM / 12:31:45 PM :: 00:06:31 :: 00:00:05</t>
  </si>
  <si>
    <t xml:space="preserve"> :: 12:18:50 PM / 12:22:36 PM :: 00:03:46 :: 00:00:04</t>
  </si>
  <si>
    <t xml:space="preserve"> :: 11:13:18 AM / 11:17:22 AM :: 00:04:04 :: 00:00:04</t>
  </si>
  <si>
    <t xml:space="preserve"> :: 12:50:07 PM / 12:50:15 PM :: 00:00:08 :: 00:00:14</t>
  </si>
  <si>
    <t xml:space="preserve"> :: 03:49:41 PM / 03:49:48 PM :: 00:00:07 :: 00:00:05</t>
  </si>
  <si>
    <t xml:space="preserve"> :: 04:16:01 PM / 04:22:00 PM :: 00:05:59 :: 00:00:03</t>
  </si>
  <si>
    <t xml:space="preserve"> :: 12:55:13 PM / 12:55:24 PM :: 00:00:11 :: 00:01:17</t>
  </si>
  <si>
    <t xml:space="preserve"> :: 02:18:29 PM / 02:18:38 PM :: 00:00:09 :: 00:00:11</t>
  </si>
  <si>
    <t xml:space="preserve"> :: 02:17:32 PM / 02:26:02 PM :: 00:08:30 :: 00:07:07</t>
  </si>
  <si>
    <t xml:space="preserve"> :: 12:15:07 PM / 12:15:20 PM :: 00:00:13 :: 00:07:31</t>
  </si>
  <si>
    <t xml:space="preserve"> :: 12:18:36 PM / 12:18:46 PM :: 00:00:10 :: 00:16:52</t>
  </si>
  <si>
    <t xml:space="preserve"> :: 12:35:10 PM / 12:46:05 PM :: 00:10:55 :: 00:05:42</t>
  </si>
  <si>
    <t xml:space="preserve"> :: 11:04:28 AM / 11:13:14 AM :: 00:08:46 :: 00:08:44</t>
  </si>
  <si>
    <t xml:space="preserve"> :: 12:24:21 PM / 12:24:29 PM :: 00:00:08 :: 00:00:02</t>
  </si>
  <si>
    <t xml:space="preserve"> :: 01:00:21 PM / 01:00:39 PM :: 00:00:18 :: 00:10:06</t>
  </si>
  <si>
    <t xml:space="preserve"> :: 12:15:37 PM / 12:32:25 PM :: 00:16:48 :: 00:00:17</t>
  </si>
  <si>
    <t xml:space="preserve"> :: 12:13:17 PM / 12:13:25 PM :: 00:00:08 :: 00:20:17</t>
  </si>
  <si>
    <t xml:space="preserve"> :: 01:15:22 PM / 01:16:47 PM :: 00:01:25 :: 00:00:05</t>
  </si>
  <si>
    <t xml:space="preserve"> :: 11:55:19 AM / 12:20:14 PM :: 00:24:55 :: 00:03:59</t>
  </si>
  <si>
    <t xml:space="preserve"> :: 01:47:24 PM / 02:14:00 PM :: 00:26:36 :: 00:28:05</t>
  </si>
  <si>
    <t xml:space="preserve"> :: 01:00:10 PM / 01:00:19 PM :: 00:00:09 :: 00:00:08</t>
  </si>
  <si>
    <t xml:space="preserve"> :: 12:52:19 PM / 12:52:25 PM :: 00:00:06 :: 00:25:45</t>
  </si>
  <si>
    <t xml:space="preserve"> :: 01:25:32 PM / 01:48:47 PM :: 00:23:15 :: 00:00:11</t>
  </si>
  <si>
    <t xml:space="preserve"> :: 01:04:52 PM / 01:31:47 PM :: 00:26:55 :: 00:00:38</t>
  </si>
  <si>
    <t xml:space="preserve"> :: 01:32:12 PM / 01:32:18 PM :: 00:00:06 :: 00:00:05</t>
  </si>
  <si>
    <t xml:space="preserve"> :: 01:32:49 PM / 01:32:57 PM :: 00:00:08 :: 00:00:03</t>
  </si>
  <si>
    <t xml:space="preserve"> :: 12:31:41 PM / 12:44:20 PM :: 00:12:39 :: 00:00:15</t>
  </si>
  <si>
    <t xml:space="preserve"> :: 11:17:31 AM / 11:26:26 AM :: 00:08:55 :: 00:00:09</t>
  </si>
  <si>
    <t xml:space="preserve"> :: 01:03:34 PM / 01:28:49 PM :: 00:25:15 :: 00:02:55</t>
  </si>
  <si>
    <t xml:space="preserve"> :: 12:14:12 PM / 12:26:09 PM :: 00:11:57 :: 00:00:04</t>
  </si>
  <si>
    <t xml:space="preserve"> :: 02:43:50 PM / 02:45:01 PM :: 00:01:11 :: 00:30:37</t>
  </si>
  <si>
    <t xml:space="preserve"> :: 01:24:08 PM / 01:27:54 PM :: 00:03:46 :: 00:09:28</t>
  </si>
  <si>
    <t xml:space="preserve"> :: 02:14:17 PM / 02:27:26 PM :: 00:13:09 :: 00:00:10</t>
  </si>
  <si>
    <t xml:space="preserve"> :: 01:30:46 PM / 01:36:53 PM :: 00:06:07 :: 00:04:03</t>
  </si>
  <si>
    <t xml:space="preserve"> :: 02:26:45 PM / 02:32:47 PM :: 00:06:02 :: 00:06:04</t>
  </si>
  <si>
    <t xml:space="preserve"> :: 02:41:11 PM / 02:50:47 PM :: 00:09:36 :: 00:17:25</t>
  </si>
  <si>
    <t xml:space="preserve"> :: 03:03:21 PM / 03:07:33 PM :: 00:04:12 :: 00:08:58</t>
  </si>
  <si>
    <t xml:space="preserve"> :: 03:18:14 PM / 03:27:59 PM :: 00:09:45 :: 00:00:06</t>
  </si>
  <si>
    <t xml:space="preserve"> :: 03:35:54 PM / 03:54:20 PM :: 00:18:26 :: 00:07:55</t>
  </si>
  <si>
    <t xml:space="preserve"> :: 01:31:26 PM / 01:31:33 PM :: 00:00:07 :: 01:11:12</t>
  </si>
  <si>
    <t xml:space="preserve"> :: 02:14:04 PM / 02:14:39 PM :: 00:00:35 :: 00:00:04</t>
  </si>
  <si>
    <t xml:space="preserve"> :: 02:14:48 PM / 02:15:31 PM :: 00:00:43 :: 00:00:09</t>
  </si>
  <si>
    <t xml:space="preserve"> :: 01:00:22 PM / 01:00:28 PM :: 00:00:06 :: 00:00:03</t>
  </si>
  <si>
    <t xml:space="preserve"> :: 12:52:28 PM / 12:52:41 PM :: 00:00:13 :: 00:00:03</t>
  </si>
  <si>
    <t xml:space="preserve"> :: 12:31:09 PM / 12:31:50 PM :: 00:00:41 :: 00:01:31</t>
  </si>
  <si>
    <t xml:space="preserve"> :: 01:31:50 PM / 01:31:55 PM :: 00:00:05 :: 00:00:03</t>
  </si>
  <si>
    <t xml:space="preserve"> :: 01:32:21 PM / 01:32:29 PM :: 00:00:08 :: 00:00:03</t>
  </si>
  <si>
    <t xml:space="preserve"> :: 01:33:01 PM / 01:33:07 PM :: 00:00:06 :: 00:00:04</t>
  </si>
  <si>
    <t xml:space="preserve"> :: 01:31:36 PM / 01:31:41 PM :: 00:00:05 :: 00:00:03</t>
  </si>
  <si>
    <t xml:space="preserve"> :: 02:17:35 PM / 02:18:17 PM :: 00:00:42 :: 00:02:04</t>
  </si>
  <si>
    <t xml:space="preserve"> :: 02:18:21 PM / 02:18:31 PM :: 00:00:10 :: 00:00:04</t>
  </si>
  <si>
    <t xml:space="preserve"> :: 01:00:30 PM / 01:00:37 PM :: 00:00:07 :: 00:00:02</t>
  </si>
  <si>
    <t xml:space="preserve"> :: 12:52:44 PM / 12:52:49 PM :: 00:00:05 :: 00:00:03</t>
  </si>
  <si>
    <t xml:space="preserve"> :: 01:48:58 PM / 01:49:11 PM :: 00:00:13 :: 00:00:11</t>
  </si>
  <si>
    <t xml:space="preserve"> :: 01:31:58 PM / 01:32:05 PM :: 00:00:07 :: 00:00:03</t>
  </si>
  <si>
    <t xml:space="preserve"> :: 01:32:32 PM / 01:32:39 PM :: 00:00:07 :: 00:00:03</t>
  </si>
  <si>
    <t xml:space="preserve"> :: 01:33:29 PM / 01:33:36 PM :: 00:00:07 :: 00:00:22</t>
  </si>
  <si>
    <t xml:space="preserve"> :: 12:31:16 PM / 12:31:26 PM :: 00:00:10 :: 00:08:40</t>
  </si>
  <si>
    <t xml:space="preserve"> :: 12:46:08 PM / 12:46:19 PM :: 00:00:11 :: 00:00:03</t>
  </si>
  <si>
    <t xml:space="preserve"> :: 09:29:37 AM / 09:29:47 AM :: 00:00:10 :: 00:00:09</t>
  </si>
  <si>
    <t xml:space="preserve"> :: 12:24:32 PM / 12:29:20 PM :: 00:04:48 :: 00:00:03</t>
  </si>
  <si>
    <t xml:space="preserve"> :: 01:28:52 PM / 01:29:02 PM :: 00:00:10 :: 00:00:03</t>
  </si>
  <si>
    <t xml:space="preserve"> :: 12:38:00 PM / 12:39:25 PM :: 00:01:25 :: 00:05:35</t>
  </si>
  <si>
    <t xml:space="preserve"> :: 12:13:30 PM / 12:14:08 PM :: 00:00:38 :: 00:00:05</t>
  </si>
  <si>
    <t xml:space="preserve"> :: 01:16:50 PM / 01:17:05 PM :: 00:00:15 :: 00:00:03</t>
  </si>
  <si>
    <t xml:space="preserve"> :: 02:58:45 PM / 02:58:55 PM :: 00:00:10 :: 00:00:09</t>
  </si>
  <si>
    <t xml:space="preserve"> :: 01:03:19 PM / 01:04:14 PM :: 00:00:55 :: 00:05:22</t>
  </si>
  <si>
    <t xml:space="preserve"> :: 01:31:45 PM / 01:31:55 PM :: 00:00:10 :: 00:00:04</t>
  </si>
  <si>
    <t xml:space="preserve"> :: 02:18:36 PM / 02:18:49 PM :: 00:00:13 :: 00:00:05</t>
  </si>
  <si>
    <t xml:space="preserve"> :: 01:00:44 PM / 01:00:49 PM :: 00:00:05 :: 00:00:07</t>
  </si>
  <si>
    <t xml:space="preserve"> :: 12:52:53 PM / 12:53:00 PM :: 00:00:07 :: 00:00:04</t>
  </si>
  <si>
    <t xml:space="preserve"> :: 01:49:16 PM / 01:49:35 PM :: 00:00:19 :: 00:00:05</t>
  </si>
  <si>
    <t xml:space="preserve"> :: 01:32:07 PM / 01:32:15 PM :: 00:00:08 :: 00:00:02</t>
  </si>
  <si>
    <t xml:space="preserve"> :: 01:32:45 PM / 01:32:52 PM :: 00:00:07 :: 00:00:06</t>
  </si>
  <si>
    <t xml:space="preserve"> :: 01:33:39 PM / 01:33:50 PM :: 00:00:11 :: 00:00:03</t>
  </si>
  <si>
    <t xml:space="preserve"> :: 12:57:26 PM / 01:08:56 PM :: 00:11:30 :: 00:13:06</t>
  </si>
  <si>
    <t xml:space="preserve"> :: 01:02:17 PM / 01:12:23 PM :: 00:10:06 :: 00:15:58</t>
  </si>
  <si>
    <t xml:space="preserve"> :: 11:44:53 AM / 11:45:03 AM :: 00:00:10 :: 00:18:27</t>
  </si>
  <si>
    <t xml:space="preserve"> :: 12:54:10 PM / 12:54:19 PM :: 00:00:09 :: 00:24:50</t>
  </si>
  <si>
    <t xml:space="preserve"> :: 01:33:08 PM / 01:33:15 PM :: 00:00:07 :: 00:04:06</t>
  </si>
  <si>
    <t xml:space="preserve"> :: 12:59:44 PM / 12:59:54 PM :: 00:00:10 :: 00:20:19</t>
  </si>
  <si>
    <t xml:space="preserve"> :: 12:36:43 PM / 12:45:10 PM :: 00:08:27 :: 00:10:34</t>
  </si>
  <si>
    <t xml:space="preserve"> :: 01:57:30 PM / 01:57:39 PM :: 00:00:09 :: 00:40:25</t>
  </si>
  <si>
    <t xml:space="preserve"> :: 03:17:39 PM / 03:26:28 PM :: 00:08:49 :: 00:32:38</t>
  </si>
  <si>
    <t xml:space="preserve"> :: 03:08:41 PM / 03:09:42 PM :: 00:01:01 :: 00:10:54</t>
  </si>
  <si>
    <t xml:space="preserve"> :: 03:15:07 PM / 03:15:30 PM :: 00:00:23 :: 00:42:20</t>
  </si>
  <si>
    <t xml:space="preserve"> :: 04:01:37 PM / 04:16:01 PM :: 00:14:24 :: 00:15:15</t>
  </si>
  <si>
    <t xml:space="preserve"> :: 01:09:34 PM / 01:09:42 PM :: 00:00:08 :: 00:06:50</t>
  </si>
  <si>
    <t xml:space="preserve"> :: 11:37:55 AM / 11:51:20 AM :: 00:13:25 :: 00:04:38</t>
  </si>
  <si>
    <t xml:space="preserve"> :: 01:05:46 PM / 01:19:19 PM :: 00:13:33 :: 00:26:46</t>
  </si>
  <si>
    <t xml:space="preserve"> :: 12:05:43 PM / 01:00:02 PM :: 00:54:19 :: 00:06:23</t>
  </si>
  <si>
    <t xml:space="preserve"> :: 12:16:30 PM / 12:26:34 PM :: 00:10:04 :: 00:00:09</t>
  </si>
  <si>
    <t xml:space="preserve"> :: 01:15:32 PM / 01:25:21 PM :: 00:09:49 :: 00:06:55</t>
  </si>
  <si>
    <t xml:space="preserve"> :: 12:57:39 PM / 12:57:57 PM :: 00:00:18 :: 00:14:25</t>
  </si>
  <si>
    <t xml:space="preserve"> :: 12:35:13 PM / 01:32:07 PM :: 00:56:54 :: 00:03:28</t>
  </si>
  <si>
    <t xml:space="preserve"> :: 01:34:35 PM / 02:07:09 PM :: 00:32:34 :: 00:00:45</t>
  </si>
  <si>
    <t xml:space="preserve"> :: 02:00:21 PM / 02:21:30 PM :: 00:21:09 :: 01:04:57</t>
  </si>
  <si>
    <t xml:space="preserve"> :: 01:55:56 PM / 01:56:07 PM :: 00:00:11 :: 00:00:08</t>
  </si>
  <si>
    <t xml:space="preserve"> :: 02:18:49 PM / 02:19:19 PM :: 00:00:30 :: 00:00:11</t>
  </si>
  <si>
    <t xml:space="preserve"> :: 01:02:44 PM / 01:06:41 PM :: 00:03:57 :: 00:12:39</t>
  </si>
  <si>
    <t xml:space="preserve"> :: 01:44:52 PM / 01:44:59 PM :: 00:00:07 :: 00:28:42</t>
  </si>
  <si>
    <t xml:space="preserve"> :: 01:08:35 PM / 01:34:13 PM :: 00:25:38 :: 00:01:54</t>
  </si>
  <si>
    <t xml:space="preserve"> :: 02:26:05 PM / 03:06:55 PM :: 00:40:50 :: 00:04:35</t>
  </si>
  <si>
    <t xml:space="preserve"> :: 02:14:33 PM / 02:14:39 PM :: 00:00:06 :: 00:54:52</t>
  </si>
  <si>
    <t xml:space="preserve"> :: 02:48:22 PM / 03:20:51 PM :: 00:32:29 :: 00:52:15</t>
  </si>
  <si>
    <t xml:space="preserve"> :: 01:46:52 PM / 02:16:36 PM :: 00:29:44 :: 00:01:53</t>
  </si>
  <si>
    <t xml:space="preserve"> :: 02:20:37 PM / 02:54:26 PM :: 00:33:49 :: 00:01:18</t>
  </si>
  <si>
    <t xml:space="preserve"> :: 01:26:09 PM / 01:46:53 PM :: 00:20:44 :: 00:42:27</t>
  </si>
  <si>
    <t xml:space="preserve"> :: 04:45:47 PM / 04:45:58 PM :: 00:00:11 :: 00:00:05</t>
  </si>
  <si>
    <t xml:space="preserve"> :: 04:09:28 PM / 04:09:39 PM :: 00:00:11 :: 00:19:11</t>
  </si>
  <si>
    <t xml:space="preserve"> :: 03:15:09 PM / 03:34:44 PM :: 00:19:35 :: 00:05:21</t>
  </si>
  <si>
    <t xml:space="preserve"> :: 03:10:38 PM / 03:34:09 PM :: 00:23:31 :: 00:00:12</t>
  </si>
  <si>
    <t xml:space="preserve"> :: 03:46:53 PM / 04:03:41 PM :: 00:16:48 :: 00:06:47</t>
  </si>
  <si>
    <t xml:space="preserve"> :: 04:22:13 PM / 04:36:58 PM :: 00:14:45 :: 00:00:13</t>
  </si>
  <si>
    <t xml:space="preserve"> :: 04:43:43 PM / 04:43:54 PM :: 00:00:11 :: 00:19:44</t>
  </si>
  <si>
    <t xml:space="preserve"> :: 04:31:12 PM / 04:52:25 PM :: 00:21:13 :: 00:00:37</t>
  </si>
  <si>
    <t xml:space="preserve"> :: 04:46:01 PM / 04:46:08 PM :: 00:00:07 :: 00:00:03</t>
  </si>
  <si>
    <t xml:space="preserve"> :: 03:39:38 PM / 03:53:22 PM :: 00:13:44 :: 00:04:54</t>
  </si>
  <si>
    <t xml:space="preserve"> :: 04:07:36 PM / 04:07:44 PM :: 00:00:08 :: 00:03:55</t>
  </si>
  <si>
    <t xml:space="preserve"> :: 02:30:10 PM / 02:30:17 PM :: 00:00:07 :: 00:11:38</t>
  </si>
  <si>
    <t xml:space="preserve"> :: 03:49:57 PM / 03:50:04 PM :: 00:00:07 :: 00:00:09</t>
  </si>
  <si>
    <t xml:space="preserve"> :: 04:37:12 PM / 04:37:22 PM :: 00:00:10 :: 00:00:14</t>
  </si>
  <si>
    <t xml:space="preserve"> :: 04:46:11 PM / 04:46:23 PM :: 00:00:12 :: 00:00:03</t>
  </si>
  <si>
    <t xml:space="preserve"> :: 03:50:06 PM / 03:50:17 PM :: 00:00:11 :: 00:00:02</t>
  </si>
  <si>
    <t xml:space="preserve"> :: 08:54:47 AM / 08:54:59 AM :: 00:00:12 :: 17:08:49</t>
  </si>
  <si>
    <t xml:space="preserve"> :: 03:10:16 PM / 03:10:26 PM :: 00:00:10 :: 00:00:10</t>
  </si>
  <si>
    <t xml:space="preserve"> :: 02:21:28 PM / 02:32:59 PM :: 00:11:31 :: 00:02:39</t>
  </si>
  <si>
    <t xml:space="preserve"> :: 01:32:57 PM / 01:33:04 PM :: 00:00:07 :: 00:00:05</t>
  </si>
  <si>
    <t xml:space="preserve"> :: 01:15:18 PM / 01:28:57 PM :: 00:13:39 :: 00:06:22</t>
  </si>
  <si>
    <t xml:space="preserve"> :: 01:24:11 PM / 01:24:56 PM :: 00:00:45 :: 00:11:48</t>
  </si>
  <si>
    <t xml:space="preserve"> :: 11:59:45 AM / 12:00:08 PM :: 00:00:23 :: 00:14:42</t>
  </si>
  <si>
    <t xml:space="preserve"> :: 01:00:11 PM / 01:07:48 PM :: 00:07:37 :: 00:05:52</t>
  </si>
  <si>
    <t xml:space="preserve"> :: 01:38:24 PM / 02:23:27 PM :: 00:45:03 :: 00:05:09</t>
  </si>
  <si>
    <t xml:space="preserve"> :: 01:06:46 PM / 01:15:22 PM :: 00:08:36 :: 00:06:52</t>
  </si>
  <si>
    <t xml:space="preserve"> :: 01:16:59 PM / 01:17:32 PM :: 00:00:33 :: 00:31:49</t>
  </si>
  <si>
    <t xml:space="preserve"> :: 01:57:47 PM / 01:58:00 PM :: 00:00:13 :: 00:00:08</t>
  </si>
  <si>
    <t xml:space="preserve"> :: 01:32:03 PM / 01:43:18 PM :: 00:11:15 :: 00:03:06</t>
  </si>
  <si>
    <t xml:space="preserve"> :: 01:25:13 PM / 01:33:32 PM :: 00:08:19 :: 00:00:17</t>
  </si>
  <si>
    <t xml:space="preserve"> :: 12:00:11 PM / 12:06:57 PM :: 00:06:46 :: 00:00:03</t>
  </si>
  <si>
    <t xml:space="preserve"> :: 01:07:51 PM / 01:18:47 PM :: 00:10:56 :: 00:00:03</t>
  </si>
  <si>
    <t xml:space="preserve"> :: 02:23:30 PM / 02:23:36 PM :: 00:00:06 :: 00:00:03</t>
  </si>
  <si>
    <t xml:space="preserve"> :: 01:21:38 PM / 01:25:21 PM :: 00:03:43 :: 00:06:16</t>
  </si>
  <si>
    <t xml:space="preserve"> :: 01:17:43 PM / 01:17:53 PM :: 00:00:10 :: 00:00:11</t>
  </si>
  <si>
    <t xml:space="preserve"> :: 01:58:08 PM / 02:09:51 PM :: 00:11:43 :: 00:00:08</t>
  </si>
  <si>
    <t xml:space="preserve"> :: 01:35:24 PM / 02:07:00 PM :: 00:31:36 :: 00:01:52</t>
  </si>
  <si>
    <t xml:space="preserve"> :: 01:21:29 PM / 01:30:01 PM :: 00:08:32 :: 00:02:42</t>
  </si>
  <si>
    <t xml:space="preserve"> :: 02:03:13 PM / 02:03:20 PM :: 00:00:07 :: 00:37:52</t>
  </si>
  <si>
    <t xml:space="preserve"> :: 02:09:56 PM / 02:15:38 PM :: 00:05:42 :: 00:00:05</t>
  </si>
  <si>
    <t xml:space="preserve"> :: 01:54:54 PM / 02:01:28 PM :: 00:06:34 :: 00:11:36</t>
  </si>
  <si>
    <t xml:space="preserve"> :: 02:07:03 PM / 02:10:25 PM :: 00:03:22 :: 00:00:03</t>
  </si>
  <si>
    <t xml:space="preserve"> :: 12:29:56 PM / 12:30:11 PM :: 00:00:15 :: 00:22:59</t>
  </si>
  <si>
    <t xml:space="preserve"> :: 01:46:50 PM / 01:47:21 PM :: 00:00:31 :: 00:16:21</t>
  </si>
  <si>
    <t xml:space="preserve"> :: 02:23:40 PM / 02:23:47 PM :: 00:00:07 :: 00:00:04</t>
  </si>
  <si>
    <t xml:space="preserve"> :: 02:03:28 PM / 02:03:37 PM :: 00:00:09 :: 00:00:08</t>
  </si>
  <si>
    <t xml:space="preserve"> :: 01:17:55 PM / 01:25:55 PM :: 00:08:00 :: 00:00:02</t>
  </si>
  <si>
    <t xml:space="preserve"> :: 02:38:47 PM / 02:38:54 PM :: 00:00:07 :: 00:23:09</t>
  </si>
  <si>
    <t xml:space="preserve"> :: 02:00:56 PM / 02:02:43 PM :: 00:01:47 :: 00:10:32</t>
  </si>
  <si>
    <t xml:space="preserve"> :: 02:21:38 PM / 02:44:55 PM :: 00:23:17 :: 00:06:59</t>
  </si>
  <si>
    <t xml:space="preserve"> :: 02:12:15 PM / 02:30:52 PM :: 00:18:37 :: 00:25:22</t>
  </si>
  <si>
    <t xml:space="preserve"> :: 02:22:57 PM / 02:23:09 PM :: 00:00:12 :: 00:21:29</t>
  </si>
  <si>
    <t xml:space="preserve"> :: 12:31:03 PM / 12:40:27 PM :: 00:09:24 :: 00:00:52</t>
  </si>
  <si>
    <t xml:space="preserve"> :: 02:23:56 PM / 02:24:06 PM :: 00:00:10 :: 00:00:09</t>
  </si>
  <si>
    <t xml:space="preserve"> :: 01:30:49 PM / 01:41:13 PM :: 00:10:24 :: 00:04:54</t>
  </si>
  <si>
    <t xml:space="preserve"> :: 02:23:22 PM / 02:33:55 PM :: 00:10:33 :: 00:00:13</t>
  </si>
  <si>
    <t xml:space="preserve"> :: 12:44:40 PM / 12:52:03 PM :: 00:07:23 :: 00:04:13</t>
  </si>
  <si>
    <t xml:space="preserve"> :: 02:24:09 PM / 02:24:19 PM :: 00:00:10 :: 00:00:03</t>
  </si>
  <si>
    <t xml:space="preserve"> :: 01:41:20 PM / 01:41:31 PM :: 00:00:11 :: 00:00:07</t>
  </si>
  <si>
    <t xml:space="preserve"> :: 02:34:12 PM / 02:34:35 PM :: 00:00:23 :: 00:00:17</t>
  </si>
  <si>
    <t xml:space="preserve"> :: 01:01:26 PM / 01:18:44 PM :: 00:17:18 :: 00:09:23</t>
  </si>
  <si>
    <t xml:space="preserve"> :: 02:29:43 PM / 02:31:54 PM :: 00:02:11 :: 00:05:24</t>
  </si>
  <si>
    <t xml:space="preserve"> :: 01:41:37 PM / 01:41:52 PM :: 00:00:15 :: 00:00:06</t>
  </si>
  <si>
    <t xml:space="preserve"> :: 03:00:11 PM / 03:00:19 PM :: 00:00:08 :: 00:25:36</t>
  </si>
  <si>
    <t xml:space="preserve"> :: 01:18:50 PM / 01:19:00 PM :: 00:00:10 :: 00:00:06</t>
  </si>
  <si>
    <t xml:space="preserve"> :: 02:32:01 PM / 02:32:14 PM :: 00:00:13 :: 00:00:07</t>
  </si>
  <si>
    <t xml:space="preserve"> :: 01:42:07 PM / 01:42:17 PM :: 00:00:10 :: 00:00:15</t>
  </si>
  <si>
    <t xml:space="preserve"> :: 03:00:25 PM / 03:00:33 PM :: 00:00:08 :: 00:00:06</t>
  </si>
  <si>
    <t xml:space="preserve"> :: 01:19:04 PM / 01:30:31 PM :: 00:11:27 :: 00:00:04</t>
  </si>
  <si>
    <t xml:space="preserve"> :: 02:32:23 PM / 02:32:38 PM :: 00:00:15 :: 00:00:09</t>
  </si>
  <si>
    <t xml:space="preserve"> :: 01:42:22 PM / 01:42:35 PM :: 00:00:13 :: 00:00:05</t>
  </si>
  <si>
    <t xml:space="preserve"> :: 03:00:41 PM / 03:00:57 PM :: 00:00:16 :: 00:00:08</t>
  </si>
  <si>
    <t xml:space="preserve"> :: 01:30:35 PM / 01:30:44 PM :: 00:00:09 :: 00:00:04</t>
  </si>
  <si>
    <t xml:space="preserve"> :: 02:32:42 PM / 02:32:57 PM :: 00:00:15 :: 00:00:04</t>
  </si>
  <si>
    <t xml:space="preserve"> :: 01:42:42 PM / 01:42:55 PM :: 00:00:13 :: 00:00:07</t>
  </si>
  <si>
    <t xml:space="preserve"> :: 01:32:24 PM / 01:45:23 PM :: 00:12:59 :: 00:00:29</t>
  </si>
  <si>
    <t xml:space="preserve"> :: 03:46:31 PM / 04:09:01 PM :: 00:22:30 :: 01:13:32</t>
  </si>
  <si>
    <t xml:space="preserve"> :: 01:37:56 PM / 02:24:43 PM :: 00:46:47 :: 00:37:07</t>
  </si>
  <si>
    <t xml:space="preserve"> :: 02:11:55 PM / 02:12:04 PM :: 00:00:09 :: 01:18:55</t>
  </si>
  <si>
    <t xml:space="preserve"> :: 02:25:38 PM / 03:02:01 PM :: 00:36:23 :: 00:36:03</t>
  </si>
  <si>
    <t xml:space="preserve"> :: 02:48:57 PM / 03:38:23 PM :: 00:49:26 :: 01:16:42</t>
  </si>
  <si>
    <t xml:space="preserve"> :: 02:11:35 PM / 02:50:09 PM :: 00:38:34 :: 00:38:31</t>
  </si>
  <si>
    <t xml:space="preserve"> :: 02:07:47 PM / 03:26:41 PM :: 01:18:54 :: 00:00:38</t>
  </si>
  <si>
    <t xml:space="preserve"> :: 02:07:38 PM / 02:11:23 PM :: 00:03:45 :: 00:22:15</t>
  </si>
  <si>
    <t xml:space="preserve"> :: 04:15:34 PM / 04:21:05 PM :: 00:05:31 :: 00:06:33</t>
  </si>
  <si>
    <t xml:space="preserve"> :: 02:34:43 PM / 02:40:42 PM :: 00:05:59 :: 00:10:00</t>
  </si>
  <si>
    <t xml:space="preserve"> :: 02:41:40 PM / 02:41:52 PM :: 00:00:12 :: 00:29:36</t>
  </si>
  <si>
    <t xml:space="preserve"> :: 03:54:28 PM / 03:54:36 PM :: 00:00:08 :: 00:01:46</t>
  </si>
  <si>
    <t xml:space="preserve"> :: 03:38:25 PM / 03:38:36 PM :: 00:00:11 :: 00:00:02</t>
  </si>
  <si>
    <t xml:space="preserve"> :: 03:01:12 PM / 03:20:51 PM :: 00:19:39 :: 00:11:03</t>
  </si>
  <si>
    <t xml:space="preserve"> :: 03:38:40 PM / 03:46:34 PM :: 00:07:54 :: 00:11:59</t>
  </si>
  <si>
    <t xml:space="preserve"> :: 02:35:18 PM / 02:35:29 PM :: 00:00:11 :: 00:23:55</t>
  </si>
  <si>
    <t xml:space="preserve"> :: 04:21:10 PM / 04:37:29 PM :: 00:16:19 :: 00:00:05</t>
  </si>
  <si>
    <t xml:space="preserve"> :: 09:29:11 AM / 09:29:28 AM :: 00:00:17 :: 17:35:49</t>
  </si>
  <si>
    <t xml:space="preserve"> :: 02:56:58 PM / 02:57:34 PM :: 00:00:36 :: 00:15:06</t>
  </si>
  <si>
    <t xml:space="preserve"> :: 03:52:22 PM / 03:52:42 PM :: 00:00:20 :: 00:50:21</t>
  </si>
  <si>
    <t xml:space="preserve"> :: 03:49:34 PM / 03:52:22 PM :: 00:02:48 :: 00:10:58</t>
  </si>
  <si>
    <t xml:space="preserve"> :: 03:20:59 PM / 04:04:14 PM :: 00:43:15 :: 00:00:08</t>
  </si>
  <si>
    <t xml:space="preserve"> :: 03:54:11 PM / 03:57:49 PM :: 00:03:38 :: 00:07:37</t>
  </si>
  <si>
    <t xml:space="preserve"> :: 03:20:53 PM / 03:21:04 PM :: 00:00:11 :: 00:00:02</t>
  </si>
  <si>
    <t xml:space="preserve"> :: 03:07:01 PM / 03:11:10 PM :: 00:04:09 :: 00:00:06</t>
  </si>
  <si>
    <t xml:space="preserve"> :: 03:21:11 PM / 03:21:36 PM :: 00:00:25 :: 00:00:07</t>
  </si>
  <si>
    <t xml:space="preserve"> :: 03:02:16 PM / 03:02:31 PM :: 00:00:15 :: 00:07:50</t>
  </si>
  <si>
    <t xml:space="preserve"> :: 02:49:00 PM / 03:15:55 PM :: 00:26:55 :: 00:46:17</t>
  </si>
  <si>
    <t xml:space="preserve"> :: 03:50:17 PM / 03:52:23 PM :: 00:02:06 :: 00:39:07</t>
  </si>
  <si>
    <t xml:space="preserve"> :: 03:19:31 PM / 03:38:06 PM :: 00:18:35 :: 00:34:36</t>
  </si>
  <si>
    <t xml:space="preserve"> :: 04:06:27 PM / 04:06:53 PM :: 00:00:26 :: 00:44:51</t>
  </si>
  <si>
    <t xml:space="preserve"> :: 03:26:04 PM / 03:26:25 PM :: 00:00:21 :: 01:09:28</t>
  </si>
  <si>
    <t xml:space="preserve"> :: 03:29:03 PM / 03:56:10 PM :: 00:27:07 :: 00:26:32</t>
  </si>
  <si>
    <t xml:space="preserve"> :: 02:39:33 PM / 03:29:25 PM :: 00:49:52 :: 00:00:21</t>
  </si>
  <si>
    <t xml:space="preserve"> :: 02:03:57 PM / 02:04:07 PM :: 00:00:10 :: 00:16:36</t>
  </si>
  <si>
    <t xml:space="preserve"> :: 03:01:22 PM / 03:27:56 PM :: 00:26:34 :: 00:00:25</t>
  </si>
  <si>
    <t xml:space="preserve"> :: 02:43:15 PM / 03:01:45 PM :: 00:18:30 :: 00:17:13</t>
  </si>
  <si>
    <t xml:space="preserve"> :: 02:12:54 PM / 02:36:09 PM :: 00:23:15 :: 00:42:10</t>
  </si>
  <si>
    <t xml:space="preserve"> :: 02:49:27 PM / 02:49:33 PM :: 00:00:06 :: 00:45:20</t>
  </si>
  <si>
    <t xml:space="preserve"> :: 02:53:59 PM / 03:27:25 PM :: 00:33:26 :: 00:03:57</t>
  </si>
  <si>
    <t xml:space="preserve"> :: 04:05:57 PM / 04:06:11 PM :: 00:00:14 :: 00:58:02</t>
  </si>
  <si>
    <t xml:space="preserve"> :: 02:17:43 PM / 02:59:04 PM :: 00:41:21 :: 00:05:16</t>
  </si>
  <si>
    <t xml:space="preserve"> :: 03:34:22 PM / 03:34:33 PM :: 00:00:11 :: 00:30:10</t>
  </si>
  <si>
    <t xml:space="preserve"> :: 03:26:31 PM / 04:23:54 PM :: 00:57:23 :: 00:00:03</t>
  </si>
  <si>
    <t xml:space="preserve"> :: 02:13:38 PM / 02:23:34 PM :: 00:09:56 :: 00:01:23</t>
  </si>
  <si>
    <t xml:space="preserve"> :: 03:13:18 PM / 03:26:01 PM :: 00:12:43 :: 00:03:36</t>
  </si>
  <si>
    <t xml:space="preserve"> :: 02:10:17 PM / 02:25:05 PM :: 00:14:48 :: 00:08:12</t>
  </si>
  <si>
    <t xml:space="preserve"> :: 03:15:32 PM / 03:30:05 PM :: 00:14:33 :: 00:00:02</t>
  </si>
  <si>
    <t xml:space="preserve"> :: 03:13:52 PM / 03:38:23 PM :: 00:24:31 :: 00:23:05</t>
  </si>
  <si>
    <t xml:space="preserve"> :: 04:16:03 PM / 04:30:04 PM :: 00:14:01 :: 00:00:02</t>
  </si>
  <si>
    <t xml:space="preserve"> :: 04:09:44 PM / 04:39:31 PM :: 00:29:47 :: 00:14:52</t>
  </si>
  <si>
    <t xml:space="preserve"> :: 02:57:09 PM / 02:57:27 PM :: 00:00:18 :: 00:29:43</t>
  </si>
  <si>
    <t xml:space="preserve"> :: 03:54:33 PM / 03:54:52 PM :: 00:00:19 :: 00:00:13</t>
  </si>
  <si>
    <t xml:space="preserve"> :: 04:23:58 PM / 04:24:25 PM :: 00:00:27 :: 00:00:04</t>
  </si>
  <si>
    <t xml:space="preserve"> :: 02:58:20 PM / 02:58:36 PM :: 00:00:16 :: 00:34:46</t>
  </si>
  <si>
    <t xml:space="preserve"> :: 03:31:36 PM / 03:45:46 PM :: 00:14:10 :: 00:05:35</t>
  </si>
  <si>
    <t xml:space="preserve"> :: 02:55:02 PM / 02:55:13 PM :: 00:00:11 :: 00:29:57</t>
  </si>
  <si>
    <t xml:space="preserve"> :: 03:35:59 PM / 03:46:15 PM :: 00:10:16 :: 00:05:54</t>
  </si>
  <si>
    <t xml:space="preserve"> :: 03:38:25 PM / 03:55:55 PM :: 00:17:30 :: 00:00:02</t>
  </si>
  <si>
    <t xml:space="preserve"> :: 04:36:09 PM / 04:49:03 PM :: 00:12:54 :: 00:06:05</t>
  </si>
  <si>
    <t xml:space="preserve"> :: 04:39:36 PM / 04:49:05 PM :: 00:09:29 :: 00:00:05</t>
  </si>
  <si>
    <t xml:space="preserve"> :: 04:24:29 PM / 04:24:44 PM :: 00:00:15 :: 00:00:04</t>
  </si>
  <si>
    <t xml:space="preserve"> :: 02:57:39 PM / 02:57:47 PM :: 00:00:08 :: 00:00:12</t>
  </si>
  <si>
    <t xml:space="preserve"> :: 03:46:21 PM / 03:46:29 PM :: 00:00:08 :: 00:00:06</t>
  </si>
  <si>
    <t xml:space="preserve"> :: 03:45:53 PM / 03:46:05 PM :: 00:00:12 :: 00:00:27</t>
  </si>
  <si>
    <t xml:space="preserve"> :: 04:24:48 PM / 04:25:03 PM :: 00:00:15 :: 00:00:04</t>
  </si>
  <si>
    <t xml:space="preserve"> :: 03:31:05 PM / 03:35:49 PM :: 00:04:44 :: 00:32:10</t>
  </si>
  <si>
    <t xml:space="preserve"> :: 03:45:51 PM / 03:45:58 PM :: 00:00:07 :: 00:00:05</t>
  </si>
  <si>
    <t xml:space="preserve"> :: 02:55:18 PM / 02:55:25 PM :: 00:00:07 :: 00:00:05</t>
  </si>
  <si>
    <t xml:space="preserve"> :: 03:46:34 PM / 03:46:40 PM :: 00:00:06 :: 00:00:05</t>
  </si>
  <si>
    <t xml:space="preserve"> :: 04:34:04 PM / 04:34:15 PM :: 00:00:11 :: 00:38:09</t>
  </si>
  <si>
    <t xml:space="preserve"> :: 03:46:11 PM / 03:46:22 PM :: 00:00:11 :: 00:00:06</t>
  </si>
  <si>
    <t xml:space="preserve"> :: 04:49:12 PM / 04:49:19 PM :: 00:00:07 :: 00:00:07</t>
  </si>
  <si>
    <t xml:space="preserve"> :: 03:38:14 PM / 04:02:35 PM :: 00:24:21 :: 00:02:25</t>
  </si>
  <si>
    <t xml:space="preserve"> :: 03:46:45 PM / 03:46:52 PM :: 00:00:07 :: 00:00:05</t>
  </si>
  <si>
    <t xml:space="preserve"> :: 04:46:27 PM / 04:46:37 PM :: 00:00:10 :: 00:00:04</t>
  </si>
  <si>
    <t xml:space="preserve"> :: 01:50:13 PM / 01:50:24 PM :: 00:00:11 :: 00:16:00</t>
  </si>
  <si>
    <t xml:space="preserve"> :: 01:30:15 PM / 01:30:29 PM :: 00:00:14 :: 00:00:14</t>
  </si>
  <si>
    <t xml:space="preserve"> :: 01:37:05 PM / 01:37:20 PM :: 00:00:15 :: 00:00:12</t>
  </si>
  <si>
    <t xml:space="preserve"> :: 03:47:00 PM / 03:47:10 PM :: 00:00:10 :: 00:00:08</t>
  </si>
  <si>
    <t xml:space="preserve"> :: 09:57:14 AM / 09:57:36 AM :: 00:00:22 :: 18:10:04</t>
  </si>
  <si>
    <t xml:space="preserve"> :: 02:22:17 PM / 02:42:11 PM :: 00:19:54 :: 00:18:40</t>
  </si>
  <si>
    <t xml:space="preserve"> :: 11:05:38 AM / 11:22:05 AM :: 00:16:27 :: 00:06:24</t>
  </si>
  <si>
    <t xml:space="preserve"> :: 06:30:12 AM / 06:41:28 AM :: 00:11:16 :: 00:07:03</t>
  </si>
  <si>
    <t xml:space="preserve"> :: 06:41:36 AM / 06:41:42 AM :: 00:00:06 :: 00:00:08</t>
  </si>
  <si>
    <t xml:space="preserve"> :: 10:15:01 AM / 10:29:15 AM :: 00:14:14 :: 00:19:06</t>
  </si>
  <si>
    <t xml:space="preserve"> :: 07:08:12 AM / 07:08:57 AM :: 00:00:45 :: 00:13:15</t>
  </si>
  <si>
    <t xml:space="preserve"> :: 07:28:06 AM / 07:28:17 AM :: 00:00:11 :: 00:13:20</t>
  </si>
  <si>
    <t xml:space="preserve"> :: 12:03:47 PM / 12:03:56 PM :: 00:00:09 :: 00:00:15</t>
  </si>
  <si>
    <t xml:space="preserve"> :: 11:54:06 AM / 11:54:15 AM :: 00:00:09 :: 00:25:13</t>
  </si>
  <si>
    <t xml:space="preserve"> :: 11:09:24 AM / 11:09:33 AM :: 00:00:09 :: 00:19:01</t>
  </si>
  <si>
    <t xml:space="preserve"> :: 12:49:26 PM / 12:49:32 PM :: 00:00:06 :: 00:00:04</t>
  </si>
  <si>
    <t xml:space="preserve"> :: 05:56:35 AM / 05:56:49 AM :: 00:00:14 :: 14:36:43</t>
  </si>
  <si>
    <t xml:space="preserve"> :: 12:03:25 PM / 12:03:37 PM :: 00:00:12 :: 00:10:15</t>
  </si>
  <si>
    <t xml:space="preserve"> :: 11:14:43 AM / 11:14:50 AM :: 00:00:07 :: 00:00:27</t>
  </si>
  <si>
    <t xml:space="preserve"> :: 12:24:19 PM / 12:24:26 PM :: 00:00:07 :: 00:21:37</t>
  </si>
  <si>
    <t xml:space="preserve"> :: 12:06:20 PM / 12:06:27 PM :: 00:00:07 :: 00:22:11</t>
  </si>
  <si>
    <t xml:space="preserve"> :: 11:14:56 AM / 11:23:55 AM :: 00:08:59 :: 00:00:06</t>
  </si>
  <si>
    <t xml:space="preserve"> :: 06:46:42 AM / 06:46:52 AM :: 00:00:10 :: 16:22:39</t>
  </si>
  <si>
    <t xml:space="preserve"> :: 05:33:35 AM / 05:40:21 AM :: 00:06:46 :: 15:35:06</t>
  </si>
  <si>
    <t xml:space="preserve"> :: 05:39:46 AM / 05:44:26 AM :: 00:04:40 :: 18:21:03</t>
  </si>
  <si>
    <t xml:space="preserve"> :: 05:32:25 AM / 05:32:37 AM :: 00:00:12 :: 16:28:24</t>
  </si>
  <si>
    <t xml:space="preserve"> :: 06:17:02 AM / 06:17:15 AM :: 00:00:13 :: 18:27:55</t>
  </si>
  <si>
    <t xml:space="preserve"> :: 05:27:52 AM / 05:33:44 AM :: 00:05:52 :: 16:20:23</t>
  </si>
  <si>
    <t xml:space="preserve"> :: 05:54:52 AM / 05:55:01 AM :: 00:00:09 :: 18:07:00</t>
  </si>
  <si>
    <t xml:space="preserve"> :: 05:19:04 AM / 05:25:26 AM :: 00:06:22 :: 16:26:29</t>
  </si>
  <si>
    <t xml:space="preserve"> :: 05:17:22 AM / 05:17:50 AM :: 00:00:28 :: 14:52:29</t>
  </si>
  <si>
    <t xml:space="preserve"> :: 04:53:49 AM / 04:54:05 AM :: 00:00:16 :: 14:45:46</t>
  </si>
  <si>
    <t xml:space="preserve"> :: 08:13:16 AM / 08:13:22 AM :: 00:00:06 :: 00:01:47</t>
  </si>
  <si>
    <t xml:space="preserve"> :: 05:42:22 AM / 06:25:22 AM :: 00:43:00 :: 17:05:34</t>
  </si>
  <si>
    <t xml:space="preserve"> :: 05:47:15 AM / 05:47:21 AM :: 00:00:06 :: 17:20:29</t>
  </si>
  <si>
    <t xml:space="preserve"> :: 05:37:04 AM / 05:59:08 AM :: 00:22:04 :: 00:21:27</t>
  </si>
  <si>
    <t xml:space="preserve"> :: 05:55:21 AM / 05:55:30 AM :: 00:00:09 :: 16:56:09</t>
  </si>
  <si>
    <t xml:space="preserve"> :: 05:47:37 AM / 05:58:49 AM :: 00:11:12 :: 00:22:38</t>
  </si>
  <si>
    <t xml:space="preserve"> :: 06:09:49 AM / 06:09:56 AM :: 00:00:07 :: 17:20:24</t>
  </si>
  <si>
    <t xml:space="preserve"> :: 06:41:24 AM / 06:41:36 AM :: 00:00:12 :: 18:27:47</t>
  </si>
  <si>
    <t xml:space="preserve"> :: 05:30:44 AM / 05:37:25 AM :: 00:06:41 :: 17:26:52</t>
  </si>
  <si>
    <t xml:space="preserve"> :: 05:30:55 AM / 05:42:06 AM :: 00:11:11 :: 17:37:38</t>
  </si>
  <si>
    <t xml:space="preserve"> :: 05:31:32 AM / 05:38:26 AM :: 00:06:54 :: 17:15:50</t>
  </si>
  <si>
    <t xml:space="preserve"> :: 05:21:30 AM / 05:34:41 AM :: 00:13:11 :: 17:16:00</t>
  </si>
  <si>
    <t xml:space="preserve"> :: 05:29:53 AM / 05:30:00 AM :: 00:00:07 :: 18:19:29</t>
  </si>
  <si>
    <t xml:space="preserve"> :: 05:43:29 AM / 05:43:46 AM :: 00:00:17 :: 18:48:38</t>
  </si>
  <si>
    <t xml:space="preserve"> :: 05:33:54 AM / 05:34:28 AM :: 00:00:34 :: 17:44:54</t>
  </si>
  <si>
    <t xml:space="preserve"> :: 06:54:46 AM / 07:27:09 AM :: 00:32:23 :: 00:07:54</t>
  </si>
  <si>
    <t xml:space="preserve"> :: 06:03:00 AM / 06:22:04 AM :: 00:19:04 :: 00:22:39</t>
  </si>
  <si>
    <t xml:space="preserve"> :: 05:50:10 AM / 06:11:21 AM :: 00:21:11 :: 00:05:44</t>
  </si>
  <si>
    <t xml:space="preserve"> :: 06:12:45 AM / 06:13:27 AM :: 00:00:42 :: 00:40:08</t>
  </si>
  <si>
    <t xml:space="preserve"> :: 07:06:23 AM / 07:06:31 AM :: 00:00:08 :: 00:08:18</t>
  </si>
  <si>
    <t xml:space="preserve"> :: 06:23:15 AM / 06:23:23 AM :: 00:00:08 :: 00:49:31</t>
  </si>
  <si>
    <t xml:space="preserve"> :: 05:55:16 AM / 06:21:23 AM :: 00:26:07 :: 00:00:15</t>
  </si>
  <si>
    <t xml:space="preserve"> :: 05:31:05 AM / 06:19:10 AM :: 00:48:05 :: 00:05:39</t>
  </si>
  <si>
    <t xml:space="preserve"> :: 08:56:54 AM / 08:57:03 AM :: 00:00:09 :: 01:24:06</t>
  </si>
  <si>
    <t xml:space="preserve"> :: 07:26:54 AM / 07:27:04 AM :: 00:00:10 :: 00:46:53</t>
  </si>
  <si>
    <t xml:space="preserve"> :: 07:37:05 AM / 07:37:15 AM :: 00:00:10 :: 00:51:43</t>
  </si>
  <si>
    <t xml:space="preserve"> :: 07:25:20 AM / 07:27:47 AM :: 00:02:27 :: 00:55:44</t>
  </si>
  <si>
    <t xml:space="preserve"> :: 07:20:20 AM / 07:20:32 AM :: 00:00:12 :: 00:44:47</t>
  </si>
  <si>
    <t xml:space="preserve"> :: 07:17:46 AM / 07:50:15 AM :: 00:32:29 :: 00:52:23</t>
  </si>
  <si>
    <t xml:space="preserve"> :: 07:38:11 AM / 07:38:18 AM :: 00:00:07 :: 00:56:12</t>
  </si>
  <si>
    <t xml:space="preserve"> :: 07:11:47 AM / 07:20:03 AM :: 00:08:16 :: 00:49:09</t>
  </si>
  <si>
    <t xml:space="preserve"> :: 10:05:19 AM / 10:05:41 AM :: 00:00:22 :: 01:08:16</t>
  </si>
  <si>
    <t xml:space="preserve"> :: 07:36:49 AM / 08:24:30 AM :: 00:47:41 :: 00:09:45</t>
  </si>
  <si>
    <t xml:space="preserve"> :: 07:47:20 AM / 08:16:50 AM :: 00:29:30 :: 00:10:05</t>
  </si>
  <si>
    <t xml:space="preserve"> :: 08:15:59 AM / 08:16:20 AM :: 00:00:21 :: 00:48:12</t>
  </si>
  <si>
    <t xml:space="preserve"> :: 08:05:41 AM / 08:06:04 AM :: 00:00:23 :: 00:45:09</t>
  </si>
  <si>
    <t xml:space="preserve"> :: 07:50:19 AM / 08:24:45 AM :: 00:34:26 :: 00:00:04</t>
  </si>
  <si>
    <t xml:space="preserve"> :: 08:34:43 AM / 08:35:06 AM :: 00:00:23 :: 00:56:25</t>
  </si>
  <si>
    <t xml:space="preserve"> :: 08:11:55 AM / 08:12:21 AM :: 00:00:26 :: 00:51:52</t>
  </si>
  <si>
    <t xml:space="preserve"> :: 10:40:38 AM / 10:40:44 AM :: 00:00:06 :: 00:23:48</t>
  </si>
  <si>
    <t xml:space="preserve"> :: 08:41:29 AM / 08:41:35 AM :: 00:00:06 :: 00:16:59</t>
  </si>
  <si>
    <t xml:space="preserve"> :: 08:30:40 AM / 08:30:49 AM :: 00:00:09 :: 00:13:50</t>
  </si>
  <si>
    <t xml:space="preserve"> :: 08:30:58 AM / 08:31:05 AM :: 00:00:07 :: 00:14:38</t>
  </si>
  <si>
    <t xml:space="preserve"> :: 08:19:50 AM / 08:19:58 AM :: 00:00:08 :: 00:13:46</t>
  </si>
  <si>
    <t xml:space="preserve"> :: 08:29:05 AM / 08:38:42 AM :: 00:09:37 :: 00:04:20</t>
  </si>
  <si>
    <t xml:space="preserve"> :: 08:51:27 AM / 08:51:35 AM :: 00:00:08 :: 00:16:21</t>
  </si>
  <si>
    <t xml:space="preserve"> :: 08:34:46 AM / 08:34:53 AM :: 00:00:07 :: 00:22:25</t>
  </si>
  <si>
    <t xml:space="preserve"> :: 10:16:36 AM / 10:16:50 AM :: 00:00:14 :: 00:10:55</t>
  </si>
  <si>
    <t xml:space="preserve"> :: 08:44:18 AM / 08:49:20 AM :: 00:05:02 :: 00:02:43</t>
  </si>
  <si>
    <t xml:space="preserve"> :: 08:37:44 AM / 08:38:02 AM :: 00:00:18 :: 00:06:55</t>
  </si>
  <si>
    <t xml:space="preserve"> :: 08:41:30 AM / 08:41:50 AM :: 00:00:20 :: 00:10:25</t>
  </si>
  <si>
    <t xml:space="preserve"> :: 08:26:39 AM / 08:29:46 AM :: 00:03:07 :: 00:06:41</t>
  </si>
  <si>
    <t xml:space="preserve"> :: 08:47:06 AM / 08:48:19 AM :: 00:01:13 :: 00:08:24</t>
  </si>
  <si>
    <t xml:space="preserve"> :: 09:13:10 AM / 09:13:20 AM :: 00:00:10 :: 00:21:35</t>
  </si>
  <si>
    <t xml:space="preserve"> :: 08:38:54 AM / 08:41:17 AM :: 00:02:23 :: 00:04:01</t>
  </si>
  <si>
    <t xml:space="preserve"> :: 07:07:05 AM / 07:09:56 AM :: 00:02:51 :: 13:35:28</t>
  </si>
  <si>
    <t xml:space="preserve"> :: 07:09:59 AM / 07:10:05 AM :: 00:00:06 :: 00:00:03</t>
  </si>
  <si>
    <t xml:space="preserve"> :: 07:54:57 AM / 08:04:05 AM :: 00:09:08 :: 00:01:54</t>
  </si>
  <si>
    <t xml:space="preserve"> :: 08:26:16 AM / 08:34:26 AM :: 00:08:10 :: 00:03:04</t>
  </si>
  <si>
    <t xml:space="preserve"> :: 11:23:16 AM / 11:23:43 AM :: 00:00:27 :: 00:10:05</t>
  </si>
  <si>
    <t xml:space="preserve"> :: 09:28:16 AM / 09:28:44 AM :: 00:00:28 :: 00:10:28</t>
  </si>
  <si>
    <t xml:space="preserve"> :: 08:50:57 AM / 08:51:20 AM :: 00:00:23 :: 00:12:51</t>
  </si>
  <si>
    <t xml:space="preserve"> :: 10:06:43 AM / 10:07:05 AM :: 00:00:22 :: 00:49:09</t>
  </si>
  <si>
    <t xml:space="preserve"> :: 05:42:01 AM / 05:42:30 AM :: 00:00:29 :: 05:42:01</t>
  </si>
  <si>
    <t xml:space="preserve"> :: 05:32:33 AM / 05:33:06 AM :: 00:00:33 :: 00:14:02</t>
  </si>
  <si>
    <t xml:space="preserve"> :: 05:25:09 AM / 05:31:22 AM :: 00:06:13 :: 14:53:29</t>
  </si>
  <si>
    <t xml:space="preserve"> :: 05:25:41 AM / 05:31:23 AM :: 00:05:42 :: 00:07:51</t>
  </si>
  <si>
    <t xml:space="preserve"> :: 05:31:00 AM / 05:31:19 AM :: 00:00:19 :: 00:40:07</t>
  </si>
  <si>
    <t xml:space="preserve"> :: 05:33:12 AM / 11:08:35 AM :: 05:35:23 :: 17:11:39</t>
  </si>
  <si>
    <t xml:space="preserve"> :: 05:36:46 AM / 05:37:00 AM :: 00:00:14 :: 16:50:00</t>
  </si>
  <si>
    <t xml:space="preserve"> :: 05:32:47 AM / 05:33:31 AM :: 00:00:44 :: 00:38:42</t>
  </si>
  <si>
    <t xml:space="preserve"> :: 07:28:39 AM / 07:28:45 AM :: 00:00:06 :: 00:47:03</t>
  </si>
  <si>
    <t xml:space="preserve"> :: 06:31:28 AM / 06:56:29 AM :: 00:25:01 :: 00:00:06</t>
  </si>
  <si>
    <t xml:space="preserve"> :: 06:48:54 AM / 06:49:02 AM :: 00:00:08 :: 00:26:27</t>
  </si>
  <si>
    <t xml:space="preserve"> :: 06:56:17 AM / 06:56:25 AM :: 00:00:08 :: 00:33:38</t>
  </si>
  <si>
    <t xml:space="preserve"> :: 06:23:37 AM / 06:48:04 AM :: 00:24:27 :: 00:00:10</t>
  </si>
  <si>
    <t xml:space="preserve"> :: 06:07:58 AM / 06:30:18 AM :: 00:22:20 :: 00:00:05</t>
  </si>
  <si>
    <t xml:space="preserve"> :: 07:00:29 AM / 07:01:08 AM :: 00:00:39 :: 00:30:47</t>
  </si>
  <si>
    <t xml:space="preserve"> :: 06:34:24 AM / 06:34:30 AM :: 00:00:06 :: 00:47:28</t>
  </si>
  <si>
    <t xml:space="preserve"> :: 10:49:52 AM / 10:50:00 AM :: 00:00:08 :: 00:09:08</t>
  </si>
  <si>
    <t xml:space="preserve"> :: 08:54:04 AM / 08:59:27 AM :: 00:05:23 :: 00:04:44</t>
  </si>
  <si>
    <t xml:space="preserve"> :: 08:43:54 AM / 08:46:52 AM :: 00:02:58 :: 00:05:52</t>
  </si>
  <si>
    <t xml:space="preserve"> :: 08:50:47 AM / 08:51:02 AM :: 00:00:15 :: 00:08:57</t>
  </si>
  <si>
    <t xml:space="preserve"> :: 08:43:20 AM / 08:44:41 AM :: 00:01:21 :: 00:13:34</t>
  </si>
  <si>
    <t xml:space="preserve"> :: 08:56:01 AM / 08:56:15 AM :: 00:00:14 :: 00:07:42</t>
  </si>
  <si>
    <t xml:space="preserve"> :: 09:13:25 AM / 09:13:45 AM :: 00:00:20 :: 00:00:05</t>
  </si>
  <si>
    <t xml:space="preserve"> :: 08:51:46 AM / 08:51:57 AM :: 00:00:11 :: 00:10:29</t>
  </si>
  <si>
    <t xml:space="preserve"> :: 10:05:52 AM / 10:35:25 AM :: 00:29:33 :: 00:13:55</t>
  </si>
  <si>
    <t xml:space="preserve"> :: 06:29:46 AM / 06:45:24 AM :: 00:15:38 :: 00:07:42</t>
  </si>
  <si>
    <t xml:space="preserve"> :: 06:28:26 AM / 06:28:36 AM :: 00:00:10 :: 00:17:05</t>
  </si>
  <si>
    <t xml:space="preserve"> :: 06:32:47 AM / 06:32:56 AM :: 00:00:09 :: 00:19:20</t>
  </si>
  <si>
    <t xml:space="preserve"> :: 06:28:33 AM / 06:38:52 AM :: 00:10:19 :: 00:11:18</t>
  </si>
  <si>
    <t xml:space="preserve"> :: 06:30:19 AM / 06:40:32 AM :: 00:10:13 :: 00:06:56</t>
  </si>
  <si>
    <t xml:space="preserve"> :: 06:42:31 AM / 06:42:42 AM :: 00:00:11 :: 00:21:08</t>
  </si>
  <si>
    <t xml:space="preserve"> :: 10:01:21 AM / 10:01:36 AM :: 00:00:15 :: 00:23:45</t>
  </si>
  <si>
    <t xml:space="preserve"> :: 11:01:51 AM / 11:02:02 AM :: 00:00:11 :: 00:11:51</t>
  </si>
  <si>
    <t xml:space="preserve"> :: 09:02:36 AM / 09:09:51 AM :: 00:07:15 :: 00:03:09</t>
  </si>
  <si>
    <t xml:space="preserve"> :: 08:50:17 AM / 08:55:33 AM :: 00:05:16 :: 00:03:25</t>
  </si>
  <si>
    <t xml:space="preserve"> :: 09:02:01 AM / 09:02:21 AM :: 00:00:20 :: 00:10:59</t>
  </si>
  <si>
    <t xml:space="preserve"> :: 08:56:07 AM / 08:56:40 AM :: 00:00:33 :: 00:11:26</t>
  </si>
  <si>
    <t xml:space="preserve"> :: 09:05:40 AM / 09:05:50 AM :: 00:00:10 :: 00:09:25</t>
  </si>
  <si>
    <t xml:space="preserve"> :: 09:21:53 AM / 09:22:03 AM :: 00:00:10 :: 00:08:08</t>
  </si>
  <si>
    <t xml:space="preserve"> :: 08:58:09 AM / 08:58:49 AM :: 00:00:40 :: 00:06:12</t>
  </si>
  <si>
    <t xml:space="preserve"> :: 07:59:32 AM / 07:59:49 AM :: 00:00:17 :: 00:49:27</t>
  </si>
  <si>
    <t xml:space="preserve"> :: 07:07:41 AM / 07:15:38 AM :: 00:07:57 :: 00:03:15</t>
  </si>
  <si>
    <t xml:space="preserve"> :: 07:20:41 AM / 07:27:31 AM :: 00:06:50 :: 00:03:55</t>
  </si>
  <si>
    <t xml:space="preserve"> :: 06:43:29 AM / 06:43:56 AM :: 00:00:27 :: 00:11:21</t>
  </si>
  <si>
    <t xml:space="preserve"> :: 06:29:35 AM / 06:30:10 AM :: 00:00:35 :: 00:34:05</t>
  </si>
  <si>
    <t xml:space="preserve"> :: 06:33:50 AM / 06:41:37 AM :: 00:07:47 :: 00:35:01</t>
  </si>
  <si>
    <t xml:space="preserve"> :: 06:50:17 AM / 06:50:44 AM :: 00:00:27 :: 00:40:21</t>
  </si>
  <si>
    <t xml:space="preserve"> :: 09:10:51 AM / 09:10:56 AM :: 00:00:05 :: 00:01:33</t>
  </si>
  <si>
    <t xml:space="preserve"> :: 07:21:22 AM / 07:39:13 AM :: 00:17:51 :: 00:05:44</t>
  </si>
  <si>
    <t xml:space="preserve"> :: 07:42:13 AM / 07:42:52 AM :: 00:00:39 :: 00:14:42</t>
  </si>
  <si>
    <t xml:space="preserve"> :: 07:39:48 AM / 07:39:57 AM :: 00:00:09 :: 00:18:59</t>
  </si>
  <si>
    <t xml:space="preserve"> :: 09:17:41 AM / 09:17:48 AM :: 00:00:07 :: 00:10:39</t>
  </si>
  <si>
    <t xml:space="preserve"> :: 08:13:48 AM / 08:24:02 AM :: 00:10:14 :: 00:06:30</t>
  </si>
  <si>
    <t xml:space="preserve"> :: 07:22:15 AM / 07:22:22 AM :: 00:00:07 :: 00:19:49</t>
  </si>
  <si>
    <t xml:space="preserve"> :: 05:42:36 AM / 06:17:13 AM :: 00:34:37 :: 00:00:06</t>
  </si>
  <si>
    <t xml:space="preserve"> :: 05:43:05 AM / 06:01:01 AM :: 00:17:56 :: 00:09:59</t>
  </si>
  <si>
    <t xml:space="preserve"> :: 05:41:48 AM / 05:57:31 AM :: 00:15:43 :: 00:10:26</t>
  </si>
  <si>
    <t xml:space="preserve"> :: 05:41:26 AM / 05:59:26 AM :: 00:18:00 :: 00:10:03</t>
  </si>
  <si>
    <t xml:space="preserve"> :: 05:41:16 AM / 06:00:06 AM :: 00:18:50 :: 00:09:57</t>
  </si>
  <si>
    <t xml:space="preserve"> :: 05:56:22 AM / 05:56:32 AM :: 00:00:10 :: 18:47:47</t>
  </si>
  <si>
    <t xml:space="preserve"> :: 06:21:58 AM / 06:37:31 AM :: 00:15:33 :: 00:44:58</t>
  </si>
  <si>
    <t xml:space="preserve"> :: 06:02:59 AM / 06:03:05 AM :: 00:00:06 :: 00:29:28</t>
  </si>
  <si>
    <t xml:space="preserve"> :: 02:23:55 PM / 02:24:03 PM :: 00:00:08 :: 00:05:09</t>
  </si>
  <si>
    <t xml:space="preserve"> :: 07:23:23 AM / 07:31:39 AM :: 00:08:16 :: 00:01:35</t>
  </si>
  <si>
    <t xml:space="preserve"> :: 07:12:48 AM / 07:13:00 AM :: 00:00:12 :: 00:08:02</t>
  </si>
  <si>
    <t xml:space="preserve"> :: 07:13:07 AM / 07:13:15 AM :: 00:00:08 :: 00:00:07</t>
  </si>
  <si>
    <t xml:space="preserve"> :: 07:39:51 AM / 07:39:59 AM :: 00:00:08 :: 00:43:26</t>
  </si>
  <si>
    <t xml:space="preserve"> :: 07:04:39 AM / 07:12:22 AM :: 00:07:43 :: 00:00:06</t>
  </si>
  <si>
    <t xml:space="preserve"> :: 06:56:00 AM / 06:56:08 AM :: 00:00:08 :: 00:07:08</t>
  </si>
  <si>
    <t xml:space="preserve"> :: 07:41:39 AM / 07:41:47 AM :: 00:00:08 :: 00:40:31</t>
  </si>
  <si>
    <t xml:space="preserve"> :: 06:57:53 AM / 06:58:09 AM :: 00:00:16 :: 00:06:43</t>
  </si>
  <si>
    <t xml:space="preserve"> :: 11:21:26 AM / 11:21:36 AM :: 00:00:10 :: 00:19:24</t>
  </si>
  <si>
    <t xml:space="preserve"> :: 09:15:07 AM / 09:34:36 AM :: 00:19:29 :: 00:05:16</t>
  </si>
  <si>
    <t xml:space="preserve"> :: 09:01:37 AM / 09:20:58 AM :: 00:19:21 :: 00:06:04</t>
  </si>
  <si>
    <t xml:space="preserve"> :: 09:30:40 AM / 09:30:51 AM :: 00:00:11 :: 00:28:19</t>
  </si>
  <si>
    <t xml:space="preserve"> :: 09:02:39 AM / 09:10:30 AM :: 00:07:51 :: 00:05:59</t>
  </si>
  <si>
    <t xml:space="preserve"> :: 09:13:26 AM / 09:22:39 AM :: 00:09:13 :: 00:07:36</t>
  </si>
  <si>
    <t xml:space="preserve"> :: 09:45:45 AM / 09:45:54 AM :: 00:00:09 :: 00:23:42</t>
  </si>
  <si>
    <t xml:space="preserve"> :: 10:39:42 AM / 10:39:58 AM :: 00:00:16 :: 00:00:48</t>
  </si>
  <si>
    <t xml:space="preserve"> :: 11:46:00 AM / 11:46:19 AM :: 00:00:19 :: 00:24:24</t>
  </si>
  <si>
    <t xml:space="preserve"> :: 10:10:31 AM / 10:10:49 AM :: 00:00:18 :: 00:35:55</t>
  </si>
  <si>
    <t xml:space="preserve"> :: 10:02:21 AM / 10:09:17 AM :: 00:06:56 :: 00:41:23</t>
  </si>
  <si>
    <t xml:space="preserve"> :: 10:12:35 AM / 10:12:55 AM :: 00:00:20 :: 00:41:44</t>
  </si>
  <si>
    <t xml:space="preserve"> :: 10:02:35 AM / 10:13:35 AM :: 00:11:00 :: 00:52:05</t>
  </si>
  <si>
    <t xml:space="preserve"> :: 10:02:01 AM / 10:08:19 AM :: 00:06:18 :: 00:39:22</t>
  </si>
  <si>
    <t xml:space="preserve"> :: 10:10:52 AM / 10:11:15 AM :: 00:00:23 :: 00:13:03</t>
  </si>
  <si>
    <t xml:space="preserve"> :: 09:58:39 AM / 10:10:24 AM :: 00:11:45 :: 00:59:50</t>
  </si>
  <si>
    <t xml:space="preserve"> :: 06:56:30 AM / 07:04:30 AM :: 00:08:00 :: 00:11:06</t>
  </si>
  <si>
    <t xml:space="preserve"> :: 06:57:36 AM / 06:57:45 AM :: 00:00:09 :: 00:17:04</t>
  </si>
  <si>
    <t xml:space="preserve"> :: 07:13:03 AM / 07:24:21 AM :: 00:11:18 :: 00:08:33</t>
  </si>
  <si>
    <t xml:space="preserve"> :: 07:10:05 AM / 07:10:16 AM :: 00:00:11 :: 00:15:05</t>
  </si>
  <si>
    <t xml:space="preserve"> :: 07:02:09 AM / 07:02:28 AM :: 00:00:19 :: 00:04:24</t>
  </si>
  <si>
    <t xml:space="preserve"> :: 06:58:28 AM / 06:58:39 AM :: 00:00:11 :: 00:39:18</t>
  </si>
  <si>
    <t xml:space="preserve"> :: 12:43:46 PM / 12:43:59 PM :: 00:00:13 :: 00:00:04</t>
  </si>
  <si>
    <t xml:space="preserve"> :: 10:15:24 AM / 10:47:54 AM :: 00:32:30 :: 00:04:35</t>
  </si>
  <si>
    <t xml:space="preserve"> :: 10:42:27 AM / 10:42:46 AM :: 00:00:19 :: 00:33:10</t>
  </si>
  <si>
    <t xml:space="preserve"> :: 10:57:25 AM / 10:57:43 AM :: 00:00:18 :: 00:44:30</t>
  </si>
  <si>
    <t xml:space="preserve"> :: 10:45:09 AM / 10:45:39 AM :: 00:00:30 :: 00:31:34</t>
  </si>
  <si>
    <t xml:space="preserve"> :: 10:11:58 AM / 10:38:04 AM :: 00:26:06 :: 00:03:39</t>
  </si>
  <si>
    <t xml:space="preserve"> :: 10:50:14 AM / 10:50:44 AM :: 00:00:30 :: 00:38:59</t>
  </si>
  <si>
    <t xml:space="preserve"> :: 10:38:40 AM / 10:38:54 AM :: 00:00:14 :: 00:00:32</t>
  </si>
  <si>
    <t xml:space="preserve"> :: 08:16:42 AM / 08:16:49 AM :: 00:00:07 :: 00:12:03</t>
  </si>
  <si>
    <t xml:space="preserve"> :: 09:08:05 AM / 09:17:06 AM :: 00:09:01 :: 00:03:09</t>
  </si>
  <si>
    <t xml:space="preserve"> :: 06:50:41 AM / 07:00:16 AM :: 00:09:35 :: 00:06:33</t>
  </si>
  <si>
    <t xml:space="preserve"> :: 06:54:22 AM / 06:54:30 AM :: 00:00:08 :: 00:21:26</t>
  </si>
  <si>
    <t xml:space="preserve"> :: 07:06:36 AM / 07:13:26 AM :: 00:06:50 :: 00:00:05</t>
  </si>
  <si>
    <t xml:space="preserve"> :: 07:21:51 AM / 07:24:27 AM :: 00:02:36 :: 00:19:23</t>
  </si>
  <si>
    <t xml:space="preserve"> :: 07:32:49 AM / 07:32:57 AM :: 00:00:08 :: 00:14:43</t>
  </si>
  <si>
    <t xml:space="preserve"> :: 07:16:41 AM / 07:16:56 AM :: 00:00:15 :: 00:08:03</t>
  </si>
  <si>
    <t xml:space="preserve"> :: 12:24:15 PM / 12:43:42 PM :: 00:19:27 :: 00:37:56</t>
  </si>
  <si>
    <t xml:space="preserve"> :: 10:48:03 AM / 10:48:25 AM :: 00:00:22 :: 00:00:09</t>
  </si>
  <si>
    <t xml:space="preserve"> :: 10:43:04 AM / 10:43:22 AM :: 00:00:18 :: 00:00:18</t>
  </si>
  <si>
    <t xml:space="preserve"> :: 10:58:15 AM / 10:58:38 AM :: 00:00:23 :: 00:00:32</t>
  </si>
  <si>
    <t xml:space="preserve"> :: 10:45:45 AM / 10:46:13 AM :: 00:00:28 :: 00:00:06</t>
  </si>
  <si>
    <t xml:space="preserve"> :: 10:37:23 AM / 10:38:20 AM :: 00:00:57 :: 23:59:19</t>
  </si>
  <si>
    <t xml:space="preserve"> :: 10:50:54 AM / 10:51:12 AM :: 00:00:18 :: 00:00:10</t>
  </si>
  <si>
    <t xml:space="preserve"> :: 10:37:56 AM / 10:38:08 AM :: 00:00:12 :: 00:27:32</t>
  </si>
  <si>
    <t xml:space="preserve"> :: 01:06:00 PM / 01:06:06 PM :: 00:00:06 :: 00:22:01</t>
  </si>
  <si>
    <t xml:space="preserve"> :: 12:36:41 PM / 12:36:48 PM :: 00:00:07 :: 00:13:49</t>
  </si>
  <si>
    <t xml:space="preserve"> :: 12:18:51 PM / 12:26:46 PM :: 00:07:55 :: 00:03:04</t>
  </si>
  <si>
    <t xml:space="preserve"> :: 12:51:48 PM / 12:51:55 PM :: 00:00:07 :: 00:24:26</t>
  </si>
  <si>
    <t xml:space="preserve"> :: 12:59:02 PM / 12:59:12 PM :: 00:00:10 :: 00:09:53</t>
  </si>
  <si>
    <t xml:space="preserve"> :: 12:33:54 PM / 12:43:05 PM :: 00:09:11 :: 00:22:45</t>
  </si>
  <si>
    <t xml:space="preserve"> :: 12:49:17 PM / 12:49:25 PM :: 00:00:08 :: 00:17:20</t>
  </si>
  <si>
    <t xml:space="preserve"> :: 12:30:01 PM / 12:37:51 PM :: 00:07:50 :: 00:05:35</t>
  </si>
  <si>
    <t xml:space="preserve"> :: 05:18:20 AM / 05:18:31 AM :: 00:00:11 :: 14:50:52</t>
  </si>
  <si>
    <t xml:space="preserve"> :: 06:17:37 AM / 06:48:46 AM :: 00:31:09 :: 00:00:24</t>
  </si>
  <si>
    <t xml:space="preserve"> :: 06:03:00 AM / 06:30:09 AM :: 00:27:09 :: 00:01:59</t>
  </si>
  <si>
    <t xml:space="preserve"> :: 06:00:26 AM / 06:19:43 AM :: 00:19:17 :: 00:02:55</t>
  </si>
  <si>
    <t xml:space="preserve"> :: 06:01:03 AM / 06:34:22 AM :: 00:33:19 :: 00:01:37</t>
  </si>
  <si>
    <t xml:space="preserve"> :: 06:25:18 AM / 06:25:27 AM :: 00:00:09 :: 00:25:12</t>
  </si>
  <si>
    <t xml:space="preserve"> :: 05:56:34 AM / 06:10:53 AM :: 00:14:19 :: 00:00:02</t>
  </si>
  <si>
    <t xml:space="preserve"> :: 07:29:08 AM / 07:29:18 AM :: 00:00:10 :: 00:44:14</t>
  </si>
  <si>
    <t xml:space="preserve"> :: 06:31:33 AM / 06:31:41 AM :: 00:00:08 :: 00:28:28</t>
  </si>
  <si>
    <t xml:space="preserve"> :: 09:09:01 AM / 09:09:18 AM :: 00:00:17 :: 00:12:29</t>
  </si>
  <si>
    <t xml:space="preserve"> :: 07:42:26 AM / 07:53:03 AM :: 00:10:37 :: 00:03:13</t>
  </si>
  <si>
    <t xml:space="preserve"> :: 07:48:04 AM / 07:51:47 AM :: 00:03:43 :: 00:05:12</t>
  </si>
  <si>
    <t xml:space="preserve"> :: 07:46:46 AM / 07:53:22 AM :: 00:06:36 :: 00:06:49</t>
  </si>
  <si>
    <t xml:space="preserve"> :: 08:40:18 AM / 08:40:35 AM :: 00:00:17 :: 00:12:16</t>
  </si>
  <si>
    <t xml:space="preserve"> :: 08:37:51 AM / 08:38:06 AM :: 00:00:15 :: 00:13:49</t>
  </si>
  <si>
    <t xml:space="preserve"> :: 07:02:09 AM / 07:02:26 AM :: 00:00:17 :: 00:11:25</t>
  </si>
  <si>
    <t xml:space="preserve"> :: 08:51:55 AM / 08:52:01 AM :: 00:00:06 :: 00:00:05</t>
  </si>
  <si>
    <t xml:space="preserve"> :: 08:15:48 AM / 08:15:55 AM :: 00:00:07 :: 00:47:03</t>
  </si>
  <si>
    <t xml:space="preserve"> :: 07:54:39 AM / 08:23:48 AM :: 00:29:09 :: 00:00:48</t>
  </si>
  <si>
    <t xml:space="preserve"> :: 08:06:05 AM / 08:24:17 AM :: 00:18:12 :: 00:28:21</t>
  </si>
  <si>
    <t xml:space="preserve"> :: 08:21:18 AM / 08:21:25 AM :: 00:00:07 :: 00:23:11</t>
  </si>
  <si>
    <t xml:space="preserve"> :: 08:00:27 AM / 08:29:00 AM :: 00:28:33 :: 00:06:44</t>
  </si>
  <si>
    <t xml:space="preserve"> :: 08:09:11 AM / 08:19:48 AM :: 00:10:37 :: 00:57:49</t>
  </si>
  <si>
    <t xml:space="preserve"> :: 09:17:58 AM / 09:18:06 AM :: 00:00:08 :: 00:37:08</t>
  </si>
  <si>
    <t xml:space="preserve"> :: 11:15:16 AM / 11:15:35 AM :: 00:00:19 :: 00:01:59</t>
  </si>
  <si>
    <t xml:space="preserve"> :: 08:04:34 AM / 08:04:39 AM :: 00:00:05 :: 00:37:25</t>
  </si>
  <si>
    <t xml:space="preserve"> :: 08:32:50 AM / 08:42:50 AM :: 00:10:00 :: 00:11:43</t>
  </si>
  <si>
    <t xml:space="preserve"> :: 07:03:55 AM / 07:11:39 AM :: 00:07:44 :: 00:03:39</t>
  </si>
  <si>
    <t xml:space="preserve"> :: 06:54:51 AM / 06:55:00 AM :: 00:00:09 :: 00:00:21</t>
  </si>
  <si>
    <t xml:space="preserve"> :: 07:22:21 AM / 07:22:30 AM :: 00:00:09 :: 00:08:55</t>
  </si>
  <si>
    <t xml:space="preserve"> :: 07:28:29 AM / 07:33:52 AM :: 00:05:23 :: 00:04:02</t>
  </si>
  <si>
    <t xml:space="preserve"> :: 07:17:59 AM / 07:18:06 AM :: 00:00:07 :: 00:16:49</t>
  </si>
  <si>
    <t xml:space="preserve"> :: 07:05:50 AM / 07:08:38 AM :: 00:02:48 :: 00:07:11</t>
  </si>
  <si>
    <t xml:space="preserve"> :: 10:41:37 AM / 10:41:46 AM :: 00:00:09 :: 00:06:12</t>
  </si>
  <si>
    <t xml:space="preserve"> :: 09:33:40 AM / 09:33:50 AM :: 00:00:10 :: 00:19:15</t>
  </si>
  <si>
    <t xml:space="preserve"> :: 11:11:26 AM / 11:22:15 AM :: 00:10:49 :: 00:29:40</t>
  </si>
  <si>
    <t xml:space="preserve"> :: 07:47:39 AM / 08:01:07 AM :: 00:13:28 :: 00:03:40</t>
  </si>
  <si>
    <t xml:space="preserve"> :: 07:26:25 AM / 07:33:36 AM :: 00:07:11 :: 00:02:22</t>
  </si>
  <si>
    <t xml:space="preserve"> :: 07:40:31 AM / 07:40:39 AM :: 00:00:08 :: 00:14:53</t>
  </si>
  <si>
    <t xml:space="preserve"> :: 07:42:38 AM / 07:51:43 AM :: 00:09:05 :: 00:03:03</t>
  </si>
  <si>
    <t xml:space="preserve"> :: 08:01:15 AM / 08:15:04 AM :: 00:13:49 :: 00:02:55</t>
  </si>
  <si>
    <t xml:space="preserve"> :: 08:00:44 AM / 08:00:51 AM :: 00:00:07 :: 00:12:19</t>
  </si>
  <si>
    <t xml:space="preserve"> :: 07:40:54 AM / 07:45:11 AM :: 00:04:17 :: 00:11:15</t>
  </si>
  <si>
    <t xml:space="preserve"> :: 08:46:03 AM / 09:04:56 AM :: 00:18:53 :: 00:03:13</t>
  </si>
  <si>
    <t xml:space="preserve"> :: 08:57:53 AM / 08:58:01 AM :: 00:00:08 :: 00:24:00</t>
  </si>
  <si>
    <t xml:space="preserve"> :: 08:11:20 AM / 08:11:29 AM :: 00:00:09 :: 00:11:31</t>
  </si>
  <si>
    <t xml:space="preserve"> :: 06:54:20 AM / 07:04:26 AM :: 00:10:06 :: 00:28:58</t>
  </si>
  <si>
    <t xml:space="preserve"> :: 07:16:34 AM / 07:16:46 AM :: 00:00:12 :: 00:12:27</t>
  </si>
  <si>
    <t xml:space="preserve"> :: 06:22:22 AM / 06:32:08 AM :: 00:09:46 :: 00:23:14</t>
  </si>
  <si>
    <t xml:space="preserve"> :: 09:05:45 AM / 09:05:58 AM :: 00:00:13 :: 00:12:51</t>
  </si>
  <si>
    <t xml:space="preserve"> :: 09:00:34 AM / 09:00:46 AM :: 00:00:12 :: 00:00:13</t>
  </si>
  <si>
    <t xml:space="preserve"> :: 12:04:01 PM / 12:04:14 PM :: 00:00:13 :: 00:00:05</t>
  </si>
  <si>
    <t xml:space="preserve"> :: 07:21:23 AM / 07:21:30 AM :: 00:00:07 :: 00:32:37</t>
  </si>
  <si>
    <t xml:space="preserve"> :: 06:31:51 AM / 07:02:45 AM :: 00:30:54 :: 00:01:42</t>
  </si>
  <si>
    <t xml:space="preserve"> :: 06:22:10 AM / 06:39:18 AM :: 00:17:08 :: 00:02:27</t>
  </si>
  <si>
    <t xml:space="preserve"> :: 06:37:15 AM / 07:04:16 AM :: 00:27:01 :: 00:02:53</t>
  </si>
  <si>
    <t xml:space="preserve"> :: 06:45:12 AM / 06:45:20 AM :: 00:00:08 :: 00:19:45</t>
  </si>
  <si>
    <t xml:space="preserve"> :: 06:19:21 AM / 06:34:28 AM :: 00:15:07 :: 00:08:28</t>
  </si>
  <si>
    <t xml:space="preserve"> :: 06:44:42 AM / 06:44:54 AM :: 00:00:12 :: 00:00:07</t>
  </si>
  <si>
    <t xml:space="preserve"> :: 06:52:46 AM / 06:52:53 AM :: 00:00:07 :: 00:21:05</t>
  </si>
  <si>
    <t xml:space="preserve"> :: 08:34:47 AM / 08:34:57 AM :: 00:00:10 :: 00:18:52</t>
  </si>
  <si>
    <t xml:space="preserve"> :: 07:13:25 AM / 07:21:48 AM :: 00:08:23 :: 00:16:56</t>
  </si>
  <si>
    <t xml:space="preserve"> :: 06:58:08 AM / 07:04:46 AM :: 00:06:38 :: 00:09:06</t>
  </si>
  <si>
    <t xml:space="preserve"> :: 07:40:47 AM / 07:40:55 AM :: 00:00:08 :: 00:00:48</t>
  </si>
  <si>
    <t xml:space="preserve"> :: 06:55:57 AM / 07:04:33 AM :: 00:08:36 :: 00:07:53</t>
  </si>
  <si>
    <t xml:space="preserve"> :: 06:48:45 AM / 06:48:52 AM :: 00:00:07 :: 00:18:27</t>
  </si>
  <si>
    <t xml:space="preserve"> :: 09:18:10 AM / 09:18:18 AM :: 00:00:08 :: 00:00:04</t>
  </si>
  <si>
    <t xml:space="preserve"> :: 06:49:44 AM / 06:51:10 AM :: 00:01:26 :: 00:14:24</t>
  </si>
  <si>
    <t xml:space="preserve"> :: 11:29:13 AM / 11:44:18 AM :: 00:15:05 :: 00:06:58</t>
  </si>
  <si>
    <t xml:space="preserve"> :: 07:34:12 AM / 07:43:59 AM :: 00:09:47 :: 00:09:51</t>
  </si>
  <si>
    <t xml:space="preserve"> :: 07:23:57 AM / 07:24:03 AM :: 00:00:06 :: 00:12:18</t>
  </si>
  <si>
    <t xml:space="preserve"> :: 07:25:33 AM / 07:25:38 AM :: 00:00:05 :: 00:15:17</t>
  </si>
  <si>
    <t xml:space="preserve"> :: 07:31:45 AM / 07:39:35 AM :: 00:07:50 :: 00:09:15</t>
  </si>
  <si>
    <t xml:space="preserve"> :: 07:58:15 AM / 07:58:20 AM :: 00:00:05 :: 00:24:23</t>
  </si>
  <si>
    <t xml:space="preserve"> :: 07:48:20 AM / 07:48:25 AM :: 00:00:05 :: 00:15:23</t>
  </si>
  <si>
    <t xml:space="preserve"> :: 07:23:38 AM / 07:29:39 AM :: 00:06:01 :: 00:06:42</t>
  </si>
  <si>
    <t xml:space="preserve"> :: 01:17:22 PM / 01:17:28 PM :: 00:00:06 :: 00:11:16</t>
  </si>
  <si>
    <t xml:space="preserve"> :: 05:50:07 AM / 05:57:41 AM :: 00:07:34 :: 00:11:04</t>
  </si>
  <si>
    <t xml:space="preserve"> :: 05:58:02 AM / 05:58:09 AM :: 00:00:07 :: 00:00:21</t>
  </si>
  <si>
    <t xml:space="preserve"> :: 11:27:29 AM / 11:27:38 AM :: 00:00:09 :: 00:00:17</t>
  </si>
  <si>
    <t xml:space="preserve"> :: 05:51:24 AM / 05:51:31 AM :: 00:00:07 :: 15:58:04</t>
  </si>
  <si>
    <t xml:space="preserve"> :: 05:51:36 AM / 05:51:43 AM :: 00:00:07 :: 00:00:05</t>
  </si>
  <si>
    <t xml:space="preserve"> :: 05:36:11 AM / 05:40:08 AM :: 00:03:57 :: 00:00:21</t>
  </si>
  <si>
    <t xml:space="preserve"> :: 05:38:28 AM / 05:38:34 AM :: 00:00:06 :: 00:07:53</t>
  </si>
  <si>
    <t xml:space="preserve"> :: 09:57:43 AM / 09:57:49 AM :: 00:00:06 :: 00:02:42</t>
  </si>
  <si>
    <t xml:space="preserve"> :: 05:48:31 AM / 05:48:38 AM :: 00:00:07 :: 16:01:25</t>
  </si>
  <si>
    <t xml:space="preserve"> :: 12:26:15 PM / 12:31:59 PM :: 00:05:44 :: 00:10:33</t>
  </si>
  <si>
    <t xml:space="preserve"> :: 09:37:41 AM / 09:40:36 AM :: 00:02:55 :: 00:12:15</t>
  </si>
  <si>
    <t xml:space="preserve"> :: 08:36:49 AM / 08:39:08 AM :: 00:02:19 :: 00:12:19</t>
  </si>
  <si>
    <t xml:space="preserve"> :: 08:39:14 AM / 08:39:21 AM :: 00:00:07 :: 00:16:23</t>
  </si>
  <si>
    <t xml:space="preserve"> :: 09:38:21 AM / 09:51:51 AM :: 00:13:30 :: 00:04:48</t>
  </si>
  <si>
    <t xml:space="preserve"> :: 09:28:00 AM / 09:43:14 AM :: 00:15:14 :: 00:05:33</t>
  </si>
  <si>
    <t xml:space="preserve"> :: 10:40:16 AM / 10:40:21 AM :: 00:00:05 :: 00:23:27</t>
  </si>
  <si>
    <t xml:space="preserve"> :: 09:55:47 AM / 09:55:55 AM :: 00:00:08 :: 00:36:09</t>
  </si>
  <si>
    <t xml:space="preserve"> :: 09:06:55 AM / 09:07:02 AM :: 00:00:07 :: 00:00:57</t>
  </si>
  <si>
    <t xml:space="preserve"> :: 09:00:15 AM / 09:00:21 AM :: 00:00:06 :: 00:08:55</t>
  </si>
  <si>
    <t xml:space="preserve"> :: 12:05:32 PM / 12:05:38 PM :: 00:00:06 :: 00:01:18</t>
  </si>
  <si>
    <t xml:space="preserve"> :: 12:35:29 PM / 12:35:34 PM :: 00:00:05 :: 00:18:38</t>
  </si>
  <si>
    <t xml:space="preserve"> :: 11:32:16 AM / 11:41:27 AM :: 00:09:11 :: 00:04:14</t>
  </si>
  <si>
    <t xml:space="preserve"> :: 10:21:03 AM / 10:21:19 AM :: 00:00:16 :: 00:06:56</t>
  </si>
  <si>
    <t xml:space="preserve"> :: 11:53:30 AM / 11:53:40 AM :: 00:00:10 :: 00:13:56</t>
  </si>
  <si>
    <t xml:space="preserve"> :: 11:17:37 AM / 11:21:18 AM :: 00:03:41 :: 00:05:51</t>
  </si>
  <si>
    <t xml:space="preserve"> :: 10:23:18 AM / 10:29:22 AM :: 00:06:04 :: 00:09:31</t>
  </si>
  <si>
    <t xml:space="preserve"> :: 10:11:19 AM / 10:50:03 AM :: 00:38:44 :: 00:35:08</t>
  </si>
  <si>
    <t xml:space="preserve"> :: 10:49:39 AM / 10:49:45 AM :: 00:00:06 :: 00:09:39</t>
  </si>
  <si>
    <t xml:space="preserve"> :: 07:16:06 AM / 07:16:13 AM :: 00:00:07 :: 13:54:37</t>
  </si>
  <si>
    <t xml:space="preserve"> :: 06:05:40 AM / 06:05:57 AM :: 00:00:17 :: 00:05:41</t>
  </si>
  <si>
    <t xml:space="preserve"> :: 05:45:13 AM / 05:51:13 AM :: 00:06:00 :: 00:13:14</t>
  </si>
  <si>
    <t xml:space="preserve"> :: 05:55:05 AM / 06:13:58 AM :: 00:18:53 :: 00:03:22</t>
  </si>
  <si>
    <t xml:space="preserve"> :: 05:43:31 AM / 05:52:02 AM :: 00:08:31 :: 00:03:23</t>
  </si>
  <si>
    <t xml:space="preserve"> :: 05:46:12 AM / 05:46:22 AM :: 00:00:10 :: 00:07:38</t>
  </si>
  <si>
    <t xml:space="preserve"> :: 05:46:25 AM / 05:46:32 AM :: 00:00:07 :: 00:00:03</t>
  </si>
  <si>
    <t xml:space="preserve"> :: 05:58:15 AM / 05:58:27 AM :: 00:00:12 :: 00:00:26</t>
  </si>
  <si>
    <t xml:space="preserve"> :: 06:22:32 AM / 06:22:38 AM :: 00:00:06 :: 00:09:54</t>
  </si>
  <si>
    <t xml:space="preserve"> :: 09:33:25 AM / 09:33:33 AM :: 00:00:08 :: 00:22:29</t>
  </si>
  <si>
    <t xml:space="preserve"> :: 08:07:36 AM / 08:08:51 AM :: 00:01:15 :: 00:15:49</t>
  </si>
  <si>
    <t xml:space="preserve"> :: 08:52:44 AM / 08:52:54 AM :: 00:00:10 :: 00:12:09</t>
  </si>
  <si>
    <t xml:space="preserve"> :: 10:30:29 AM / 10:30:40 AM :: 00:00:11 :: 00:23:24</t>
  </si>
  <si>
    <t xml:space="preserve"> :: 08:41:50 AM / 08:56:32 AM :: 00:14:42 :: 00:28:28</t>
  </si>
  <si>
    <t xml:space="preserve"> :: 08:32:31 AM / 08:32:48 AM :: 00:00:17 :: 00:28:26</t>
  </si>
  <si>
    <t xml:space="preserve"> :: 06:21:10 AM / 06:23:09 AM :: 00:01:59 :: 00:33:49</t>
  </si>
  <si>
    <t xml:space="preserve"> :: 06:50:10 AM / 07:00:54 AM :: 00:10:44 :: 00:06:14</t>
  </si>
  <si>
    <t xml:space="preserve"> :: 06:48:00 AM / 06:48:12 AM :: 00:00:12 :: 00:17:50</t>
  </si>
  <si>
    <t xml:space="preserve"> :: 07:05:55 AM / 07:06:04 AM :: 00:00:09 :: 00:24:18</t>
  </si>
  <si>
    <t xml:space="preserve"> :: 12:03:21 PM / 12:03:32 PM :: 00:00:11 :: 00:29:57</t>
  </si>
  <si>
    <t xml:space="preserve"> :: 12:05:46 PM / 12:05:54 PM :: 00:00:08 :: 00:00:08</t>
  </si>
  <si>
    <t xml:space="preserve"> :: 10:21:36 AM / 10:21:52 AM :: 00:00:16 :: 00:29:45</t>
  </si>
  <si>
    <t xml:space="preserve"> :: 10:03:05 AM / 10:22:51 AM :: 00:19:46 :: 00:19:51</t>
  </si>
  <si>
    <t xml:space="preserve"> :: 08:18:19 AM / 08:23:12 AM :: 00:04:53 :: 00:09:28</t>
  </si>
  <si>
    <t xml:space="preserve"> :: 08:59:09 AM / 08:59:33 AM :: 00:00:24 :: 00:30:30</t>
  </si>
  <si>
    <t xml:space="preserve"> :: 08:27:45 AM / 08:28:02 AM :: 00:00:17 :: 00:12:32</t>
  </si>
  <si>
    <t xml:space="preserve"> :: 07:54:18 AM / 07:54:35 AM :: 00:00:17 :: 00:17:19</t>
  </si>
  <si>
    <t xml:space="preserve"> :: 12:39:06 PM / 12:39:22 PM :: 00:00:16 :: 00:20:39</t>
  </si>
  <si>
    <t xml:space="preserve"> :: 07:21:34 AM / 07:37:12 AM :: 00:15:38 :: 00:00:04</t>
  </si>
  <si>
    <t xml:space="preserve"> :: 08:47:36 AM / 08:47:57 AM :: 00:00:21 :: 00:01:09</t>
  </si>
  <si>
    <t xml:space="preserve"> :: 06:49:51 AM / 07:18:16 AM :: 00:28:25 :: 00:03:51</t>
  </si>
  <si>
    <t xml:space="preserve"> :: 07:18:59 AM / 07:35:11 AM :: 00:16:12 :: 00:01:35</t>
  </si>
  <si>
    <t xml:space="preserve"> :: 07:40:10 AM / 07:43:35 AM :: 00:03:25 :: 00:54:50</t>
  </si>
  <si>
    <t xml:space="preserve"> :: 10:37:11 AM / 10:37:28 AM :: 00:00:17 :: 00:06:03</t>
  </si>
  <si>
    <t xml:space="preserve"> :: 09:10:47 AM / 09:11:06 AM :: 00:00:19 :: 00:21:09</t>
  </si>
  <si>
    <t xml:space="preserve"> :: 07:33:25 AM / 07:33:58 AM :: 00:00:33 :: 00:21:09</t>
  </si>
  <si>
    <t xml:space="preserve"> :: 09:09:43 AM / 09:09:54 AM :: 00:00:11 :: 00:34:46</t>
  </si>
  <si>
    <t xml:space="preserve"> :: 07:46:40 AM / 07:53:51 AM :: 00:07:11 :: 00:15:01</t>
  </si>
  <si>
    <t xml:space="preserve"> :: 07:16:03 AM / 07:37:44 AM :: 00:21:41 :: 00:02:48</t>
  </si>
  <si>
    <t xml:space="preserve"> :: 07:56:27 AM / 07:58:07 AM :: 00:01:40 :: 00:15:32</t>
  </si>
  <si>
    <t xml:space="preserve"> :: 07:33:48 AM / 07:53:43 AM :: 00:19:55 :: 00:21:26</t>
  </si>
  <si>
    <t xml:space="preserve"> :: 06:59:24 AM / 07:11:22 AM :: 00:11:58 :: 00:03:16</t>
  </si>
  <si>
    <t xml:space="preserve"> :: 07:43:06 AM / 07:43:15 AM :: 00:00:09 :: 00:01:19</t>
  </si>
  <si>
    <t xml:space="preserve"> :: 11:17:45 AM / 11:17:56 AM :: 00:00:11 :: 00:00:09</t>
  </si>
  <si>
    <t xml:space="preserve"> :: 11:49:01 AM / 11:59:51 AM :: 00:10:50 :: 00:04:43</t>
  </si>
  <si>
    <t xml:space="preserve"> :: 08:19:11 AM / 08:21:07 AM :: 00:01:56 :: 00:18:04</t>
  </si>
  <si>
    <t xml:space="preserve"> :: 07:39:14 AM / 07:50:46 AM :: 00:11:32 :: 00:05:38</t>
  </si>
  <si>
    <t xml:space="preserve"> :: 07:58:45 AM / 07:59:07 AM :: 00:00:22 :: 00:18:06</t>
  </si>
  <si>
    <t xml:space="preserve"> :: 07:57:20 AM / 08:09:51 AM :: 00:12:31 :: 00:05:37</t>
  </si>
  <si>
    <t xml:space="preserve"> :: 08:20:52 AM / 08:33:53 AM :: 00:13:01 :: 00:05:48</t>
  </si>
  <si>
    <t xml:space="preserve"> :: 08:22:27 AM / 08:22:51 AM :: 00:00:24 :: 00:21:36</t>
  </si>
  <si>
    <t xml:space="preserve"> :: 09:15:09 AM / 09:15:26 AM :: 00:00:17 :: 00:15:17</t>
  </si>
  <si>
    <t xml:space="preserve"> :: 11:29:08 AM / 11:43:01 AM :: 00:13:53 :: 00:00:41</t>
  </si>
  <si>
    <t xml:space="preserve"> :: 11:45:29 AM / 11:45:47 AM :: 00:00:18 :: 00:14:24</t>
  </si>
  <si>
    <t xml:space="preserve"> :: 11:18:02 AM / 11:27:15 AM :: 00:09:13 :: 00:01:20</t>
  </si>
  <si>
    <t xml:space="preserve"> :: 11:06:51 AM / 11:14:16 AM :: 00:07:25 :: 00:00:43</t>
  </si>
  <si>
    <t xml:space="preserve"> :: 08:52:09 AM / 08:52:18 AM :: 00:00:09 :: 00:00:08</t>
  </si>
  <si>
    <t xml:space="preserve"> :: 02:51:00 PM / 02:51:09 PM :: 00:00:09 :: 00:00:48</t>
  </si>
  <si>
    <t xml:space="preserve"> :: 02:52:04 PM / 02:52:13 PM :: 00:00:09 :: 00:00:55</t>
  </si>
  <si>
    <t xml:space="preserve"> :: 07:57:11 AM / 07:57:19 AM :: 00:00:08 :: 00:06:25</t>
  </si>
  <si>
    <t xml:space="preserve"> :: 10:36:55 AM / 10:37:17 AM :: 00:00:22 :: 00:11:49</t>
  </si>
  <si>
    <t xml:space="preserve"> :: 09:04:40 AM / 09:14:25 AM :: 00:09:45 :: 00:25:32</t>
  </si>
  <si>
    <t xml:space="preserve"> :: 10:50:01 AM / 10:50:23 AM :: 00:00:22 :: 00:08:24</t>
  </si>
  <si>
    <t xml:space="preserve"> :: 09:21:30 AM / 09:21:38 AM :: 00:00:08 :: 00:42:09</t>
  </si>
  <si>
    <t xml:space="preserve"> :: 09:24:27 AM / 09:24:41 AM :: 00:00:14 :: 00:09:01</t>
  </si>
  <si>
    <t xml:space="preserve"> :: 02:01:17 PM / 02:01:39 PM :: 00:00:22 :: 00:43:49</t>
  </si>
  <si>
    <t xml:space="preserve"> :: 11:20:18 AM / 11:28:27 AM :: 00:08:09 :: 00:07:33</t>
  </si>
  <si>
    <t xml:space="preserve"> :: 11:18:44 AM / 11:27:12 AM :: 00:08:28 :: 00:04:08</t>
  </si>
  <si>
    <t xml:space="preserve"> :: 11:24:43 AM / 11:31:05 AM :: 00:06:22 :: 00:04:21</t>
  </si>
  <si>
    <t xml:space="preserve"> :: 11:34:42 AM / 11:42:34 AM :: 00:07:52 :: 00:04:24</t>
  </si>
  <si>
    <t xml:space="preserve"> :: 11:16:29 AM / 11:16:42 AM :: 00:00:13 :: 00:38:09</t>
  </si>
  <si>
    <t xml:space="preserve"> :: 11:26:45 AM / 11:26:59 AM :: 00:00:14 :: 00:17:27</t>
  </si>
  <si>
    <t xml:space="preserve"> :: 11:05:46 AM / 11:06:08 AM :: 00:00:22 :: 00:08:07</t>
  </si>
  <si>
    <t xml:space="preserve"> :: 03:02:59 PM / 03:03:05 PM :: 00:00:06 :: 01:01:20</t>
  </si>
  <si>
    <t xml:space="preserve"> :: 03:03:09 PM / 03:03:16 PM :: 00:00:07 :: 00:00:04</t>
  </si>
  <si>
    <t xml:space="preserve"> :: 11:44:35 AM / 12:00:35 PM :: 00:16:00 :: 00:01:34</t>
  </si>
  <si>
    <t xml:space="preserve"> :: 11:32:25 AM / 11:52:44 AM :: 00:20:19 :: 00:04:47</t>
  </si>
  <si>
    <t xml:space="preserve"> :: 12:09:58 PM / 12:10:06 PM :: 00:00:08 :: 00:24:11</t>
  </si>
  <si>
    <t xml:space="preserve"> :: 12:05:29 PM / 12:05:37 PM :: 00:00:08 :: 00:22:55</t>
  </si>
  <si>
    <t xml:space="preserve"> :: 11:31:22 AM / 11:45:50 AM :: 00:14:28 :: 00:04:07</t>
  </si>
  <si>
    <t xml:space="preserve"> :: 11:53:03 AM / 11:53:10 AM :: 00:00:07 :: 00:26:04</t>
  </si>
  <si>
    <t xml:space="preserve"> :: 11:45:19 AM / 11:45:28 AM :: 00:00:09 :: 00:20:59</t>
  </si>
  <si>
    <t xml:space="preserve"> :: 07:50:11 AM / 07:50:20 AM :: 00:00:09 :: 00:12:59</t>
  </si>
  <si>
    <t xml:space="preserve"> :: 07:02:54 AM / 07:12:17 AM :: 00:09:23 :: 00:00:09</t>
  </si>
  <si>
    <t xml:space="preserve"> :: 06:42:14 AM / 06:46:00 AM :: 00:03:46 :: 00:02:56</t>
  </si>
  <si>
    <t xml:space="preserve"> :: 07:04:32 AM / 07:17:24 AM :: 00:12:52 :: 00:00:16</t>
  </si>
  <si>
    <t xml:space="preserve"> :: 08:47:11 AM / 08:47:23 AM :: 00:00:12 :: 01:03:36</t>
  </si>
  <si>
    <t xml:space="preserve"> :: 06:36:27 AM / 06:45:00 AM :: 00:08:33 :: 00:01:59</t>
  </si>
  <si>
    <t xml:space="preserve"> :: 06:44:23 AM / 06:44:35 AM :: 00:00:12 :: 00:06:52</t>
  </si>
  <si>
    <t xml:space="preserve"> :: 07:12:02 AM / 07:12:16 AM :: 00:00:14 :: 00:19:09</t>
  </si>
  <si>
    <t xml:space="preserve"> :: 06:06:07 AM / 06:20:52 AM :: 00:14:45 :: 00:00:10</t>
  </si>
  <si>
    <t xml:space="preserve"> :: 06:16:38 AM / 06:16:46 AM :: 00:00:08 :: 00:25:25</t>
  </si>
  <si>
    <t xml:space="preserve"> :: 06:21:45 AM / 06:21:53 AM :: 00:00:08 :: 00:00:12</t>
  </si>
  <si>
    <t xml:space="preserve"> :: 05:58:27 AM / 06:13:20 AM :: 00:14:53 :: 00:06:25</t>
  </si>
  <si>
    <t xml:space="preserve"> :: 06:18:50 AM / 06:19:00 AM :: 00:00:10 :: 00:32:18</t>
  </si>
  <si>
    <t xml:space="preserve"> :: 05:58:55 AM / 06:18:56 AM :: 00:20:01 :: 00:00:28</t>
  </si>
  <si>
    <t xml:space="preserve"> :: 06:12:31 AM / 06:12:38 AM :: 00:00:07 :: 00:18:41</t>
  </si>
  <si>
    <t xml:space="preserve"> :: 10:54:57 AM / 10:55:03 AM :: 00:00:06 :: 00:33:05</t>
  </si>
  <si>
    <t xml:space="preserve"> :: 10:59:05 AM / 10:59:14 AM :: 00:00:09 :: 00:36:14</t>
  </si>
  <si>
    <t xml:space="preserve"> :: 10:51:30 AM / 11:17:04 AM :: 00:25:34 :: 00:11:09</t>
  </si>
  <si>
    <t xml:space="preserve"> :: 11:12:18 AM / 11:13:11 AM :: 00:00:53 :: 00:24:20</t>
  </si>
  <si>
    <t xml:space="preserve"> :: 10:52:51 AM / 10:53:45 AM :: 00:00:54 :: 00:38:12</t>
  </si>
  <si>
    <t xml:space="preserve"> :: 10:49:20 AM / 10:49:34 AM :: 00:00:14 :: 00:45:21</t>
  </si>
  <si>
    <t xml:space="preserve"> :: 12:06:34 PM / 12:06:41 PM :: 00:00:07 :: 00:00:40</t>
  </si>
  <si>
    <t xml:space="preserve"> :: 12:09:30 PM / 12:15:22 PM :: 00:05:52 :: 00:09:39</t>
  </si>
  <si>
    <t xml:space="preserve"> :: 02:26:47 PM / 02:26:56 PM :: 00:00:09 :: 00:23:57</t>
  </si>
  <si>
    <t xml:space="preserve"> :: 10:57:29 AM / 10:57:38 AM :: 00:00:09 :: 00:14:34</t>
  </si>
  <si>
    <t xml:space="preserve"> :: 09:32:54 AM / 09:33:03 AM :: 00:00:09 :: 00:11:16</t>
  </si>
  <si>
    <t xml:space="preserve"> :: 10:59:54 AM / 11:19:54 AM :: 00:20:00 :: 01:09:57</t>
  </si>
  <si>
    <t xml:space="preserve"> :: 10:10:30 AM / 10:10:50 AM :: 00:00:20 :: 01:10:07</t>
  </si>
  <si>
    <t xml:space="preserve"> :: 10:41:05 AM / 10:41:37 AM :: 00:00:32 :: 00:12:42</t>
  </si>
  <si>
    <t xml:space="preserve"> :: 09:34:14 AM / 09:37:36 AM :: 00:03:22 :: 00:09:33</t>
  </si>
  <si>
    <t xml:space="preserve"> :: 11:00:04 AM / 11:07:55 AM :: 00:07:51 :: 00:05:01</t>
  </si>
  <si>
    <t xml:space="preserve"> :: 09:22:18 AM / 09:22:27 AM :: 00:00:09 :: 00:16:24</t>
  </si>
  <si>
    <t xml:space="preserve"> :: 09:10:28 AM / 09:10:35 AM :: 00:00:07 :: 00:18:34</t>
  </si>
  <si>
    <t xml:space="preserve"> :: 07:12:18 AM / 07:12:27 AM :: 00:00:09 :: 00:11:24</t>
  </si>
  <si>
    <t xml:space="preserve"> :: 06:54:48 AM / 06:54:57 AM :: 00:00:09 :: 00:06:36</t>
  </si>
  <si>
    <t xml:space="preserve"> :: 07:36:52 AM / 07:36:59 AM :: 00:00:07 :: 00:08:35</t>
  </si>
  <si>
    <t xml:space="preserve"> :: 12:18:18 PM / 12:18:27 PM :: 00:00:09 :: 00:10:09</t>
  </si>
  <si>
    <t xml:space="preserve"> :: 08:52:35 AM / 08:52:44 AM :: 00:00:09 :: 00:00:17</t>
  </si>
  <si>
    <t xml:space="preserve"> :: 02:50:03 PM / 02:50:12 PM :: 00:00:09 :: 00:08:19</t>
  </si>
  <si>
    <t xml:space="preserve"> :: 10:24:53 AM / 10:25:06 AM :: 00:00:13 :: 00:14:03</t>
  </si>
  <si>
    <t xml:space="preserve"> :: 08:24:15 AM / 08:24:30 AM :: 00:00:15 :: 00:14:24</t>
  </si>
  <si>
    <t xml:space="preserve"> :: 10:28:11 AM / 10:28:23 AM :: 00:00:12 :: 00:18:34</t>
  </si>
  <si>
    <t xml:space="preserve"> :: 10:28:31 AM / 10:28:43 AM :: 00:00:12 :: 00:26:55</t>
  </si>
  <si>
    <t xml:space="preserve"> :: 12:16:41 PM / 12:16:51 PM :: 00:00:10 :: 00:36:11</t>
  </si>
  <si>
    <t xml:space="preserve"> :: 11:48:27 AM / 12:12:45 PM :: 00:24:18 :: 00:07:00</t>
  </si>
  <si>
    <t xml:space="preserve"> :: 10:47:52 AM / 10:47:59 AM :: 00:00:07 :: 00:26:33</t>
  </si>
  <si>
    <t xml:space="preserve"> :: 12:17:00 PM / 12:34:57 PM :: 00:17:57 :: 00:23:20</t>
  </si>
  <si>
    <t xml:space="preserve"> :: 11:27:50 AM / 11:49:07 AM :: 00:21:17 :: 00:06:32</t>
  </si>
  <si>
    <t xml:space="preserve"> :: 11:07:52 AM / 11:10:11 AM :: 00:02:19 :: 00:37:55</t>
  </si>
  <si>
    <t xml:space="preserve"> :: 11:47:44 AM / 11:47:52 AM :: 00:00:08 :: 00:56:41</t>
  </si>
  <si>
    <t xml:space="preserve"> :: 11:13:07 AM / 11:13:17 AM :: 00:00:10 :: 00:23:22</t>
  </si>
  <si>
    <t xml:space="preserve"> :: 03:34:33 PM / 03:34:40 PM :: 00:00:07 :: 00:31:17</t>
  </si>
  <si>
    <t xml:space="preserve"> :: 12:22:44 PM / 12:22:52 PM :: 00:00:08 :: 00:22:09</t>
  </si>
  <si>
    <t xml:space="preserve"> :: 12:15:06 PM / 12:15:47 PM :: 00:00:41 :: 00:22:22</t>
  </si>
  <si>
    <t xml:space="preserve"> :: 12:27:12 PM / 12:27:22 PM :: 00:00:10 :: 00:17:06</t>
  </si>
  <si>
    <t xml:space="preserve"> :: 12:48:59 PM / 12:49:09 PM :: 00:00:10 :: 00:43:22</t>
  </si>
  <si>
    <t xml:space="preserve"> :: 11:51:51 AM / 12:11:09 PM :: 00:19:18 :: 00:06:01</t>
  </si>
  <si>
    <t xml:space="preserve"> :: 12:31:48 PM / 12:31:57 PM :: 00:00:09 :: 00:28:11</t>
  </si>
  <si>
    <t xml:space="preserve"> :: 12:02:32 PM / 12:02:42 PM :: 00:00:10 :: 00:17:04</t>
  </si>
  <si>
    <t xml:space="preserve"> :: 01:58:23 PM / 01:58:29 PM :: 00:00:06 :: 00:00:26</t>
  </si>
  <si>
    <t xml:space="preserve"> :: 01:03:50 PM / 01:04:01 PM :: 00:00:11 :: 00:15:22</t>
  </si>
  <si>
    <t xml:space="preserve"> :: 08:24:02 AM / 08:24:08 AM :: 00:00:06 :: 00:04:14</t>
  </si>
  <si>
    <t xml:space="preserve"> :: 12:51:50 PM / 12:51:55 PM :: 00:00:05 :: 00:45:23</t>
  </si>
  <si>
    <t xml:space="preserve"> :: 08:51:43 AM / 08:51:50 AM :: 00:00:07 :: 00:00:02</t>
  </si>
  <si>
    <t xml:space="preserve"> :: 08:45:22 AM / 08:45:32 AM :: 00:00:10 :: 00:00:15</t>
  </si>
  <si>
    <t xml:space="preserve"> :: 08:45:57 AM / 08:46:06 AM :: 00:00:09 :: 00:00:25</t>
  </si>
  <si>
    <t xml:space="preserve"> :: 09:37:09 AM / 09:37:19 AM :: 00:00:10 :: 01:31:49</t>
  </si>
  <si>
    <t xml:space="preserve"> :: 09:00:18 AM / 09:00:26 AM :: 00:00:08 :: 01:25:07</t>
  </si>
  <si>
    <t xml:space="preserve"> :: 09:00:38 AM / 09:00:45 AM :: 00:00:07 :: 00:00:12</t>
  </si>
  <si>
    <t xml:space="preserve"> :: 08:47:30 AM / 08:47:38 AM :: 00:00:08 :: 00:00:07</t>
  </si>
  <si>
    <t xml:space="preserve"> :: 07:34:08 AM / 08:03:29 AM :: 00:29:21 :: 00:49:08</t>
  </si>
  <si>
    <t xml:space="preserve"> :: 08:49:20 AM / 08:49:31 AM :: 00:00:11 :: 00:32:46</t>
  </si>
  <si>
    <t xml:space="preserve"> :: 08:14:44 AM / 08:14:52 AM :: 00:00:08 :: 00:40:46</t>
  </si>
  <si>
    <t xml:space="preserve"> :: 08:47:52 AM / 08:48:01 AM :: 00:00:09 :: 00:15:04</t>
  </si>
  <si>
    <t xml:space="preserve"> :: 07:20:40 AM / 07:20:49 AM :: 00:00:09 :: 00:08:13</t>
  </si>
  <si>
    <t xml:space="preserve"> :: 07:07:11 AM / 07:14:46 AM :: 00:07:35 :: 00:01:07</t>
  </si>
  <si>
    <t xml:space="preserve"> :: 12:50:29 PM / 12:50:33 PM :: 00:00:04 :: 00:14:55</t>
  </si>
  <si>
    <t xml:space="preserve"> :: 11:18:49 AM / 11:26:53 AM :: 00:08:04 :: 00:00:21</t>
  </si>
  <si>
    <t xml:space="preserve"> :: 10:08:12 AM / 10:14:07 AM :: 00:05:55 :: 00:22:46</t>
  </si>
  <si>
    <t xml:space="preserve"> :: 09:37:26 AM / 09:37:41 AM :: 00:00:15 :: 00:15:55</t>
  </si>
  <si>
    <t xml:space="preserve"> :: 10:15:30 AM / 10:23:33 AM :: 00:08:03 :: 00:14:48</t>
  </si>
  <si>
    <t xml:space="preserve"> :: 10:13:36 AM / 10:13:47 AM :: 00:00:11 :: 00:21:13</t>
  </si>
  <si>
    <t xml:space="preserve"> :: 09:36:05 AM / 09:36:11 AM :: 00:00:06 :: 00:17:18</t>
  </si>
  <si>
    <t xml:space="preserve"> :: 09:38:02 AM / 09:38:10 AM :: 00:00:08 :: 00:00:04</t>
  </si>
  <si>
    <t xml:space="preserve"> :: 08:39:23 AM / 08:39:28 AM :: 00:00:05 :: 00:22:34</t>
  </si>
  <si>
    <t xml:space="preserve"> :: 06:37:10 AM / 06:44:08 AM :: 00:06:58 :: 00:08:34</t>
  </si>
  <si>
    <t xml:space="preserve"> :: 06:47:45 AM / 06:58:05 AM :: 00:10:20 :: 00:08:53</t>
  </si>
  <si>
    <t xml:space="preserve"> :: 07:00:55 AM / 07:01:10 AM :: 00:00:15 :: 00:18:13</t>
  </si>
  <si>
    <t xml:space="preserve"> :: 09:06:16 AM / 09:13:03 AM :: 00:06:47 :: 00:18:19</t>
  </si>
  <si>
    <t xml:space="preserve"> :: 06:45:12 AM / 06:45:22 AM :: 00:00:10 :: 00:21:31</t>
  </si>
  <si>
    <t xml:space="preserve"> :: 06:26:24 AM / 06:35:33 AM :: 00:09:09 :: 00:06:58</t>
  </si>
  <si>
    <t xml:space="preserve"> :: 06:41:48 AM / 06:41:59 AM :: 00:00:11 :: 00:22:52</t>
  </si>
  <si>
    <t xml:space="preserve"> :: 06:23:57 AM / 06:31:22 AM :: 00:07:25 :: 00:46:32</t>
  </si>
  <si>
    <t xml:space="preserve"> :: 06:22:21 AM / 06:22:27 AM :: 00:00:06 :: 00:26:32</t>
  </si>
  <si>
    <t xml:space="preserve"> :: 06:22:31 AM / 06:22:39 AM :: 00:00:08 :: 00:24:41</t>
  </si>
  <si>
    <t xml:space="preserve"> :: 06:17:16 AM / 06:23:27 AM :: 00:06:11 :: 00:00:49</t>
  </si>
  <si>
    <t xml:space="preserve"> :: 06:07:47 AM / 06:07:53 AM :: 00:00:06 :: 00:23:34</t>
  </si>
  <si>
    <t xml:space="preserve"> :: 06:29:35 AM / 06:29:42 AM :: 00:00:07 :: 00:00:26</t>
  </si>
  <si>
    <t xml:space="preserve"> :: 06:34:50 AM / 06:35:20 AM :: 00:00:30 :: 00:00:20</t>
  </si>
  <si>
    <t xml:space="preserve"> :: 08:51:35 AM / 08:51:41 AM :: 00:00:06 :: 01:01:15</t>
  </si>
  <si>
    <t xml:space="preserve"> :: 08:46:19 AM / 08:46:27 AM :: 00:00:08 :: 00:00:13</t>
  </si>
  <si>
    <t xml:space="preserve"> :: 09:37:41 AM / 09:37:48 AM :: 00:00:07 :: 00:00:22</t>
  </si>
  <si>
    <t xml:space="preserve"> :: 09:00:50 AM / 09:00:59 AM :: 00:00:09 :: 00:00:05</t>
  </si>
  <si>
    <t xml:space="preserve"> :: 08:47:45 AM / 08:47:53 AM :: 00:00:08 :: 00:00:07</t>
  </si>
  <si>
    <t xml:space="preserve"> :: 08:03:33 AM / 08:03:48 AM :: 00:00:15 :: 00:00:04</t>
  </si>
  <si>
    <t xml:space="preserve"> :: 08:49:32 AM / 08:49:38 AM :: 00:00:06 :: 00:00:01</t>
  </si>
  <si>
    <t xml:space="preserve"> :: 08:14:58 AM / 08:15:06 AM :: 00:00:08 :: 00:00:06</t>
  </si>
  <si>
    <t xml:space="preserve"> :: 06:34:28 AM / 06:40:01 AM :: 00:05:33 :: 00:13:36</t>
  </si>
  <si>
    <t xml:space="preserve"> :: 06:23:32 AM / 06:23:41 AM :: 00:00:09 :: 00:06:46</t>
  </si>
  <si>
    <t xml:space="preserve"> :: 06:21:24 AM / 06:21:33 AM :: 00:00:09 :: 00:07:26</t>
  </si>
  <si>
    <t xml:space="preserve"> :: 06:19:18 AM / 06:19:26 AM :: 00:00:08 :: 00:05:58</t>
  </si>
  <si>
    <t xml:space="preserve"> :: 06:25:14 AM / 06:25:23 AM :: 00:00:09 :: 00:06:14</t>
  </si>
  <si>
    <t xml:space="preserve"> :: 09:54:54 AM / 09:55:01 AM :: 00:00:07 :: 00:09:00</t>
  </si>
  <si>
    <t xml:space="preserve"> :: 05:53:44 AM / 05:53:50 AM :: 00:00:06 :: 00:05:06</t>
  </si>
  <si>
    <t xml:space="preserve"> :: 11:22:59 AM / 11:23:08 AM :: 00:00:09 :: 00:15:04</t>
  </si>
  <si>
    <t xml:space="preserve"> :: 08:51:31 AM / 09:05:54 AM :: 00:14:23 :: 00:03:30</t>
  </si>
  <si>
    <t xml:space="preserve"> :: 09:40:52 AM / 09:51:04 AM :: 00:10:12 :: 00:11:59</t>
  </si>
  <si>
    <t xml:space="preserve"> :: 09:19:32 AM / 09:19:38 AM :: 00:00:06 :: 00:17:35</t>
  </si>
  <si>
    <t xml:space="preserve"> :: 08:15:07 AM / 08:15:13 AM :: 00:00:06 :: 00:13:44</t>
  </si>
  <si>
    <t xml:space="preserve"> :: 08:07:12 AM / 08:07:18 AM :: 00:00:06 :: 00:12:37</t>
  </si>
  <si>
    <t xml:space="preserve"> :: 12:07:10 PM / 12:07:16 PM :: 00:00:06 :: 00:00:29</t>
  </si>
  <si>
    <t xml:space="preserve"> :: 11:10:01 AM / 11:10:08 AM :: 00:00:07 :: 00:15:31</t>
  </si>
  <si>
    <t xml:space="preserve"> :: 11:11:40 AM / 11:18:28 AM :: 00:06:48 :: 00:06:31</t>
  </si>
  <si>
    <t xml:space="preserve"> :: 11:04:53 AM / 11:05:00 AM :: 00:00:07 :: 00:16:54</t>
  </si>
  <si>
    <t xml:space="preserve"> :: 11:39:26 AM / 11:39:34 AM :: 00:00:08 :: 00:00:44</t>
  </si>
  <si>
    <t xml:space="preserve"> :: 11:04:45 AM / 11:11:46 AM :: 00:07:01 :: 00:07:49</t>
  </si>
  <si>
    <t xml:space="preserve"> :: 11:16:44 AM / 11:20:20 AM :: 00:03:36 :: 00:06:33</t>
  </si>
  <si>
    <t xml:space="preserve"> :: 10:34:20 AM / 10:34:26 AM :: 00:00:06 :: 23:44:17</t>
  </si>
  <si>
    <t xml:space="preserve"> :: 10:39:53 AM / 10:40:00 AM :: 00:00:07 :: 00:11:01</t>
  </si>
  <si>
    <t xml:space="preserve"> :: 12:15:36 PM / 12:15:42 PM :: 00:00:06 :: 00:00:14</t>
  </si>
  <si>
    <t xml:space="preserve"> :: 11:36:45 AM / 11:36:53 AM :: 00:00:08 :: 00:16:51</t>
  </si>
  <si>
    <t xml:space="preserve"> :: 09:21:43 AM / 09:25:26 AM :: 00:03:43 :: 00:07:51</t>
  </si>
  <si>
    <t xml:space="preserve"> :: 10:42:23 AM / 10:42:30 AM :: 00:00:07 :: 00:05:06</t>
  </si>
  <si>
    <t xml:space="preserve"> :: 10:42:47 AM / 10:42:55 AM :: 00:00:08 :: 00:10:50</t>
  </si>
  <si>
    <t xml:space="preserve"> :: 10:09:30 AM / 10:09:37 AM :: 00:00:07 :: 00:13:11</t>
  </si>
  <si>
    <t xml:space="preserve"> :: 10:33:03 AM / 10:33:11 AM :: 00:00:08 :: 00:12:02</t>
  </si>
  <si>
    <t xml:space="preserve"> :: 08:53:12 AM / 08:59:52 AM :: 00:06:40 :: 00:04:55</t>
  </si>
  <si>
    <t xml:space="preserve"> :: 09:30:36 AM / 09:30:47 AM :: 00:00:11 :: 00:17:33</t>
  </si>
  <si>
    <t xml:space="preserve"> :: 09:54:32 AM / 10:17:21 AM :: 00:22:49 :: 00:00:27</t>
  </si>
  <si>
    <t xml:space="preserve"> :: 09:26:13 AM / 09:26:20 AM :: 00:00:07 :: 00:25:14</t>
  </si>
  <si>
    <t xml:space="preserve"> :: 09:26:26 AM / 09:26:35 AM :: 00:00:09 :: 00:00:06</t>
  </si>
  <si>
    <t xml:space="preserve"> :: 08:05:16 AM / 08:16:19 AM :: 00:11:03 :: 00:01:28</t>
  </si>
  <si>
    <t xml:space="preserve"> :: 08:31:28 AM / 08:31:43 AM :: 00:00:15 :: 00:16:22</t>
  </si>
  <si>
    <t xml:space="preserve"> :: 10:54:24 AM / 10:54:30 AM :: 00:00:06 :: 00:17:00</t>
  </si>
  <si>
    <t xml:space="preserve"> :: 08:32:26 AM / 08:46:02 AM :: 00:13:36 :: 00:08:38</t>
  </si>
  <si>
    <t xml:space="preserve"> :: 08:33:26 AM / 08:38:57 AM :: 00:05:31 :: 00:09:09</t>
  </si>
  <si>
    <t xml:space="preserve"> :: 08:58:24 AM / 08:58:30 AM :: 00:00:06 :: 00:16:27</t>
  </si>
  <si>
    <t xml:space="preserve"> :: 08:41:27 AM / 08:51:00 AM :: 00:09:33 :: 00:12:27</t>
  </si>
  <si>
    <t xml:space="preserve"> :: 08:33:22 AM / 08:43:26 AM :: 00:10:04 :: 00:09:14</t>
  </si>
  <si>
    <t xml:space="preserve"> :: 08:40:44 AM / 08:40:50 AM :: 00:00:06 :: 00:57:29</t>
  </si>
  <si>
    <t xml:space="preserve"> :: 11:17:31 AM / 11:17:36 AM :: 00:00:05 :: 00:01:56</t>
  </si>
  <si>
    <t xml:space="preserve"> :: 09:10:25 AM / 09:10:31 AM :: 00:00:06 :: 00:30:57</t>
  </si>
  <si>
    <t xml:space="preserve"> :: 09:49:33 AM / 09:49:42 AM :: 00:00:09 :: 00:32:27</t>
  </si>
  <si>
    <t xml:space="preserve"> :: 08:36:08 AM / 08:36:34 AM :: 00:00:26 :: 00:34:59</t>
  </si>
  <si>
    <t xml:space="preserve"> :: 08:27:16 AM / 08:27:23 AM :: 00:00:07 :: 00:28:09</t>
  </si>
  <si>
    <t xml:space="preserve"> :: 09:55:52 AM / 09:55:59 AM :: 00:00:07 :: 00:22:02</t>
  </si>
  <si>
    <t xml:space="preserve"> :: 09:34:15 AM / 09:34:27 AM :: 00:00:12 :: 00:36:14</t>
  </si>
  <si>
    <t xml:space="preserve"> :: 09:50:46 AM / 09:50:54 AM :: 00:00:08 :: 00:17:43</t>
  </si>
  <si>
    <t xml:space="preserve"> :: 08:47:58 AM / 08:48:06 AM :: 00:00:08 :: 00:14:06</t>
  </si>
  <si>
    <t xml:space="preserve"> :: 09:51:40 AM / 09:51:45 AM :: 00:00:05 :: 00:41:09</t>
  </si>
  <si>
    <t xml:space="preserve"> :: 09:49:50 AM / 09:49:57 AM :: 00:00:07 :: 00:00:08</t>
  </si>
  <si>
    <t xml:space="preserve"> :: 08:36:41 AM / 08:36:48 AM :: 00:00:07 :: 00:00:07</t>
  </si>
  <si>
    <t xml:space="preserve"> :: 08:27:29 AM / 08:27:36 AM :: 00:00:07 :: 00:00:06</t>
  </si>
  <si>
    <t xml:space="preserve"> :: 09:56:05 AM / 09:56:12 AM :: 00:00:07 :: 00:00:06</t>
  </si>
  <si>
    <t xml:space="preserve"> :: 09:34:30 AM / 09:34:43 AM :: 00:00:13 :: 00:00:03</t>
  </si>
  <si>
    <t xml:space="preserve"> :: 09:51:01 AM / 09:51:10 AM :: 00:00:09 :: 00:00:07</t>
  </si>
  <si>
    <t xml:space="preserve"> :: 08:48:07 AM / 08:48:17 AM :: 00:00:10 :: 00:00:01</t>
  </si>
  <si>
    <t xml:space="preserve"> :: 03:58:46 PM / 03:58:59 PM :: 00:00:13 :: 00:24:06</t>
  </si>
  <si>
    <t xml:space="preserve"> :: 11:02:33 AM / 11:12:45 AM :: 00:10:12 :: 00:14:08</t>
  </si>
  <si>
    <t xml:space="preserve"> :: 11:05:53 AM / 11:14:36 AM :: 00:08:43 :: 00:22:31</t>
  </si>
  <si>
    <t xml:space="preserve"> :: 11:19:21 AM / 11:20:22 AM :: 00:01:01 :: 00:20:43</t>
  </si>
  <si>
    <t xml:space="preserve"> :: 11:29:50 AM / 11:30:18 AM :: 00:00:28 :: 00:43:37</t>
  </si>
  <si>
    <t xml:space="preserve"> :: 12:48:57 PM / 12:50:17 PM :: 00:01:20 :: 00:05:52</t>
  </si>
  <si>
    <t xml:space="preserve"> :: 11:09:04 AM / 11:09:18 AM :: 00:00:14 :: 00:17:52</t>
  </si>
  <si>
    <t xml:space="preserve"> :: 10:57:27 AM / 10:57:39 AM :: 00:00:12 :: 00:17:29</t>
  </si>
  <si>
    <t xml:space="preserve"> :: 10:47:51 AM / 10:47:58 AM :: 00:00:07 :: 00:18:36</t>
  </si>
  <si>
    <t xml:space="preserve"> :: 09:51:51 AM / 09:51:57 AM :: 00:00:06 :: 00:00:06</t>
  </si>
  <si>
    <t xml:space="preserve"> :: 12:24:33 PM / 12:24:50 PM :: 00:00:17 :: 00:00:13</t>
  </si>
  <si>
    <t xml:space="preserve"> :: 09:13:44 AM / 09:13:52 AM :: 00:00:08 :: 00:36:56</t>
  </si>
  <si>
    <t xml:space="preserve"> :: 09:00:16 AM / 09:00:23 AM :: 00:00:07 :: 00:32:40</t>
  </si>
  <si>
    <t xml:space="preserve"> :: 10:05:50 AM / 10:31:57 AM :: 00:26:07 :: 00:09:38</t>
  </si>
  <si>
    <t xml:space="preserve"> :: 09:38:15 AM / 09:56:19 AM :: 00:18:04 :: 00:03:32</t>
  </si>
  <si>
    <t xml:space="preserve"> :: 10:20:49 AM / 10:21:01 AM :: 00:00:12 :: 00:29:39</t>
  </si>
  <si>
    <t xml:space="preserve"> :: 08:33:46 AM / 08:33:52 AM :: 00:00:06 :: 00:48:35</t>
  </si>
  <si>
    <t xml:space="preserve"> :: 03:44:14 PM / 03:44:23 PM :: 00:00:09 :: 00:34:04</t>
  </si>
  <si>
    <t xml:space="preserve"> :: 10:37:15 AM / 10:37:37 AM :: 00:00:22 :: 00:56:39</t>
  </si>
  <si>
    <t xml:space="preserve"> :: 11:28:31 AM / 11:28:53 AM :: 00:00:22 :: 00:30:53</t>
  </si>
  <si>
    <t xml:space="preserve"> :: 11:37:12 AM / 11:37:21 AM :: 00:00:09 :: 01:04:01</t>
  </si>
  <si>
    <t xml:space="preserve"> :: 11:31:21 AM / 11:39:21 AM :: 00:08:00 :: 00:08:13</t>
  </si>
  <si>
    <t xml:space="preserve"> :: 11:28:45 AM / 11:38:47 AM :: 00:10:02 :: 00:06:40</t>
  </si>
  <si>
    <t xml:space="preserve"> :: 08:51:47 AM / 08:51:54 AM :: 00:00:07 :: 00:17:21</t>
  </si>
  <si>
    <t xml:space="preserve"> :: 12:02:40 PM / 12:02:47 PM :: 00:00:07 :: 00:09:57</t>
  </si>
  <si>
    <t xml:space="preserve"> :: 07:21:36 AM / 07:21:45 AM :: 00:00:09 :: 00:12:39</t>
  </si>
  <si>
    <t xml:space="preserve"> :: 11:02:58 AM / 11:03:28 AM :: 00:00:30 :: 00:13:24</t>
  </si>
  <si>
    <t xml:space="preserve"> :: 12:07:37 PM / 12:07:43 PM :: 00:00:06 :: 00:00:21</t>
  </si>
  <si>
    <t xml:space="preserve"> :: 09:13:55 AM / 09:24:35 AM :: 00:10:40 :: 00:12:06</t>
  </si>
  <si>
    <t xml:space="preserve"> :: 10:35:04 AM / 10:39:20 AM :: 00:04:16 :: 00:09:00</t>
  </si>
  <si>
    <t xml:space="preserve"> :: 09:32:30 AM / 09:32:42 AM :: 00:00:12 :: 00:44:37</t>
  </si>
  <si>
    <t xml:space="preserve"> :: 09:22:30 AM / 09:27:43 AM :: 00:05:13 :: 00:11:24</t>
  </si>
  <si>
    <t xml:space="preserve"> :: 11:40:14 AM / 11:40:30 AM :: 00:00:16 :: 00:30:06</t>
  </si>
  <si>
    <t xml:space="preserve"> :: 08:51:58 AM / 09:05:01 AM :: 00:13:03 :: 00:05:56</t>
  </si>
  <si>
    <t xml:space="preserve"> :: 08:44:21 AM / 09:05:14 AM :: 00:20:53 :: 00:05:24</t>
  </si>
  <si>
    <t xml:space="preserve"> :: 09:21:10 AM / 09:21:31 AM :: 00:00:21 :: 00:22:40</t>
  </si>
  <si>
    <t xml:space="preserve"> :: 08:56:53 AM / 09:12:01 AM :: 00:15:08 :: 00:05:53</t>
  </si>
  <si>
    <t xml:space="preserve"> :: 09:12:26 AM / 09:23:57 AM :: 00:11:31 :: 00:07:50</t>
  </si>
  <si>
    <t xml:space="preserve"> :: 09:18:30 AM / 09:18:47 AM :: 00:00:17 :: 00:00:12</t>
  </si>
  <si>
    <t xml:space="preserve"> :: 09:06:25 AM / 09:06:56 AM :: 00:00:31 :: 02:08:16</t>
  </si>
  <si>
    <t xml:space="preserve"> :: 03:10:04 PM / 03:10:10 PM :: 00:00:06 :: 00:27:53</t>
  </si>
  <si>
    <t xml:space="preserve"> :: 11:39:58 AM / 11:40:05 AM :: 00:00:07 :: 00:22:23</t>
  </si>
  <si>
    <t xml:space="preserve"> :: 12:28:19 PM / 12:42:01 PM :: 00:13:42 :: 00:08:47</t>
  </si>
  <si>
    <t xml:space="preserve"> :: 12:45:45 PM / 12:45:56 PM :: 00:00:11 :: 00:17:58</t>
  </si>
  <si>
    <t xml:space="preserve"> :: 07:32:40 AM / 07:32:48 AM :: 00:00:08 :: 00:16:27</t>
  </si>
  <si>
    <t xml:space="preserve"> :: 05:29:47 AM / 05:39:03 AM :: 00:09:16 :: 14:37:34</t>
  </si>
  <si>
    <t xml:space="preserve"> :: 05:30:34 AM / 05:30:43 AM :: 00:00:09 :: 15:03:38</t>
  </si>
  <si>
    <t xml:space="preserve"> :: 01:11:33 PM / 01:17:04 PM :: 00:05:31 :: 00:19:38</t>
  </si>
  <si>
    <t xml:space="preserve"> :: 05:27:50 AM / 05:35:50 AM :: 00:08:00 :: 14:32:44</t>
  </si>
  <si>
    <t xml:space="preserve"> :: 05:22:47 AM / 05:30:35 AM :: 00:07:48 :: 15:05:37</t>
  </si>
  <si>
    <t xml:space="preserve"> :: 05:57:32 AM / 05:57:49 AM :: 00:00:17 :: 00:00:43</t>
  </si>
  <si>
    <t xml:space="preserve"> :: 11:24:08 AM / 11:24:20 AM :: 00:00:12 :: 00:00:13</t>
  </si>
  <si>
    <t xml:space="preserve"> :: 01:10:55 PM / 01:11:00 PM :: 00:00:05 :: 00:38:56</t>
  </si>
  <si>
    <t xml:space="preserve"> :: 12:11:02 PM / 12:11:15 PM :: 00:00:13 :: 00:34:09</t>
  </si>
  <si>
    <t xml:space="preserve"> :: 11:14:36 AM / 11:17:35 AM :: 00:02:59 :: 00:18:16</t>
  </si>
  <si>
    <t xml:space="preserve"> :: 11:08:52 AM / 11:09:02 AM :: 00:00:10 :: 00:26:22</t>
  </si>
  <si>
    <t xml:space="preserve"> :: 12:17:23 PM / 12:18:14 PM :: 00:00:51 :: 00:23:08</t>
  </si>
  <si>
    <t xml:space="preserve"> :: 11:41:30 AM / 11:41:42 AM :: 00:00:12 :: 00:31:20</t>
  </si>
  <si>
    <t xml:space="preserve"> :: 11:41:51 AM / 11:42:04 AM :: 00:00:13 :: 00:00:09</t>
  </si>
  <si>
    <t xml:space="preserve"> :: 12:27:18 PM / 12:27:47 PM :: 00:00:29 :: 00:27:52</t>
  </si>
  <si>
    <t xml:space="preserve"> :: 10:49:18 AM / 11:14:14 AM :: 00:24:56 :: 00:04:20</t>
  </si>
  <si>
    <t xml:space="preserve"> :: 10:46:03 AM / 10:52:57 AM :: 00:06:54 :: 00:06:16</t>
  </si>
  <si>
    <t xml:space="preserve"> :: 11:03:09 AM / 11:03:19 AM :: 00:00:10 :: 00:13:46</t>
  </si>
  <si>
    <t xml:space="preserve"> :: 11:29:48 AM / 11:29:54 AM :: 00:00:06 :: 00:09:28</t>
  </si>
  <si>
    <t xml:space="preserve"> :: 10:28:46 AM / 10:28:52 AM :: 00:00:06 :: 00:15:57</t>
  </si>
  <si>
    <t xml:space="preserve"> :: 09:01:05 AM / 09:01:49 AM :: 00:00:44 :: 00:08:21</t>
  </si>
  <si>
    <t xml:space="preserve"> :: 09:41:15 AM / 09:50:17 AM :: 00:09:02 :: 00:10:28</t>
  </si>
  <si>
    <t xml:space="preserve"> :: 10:12:54 AM / 10:13:10 AM :: 00:00:16 :: 00:21:17</t>
  </si>
  <si>
    <t xml:space="preserve"> :: 10:03:11 AM / 10:03:29 AM :: 00:00:18 :: 00:36:36</t>
  </si>
  <si>
    <t xml:space="preserve"> :: 10:05:28 AM / 10:05:42 AM :: 00:00:14 :: 00:32:46</t>
  </si>
  <si>
    <t xml:space="preserve"> :: 08:43:26 AM / 09:50:00 AM :: 01:06:34 :: 00:27:07</t>
  </si>
  <si>
    <t xml:space="preserve"> :: 09:37:38 AM / 09:43:08 AM :: 00:05:30 :: 00:09:55</t>
  </si>
  <si>
    <t xml:space="preserve"> :: 09:45:22 AM / 09:45:48 AM :: 00:00:26 :: 00:25:38</t>
  </si>
  <si>
    <t xml:space="preserve"> :: 01:11:14 PM / 01:11:21 PM :: 00:00:07 :: 00:29:32</t>
  </si>
  <si>
    <t xml:space="preserve"> :: 12:05:09 PM / 12:05:22 PM :: 00:00:13 :: 00:07:00</t>
  </si>
  <si>
    <t xml:space="preserve"> :: 12:21:39 PM / 12:22:20 PM :: 00:00:41 :: 00:14:47</t>
  </si>
  <si>
    <t xml:space="preserve"> :: 11:37:38 AM / 11:38:45 AM :: 00:01:07 :: 00:06:56</t>
  </si>
  <si>
    <t xml:space="preserve"> :: 08:41:50 AM / 08:41:57 AM :: 00:00:07 :: 00:20:25</t>
  </si>
  <si>
    <t xml:space="preserve"> :: 09:37:52 AM / 09:37:58 AM :: 00:00:06 :: 00:30:56</t>
  </si>
  <si>
    <t xml:space="preserve"> :: 01:23:50 PM / 01:23:55 PM :: 00:00:05 :: 00:12:50</t>
  </si>
  <si>
    <t xml:space="preserve"> :: 12:20:06 PM / 12:20:30 PM :: 00:00:24 :: 00:16:32</t>
  </si>
  <si>
    <t xml:space="preserve"> :: 12:50:41 PM / 12:50:50 PM :: 00:00:09 :: 00:08:40</t>
  </si>
  <si>
    <t xml:space="preserve"> :: 01:22:52 PM / 01:22:59 PM :: 00:00:07 :: 00:09:52</t>
  </si>
  <si>
    <t xml:space="preserve"> :: 01:37:55 PM / 01:38:21 PM :: 00:00:26 :: 00:14:00</t>
  </si>
  <si>
    <t xml:space="preserve"> :: 10:55:55 AM / 10:56:20 AM :: 00:00:25 :: 00:18:18</t>
  </si>
  <si>
    <t xml:space="preserve"> :: 12:18:38 PM / 12:18:52 PM :: 00:00:14 :: 00:00:24</t>
  </si>
  <si>
    <t xml:space="preserve"> :: 11:59:04 AM / 11:59:26 AM :: 00:00:22 :: 00:00:23</t>
  </si>
  <si>
    <t xml:space="preserve"> :: 11:10:02 AM / 11:10:10 AM :: 00:00:08 :: 00:00:29</t>
  </si>
  <si>
    <t xml:space="preserve"> :: 11:58:35 AM / 11:58:41 AM :: 00:00:06 :: 00:21:14</t>
  </si>
  <si>
    <t xml:space="preserve"> :: 10:38:53 AM / 10:44:58 AM :: 00:06:05 :: 00:10:10</t>
  </si>
  <si>
    <t xml:space="preserve"> :: 12:13:24 PM / 12:13:37 PM :: 00:00:13 :: 00:30:19</t>
  </si>
  <si>
    <t xml:space="preserve"> :: 10:02:32 AM / 10:02:43 AM :: 00:00:11 :: 00:12:15</t>
  </si>
  <si>
    <t xml:space="preserve"> :: 10:25:34 AM / 10:26:04 AM :: 00:00:30 :: 00:12:24</t>
  </si>
  <si>
    <t xml:space="preserve"> :: 10:04:12 AM / 10:18:16 AM :: 00:14:04 :: 00:00:43</t>
  </si>
  <si>
    <t xml:space="preserve"> :: 10:05:52 AM / 10:06:03 AM :: 00:00:11 :: 00:00:10</t>
  </si>
  <si>
    <t xml:space="preserve"> :: 09:40:11 AM / 09:49:36 AM :: 00:09:25 :: 00:00:04</t>
  </si>
  <si>
    <t xml:space="preserve"> :: 09:44:56 AM / 09:52:08 AM :: 00:07:12 :: 00:01:48</t>
  </si>
  <si>
    <t xml:space="preserve"> :: 11:19:29 AM / 11:19:37 AM :: 00:00:08 :: 01:33:41</t>
  </si>
  <si>
    <t xml:space="preserve"> :: 11:42:29 AM / 11:47:52 AM :: 00:05:23 :: 00:03:08</t>
  </si>
  <si>
    <t xml:space="preserve"> :: 11:44:08 AM / 11:44:17 AM :: 00:00:09 :: 00:05:21</t>
  </si>
  <si>
    <t xml:space="preserve"> :: 09:21:24 AM / 09:28:53 AM :: 00:07:29 :: 00:10:49</t>
  </si>
  <si>
    <t xml:space="preserve"> :: 11:48:53 AM / 11:52:43 AM :: 00:03:50 :: 00:07:27</t>
  </si>
  <si>
    <t xml:space="preserve"> :: 07:30:09 AM / 07:30:19 AM :: 00:00:10 :: 00:08:24</t>
  </si>
  <si>
    <t xml:space="preserve"> :: 11:10:28 AM / 11:10:35 AM :: 00:00:07 :: 00:07:00</t>
  </si>
  <si>
    <t xml:space="preserve"> :: 11:10:37 AM / 11:10:44 AM :: 00:00:07 :: 00:00:02</t>
  </si>
  <si>
    <t xml:space="preserve"> :: 08:36:30 AM / 09:17:34 AM :: 00:41:04 :: 00:07:30</t>
  </si>
  <si>
    <t xml:space="preserve"> :: 01:56:40 PM / 01:57:01 PM :: 00:00:21 :: 00:18:19</t>
  </si>
  <si>
    <t xml:space="preserve"> :: 01:11:55 PM / 01:12:10 PM :: 00:00:15 :: 00:00:34</t>
  </si>
  <si>
    <t xml:space="preserve"> :: 12:23:37 PM / 12:37:30 PM :: 00:13:53 :: 00:03:07</t>
  </si>
  <si>
    <t xml:space="preserve"> :: 11:57:47 AM / 11:58:09 AM :: 00:00:22 :: 00:20:11</t>
  </si>
  <si>
    <t xml:space="preserve"> :: 01:02:25 PM / 01:02:44 PM :: 00:00:19 :: 00:11:35</t>
  </si>
  <si>
    <t xml:space="preserve"> :: 12:22:28 PM / 12:22:38 PM :: 00:00:10 :: 00:00:08</t>
  </si>
  <si>
    <t xml:space="preserve"> :: 01:37:14 PM / 01:37:26 PM :: 00:00:12 :: 00:14:15</t>
  </si>
  <si>
    <t xml:space="preserve"> :: 11:30:28 AM / 11:30:42 AM :: 00:00:14 :: 00:11:01</t>
  </si>
  <si>
    <t xml:space="preserve"> :: 11:56:00 AM / 12:06:37 PM :: 00:10:37 :: 00:08:08</t>
  </si>
  <si>
    <t xml:space="preserve"> :: 12:55:42 PM / 12:55:58 PM :: 00:00:16 :: 00:12:10</t>
  </si>
  <si>
    <t xml:space="preserve"> :: 10:04:45 AM / 10:16:49 AM :: 00:12:04 :: 00:13:41</t>
  </si>
  <si>
    <t xml:space="preserve"> :: 12:31:01 PM / 12:31:07 PM :: 00:00:06 :: 00:09:12</t>
  </si>
  <si>
    <t xml:space="preserve"> :: 07:44:47 AM / 07:45:12 AM :: 00:00:25 :: 00:14:28</t>
  </si>
  <si>
    <t xml:space="preserve"> :: 11:21:00 AM / 11:21:07 AM :: 00:00:07 :: 00:10:16</t>
  </si>
  <si>
    <t xml:space="preserve"> :: 08:28:53 AM / 08:29:00 AM :: 00:00:07 :: 01:06:31</t>
  </si>
  <si>
    <t xml:space="preserve"> :: 12:09:57 PM / 12:16:38 PM :: 00:06:41 :: 00:03:20</t>
  </si>
  <si>
    <t xml:space="preserve"> :: 12:22:19 PM / 12:43:32 PM :: 00:21:13 :: 00:14:39</t>
  </si>
  <si>
    <t xml:space="preserve"> :: 07:02:15 AM / 07:04:07 AM :: 00:01:52 :: 00:20:33</t>
  </si>
  <si>
    <t xml:space="preserve"> :: 12:21:41 PM / 12:21:49 PM :: 00:00:08 :: 00:18:54</t>
  </si>
  <si>
    <t xml:space="preserve"> :: 08:01:13 AM / 08:01:23 AM :: 00:00:10 :: 00:16:01</t>
  </si>
  <si>
    <t xml:space="preserve"> :: 11:23:55 AM / 12:06:46 PM :: 00:42:51 :: 00:02:48</t>
  </si>
  <si>
    <t xml:space="preserve"> :: 12:08:02 PM / 12:08:09 PM :: 00:00:07 :: 00:00:19</t>
  </si>
  <si>
    <t xml:space="preserve"> :: 12:31:17 PM / 12:37:56 PM :: 00:06:39 :: 00:14:39</t>
  </si>
  <si>
    <t xml:space="preserve"> :: 11:57:59 AM / 12:07:40 PM :: 00:09:41 :: 00:00:52</t>
  </si>
  <si>
    <t xml:space="preserve"> :: 11:33:42 AM / 11:36:57 AM :: 00:03:15 :: 00:16:38</t>
  </si>
  <si>
    <t xml:space="preserve"> :: 11:41:15 AM / 11:41:26 AM :: 00:00:11 :: 00:17:32</t>
  </si>
  <si>
    <t xml:space="preserve"> :: 11:13:53 AM / 11:14:05 AM :: 00:00:12 :: 00:20:08</t>
  </si>
  <si>
    <t xml:space="preserve"> :: 10:03:49 AM / 10:03:59 AM :: 00:00:10 :: 00:20:11</t>
  </si>
  <si>
    <t xml:space="preserve"> :: 01:06:53 PM / 01:07:06 PM :: 00:00:13 :: 00:27:31</t>
  </si>
  <si>
    <t xml:space="preserve"> :: 01:14:43 PM / 01:14:48 PM :: 00:00:05 :: 00:24:10</t>
  </si>
  <si>
    <t xml:space="preserve"> :: 11:27:17 AM / 11:27:22 AM :: 00:00:05 :: 00:00:24</t>
  </si>
  <si>
    <t xml:space="preserve"> :: 05:55:40 AM / 05:55:49 AM :: 00:00:09 :: 00:13:34</t>
  </si>
  <si>
    <t xml:space="preserve"> :: 05:54:10 AM / 05:57:50 AM :: 00:03:40 :: 00:15:44</t>
  </si>
  <si>
    <t xml:space="preserve"> :: 05:48:25 AM / 06:16:27 AM :: 00:28:02 :: 00:13:44</t>
  </si>
  <si>
    <t xml:space="preserve"> :: 05:44:05 AM / 05:44:13 AM :: 00:00:08 :: 00:14:05</t>
  </si>
  <si>
    <t xml:space="preserve"> :: 06:29:03 AM / 06:29:09 AM :: 00:00:06 :: 00:45:17</t>
  </si>
  <si>
    <t xml:space="preserve"> :: 05:46:49 AM / 05:46:56 AM :: 00:00:07 :: 00:12:21</t>
  </si>
  <si>
    <t xml:space="preserve"> :: 11:05:02 AM / 11:05:09 AM :: 00:00:07 :: 00:12:05</t>
  </si>
  <si>
    <t xml:space="preserve"> :: 11:38:33 AM / 11:38:42 AM :: 00:00:09 :: 00:35:14</t>
  </si>
  <si>
    <t xml:space="preserve"> :: 11:32:22 AM / 11:35:38 AM :: 00:03:16 :: 00:02:28</t>
  </si>
  <si>
    <t xml:space="preserve"> :: 12:52:29 PM / 12:52:35 PM :: 00:00:06 :: 00:00:34</t>
  </si>
  <si>
    <t xml:space="preserve"> :: 12:18:47 PM / 12:24:20 PM :: 00:05:33 :: 00:07:32</t>
  </si>
  <si>
    <t xml:space="preserve"> :: 11:37:28 AM / 11:37:36 AM :: 00:00:08 :: 00:00:20</t>
  </si>
  <si>
    <t xml:space="preserve"> :: 12:49:12 PM / 12:49:22 PM :: 00:00:10 :: 00:17:57</t>
  </si>
  <si>
    <t xml:space="preserve"> :: 11:56:31 AM / 11:56:39 AM :: 00:00:08 :: 00:17:46</t>
  </si>
  <si>
    <t xml:space="preserve"> :: 10:17:34 AM / 10:17:41 AM :: 00:00:07 :: 00:52:59</t>
  </si>
  <si>
    <t xml:space="preserve"> :: 10:17:45 AM / 10:17:50 AM :: 00:00:05 :: 00:00:04</t>
  </si>
  <si>
    <t xml:space="preserve"> :: 10:18:11 AM / 10:18:16 AM :: 00:00:05 :: 00:00:21</t>
  </si>
  <si>
    <t xml:space="preserve"> :: 10:18:19 AM / 10:18:24 AM :: 00:00:05 :: 00:00:03</t>
  </si>
  <si>
    <t xml:space="preserve"> :: 10:18:27 AM / 10:18:33 AM :: 00:00:06 :: 00:00:03</t>
  </si>
  <si>
    <t xml:space="preserve"> :: 10:39:21 AM / 10:39:30 AM :: 00:00:09 :: 00:36:38</t>
  </si>
  <si>
    <t xml:space="preserve"> :: 07:46:48 AM / 07:52:17 AM :: 00:05:29 :: 00:28:32</t>
  </si>
  <si>
    <t xml:space="preserve"> :: 10:34:01 AM / 10:59:32 AM :: 00:25:31 :: 00:15:45</t>
  </si>
  <si>
    <t xml:space="preserve"> :: 10:33:37 AM / 10:35:16 AM :: 00:01:39 :: 00:27:34</t>
  </si>
  <si>
    <t xml:space="preserve"> :: 09:39:57 AM / 09:40:07 AM :: 00:00:10 :: 00:15:02</t>
  </si>
  <si>
    <t xml:space="preserve"> :: 08:04:23 AM / 08:04:28 AM :: 00:00:05 :: 00:35:05</t>
  </si>
  <si>
    <t xml:space="preserve"> :: 08:04:31 AM / 08:04:36 AM :: 00:00:05 :: 00:00:03</t>
  </si>
  <si>
    <t xml:space="preserve"> :: 09:07:33 AM / 09:07:44 AM :: 00:00:11 :: 00:35:50</t>
  </si>
  <si>
    <t xml:space="preserve"> :: 02:27:21 PM / 02:27:28 PM :: 00:00:07 :: 00:00:03</t>
  </si>
  <si>
    <t xml:space="preserve"> :: 01:40:13 PM / 01:55:21 PM :: 00:15:08 :: 00:44:15</t>
  </si>
  <si>
    <t xml:space="preserve"> :: 01:55:31 PM / 01:55:40 PM :: 00:00:09 :: 00:00:10</t>
  </si>
  <si>
    <t xml:space="preserve"> :: 01:58:28 PM / 01:58:51 PM :: 00:00:23 :: 00:25:24</t>
  </si>
  <si>
    <t xml:space="preserve"> :: 01:12:30 PM / 01:13:10 PM :: 00:00:40 :: 00:41:23</t>
  </si>
  <si>
    <t xml:space="preserve"> :: 11:49:35 AM / 11:51:16 AM :: 00:01:41 :: 00:35:30</t>
  </si>
  <si>
    <t xml:space="preserve"> :: 12:06:54 PM / 12:20:30 PM :: 00:13:36 :: 00:00:08</t>
  </si>
  <si>
    <t xml:space="preserve"> :: 01:37:24 PM / 01:37:32 PM :: 00:00:08 :: 00:30:18</t>
  </si>
  <si>
    <t xml:space="preserve"> :: 10:37:06 AM / 10:37:24 AM :: 00:00:18 :: 00:16:18</t>
  </si>
  <si>
    <t xml:space="preserve"> :: 10:33:08 AM / 10:39:47 AM :: 00:06:39 :: 00:15:30</t>
  </si>
  <si>
    <t xml:space="preserve"> :: 11:14:13 AM / 11:18:43 AM :: 00:04:30 :: 00:09:13</t>
  </si>
  <si>
    <t xml:space="preserve"> :: 10:49:02 AM / 10:49:23 AM :: 00:00:21 :: 00:27:38</t>
  </si>
  <si>
    <t xml:space="preserve"> :: 10:52:14 AM / 10:56:56 AM :: 00:04:42 :: 00:28:41</t>
  </si>
  <si>
    <t xml:space="preserve"> :: 11:47:08 AM / 11:47:26 AM :: 00:00:18 :: 00:11:30</t>
  </si>
  <si>
    <t xml:space="preserve"> :: 10:47:07 AM / 10:47:24 AM :: 00:00:17 :: 00:12:41</t>
  </si>
  <si>
    <t xml:space="preserve"> :: 11:43:54 AM / 11:44:09 AM :: 00:00:15 :: 00:19:48</t>
  </si>
  <si>
    <t xml:space="preserve"> :: 12:37:24 PM / 12:37:31 PM :: 00:00:07 :: 00:12:34</t>
  </si>
  <si>
    <t xml:space="preserve"> :: 11:36:25 AM / 11:36:31 AM :: 00:00:06 :: 00:27:23</t>
  </si>
  <si>
    <t xml:space="preserve"> :: 12:04:17 PM / 12:04:24 PM :: 00:00:07 :: 00:22:13</t>
  </si>
  <si>
    <t xml:space="preserve"> :: 11:57:01 AM / 12:02:48 PM :: 00:05:47 :: 00:00:22</t>
  </si>
  <si>
    <t xml:space="preserve"> :: 12:38:12 PM / 12:41:42 PM :: 00:03:30 :: 00:00:41</t>
  </si>
  <si>
    <t xml:space="preserve"> :: 11:36:59 AM / 11:37:08 AM :: 00:00:09 :: 00:00:28</t>
  </si>
  <si>
    <t xml:space="preserve"> :: 12:04:26 PM / 12:06:52 PM :: 00:02:26 :: 00:00:02</t>
  </si>
  <si>
    <t xml:space="preserve"> :: 11:15:20 AM / 11:19:27 AM :: 00:04:07 :: 00:01:06</t>
  </si>
  <si>
    <t xml:space="preserve"> :: 02:27:13 PM / 02:27:18 PM :: 00:00:05 :: 01:14:36</t>
  </si>
  <si>
    <t xml:space="preserve"> :: 01:59:22 PM / 02:31:40 PM :: 00:32:18 :: 00:03:42</t>
  </si>
  <si>
    <t xml:space="preserve"> :: 02:24:34 PM / 02:24:40 PM :: 00:00:06 :: 00:25:43</t>
  </si>
  <si>
    <t xml:space="preserve"> :: 01:47:21 PM / 01:47:27 PM :: 00:00:06 :: 00:34:11</t>
  </si>
  <si>
    <t xml:space="preserve"> :: 11:57:39 AM / 12:21:33 PM :: 00:23:54 :: 00:06:23</t>
  </si>
  <si>
    <t xml:space="preserve"> :: 12:20:33 PM / 12:46:46 PM :: 00:26:13 :: 00:00:03</t>
  </si>
  <si>
    <t xml:space="preserve"> :: 02:07:55 PM / 02:08:03 PM :: 00:00:08 :: 00:30:23</t>
  </si>
  <si>
    <t xml:space="preserve"> :: 10:33:28 AM / 10:33:42 AM :: 00:00:14 :: 00:14:55</t>
  </si>
  <si>
    <t xml:space="preserve"> :: 10:46:48 AM / 10:51:52 AM :: 00:05:04 :: 00:07:18</t>
  </si>
  <si>
    <t xml:space="preserve"> :: 07:59:31 AM / 08:05:20 AM :: 00:05:49 :: 00:07:14</t>
  </si>
  <si>
    <t xml:space="preserve"> :: 11:14:42 AM / 11:14:54 AM :: 00:00:12 :: 00:15:10</t>
  </si>
  <si>
    <t xml:space="preserve"> :: 10:40:27 AM / 10:54:54 AM :: 00:14:27 :: 00:05:11</t>
  </si>
  <si>
    <t xml:space="preserve"> :: 09:20:47 AM / 09:24:55 AM :: 00:04:08 :: 23:30:47</t>
  </si>
  <si>
    <t xml:space="preserve"> :: 08:16:24 AM / 08:16:34 AM :: 00:00:10 :: 00:11:48</t>
  </si>
  <si>
    <t xml:space="preserve"> :: 09:19:32 AM / 09:19:44 AM :: 00:00:12 :: 00:11:48</t>
  </si>
  <si>
    <t xml:space="preserve"> :: 01:26:43 PM / 01:26:50 PM :: 00:00:07 :: 00:11:55</t>
  </si>
  <si>
    <t xml:space="preserve"> :: 11:27:54 AM / 11:28:02 AM :: 00:00:08 :: 00:00:32</t>
  </si>
  <si>
    <t xml:space="preserve"> :: 09:17:16 AM / 09:22:06 AM :: 00:04:50 :: 00:12:02</t>
  </si>
  <si>
    <t xml:space="preserve"> :: 09:50:38 AM / 09:50:45 AM :: 00:00:07 :: 00:12:57</t>
  </si>
  <si>
    <t xml:space="preserve"> :: 09:19:57 AM / 09:25:31 AM :: 00:05:34 :: 00:07:56</t>
  </si>
  <si>
    <t xml:space="preserve"> :: 08:55:38 AM / 09:04:36 AM :: 00:08:58 :: 00:12:12</t>
  </si>
  <si>
    <t xml:space="preserve"> :: 10:48:08 AM / 10:48:15 AM :: 00:00:07 :: 00:00:06</t>
  </si>
  <si>
    <t xml:space="preserve"> :: 09:55:29 AM / 09:55:43 AM :: 00:00:14 :: 00:17:19</t>
  </si>
  <si>
    <t xml:space="preserve"> :: 01:12:32 PM / 01:12:37 PM :: 00:00:05 :: 00:00:03</t>
  </si>
  <si>
    <t xml:space="preserve"> :: 12:44:23 PM / 12:44:29 PM :: 00:00:06 :: 01:07:26</t>
  </si>
  <si>
    <t xml:space="preserve"> :: 10:03:51 AM / 10:03:59 AM :: 00:00:08 :: 00:22:26</t>
  </si>
  <si>
    <t xml:space="preserve"> :: 11:33:10 AM / 11:33:24 AM :: 00:00:14 :: 00:00:07</t>
  </si>
  <si>
    <t xml:space="preserve"> :: 12:21:00 PM / 12:42:58 PM :: 00:21:58 :: 00:08:15</t>
  </si>
  <si>
    <t xml:space="preserve"> :: 12:48:20 PM / 12:48:28 PM :: 00:00:08 :: 00:13:23</t>
  </si>
  <si>
    <t xml:space="preserve"> :: 12:01:17 PM / 12:01:26 PM :: 00:00:09 :: 00:13:51</t>
  </si>
  <si>
    <t xml:space="preserve"> :: 11:20:37 AM / 11:24:06 AM :: 00:03:29 :: 00:02:41</t>
  </si>
  <si>
    <t xml:space="preserve"> :: 12:44:31 PM / 12:44:37 PM :: 00:00:06 :: 00:00:02</t>
  </si>
  <si>
    <t xml:space="preserve"> :: 11:32:55 AM / 11:33:03 AM :: 00:00:08 :: 00:00:17</t>
  </si>
  <si>
    <t xml:space="preserve"> :: 11:11:52 AM / 11:12:04 AM :: 00:00:12 :: 00:38:10</t>
  </si>
  <si>
    <t xml:space="preserve"> :: 11:01:23 AM / 11:28:26 AM :: 00:27:03 :: 00:09:31</t>
  </si>
  <si>
    <t xml:space="preserve"> :: 11:05:08 AM / 11:25:25 AM :: 00:20:17 :: 00:25:48</t>
  </si>
  <si>
    <t xml:space="preserve"> :: 11:26:03 AM / 11:43:14 AM :: 00:17:11 :: 00:11:09</t>
  </si>
  <si>
    <t xml:space="preserve"> :: 11:03:08 AM / 11:31:15 AM :: 00:28:07 :: 00:08:14</t>
  </si>
  <si>
    <t xml:space="preserve"> :: 10:10:47 AM / 10:31:08 AM :: 00:20:21 :: 00:21:11</t>
  </si>
  <si>
    <t xml:space="preserve"> :: 10:31:25 AM / 10:31:35 AM :: 00:00:10 :: 00:39:17</t>
  </si>
  <si>
    <t xml:space="preserve"> :: 11:19:43 AM / 11:19:55 AM :: 00:00:12 :: 00:00:06</t>
  </si>
  <si>
    <t xml:space="preserve"> :: 01:12:00 PM / 01:12:05 PM :: 00:00:05 :: 00:00:04</t>
  </si>
  <si>
    <t xml:space="preserve"> :: 01:12:08 PM / 01:12:14 PM :: 00:00:06 :: 00:00:03</t>
  </si>
  <si>
    <t xml:space="preserve"> :: 01:12:24 PM / 01:12:29 PM :: 00:00:05 :: 00:00:02</t>
  </si>
  <si>
    <t xml:space="preserve"> :: 11:55:58 AM / 11:56:47 AM :: 00:00:49 :: 00:02:28</t>
  </si>
  <si>
    <t xml:space="preserve"> :: 12:44:48 PM / 12:44:56 PM :: 00:00:08 :: 00:00:11</t>
  </si>
  <si>
    <t xml:space="preserve"> :: 08:28:31 AM / 08:28:39 AM :: 00:00:08 :: 00:00:22</t>
  </si>
  <si>
    <t xml:space="preserve"> :: 10:13:58 AM / 10:14:13 AM :: 00:00:15 :: 00:09:59</t>
  </si>
  <si>
    <t xml:space="preserve"> :: 09:43:19 AM / 09:43:29 AM :: 00:00:10 :: 00:42:33</t>
  </si>
  <si>
    <t xml:space="preserve"> :: 11:32:29 AM / 11:32:38 AM :: 00:00:09 :: 00:00:28</t>
  </si>
  <si>
    <t xml:space="preserve"> :: 01:12:17 PM / 01:12:22 PM :: 00:00:05 :: 00:00:03</t>
  </si>
  <si>
    <t xml:space="preserve"> :: 11:56:56 AM / 11:57:07 AM :: 00:00:11 :: 00:00:09</t>
  </si>
  <si>
    <t xml:space="preserve"> :: 12:44:58 PM / 12:45:04 PM :: 00:00:06 :: 00:00:02</t>
  </si>
  <si>
    <t xml:space="preserve"> :: 08:28:02 AM / 08:28:09 AM :: 00:00:07 :: 00:34:40</t>
  </si>
  <si>
    <t xml:space="preserve"> :: 10:14:30 AM / 10:14:39 AM :: 00:00:09 :: 00:00:17</t>
  </si>
  <si>
    <t xml:space="preserve"> :: 09:43:31 AM / 09:43:38 AM :: 00:00:07 :: 00:00:02</t>
  </si>
  <si>
    <t xml:space="preserve"> :: 11:31:53 AM / 11:32:01 AM :: 00:00:08 :: 01:01:13</t>
  </si>
  <si>
    <t xml:space="preserve"> :: 02:19:07 PM / 02:19:28 PM :: 00:00:21 :: 00:22:06</t>
  </si>
  <si>
    <t xml:space="preserve"> :: 01:16:32 PM / 01:23:52 PM :: 00:07:20 :: 00:04:22</t>
  </si>
  <si>
    <t xml:space="preserve"> :: 11:58:04 AM / 12:03:34 PM :: 00:05:30 :: 00:02:32</t>
  </si>
  <si>
    <t xml:space="preserve"> :: 12:18:11 PM / 12:18:39 PM :: 00:00:28 :: 00:12:49</t>
  </si>
  <si>
    <t xml:space="preserve"> :: 01:18:19 PM / 01:18:40 PM :: 00:00:21 :: 00:15:35</t>
  </si>
  <si>
    <t xml:space="preserve"> :: 12:30:55 PM / 12:31:15 PM :: 00:00:20 :: 00:08:17</t>
  </si>
  <si>
    <t xml:space="preserve"> :: 01:12:31 PM / 01:12:37 PM :: 00:00:06 :: 00:26:35</t>
  </si>
  <si>
    <t xml:space="preserve"> :: 12:09:44 PM / 12:15:17 PM :: 00:05:33 :: 00:06:56</t>
  </si>
  <si>
    <t xml:space="preserve"> :: 02:42:05 PM / 02:42:11 PM :: 00:00:06 :: 00:22:37</t>
  </si>
  <si>
    <t xml:space="preserve"> :: 11:55:18 AM / 11:55:32 AM :: 00:00:14 :: 00:15:13</t>
  </si>
  <si>
    <t xml:space="preserve"> :: 01:34:28 PM / 01:34:37 PM :: 00:00:09 :: 00:15:48</t>
  </si>
  <si>
    <t xml:space="preserve"> :: 01:12:52 PM / 01:13:00 PM :: 00:00:08 :: 00:00:15</t>
  </si>
  <si>
    <t xml:space="preserve"> :: 11:42:59 AM / 11:43:05 AM :: 00:00:06 :: 00:30:55</t>
  </si>
  <si>
    <t xml:space="preserve"> :: 11:41:22 AM / 12:03:52 PM :: 00:22:30 :: 00:12:56</t>
  </si>
  <si>
    <t xml:space="preserve"> :: 11:34:34 AM / 11:53:17 AM :: 00:18:43 :: 00:09:09</t>
  </si>
  <si>
    <t xml:space="preserve"> :: 12:15:32 PM / 12:15:42 PM :: 00:00:10 :: 00:32:18</t>
  </si>
  <si>
    <t xml:space="preserve"> :: 11:38:20 AM / 12:05:30 PM :: 00:27:10 :: 00:07:05</t>
  </si>
  <si>
    <t xml:space="preserve"> :: 10:37:40 AM / 11:10:24 AM :: 00:32:44 :: 00:00:12</t>
  </si>
  <si>
    <t xml:space="preserve"> :: 10:37:12 AM / 10:54:51 AM :: 00:17:39 :: 00:05:37</t>
  </si>
  <si>
    <t xml:space="preserve"> :: 11:48:51 AM / 11:49:00 AM :: 00:00:09 :: 00:28:56</t>
  </si>
  <si>
    <t xml:space="preserve"> :: 02:18:10 PM / 02:18:46 PM :: 00:00:36 :: 00:51:20</t>
  </si>
  <si>
    <t xml:space="preserve"> :: 09:40:39 AM / 09:54:05 AM :: 00:13:26 :: 00:00:22</t>
  </si>
  <si>
    <t xml:space="preserve"> :: 09:33:19 AM / 09:33:43 AM :: 00:00:24 :: 00:11:13</t>
  </si>
  <si>
    <t xml:space="preserve"> :: 10:20:36 AM / 10:20:57 AM :: 00:00:21 :: 00:29:51</t>
  </si>
  <si>
    <t xml:space="preserve"> :: 09:45:03 AM / 10:00:42 AM :: 00:15:39 :: 00:01:40</t>
  </si>
  <si>
    <t xml:space="preserve"> :: 09:29:20 AM / 09:36:26 AM :: 00:07:06 :: 00:05:23</t>
  </si>
  <si>
    <t xml:space="preserve"> :: 10:50:45 AM / 10:51:03 AM :: 00:00:18 :: 00:02:30</t>
  </si>
  <si>
    <t xml:space="preserve"> :: 10:02:41 AM / 10:02:54 AM :: 00:00:13 :: 00:06:58</t>
  </si>
  <si>
    <t xml:space="preserve"> :: 05:21:22 PM / 05:21:29 PM :: 00:00:07 :: 00:00:14</t>
  </si>
  <si>
    <t xml:space="preserve"> :: 02:14:44 PM / 02:14:52 PM :: 00:00:08 :: 00:00:37</t>
  </si>
  <si>
    <t xml:space="preserve"> :: 01:53:16 PM / 01:53:26 PM :: 00:00:10 :: 00:27:23</t>
  </si>
  <si>
    <t xml:space="preserve"> :: 12:40:52 PM / 12:41:00 PM :: 00:00:08 :: 00:22:13</t>
  </si>
  <si>
    <t xml:space="preserve"> :: 02:15:43 PM / 02:15:50 PM :: 00:00:07 :: 00:00:12</t>
  </si>
  <si>
    <t xml:space="preserve"> :: 01:34:30 PM / 01:35:07 PM :: 00:00:37 :: 00:44:58</t>
  </si>
  <si>
    <t xml:space="preserve"> :: 03:18:22 PM / 03:18:27 PM :: 00:00:05 :: 01:40:56</t>
  </si>
  <si>
    <t xml:space="preserve"> :: 12:22:23 PM / 12:58:55 PM :: 00:36:32 :: 00:07:06</t>
  </si>
  <si>
    <t xml:space="preserve"> :: 05:19:49 PM / 05:20:05 PM :: 00:00:16 :: 01:35:26</t>
  </si>
  <si>
    <t xml:space="preserve"> :: 02:14:00 PM / 02:14:07 PM :: 00:00:07 :: 00:50:08</t>
  </si>
  <si>
    <t xml:space="preserve"> :: 01:25:27 PM / 01:25:37 PM :: 00:00:10 :: 00:47:57</t>
  </si>
  <si>
    <t xml:space="preserve"> :: 01:25:43 PM / 01:25:53 PM :: 00:00:10 :: 00:00:06</t>
  </si>
  <si>
    <t xml:space="preserve"> :: 01:13:26 PM / 01:20:24 PM :: 00:06:58 :: 00:32:26</t>
  </si>
  <si>
    <t xml:space="preserve"> :: 02:14:56 PM / 02:15:31 PM :: 00:00:35 :: 00:40:19</t>
  </si>
  <si>
    <t xml:space="preserve"> :: 01:35:09 PM / 01:50:31 PM :: 00:15:22 :: 00:00:02</t>
  </si>
  <si>
    <t xml:space="preserve"> :: 03:18:31 PM / 03:18:44 PM :: 00:00:13 :: 00:00:04</t>
  </si>
  <si>
    <t xml:space="preserve"> :: 12:58:57 PM / 12:59:09 PM :: 00:00:12 :: 00:00:02</t>
  </si>
  <si>
    <t xml:space="preserve"> :: 05:20:35 PM / 05:20:52 PM :: 00:00:17 :: 00:00:30</t>
  </si>
  <si>
    <t xml:space="preserve"> :: 05:21:00 PM / 05:21:08 PM :: 00:00:08 :: 00:00:08</t>
  </si>
  <si>
    <t xml:space="preserve"> :: 02:17:12 PM / 02:41:44 PM :: 00:24:32 :: 00:02:20</t>
  </si>
  <si>
    <t xml:space="preserve"> :: 02:02:08 PM / 02:02:50 PM :: 00:00:42 :: 00:08:42</t>
  </si>
  <si>
    <t xml:space="preserve"> :: 01:52:42 PM / 01:53:20 PM :: 00:00:38 :: 00:32:18</t>
  </si>
  <si>
    <t xml:space="preserve"> :: 02:54:35 PM / 02:55:06 PM :: 00:00:31 :: 00:38:45</t>
  </si>
  <si>
    <t xml:space="preserve"> :: 02:10:16 PM / 02:17:10 PM :: 00:06:54 :: 00:19:45</t>
  </si>
  <si>
    <t xml:space="preserve"> :: 03:19:36 PM / 03:19:52 PM :: 00:00:16 :: 00:00:52</t>
  </si>
  <si>
    <t xml:space="preserve"> :: 01:40:28 PM / 01:47:06 PM :: 00:06:38 :: 00:41:19</t>
  </si>
  <si>
    <t xml:space="preserve"> :: 10:20:14 AM / 10:20:22 AM :: 00:00:08 :: 00:09:32</t>
  </si>
  <si>
    <t xml:space="preserve"> :: 09:31:59 AM / 09:40:17 AM :: 00:08:18 :: 00:26:58</t>
  </si>
  <si>
    <t xml:space="preserve"> :: 09:44:42 AM / 09:44:48 AM :: 00:00:06 :: 00:10:59</t>
  </si>
  <si>
    <t xml:space="preserve"> :: 10:21:17 AM / 10:21:24 AM :: 00:00:07 :: 00:00:06</t>
  </si>
  <si>
    <t xml:space="preserve"> :: 09:43:17 AM / 09:43:23 AM :: 00:00:06 :: 00:00:04</t>
  </si>
  <si>
    <t xml:space="preserve"> :: 10:29:48 AM / 10:29:57 AM :: 00:00:09 :: 00:00:26</t>
  </si>
  <si>
    <t xml:space="preserve"> :: 10:47:31 AM / 10:47:37 AM :: 00:00:06 :: 00:00:07</t>
  </si>
  <si>
    <t xml:space="preserve"> :: 10:07:07 AM / 10:12:49 AM :: 00:05:42 :: 00:04:13</t>
  </si>
  <si>
    <t xml:space="preserve"> :: 10:09:37 AM / 10:10:32 AM :: 00:00:55 :: 00:59:43</t>
  </si>
  <si>
    <t xml:space="preserve"> :: 10:10:34 AM / 10:10:42 AM :: 00:00:08 :: 00:00:02</t>
  </si>
  <si>
    <t xml:space="preserve"> :: 09:44:53 AM / 09:45:26 AM :: 00:00:33 :: 00:00:05</t>
  </si>
  <si>
    <t xml:space="preserve"> :: 10:21:03 AM / 10:21:11 AM :: 00:00:08 :: 00:00:06</t>
  </si>
  <si>
    <t xml:space="preserve"> :: 09:28:45 AM / 09:43:13 AM :: 00:14:28 :: 00:03:14</t>
  </si>
  <si>
    <t xml:space="preserve"> :: 09:51:56 AM / 09:52:10 AM :: 00:00:14 :: 00:15:30</t>
  </si>
  <si>
    <t xml:space="preserve"> :: 09:52:15 AM / 09:52:23 AM :: 00:00:08 :: 00:00:05</t>
  </si>
  <si>
    <t xml:space="preserve"> :: 10:47:43 AM / 10:47:51 AM :: 00:00:08 :: 00:00:06</t>
  </si>
  <si>
    <t xml:space="preserve"> :: 10:47:55 AM / 10:48:02 AM :: 00:00:07 :: 00:00:04</t>
  </si>
  <si>
    <t xml:space="preserve"> :: 01:33:23 PM / 01:57:57 PM :: 00:24:34 :: 00:50:25</t>
  </si>
  <si>
    <t xml:space="preserve"> :: 12:02:19 PM / 01:07:29 PM :: 01:05:10 :: 00:00:53</t>
  </si>
  <si>
    <t xml:space="preserve"> :: 11:52:59 AM / 11:53:08 AM :: 00:00:09 :: 00:08:42</t>
  </si>
  <si>
    <t xml:space="preserve"> :: 05:15:23 AM / 05:15:37 AM :: 00:00:14 :: 15:58:19</t>
  </si>
  <si>
    <t xml:space="preserve"> :: 05:24:20 AM / 05:24:59 AM :: 00:00:39 :: 16:34:03</t>
  </si>
  <si>
    <t xml:space="preserve"> :: 10:20:43 AM / 10:20:48 AM :: 00:00:05 :: 00:00:21</t>
  </si>
  <si>
    <t xml:space="preserve"> :: 04:33:22 PM / 04:34:00 PM :: 00:00:38 :: 00:34:23</t>
  </si>
  <si>
    <t xml:space="preserve"> :: 09:38:20 AM / 09:38:32 AM :: 00:00:12 :: 00:00:04</t>
  </si>
  <si>
    <t xml:space="preserve"> :: 05:31:27 PM / 05:31:37 PM :: 00:00:10 :: 00:57:27</t>
  </si>
  <si>
    <t xml:space="preserve"> :: 01:11:50 PM / 01:11:56 PM :: 00:00:06 :: 00:33:54</t>
  </si>
  <si>
    <t xml:space="preserve"> :: 11:53:14 AM / 11:53:30 AM :: 00:00:16 :: 00:00:06</t>
  </si>
  <si>
    <t xml:space="preserve"> :: 01:32:43 PM / 01:33:04 PM :: 00:00:21 :: 00:25:26</t>
  </si>
  <si>
    <t xml:space="preserve"> :: 09:01:30 AM / 09:01:57 AM :: 00:00:27 :: 00:01:57</t>
  </si>
  <si>
    <t xml:space="preserve"> :: 09:41:18 AM / 09:41:25 AM :: 00:00:07 :: 00:12:34</t>
  </si>
  <si>
    <t xml:space="preserve"> :: 08:37:11 AM / 08:45:07 AM :: 00:07:56 :: 01:24:54</t>
  </si>
  <si>
    <t xml:space="preserve"> :: 10:17:28 AM / 10:17:38 AM :: 00:00:10 :: 00:00:07</t>
  </si>
  <si>
    <t xml:space="preserve"> :: 05:59:31 AM / 05:59:39 AM :: 00:00:08 :: 00:01:22</t>
  </si>
  <si>
    <t xml:space="preserve"> :: 06:29:29 AM / 06:29:36 AM :: 00:00:07 :: 00:07:36</t>
  </si>
  <si>
    <t xml:space="preserve"> :: 05:59:50 AM / 05:59:59 AM :: 00:00:09 :: 00:00:11</t>
  </si>
  <si>
    <t xml:space="preserve"> :: 09:38:04 AM / 09:38:16 AM :: 00:00:12 :: 00:00:16</t>
  </si>
  <si>
    <t xml:space="preserve"> :: 09:51:31 AM / 09:51:37 AM :: 00:00:06 :: 00:12:59</t>
  </si>
  <si>
    <t xml:space="preserve"> :: 08:01:00 AM / 08:01:09 AM :: 00:00:09 :: 00:03:41</t>
  </si>
  <si>
    <t xml:space="preserve"> :: 05:31:50 AM / 05:31:59 AM :: 00:00:09 :: 00:01:07</t>
  </si>
  <si>
    <t xml:space="preserve"> :: 12:58:10 PM / 01:07:17 PM :: 00:09:07 :: 00:13:06</t>
  </si>
  <si>
    <t xml:space="preserve"> :: 02:24:47 PM / 02:24:53 PM :: 00:00:06 :: 00:00:07</t>
  </si>
  <si>
    <t xml:space="preserve"> :: 04:50:34 AM / 04:50:53 AM :: 00:00:19 :: 15:03:07</t>
  </si>
  <si>
    <t xml:space="preserve"> :: 12:19:18 PM / 12:19:32 PM :: 00:00:14 :: 00:00:26</t>
  </si>
  <si>
    <t xml:space="preserve"> :: 08:00:02 AM / 08:00:13 AM :: 00:00:11 :: 00:00:18</t>
  </si>
  <si>
    <t xml:space="preserve"> :: 07:28:26 AM / 07:28:35 AM :: 00:00:09 :: 00:00:33</t>
  </si>
  <si>
    <t xml:space="preserve"> :: 09:15:36 AM / 09:15:44 AM :: 00:00:08 :: 00:00:21</t>
  </si>
  <si>
    <t xml:space="preserve"> :: 10:09:48 AM / 10:09:56 AM :: 00:00:08 :: 00:41:33</t>
  </si>
  <si>
    <t xml:space="preserve"> :: 07:23:32 AM / 07:23:39 AM :: 00:00:07 :: 00:20:59</t>
  </si>
  <si>
    <t xml:space="preserve"> :: 07:58:55 AM / 07:59:04 AM :: 00:00:09 :: 15:31:12</t>
  </si>
  <si>
    <t xml:space="preserve"> :: 09:48:42 AM / 09:48:52 AM :: 00:00:10 :: 00:00:22</t>
  </si>
  <si>
    <t xml:space="preserve"> :: 01:45:46 PM / 01:45:59 PM :: 00:00:13 :: 23:39:46</t>
  </si>
  <si>
    <t xml:space="preserve"> :: 10:11:59 AM / 10:12:05 AM :: 00:00:06 :: 00:00:15</t>
  </si>
  <si>
    <t xml:space="preserve"> :: 02:46:50 PM / 02:46:58 PM :: 00:00:08 :: 00:31:59</t>
  </si>
  <si>
    <t xml:space="preserve"> :: 09:02:09 AM / 09:02:15 AM :: 00:00:06 :: 00:00:05</t>
  </si>
  <si>
    <t xml:space="preserve"> :: 09:35:22 AM / 09:35:28 AM :: 00:00:06 :: 00:00:35</t>
  </si>
  <si>
    <t xml:space="preserve"> :: 12:59:29 PM / 12:59:34 PM :: 00:00:05 :: 00:21:21</t>
  </si>
  <si>
    <t xml:space="preserve"> :: 09:30:36 AM / 09:47:12 AM :: 00:16:36 :: 00:03:30</t>
  </si>
  <si>
    <t xml:space="preserve"> :: 10:00:09 AM / 10:00:21 AM :: 00:00:12 :: 00:00:10</t>
  </si>
  <si>
    <t xml:space="preserve"> :: 01:30:44 PM / 01:30:57 PM :: 00:00:13 :: 00:37:42</t>
  </si>
  <si>
    <t xml:space="preserve"> :: 10:37:33 AM / 10:51:34 AM :: 00:14:01 :: 00:04:59</t>
  </si>
  <si>
    <t xml:space="preserve"> :: 10:23:19 AM / 10:23:26 AM :: 00:00:07 :: 00:18:38</t>
  </si>
  <si>
    <t xml:space="preserve"> :: 10:30:40 AM / 10:31:38 AM :: 00:00:58 :: 00:24:01</t>
  </si>
  <si>
    <t xml:space="preserve"> :: 10:59:02 AM / 11:12:14 AM :: 00:13:12 :: 00:06:08</t>
  </si>
  <si>
    <t xml:space="preserve"> :: 10:14:18 AM / 10:14:26 AM :: 00:00:08 :: 01:00:58</t>
  </si>
  <si>
    <t xml:space="preserve"> :: 10:14:56 AM / 10:15:03 AM :: 00:00:07 :: 00:00:18</t>
  </si>
  <si>
    <t xml:space="preserve"> :: 01:11:26 PM / 01:21:46 PM :: 00:10:20 :: 00:09:26</t>
  </si>
  <si>
    <t xml:space="preserve"> :: 01:21:57 PM / 01:22:07 PM :: 00:00:10 :: 00:00:11</t>
  </si>
  <si>
    <t xml:space="preserve"> :: 04:28:57 PM / 04:29:53 PM :: 00:00:56 :: 00:36:58</t>
  </si>
  <si>
    <t xml:space="preserve"> :: 01:20:40 PM / 01:31:35 PM :: 00:10:55 :: 00:12:22</t>
  </si>
  <si>
    <t xml:space="preserve"> :: 09:30:17 AM / 09:30:22 AM :: 00:00:05 :: 18:47:31</t>
  </si>
  <si>
    <t xml:space="preserve"> :: 09:15:03 AM / 09:15:13 AM :: 00:00:10 :: 00:22:47</t>
  </si>
  <si>
    <t xml:space="preserve"> :: 08:34:24 AM / 08:34:30 AM :: 00:00:06 :: 17:53:22</t>
  </si>
  <si>
    <t xml:space="preserve"> :: 08:35:34 AM / 08:36:48 AM :: 00:01:14 :: 00:00:12</t>
  </si>
  <si>
    <t xml:space="preserve"> :: 08:52:55 AM / 09:37:31 AM :: 00:44:36 :: 00:06:53</t>
  </si>
  <si>
    <t xml:space="preserve"> :: 09:32:54 AM / 09:46:51 AM :: 00:13:57 :: 00:04:54</t>
  </si>
  <si>
    <t xml:space="preserve"> :: 12:45:57 PM / 12:58:39 PM :: 00:12:42 :: 00:16:00</t>
  </si>
  <si>
    <t xml:space="preserve"> :: 09:02:38 AM / 09:14:09 AM :: 00:11:31 :: 00:12:07</t>
  </si>
  <si>
    <t xml:space="preserve"> :: 09:37:45 AM / 09:37:57 AM :: 00:00:12 :: 00:22:32</t>
  </si>
  <si>
    <t xml:space="preserve"> :: 10:06:05 AM / 10:06:26 AM :: 00:00:21 :: 00:00:08</t>
  </si>
  <si>
    <t xml:space="preserve"> :: 09:21:49 AM / 09:21:58 AM :: 00:00:09 :: 00:00:12</t>
  </si>
  <si>
    <t xml:space="preserve"> :: 10:43:49 AM / 10:43:55 AM :: 00:00:06 :: 00:00:05</t>
  </si>
  <si>
    <t xml:space="preserve"> :: 11:00:35 AM / 11:02:10 AM :: 00:01:35 :: 00:12:07</t>
  </si>
  <si>
    <t xml:space="preserve"> :: 12:45:17 PM / 12:45:27 PM :: 00:00:10 :: 00:42:03</t>
  </si>
  <si>
    <t xml:space="preserve"> :: 02:17:59 PM / 02:18:32 PM :: 00:00:33 :: 00:25:30</t>
  </si>
  <si>
    <t xml:space="preserve"> :: 11:19:51 AM / 11:33:13 AM :: 00:13:22 :: 00:10:11</t>
  </si>
  <si>
    <t xml:space="preserve"> :: 11:52:49 AM / 12:17:22 PM :: 00:24:33 :: 00:14:04</t>
  </si>
  <si>
    <t xml:space="preserve"> :: 01:03:47 PM / 01:04:40 PM :: 00:00:53 :: 00:24:36</t>
  </si>
  <si>
    <t xml:space="preserve"> :: 11:57:10 AM / 12:08:53 PM :: 00:11:43 :: 00:10:49</t>
  </si>
  <si>
    <t xml:space="preserve"> :: 02:31:39 PM / 02:33:48 PM :: 00:02:09 :: 01:12:32</t>
  </si>
  <si>
    <t xml:space="preserve"> :: 12:53:39 PM / 12:53:48 PM :: 00:00:09 :: 00:27:40</t>
  </si>
  <si>
    <t xml:space="preserve"> :: 09:56:12 AM / 10:14:45 AM :: 00:18:33 :: 00:04:16</t>
  </si>
  <si>
    <t xml:space="preserve"> :: 07:45:05 AM / 07:45:10 AM :: 00:00:05 :: 17:27:40</t>
  </si>
  <si>
    <t xml:space="preserve"> :: 10:08:27 AM / 10:08:37 AM :: 00:00:10 :: 00:21:47</t>
  </si>
  <si>
    <t xml:space="preserve"> :: 10:50:33 AM / 10:50:44 AM :: 00:00:11 :: 00:00:19</t>
  </si>
  <si>
    <t xml:space="preserve"> :: 11:45:52 AM / 12:02:12 PM :: 00:16:20 :: 00:11:50</t>
  </si>
  <si>
    <t xml:space="preserve"> :: 10:53:31 AM / 10:53:38 AM :: 00:00:07 :: 21:15:34</t>
  </si>
  <si>
    <t xml:space="preserve"> :: 01:01:20 PM / 01:02:19 PM :: 00:00:59 :: 00:12:12</t>
  </si>
  <si>
    <t xml:space="preserve"> :: 10:42:48 AM / 10:59:52 AM :: 00:17:04 :: 00:00:14</t>
  </si>
  <si>
    <t xml:space="preserve"> :: 10:50:21 AM / 11:10:50 AM :: 00:20:29 :: 00:04:27</t>
  </si>
  <si>
    <t xml:space="preserve"> :: 11:23:59 AM / 11:24:05 AM :: 00:00:06 :: 00:13:12</t>
  </si>
  <si>
    <t xml:space="preserve"> :: 11:51:49 AM / 11:51:56 AM :: 00:00:07 :: 00:13:17</t>
  </si>
  <si>
    <t xml:space="preserve"> :: 11:56:41 AM / 12:09:01 PM :: 00:12:20 :: 00:04:13</t>
  </si>
  <si>
    <t xml:space="preserve"> :: 12:06:22 PM / 12:06:27 PM :: 00:00:05 :: 00:32:31</t>
  </si>
  <si>
    <t xml:space="preserve"> :: 03:13:16 PM / 03:13:22 PM :: 00:00:06 :: 00:31:31</t>
  </si>
  <si>
    <t xml:space="preserve"> :: 10:12:07 AM / 10:12:18 AM :: 00:00:11 :: 00:00:02</t>
  </si>
  <si>
    <t xml:space="preserve"> :: 03:44:35 PM / 03:44:43 PM :: 00:00:08 :: 00:00:04</t>
  </si>
  <si>
    <t xml:space="preserve"> :: 09:02:17 AM / 09:02:23 AM :: 00:00:06 :: 00:00:02</t>
  </si>
  <si>
    <t xml:space="preserve"> :: 09:35:37 AM / 09:35:42 AM :: 00:00:05 :: 00:00:09</t>
  </si>
  <si>
    <t xml:space="preserve"> :: 01:27:59 PM / 01:28:04 PM :: 00:00:05 :: 00:24:59</t>
  </si>
  <si>
    <t xml:space="preserve"> :: 02:54:12 PM / 02:54:19 PM :: 00:00:07 :: 00:01:01</t>
  </si>
  <si>
    <t xml:space="preserve"> :: 10:25:43 AM / 10:25:50 AM :: 00:00:07 :: 00:12:50</t>
  </si>
  <si>
    <t xml:space="preserve"> :: 09:46:39 AM / 09:46:45 AM :: 00:00:06 :: 00:00:12</t>
  </si>
  <si>
    <t xml:space="preserve"> :: 11:29:06 AM / 11:29:12 AM :: 00:00:06 :: 00:35:28</t>
  </si>
  <si>
    <t xml:space="preserve"> :: 11:59:25 AM / 12:21:20 PM :: 00:21:55 :: 00:02:58</t>
  </si>
  <si>
    <t xml:space="preserve"> :: 12:46:10 PM / 12:46:16 PM :: 00:00:06 :: 00:00:04</t>
  </si>
  <si>
    <t xml:space="preserve"> :: 12:02:06 PM / 12:16:36 PM :: 00:14:30 :: 00:12:16</t>
  </si>
  <si>
    <t xml:space="preserve"> :: 04:27:35 PM / 04:27:43 PM :: 00:00:08 :: 00:17:43</t>
  </si>
  <si>
    <t xml:space="preserve"> :: 04:57:15 PM / 04:57:27 PM :: 00:00:12 :: 00:16:15</t>
  </si>
  <si>
    <t xml:space="preserve"> :: 09:38:02 AM / 09:38:08 AM :: 00:00:06 :: 00:00:05</t>
  </si>
  <si>
    <t xml:space="preserve"> :: 04:39:33 PM / 04:39:39 PM :: 00:00:06 :: 00:16:43</t>
  </si>
  <si>
    <t xml:space="preserve"> :: 05:17:06 PM / 05:17:21 PM :: 00:00:15 :: 00:00:09</t>
  </si>
  <si>
    <t xml:space="preserve"> :: 02:24:25 PM / 02:24:32 PM :: 00:00:07 :: 00:46:38</t>
  </si>
  <si>
    <t xml:space="preserve"> :: 02:24:36 PM / 02:24:41 PM :: 00:00:05 :: 00:00:04</t>
  </si>
  <si>
    <t xml:space="preserve"> :: 08:41:32 AM / 08:41:47 AM :: 00:00:15 :: 17:45:25</t>
  </si>
  <si>
    <t xml:space="preserve"> :: 08:04:35 AM / 08:04:49 AM :: 00:00:14 :: 15:39:31</t>
  </si>
  <si>
    <t xml:space="preserve"> :: 09:08:54 AM / 09:09:02 AM :: 00:00:08 :: 16:40:53</t>
  </si>
  <si>
    <t xml:space="preserve"> :: 08:24:56 AM / 08:25:22 AM :: 00:00:26 :: 15:49:24</t>
  </si>
  <si>
    <t xml:space="preserve"> :: 09:05:54 AM / 09:06:12 AM :: 00:00:18 :: 23:45:48</t>
  </si>
  <si>
    <t xml:space="preserve"> :: 09:30:57 AM / 09:31:19 AM :: 00:00:22 :: 23:38:47</t>
  </si>
  <si>
    <t xml:space="preserve"> :: 08:39:40 AM / 08:40:00 AM :: 00:00:20 :: 00:02:10</t>
  </si>
  <si>
    <t xml:space="preserve"> :: 09:27:37 AM / 09:28:15 AM :: 00:00:38 :: 23:30:54</t>
  </si>
  <si>
    <t xml:space="preserve"> :: 09:03:54 AM / 09:04:12 AM :: 00:00:18 :: 00:22:29</t>
  </si>
  <si>
    <t xml:space="preserve"> :: 03:50:07 PM / 03:50:13 PM :: 00:00:06 :: 00:35:39</t>
  </si>
  <si>
    <t xml:space="preserve"> :: 10:14:31 AM / 10:14:38 AM :: 00:00:07 :: 00:00:05</t>
  </si>
  <si>
    <t xml:space="preserve"> :: 02:33:18 PM / 02:33:27 PM :: 00:00:09 :: 00:35:16</t>
  </si>
  <si>
    <t xml:space="preserve"> :: 08:28:47 AM / 08:29:14 AM :: 00:00:27 :: 08:28:47</t>
  </si>
  <si>
    <t xml:space="preserve"> :: 09:05:46 AM / 09:06:01 AM :: 00:00:15 :: 20:39:15</t>
  </si>
  <si>
    <t xml:space="preserve"> :: 09:34:41 AM / 09:34:50 AM :: 00:00:09 :: 18:25:59</t>
  </si>
  <si>
    <t xml:space="preserve"> :: 08:51:03 AM / 09:21:43 AM :: 00:30:40 :: 19:01:34</t>
  </si>
  <si>
    <t xml:space="preserve"> :: 08:55:51 AM / 09:20:30 AM :: 00:24:39 :: 18:12:00</t>
  </si>
  <si>
    <t xml:space="preserve"> :: 09:11:52 AM / 09:12:32 AM :: 00:00:40 :: 18:55:21</t>
  </si>
  <si>
    <t xml:space="preserve"> :: 09:43:23 AM / 10:05:27 AM :: 00:22:04 :: 00:13:01</t>
  </si>
  <si>
    <t xml:space="preserve"> :: 07:28:40 AM / 07:52:32 AM :: 00:23:52 :: 16:13:13</t>
  </si>
  <si>
    <t xml:space="preserve"> :: 07:45:20 AM / 07:45:29 AM :: 00:00:09 :: 00:00:10</t>
  </si>
  <si>
    <t xml:space="preserve"> :: 07:55:45 AM / 07:55:56 AM :: 00:00:11 :: 00:27:10</t>
  </si>
  <si>
    <t xml:space="preserve"> :: 08:26:53 AM / 08:27:03 AM :: 00:00:10 :: 17:07:02</t>
  </si>
  <si>
    <t xml:space="preserve"> :: 08:57:13 AM / 08:57:25 AM :: 00:00:12 :: 17:06:53</t>
  </si>
  <si>
    <t xml:space="preserve"> :: 07:58:24 AM / 07:58:34 AM :: 00:00:10 :: 00:34:45</t>
  </si>
  <si>
    <t xml:space="preserve"> :: 07:59:27 AM / 07:59:38 AM :: 00:00:11 :: 00:00:23</t>
  </si>
  <si>
    <t xml:space="preserve"> :: 07:57:50 AM / 08:17:40 AM :: 00:19:50 :: 14:47:14</t>
  </si>
  <si>
    <t xml:space="preserve"> :: 09:38:55 AM / 09:39:06 AM :: 00:00:11 :: 00:02:11</t>
  </si>
  <si>
    <t xml:space="preserve"> :: 07:58:54 AM / 07:59:08 AM :: 00:00:14 :: 00:00:35</t>
  </si>
  <si>
    <t xml:space="preserve"> :: 08:06:18 AM / 08:06:27 AM :: 00:00:09 :: 00:00:10</t>
  </si>
  <si>
    <t xml:space="preserve"> :: 03:20:14 PM / 03:44:31 PM :: 00:24:17 :: 00:15:54</t>
  </si>
  <si>
    <t xml:space="preserve"> :: 09:01:56 AM / 09:02:04 AM :: 00:00:08 :: 17:13:59</t>
  </si>
  <si>
    <t xml:space="preserve"> :: 09:21:21 AM / 09:21:29 AM :: 00:00:08 :: 17:40:44</t>
  </si>
  <si>
    <t xml:space="preserve"> :: 08:32:41 AM / 08:32:48 AM :: 00:00:07 :: 00:03:35</t>
  </si>
  <si>
    <t xml:space="preserve"> :: 09:23:41 AM / 09:23:47 AM :: 00:00:06 :: 00:01:59</t>
  </si>
  <si>
    <t xml:space="preserve"> :: 08:41:54 AM / 08:42:06 AM :: 00:00:12 :: 00:00:07</t>
  </si>
  <si>
    <t xml:space="preserve"> :: 09:19:39 AM / 09:19:46 AM :: 00:00:07 :: 00:45:09</t>
  </si>
  <si>
    <t xml:space="preserve"> :: 08:04:57 AM / 08:05:05 AM :: 00:00:08 :: 00:00:08</t>
  </si>
  <si>
    <t xml:space="preserve"> :: 08:45:49 AM / 08:46:02 AM :: 00:00:13 :: 00:25:22</t>
  </si>
  <si>
    <t xml:space="preserve"> :: 09:09:06 AM / 09:09:13 AM :: 00:00:07 :: 00:00:04</t>
  </si>
  <si>
    <t xml:space="preserve"> :: 01:06:57 PM / 01:07:08 PM :: 00:00:11 :: 00:08:18</t>
  </si>
  <si>
    <t xml:space="preserve"> :: 08:31:55 AM / 08:32:14 AM :: 00:00:19 :: 00:06:33</t>
  </si>
  <si>
    <t xml:space="preserve"> :: 09:15:07 AM / 09:15:13 AM :: 00:00:06 :: 01:00:29</t>
  </si>
  <si>
    <t xml:space="preserve"> :: 07:58:13 AM / 07:58:19 AM :: 00:00:06 :: 16:18:48</t>
  </si>
  <si>
    <t xml:space="preserve"> :: 07:26:57 AM / 07:27:09 AM :: 00:00:12 :: 16:06:40</t>
  </si>
  <si>
    <t xml:space="preserve"> :: 09:22:43 AM / 09:34:48 AM :: 00:12:05 :: 00:07:06</t>
  </si>
  <si>
    <t xml:space="preserve"> :: 09:46:52 AM / 09:47:00 AM :: 00:00:08 :: 00:19:07</t>
  </si>
  <si>
    <t xml:space="preserve"> :: 09:05:11 AM / 09:14:07 AM :: 00:08:56 :: 00:06:10</t>
  </si>
  <si>
    <t xml:space="preserve"> :: 09:29:13 AM / 09:29:19 AM :: 00:00:06 :: 17:57:45</t>
  </si>
  <si>
    <t xml:space="preserve"> :: 09:29:27 AM / 09:37:43 AM :: 00:08:16 :: 00:06:14</t>
  </si>
  <si>
    <t xml:space="preserve"> :: 08:51:38 AM / 08:51:54 AM :: 00:00:16 :: 00:09:32</t>
  </si>
  <si>
    <t xml:space="preserve"> :: 08:35:14 AM / 08:35:22 AM :: 00:00:08 :: 00:30:09</t>
  </si>
  <si>
    <t xml:space="preserve"> :: 09:27:53 AM / 09:28:00 AM :: 00:00:07 :: 00:18:40</t>
  </si>
  <si>
    <t xml:space="preserve"> :: 08:50:01 AM / 08:50:31 AM :: 00:00:30 :: 00:17:47</t>
  </si>
  <si>
    <t xml:space="preserve"> :: 09:20:15 AM / 09:20:26 AM :: 00:00:11 :: 00:29:23</t>
  </si>
  <si>
    <t xml:space="preserve"> :: 03:04:14 PM / 03:04:20 PM :: 00:00:06 :: 00:17:16</t>
  </si>
  <si>
    <t xml:space="preserve"> :: 10:05:21 AM / 10:05:27 AM :: 00:00:06 :: 00:02:29</t>
  </si>
  <si>
    <t xml:space="preserve"> :: 10:17:51 AM / 10:17:56 AM :: 00:00:05 :: 00:01:22</t>
  </si>
  <si>
    <t xml:space="preserve"> :: 07:59:26 AM / 07:59:44 AM :: 00:00:18 :: 00:13:57</t>
  </si>
  <si>
    <t xml:space="preserve"> :: 08:12:38 AM / 08:12:58 AM :: 00:00:20 :: 00:16:42</t>
  </si>
  <si>
    <t xml:space="preserve"> :: 08:37:12 AM / 08:37:30 AM :: 00:00:18 :: 00:10:09</t>
  </si>
  <si>
    <t xml:space="preserve"> :: 08:57:42 AM / 08:58:03 AM :: 00:00:21 :: 00:00:17</t>
  </si>
  <si>
    <t xml:space="preserve"> :: 08:03:04 AM / 08:09:56 AM :: 00:06:52 :: 00:04:30</t>
  </si>
  <si>
    <t xml:space="preserve"> :: 08:02:03 AM / 08:20:06 AM :: 00:18:03 :: 00:02:25</t>
  </si>
  <si>
    <t xml:space="preserve"> :: 08:36:15 AM / 08:36:30 AM :: 00:00:15 :: 00:18:35</t>
  </si>
  <si>
    <t xml:space="preserve"> :: 08:46:22 AM / 08:53:41 AM :: 00:07:19 :: 00:17:08</t>
  </si>
  <si>
    <t xml:space="preserve"> :: 09:29:02 AM / 09:29:17 AM :: 00:00:15 :: 00:23:01</t>
  </si>
  <si>
    <t xml:space="preserve"> :: 10:09:44 AM / 10:12:13 AM :: 00:02:29 :: 00:34:54</t>
  </si>
  <si>
    <t xml:space="preserve"> :: 10:03:26 AM / 10:03:39 AM :: 00:00:13 :: 00:41:43</t>
  </si>
  <si>
    <t xml:space="preserve"> :: 09:43:05 AM / 09:43:21 AM :: 00:00:16 :: 00:22:35</t>
  </si>
  <si>
    <t xml:space="preserve"> :: 09:40:02 AM / 09:45:46 AM :: 00:05:44 :: 00:27:30</t>
  </si>
  <si>
    <t xml:space="preserve"> :: 10:36:48 AM / 10:36:58 AM :: 00:00:10 :: 00:31:21</t>
  </si>
  <si>
    <t xml:space="preserve"> :: 08:02:02 AM / 08:16:33 AM :: 00:14:31 :: 00:09:06</t>
  </si>
  <si>
    <t xml:space="preserve"> :: 02:09:52 PM / 02:10:02 PM :: 00:00:10 :: 00:00:36</t>
  </si>
  <si>
    <t xml:space="preserve"> :: 08:52:05 AM / 08:52:16 AM :: 00:00:11 :: 00:00:11</t>
  </si>
  <si>
    <t xml:space="preserve"> :: 07:59:18 AM / 07:59:25 AM :: 00:00:07 :: 00:00:10</t>
  </si>
  <si>
    <t xml:space="preserve"> :: 07:51:21 AM / 07:51:29 AM :: 00:00:08 :: 15:18:45</t>
  </si>
  <si>
    <t xml:space="preserve"> :: 07:16:52 AM / 07:16:59 AM :: 00:00:07 :: 17:29:20</t>
  </si>
  <si>
    <t xml:space="preserve"> :: 09:02:29 AM / 09:02:36 AM :: 00:00:07 :: 00:00:06</t>
  </si>
  <si>
    <t xml:space="preserve"> :: 09:21:37 AM / 09:34:47 AM :: 00:13:10 :: 00:00:08</t>
  </si>
  <si>
    <t xml:space="preserve"> :: 08:17:02 AM / 08:29:06 AM :: 00:12:04 :: 15:52:38</t>
  </si>
  <si>
    <t xml:space="preserve"> :: 09:24:08 AM / 09:24:14 AM :: 00:00:06 :: 00:00:21</t>
  </si>
  <si>
    <t xml:space="preserve"> :: 09:43:36 AM / 09:44:00 AM :: 00:00:24 :: 00:28:23</t>
  </si>
  <si>
    <t xml:space="preserve"> :: 02:40:06 PM / 02:40:28 PM :: 00:00:22 :: 00:19:55</t>
  </si>
  <si>
    <t xml:space="preserve"> :: 08:41:30 AM / 09:01:38 AM :: 00:20:08 :: 00:04:42</t>
  </si>
  <si>
    <t xml:space="preserve"> :: 09:37:38 AM / 09:38:07 AM :: 00:00:29 :: 00:00:07</t>
  </si>
  <si>
    <t xml:space="preserve"> :: 09:53:08 AM / 10:19:07 AM :: 00:25:59 :: 00:06:17</t>
  </si>
  <si>
    <t xml:space="preserve"> :: 12:29:34 PM / 12:29:57 PM :: 00:00:23 :: 00:20:41</t>
  </si>
  <si>
    <t xml:space="preserve"> :: 10:25:58 AM / 10:26:28 AM :: 00:00:30 :: 01:11:49</t>
  </si>
  <si>
    <t xml:space="preserve"> :: 10:17:37 AM / 10:18:00 AM :: 00:00:23 :: 00:39:29</t>
  </si>
  <si>
    <t xml:space="preserve"> :: 08:51:48 AM / 08:52:14 AM :: 00:00:26 :: 16:48:22</t>
  </si>
  <si>
    <t xml:space="preserve"> :: 08:30:09 AM / 08:30:19 AM :: 00:00:10 :: 15:04:06</t>
  </si>
  <si>
    <t xml:space="preserve"> :: 08:59:26 AM / 09:15:23 AM :: 00:15:57 :: 16:48:51</t>
  </si>
  <si>
    <t xml:space="preserve"> :: 08:47:45 AM / 09:06:48 AM :: 00:19:03 :: 16:16:32</t>
  </si>
  <si>
    <t xml:space="preserve"> :: 08:38:28 AM / 08:38:35 AM :: 00:00:07 :: 15:30:45</t>
  </si>
  <si>
    <t xml:space="preserve"> :: 09:38:20 AM / 09:51:46 AM :: 00:13:26 :: 00:09:01</t>
  </si>
  <si>
    <t xml:space="preserve"> :: 08:49:58 AM / 09:08:07 AM :: 00:18:09 :: 14:24:56</t>
  </si>
  <si>
    <t xml:space="preserve"> :: 08:39:42 AM / 08:56:36 AM :: 00:16:54 :: 15:59:40</t>
  </si>
  <si>
    <t xml:space="preserve"> :: 12:31:20 PM / 12:31:31 PM :: 00:00:11 :: 00:16:34</t>
  </si>
  <si>
    <t xml:space="preserve"> :: 09:15:30 AM / 09:15:37 AM :: 00:00:07 :: 00:00:07</t>
  </si>
  <si>
    <t xml:space="preserve"> :: 11:29:37 AM / 11:29:43 AM :: 00:00:06 :: 00:00:25</t>
  </si>
  <si>
    <t xml:space="preserve"> :: 12:13:58 PM / 12:14:05 PM :: 00:00:07 :: 00:07:31</t>
  </si>
  <si>
    <t xml:space="preserve"> :: 12:14:36 PM / 12:14:46 PM :: 00:00:10 :: 00:11:11</t>
  </si>
  <si>
    <t xml:space="preserve"> :: 01:05:50 PM / 01:05:59 PM :: 00:00:09 :: 00:30:38</t>
  </si>
  <si>
    <t xml:space="preserve"> :: 12:45:13 PM / 12:45:23 PM :: 00:00:10 :: 00:11:21</t>
  </si>
  <si>
    <t xml:space="preserve"> :: 12:45:02 PM / 12:45:09 PM :: 00:00:07 :: 00:10:37</t>
  </si>
  <si>
    <t xml:space="preserve"> :: 09:06:48 AM / 09:07:06 AM :: 00:00:18 :: 00:13:07</t>
  </si>
  <si>
    <t xml:space="preserve"> :: 09:38:39 AM / 09:38:47 AM :: 00:00:08 :: 00:09:22</t>
  </si>
  <si>
    <t xml:space="preserve"> :: 10:22:19 AM / 10:22:31 AM :: 00:00:12 :: 00:10:06</t>
  </si>
  <si>
    <t xml:space="preserve"> :: 10:11:46 AM / 10:12:12 AM :: 00:00:26 :: 00:08:07</t>
  </si>
  <si>
    <t xml:space="preserve"> :: 10:40:37 AM / 10:40:58 AM :: 00:00:21 :: 00:00:09</t>
  </si>
  <si>
    <t xml:space="preserve"> :: 11:03:25 AM / 11:11:55 AM :: 00:08:30 :: 00:00:31</t>
  </si>
  <si>
    <t xml:space="preserve"> :: 11:59:28 AM / 12:01:42 PM :: 00:02:14 :: 00:04:19</t>
  </si>
  <si>
    <t xml:space="preserve"> :: 08:24:42 AM / 08:24:49 AM :: 00:00:07 :: 00:08:09</t>
  </si>
  <si>
    <t xml:space="preserve"> :: 08:51:03 AM / 08:51:11 AM :: 00:00:08 :: 00:50:50</t>
  </si>
  <si>
    <t xml:space="preserve"> :: 08:53:30 AM / 08:53:38 AM :: 00:00:08 :: 00:40:32</t>
  </si>
  <si>
    <t xml:space="preserve"> :: 09:14:59 AM / 09:15:15 AM :: 00:00:16 :: 00:34:59</t>
  </si>
  <si>
    <t xml:space="preserve"> :: 09:22:15 AM / 09:56:43 AM :: 00:34:28 :: 00:24:12</t>
  </si>
  <si>
    <t xml:space="preserve"> :: 08:17:04 AM / 08:41:25 AM :: 00:24:21 :: 00:07:08</t>
  </si>
  <si>
    <t xml:space="preserve"> :: 08:30:27 AM / 08:57:54 AM :: 00:27:27 :: 00:10:21</t>
  </si>
  <si>
    <t xml:space="preserve"> :: 09:13:46 AM / 09:14:06 AM :: 00:00:20 :: 00:37:16</t>
  </si>
  <si>
    <t xml:space="preserve"> :: 08:10:15 AM / 08:10:23 AM :: 00:00:08 :: 17:21:27</t>
  </si>
  <si>
    <t xml:space="preserve"> :: 08:14:21 AM / 08:14:47 AM :: 00:00:26 :: 00:14:19</t>
  </si>
  <si>
    <t xml:space="preserve"> :: 08:05:50 AM / 08:06:08 AM :: 00:00:18 :: 00:14:21</t>
  </si>
  <si>
    <t xml:space="preserve"> :: 07:43:33 AM / 07:43:49 AM :: 00:00:16 :: 00:00:33</t>
  </si>
  <si>
    <t xml:space="preserve"> :: 09:19:00 AM / 09:19:08 AM :: 00:00:08 :: 00:16:24</t>
  </si>
  <si>
    <t xml:space="preserve"> :: 09:39:43 AM / 09:48:51 AM :: 00:09:08 :: 00:04:01</t>
  </si>
  <si>
    <t xml:space="preserve"> :: 08:51:30 AM / 08:51:45 AM :: 00:00:15 :: 00:18:42</t>
  </si>
  <si>
    <t xml:space="preserve"> :: 09:39:03 AM / 09:39:15 AM :: 00:00:12 :: 00:14:19</t>
  </si>
  <si>
    <t xml:space="preserve"> :: 10:05:39 AM / 10:05:57 AM :: 00:00:18 :: 00:21:39</t>
  </si>
  <si>
    <t xml:space="preserve"> :: 01:05:13 PM / 01:05:22 PM :: 00:00:09 :: 00:49:00</t>
  </si>
  <si>
    <t xml:space="preserve"> :: 09:07:37 AM / 09:21:37 AM :: 00:14:00 :: 00:05:59</t>
  </si>
  <si>
    <t xml:space="preserve"> :: 10:01:13 AM / 10:01:31 AM :: 00:00:18 :: 00:23:06</t>
  </si>
  <si>
    <t xml:space="preserve"> :: 10:24:14 AM / 10:43:44 AM :: 00:19:30 :: 00:05:07</t>
  </si>
  <si>
    <t xml:space="preserve"> :: 09:23:05 AM / 09:45:13 AM :: 00:22:08 :: 17:19:32</t>
  </si>
  <si>
    <t xml:space="preserve"> :: 10:32:24 AM / 10:48:28 AM :: 00:16:04 :: 00:05:56</t>
  </si>
  <si>
    <t xml:space="preserve"> :: 10:23:14 AM / 10:41:05 AM :: 00:17:51 :: 00:05:14</t>
  </si>
  <si>
    <t xml:space="preserve"> :: 09:01:03 AM / 09:10:00 AM :: 00:08:57 :: 00:08:49</t>
  </si>
  <si>
    <t xml:space="preserve"> :: 08:47:58 AM / 08:48:32 AM :: 00:00:34 :: 00:17:39</t>
  </si>
  <si>
    <t xml:space="preserve"> :: 09:49:11 AM / 09:49:29 AM :: 00:00:18 :: 00:14:23</t>
  </si>
  <si>
    <t xml:space="preserve"> :: 09:18:01 AM / 09:26:52 AM :: 00:08:51 :: 00:11:13</t>
  </si>
  <si>
    <t xml:space="preserve"> :: 08:58:53 AM / 08:59:01 AM :: 00:00:08 :: 00:20:18</t>
  </si>
  <si>
    <t xml:space="preserve"> :: 10:06:21 AM / 10:06:32 AM :: 00:00:11 :: 00:14:35</t>
  </si>
  <si>
    <t xml:space="preserve"> :: 09:16:17 AM / 09:23:13 AM :: 00:06:56 :: 00:08:10</t>
  </si>
  <si>
    <t xml:space="preserve"> :: 09:12:00 AM / 09:24:53 AM :: 00:12:53 :: 00:15:24</t>
  </si>
  <si>
    <t xml:space="preserve"> :: 09:59:56 AM / 10:00:10 AM :: 00:00:14 :: 00:00:05</t>
  </si>
  <si>
    <t xml:space="preserve"> :: 10:43:40 AM / 10:43:48 AM :: 00:00:08 :: 00:00:07</t>
  </si>
  <si>
    <t xml:space="preserve"> :: 09:22:07 AM / 09:22:13 AM :: 00:00:06 :: 00:00:05</t>
  </si>
  <si>
    <t xml:space="preserve"> :: 09:59:15 AM / 09:59:51 AM :: 00:00:36 :: 00:27:56</t>
  </si>
  <si>
    <t xml:space="preserve"> :: 10:25:21 AM / 10:43:33 AM :: 00:18:12 :: 00:12:40</t>
  </si>
  <si>
    <t xml:space="preserve"> :: 09:12:13 AM / 09:22:02 AM :: 00:09:49 :: 00:14:19</t>
  </si>
  <si>
    <t xml:space="preserve"> :: 09:28:19 AM / 09:52:10 AM :: 00:23:51 :: 00:34:41</t>
  </si>
  <si>
    <t xml:space="preserve"> :: 11:09:35 AM / 11:09:50 AM :: 00:00:15 :: 00:25:47</t>
  </si>
  <si>
    <t xml:space="preserve"> :: 09:31:28 AM / 09:31:35 AM :: 00:00:07 :: 00:09:15</t>
  </si>
  <si>
    <t xml:space="preserve"> :: 09:25:42 AM / 09:27:06 AM :: 00:01:24 :: 00:18:36</t>
  </si>
  <si>
    <t xml:space="preserve"> :: 09:46:04 AM / 09:59:59 AM :: 00:13:55 :: 00:07:17</t>
  </si>
  <si>
    <t xml:space="preserve"> :: 11:01:44 AM / 11:02:04 AM :: 00:00:20 :: 00:22:35</t>
  </si>
  <si>
    <t xml:space="preserve"> :: 10:32:12 AM / 10:32:34 AM :: 00:00:22 :: 00:20:00</t>
  </si>
  <si>
    <t xml:space="preserve"> :: 09:55:42 AM / 10:04:41 AM :: 00:08:59 :: 00:12:21</t>
  </si>
  <si>
    <t xml:space="preserve"> :: 10:06:20 AM / 10:06:39 AM :: 00:00:19 :: 00:20:34</t>
  </si>
  <si>
    <t xml:space="preserve"> :: 10:44:23 AM / 10:52:54 AM :: 00:08:31 :: 00:07:25</t>
  </si>
  <si>
    <t xml:space="preserve"> :: 08:25:09 AM / 08:36:37 AM :: 00:11:28 :: 00:00:20</t>
  </si>
  <si>
    <t xml:space="preserve"> :: 08:26:25 AM / 08:26:39 AM :: 00:00:14 :: 00:16:02</t>
  </si>
  <si>
    <t xml:space="preserve"> :: 08:20:34 AM / 08:26:15 AM :: 00:05:41 :: 00:05:47</t>
  </si>
  <si>
    <t xml:space="preserve"> :: 08:33:47 AM / 08:34:02 AM :: 00:00:15 :: 00:27:20</t>
  </si>
  <si>
    <t xml:space="preserve"> :: 07:42:46 AM / 07:43:00 AM :: 00:00:14 :: 00:25:47</t>
  </si>
  <si>
    <t xml:space="preserve"> :: 09:26:54 AM / 09:34:22 AM :: 00:07:28 :: 00:07:46</t>
  </si>
  <si>
    <t xml:space="preserve"> :: 09:53:51 AM / 10:02:52 AM :: 00:09:01 :: 00:05:00</t>
  </si>
  <si>
    <t xml:space="preserve"> :: 09:02:41 AM / 09:02:55 AM :: 00:00:14 :: 00:10:56</t>
  </si>
  <si>
    <t xml:space="preserve"> :: 09:24:30 AM / 09:24:44 AM :: 00:00:14 :: 00:00:16</t>
  </si>
  <si>
    <t xml:space="preserve"> :: 10:17:27 AM / 10:23:18 AM :: 00:05:51 :: 00:11:01</t>
  </si>
  <si>
    <t xml:space="preserve"> :: 09:35:31 AM / 09:35:46 AM :: 00:00:15 :: 00:15:45</t>
  </si>
  <si>
    <t xml:space="preserve"> :: 09:52:25 AM / 09:52:37 AM :: 00:00:12 :: 00:30:27</t>
  </si>
  <si>
    <t xml:space="preserve"> :: 10:18:04 AM / 10:18:15 AM :: 00:00:11 :: 00:16:33</t>
  </si>
  <si>
    <t xml:space="preserve"> :: 10:56:01 AM / 11:07:41 AM :: 00:11:40 :: 00:12:06</t>
  </si>
  <si>
    <t xml:space="preserve"> :: 09:52:09 AM / 10:01:57 AM :: 00:09:48 :: 00:06:56</t>
  </si>
  <si>
    <t xml:space="preserve"> :: 11:23:19 AM / 11:23:45 AM :: 00:00:26 :: 00:21:09</t>
  </si>
  <si>
    <t xml:space="preserve"> :: 10:49:01 AM / 10:58:24 AM :: 00:09:23 :: 00:07:56</t>
  </si>
  <si>
    <t xml:space="preserve"> :: 07:59:30 AM / 07:59:35 AM :: 00:00:05 :: 00:00:05</t>
  </si>
  <si>
    <t xml:space="preserve"> :: 07:27:14 AM / 07:27:27 AM :: 00:00:13 :: 00:00:05</t>
  </si>
  <si>
    <t xml:space="preserve"> :: 10:21:42 AM / 10:22:00 AM :: 00:00:18 :: 00:11:56</t>
  </si>
  <si>
    <t xml:space="preserve"> :: 10:57:18 AM / 10:57:33 AM :: 00:00:15 :: 00:31:28</t>
  </si>
  <si>
    <t xml:space="preserve"> :: 10:57:37 AM / 10:57:43 AM :: 00:00:06 :: 00:00:04</t>
  </si>
  <si>
    <t xml:space="preserve"> :: 09:33:47 AM / 09:33:54 AM :: 00:00:07 :: 00:19:40</t>
  </si>
  <si>
    <t xml:space="preserve"> :: 10:24:27 AM / 10:24:35 AM :: 00:00:08 :: 00:17:55</t>
  </si>
  <si>
    <t xml:space="preserve"> :: 09:54:34 AM / 09:54:39 AM :: 00:00:05 :: 00:16:51</t>
  </si>
  <si>
    <t xml:space="preserve"> :: 09:59:32 AM / 10:00:19 AM :: 00:00:47 :: 00:34:39</t>
  </si>
  <si>
    <t xml:space="preserve"> :: 11:32:43 AM / 11:32:50 AM :: 00:00:07 :: 00:35:00</t>
  </si>
  <si>
    <t xml:space="preserve"> :: 10:09:41 AM / 10:09:47 AM :: 00:00:06 :: 00:09:22</t>
  </si>
  <si>
    <t xml:space="preserve"> :: 10:25:59 AM / 10:32:33 AM :: 00:06:34 :: 00:02:41</t>
  </si>
  <si>
    <t xml:space="preserve"> :: 09:44:57 AM / 09:45:06 AM :: 00:00:09 :: 00:09:11</t>
  </si>
  <si>
    <t xml:space="preserve"> :: 09:52:40 AM / 09:52:48 AM :: 00:00:08 :: 00:00:03</t>
  </si>
  <si>
    <t xml:space="preserve"> :: 10:31:24 AM / 10:31:33 AM :: 00:00:09 :: 00:13:09</t>
  </si>
  <si>
    <t xml:space="preserve"> :: 11:18:36 AM / 11:18:44 AM :: 00:00:08 :: 00:10:55</t>
  </si>
  <si>
    <t xml:space="preserve"> :: 10:17:03 AM / 10:17:10 AM :: 00:00:07 :: 00:15:06</t>
  </si>
  <si>
    <t xml:space="preserve"> :: 11:48:12 AM / 11:48:22 AM :: 00:00:10 :: 00:24:27</t>
  </si>
  <si>
    <t xml:space="preserve"> :: 11:00:01 AM / 11:13:58 AM :: 00:13:57 :: 00:01:37</t>
  </si>
  <si>
    <t xml:space="preserve"> :: 10:11:02 AM / 10:11:08 AM :: 00:00:06 :: 00:18:14</t>
  </si>
  <si>
    <t xml:space="preserve"> :: 12:06:18 PM / 12:06:42 PM :: 00:00:24 :: 00:17:56</t>
  </si>
  <si>
    <t xml:space="preserve"> :: 01:24:03 PM / 01:24:09 PM :: 00:00:06 :: 00:18:41</t>
  </si>
  <si>
    <t xml:space="preserve"> :: 10:21:37 AM / 10:21:45 AM :: 00:00:08 :: 00:04:27</t>
  </si>
  <si>
    <t xml:space="preserve"> :: 09:05:38 AM / 09:20:06 AM :: 00:14:28 :: 00:14:27</t>
  </si>
  <si>
    <t xml:space="preserve"> :: 10:10:55 AM / 10:27:52 AM :: 00:16:57 :: 00:10:45</t>
  </si>
  <si>
    <t xml:space="preserve"> :: 09:49:43 AM / 09:49:52 AM :: 00:00:09 :: 00:33:30</t>
  </si>
  <si>
    <t xml:space="preserve"> :: 11:52:41 AM / 11:52:55 AM :: 00:00:14 :: 00:42:14</t>
  </si>
  <si>
    <t xml:space="preserve"> :: 02:15:36 PM / 02:16:31 PM :: 00:00:55 :: 01:15:44</t>
  </si>
  <si>
    <t xml:space="preserve"> :: 09:31:43 AM / 09:59:40 AM :: 00:27:57 :: 00:00:08</t>
  </si>
  <si>
    <t xml:space="preserve"> :: 09:30:59 AM / 09:48:20 AM :: 00:17:21 :: 00:16:53</t>
  </si>
  <si>
    <t xml:space="preserve"> :: 09:57:06 AM / 10:16:22 AM :: 00:19:16 :: 00:09:54</t>
  </si>
  <si>
    <t xml:space="preserve"> :: 10:58:28 AM / 10:58:45 AM :: 00:00:17 :: 00:58:07</t>
  </si>
  <si>
    <t xml:space="preserve"> :: 12:12:31 PM / 12:12:44 PM :: 00:00:13 :: 00:22:25</t>
  </si>
  <si>
    <t xml:space="preserve"> :: 11:36:06 AM / 11:36:24 AM :: 00:00:18 :: 00:24:55</t>
  </si>
  <si>
    <t xml:space="preserve"> :: 11:36:33 AM / 11:36:48 AM :: 00:00:15 :: 00:31:29</t>
  </si>
  <si>
    <t xml:space="preserve"> :: 11:36:48 AM / 11:38:06 AM :: 00:01:18 :: 00:24:53</t>
  </si>
  <si>
    <t xml:space="preserve"> :: 12:14:18 PM / 12:29:48 PM :: 00:15:30 :: 00:12:36</t>
  </si>
  <si>
    <t xml:space="preserve"> :: 07:52:48 AM / 07:52:56 AM :: 00:00:08 :: 00:00:16</t>
  </si>
  <si>
    <t xml:space="preserve"> :: 08:26:55 AM / 08:47:29 AM :: 00:20:34 :: 00:00:16</t>
  </si>
  <si>
    <t xml:space="preserve"> :: 08:34:30 AM / 08:34:37 AM :: 00:00:07 :: 00:08:15</t>
  </si>
  <si>
    <t xml:space="preserve"> :: 08:40:58 AM / 08:41:07 AM :: 00:00:09 :: 00:06:56</t>
  </si>
  <si>
    <t xml:space="preserve"> :: 07:54:12 AM / 07:54:17 AM :: 00:00:05 :: 00:10:23</t>
  </si>
  <si>
    <t xml:space="preserve"> :: 09:51:52 AM / 09:52:01 AM :: 00:00:09 :: 00:17:30</t>
  </si>
  <si>
    <t xml:space="preserve"> :: 10:26:59 AM / 10:27:09 AM :: 00:00:10 :: 00:21:32</t>
  </si>
  <si>
    <t xml:space="preserve"> :: 09:06:26 AM / 09:15:26 AM :: 00:09:00 :: 00:03:31</t>
  </si>
  <si>
    <t xml:space="preserve"> :: 09:51:48 AM / 09:57:50 AM :: 00:06:02 :: 00:12:33</t>
  </si>
  <si>
    <t xml:space="preserve"> :: 09:51:01 AM / 09:51:08 AM :: 00:00:07 :: 00:41:01</t>
  </si>
  <si>
    <t xml:space="preserve"> :: 09:44:42 AM / 09:44:48 AM :: 00:00:06 :: 00:56:10</t>
  </si>
  <si>
    <t xml:space="preserve"> :: 10:49:22 AM / 10:49:30 AM :: 00:00:08 :: 00:27:22</t>
  </si>
  <si>
    <t xml:space="preserve"> :: 11:32:55 AM / 11:33:06 AM :: 00:00:11 :: 00:00:05</t>
  </si>
  <si>
    <t xml:space="preserve"> :: 10:25:27 AM / 10:25:36 AM :: 00:00:09 :: 00:38:42</t>
  </si>
  <si>
    <t xml:space="preserve"> :: 10:29:24 AM / 10:58:54 AM :: 00:29:30 :: 00:04:49</t>
  </si>
  <si>
    <t xml:space="preserve"> :: 09:58:52 AM / 10:41:56 AM :: 00:43:04 :: 00:04:13</t>
  </si>
  <si>
    <t xml:space="preserve"> :: 10:16:59 AM / 10:45:08 AM :: 00:28:09 :: 00:07:12</t>
  </si>
  <si>
    <t xml:space="preserve"> :: 09:51:10 AM / 09:51:17 AM :: 00:00:07 :: 00:00:02</t>
  </si>
  <si>
    <t xml:space="preserve"> :: 09:44:51 AM / 09:45:28 AM :: 00:00:37 :: 00:00:03</t>
  </si>
  <si>
    <t xml:space="preserve"> :: 10:49:32 AM / 10:49:37 AM :: 00:00:05 :: 00:00:02</t>
  </si>
  <si>
    <t xml:space="preserve"> :: 11:33:08 AM / 11:33:24 AM :: 00:00:16 :: 00:00:02</t>
  </si>
  <si>
    <t xml:space="preserve"> :: 10:25:38 AM / 10:25:49 AM :: 00:00:11 :: 00:00:02</t>
  </si>
  <si>
    <t xml:space="preserve"> :: 10:58:56 AM / 10:59:02 AM :: 00:00:06 :: 00:00:02</t>
  </si>
  <si>
    <t xml:space="preserve"> :: 10:41:58 AM / 10:42:03 AM :: 00:00:05 :: 00:00:02</t>
  </si>
  <si>
    <t xml:space="preserve"> :: 10:45:11 AM / 10:45:17 AM :: 00:00:06 :: 00:00:03</t>
  </si>
  <si>
    <t xml:space="preserve"> :: 09:51:19 AM / 09:51:26 AM :: 00:00:07 :: 00:00:02</t>
  </si>
  <si>
    <t xml:space="preserve"> :: 09:46:04 AM / 09:46:10 AM :: 00:00:06 :: 00:00:36</t>
  </si>
  <si>
    <t xml:space="preserve"> :: 10:49:39 AM / 10:49:48 AM :: 00:00:09 :: 00:00:02</t>
  </si>
  <si>
    <t xml:space="preserve"> :: 11:33:27 AM / 11:33:33 AM :: 00:00:06 :: 00:00:03</t>
  </si>
  <si>
    <t xml:space="preserve"> :: 10:25:51 AM / 10:25:56 AM :: 00:00:05 :: 00:00:02</t>
  </si>
  <si>
    <t xml:space="preserve"> :: 10:59:24 AM / 10:59:29 AM :: 00:00:05 :: 00:00:22</t>
  </si>
  <si>
    <t xml:space="preserve"> :: 10:42:04 AM / 10:42:10 AM :: 00:00:06 :: 00:00:01</t>
  </si>
  <si>
    <t xml:space="preserve"> :: 10:45:19 AM / 10:45:26 AM :: 00:00:07 :: 00:00:02</t>
  </si>
  <si>
    <t xml:space="preserve"> :: 09:51:29 AM / 09:51:37 AM :: 00:00:08 :: 00:00:03</t>
  </si>
  <si>
    <t xml:space="preserve"> :: 09:46:13 AM / 09:46:19 AM :: 00:00:06 :: 00:00:03</t>
  </si>
  <si>
    <t xml:space="preserve"> :: 10:49:50 AM / 10:49:56 AM :: 00:00:06 :: 00:00:02</t>
  </si>
  <si>
    <t xml:space="preserve"> :: 11:33:35 AM / 11:33:41 AM :: 00:00:06 :: 00:00:02</t>
  </si>
  <si>
    <t xml:space="preserve"> :: 10:25:58 AM / 10:26:04 AM :: 00:00:06 :: 00:00:02</t>
  </si>
  <si>
    <t xml:space="preserve"> :: 10:59:31 AM / 10:59:37 AM :: 00:00:06 :: 00:00:02</t>
  </si>
  <si>
    <t xml:space="preserve"> :: 10:42:12 AM / 10:42:18 AM :: 00:00:06 :: 00:00:02</t>
  </si>
  <si>
    <t xml:space="preserve"> :: 10:45:28 AM / 10:45:33 AM :: 00:00:05 :: 00:00:02</t>
  </si>
  <si>
    <t xml:space="preserve"> :: 09:51:40 AM / 09:51:47 AM :: 00:00:07 :: 00:00:03</t>
  </si>
  <si>
    <t xml:space="preserve"> :: 09:46:23 AM / 09:46:31 AM :: 00:00:08 :: 00:00:04</t>
  </si>
  <si>
    <t xml:space="preserve"> :: 10:49:58 AM / 10:50:04 AM :: 00:00:06 :: 00:00:02</t>
  </si>
  <si>
    <t xml:space="preserve"> :: 11:33:46 AM / 11:33:53 AM :: 00:00:07 :: 00:00:05</t>
  </si>
  <si>
    <t xml:space="preserve"> :: 10:26:07 AM / 10:26:13 AM :: 00:00:06 :: 00:00:03</t>
  </si>
  <si>
    <t xml:space="preserve"> :: 10:59:40 AM / 10:59:47 AM :: 00:00:07 :: 00:00:03</t>
  </si>
  <si>
    <t xml:space="preserve"> :: 10:42:20 AM / 10:42:26 AM :: 00:00:06 :: 00:00:02</t>
  </si>
  <si>
    <t xml:space="preserve"> :: 10:45:36 AM / 10:45:43 AM :: 00:00:07 :: 00:00:03</t>
  </si>
  <si>
    <t xml:space="preserve"> :: 08:47:33 AM / 08:53:55 AM :: 00:06:22 :: 00:00:04</t>
  </si>
  <si>
    <t xml:space="preserve"> :: 08:47:19 AM / 08:51:44 AM :: 00:04:25 :: 00:06:12</t>
  </si>
  <si>
    <t xml:space="preserve"> :: 10:16:32 AM / 10:21:27 AM :: 00:04:55 :: 00:03:08</t>
  </si>
  <si>
    <t xml:space="preserve"> :: 09:21:46 AM / 09:29:04 AM :: 00:07:18 :: 00:06:20</t>
  </si>
  <si>
    <t xml:space="preserve"> :: 09:51:49 AM / 09:51:56 AM :: 00:00:07 :: 00:00:02</t>
  </si>
  <si>
    <t xml:space="preserve"> :: 09:46:33 AM / 09:46:40 AM :: 00:00:07 :: 00:00:02</t>
  </si>
  <si>
    <t xml:space="preserve"> :: 10:50:07 AM / 10:50:14 AM :: 00:00:07 :: 00:00:03</t>
  </si>
  <si>
    <t xml:space="preserve"> :: 11:33:56 AM / 11:34:02 AM :: 00:00:06 :: 00:00:03</t>
  </si>
  <si>
    <t xml:space="preserve"> :: 10:26:15 AM / 10:26:21 AM :: 00:00:06 :: 00:00:02</t>
  </si>
  <si>
    <t xml:space="preserve"> :: 10:59:53 AM / 10:59:59 AM :: 00:00:06 :: 00:00:06</t>
  </si>
  <si>
    <t xml:space="preserve"> :: 10:42:28 AM / 10:42:34 AM :: 00:00:06 :: 00:00:02</t>
  </si>
  <si>
    <t xml:space="preserve"> :: 10:45:45 AM / 10:45:54 AM :: 00:00:09 :: 00:00:02</t>
  </si>
  <si>
    <t xml:space="preserve"> :: 10:37:59 AM / 10:38:33 AM :: 00:00:34 :: 00:10:07</t>
  </si>
  <si>
    <t xml:space="preserve"> :: 11:09:56 AM / 11:10:27 AM :: 00:00:31 :: 00:00:06</t>
  </si>
  <si>
    <t xml:space="preserve"> :: 10:09:55 AM / 10:10:01 AM :: 00:00:06 :: 00:10:15</t>
  </si>
  <si>
    <t xml:space="preserve"> :: 10:16:31 AM / 10:40:43 AM :: 00:24:12 :: 00:00:09</t>
  </si>
  <si>
    <t xml:space="preserve"> :: 11:19:46 AM / 11:19:59 AM :: 00:00:13 :: 00:21:01</t>
  </si>
  <si>
    <t xml:space="preserve"> :: 12:35:03 PM / 12:35:18 PM :: 00:00:15 :: 00:22:19</t>
  </si>
  <si>
    <t xml:space="preserve"> :: 11:49:14 AM / 11:49:24 AM :: 00:00:10 :: 00:12:50</t>
  </si>
  <si>
    <t xml:space="preserve"> :: 11:55:13 AM / 11:55:22 AM :: 00:00:09 :: 00:18:25</t>
  </si>
  <si>
    <t xml:space="preserve"> :: 11:56:31 AM / 11:56:52 AM :: 00:00:21 :: 00:18:25</t>
  </si>
  <si>
    <t xml:space="preserve"> :: 12:37:05 PM / 12:46:31 PM :: 00:09:26 :: 00:07:17</t>
  </si>
  <si>
    <t xml:space="preserve"> :: 09:04:07 AM / 09:10:42 AM :: 00:06:35 :: 00:27:30</t>
  </si>
  <si>
    <t xml:space="preserve"> :: 08:53:59 AM / 09:07:55 AM :: 00:13:56 :: 00:00:04</t>
  </si>
  <si>
    <t xml:space="preserve"> :: 08:50:05 AM / 08:50:14 AM :: 00:00:09 :: 00:15:28</t>
  </si>
  <si>
    <t xml:space="preserve"> :: 09:02:12 AM / 09:02:23 AM :: 00:00:11 :: 00:10:28</t>
  </si>
  <si>
    <t xml:space="preserve"> :: 02:06:42 PM / 02:14:51 PM :: 00:08:09 :: 00:30:40</t>
  </si>
  <si>
    <t xml:space="preserve"> :: 09:59:58 AM / 10:13:24 AM :: 00:13:26 :: 00:07:57</t>
  </si>
  <si>
    <t xml:space="preserve"> :: 10:40:10 AM / 10:40:27 AM :: 00:00:17 :: 00:13:01</t>
  </si>
  <si>
    <t xml:space="preserve"> :: 09:30:55 AM / 09:38:40 AM :: 00:07:45 :: 00:01:51</t>
  </si>
  <si>
    <t xml:space="preserve"> :: 10:09:19 AM / 10:16:29 AM :: 00:07:10 :: 00:11:29</t>
  </si>
  <si>
    <t xml:space="preserve"> :: 10:51:40 AM / 10:51:50 AM :: 00:00:10 :: 00:19:07</t>
  </si>
  <si>
    <t xml:space="preserve"> :: 01:24:22 PM / 01:24:29 PM :: 00:00:07 :: 00:00:13</t>
  </si>
  <si>
    <t xml:space="preserve"> :: 10:11:12 AM / 10:11:23 AM :: 00:00:11 :: 00:00:04</t>
  </si>
  <si>
    <t xml:space="preserve"> :: 10:46:26 AM / 10:46:34 AM :: 00:00:08 :: 00:14:53</t>
  </si>
  <si>
    <t xml:space="preserve"> :: 12:03:16 PM / 12:03:27 PM :: 00:00:11 :: 00:10:19</t>
  </si>
  <si>
    <t xml:space="preserve"> :: 10:25:28 AM / 10:52:57 AM :: 00:27:29 :: 00:03:43</t>
  </si>
  <si>
    <t xml:space="preserve"> :: 05:18:21 PM / 05:18:31 PM :: 00:00:10 :: 00:01:00</t>
  </si>
  <si>
    <t xml:space="preserve"> :: 11:19:42 AM / 11:19:55 AM :: 00:00:13 :: 00:05:44</t>
  </si>
  <si>
    <t xml:space="preserve"> :: 07:59:40 AM / 07:59:46 AM :: 00:00:06 :: 00:00:05</t>
  </si>
  <si>
    <t xml:space="preserve"> :: 07:27:42 AM / 07:27:53 AM :: 00:00:11 :: 00:00:15</t>
  </si>
  <si>
    <t xml:space="preserve"> :: 09:16:03 AM / 09:16:13 AM :: 00:00:10 :: 00:00:19</t>
  </si>
  <si>
    <t xml:space="preserve"> :: 10:12:23 AM / 10:12:41 AM :: 00:00:18 :: 00:00:59</t>
  </si>
  <si>
    <t xml:space="preserve"> :: 07:02:21 AM / 07:02:33 AM :: 00:00:12 :: 15:26:55</t>
  </si>
  <si>
    <t xml:space="preserve"> :: 03:14:48 PM / 03:14:54 PM :: 00:00:06 :: 01:19:01</t>
  </si>
  <si>
    <t xml:space="preserve"> :: 10:00:54 AM / 10:01:00 AM :: 00:00:06 :: 00:13:54</t>
  </si>
  <si>
    <t xml:space="preserve"> :: 11:20:02 AM / 11:20:12 AM :: 00:00:10 :: 00:20:03</t>
  </si>
  <si>
    <t xml:space="preserve"> :: 11:34:06 AM / 11:40:08 AM :: 00:06:02 :: 00:22:18</t>
  </si>
  <si>
    <t xml:space="preserve"> :: 10:42:27 AM / 10:42:37 AM :: 00:00:10 :: 00:27:42</t>
  </si>
  <si>
    <t xml:space="preserve"> :: 02:38:57 PM / 02:39:06 PM :: 00:00:09 :: 00:04:53</t>
  </si>
  <si>
    <t xml:space="preserve"> :: 10:09:29 AM / 10:09:46 AM :: 00:00:17 :: 00:20:00</t>
  </si>
  <si>
    <t xml:space="preserve"> :: 10:12:42 AM / 10:12:53 AM :: 00:00:11 :: 00:11:42</t>
  </si>
  <si>
    <t xml:space="preserve"> :: 09:46:13 AM / 09:46:27 AM :: 00:00:14 :: 00:12:19</t>
  </si>
  <si>
    <t xml:space="preserve"> :: 11:41:18 AM / 11:41:24 AM :: 00:00:06 :: 00:21:06</t>
  </si>
  <si>
    <t xml:space="preserve"> :: 12:45:55 PM / 12:46:06 PM :: 00:00:11 :: 00:00:22</t>
  </si>
  <si>
    <t xml:space="preserve"> :: 11:43:00 AM / 11:49:50 AM :: 00:06:50 :: 00:02:52</t>
  </si>
  <si>
    <t xml:space="preserve"> :: 02:40:09 PM / 02:40:18 PM :: 00:00:09 :: 00:01:03</t>
  </si>
  <si>
    <t xml:space="preserve"> :: 11:07:39 AM / 11:07:49 AM :: 00:00:10 :: 00:01:02</t>
  </si>
  <si>
    <t xml:space="preserve"> :: 11:44:43 AM / 11:45:08 AM :: 00:00:25 :: 00:03:19</t>
  </si>
  <si>
    <t xml:space="preserve"> :: 12:16:43 PM / 12:16:59 PM :: 00:00:16 :: 00:00:07</t>
  </si>
  <si>
    <t xml:space="preserve"> :: 10:40:38 AM / 10:40:44 AM :: 00:00:06 :: 00:32:01</t>
  </si>
  <si>
    <t xml:space="preserve"> :: 11:56:20 AM / 11:56:27 AM :: 00:00:07 :: 00:11:12</t>
  </si>
  <si>
    <t xml:space="preserve"> :: 11:23:07 AM / 11:23:16 AM :: 00:00:09 :: 00:42:23</t>
  </si>
  <si>
    <t xml:space="preserve"> :: 10:45:02 AM / 10:45:08 AM :: 00:00:06 :: 00:35:01</t>
  </si>
  <si>
    <t xml:space="preserve"> :: 03:15:00 PM / 03:15:06 PM :: 00:00:06 :: 00:00:06</t>
  </si>
  <si>
    <t xml:space="preserve"> :: 12:24:27 PM / 12:24:33 PM :: 00:00:06 :: 00:22:15</t>
  </si>
  <si>
    <t xml:space="preserve"> :: 12:48:57 PM / 12:49:08 PM :: 00:00:11 :: 00:07:19</t>
  </si>
  <si>
    <t xml:space="preserve"> :: 11:23:21 AM / 11:23:30 AM :: 00:00:09 :: 00:00:05</t>
  </si>
  <si>
    <t xml:space="preserve"> :: 12:41:28 PM / 12:41:38 PM :: 00:00:10 :: 00:19:15</t>
  </si>
  <si>
    <t xml:space="preserve"> :: 02:06:38 PM / 02:06:48 PM :: 00:00:10 :: 00:11:03</t>
  </si>
  <si>
    <t xml:space="preserve"> :: 02:35:01 PM / 02:35:27 PM :: 00:00:26 :: 00:09:32</t>
  </si>
  <si>
    <t xml:space="preserve"> :: 02:28:05 PM / 02:28:11 PM :: 00:00:06 :: 00:11:36</t>
  </si>
  <si>
    <t xml:space="preserve"> :: 02:28:30 PM / 02:28:36 PM :: 00:00:06 :: 00:03:34</t>
  </si>
  <si>
    <t xml:space="preserve"> :: 10:43:50 AM / 10:44:02 AM :: 00:00:12 :: 00:13:43</t>
  </si>
  <si>
    <t xml:space="preserve"> :: 12:06:03 PM / 12:12:07 PM :: 00:06:04 :: 00:12:27</t>
  </si>
  <si>
    <t xml:space="preserve"> :: 11:06:14 AM / 11:10:11 AM :: 00:03:57 :: 00:07:37</t>
  </si>
  <si>
    <t xml:space="preserve"> :: 12:58:14 PM / 12:58:36 PM :: 00:00:22 :: 00:19:56</t>
  </si>
  <si>
    <t xml:space="preserve"> :: 10:51:01 AM / 10:55:10 AM :: 00:04:09 :: 00:09:02</t>
  </si>
  <si>
    <t xml:space="preserve"> :: 12:05:31 PM / 12:05:48 PM :: 00:00:17 :: 00:15:37</t>
  </si>
  <si>
    <t xml:space="preserve"> :: 11:42:53 AM / 11:43:23 AM :: 00:00:30 :: 00:15:54</t>
  </si>
  <si>
    <t xml:space="preserve"> :: 11:43:26 AM / 11:43:35 AM :: 00:00:09 :: 00:00:03</t>
  </si>
  <si>
    <t xml:space="preserve"> :: 09:16:01 AM / 09:36:44 AM :: 00:20:43 :: 00:08:06</t>
  </si>
  <si>
    <t xml:space="preserve"> :: 09:57:58 AM / 09:58:08 AM :: 00:00:10 :: 00:37:32</t>
  </si>
  <si>
    <t xml:space="preserve"> :: 10:11:26 AM / 10:11:44 AM :: 00:00:18 :: 01:09:03</t>
  </si>
  <si>
    <t xml:space="preserve"> :: 09:54:07 AM / 09:54:16 AM :: 00:00:09 :: 00:00:12</t>
  </si>
  <si>
    <t xml:space="preserve"> :: 10:41:27 AM / 11:06:37 AM :: 00:25:10 :: 00:20:00</t>
  </si>
  <si>
    <t xml:space="preserve"> :: 10:53:58 AM / 11:15:13 AM :: 00:21:15 :: 00:13:31</t>
  </si>
  <si>
    <t xml:space="preserve"> :: 09:48:15 AM / 10:05:39 AM :: 00:17:24 :: 00:09:35</t>
  </si>
  <si>
    <t xml:space="preserve"> :: 10:55:05 AM / 10:55:13 AM :: 00:00:08 :: 00:37:09</t>
  </si>
  <si>
    <t xml:space="preserve"> :: 11:18:12 AM / 11:18:33 AM :: 00:00:21 :: 00:11:50</t>
  </si>
  <si>
    <t xml:space="preserve"> :: 01:51:45 PM / 01:51:56 PM :: 00:00:11 :: 00:27:16</t>
  </si>
  <si>
    <t xml:space="preserve"> :: 10:41:48 AM / 10:41:58 AM :: 00:00:10 :: 00:19:02</t>
  </si>
  <si>
    <t xml:space="preserve"> :: 10:42:01 AM / 10:42:10 AM :: 00:00:09 :: 00:00:03</t>
  </si>
  <si>
    <t xml:space="preserve"> :: 11:10:50 AM / 11:11:05 AM :: 00:00:15 :: 00:10:35</t>
  </si>
  <si>
    <t xml:space="preserve"> :: 12:03:29 PM / 12:03:37 PM :: 00:00:08 :: 00:00:02</t>
  </si>
  <si>
    <t xml:space="preserve"> :: 11:11:15 AM / 11:18:20 AM :: 00:07:05 :: 00:02:18</t>
  </si>
  <si>
    <t xml:space="preserve"> :: 01:18:52 PM / 01:19:07 PM :: 00:00:15 :: 00:14:49</t>
  </si>
  <si>
    <t xml:space="preserve"> :: 12:25:49 PM / 12:25:59 PM :: 00:00:10 :: 00:00:07</t>
  </si>
  <si>
    <t xml:space="preserve"> :: 11:50:41 AM / 11:50:56 AM :: 00:00:15 :: 00:27:11</t>
  </si>
  <si>
    <t xml:space="preserve"> :: 11:37:57 AM / 11:38:11 AM :: 00:00:14 :: 00:47:13</t>
  </si>
  <si>
    <t xml:space="preserve"> :: 12:48:45 PM / 12:48:59 PM :: 00:00:14 :: 00:24:12</t>
  </si>
  <si>
    <t xml:space="preserve"> :: 11:39:32 AM / 11:52:13 AM :: 00:12:41 :: 00:09:49</t>
  </si>
  <si>
    <t xml:space="preserve"> :: 12:26:51 PM / 12:27:06 PM :: 00:00:15 :: 00:21:03</t>
  </si>
  <si>
    <t xml:space="preserve"> :: 11:33:44 AM / 11:33:51 AM :: 00:00:07 :: 00:00:02</t>
  </si>
  <si>
    <t xml:space="preserve"> :: 12:56:49 PM / 01:06:15 PM :: 00:09:26 :: 00:39:50</t>
  </si>
  <si>
    <t xml:space="preserve"> :: 11:10:33 AM / 11:10:47 AM :: 00:00:14 :: 00:27:56</t>
  </si>
  <si>
    <t xml:space="preserve"> :: 11:38:19 AM / 11:38:32 AM :: 00:00:13 :: 00:00:08</t>
  </si>
  <si>
    <t xml:space="preserve"> :: 11:52:15 AM / 11:52:28 AM :: 00:00:13 :: 00:00:02</t>
  </si>
  <si>
    <t xml:space="preserve"> :: 11:33:31 AM / 11:33:42 AM :: 00:00:11 :: 00:33:39</t>
  </si>
  <si>
    <t xml:space="preserve"> :: 12:38:52 PM / 12:39:10 PM :: 00:00:18 :: 00:00:20</t>
  </si>
  <si>
    <t xml:space="preserve"> :: 01:25:35 PM / 01:25:41 PM :: 00:00:06 :: 00:00:12</t>
  </si>
  <si>
    <t xml:space="preserve"> :: 01:17:47 PM / 01:17:57 PM :: 00:00:10 :: 00:00:30</t>
  </si>
  <si>
    <t xml:space="preserve"> :: 01:29:53 PM / 01:30:15 PM :: 00:00:22 :: 00:08:26</t>
  </si>
  <si>
    <t xml:space="preserve"> :: 12:02:50 PM / 12:02:57 PM :: 00:00:07 :: 00:00:34</t>
  </si>
  <si>
    <t xml:space="preserve"> :: 12:51:18 PM / 12:51:25 PM :: 00:00:07 :: 00:12:08</t>
  </si>
  <si>
    <t xml:space="preserve"> :: 12:33:20 PM / 12:33:57 PM :: 00:00:37 :: 00:14:55</t>
  </si>
  <si>
    <t xml:space="preserve"> :: 01:25:47 PM / 01:25:54 PM :: 00:00:07 :: 00:00:06</t>
  </si>
  <si>
    <t xml:space="preserve"> :: 12:25:57 PM / 12:33:33 PM :: 00:07:36 :: 00:00:26</t>
  </si>
  <si>
    <t xml:space="preserve"> :: 01:25:53 PM / 01:25:59 PM :: 00:00:06 :: 00:07:56</t>
  </si>
  <si>
    <t xml:space="preserve"> :: 12:25:09 PM / 12:34:14 PM :: 00:09:05 :: 00:00:57</t>
  </si>
  <si>
    <t xml:space="preserve"> :: 01:30:41 PM / 01:39:04 PM :: 00:08:23 :: 00:00:26</t>
  </si>
  <si>
    <t xml:space="preserve"> :: 12:03:04 PM / 12:03:25 PM :: 00:00:21 :: 00:00:07</t>
  </si>
  <si>
    <t xml:space="preserve"> :: 12:51:28 PM / 12:51:38 PM :: 00:00:10 :: 00:00:03</t>
  </si>
  <si>
    <t xml:space="preserve"> :: 12:34:04 PM / 12:35:12 PM :: 00:01:08 :: 00:00:07</t>
  </si>
  <si>
    <t xml:space="preserve"> :: 01:26:00 PM / 01:26:10 PM :: 00:00:10 :: 00:00:06</t>
  </si>
  <si>
    <t xml:space="preserve"> :: 12:33:41 PM / 12:33:52 PM :: 00:00:11 :: 00:00:08</t>
  </si>
  <si>
    <t xml:space="preserve"> :: 01:26:03 PM / 01:26:10 PM :: 00:00:07 :: 00:00:04</t>
  </si>
  <si>
    <t xml:space="preserve"> :: 12:34:17 PM / 12:34:25 PM :: 00:00:08 :: 00:00:03</t>
  </si>
  <si>
    <t xml:space="preserve"> :: 01:39:07 PM / 01:44:51 PM :: 00:05:44 :: 00:00:03</t>
  </si>
  <si>
    <t xml:space="preserve"> :: 11:29:51 AM / 11:29:58 AM :: 00:00:07 :: 00:05:46</t>
  </si>
  <si>
    <t xml:space="preserve"> :: 12:20:54 PM / 12:21:05 PM :: 00:00:11 :: 00:29:58</t>
  </si>
  <si>
    <t xml:space="preserve"> :: 12:21:15 PM / 12:21:26 PM :: 00:00:11 :: 00:00:10</t>
  </si>
  <si>
    <t xml:space="preserve"> :: 12:06:04 PM / 12:06:10 PM :: 00:00:06 :: 00:14:08</t>
  </si>
  <si>
    <t xml:space="preserve"> :: 12:57:00 PM / 12:57:38 PM :: 00:00:38 :: 00:08:01</t>
  </si>
  <si>
    <t xml:space="preserve"> :: 12:15:37 PM / 12:15:42 PM :: 00:00:05 :: 00:06:36</t>
  </si>
  <si>
    <t xml:space="preserve"> :: 12:35:50 PM / 12:35:57 PM :: 00:00:07 :: 00:08:44</t>
  </si>
  <si>
    <t xml:space="preserve"> :: 12:14:17 PM / 12:14:23 PM :: 00:00:06 :: 00:00:12</t>
  </si>
  <si>
    <t xml:space="preserve"> :: 01:48:04 PM / 01:51:46 PM :: 00:03:42 :: 00:03:13</t>
  </si>
  <si>
    <t xml:space="preserve"> :: 10:29:46 AM / 10:29:55 AM :: 00:00:09 :: 00:09:19</t>
  </si>
  <si>
    <t xml:space="preserve"> :: 10:29:58 AM / 10:30:07 AM :: 00:00:09 :: 00:00:03</t>
  </si>
  <si>
    <t xml:space="preserve"> :: 11:37:09 AM / 11:45:30 AM :: 00:08:21 :: 00:00:36</t>
  </si>
  <si>
    <t xml:space="preserve"> :: 10:52:06 AM / 10:58:37 AM :: 00:06:31 :: 00:06:21</t>
  </si>
  <si>
    <t xml:space="preserve"> :: 12:37:56 PM / 12:38:18 PM :: 00:00:22 :: 00:13:22</t>
  </si>
  <si>
    <t xml:space="preserve"> :: 10:17:46 AM / 10:41:59 AM :: 00:24:13 :: 00:04:33</t>
  </si>
  <si>
    <t xml:space="preserve"> :: 11:49:37 AM / 11:49:46 AM :: 00:00:09 :: 00:15:36</t>
  </si>
  <si>
    <t xml:space="preserve"> :: 10:55:30 AM / 11:12:27 AM :: 00:16:57 :: 00:04:15</t>
  </si>
  <si>
    <t xml:space="preserve"> :: 11:52:44 AM / 11:52:57 AM :: 00:00:13 :: 00:34:38</t>
  </si>
  <si>
    <t xml:space="preserve"> :: 10:38:51 AM / 10:39:09 AM :: 00:00:18 :: 00:16:20</t>
  </si>
  <si>
    <t xml:space="preserve"> :: 10:55:48 AM / 11:05:04 AM :: 00:09:16 :: 00:14:50</t>
  </si>
  <si>
    <t xml:space="preserve"> :: 11:18:40 AM / 11:30:36 AM :: 00:11:56 :: 00:06:26</t>
  </si>
  <si>
    <t xml:space="preserve"> :: 10:22:03 AM / 10:22:12 AM :: 00:00:09 :: 00:42:57</t>
  </si>
  <si>
    <t xml:space="preserve"> :: 10:50:40 AM / 10:50:49 AM :: 00:00:09 :: 00:52:32</t>
  </si>
  <si>
    <t xml:space="preserve"> :: 10:56:05 AM / 10:56:12 AM :: 00:00:07 :: 00:43:47</t>
  </si>
  <si>
    <t xml:space="preserve"> :: 09:29:00 AM / 09:29:13 AM :: 00:00:13 :: 01:34:43</t>
  </si>
  <si>
    <t xml:space="preserve"> :: 11:53:53 AM / 11:54:03 AM :: 00:00:10 :: 00:46:04</t>
  </si>
  <si>
    <t xml:space="preserve"> :: 11:51:43 AM / 12:09:20 PM :: 00:17:37 :: 00:19:53</t>
  </si>
  <si>
    <t xml:space="preserve"> :: 10:23:47 AM / 10:54:20 AM :: 00:30:33 :: 00:18:08</t>
  </si>
  <si>
    <t xml:space="preserve"> :: 11:56:23 AM / 11:56:31 AM :: 00:00:08 :: 00:55:27</t>
  </si>
  <si>
    <t xml:space="preserve"> :: 12:02:21 PM / 12:03:14 PM :: 00:00:53 :: 00:43:48</t>
  </si>
  <si>
    <t xml:space="preserve"> :: 01:52:14 PM / 01:52:29 PM :: 00:00:15 :: 00:00:18</t>
  </si>
  <si>
    <t xml:space="preserve"> :: 10:42:15 AM / 11:01:31 AM :: 00:19:16 :: 00:00:05</t>
  </si>
  <si>
    <t xml:space="preserve"> :: 11:13:38 AM / 11:38:45 AM :: 00:25:07 :: 00:02:33</t>
  </si>
  <si>
    <t xml:space="preserve"> :: 12:05:53 PM / 12:26:22 PM :: 00:20:29 :: 00:02:16</t>
  </si>
  <si>
    <t xml:space="preserve"> :: 11:46:09 AM / 11:46:21 AM :: 00:00:12 :: 00:27:49</t>
  </si>
  <si>
    <t xml:space="preserve"> :: 05:16:44 PM / 05:16:57 PM :: 00:00:13 :: 00:00:16</t>
  </si>
  <si>
    <t xml:space="preserve"> :: 12:02:55 PM / 12:25:42 PM :: 00:22:47 :: 00:12:03</t>
  </si>
  <si>
    <t xml:space="preserve"> :: 08:50:32 AM / 08:50:52 AM :: 00:00:20 :: 00:00:18</t>
  </si>
  <si>
    <t xml:space="preserve"> :: 02:40:38 PM / 02:41:11 PM :: 00:00:33 :: 00:00:20</t>
  </si>
  <si>
    <t xml:space="preserve"> :: 10:52:07 AM / 10:52:17 AM :: 00:00:10 :: 00:00:33</t>
  </si>
  <si>
    <t xml:space="preserve"> :: 01:37:31 PM / 01:37:48 PM :: 00:00:17 :: 00:11:21</t>
  </si>
  <si>
    <t xml:space="preserve"> :: 12:18:12 PM / 12:18:30 PM :: 00:00:18 :: 00:00:09</t>
  </si>
  <si>
    <t xml:space="preserve"> :: 12:21:44 PM / 12:22:13 PM :: 00:00:29 :: 00:00:24</t>
  </si>
  <si>
    <t xml:space="preserve"> :: 12:45:24 PM / 12:45:33 PM :: 00:00:09 :: 00:00:15</t>
  </si>
  <si>
    <t xml:space="preserve"> :: 11:11:21 AM / 11:11:48 AM :: 00:00:27 :: 00:00:31</t>
  </si>
  <si>
    <t xml:space="preserve"> :: 11:53:24 AM / 11:53:36 AM :: 00:00:12 :: 00:07:54</t>
  </si>
  <si>
    <t xml:space="preserve"> :: 11:49:49 AM / 11:49:54 AM :: 00:00:05 :: 00:00:03</t>
  </si>
  <si>
    <t xml:space="preserve"> :: 10:20:19 AM / 10:20:27 AM :: 00:00:08 :: 00:08:00</t>
  </si>
  <si>
    <t xml:space="preserve"> :: 11:36:12 AM / 11:36:33 AM :: 00:00:21 :: 00:21:02</t>
  </si>
  <si>
    <t xml:space="preserve"> :: 10:25:28 AM / 10:45:45 AM :: 00:20:17 :: 00:02:56</t>
  </si>
  <si>
    <t xml:space="preserve"> :: 12:24:16 PM / 12:24:34 PM :: 00:00:18 :: 00:31:08</t>
  </si>
  <si>
    <t xml:space="preserve"> :: 10:04:07 AM / 10:13:13 AM :: 00:09:06 :: 00:02:41</t>
  </si>
  <si>
    <t xml:space="preserve"> :: 11:18:11 AM / 11:34:01 AM :: 00:15:50 :: 00:03:50</t>
  </si>
  <si>
    <t xml:space="preserve"> :: 10:38:14 AM / 10:51:15 AM :: 00:13:01 :: 00:03:30</t>
  </si>
  <si>
    <t xml:space="preserve"> :: 10:47:24 AM / 10:47:38 AM :: 00:00:14 :: 00:10:37</t>
  </si>
  <si>
    <t xml:space="preserve"> :: 11:17:35 AM / 11:17:43 AM :: 00:00:08 :: 00:26:46</t>
  </si>
  <si>
    <t xml:space="preserve"> :: 10:57:08 AM / 11:11:44 AM :: 00:14:36 :: 00:00:39</t>
  </si>
  <si>
    <t xml:space="preserve"> :: 09:42:51 AM / 09:42:55 AM :: 00:00:04 :: 00:13:38</t>
  </si>
  <si>
    <t xml:space="preserve"> :: 12:07:35 PM / 12:14:14 PM :: 00:06:39 :: 00:00:07</t>
  </si>
  <si>
    <t xml:space="preserve"> :: 12:21:27 PM / 12:29:08 PM :: 00:07:41 :: 00:01:03</t>
  </si>
  <si>
    <t xml:space="preserve"> :: 11:29:36 AM / 11:29:41 AM :: 00:00:05 :: 00:21:06</t>
  </si>
  <si>
    <t xml:space="preserve"> :: 12:13:26 PM / 12:13:33 PM :: 00:00:07 :: 00:16:55</t>
  </si>
  <si>
    <t xml:space="preserve"> :: 12:45:40 PM / 12:45:46 PM :: 00:00:06 :: 00:00:13</t>
  </si>
  <si>
    <t xml:space="preserve"> :: 11:01:39 AM / 11:09:40 AM :: 00:08:01 :: 00:00:08</t>
  </si>
  <si>
    <t xml:space="preserve"> :: 12:38:08 PM / 12:39:11 PM :: 00:01:03 :: 00:11:46</t>
  </si>
  <si>
    <t xml:space="preserve"> :: 03:09:17 PM / 03:09:28 PM :: 00:00:11 :: 00:37:16</t>
  </si>
  <si>
    <t xml:space="preserve"> :: 10:12:00 AM / 10:12:08 AM :: 00:00:08 :: 00:28:38</t>
  </si>
  <si>
    <t xml:space="preserve"> :: 10:12:12 AM / 10:12:19 AM :: 00:00:07 :: 00:00:04</t>
  </si>
  <si>
    <t xml:space="preserve"> :: 11:05:33 AM / 11:15:10 AM :: 00:09:37 :: 00:27:00</t>
  </si>
  <si>
    <t xml:space="preserve"> :: 10:05:38 AM / 10:22:32 AM :: 00:16:54 :: 00:15:46</t>
  </si>
  <si>
    <t xml:space="preserve"> :: 11:53:02 AM / 11:53:08 AM :: 00:00:06 :: 00:00:07</t>
  </si>
  <si>
    <t xml:space="preserve"> :: 09:50:59 AM / 10:01:26 AM :: 00:10:27 :: 00:46:47</t>
  </si>
  <si>
    <t xml:space="preserve"> :: 11:14:15 AM / 11:14:21 AM :: 00:00:06 :: 00:22:08</t>
  </si>
  <si>
    <t xml:space="preserve"> :: 10:15:35 AM / 10:34:44 AM :: 00:19:09 :: 00:26:43</t>
  </si>
  <si>
    <t xml:space="preserve"> :: 12:23:53 PM / 12:39:21 PM :: 00:15:28 :: 00:00:08</t>
  </si>
  <si>
    <t xml:space="preserve"> :: 01:36:23 PM / 01:50:06 PM :: 00:13:43 :: 00:34:02</t>
  </si>
  <si>
    <t xml:space="preserve"> :: 11:47:46 AM / 11:48:16 AM :: 00:00:30 :: 00:23:12</t>
  </si>
  <si>
    <t xml:space="preserve"> :: 10:59:46 AM / 11:10:06 AM :: 00:10:20 :: 00:07:29</t>
  </si>
  <si>
    <t xml:space="preserve"> :: 10:28:17 AM / 10:40:28 AM :: 00:12:11 :: 00:04:51</t>
  </si>
  <si>
    <t xml:space="preserve"> :: 11:02:29 AM / 11:02:54 AM :: 00:00:25 :: 00:30:51</t>
  </si>
  <si>
    <t xml:space="preserve"> :: 11:42:16 AM / 11:55:09 AM :: 00:12:53 :: 00:01:21</t>
  </si>
  <si>
    <t xml:space="preserve"> :: 08:12:39 AM / 08:12:47 AM :: 00:00:08 :: 15:38:53</t>
  </si>
  <si>
    <t xml:space="preserve"> :: 10:22:21 AM / 10:36:47 AM :: 00:14:26 :: 00:00:09</t>
  </si>
  <si>
    <t xml:space="preserve"> :: 11:17:45 AM / 11:17:52 AM :: 00:00:07 :: 00:00:02</t>
  </si>
  <si>
    <t xml:space="preserve"> :: 10:56:21 AM / 10:56:29 AM :: 00:00:08 :: 00:00:09</t>
  </si>
  <si>
    <t xml:space="preserve"> :: 09:44:49 AM / 09:53:55 AM :: 00:09:06 :: 00:01:54</t>
  </si>
  <si>
    <t xml:space="preserve"> :: 11:57:13 AM / 12:07:28 PM :: 00:10:15 :: 00:03:10</t>
  </si>
  <si>
    <t xml:space="preserve"> :: 12:13:24 PM / 12:20:24 PM :: 00:07:00 :: 00:04:04</t>
  </si>
  <si>
    <t xml:space="preserve"> :: 10:59:00 AM / 11:08:30 AM :: 00:09:30 :: 00:04:40</t>
  </si>
  <si>
    <t xml:space="preserve"> :: 12:13:37 PM / 12:13:45 PM :: 00:00:08 :: 00:00:04</t>
  </si>
  <si>
    <t xml:space="preserve"> :: 11:05:59 AM / 11:06:22 AM :: 00:00:23 :: 00:14:09</t>
  </si>
  <si>
    <t xml:space="preserve"> :: 02:19:44 PM / 02:20:11 PM :: 00:00:27 :: 00:01:12</t>
  </si>
  <si>
    <t xml:space="preserve"> :: 10:22:30 AM / 10:22:46 AM :: 00:00:16 :: 00:11:07</t>
  </si>
  <si>
    <t xml:space="preserve"> :: 11:00:00 AM / 11:00:15 AM :: 00:00:15 :: 00:13:26</t>
  </si>
  <si>
    <t xml:space="preserve"> :: 11:42:40 AM / 11:52:57 AM :: 00:10:17 :: 00:23:56</t>
  </si>
  <si>
    <t xml:space="preserve"> :: 11:01:22 AM / 11:08:26 AM :: 00:07:04 :: 00:08:25</t>
  </si>
  <si>
    <t xml:space="preserve"> :: 12:53:43 PM / 01:04:03 PM :: 00:10:20 :: 00:47:01</t>
  </si>
  <si>
    <t xml:space="preserve"> :: 11:50:32 AM / 11:50:52 AM :: 00:00:20 :: 00:30:37</t>
  </si>
  <si>
    <t xml:space="preserve"> :: 11:53:07 AM / 12:23:45 PM :: 00:30:38 :: 00:00:10</t>
  </si>
  <si>
    <t xml:space="preserve"> :: 11:24:13 AM / 11:24:34 AM :: 00:00:21 :: 00:22:09</t>
  </si>
  <si>
    <t xml:space="preserve"> :: 02:25:03 PM / 02:25:15 PM :: 00:00:12 :: 00:28:22</t>
  </si>
  <si>
    <t xml:space="preserve"> :: 11:33:56 AM / 11:40:55 AM :: 00:06:59 :: 00:03:20</t>
  </si>
  <si>
    <t xml:space="preserve"> :: 12:07:39 PM / 12:07:58 PM :: 00:00:19 :: 00:10:55</t>
  </si>
  <si>
    <t xml:space="preserve"> :: 12:05:34 PM / 12:05:41 PM :: 00:00:07 :: 00:10:08</t>
  </si>
  <si>
    <t xml:space="preserve"> :: 01:05:38 PM / 01:11:03 PM :: 00:05:25 :: 00:03:01</t>
  </si>
  <si>
    <t xml:space="preserve"> :: 12:29:42 PM / 12:35:01 PM :: 00:05:19 :: 00:03:18</t>
  </si>
  <si>
    <t xml:space="preserve"> :: 10:56:48 AM / 10:59:46 AM :: 00:02:58 :: 00:09:10</t>
  </si>
  <si>
    <t xml:space="preserve"> :: 11:11:51 AM / 11:12:04 AM :: 00:00:13 :: 00:00:07</t>
  </si>
  <si>
    <t xml:space="preserve"> :: 11:46:29 AM / 11:46:35 AM :: 00:00:06 :: 00:00:49</t>
  </si>
  <si>
    <t xml:space="preserve"> :: 11:46:38 AM / 11:46:44 AM :: 00:00:06 :: 00:00:03</t>
  </si>
  <si>
    <t xml:space="preserve"> :: 12:13:45 PM / 12:14:08 PM :: 00:00:23 :: 00:22:53</t>
  </si>
  <si>
    <t xml:space="preserve"> :: 11:10:59 AM / 11:11:11 AM :: 00:00:12 :: 00:00:53</t>
  </si>
  <si>
    <t xml:space="preserve"> :: 12:18:45 PM / 12:18:57 PM :: 00:00:12 :: 00:00:15</t>
  </si>
  <si>
    <t xml:space="preserve"> :: 09:13:06 AM / 09:13:20 AM :: 00:00:14 :: 00:02:24</t>
  </si>
  <si>
    <t xml:space="preserve"> :: 12:16:03 PM / 12:16:13 PM :: 00:00:10 :: 00:01:55</t>
  </si>
  <si>
    <t xml:space="preserve"> :: 12:50:11 PM / 12:50:22 PM :: 00:00:11 :: 00:09:28</t>
  </si>
  <si>
    <t xml:space="preserve"> :: 12:37:50 PM / 12:50:48 PM :: 00:12:58 :: 00:00:17</t>
  </si>
  <si>
    <t xml:space="preserve"> :: 08:12:52 AM / 08:12:59 AM :: 00:00:07 :: 00:00:05</t>
  </si>
  <si>
    <t xml:space="preserve"> :: 11:17:17 AM / 11:18:06 AM :: 00:00:49 :: 00:36:34</t>
  </si>
  <si>
    <t xml:space="preserve"> :: 12:40:26 PM / 12:42:08 PM :: 00:01:42 :: 00:16:41</t>
  </si>
  <si>
    <t xml:space="preserve"> :: 01:55:25 PM / 01:55:47 PM :: 00:00:22 :: 00:24:28</t>
  </si>
  <si>
    <t xml:space="preserve"> :: 12:40:29 PM / 12:40:43 PM :: 00:00:14 :: 00:17:12</t>
  </si>
  <si>
    <t xml:space="preserve"> :: 12:04:30 PM / 12:13:48 PM :: 00:09:18 :: 00:09:08</t>
  </si>
  <si>
    <t xml:space="preserve"> :: 12:37:13 PM / 12:37:33 PM :: 00:00:20 :: 00:18:16</t>
  </si>
  <si>
    <t xml:space="preserve"> :: 12:56:28 PM / 01:05:38 PM :: 00:09:10 :: 00:09:57</t>
  </si>
  <si>
    <t xml:space="preserve"> :: 08:13:03 AM / 08:13:10 AM :: 00:00:07 :: 00:00:04</t>
  </si>
  <si>
    <t xml:space="preserve"> :: 12:23:27 PM / 12:23:45 PM :: 00:00:18 :: 00:24:30</t>
  </si>
  <si>
    <t xml:space="preserve"> :: 01:22:19 PM / 01:22:49 PM :: 00:00:30 :: 00:31:31</t>
  </si>
  <si>
    <t xml:space="preserve"> :: 12:45:59 PM / 12:46:05 PM :: 00:00:06 :: 00:00:13</t>
  </si>
  <si>
    <t xml:space="preserve"> :: 01:02:06 PM / 01:02:21 PM :: 00:00:15 :: 00:19:58</t>
  </si>
  <si>
    <t xml:space="preserve"> :: 12:20:20 PM / 12:31:09 PM :: 00:10:49 :: 00:06:32</t>
  </si>
  <si>
    <t xml:space="preserve"> :: 01:09:30 PM / 01:23:21 PM :: 00:13:51 :: 00:03:52</t>
  </si>
  <si>
    <t xml:space="preserve"> :: 10:55:23 AM / 10:55:36 AM :: 00:00:13 :: 00:11:21</t>
  </si>
  <si>
    <t xml:space="preserve"> :: 12:39:50 PM / 12:39:57 PM :: 00:00:07 :: 00:27:43</t>
  </si>
  <si>
    <t xml:space="preserve"> :: 11:20:28 AM / 11:20:35 AM :: 00:00:07 :: 00:10:17</t>
  </si>
  <si>
    <t xml:space="preserve"> :: 01:11:59 PM / 01:12:05 PM :: 00:00:06 :: 00:13:23</t>
  </si>
  <si>
    <t xml:space="preserve"> :: 11:05:31 AM / 11:05:37 AM :: 00:00:06 :: 00:10:21</t>
  </si>
  <si>
    <t xml:space="preserve"> :: 10:52:01 AM / 10:52:07 AM :: 00:00:06 :: 00:06:53</t>
  </si>
  <si>
    <t xml:space="preserve"> :: 11:26:52 AM / 11:26:59 AM :: 00:00:07 :: 00:14:25</t>
  </si>
  <si>
    <t xml:space="preserve"> :: 11:00:15 AM / 11:24:26 AM :: 00:24:11 :: 00:00:29</t>
  </si>
  <si>
    <t xml:space="preserve"> :: 11:38:51 AM / 11:41:54 AM :: 00:03:03 :: 00:20:59</t>
  </si>
  <si>
    <t xml:space="preserve"> :: 11:24:25 AM / 11:27:07 AM :: 00:02:42 :: 00:12:21</t>
  </si>
  <si>
    <t xml:space="preserve"> :: 10:07:14 AM / 10:15:48 AM :: 00:08:34 :: 00:12:58</t>
  </si>
  <si>
    <t xml:space="preserve"> :: 12:21:28 PM / 12:43:36 PM :: 00:22:08 :: 00:07:14</t>
  </si>
  <si>
    <t xml:space="preserve"> :: 12:49:07 PM / 12:49:33 PM :: 00:00:26 :: 00:19:59</t>
  </si>
  <si>
    <t xml:space="preserve"> :: 11:44:38 AM / 12:00:10 PM :: 00:15:32 :: 00:14:57</t>
  </si>
  <si>
    <t xml:space="preserve"> :: 01:31:58 PM / 01:32:07 PM :: 00:00:09 :: 01:18:13</t>
  </si>
  <si>
    <t xml:space="preserve"> :: 07:59:55 AM / 08:00:02 AM :: 00:00:07 :: 00:00:09</t>
  </si>
  <si>
    <t xml:space="preserve"> :: 02:42:53 PM / 02:45:12 PM :: 00:02:19 :: 00:10:19</t>
  </si>
  <si>
    <t xml:space="preserve"> :: 03:09:23 PM / 03:09:29 PM :: 00:00:06 :: 00:18:59</t>
  </si>
  <si>
    <t xml:space="preserve"> :: 03:03:14 PM / 03:03:20 PM :: 00:00:06 :: 00:09:10</t>
  </si>
  <si>
    <t xml:space="preserve"> :: 03:03:28 PM / 03:03:35 PM :: 00:00:07 :: 00:00:08</t>
  </si>
  <si>
    <t xml:space="preserve"> :: 04:57:45 PM / 04:58:02 PM :: 00:00:17 :: 00:00:18</t>
  </si>
  <si>
    <t xml:space="preserve"> :: 02:45:28 PM / 02:59:10 PM :: 00:13:42 :: 00:00:16</t>
  </si>
  <si>
    <t xml:space="preserve"> :: 03:45:12 PM / 03:45:21 PM :: 00:00:09 :: 00:14:02</t>
  </si>
  <si>
    <t xml:space="preserve"> :: 03:05:10 PM / 03:23:39 PM :: 00:18:29 :: 00:01:35</t>
  </si>
  <si>
    <t xml:space="preserve"> :: 05:13:42 PM / 05:13:59 PM :: 00:00:17 :: 00:15:40</t>
  </si>
  <si>
    <t xml:space="preserve"> :: 02:59:37 PM / 02:59:51 PM :: 00:00:14 :: 00:00:27</t>
  </si>
  <si>
    <t xml:space="preserve"> :: 08:20:21 AM / 08:20:27 AM :: 00:00:06 :: 16:35:38</t>
  </si>
  <si>
    <t xml:space="preserve"> :: 03:24:21 PM / 03:24:31 PM :: 00:00:10 :: 00:00:42</t>
  </si>
  <si>
    <t xml:space="preserve"> :: 03:11:05 PM / 03:11:16 PM :: 00:00:11 :: 00:01:37</t>
  </si>
  <si>
    <t xml:space="preserve"> :: 01:39:39 PM / 02:06:00 PM :: 00:26:21 :: 00:17:58</t>
  </si>
  <si>
    <t xml:space="preserve"> :: 01:35:11 PM / 01:35:19 PM :: 00:00:08 :: 00:23:06</t>
  </si>
  <si>
    <t xml:space="preserve"> :: 12:54:52 PM / 01:22:46 PM :: 00:27:54 :: 00:03:05</t>
  </si>
  <si>
    <t xml:space="preserve"> :: 11:24:34 AM / 11:44:11 AM :: 00:19:37 :: 00:00:08</t>
  </si>
  <si>
    <t xml:space="preserve"> :: 11:42:12 AM / 11:57:34 AM :: 00:15:22 :: 00:00:18</t>
  </si>
  <si>
    <t xml:space="preserve"> :: 11:54:40 AM / 11:54:59 AM :: 00:00:19 :: 00:27:33</t>
  </si>
  <si>
    <t xml:space="preserve"> :: 10:19:11 AM / 10:33:44 AM :: 00:14:33 :: 00:03:23</t>
  </si>
  <si>
    <t xml:space="preserve"> :: 12:43:44 PM / 12:50:10 PM :: 00:06:26 :: 00:00:08</t>
  </si>
  <si>
    <t xml:space="preserve"> :: 12:56:32 PM / 01:08:03 PM :: 00:11:31 :: 00:06:59</t>
  </si>
  <si>
    <t xml:space="preserve"> :: 12:04:45 PM / 12:11:43 PM :: 00:06:58 :: 00:04:35</t>
  </si>
  <si>
    <t xml:space="preserve"> :: 01:45:11 PM / 01:45:20 PM :: 00:00:09 :: 00:13:04</t>
  </si>
  <si>
    <t xml:space="preserve"> :: 01:32:45 PM / 01:32:55 PM :: 00:00:10 :: 00:44:57</t>
  </si>
  <si>
    <t xml:space="preserve"> :: 12:39:14 PM / 12:39:23 PM :: 00:00:09 :: 01:06:01</t>
  </si>
  <si>
    <t xml:space="preserve"> :: 01:57:14 PM / 01:57:23 PM :: 00:00:09 :: 00:52:34</t>
  </si>
  <si>
    <t xml:space="preserve"> :: 03:27:44 PM / 03:27:55 PM :: 00:00:11 :: 00:53:56</t>
  </si>
  <si>
    <t xml:space="preserve"> :: 01:49:34 PM / 01:50:50 PM :: 00:01:16 :: 00:16:39</t>
  </si>
  <si>
    <t xml:space="preserve"> :: 12:49:41 PM / 01:00:29 PM :: 00:10:48 :: 00:10:18</t>
  </si>
  <si>
    <t xml:space="preserve"> :: 01:57:39 PM / 01:57:50 PM :: 00:00:11 :: 00:00:16</t>
  </si>
  <si>
    <t xml:space="preserve"> :: 06:16:55 PM / 06:17:58 PM :: 00:01:03 :: 00:56:55</t>
  </si>
  <si>
    <t xml:space="preserve"> :: 01:32:13 PM / 01:40:42 PM :: 00:08:29 :: 00:00:06</t>
  </si>
  <si>
    <t xml:space="preserve"> :: 02:35:55 PM / 02:36:11 PM :: 00:00:16 :: 00:13:08</t>
  </si>
  <si>
    <t xml:space="preserve"> :: 01:46:09 PM / 01:46:25 PM :: 00:00:16 :: 00:08:27</t>
  </si>
  <si>
    <t xml:space="preserve"> :: 03:00:29 PM / 03:22:30 PM :: 00:22:01 :: 00:04:54</t>
  </si>
  <si>
    <t xml:space="preserve"> :: 11:49:47 AM / 11:50:06 AM :: 00:00:19 :: 00:01:31</t>
  </si>
  <si>
    <t xml:space="preserve"> :: 10:11:16 AM / 10:11:24 AM :: 00:00:08 :: 00:01:20</t>
  </si>
  <si>
    <t xml:space="preserve"> :: 11:26:57 AM / 11:27:04 AM :: 00:00:07 :: 00:10:41</t>
  </si>
  <si>
    <t xml:space="preserve"> :: 11:27:07 AM / 11:27:15 AM :: 00:00:08 :: 00:00:03</t>
  </si>
  <si>
    <t xml:space="preserve"> :: 01:21:36 PM / 01:21:41 PM :: 00:00:05 :: 00:41:39</t>
  </si>
  <si>
    <t xml:space="preserve"> :: 12:10:08 PM / 12:10:21 PM :: 00:00:13 :: 00:28:04</t>
  </si>
  <si>
    <t xml:space="preserve"> :: 01:35:30 PM / 01:35:37 PM :: 00:00:07 :: 00:00:11</t>
  </si>
  <si>
    <t xml:space="preserve"> :: 11:46:04 AM / 11:46:10 AM :: 00:00:06 :: 00:15:16</t>
  </si>
  <si>
    <t xml:space="preserve"> :: 12:43:49 PM / 12:51:47 PM :: 00:07:58 :: 00:07:52</t>
  </si>
  <si>
    <t xml:space="preserve"> :: 12:28:06 PM / 12:38:08 PM :: 00:10:02 :: 00:00:18</t>
  </si>
  <si>
    <t xml:space="preserve"> :: 11:45:05 AM / 11:56:44 AM :: 00:11:39 :: 00:00:54</t>
  </si>
  <si>
    <t xml:space="preserve"> :: 12:01:22 PM / 12:10:27 PM :: 00:09:05 :: 00:03:48</t>
  </si>
  <si>
    <t xml:space="preserve"> :: 11:55:11 AM / 11:55:26 AM :: 00:00:15 :: 00:00:12</t>
  </si>
  <si>
    <t xml:space="preserve"> :: 10:42:44 AM / 10:55:02 AM :: 00:12:18 :: 00:09:00</t>
  </si>
  <si>
    <t xml:space="preserve"> :: 12:53:57 PM / 01:02:37 PM :: 00:08:40 :: 00:00:10</t>
  </si>
  <si>
    <t xml:space="preserve"> :: 01:13:28 PM / 01:25:40 PM :: 00:12:12 :: 00:05:13</t>
  </si>
  <si>
    <t xml:space="preserve"> :: 12:26:12 PM / 12:26:24 PM :: 00:00:12 :: 00:14:29</t>
  </si>
  <si>
    <t xml:space="preserve"> :: 01:49:12 PM / 01:58:02 PM :: 00:08:50 :: 00:03:52</t>
  </si>
  <si>
    <t xml:space="preserve"> :: 11:55:57 AM / 11:58:57 AM :: 00:03:00 :: 00:35:58</t>
  </si>
  <si>
    <t xml:space="preserve"> :: 12:22:52 PM / 12:23:17 PM :: 00:00:25 :: 00:16:27</t>
  </si>
  <si>
    <t xml:space="preserve"> :: 12:17:45 PM / 12:18:03 PM :: 00:00:18 :: 00:20:53</t>
  </si>
  <si>
    <t xml:space="preserve"> :: 08:13:13 AM / 08:13:20 AM :: 00:00:07 :: 00:00:03</t>
  </si>
  <si>
    <t xml:space="preserve"> :: 01:09:47 PM / 01:10:22 PM :: 00:00:35 :: 00:09:18</t>
  </si>
  <si>
    <t xml:space="preserve"> :: 12:53:35 PM / 12:53:47 PM :: 00:00:12 :: 00:03:25</t>
  </si>
  <si>
    <t xml:space="preserve"> :: 02:23:54 PM / 02:24:05 PM :: 00:00:11 :: 00:13:07</t>
  </si>
  <si>
    <t xml:space="preserve"> :: 11:08:43 AM / 11:08:57 AM :: 00:00:14 :: 00:00:17</t>
  </si>
  <si>
    <t xml:space="preserve"> :: 03:28:15 PM / 04:41:00 PM :: 01:12:45 :: 00:00:20</t>
  </si>
  <si>
    <t xml:space="preserve"> :: 04:39:48 PM / 04:40:02 PM :: 00:00:14 :: 00:00:09</t>
  </si>
  <si>
    <t xml:space="preserve"> :: 12:47:32 PM / 12:47:48 PM :: 00:00:16 :: 00:00:25</t>
  </si>
  <si>
    <t xml:space="preserve"> :: 11:50:21 AM / 11:50:52 AM :: 00:00:31 :: 02:05:15</t>
  </si>
  <si>
    <t xml:space="preserve"> :: 12:52:42 PM / 12:53:02 PM :: 00:00:20 :: 00:17:24</t>
  </si>
  <si>
    <t xml:space="preserve"> :: 12:06:16 PM / 12:06:25 PM :: 00:00:09 :: 00:16:52</t>
  </si>
  <si>
    <t xml:space="preserve"> :: 01:16:02 PM / 01:16:27 PM :: 00:00:25 :: 00:26:25</t>
  </si>
  <si>
    <t xml:space="preserve"> :: 01:58:31 PM / 01:58:51 PM :: 00:00:20 :: 00:36:54</t>
  </si>
  <si>
    <t xml:space="preserve"> :: 02:10:43 PM / 02:11:03 PM :: 00:00:20 :: 00:33:38</t>
  </si>
  <si>
    <t xml:space="preserve"> :: 02:22:35 PM / 02:23:06 PM :: 00:00:31 :: 00:25:45</t>
  </si>
  <si>
    <t xml:space="preserve"> :: 01:24:04 PM / 01:24:24 PM :: 00:00:20 :: 00:38:41</t>
  </si>
  <si>
    <t xml:space="preserve"> :: 02:38:28 PM / 02:39:01 PM :: 00:00:33 :: 00:36:48</t>
  </si>
  <si>
    <t xml:space="preserve"> :: 02:05:42 PM / 02:44:47 PM :: 00:39:05 :: 00:08:11</t>
  </si>
  <si>
    <t xml:space="preserve"> :: 02:26:09 PM / 03:10:02 PM :: 00:43:53 :: 00:05:38</t>
  </si>
  <si>
    <t xml:space="preserve"> :: 11:15:56 AM / 11:16:16 AM :: 00:00:20 :: 00:19:57</t>
  </si>
  <si>
    <t xml:space="preserve"> :: 11:41:45 AM / 11:42:04 AM :: 00:00:19 :: 00:21:10</t>
  </si>
  <si>
    <t xml:space="preserve"> :: 11:30:30 AM / 11:30:48 AM :: 00:00:18 :: 00:24:53</t>
  </si>
  <si>
    <t xml:space="preserve"> :: 12:19:11 PM / 12:27:48 PM :: 00:08:37 :: 00:35:36</t>
  </si>
  <si>
    <t xml:space="preserve"> :: 12:21:25 PM / 12:21:32 PM :: 00:00:07 :: 00:10:58</t>
  </si>
  <si>
    <t xml:space="preserve"> :: 11:00:33 AM / 11:09:24 AM :: 00:08:51 :: 00:05:31</t>
  </si>
  <si>
    <t xml:space="preserve"> :: 01:08:10 PM / 01:08:15 PM :: 00:00:05 :: 00:00:07</t>
  </si>
  <si>
    <t xml:space="preserve"> :: 11:00:50 AM / 11:00:56 AM :: 00:00:06 :: 00:05:37</t>
  </si>
  <si>
    <t xml:space="preserve"> :: 03:10:21 PM / 03:10:47 PM :: 00:00:26 :: 00:29:53</t>
  </si>
  <si>
    <t xml:space="preserve"> :: 01:40:09 PM / 01:40:29 PM :: 00:00:20 :: 00:18:09</t>
  </si>
  <si>
    <t xml:space="preserve"> :: 01:05:05 PM / 01:05:28 PM :: 00:00:23 :: 00:24:03</t>
  </si>
  <si>
    <t xml:space="preserve"> :: 01:05:36 PM / 01:05:47 PM :: 00:00:11 :: 00:00:08</t>
  </si>
  <si>
    <t xml:space="preserve"> :: 05:07:20 PM / 05:07:43 PM :: 00:00:23 :: 00:25:29</t>
  </si>
  <si>
    <t xml:space="preserve"> :: 01:07:15 PM / 01:38:31 PM :: 00:31:16 :: 00:00:07</t>
  </si>
  <si>
    <t xml:space="preserve"> :: 06:18:51 PM / 06:19:14 PM :: 00:00:23 :: 00:00:53</t>
  </si>
  <si>
    <t xml:space="preserve"> :: 01:29:23 PM / 01:29:47 PM :: 00:00:24 :: 00:35:35</t>
  </si>
  <si>
    <t xml:space="preserve"> :: 03:10:59 PM / 03:11:11 PM :: 00:00:12 :: 00:00:12</t>
  </si>
  <si>
    <t xml:space="preserve"> :: 01:06:31 PM / 01:13:55 PM :: 00:07:24 :: 00:00:29</t>
  </si>
  <si>
    <t xml:space="preserve"> :: 01:38:37 PM / 01:38:43 PM :: 00:00:06 :: 00:00:06</t>
  </si>
  <si>
    <t xml:space="preserve"> :: 01:37:12 PM / 01:37:21 PM :: 00:00:09 :: 00:07:25</t>
  </si>
  <si>
    <t xml:space="preserve"> :: 12:08:06 PM / 12:34:50 PM :: 00:26:44 :: 00:00:08</t>
  </si>
  <si>
    <t xml:space="preserve"> :: 12:38:31 PM / 12:38:42 PM :: 00:00:11 :: 00:32:50</t>
  </si>
  <si>
    <t xml:space="preserve"> :: 01:47:28 PM / 01:47:40 PM :: 00:00:12 :: 00:01:03</t>
  </si>
  <si>
    <t xml:space="preserve"> :: 12:42:41 PM / 01:03:00 PM :: 00:20:19 :: 00:07:40</t>
  </si>
  <si>
    <t xml:space="preserve"> :: 04:03:17 PM / 04:03:26 PM :: 00:00:09 :: 00:04:36</t>
  </si>
  <si>
    <t xml:space="preserve"> :: 02:12:36 PM / 02:12:45 PM :: 00:00:09 :: 00:32:07</t>
  </si>
  <si>
    <t xml:space="preserve"> :: 02:12:49 PM / 02:12:58 PM :: 00:00:09 :: 00:00:04</t>
  </si>
  <si>
    <t xml:space="preserve"> :: 04:41:46 PM / 04:41:51 PM :: 00:00:05 :: 00:30:46</t>
  </si>
  <si>
    <t xml:space="preserve"> :: 03:12:40 PM / 03:12:46 PM :: 00:00:06 :: 00:01:24</t>
  </si>
  <si>
    <t xml:space="preserve"> :: 02:23:22 PM / 02:32:34 PM :: 00:09:12 :: 00:07:42</t>
  </si>
  <si>
    <t xml:space="preserve"> :: 03:21:29 PM / 03:21:42 PM :: 00:00:13 :: 00:10:18</t>
  </si>
  <si>
    <t xml:space="preserve"> :: 02:50:16 PM / 02:50:24 PM :: 00:00:08 :: 00:00:07</t>
  </si>
  <si>
    <t xml:space="preserve"> :: 01:20:56 PM / 01:24:13 PM :: 00:03:17 :: 00:07:01</t>
  </si>
  <si>
    <t xml:space="preserve"> :: 02:46:57 PM / 02:47:03 PM :: 00:00:06 :: 00:12:00</t>
  </si>
  <si>
    <t xml:space="preserve"> :: 01:47:20 PM / 01:47:27 PM :: 00:00:07 :: 00:08:37</t>
  </si>
  <si>
    <t xml:space="preserve"> :: 05:16:18 PM / 05:16:28 PM :: 00:00:10 :: 00:02:19</t>
  </si>
  <si>
    <t xml:space="preserve"> :: 01:37:38 PM / 01:37:47 PM :: 00:00:09 :: 00:00:17</t>
  </si>
  <si>
    <t xml:space="preserve"> :: 02:10:35 PM / 02:10:41 PM :: 00:00:06 :: 00:24:36</t>
  </si>
  <si>
    <t xml:space="preserve"> :: 01:40:19 PM / 01:40:24 PM :: 00:00:05 :: 00:04:42</t>
  </si>
  <si>
    <t xml:space="preserve"> :: 01:31:35 PM / 01:31:40 PM :: 00:00:05 :: 00:08:49</t>
  </si>
  <si>
    <t xml:space="preserve"> :: 12:40:17 PM / 01:02:00 PM :: 00:21:43 :: 00:00:56</t>
  </si>
  <si>
    <t xml:space="preserve"> :: 02:15:37 PM / 02:16:00 PM :: 00:00:23 :: 00:25:31</t>
  </si>
  <si>
    <t xml:space="preserve"> :: 01:57:15 PM / 01:57:38 PM :: 00:00:23 :: 00:45:33</t>
  </si>
  <si>
    <t xml:space="preserve"> :: 01:25:14 PM / 01:25:33 PM :: 00:00:19 :: 00:34:52</t>
  </si>
  <si>
    <t xml:space="preserve"> :: 01:03:43 PM / 01:08:18 PM :: 00:04:35 :: 00:31:52</t>
  </si>
  <si>
    <t xml:space="preserve"> :: 02:30:26 PM / 02:31:45 PM :: 00:01:19 :: 01:07:37</t>
  </si>
  <si>
    <t xml:space="preserve"> :: 01:37:11 PM / 01:51:33 PM :: 00:14:22 :: 00:13:50</t>
  </si>
  <si>
    <t xml:space="preserve"> :: 08:13:33 AM / 08:13:46 AM :: 00:00:13 :: 00:00:13</t>
  </si>
  <si>
    <t xml:space="preserve"> :: 12:52:18 PM / 01:08:20 PM :: 00:16:02 :: 00:01:56</t>
  </si>
  <si>
    <t xml:space="preserve"> :: 12:31:28 PM / 12:39:24 PM :: 00:07:56 :: 00:09:56</t>
  </si>
  <si>
    <t xml:space="preserve"> :: 01:11:32 PM / 01:11:42 PM :: 00:00:10 :: 00:32:50</t>
  </si>
  <si>
    <t xml:space="preserve"> :: 11:25:22 AM / 11:25:36 AM :: 00:00:14 :: 00:15:58</t>
  </si>
  <si>
    <t xml:space="preserve"> :: 01:38:20 PM / 01:38:43 PM :: 00:00:23 :: 00:16:33</t>
  </si>
  <si>
    <t xml:space="preserve"> :: 01:35:50 PM / 01:41:21 PM :: 00:05:31 :: 00:10:10</t>
  </si>
  <si>
    <t xml:space="preserve"> :: 01:46:47 PM / 01:47:07 PM :: 00:00:20 :: 00:18:43</t>
  </si>
  <si>
    <t xml:space="preserve"> :: 02:40:59 PM / 02:41:18 PM :: 00:00:19 :: 00:07:32</t>
  </si>
  <si>
    <t xml:space="preserve"> :: 12:49:27 PM / 12:49:37 PM :: 00:00:10 :: 00:17:56</t>
  </si>
  <si>
    <t xml:space="preserve"> :: 01:21:28 PM / 01:21:37 PM :: 00:00:09 :: 00:29:50</t>
  </si>
  <si>
    <t xml:space="preserve"> :: 01:14:16 PM / 01:37:05 PM :: 00:22:49 :: 00:08:17</t>
  </si>
  <si>
    <t xml:space="preserve"> :: 01:56:39 PM / 01:56:50 PM :: 00:00:11 :: 00:18:51</t>
  </si>
  <si>
    <t xml:space="preserve"> :: 10:26:56 AM / 01:37:57 PM :: 03:11:01 :: 00:00:35</t>
  </si>
  <si>
    <t xml:space="preserve"> :: 01:37:34 PM / 01:37:42 PM :: 00:00:08 :: 00:00:22</t>
  </si>
  <si>
    <t xml:space="preserve"> :: 01:39:34 PM / 02:01:40 PM :: 00:22:06 :: 00:13:24</t>
  </si>
  <si>
    <t xml:space="preserve"> :: 01:43:26 PM / 01:57:31 PM :: 00:14:05 :: 00:57:10</t>
  </si>
  <si>
    <t xml:space="preserve"> :: 02:02:25 PM / 02:20:31 PM :: 00:18:06 :: 00:10:39</t>
  </si>
  <si>
    <t xml:space="preserve"> :: 02:49:52 PM / 02:49:59 PM :: 00:00:07 :: 00:36:54</t>
  </si>
  <si>
    <t xml:space="preserve"> :: 05:19:30 PM / 05:19:39 PM :: 00:00:09 :: 00:00:59</t>
  </si>
  <si>
    <t xml:space="preserve"> :: 12:42:00 PM / 12:50:22 PM :: 00:08:22 :: 00:07:10</t>
  </si>
  <si>
    <t xml:space="preserve"> :: 01:21:41 PM / 01:21:47 PM :: 00:00:06 :: 00:10:38</t>
  </si>
  <si>
    <t xml:space="preserve"> :: 11:45:30 AM / 11:45:40 AM :: 00:00:10 :: 00:19:54</t>
  </si>
  <si>
    <t xml:space="preserve"> :: 02:41:22 PM / 02:41:41 PM :: 00:00:19 :: 00:00:04</t>
  </si>
  <si>
    <t xml:space="preserve"> :: 03:00:06 PM / 03:00:17 PM :: 00:00:11 :: 00:00:15</t>
  </si>
  <si>
    <t xml:space="preserve"> :: 01:58:18 PM / 01:58:29 PM :: 00:00:11 :: 00:00:28</t>
  </si>
  <si>
    <t xml:space="preserve"> :: 02:50:02 PM / 02:50:09 PM :: 00:00:07 :: 00:00:03</t>
  </si>
  <si>
    <t xml:space="preserve"> :: 05:19:52 PM / 05:20:00 PM :: 00:00:08 :: 00:00:13</t>
  </si>
  <si>
    <t xml:space="preserve"> :: 03:09:12 PM / 03:09:19 PM :: 00:00:07 :: 00:08:55</t>
  </si>
  <si>
    <t xml:space="preserve"> :: 03:30:40 PM / 03:30:50 PM :: 00:00:10 :: 00:21:11</t>
  </si>
  <si>
    <t xml:space="preserve"> :: 02:53:58 PM / 02:54:04 PM :: 00:00:06 :: 00:06:55</t>
  </si>
  <si>
    <t xml:space="preserve"> :: 03:12:51 PM / 03:13:00 PM :: 00:00:09 :: 00:00:05</t>
  </si>
  <si>
    <t xml:space="preserve"> :: 01:33:19 PM / 01:33:25 PM :: 00:00:06 :: 00:11:12</t>
  </si>
  <si>
    <t xml:space="preserve"> :: 02:25:48 PM / 02:25:54 PM :: 00:00:06 :: 00:09:48</t>
  </si>
  <si>
    <t xml:space="preserve"> :: 02:25:57 PM / 02:26:03 PM :: 00:00:06 :: 00:00:03</t>
  </si>
  <si>
    <t xml:space="preserve"> :: 04:32:28 PM / 04:32:36 PM :: 00:00:08 :: 00:02:35</t>
  </si>
  <si>
    <t xml:space="preserve"> :: 01:35:07 PM / 01:35:26 PM :: 00:00:19 :: 00:09:34</t>
  </si>
  <si>
    <t xml:space="preserve"> :: 01:38:57 PM / 01:50:20 PM :: 00:11:23 :: 00:07:22</t>
  </si>
  <si>
    <t xml:space="preserve"> :: 01:50:24 PM / 01:50:30 PM :: 00:00:06 :: 00:00:04</t>
  </si>
  <si>
    <t xml:space="preserve"> :: 02:39:33 PM / 02:39:47 PM :: 00:00:14 :: 00:07:48</t>
  </si>
  <si>
    <t xml:space="preserve"> :: 04:15:49 PM / 04:24:24 PM :: 00:08:35 :: 00:25:36</t>
  </si>
  <si>
    <t xml:space="preserve"> :: 08:14:14 AM / 08:14:23 AM :: 00:00:09 :: 00:00:28</t>
  </si>
  <si>
    <t xml:space="preserve"> :: 11:49:58 AM / 11:50:10 AM :: 00:00:12 :: 00:00:07</t>
  </si>
  <si>
    <t xml:space="preserve"> :: 02:11:16 PM / 02:30:22 PM :: 00:19:06 :: 00:00:35</t>
  </si>
  <si>
    <t xml:space="preserve"> :: 12:38:46 PM / 12:39:12 PM :: 00:00:26 :: 00:00:06</t>
  </si>
  <si>
    <t xml:space="preserve"> :: 01:57:42 PM / 01:58:04 PM :: 00:00:22 :: 00:17:18</t>
  </si>
  <si>
    <t xml:space="preserve"> :: 12:22:30 PM / 12:22:49 PM :: 00:00:19 :: 00:36:20</t>
  </si>
  <si>
    <t xml:space="preserve"> :: 01:44:33 PM / 02:10:18 PM :: 00:25:45 :: 00:12:53</t>
  </si>
  <si>
    <t xml:space="preserve"> :: 01:17:33 PM / 01:20:22 PM :: 00:02:49 :: 00:17:59</t>
  </si>
  <si>
    <t xml:space="preserve"> :: 01:08:32 PM / 01:21:12 PM :: 00:12:40 :: 00:00:12</t>
  </si>
  <si>
    <t xml:space="preserve"> :: 12:54:37 PM / 12:54:51 PM :: 00:00:14 :: 00:15:13</t>
  </si>
  <si>
    <t xml:space="preserve"> :: 01:57:48 PM / 01:58:18 PM :: 00:00:30 :: 00:00:10</t>
  </si>
  <si>
    <t xml:space="preserve"> :: 11:52:14 AM / 12:00:59 PM :: 00:08:45 :: 00:05:30</t>
  </si>
  <si>
    <t xml:space="preserve"> :: 01:56:22 PM / 01:56:41 PM :: 00:00:19 :: 00:17:39</t>
  </si>
  <si>
    <t xml:space="preserve"> :: 01:58:10 PM / 01:59:05 PM :: 00:00:55 :: 00:16:49</t>
  </si>
  <si>
    <t xml:space="preserve"> :: 02:00:02 PM / 02:00:12 PM :: 00:00:10 :: 00:12:55</t>
  </si>
  <si>
    <t xml:space="preserve"> :: 02:53:00 PM / 02:53:11 PM :: 00:00:11 :: 00:11:19</t>
  </si>
  <si>
    <t xml:space="preserve"> :: 03:27:50 PM / 03:27:56 PM :: 00:00:06 :: 00:18:31</t>
  </si>
  <si>
    <t xml:space="preserve"> :: 03:31:26 PM / 03:37:08 PM :: 00:05:42 :: 00:09:44</t>
  </si>
  <si>
    <t xml:space="preserve"> :: 03:30:58 PM / 03:31:10 PM :: 00:00:12 :: 00:00:08</t>
  </si>
  <si>
    <t xml:space="preserve"> :: 01:31:53 PM / 01:38:16 PM :: 00:06:23 :: 00:07:40</t>
  </si>
  <si>
    <t xml:space="preserve"> :: 03:32:38 PM / 03:38:38 PM :: 00:06:00 :: 00:08:07</t>
  </si>
  <si>
    <t xml:space="preserve"> :: 02:14:15 PM / 02:14:26 PM :: 00:00:11 :: 00:26:48</t>
  </si>
  <si>
    <t xml:space="preserve"> :: 04:52:35 PM / 04:52:42 PM :: 00:00:07 :: 00:00:14</t>
  </si>
  <si>
    <t xml:space="preserve"> :: 03:22:04 PM / 03:30:43 PM :: 00:08:39 :: 00:04:25</t>
  </si>
  <si>
    <t xml:space="preserve"> :: 11:33:14 AM / 12:02:16 PM :: 00:29:02 :: 00:03:16</t>
  </si>
  <si>
    <t xml:space="preserve"> :: 12:38:22 PM / 12:38:32 PM :: 00:00:10 :: 00:16:56</t>
  </si>
  <si>
    <t xml:space="preserve"> :: 12:18:12 PM / 12:18:25 PM :: 00:00:13 :: 00:12:02</t>
  </si>
  <si>
    <t xml:space="preserve"> :: 01:25:15 PM / 01:25:23 PM :: 00:00:08 :: 00:27:37</t>
  </si>
  <si>
    <t xml:space="preserve"> :: 12:25:24 PM / 12:25:31 PM :: 00:00:07 :: 00:09:42</t>
  </si>
  <si>
    <t xml:space="preserve"> :: 01:17:10 PM / 01:17:17 PM :: 00:00:07 :: 00:14:51</t>
  </si>
  <si>
    <t xml:space="preserve"> :: 12:24:07 PM / 12:24:12 PM :: 00:00:05 :: 00:09:44</t>
  </si>
  <si>
    <t xml:space="preserve"> :: 01:19:36 PM / 01:21:27 PM :: 00:01:51 :: 00:13:21</t>
  </si>
  <si>
    <t xml:space="preserve"> :: 01:31:51 PM / 01:32:07 PM :: 00:00:16 :: 00:15:24</t>
  </si>
  <si>
    <t xml:space="preserve"> :: 02:07:07 PM / 02:08:03 PM :: 00:00:56 :: 00:08:16</t>
  </si>
  <si>
    <t xml:space="preserve"> :: 02:22:36 PM / 02:22:47 PM :: 00:00:11 :: 00:11:33</t>
  </si>
  <si>
    <t xml:space="preserve"> :: 02:34:17 PM / 02:35:03 PM :: 00:00:46 :: 00:11:11</t>
  </si>
  <si>
    <t xml:space="preserve"> :: 01:37:00 PM / 01:37:12 PM :: 00:00:12 :: 00:12:36</t>
  </si>
  <si>
    <t xml:space="preserve"> :: 02:41:05 PM / 02:46:30 PM :: 00:05:25 :: 00:02:04</t>
  </si>
  <si>
    <t xml:space="preserve"> :: 02:55:25 PM / 02:55:35 PM :: 00:00:10 :: 00:10:38</t>
  </si>
  <si>
    <t xml:space="preserve"> :: 03:12:33 PM / 03:17:51 PM :: 00:05:18 :: 00:02:31</t>
  </si>
  <si>
    <t xml:space="preserve"> :: 03:46:17 PM / 03:46:32 PM :: 00:00:15 :: 00:09:09</t>
  </si>
  <si>
    <t xml:space="preserve"> :: 01:48:27 PM / 01:48:44 PM :: 00:00:17 :: 00:10:11</t>
  </si>
  <si>
    <t xml:space="preserve"> :: 02:27:17 PM / 02:28:03 PM :: 00:00:46 :: 00:12:51</t>
  </si>
  <si>
    <t xml:space="preserve"> :: 03:41:53 PM / 03:42:06 PM :: 00:00:13 :: 00:11:10</t>
  </si>
  <si>
    <t xml:space="preserve"> :: 02:05:50 PM / 02:05:59 PM :: 00:00:09 :: 00:09:12</t>
  </si>
  <si>
    <t xml:space="preserve"> :: 03:54:01 PM / 03:54:07 PM :: 00:00:06 :: 00:00:29</t>
  </si>
  <si>
    <t xml:space="preserve"> :: 01:56:21 PM / 01:56:38 PM :: 00:00:17 :: 00:07:37</t>
  </si>
  <si>
    <t xml:space="preserve"> :: 03:46:10 PM / 03:53:32 PM :: 00:07:22 :: 00:02:47</t>
  </si>
  <si>
    <t xml:space="preserve"> :: 04:03:26 PM / 04:03:36 PM :: 00:00:10 :: 00:16:54</t>
  </si>
  <si>
    <t xml:space="preserve"> :: 02:20:45 PM / 02:20:54 PM :: 00:00:09 :: 00:14:46</t>
  </si>
  <si>
    <t xml:space="preserve"> :: 02:28:11 PM / 02:28:22 PM :: 00:00:11 :: 00:00:08</t>
  </si>
  <si>
    <t xml:space="preserve"> :: 03:43:02 PM / 03:43:23 PM :: 00:00:21 :: 00:00:12</t>
  </si>
  <si>
    <t xml:space="preserve"> :: 04:11:43 PM / 04:12:08 PM :: 00:00:25 :: 00:08:07</t>
  </si>
  <si>
    <t xml:space="preserve"> :: 02:30:25 PM / 02:30:52 PM :: 00:00:27 :: 00:09:31</t>
  </si>
  <si>
    <t xml:space="preserve"> :: 02:40:00 PM / 02:40:16 PM :: 00:00:16 :: 00:11:38</t>
  </si>
  <si>
    <t xml:space="preserve"> :: 04:02:48 PM / 04:03:17 PM :: 00:00:29 :: 00:08:41</t>
  </si>
  <si>
    <t xml:space="preserve"> :: 11:49:44 AM / 11:49:51 AM :: 00:00:07 :: 00:22:29</t>
  </si>
  <si>
    <t xml:space="preserve"> :: 02:30:25 PM / 02:30:33 PM :: 00:00:08 :: 00:00:03</t>
  </si>
  <si>
    <t xml:space="preserve"> :: 12:38:33 PM / 12:38:40 PM :: 00:00:07 :: 00:28:12</t>
  </si>
  <si>
    <t xml:space="preserve"> :: 01:58:06 PM / 01:58:13 PM :: 00:00:07 :: 00:00:02</t>
  </si>
  <si>
    <t xml:space="preserve"> :: 12:23:05 PM / 12:23:12 PM :: 00:00:07 :: 00:00:16</t>
  </si>
  <si>
    <t xml:space="preserve"> :: 02:10:22 PM / 02:10:27 PM :: 00:00:05 :: 00:00:04</t>
  </si>
  <si>
    <t xml:space="preserve"> :: 01:20:25 PM / 01:20:31 PM :: 00:00:06 :: 00:00:03</t>
  </si>
  <si>
    <t xml:space="preserve"> :: 01:33:32 PM / 01:44:50 PM :: 00:11:18 :: 00:00:07</t>
  </si>
  <si>
    <t xml:space="preserve"> :: 02:36:03 PM / 02:36:26 PM :: 00:00:23 :: 00:10:00</t>
  </si>
  <si>
    <t xml:space="preserve"> :: 02:16:31 PM / 02:16:44 PM :: 00:00:13 :: 00:18:13</t>
  </si>
  <si>
    <t xml:space="preserve"> :: 01:46:57 PM / 01:47:13 PM :: 00:00:16 :: 00:11:31</t>
  </si>
  <si>
    <t xml:space="preserve"> :: 02:06:25 PM / 02:06:41 PM :: 00:00:16 :: 00:15:55</t>
  </si>
  <si>
    <t xml:space="preserve"> :: 02:59:55 PM / 03:00:14 PM :: 00:00:19 :: 00:20:08</t>
  </si>
  <si>
    <t xml:space="preserve"> :: 02:07:35 PM / 02:15:52 PM :: 00:08:17 :: 00:16:02</t>
  </si>
  <si>
    <t xml:space="preserve"> :: 08:14:31 AM / 08:14:38 AM :: 00:00:07 :: 00:00:08</t>
  </si>
  <si>
    <t xml:space="preserve"> :: 02:16:51 PM / 02:17:25 PM :: 00:00:34 :: 00:09:31</t>
  </si>
  <si>
    <t xml:space="preserve"> :: 03:20:11 PM / 03:20:17 PM :: 00:00:06 :: 00:06:49</t>
  </si>
  <si>
    <t xml:space="preserve"> :: 03:19:09 PM / 03:19:16 PM :: 00:00:07 :: 00:42:58</t>
  </si>
  <si>
    <t xml:space="preserve"> :: 03:30:44 PM / 03:30:53 PM :: 00:00:09 :: 00:41:19</t>
  </si>
  <si>
    <t xml:space="preserve"> :: 02:43:17 PM / 02:43:24 PM :: 00:00:07 :: 00:30:48</t>
  </si>
  <si>
    <t xml:space="preserve"> :: 03:13:49 PM / 03:13:55 PM :: 00:00:06 :: 00:00:02</t>
  </si>
  <si>
    <t xml:space="preserve"> :: 05:10:31 PM / 05:10:36 PM :: 00:00:05 :: 00:17:49</t>
  </si>
  <si>
    <t xml:space="preserve"> :: 03:56:23 PM / 03:56:36 PM :: 00:00:13 :: 00:00:03</t>
  </si>
  <si>
    <t xml:space="preserve"> :: 02:07:13 PM / 02:07:20 PM :: 00:00:07 :: 00:00:05</t>
  </si>
  <si>
    <t xml:space="preserve"> :: 02:33:46 PM / 02:33:54 PM :: 00:00:08 :: 00:25:43</t>
  </si>
  <si>
    <t xml:space="preserve"> :: 01:23:45 PM / 01:24:10 PM :: 00:00:25 :: 00:21:10</t>
  </si>
  <si>
    <t xml:space="preserve"> :: 02:43:20 PM / 02:43:26 PM :: 00:00:06 :: 00:35:44</t>
  </si>
  <si>
    <t xml:space="preserve"> :: 01:56:23 PM / 02:12:17 PM :: 00:15:54 :: 00:08:43</t>
  </si>
  <si>
    <t xml:space="preserve"> :: 03:13:38 PM / 03:13:47 PM :: 00:00:09 :: 00:00:05</t>
  </si>
  <si>
    <t xml:space="preserve"> :: 02:03:05 PM / 02:03:14 PM :: 00:00:09 :: 00:00:13</t>
  </si>
  <si>
    <t xml:space="preserve"> :: 03:56:00 PM / 03:56:20 PM :: 00:00:20 :: 00:00:16</t>
  </si>
  <si>
    <t xml:space="preserve"> :: 02:07:01 PM / 02:07:08 PM :: 00:00:07 :: 00:26:19</t>
  </si>
  <si>
    <t xml:space="preserve"> :: 02:33:56 PM / 02:34:04 PM :: 00:00:08 :: 00:00:02</t>
  </si>
  <si>
    <t xml:space="preserve"> :: 03:19:44 PM / 03:19:51 PM :: 00:00:07 :: 00:00:28</t>
  </si>
  <si>
    <t xml:space="preserve"> :: 03:31:04 PM / 03:31:14 PM :: 00:00:10 :: 00:00:11</t>
  </si>
  <si>
    <t xml:space="preserve"> :: 02:12:20 PM / 02:12:29 PM :: 00:00:09 :: 00:00:03</t>
  </si>
  <si>
    <t xml:space="preserve"> :: 03:13:27 PM / 03:13:33 PM :: 00:00:06 :: 00:26:57</t>
  </si>
  <si>
    <t xml:space="preserve"> :: 03:22:45 PM / 03:23:00 PM :: 00:00:15 :: 00:00:15</t>
  </si>
  <si>
    <t xml:space="preserve"> :: 03:55:27 PM / 03:55:44 PM :: 00:00:17 :: 00:37:36</t>
  </si>
  <si>
    <t xml:space="preserve"> :: 01:44:55 PM / 01:55:35 PM :: 00:10:40 :: 00:00:05</t>
  </si>
  <si>
    <t xml:space="preserve"> :: 02:25:11 PM / 02:25:29 PM :: 00:00:18 :: 00:08:27</t>
  </si>
  <si>
    <t xml:space="preserve"> :: 02:08:49 PM / 02:16:29 PM :: 00:07:40 :: 00:02:08</t>
  </si>
  <si>
    <t xml:space="preserve"> :: 02:17:14 PM / 02:24:56 PM :: 00:07:42 :: 00:01:22</t>
  </si>
  <si>
    <t xml:space="preserve"> :: 01:21:22 PM / 01:49:50 PM :: 00:28:28 :: 00:00:10</t>
  </si>
  <si>
    <t xml:space="preserve"> :: 01:23:53 PM / 01:24:10 PM :: 00:00:17 :: 00:29:02</t>
  </si>
  <si>
    <t xml:space="preserve"> :: 03:00:13 PM / 03:00:35 PM :: 00:00:22 :: 00:24:46</t>
  </si>
  <si>
    <t xml:space="preserve"> :: 04:28:59 PM / 04:31:13 PM :: 00:02:14 :: 00:40:23</t>
  </si>
  <si>
    <t xml:space="preserve"> :: 04:27:43 PM / 04:28:01 PM :: 00:00:18 :: 00:13:27</t>
  </si>
  <si>
    <t xml:space="preserve"> :: 02:10:37 PM / 02:43:18 PM :: 00:32:41 :: 00:11:32</t>
  </si>
  <si>
    <t xml:space="preserve"> :: 02:09:57 PM / 02:42:40 PM :: 00:32:43 :: 00:09:45</t>
  </si>
  <si>
    <t xml:space="preserve"> :: 03:13:26 PM / 03:21:51 PM :: 00:08:25 :: 00:19:07</t>
  </si>
  <si>
    <t xml:space="preserve"> :: 04:21:35 PM / 04:21:50 PM :: 00:00:15 :: 00:09:27</t>
  </si>
  <si>
    <t xml:space="preserve"> :: 02:44:13 PM / 02:44:26 PM :: 00:00:13 :: 00:13:21</t>
  </si>
  <si>
    <t xml:space="preserve"> :: 02:51:36 PM / 02:51:47 PM :: 00:00:11 :: 00:11:20</t>
  </si>
  <si>
    <t xml:space="preserve"> :: 04:07:32 PM / 04:15:10 PM :: 00:07:38 :: 00:10:56</t>
  </si>
  <si>
    <t xml:space="preserve"> :: 02:43:42 PM / 02:43:58 PM :: 00:00:16 :: 00:13:09</t>
  </si>
  <si>
    <t xml:space="preserve"> :: 02:22:41 PM / 02:22:58 PM :: 00:00:17 :: 00:12:14</t>
  </si>
  <si>
    <t xml:space="preserve"> :: 03:15:40 PM / 03:15:50 PM :: 00:00:10 :: 00:15:05</t>
  </si>
  <si>
    <t xml:space="preserve"> :: 03:29:11 PM / 03:29:20 PM :: 00:00:09 :: 00:46:31</t>
  </si>
  <si>
    <t xml:space="preserve"> :: 02:35:20 PM / 02:35:40 PM :: 00:00:20 :: 00:00:06</t>
  </si>
  <si>
    <t xml:space="preserve"> :: 04:24:32 PM / 04:25:04 PM :: 00:00:32 :: 00:16:02</t>
  </si>
  <si>
    <t xml:space="preserve"> :: 02:59:00 PM / 02:59:22 PM :: 00:00:22 :: 00:12:24</t>
  </si>
  <si>
    <t xml:space="preserve"> :: 03:14:02 PM / 03:14:19 PM :: 00:00:17 :: 00:13:28</t>
  </si>
  <si>
    <t xml:space="preserve"> :: 02:07:01 PM / 02:35:14 PM :: 00:28:13 :: 00:00:13</t>
  </si>
  <si>
    <t xml:space="preserve"> :: 03:51:20 PM / 03:51:59 PM :: 00:00:39 :: 00:00:09</t>
  </si>
  <si>
    <t xml:space="preserve"> :: 02:46:31 PM / 02:46:36 PM :: 00:00:05 :: 00:18:20</t>
  </si>
  <si>
    <t xml:space="preserve"> :: 03:00:29 PM / 03:00:34 PM :: 00:00:05 :: 00:31:53</t>
  </si>
  <si>
    <t xml:space="preserve"> :: 02:49:16 PM / 02:49:25 PM :: 00:00:09 :: 00:14:13</t>
  </si>
  <si>
    <t xml:space="preserve"> :: 03:42:43 PM / 03:42:50 PM :: 00:00:07 :: 00:00:37</t>
  </si>
  <si>
    <t xml:space="preserve"> :: 02:48:41 PM / 02:48:48 PM :: 00:00:07 :: 00:13:01</t>
  </si>
  <si>
    <t xml:space="preserve"> :: 03:38:03 PM / 03:38:22 PM :: 00:00:19 :: 01:01:37</t>
  </si>
  <si>
    <t xml:space="preserve"> :: 03:50:42 PM / 03:51:11 PM :: 00:00:29 :: 00:35:36</t>
  </si>
  <si>
    <t xml:space="preserve"> :: 01:47:26 PM / 01:47:32 PM :: 00:00:06 :: 00:00:13</t>
  </si>
  <si>
    <t xml:space="preserve"> :: 03:47:51 PM / 03:47:57 PM :: 00:00:06 :: 00:48:29</t>
  </si>
  <si>
    <t xml:space="preserve"> :: 03:18:09 PM / 03:19:40 PM :: 00:01:31 :: 00:17:55</t>
  </si>
  <si>
    <t xml:space="preserve"> :: 03:14:23 PM / 03:14:28 PM :: 00:00:05 :: 00:00:04</t>
  </si>
  <si>
    <t xml:space="preserve"> :: 09:21:34 AM / 09:21:42 AM :: 00:00:08 :: 23:06:31</t>
  </si>
  <si>
    <t xml:space="preserve"> :: 01:50:09 PM / 02:09:16 PM :: 00:19:07 :: 00:00:19</t>
  </si>
  <si>
    <t xml:space="preserve"> :: 02:00:21 PM / 02:00:40 PM :: 00:00:19 :: 00:36:11</t>
  </si>
  <si>
    <t xml:space="preserve"> :: 03:31:07 PM / 03:31:48 PM :: 00:00:41 :: 00:15:17</t>
  </si>
  <si>
    <t xml:space="preserve"> :: 12:25:10 PM / 12:34:06 PM :: 00:08:56 :: 00:24:11</t>
  </si>
  <si>
    <t xml:space="preserve"> :: 03:27:00 PM / 03:27:18 PM :: 00:00:18 :: 01:01:45</t>
  </si>
  <si>
    <t xml:space="preserve"> :: 03:00:29 PM / 03:00:55 PM :: 00:00:26 :: 00:17:11</t>
  </si>
  <si>
    <t xml:space="preserve"> :: 03:50:24 PM / 03:50:42 PM :: 00:00:18 :: 00:21:04</t>
  </si>
  <si>
    <t xml:space="preserve"> :: 03:38:17 PM / 03:38:23 PM :: 00:00:06 :: 00:16:26</t>
  </si>
  <si>
    <t xml:space="preserve"> :: 03:44:25 PM / 03:44:34 PM :: 00:00:09 :: 00:16:29</t>
  </si>
  <si>
    <t xml:space="preserve"> :: 04:33:53 PM / 04:34:06 PM :: 00:00:13 :: 00:12:03</t>
  </si>
  <si>
    <t xml:space="preserve"> :: 03:45:57 PM / 03:46:10 PM :: 00:00:13 :: 00:00:36</t>
  </si>
  <si>
    <t xml:space="preserve"> :: 03:46:14 PM / 03:46:24 PM :: 00:00:10 :: 00:00:04</t>
  </si>
  <si>
    <t xml:space="preserve"> :: 03:50:09 PM / 03:50:20 PM :: 00:00:11 :: 00:18:55</t>
  </si>
  <si>
    <t xml:space="preserve"> :: 03:46:22 PM / 03:51:00 PM :: 00:04:38 :: 00:07:44</t>
  </si>
  <si>
    <t xml:space="preserve"> :: 03:07:11 PM / 03:07:16 PM :: 00:00:05 :: 00:14:54</t>
  </si>
  <si>
    <t xml:space="preserve"> :: 06:24:52 PM / 06:25:02 PM :: 00:00:10 :: 00:04:32</t>
  </si>
  <si>
    <t xml:space="preserve"> :: 04:22:43 PM / 04:22:50 PM :: 00:00:07 :: 00:19:26</t>
  </si>
  <si>
    <t xml:space="preserve"> :: 12:00:31 PM / 12:00:39 PM :: 00:00:08 :: 00:10:21</t>
  </si>
  <si>
    <t xml:space="preserve"> :: 12:48:14 PM / 12:48:23 PM :: 00:00:09 :: 00:09:02</t>
  </si>
  <si>
    <t xml:space="preserve"> :: 12:32:30 PM / 12:32:37 PM :: 00:00:07 :: 00:09:18</t>
  </si>
  <si>
    <t xml:space="preserve"> :: 01:26:01 PM / 01:29:29 PM :: 00:03:28 :: 00:05:30</t>
  </si>
  <si>
    <t xml:space="preserve"> :: 02:00:44 PM / 02:01:01 PM :: 00:00:17 :: 00:00:04</t>
  </si>
  <si>
    <t xml:space="preserve"> :: 12:36:59 PM / 12:43:02 PM :: 00:06:03 :: 00:02:53</t>
  </si>
  <si>
    <t xml:space="preserve"> :: 03:04:05 PM / 03:11:27 PM :: 00:07:22 :: 00:03:10</t>
  </si>
  <si>
    <t xml:space="preserve"> :: 03:47:28 PM / 03:47:34 PM :: 00:00:06 :: 00:09:05</t>
  </si>
  <si>
    <t xml:space="preserve"> :: 02:10:51 PM / 02:24:22 PM :: 00:13:31 :: 00:00:49</t>
  </si>
  <si>
    <t xml:space="preserve"> :: 02:03:50 PM / 02:12:27 PM :: 00:08:37 :: 00:02:49</t>
  </si>
  <si>
    <t xml:space="preserve"> :: 03:47:33 PM / 03:47:47 PM :: 00:00:14 :: 00:15:45</t>
  </si>
  <si>
    <t xml:space="preserve"> :: 12:46:58 PM / 12:56:28 PM :: 00:09:30 :: 00:03:56</t>
  </si>
  <si>
    <t xml:space="preserve"> :: 03:37:24 PM / 03:37:43 PM :: 00:00:19 :: 00:10:06</t>
  </si>
  <si>
    <t xml:space="preserve"> :: 03:13:39 PM / 03:23:26 PM :: 00:09:47 :: 00:02:12</t>
  </si>
  <si>
    <t xml:space="preserve"> :: 04:04:48 PM / 04:05:00 PM :: 00:00:12 :: 00:14:06</t>
  </si>
  <si>
    <t xml:space="preserve"> :: 03:47:43 PM / 04:02:40 PM :: 00:14:57 :: 00:00:09</t>
  </si>
  <si>
    <t xml:space="preserve"> :: 03:58:29 PM / 03:58:41 PM :: 00:00:12 :: 00:13:55</t>
  </si>
  <si>
    <t xml:space="preserve"> :: 05:25:05 PM / 05:25:13 PM :: 00:00:08 :: 00:50:59</t>
  </si>
  <si>
    <t xml:space="preserve"> :: 04:10:25 PM / 04:10:35 PM :: 00:00:10 :: 00:24:01</t>
  </si>
  <si>
    <t xml:space="preserve"> :: 03:42:07 PM / 03:42:14 PM :: 00:00:07 :: 00:57:41</t>
  </si>
  <si>
    <t xml:space="preserve"> :: 04:10:54 PM / 04:11:00 PM :: 00:00:06 :: 00:17:04</t>
  </si>
  <si>
    <t xml:space="preserve"> :: 03:31:22 PM / 03:31:28 PM :: 00:00:06 :: 00:24:06</t>
  </si>
  <si>
    <t xml:space="preserve"> :: 04:33:05 PM / 04:33:10 PM :: 00:00:05 :: 01:10:05</t>
  </si>
  <si>
    <t xml:space="preserve"> :: 03:06:25 PM / 03:06:35 PM :: 00:00:10 :: 00:41:44</t>
  </si>
  <si>
    <t xml:space="preserve"> :: 10:55:45 AM / 10:55:59 AM :: 00:00:14 :: 00:00:09</t>
  </si>
  <si>
    <t xml:space="preserve"> :: 01:02:26 PM / 01:02:35 PM :: 00:00:09 :: 00:14:03</t>
  </si>
  <si>
    <t xml:space="preserve"> :: 12:32:45 PM / 12:32:50 PM :: 00:00:05 :: 00:00:08</t>
  </si>
  <si>
    <t xml:space="preserve"> :: 02:02:46 PM / 02:02:52 PM :: 00:00:06 :: 00:33:17</t>
  </si>
  <si>
    <t xml:space="preserve"> :: 02:07:27 PM / 02:07:36 PM :: 00:00:09 :: 00:09:14</t>
  </si>
  <si>
    <t xml:space="preserve"> :: 02:24:46 PM / 02:34:22 PM :: 00:09:36 :: 00:00:24</t>
  </si>
  <si>
    <t xml:space="preserve"> :: 03:47:56 PM / 03:48:01 PM :: 00:00:05 :: 00:00:09</t>
  </si>
  <si>
    <t xml:space="preserve"> :: 03:42:45 PM / 03:47:41 PM :: 00:04:56 :: 00:05:02</t>
  </si>
  <si>
    <t xml:space="preserve"> :: 04:14:00 PM / 04:14:05 PM :: 00:00:05 :: 00:09:00</t>
  </si>
  <si>
    <t xml:space="preserve"> :: 03:48:27 PM / 03:48:36 PM :: 00:00:09 :: 00:06:13</t>
  </si>
  <si>
    <t xml:space="preserve"> :: 02:10:34 PM / 02:10:47 PM :: 00:00:13 :: 00:12:05</t>
  </si>
  <si>
    <t xml:space="preserve"> :: 02:51:54 PM / 02:52:17 PM :: 00:00:23 :: 00:00:07</t>
  </si>
  <si>
    <t xml:space="preserve"> :: 03:15:22 PM / 03:15:27 PM :: 00:00:05 :: 00:02:22</t>
  </si>
  <si>
    <t xml:space="preserve"> :: 02:55:55 PM / 02:56:07 PM :: 00:00:12 :: 00:21:33</t>
  </si>
  <si>
    <t xml:space="preserve"> :: 02:40:40 PM / 02:41:02 PM :: 00:00:22 :: 00:28:13</t>
  </si>
  <si>
    <t xml:space="preserve"> :: 04:08:21 PM / 04:08:30 PM :: 00:00:09 :: 00:20:20</t>
  </si>
  <si>
    <t xml:space="preserve"> :: 12:59:57 PM / 01:23:51 PM :: 00:23:54 :: 00:03:29</t>
  </si>
  <si>
    <t xml:space="preserve"> :: 03:52:55 PM / 04:14:16 PM :: 00:21:21 :: 00:05:14</t>
  </si>
  <si>
    <t xml:space="preserve"> :: 03:54:09 PM / 03:54:33 PM :: 00:00:24 :: 00:30:43</t>
  </si>
  <si>
    <t xml:space="preserve"> :: 04:03:13 PM / 04:03:33 PM :: 00:00:20 :: 00:08:40</t>
  </si>
  <si>
    <t xml:space="preserve"> :: 04:21:45 PM / 04:35:32 PM :: 00:13:47 :: 00:07:40</t>
  </si>
  <si>
    <t xml:space="preserve"> :: 04:32:56 PM / 04:33:25 PM :: 00:00:29 :: 00:30:16</t>
  </si>
  <si>
    <t xml:space="preserve"> :: 12:12:22 PM / 12:12:29 PM :: 00:00:07 :: 00:11:43</t>
  </si>
  <si>
    <t xml:space="preserve"> :: 01:24:24 PM / 01:24:31 PM :: 00:00:07 :: 00:00:14</t>
  </si>
  <si>
    <t xml:space="preserve"> :: 12:47:19 PM / 12:47:25 PM :: 00:00:06 :: 00:14:29</t>
  </si>
  <si>
    <t xml:space="preserve"> :: 02:18:04 PM / 02:18:12 PM :: 00:00:08 :: 00:14:50</t>
  </si>
  <si>
    <t xml:space="preserve"> :: 05:25:39 PM / 05:26:03 PM :: 00:00:24 :: 00:00:26</t>
  </si>
  <si>
    <t xml:space="preserve"> :: 03:51:11 PM / 03:51:16 PM :: 00:00:05 :: 00:00:11</t>
  </si>
  <si>
    <t xml:space="preserve"> :: 03:34:51 PM / 03:35:02 PM :: 00:00:11 :: 00:51:27</t>
  </si>
  <si>
    <t xml:space="preserve"> :: 03:35:05 PM / 03:35:26 PM :: 00:00:21 :: 00:00:03</t>
  </si>
  <si>
    <t xml:space="preserve"> :: 06:19:46 PM / 06:20:20 PM :: 00:00:34 :: 00:00:32</t>
  </si>
  <si>
    <t xml:space="preserve"> :: 03:11:52 PM / 03:17:39 PM :: 00:05:47 :: 00:05:17</t>
  </si>
  <si>
    <t xml:space="preserve"> :: 01:35:57 PM / 01:36:02 PM :: 00:00:05 :: 00:12:06</t>
  </si>
  <si>
    <t xml:space="preserve"> :: 04:33:38 PM / 04:33:46 PM :: 00:00:08 :: 00:00:13</t>
  </si>
  <si>
    <t xml:space="preserve"> :: 02:15:22 PM / 02:15:40 PM :: 00:00:18 :: 00:24:32</t>
  </si>
  <si>
    <t xml:space="preserve"> :: 02:41:34 PM / 02:41:45 PM :: 00:00:11 :: 00:00:23</t>
  </si>
  <si>
    <t xml:space="preserve"> :: 01:21:54 PM / 01:22:00 PM :: 00:00:06 :: 00:11:32</t>
  </si>
  <si>
    <t xml:space="preserve"> :: 12:40:40 PM / 12:41:02 PM :: 00:00:22 :: 00:23:18</t>
  </si>
  <si>
    <t xml:space="preserve"> :: 02:34:50 PM / 02:34:57 PM :: 00:00:07 :: 00:10:45</t>
  </si>
  <si>
    <t xml:space="preserve"> :: 04:09:32 PM / 04:09:52 PM :: 00:00:20 :: 00:55:37</t>
  </si>
  <si>
    <t xml:space="preserve"> :: 04:52:13 PM / 04:52:21 PM :: 00:00:08 :: 00:19:03</t>
  </si>
  <si>
    <t xml:space="preserve"> :: 04:41:53 PM / 04:42:13 PM :: 00:00:20 :: 00:26:43</t>
  </si>
  <si>
    <t xml:space="preserve"> :: 12:26:20 PM / 12:26:31 PM :: 00:00:11 :: 00:13:51</t>
  </si>
  <si>
    <t xml:space="preserve"> :: 03:08:30 PM / 03:08:42 PM :: 00:00:12 :: 00:24:32</t>
  </si>
  <si>
    <t xml:space="preserve"> :: 01:42:55 PM / 01:49:29 PM :: 00:06:34 :: 00:18:24</t>
  </si>
  <si>
    <t xml:space="preserve"> :: 02:43:30 PM / 02:43:38 PM :: 00:00:08 :: 00:00:04</t>
  </si>
  <si>
    <t xml:space="preserve"> :: 02:43:42 PM / 02:43:51 PM :: 00:00:09 :: 00:00:04</t>
  </si>
  <si>
    <t xml:space="preserve"> :: 12:59:44 PM / 12:59:52 PM :: 00:00:08 :: 00:12:19</t>
  </si>
  <si>
    <t xml:space="preserve"> :: 02:42:36 PM / 02:42:46 PM :: 00:00:10 :: 00:19:38</t>
  </si>
  <si>
    <t xml:space="preserve"> :: 02:31:53 PM / 02:32:01 PM :: 00:00:08 :: 00:13:41</t>
  </si>
  <si>
    <t xml:space="preserve"> :: 12:46:48 PM / 12:46:56 PM :: 00:00:08 :: 00:00:43</t>
  </si>
  <si>
    <t xml:space="preserve"> :: 12:47:01 PM / 12:47:07 PM :: 00:00:06 :: 00:00:05</t>
  </si>
  <si>
    <t xml:space="preserve"> :: 09:21:25 AM / 09:21:52 AM :: 00:00:27 :: 00:15:13</t>
  </si>
  <si>
    <t xml:space="preserve"> :: 09:22:03 AM / 09:22:25 AM :: 00:00:22 :: 00:00:11</t>
  </si>
  <si>
    <t xml:space="preserve"> :: 01:05:54 PM / 01:06:02 PM :: 00:00:08 :: 00:00:07</t>
  </si>
  <si>
    <t xml:space="preserve"> :: 09:35:38 AM / 09:43:22 AM :: 00:07:44 :: 00:13:13</t>
  </si>
  <si>
    <t xml:space="preserve"> :: 03:39:08 PM / 03:39:15 PM :: 00:00:07 :: 00:00:46</t>
  </si>
  <si>
    <t xml:space="preserve"> :: 12:31:39 PM / 12:31:51 PM :: 00:00:12 :: 00:00:05</t>
  </si>
  <si>
    <t xml:space="preserve"> :: 03:39:18 PM / 03:39:25 PM :: 00:00:07 :: 00:00:03</t>
  </si>
  <si>
    <t xml:space="preserve"> :: 09:27:36 AM / 09:27:45 AM :: 00:00:09 :: 00:00:44</t>
  </si>
  <si>
    <t xml:space="preserve"> :: 12:31:26 PM / 12:31:34 PM :: 00:00:08 :: 00:00:17</t>
  </si>
  <si>
    <t xml:space="preserve"> :: 03:51:40 PM / 03:53:50 PM :: 00:02:10 :: 00:00:24</t>
  </si>
  <si>
    <t xml:space="preserve"> :: 03:39:24 PM / 03:40:37 PM :: 00:01:13 :: 00:19:44</t>
  </si>
  <si>
    <t xml:space="preserve"> :: 11:31:03 AM / 11:31:50 AM :: 00:00:47 :: 00:15:50</t>
  </si>
  <si>
    <t xml:space="preserve"> :: 07:06:17 AM / 07:38:52 AM :: 00:32:35 :: 00:19:02</t>
  </si>
  <si>
    <t xml:space="preserve"> :: 07:39:45 AM / 07:40:00 AM :: 00:00:15 :: 00:00:33</t>
  </si>
  <si>
    <t xml:space="preserve"> :: 07:10:44 AM / 07:35:45 AM :: 00:25:01 :: 00:19:39</t>
  </si>
  <si>
    <t xml:space="preserve"> :: 09:01:01 AM / 09:34:34 AM :: 00:33:33 :: 00:28:59</t>
  </si>
  <si>
    <t xml:space="preserve"> :: 07:38:02 AM / 08:04:05 AM :: 00:26:03 :: 00:19:43</t>
  </si>
  <si>
    <t xml:space="preserve"> :: 07:21:08 AM / 07:38:37 AM :: 00:17:29 :: 16:57:50</t>
  </si>
  <si>
    <t xml:space="preserve"> :: 07:59:52 AM / 08:00:00 AM :: 00:00:08 :: 00:01:05</t>
  </si>
  <si>
    <t xml:space="preserve"> :: 01:33:06 PM / 01:46:01 PM :: 00:12:55 :: 00:28:25</t>
  </si>
  <si>
    <t xml:space="preserve"> :: 01:46:27 PM / 01:46:52 PM :: 00:00:25 :: 00:00:26</t>
  </si>
  <si>
    <t xml:space="preserve"> :: 01:34:59 PM / 01:39:41 PM :: 00:04:42 :: 00:15:45</t>
  </si>
  <si>
    <t xml:space="preserve"> :: 01:09:40 PM / 01:32:13 PM :: 00:22:33 :: 00:26:15</t>
  </si>
  <si>
    <t xml:space="preserve"> :: 01:35:11 PM / 02:00:47 PM :: 00:25:36 :: 00:43:51</t>
  </si>
  <si>
    <t xml:space="preserve"> :: 02:00:53 PM / 02:01:18 PM :: 00:00:25 :: 00:00:06</t>
  </si>
  <si>
    <t xml:space="preserve"> :: 01:44:21 PM / 02:25:52 PM :: 00:41:31 :: 00:30:29</t>
  </si>
  <si>
    <t xml:space="preserve"> :: 07:54:41 AM / 08:04:46 AM :: 00:10:05 :: 00:14:02</t>
  </si>
  <si>
    <t xml:space="preserve"> :: 08:05:36 AM / 08:42:06 AM :: 00:36:30 :: 00:14:46</t>
  </si>
  <si>
    <t xml:space="preserve"> :: 05:47:46 AM / 06:01:55 AM :: 00:14:09 :: 16:00:54</t>
  </si>
  <si>
    <t xml:space="preserve"> :: 06:04:43 AM / 06:17:33 AM :: 00:12:50 :: 16:25:02</t>
  </si>
  <si>
    <t xml:space="preserve"> :: 06:13:04 AM / 06:20:13 AM :: 00:07:09 :: 16:17:35</t>
  </si>
  <si>
    <t xml:space="preserve"> :: 06:05:51 AM / 06:17:25 AM :: 00:11:34 :: 16:04:33</t>
  </si>
  <si>
    <t xml:space="preserve"> :: 05:52:56 AM / 06:06:18 AM :: 00:13:22 :: 15:27:04</t>
  </si>
  <si>
    <t xml:space="preserve"> :: 05:49:12 AM / 05:49:38 AM :: 00:00:26 :: 15:43:30</t>
  </si>
  <si>
    <t xml:space="preserve"> :: 06:49:18 AM / 06:58:12 AM :: 00:08:54 :: 12:42:27</t>
  </si>
  <si>
    <t xml:space="preserve"> :: 06:04:33 AM / 06:09:44 AM :: 00:05:11 :: 14:55:12</t>
  </si>
  <si>
    <t xml:space="preserve"> :: 05:46:11 AM / 06:36:45 AM :: 00:50:34 :: 15:00:21</t>
  </si>
  <si>
    <t xml:space="preserve"> :: 06:52:35 AM / 06:52:47 AM :: 00:00:12 :: 17:34:11</t>
  </si>
  <si>
    <t xml:space="preserve"> :: 07:13:42 AM / 07:14:08 AM :: 00:00:26 :: 15:28:47</t>
  </si>
  <si>
    <t xml:space="preserve"> :: 05:47:23 AM / 06:56:17 AM :: 01:08:54 :: 15:29:00</t>
  </si>
  <si>
    <t xml:space="preserve"> :: 05:54:36 AM / 07:04:42 AM :: 01:10:06 :: 13:54:25</t>
  </si>
  <si>
    <t xml:space="preserve"> :: 06:46:57 AM / 06:47:07 AM :: 00:00:10 :: 17:04:01</t>
  </si>
  <si>
    <t xml:space="preserve"> :: 07:05:07 AM / 07:05:13 AM :: 00:00:06 :: 17:37:53</t>
  </si>
  <si>
    <t xml:space="preserve"> :: 06:10:14 AM / 07:07:31 AM :: 00:57:17 :: 14:31:48</t>
  </si>
  <si>
    <t xml:space="preserve"> :: 06:36:50 AM / 06:37:04 AM :: 00:00:14 :: 00:00:05</t>
  </si>
  <si>
    <t xml:space="preserve"> :: 06:52:51 AM / 06:53:06 AM :: 00:00:15 :: 00:00:04</t>
  </si>
  <si>
    <t xml:space="preserve"> :: 07:14:17 AM / 07:14:30 AM :: 00:00:13 :: 00:00:09</t>
  </si>
  <si>
    <t xml:space="preserve"> :: 06:56:21 AM / 06:56:33 AM :: 00:00:12 :: 00:00:04</t>
  </si>
  <si>
    <t xml:space="preserve"> :: 07:04:46 AM / 07:04:55 AM :: 00:00:09 :: 00:00:04</t>
  </si>
  <si>
    <t xml:space="preserve"> :: 06:47:15 AM / 06:47:27 AM :: 00:00:12 :: 00:00:08</t>
  </si>
  <si>
    <t xml:space="preserve"> :: 07:05:14 AM / 07:05:20 AM :: 00:00:06 :: 00:00:01</t>
  </si>
  <si>
    <t xml:space="preserve"> :: 07:07:36 AM / 07:07:51 AM :: 00:00:15 :: 00:00:05</t>
  </si>
  <si>
    <t xml:space="preserve"> :: 08:59:56 AM / 09:07:48 AM :: 00:07:52 :: 00:24:37</t>
  </si>
  <si>
    <t xml:space="preserve"> :: 01:42:47 PM / 01:42:56 PM :: 00:00:09 :: 00:00:11</t>
  </si>
  <si>
    <t xml:space="preserve"> :: 09:15:21 AM / 09:15:29 AM :: 00:00:08 :: 00:33:15</t>
  </si>
  <si>
    <t xml:space="preserve"> :: 02:43:43 PM / 03:38:26 PM :: 00:54:43 :: 00:17:17</t>
  </si>
  <si>
    <t xml:space="preserve"> :: 03:07:21 PM / 04:12:03 PM :: 01:04:42 :: 00:29:45</t>
  </si>
  <si>
    <t xml:space="preserve"> :: 04:12:11 PM / 04:12:25 PM :: 00:00:14 :: 00:00:08</t>
  </si>
  <si>
    <t xml:space="preserve"> :: 07:39:01 AM / 07:39:23 AM :: 00:00:22 :: 00:00:09</t>
  </si>
  <si>
    <t xml:space="preserve"> :: 07:07:17 AM / 07:39:12 AM :: 00:31:55 :: 00:17:54</t>
  </si>
  <si>
    <t xml:space="preserve"> :: 07:35:50 AM / 07:47:01 AM :: 00:11:11 :: 00:00:05</t>
  </si>
  <si>
    <t xml:space="preserve"> :: 09:34:39 AM / 09:35:09 AM :: 00:00:30 :: 00:00:05</t>
  </si>
  <si>
    <t xml:space="preserve"> :: 08:04:16 AM / 08:16:48 AM :: 00:12:32 :: 00:00:11</t>
  </si>
  <si>
    <t xml:space="preserve"> :: 07:38:41 AM / 07:39:01 AM :: 00:00:20 :: 00:00:04</t>
  </si>
  <si>
    <t xml:space="preserve"> :: 07:58:40 AM / 07:58:47 AM :: 00:00:07 :: 00:00:09</t>
  </si>
  <si>
    <t xml:space="preserve"> :: 07:52:41 AM / 08:11:58 AM :: 00:19:17 :: 00:13:18</t>
  </si>
  <si>
    <t xml:space="preserve"> :: 08:02:47 AM / 08:21:21 AM :: 00:18:34 :: 00:22:47</t>
  </si>
  <si>
    <t xml:space="preserve"> :: 08:02:13 AM / 08:19:36 AM :: 00:17:23 :: 00:15:12</t>
  </si>
  <si>
    <t xml:space="preserve"> :: 07:26:59 AM / 07:48:52 AM :: 00:21:53 :: 00:13:48</t>
  </si>
  <si>
    <t xml:space="preserve"> :: 08:33:32 AM / 08:59:41 AM :: 00:26:09 :: 00:16:44</t>
  </si>
  <si>
    <t xml:space="preserve"> :: 08:27:22 AM / 08:45:52 AM :: 00:18:30 :: 00:48:21</t>
  </si>
  <si>
    <t xml:space="preserve"> :: 07:19:59 AM / 07:20:03 AM :: 00:00:04 :: 16:44:07</t>
  </si>
  <si>
    <t xml:space="preserve"> :: 06:14:24 AM / 06:42:42 AM :: 00:28:18 :: 06:14:24</t>
  </si>
  <si>
    <t xml:space="preserve"> :: 05:56:55 AM / 06:55:57 AM :: 00:59:02 :: 13:59:19</t>
  </si>
  <si>
    <t xml:space="preserve"> :: 05:46:56 AM / 06:35:00 AM :: 00:48:04 :: 13:55:28</t>
  </si>
  <si>
    <t xml:space="preserve"> :: 05:56:27 AM / 06:46:04 AM :: 00:49:37 :: 14:32:54</t>
  </si>
  <si>
    <t xml:space="preserve"> :: 06:02:26 AM / 06:53:19 AM :: 00:50:53 :: 13:03:13</t>
  </si>
  <si>
    <t xml:space="preserve"> :: 05:56:33 AM / 06:40:28 AM :: 00:43:55 :: 14:20:30</t>
  </si>
  <si>
    <t xml:space="preserve"> :: 07:18:24 AM / 07:18:41 AM :: 00:00:17 :: 14:41:57</t>
  </si>
  <si>
    <t xml:space="preserve"> :: 06:02:04 AM / 06:48:33 AM :: 00:46:29 :: 15:03:18</t>
  </si>
  <si>
    <t xml:space="preserve"> :: 05:36:23 AM / 06:00:51 AM :: 00:24:28 :: 15:30:02</t>
  </si>
  <si>
    <t xml:space="preserve"> :: 05:39:24 AM / 06:26:30 AM :: 00:47:06 :: 14:42:38</t>
  </si>
  <si>
    <t xml:space="preserve"> :: 05:53:07 AM / 06:38:15 AM :: 00:45:08 :: 14:15:43</t>
  </si>
  <si>
    <t xml:space="preserve"> :: 06:20:12 AM / 06:20:43 AM :: 00:00:31 :: 10:51:58</t>
  </si>
  <si>
    <t xml:space="preserve"> :: 06:37:10 AM / 06:37:20 AM :: 00:00:10 :: 00:00:06</t>
  </si>
  <si>
    <t xml:space="preserve"> :: 06:53:11 AM / 06:53:23 AM :: 00:00:12 :: 00:00:05</t>
  </si>
  <si>
    <t xml:space="preserve"> :: 07:14:34 AM / 07:14:48 AM :: 00:00:14 :: 00:00:04</t>
  </si>
  <si>
    <t xml:space="preserve"> :: 06:56:37 AM / 06:56:53 AM :: 00:00:16 :: 00:00:04</t>
  </si>
  <si>
    <t xml:space="preserve"> :: 07:05:01 AM / 07:05:11 AM :: 00:00:10 :: 00:00:06</t>
  </si>
  <si>
    <t xml:space="preserve"> :: 06:47:49 AM / 06:48:21 AM :: 00:00:32 :: 00:00:22</t>
  </si>
  <si>
    <t xml:space="preserve"> :: 07:05:25 AM / 07:05:31 AM :: 00:00:06 :: 00:00:05</t>
  </si>
  <si>
    <t xml:space="preserve"> :: 07:08:09 AM / 07:08:29 AM :: 00:00:20 :: 00:00:18</t>
  </si>
  <si>
    <t xml:space="preserve"> :: 06:27:26 AM / 06:57:43 AM :: 00:30:17 :: 00:26:35</t>
  </si>
  <si>
    <t xml:space="preserve"> :: 06:06:38 AM / 06:37:17 AM :: 00:30:39 :: 15:34:16</t>
  </si>
  <si>
    <t xml:space="preserve"> :: 06:45:56 AM / 07:12:39 AM :: 00:26:43 :: 00:19:26</t>
  </si>
  <si>
    <t xml:space="preserve"> :: 06:04:10 AM / 06:50:14 AM :: 00:46:04 :: 14:43:42</t>
  </si>
  <si>
    <t xml:space="preserve"> :: 07:02:03 AM / 07:38:13 AM :: 00:36:10 :: 00:23:48</t>
  </si>
  <si>
    <t xml:space="preserve"> :: 06:07:22 AM / 06:36:49 AM :: 00:29:27 :: 14:22:39</t>
  </si>
  <si>
    <t xml:space="preserve"> :: 06:38:52 AM / 07:05:14 AM :: 00:26:22 :: 00:18:09</t>
  </si>
  <si>
    <t xml:space="preserve"> :: 06:06:09 AM / 06:39:24 AM :: 00:33:15 :: 14:21:51</t>
  </si>
  <si>
    <t xml:space="preserve"> :: 06:22:05 AM / 07:13:24 AM :: 00:51:19 :: 00:04:32</t>
  </si>
  <si>
    <t xml:space="preserve"> :: 06:20:36 AM / 07:04:10 AM :: 00:43:34 :: 00:03:11</t>
  </si>
  <si>
    <t xml:space="preserve"> :: 06:15:23 AM / 06:52:43 AM :: 00:37:20 :: 00:25:45</t>
  </si>
  <si>
    <t xml:space="preserve"> :: 07:02:30 AM / 07:35:10 AM :: 00:32:40 :: 00:04:18</t>
  </si>
  <si>
    <t xml:space="preserve"> :: 06:13:34 AM / 06:54:37 AM :: 00:41:03 :: 00:03:50</t>
  </si>
  <si>
    <t xml:space="preserve"> :: 06:46:18 AM / 06:52:11 AM :: 00:05:53 :: 00:03:36</t>
  </si>
  <si>
    <t xml:space="preserve"> :: 06:42:50 AM / 06:48:08 AM :: 00:05:18 :: 00:07:50</t>
  </si>
  <si>
    <t xml:space="preserve"> :: 06:58:42 AM / 07:05:53 AM :: 00:07:11 :: 00:05:23</t>
  </si>
  <si>
    <t xml:space="preserve"> :: 07:21:34 AM / 07:34:04 AM :: 00:12:30 :: 00:02:53</t>
  </si>
  <si>
    <t xml:space="preserve"> :: 06:37:27 AM / 06:37:38 AM :: 00:00:11 :: 00:00:07</t>
  </si>
  <si>
    <t xml:space="preserve"> :: 06:53:31 AM / 06:53:49 AM :: 00:00:18 :: 00:00:08</t>
  </si>
  <si>
    <t xml:space="preserve"> :: 07:14:53 AM / 07:15:03 AM :: 00:00:10 :: 00:00:05</t>
  </si>
  <si>
    <t xml:space="preserve"> :: 06:56:57 AM / 06:57:18 AM :: 00:00:21 :: 00:00:04</t>
  </si>
  <si>
    <t xml:space="preserve"> :: 07:05:17 AM / 07:05:26 AM :: 00:00:09 :: 00:00:06</t>
  </si>
  <si>
    <t xml:space="preserve"> :: 06:48:41 AM / 06:48:57 AM :: 00:00:16 :: 00:00:20</t>
  </si>
  <si>
    <t xml:space="preserve"> :: 07:05:33 AM / 07:05:40 AM :: 00:00:07 :: 00:00:02</t>
  </si>
  <si>
    <t xml:space="preserve"> :: 07:08:37 AM / 07:09:15 AM :: 00:00:38 :: 00:00:08</t>
  </si>
  <si>
    <t xml:space="preserve"> :: 06:50:56 AM / 07:23:37 AM :: 00:32:41 :: 00:14:07</t>
  </si>
  <si>
    <t xml:space="preserve"> :: 07:23:46 AM / 07:23:59 AM :: 00:00:13 :: 00:00:09</t>
  </si>
  <si>
    <t xml:space="preserve"> :: 07:14:29 AM / 07:48:34 AM :: 00:34:05 :: 00:09:15</t>
  </si>
  <si>
    <t xml:space="preserve"> :: 07:00:23 AM / 07:44:20 AM :: 00:43:57 :: 00:20:59</t>
  </si>
  <si>
    <t xml:space="preserve"> :: 06:49:11 AM / 06:54:01 AM :: 00:04:50 :: 00:11:33</t>
  </si>
  <si>
    <t xml:space="preserve"> :: 07:02:05 AM / 07:09:02 AM :: 00:06:57 :: 00:08:16</t>
  </si>
  <si>
    <t xml:space="preserve"> :: 07:25:03 AM / 07:32:55 AM :: 00:07:52 :: 00:10:00</t>
  </si>
  <si>
    <t xml:space="preserve"> :: 07:05:36 AM / 07:09:47 AM :: 00:04:11 :: 00:08:18</t>
  </si>
  <si>
    <t xml:space="preserve"> :: 07:07:45 AM / 07:13:18 AM :: 00:05:33 :: 00:02:19</t>
  </si>
  <si>
    <t xml:space="preserve"> :: 06:50:38 AM / 07:07:46 AM :: 00:17:08 :: 00:01:41</t>
  </si>
  <si>
    <t xml:space="preserve"> :: 07:09:56 AM / 07:14:31 AM :: 00:04:35 :: 00:04:16</t>
  </si>
  <si>
    <t xml:space="preserve"> :: 07:19:11 AM / 07:24:38 AM :: 00:05:27 :: 00:09:56</t>
  </si>
  <si>
    <t xml:space="preserve"> :: 09:51:39 AM / 10:14:41 AM :: 00:23:02 :: 00:16:30</t>
  </si>
  <si>
    <t xml:space="preserve"> :: 07:38:50 AM / 07:56:08 AM :: 00:17:18 :: 00:24:08</t>
  </si>
  <si>
    <t xml:space="preserve"> :: 08:15:54 AM / 08:36:16 AM :: 00:20:22 :: 00:13:18</t>
  </si>
  <si>
    <t xml:space="preserve"> :: 08:04:20 AM / 08:27:36 AM :: 00:23:16 :: 00:13:15</t>
  </si>
  <si>
    <t xml:space="preserve"> :: 07:02:38 AM / 07:02:52 AM :: 00:00:14 :: 00:08:37</t>
  </si>
  <si>
    <t xml:space="preserve"> :: 07:41:08 AM / 07:47:54 AM :: 00:06:46 :: 00:08:13</t>
  </si>
  <si>
    <t xml:space="preserve"> :: 07:20:53 AM / 07:28:01 AM :: 00:07:08 :: 00:07:35</t>
  </si>
  <si>
    <t xml:space="preserve"> :: 07:20:35 AM / 07:26:26 AM :: 00:05:51 :: 00:06:04</t>
  </si>
  <si>
    <t xml:space="preserve"> :: 06:57:58 AM / 07:11:27 AM :: 00:13:29 :: 00:05:47</t>
  </si>
  <si>
    <t xml:space="preserve"> :: 07:04:29 AM / 07:13:31 AM :: 00:09:02 :: 00:08:32</t>
  </si>
  <si>
    <t xml:space="preserve"> :: 06:53:45 AM / 07:11:10 AM :: 00:17:25 :: 00:05:37</t>
  </si>
  <si>
    <t xml:space="preserve"> :: 06:49:28 AM / 07:13:15 AM :: 00:23:47 :: 00:03:24</t>
  </si>
  <si>
    <t xml:space="preserve"> :: 07:09:40 AM / 07:19:19 AM :: 00:09:39 :: 00:03:47</t>
  </si>
  <si>
    <t xml:space="preserve"> :: 06:47:38 AM / 07:02:23 AM :: 00:14:45 :: 00:07:10</t>
  </si>
  <si>
    <t xml:space="preserve"> :: 08:09:20 AM / 08:09:30 AM :: 00:00:10 :: 00:35:16</t>
  </si>
  <si>
    <t xml:space="preserve"> :: 06:51:31 AM / 07:20:37 AM :: 00:29:06 :: 00:02:58</t>
  </si>
  <si>
    <t xml:space="preserve"> :: 07:21:27 AM / 07:56:27 AM :: 00:35:00 :: 00:10:00</t>
  </si>
  <si>
    <t xml:space="preserve"> :: 07:23:43 AM / 07:53:13 AM :: 00:29:30 :: 00:10:12</t>
  </si>
  <si>
    <t xml:space="preserve"> :: 07:21:34 AM / 07:53:39 AM :: 00:32:05 :: 00:10:24</t>
  </si>
  <si>
    <t xml:space="preserve"> :: 07:28:49 AM / 08:12:17 AM :: 00:43:28 :: 00:15:34</t>
  </si>
  <si>
    <t xml:space="preserve"> :: 07:29:18 AM / 08:04:18 AM :: 00:35:00 :: 00:09:59</t>
  </si>
  <si>
    <t xml:space="preserve"> :: 07:14:01 AM / 07:38:50 AM :: 00:24:49 :: 00:11:38</t>
  </si>
  <si>
    <t xml:space="preserve"> :: 08:19:08 AM / 09:27:08 AM :: 01:08:00 :: 00:09:38</t>
  </si>
  <si>
    <t xml:space="preserve"> :: 07:20:42 AM / 07:54:21 AM :: 00:33:39 :: 00:00:05</t>
  </si>
  <si>
    <t xml:space="preserve"> :: 08:20:43 AM / 09:05:40 AM :: 00:44:57 :: 00:08:45</t>
  </si>
  <si>
    <t xml:space="preserve"> :: 09:05:45 AM / 09:05:57 AM :: 00:00:12 :: 00:00:05</t>
  </si>
  <si>
    <t xml:space="preserve"> :: 08:27:48 AM / 09:21:01 AM :: 00:53:13 :: 00:06:27</t>
  </si>
  <si>
    <t xml:space="preserve"> :: 08:30:17 AM / 08:58:50 AM :: 00:28:33 :: 00:10:41</t>
  </si>
  <si>
    <t xml:space="preserve"> :: 07:48:57 AM / 08:32:02 AM :: 00:43:05 :: 00:00:05</t>
  </si>
  <si>
    <t xml:space="preserve"> :: 08:59:44 AM / 09:37:20 AM :: 00:37:36 :: 00:00:03</t>
  </si>
  <si>
    <t xml:space="preserve"> :: 08:58:44 AM / 09:26:45 AM :: 00:28:01 :: 00:12:52</t>
  </si>
  <si>
    <t xml:space="preserve"> :: 09:26:50 AM / 09:27:06 AM :: 00:00:16 :: 00:00:05</t>
  </si>
  <si>
    <t xml:space="preserve"> :: 07:27:59 AM / 07:58:31 AM :: 00:30:32 :: 00:07:56</t>
  </si>
  <si>
    <t xml:space="preserve"> :: 06:12:17 AM / 06:48:47 AM :: 00:36:30 :: 00:10:22</t>
  </si>
  <si>
    <t xml:space="preserve"> :: 07:29:30 AM / 07:57:40 AM :: 00:28:10 :: 00:16:06</t>
  </si>
  <si>
    <t xml:space="preserve"> :: 06:58:50 AM / 07:32:15 AM :: 00:33:25 :: 00:38:37</t>
  </si>
  <si>
    <t xml:space="preserve"> :: 07:16:18 AM / 08:07:16 AM :: 00:50:58 :: 00:12:08</t>
  </si>
  <si>
    <t xml:space="preserve"> :: 06:39:12 AM / 07:20:56 AM :: 00:41:44 :: 00:32:54</t>
  </si>
  <si>
    <t xml:space="preserve"> :: 06:52:50 AM / 07:49:34 AM :: 00:56:44 :: 00:00:07</t>
  </si>
  <si>
    <t xml:space="preserve"> :: 08:44:46 AM / 08:45:01 AM :: 00:00:15 :: 01:09:36</t>
  </si>
  <si>
    <t xml:space="preserve"> :: 07:08:05 AM / 07:42:48 AM :: 00:34:43 :: 00:13:28</t>
  </si>
  <si>
    <t xml:space="preserve"> :: 08:21:13 AM / 08:21:25 AM :: 00:00:12 :: 00:29:27</t>
  </si>
  <si>
    <t xml:space="preserve"> :: 07:42:37 AM / 07:52:25 AM :: 00:09:48 :: 01:05:20</t>
  </si>
  <si>
    <t xml:space="preserve"> :: 08:14:08 AM / 08:19:09 AM :: 00:05:01 :: 00:16:12</t>
  </si>
  <si>
    <t xml:space="preserve"> :: 07:58:42 AM / 08:03:14 AM :: 00:04:32 :: 00:15:45</t>
  </si>
  <si>
    <t xml:space="preserve"> :: 09:02:19 AM / 09:07:33 AM :: 00:05:14 :: 00:12:47</t>
  </si>
  <si>
    <t xml:space="preserve"> :: 07:44:21 AM / 07:45:40 AM :: 00:01:19 :: 00:20:22</t>
  </si>
  <si>
    <t xml:space="preserve"> :: 08:21:01 AM / 08:21:08 AM :: 00:00:07 :: 00:32:27</t>
  </si>
  <si>
    <t xml:space="preserve"> :: 08:07:00 AM / 08:11:14 AM :: 00:04:14 :: 00:22:40</t>
  </si>
  <si>
    <t xml:space="preserve"> :: 07:03:07 AM / 07:15:50 AM :: 00:12:43 :: 00:00:15</t>
  </si>
  <si>
    <t xml:space="preserve"> :: 07:17:07 AM / 07:32:29 AM :: 00:15:22 :: 00:08:05</t>
  </si>
  <si>
    <t xml:space="preserve"> :: 07:32:35 AM / 07:33:01 AM :: 00:00:26 :: 00:00:06</t>
  </si>
  <si>
    <t xml:space="preserve"> :: 07:55:50 AM / 08:12:22 AM :: 00:16:32 :: 00:07:56</t>
  </si>
  <si>
    <t xml:space="preserve"> :: 07:20:00 AM / 07:39:41 AM :: 00:19:41 :: 00:10:13</t>
  </si>
  <si>
    <t xml:space="preserve"> :: 07:52:52 AM / 07:53:04 AM :: 00:00:12 :: 00:24:51</t>
  </si>
  <si>
    <t xml:space="preserve"> :: 07:53:09 AM / 07:53:25 AM :: 00:00:16 :: 00:00:05</t>
  </si>
  <si>
    <t xml:space="preserve"> :: 07:28:19 AM / 07:28:30 AM :: 00:00:11 :: 00:20:33</t>
  </si>
  <si>
    <t xml:space="preserve"> :: 07:28:53 AM / 07:30:53 AM :: 00:02:00 :: 00:00:23</t>
  </si>
  <si>
    <t xml:space="preserve"> :: 07:36:33 AM / 07:50:50 AM :: 00:14:17 :: 00:10:07</t>
  </si>
  <si>
    <t xml:space="preserve"> :: 07:57:53 AM / 08:16:07 AM :: 00:18:14 :: 00:33:15</t>
  </si>
  <si>
    <t xml:space="preserve"> :: 08:06:07 AM / 08:17:51 AM :: 00:11:44 :: 00:09:40</t>
  </si>
  <si>
    <t xml:space="preserve"> :: 08:01:01 AM / 08:16:48 AM :: 00:15:47 :: 00:07:48</t>
  </si>
  <si>
    <t xml:space="preserve"> :: 08:04:05 AM / 08:13:38 AM :: 00:09:33 :: 00:10:26</t>
  </si>
  <si>
    <t xml:space="preserve"> :: 08:25:26 AM / 08:40:45 AM :: 00:15:19 :: 00:13:09</t>
  </si>
  <si>
    <t xml:space="preserve"> :: 09:37:04 AM / 10:02:51 AM :: 00:25:47 :: 00:09:56</t>
  </si>
  <si>
    <t xml:space="preserve"> :: 08:01:50 AM / 08:15:49 AM :: 00:13:59 :: 00:07:29</t>
  </si>
  <si>
    <t xml:space="preserve"> :: 10:00:41 AM / 10:14:49 AM :: 00:14:08 :: 00:13:49</t>
  </si>
  <si>
    <t xml:space="preserve"> :: 09:21:06 AM / 09:34:55 AM :: 00:13:49 :: 00:00:05</t>
  </si>
  <si>
    <t xml:space="preserve"> :: 09:22:19 AM / 09:39:54 AM :: 00:17:35 :: 00:23:29</t>
  </si>
  <si>
    <t xml:space="preserve"> :: 10:54:34 AM / 11:24:59 AM :: 00:30:25 :: 00:10:09</t>
  </si>
  <si>
    <t xml:space="preserve"> :: 10:10:16 AM / 10:22:03 AM :: 00:11:47 :: 00:04:29</t>
  </si>
  <si>
    <t xml:space="preserve"> :: 09:45:11 AM / 09:59:53 AM :: 00:14:42 :: 00:18:05</t>
  </si>
  <si>
    <t xml:space="preserve"> :: 08:18:16 AM / 08:43:57 AM :: 00:25:41 :: 00:18:16</t>
  </si>
  <si>
    <t xml:space="preserve"> :: 06:50:35 AM / 07:14:42 AM :: 00:24:07 :: 00:01:48</t>
  </si>
  <si>
    <t xml:space="preserve"> :: 07:59:06 AM / 08:21:00 AM :: 00:21:54 :: 00:01:26</t>
  </si>
  <si>
    <t xml:space="preserve"> :: 07:33:58 AM / 08:02:36 AM :: 00:28:38 :: 00:01:43</t>
  </si>
  <si>
    <t xml:space="preserve"> :: 08:09:13 AM / 08:31:09 AM :: 00:21:56 :: 00:01:57</t>
  </si>
  <si>
    <t xml:space="preserve"> :: 07:23:30 AM / 07:51:05 AM :: 00:27:35 :: 00:02:34</t>
  </si>
  <si>
    <t xml:space="preserve"> :: 07:49:40 AM / 08:12:22 AM :: 00:22:42 :: 00:00:06</t>
  </si>
  <si>
    <t xml:space="preserve"> :: 08:45:06 AM / 09:30:10 AM :: 00:45:04 :: 00:00:05</t>
  </si>
  <si>
    <t xml:space="preserve"> :: 07:45:19 AM / 08:19:08 AM :: 00:33:49 :: 00:02:31</t>
  </si>
  <si>
    <t xml:space="preserve"> :: 08:29:06 AM / 08:44:26 AM :: 00:15:20 :: 00:07:41</t>
  </si>
  <si>
    <t xml:space="preserve"> :: 07:59:30 AM / 08:06:15 AM :: 00:06:45 :: 00:07:05</t>
  </si>
  <si>
    <t xml:space="preserve"> :: 08:24:35 AM / 08:41:38 AM :: 00:17:03 :: 00:05:26</t>
  </si>
  <si>
    <t xml:space="preserve"> :: 08:39:30 AM / 08:48:12 AM :: 00:08:42 :: 00:15:19</t>
  </si>
  <si>
    <t xml:space="preserve"> :: 09:42:19 AM / 09:50:21 AM :: 00:08:02 :: 00:08:02</t>
  </si>
  <si>
    <t xml:space="preserve"> :: 07:53:15 AM / 07:57:48 AM :: 00:04:33 :: 00:07:35</t>
  </si>
  <si>
    <t xml:space="preserve"> :: 08:21:10 AM / 08:21:20 AM :: 00:00:10 :: 00:00:02</t>
  </si>
  <si>
    <t xml:space="preserve"> :: 08:17:12 AM / 08:26:50 AM :: 00:09:38 :: 00:05:58</t>
  </si>
  <si>
    <t xml:space="preserve"> :: 10:15:17 AM / 10:15:35 AM :: 00:00:18 :: 00:00:08</t>
  </si>
  <si>
    <t xml:space="preserve"> :: 09:44:30 AM / 09:52:08 AM :: 00:07:38 :: 00:04:01</t>
  </si>
  <si>
    <t xml:space="preserve"> :: 10:22:33 AM / 10:22:42 AM :: 00:00:09 :: 00:00:30</t>
  </si>
  <si>
    <t xml:space="preserve"> :: 08:44:00 AM / 08:44:07 AM :: 00:00:07 :: 00:00:03</t>
  </si>
  <si>
    <t xml:space="preserve"> :: 09:46:26 AM / 10:07:40 AM :: 00:21:14 :: 00:16:16</t>
  </si>
  <si>
    <t xml:space="preserve"> :: 08:02:11 AM / 08:23:15 AM :: 00:21:04 :: 00:06:03</t>
  </si>
  <si>
    <t xml:space="preserve"> :: 08:43:21 AM / 09:04:54 AM :: 00:21:33 :: 00:07:05</t>
  </si>
  <si>
    <t xml:space="preserve"> :: 08:33:07 AM / 08:50:17 AM :: 00:17:10 :: 00:05:31</t>
  </si>
  <si>
    <t xml:space="preserve"> :: 10:31:59 AM / 10:32:14 AM :: 00:00:15 :: 00:24:19</t>
  </si>
  <si>
    <t xml:space="preserve"> :: 09:20:47 AM / 09:43:23 AM :: 00:22:36 :: 00:20:13</t>
  </si>
  <si>
    <t xml:space="preserve"> :: 11:27:25 AM / 11:27:39 AM :: 00:00:14 :: 00:55:11</t>
  </si>
  <si>
    <t xml:space="preserve"> :: 09:30:34 AM / 09:56:08 AM :: 00:25:34 :: 00:19:24</t>
  </si>
  <si>
    <t xml:space="preserve"> :: 09:47:49 AM / 10:07:16 AM :: 00:19:27 :: 00:04:26</t>
  </si>
  <si>
    <t xml:space="preserve"> :: 01:29:17 PM / 01:29:33 PM :: 00:00:16 :: 00:00:17</t>
  </si>
  <si>
    <t xml:space="preserve"> :: 10:01:58 AM / 10:19:58 AM :: 00:18:00 :: 00:05:50</t>
  </si>
  <si>
    <t xml:space="preserve"> :: 10:07:22 AM / 10:10:39 AM :: 00:03:17 :: 00:00:06</t>
  </si>
  <si>
    <t xml:space="preserve"> :: 01:28:48 PM / 01:29:00 PM :: 00:00:12 :: 02:01:09</t>
  </si>
  <si>
    <t xml:space="preserve"> :: 10:20:03 AM / 10:27:52 AM :: 00:07:49 :: 00:00:05</t>
  </si>
  <si>
    <t xml:space="preserve"> :: 09:41:56 AM / 09:50:00 AM :: 00:08:04 :: 00:11:10</t>
  </si>
  <si>
    <t xml:space="preserve"> :: 08:28:48 AM / 08:37:25 AM :: 00:08:37 :: 00:07:48</t>
  </si>
  <si>
    <t xml:space="preserve"> :: 10:09:53 AM / 10:17:03 AM :: 00:07:10 :: 00:11:07</t>
  </si>
  <si>
    <t xml:space="preserve"> :: 08:35:35 AM / 08:51:51 AM :: 00:16:16 :: 00:04:26</t>
  </si>
  <si>
    <t xml:space="preserve"> :: 10:10:04 AM / 10:16:34 AM :: 00:06:30 :: 00:09:39</t>
  </si>
  <si>
    <t xml:space="preserve"> :: 08:21:24 AM / 08:37:29 AM :: 00:16:05 :: 00:09:02</t>
  </si>
  <si>
    <t xml:space="preserve"> :: 01:46:37 PM / 01:46:46 PM :: 00:00:09 :: 00:17:04</t>
  </si>
  <si>
    <t xml:space="preserve"> :: 08:26:04 AM / 08:37:28 AM :: 00:11:24 :: 00:06:56</t>
  </si>
  <si>
    <t xml:space="preserve"> :: 10:14:56 AM / 10:15:09 AM :: 00:00:13 :: 00:00:07</t>
  </si>
  <si>
    <t xml:space="preserve"> :: 09:35:02 AM / 09:35:34 AM :: 00:00:32 :: 00:00:07</t>
  </si>
  <si>
    <t xml:space="preserve"> :: 09:40:13 AM / 09:40:29 AM :: 00:00:16 :: 00:00:19</t>
  </si>
  <si>
    <t xml:space="preserve"> :: 11:25:07 AM / 11:25:17 AM :: 00:00:10 :: 00:00:08</t>
  </si>
  <si>
    <t xml:space="preserve"> :: 09:51:44 AM / 10:02:41 AM :: 00:10:57 :: 00:14:24</t>
  </si>
  <si>
    <t xml:space="preserve"> :: 10:03:00 AM / 10:05:47 AM :: 00:02:47 :: 00:00:19</t>
  </si>
  <si>
    <t xml:space="preserve"> :: 10:00:12 AM / 10:00:34 AM :: 00:00:22 :: 00:00:19</t>
  </si>
  <si>
    <t xml:space="preserve"> :: 08:53:05 AM / 09:07:11 AM :: 00:14:06 :: 00:08:58</t>
  </si>
  <si>
    <t xml:space="preserve"> :: 09:53:58 AM / 10:04:53 AM :: 00:10:55 :: 00:03:58</t>
  </si>
  <si>
    <t xml:space="preserve"> :: 08:40:54 AM / 08:51:01 AM :: 00:10:07 :: 00:03:29</t>
  </si>
  <si>
    <t xml:space="preserve"> :: 10:23:25 AM / 10:33:06 AM :: 00:09:41 :: 00:06:22</t>
  </si>
  <si>
    <t xml:space="preserve"> :: 09:01:42 AM / 09:08:04 AM :: 00:06:22 :: 00:09:51</t>
  </si>
  <si>
    <t xml:space="preserve"> :: 10:21:14 AM / 10:37:39 AM :: 00:16:25 :: 00:04:40</t>
  </si>
  <si>
    <t xml:space="preserve"> :: 08:41:52 AM / 08:49:33 AM :: 00:07:41 :: 00:04:23</t>
  </si>
  <si>
    <t xml:space="preserve"> :: 02:06:22 PM / 02:06:30 PM :: 00:00:08 :: 00:19:36</t>
  </si>
  <si>
    <t xml:space="preserve"> :: 08:42:33 AM / 08:57:22 AM :: 00:14:49 :: 00:05:05</t>
  </si>
  <si>
    <t xml:space="preserve"> :: 08:44:31 AM / 09:11:42 AM :: 00:27:11 :: 00:00:05</t>
  </si>
  <si>
    <t xml:space="preserve"> :: 08:17:21 AM / 08:37:11 AM :: 00:19:50 :: 00:11:06</t>
  </si>
  <si>
    <t xml:space="preserve"> :: 08:50:07 AM / 09:11:00 AM :: 00:20:53 :: 00:08:29</t>
  </si>
  <si>
    <t xml:space="preserve"> :: 08:54:00 AM / 09:19:34 AM :: 00:25:34 :: 00:05:48</t>
  </si>
  <si>
    <t xml:space="preserve"> :: 09:56:53 AM / 10:19:11 AM :: 00:22:18 :: 00:06:32</t>
  </si>
  <si>
    <t xml:space="preserve"> :: 08:04:08 AM / 08:21:22 AM :: 00:17:14 :: 00:06:20</t>
  </si>
  <si>
    <t xml:space="preserve"> :: 08:41:36 AM / 08:41:53 AM :: 00:00:17 :: 00:20:16</t>
  </si>
  <si>
    <t xml:space="preserve"> :: 08:33:12 AM / 08:56:28 AM :: 00:23:16 :: 00:06:22</t>
  </si>
  <si>
    <t xml:space="preserve"> :: 07:37:19 AM / 07:41:33 AM :: 00:04:14 :: 00:04:18</t>
  </si>
  <si>
    <t xml:space="preserve"> :: 07:41:17 AM / 07:41:39 AM :: 00:00:22 :: 00:01:36</t>
  </si>
  <si>
    <t xml:space="preserve"> :: 07:35:31 AM / 07:40:39 AM :: 00:05:08 :: 00:04:38</t>
  </si>
  <si>
    <t xml:space="preserve"> :: 08:21:18 AM / 08:24:27 AM :: 00:03:09 :: 00:05:11</t>
  </si>
  <si>
    <t xml:space="preserve"> :: 10:25:28 AM / 10:30:37 AM :: 00:05:09 :: 00:06:17</t>
  </si>
  <si>
    <t xml:space="preserve"> :: 08:29:01 AM / 08:35:19 AM :: 00:06:18 :: 00:07:39</t>
  </si>
  <si>
    <t xml:space="preserve"> :: 08:56:09 AM / 09:01:38 AM :: 00:05:29 :: 00:14:16</t>
  </si>
  <si>
    <t xml:space="preserve"> :: 09:02:30 AM / 09:10:29 AM :: 00:07:59 :: 00:06:02</t>
  </si>
  <si>
    <t xml:space="preserve"> :: 09:25:10 AM / 09:31:53 AM :: 00:06:43 :: 00:13:28</t>
  </si>
  <si>
    <t xml:space="preserve"> :: 09:27:10 AM / 09:37:01 AM :: 00:09:51 :: 00:16:10</t>
  </si>
  <si>
    <t xml:space="preserve"> :: 09:37:09 AM / 09:37:19 AM :: 00:00:10 :: 00:00:08</t>
  </si>
  <si>
    <t xml:space="preserve"> :: 10:39:42 AM / 10:46:31 AM :: 00:06:49 :: 00:09:05</t>
  </si>
  <si>
    <t xml:space="preserve"> :: 09:22:43 AM / 09:22:58 AM :: 00:00:15 :: 00:21:05</t>
  </si>
  <si>
    <t xml:space="preserve"> :: 10:24:50 AM / 10:40:57 AM :: 00:16:07 :: 00:10:09</t>
  </si>
  <si>
    <t xml:space="preserve"> :: 10:41:03 AM / 10:44:25 AM :: 00:03:22 :: 00:00:06</t>
  </si>
  <si>
    <t xml:space="preserve"> :: 09:37:35 AM / 09:47:16 AM :: 00:09:41 :: 00:05:42</t>
  </si>
  <si>
    <t xml:space="preserve"> :: 09:56:42 AM / 09:59:21 AM :: 00:02:39 :: 00:19:23</t>
  </si>
  <si>
    <t xml:space="preserve"> :: 09:59:28 AM / 09:59:48 AM :: 00:00:20 :: 00:00:07</t>
  </si>
  <si>
    <t xml:space="preserve"> :: 10:00:01 AM / 10:00:10 AM :: 00:00:09 :: 00:00:13</t>
  </si>
  <si>
    <t xml:space="preserve"> :: 10:00:16 AM / 10:00:27 AM :: 00:00:11 :: 00:00:06</t>
  </si>
  <si>
    <t xml:space="preserve"> :: 10:55:44 AM / 11:14:41 AM :: 00:18:57 :: 00:09:13</t>
  </si>
  <si>
    <t xml:space="preserve"> :: 09:39:34 AM / 09:40:46 AM :: 00:01:12 :: 00:16:36</t>
  </si>
  <si>
    <t xml:space="preserve"> :: 12:13:21 PM / 12:23:43 PM :: 00:10:22 :: 00:04:32</t>
  </si>
  <si>
    <t xml:space="preserve"> :: 12:58:38 PM / 01:07:10 PM :: 00:08:32 :: 00:05:24</t>
  </si>
  <si>
    <t xml:space="preserve"> :: 02:13:03 PM / 02:18:23 PM :: 00:05:20 :: 00:07:20</t>
  </si>
  <si>
    <t xml:space="preserve"> :: 01:32:47 PM / 01:41:22 PM :: 00:08:35 :: 00:03:35</t>
  </si>
  <si>
    <t xml:space="preserve"> :: 02:34:47 PM / 02:34:54 PM :: 00:00:07 :: 00:04:10</t>
  </si>
  <si>
    <t xml:space="preserve"> :: 12:02:53 PM / 12:08:49 PM :: 00:05:56 :: 00:05:20</t>
  </si>
  <si>
    <t xml:space="preserve"> :: 12:44:20 PM / 12:53:14 PM :: 00:08:54 :: 00:04:34</t>
  </si>
  <si>
    <t xml:space="preserve"> :: 01:21:56 PM / 01:29:12 PM :: 00:07:16 :: 00:06:26</t>
  </si>
  <si>
    <t xml:space="preserve"> :: 02:34:56 PM / 02:35:01 PM :: 00:00:05 :: 00:00:02</t>
  </si>
  <si>
    <t xml:space="preserve"> :: 11:52:07 AM / 11:57:33 AM :: 00:05:26 :: 00:07:35</t>
  </si>
  <si>
    <t xml:space="preserve"> :: 12:34:27 PM / 12:39:46 PM :: 00:05:19 :: 00:08:35</t>
  </si>
  <si>
    <t xml:space="preserve"> :: 01:08:48 PM / 01:14:43 PM :: 00:05:55 :: 00:24:06</t>
  </si>
  <si>
    <t xml:space="preserve"> :: 01:15:01 PM / 01:15:30 PM :: 00:00:29 :: 00:00:18</t>
  </si>
  <si>
    <t xml:space="preserve"> :: 02:35:04 PM / 02:35:10 PM :: 00:00:06 :: 00:00:03</t>
  </si>
  <si>
    <t xml:space="preserve"> :: 09:06:45 AM / 09:46:52 AM :: 00:40:07 :: 00:00:48</t>
  </si>
  <si>
    <t xml:space="preserve"> :: 06:19:39 AM / 06:49:23 AM :: 00:29:44 :: 15:43:30</t>
  </si>
  <si>
    <t xml:space="preserve"> :: 06:32:49 AM / 06:51:05 AM :: 00:18:16 :: 16:42:43</t>
  </si>
  <si>
    <t xml:space="preserve"> :: 06:34:57 AM / 07:12:07 AM :: 00:37:10 :: 15:45:02</t>
  </si>
  <si>
    <t xml:space="preserve"> :: 07:12:14 AM / 07:12:25 AM :: 00:00:11 :: 00:00:07</t>
  </si>
  <si>
    <t xml:space="preserve"> :: 07:12:33 AM / 07:12:50 AM :: 00:00:17 :: 00:00:08</t>
  </si>
  <si>
    <t xml:space="preserve"> :: 07:13:02 AM / 07:13:11 AM :: 00:00:09 :: 00:00:12</t>
  </si>
  <si>
    <t xml:space="preserve"> :: 06:11:24 AM / 07:18:19 AM :: 01:06:55 :: 16:01:41</t>
  </si>
  <si>
    <t xml:space="preserve"> :: 04:35:38 PM / 04:36:12 PM :: 00:00:34 :: 00:47:41</t>
  </si>
  <si>
    <t xml:space="preserve"> :: 04:36:18 PM / 04:36:27 PM :: 00:00:09 :: 00:00:06</t>
  </si>
  <si>
    <t xml:space="preserve"> :: 02:58:33 PM / 02:58:46 PM :: 00:00:13 :: 00:30:51</t>
  </si>
  <si>
    <t xml:space="preserve"> :: 08:52:24 AM / 08:55:15 AM :: 00:02:51 :: 00:12:26</t>
  </si>
  <si>
    <t xml:space="preserve"> :: 08:23:10 AM / 08:32:08 AM :: 00:08:58 :: 00:06:22</t>
  </si>
  <si>
    <t xml:space="preserve"> :: 08:37:05 AM / 08:45:13 AM :: 00:08:08 :: 00:05:39</t>
  </si>
  <si>
    <t xml:space="preserve"> :: 08:48:07 AM / 08:52:44 AM :: 00:04:37 :: 00:07:22</t>
  </si>
  <si>
    <t xml:space="preserve"> :: 08:45:34 AM / 08:52:40 AM :: 00:07:06 :: 00:06:24</t>
  </si>
  <si>
    <t xml:space="preserve"> :: 08:06:49 AM / 08:07:24 AM :: 00:00:35 :: 00:27:59</t>
  </si>
  <si>
    <t xml:space="preserve"> :: 10:07:08 AM / 10:17:03 AM :: 00:09:55 :: 00:04:17</t>
  </si>
  <si>
    <t xml:space="preserve"> :: 08:20:16 AM / 08:26:45 AM :: 00:06:29 :: 00:04:27</t>
  </si>
  <si>
    <t xml:space="preserve"> :: 10:10:51 AM / 10:22:58 AM :: 00:12:07 :: 00:05:58</t>
  </si>
  <si>
    <t xml:space="preserve"> :: 08:54:53 AM / 09:04:09 AM :: 00:09:16 :: 00:03:52</t>
  </si>
  <si>
    <t xml:space="preserve"> :: 10:40:09 AM / 10:48:38 AM :: 00:08:29 :: 00:07:03</t>
  </si>
  <si>
    <t xml:space="preserve"> :: 09:12:32 AM / 09:23:36 AM :: 00:11:04 :: 00:04:28</t>
  </si>
  <si>
    <t xml:space="preserve"> :: 10:37:47 AM / 10:49:52 AM :: 00:12:05 :: 00:00:08</t>
  </si>
  <si>
    <t xml:space="preserve"> :: 08:54:40 AM / 09:00:34 AM :: 00:05:54 :: 00:05:07</t>
  </si>
  <si>
    <t xml:space="preserve"> :: 02:22:41 PM / 02:22:53 PM :: 00:00:12 :: 00:16:11</t>
  </si>
  <si>
    <t xml:space="preserve"> :: 09:02:28 AM / 09:11:10 AM :: 00:08:42 :: 00:05:06</t>
  </si>
  <si>
    <t xml:space="preserve"> :: 12:40:15 PM / 12:49:08 PM :: 00:08:53 :: 00:16:32</t>
  </si>
  <si>
    <t xml:space="preserve"> :: 09:30:32 AM / 09:39:27 AM :: 00:08:55 :: 00:17:49</t>
  </si>
  <si>
    <t xml:space="preserve"> :: 01:22:47 PM / 01:31:47 PM :: 00:09:00 :: 00:15:37</t>
  </si>
  <si>
    <t xml:space="preserve"> :: 09:33:26 AM / 09:44:23 AM :: 00:10:57 :: 00:13:52</t>
  </si>
  <si>
    <t xml:space="preserve"> :: 02:00:46 PM / 02:08:40 PM :: 00:07:54 :: 00:19:24</t>
  </si>
  <si>
    <t xml:space="preserve"> :: 10:30:27 AM / 10:43:40 AM :: 00:13:13 :: 00:17:06</t>
  </si>
  <si>
    <t xml:space="preserve"> :: 10:00:51 AM / 10:22:01 AM :: 00:21:10 :: 00:20:05</t>
  </si>
  <si>
    <t xml:space="preserve"> :: 10:18:17 AM / 10:20:00 AM :: 00:01:43 :: 00:35:05</t>
  </si>
  <si>
    <t xml:space="preserve"> :: 08:36:01 AM / 08:39:58 AM :: 00:03:57 :: 00:18:10</t>
  </si>
  <si>
    <t xml:space="preserve"> :: 08:21:16 AM / 08:31:26 AM :: 00:10:10 :: 00:07:38</t>
  </si>
  <si>
    <t xml:space="preserve"> :: 08:29:38 AM / 08:39:10 AM :: 00:09:32 :: 00:25:20</t>
  </si>
  <si>
    <t xml:space="preserve"> :: 10:47:00 AM / 10:47:15 AM :: 00:00:15 :: 00:29:57</t>
  </si>
  <si>
    <t xml:space="preserve"> :: 09:00:41 AM / 09:12:35 AM :: 00:11:54 :: 00:05:26</t>
  </si>
  <si>
    <t xml:space="preserve"> :: 08:39:01 AM / 08:53:22 AM :: 00:14:21 :: 00:06:53</t>
  </si>
  <si>
    <t xml:space="preserve"> :: 08:52:37 AM / 09:01:34 AM :: 00:08:57 :: 00:07:24</t>
  </si>
  <si>
    <t xml:space="preserve"> :: 08:59:28 AM / 09:15:58 AM :: 00:16:30 :: 00:06:44</t>
  </si>
  <si>
    <t xml:space="preserve"> :: 08:59:40 AM / 09:10:15 AM :: 00:10:35 :: 00:07:00</t>
  </si>
  <si>
    <t xml:space="preserve"> :: 08:17:52 AM / 08:25:23 AM :: 00:07:31 :: 00:10:28</t>
  </si>
  <si>
    <t xml:space="preserve"> :: 10:47:19 AM / 11:15:54 AM :: 00:28:35 :: 00:00:04</t>
  </si>
  <si>
    <t xml:space="preserve"> :: 08:49:47 AM / 09:10:24 AM :: 00:20:37 :: 00:23:02</t>
  </si>
  <si>
    <t xml:space="preserve"> :: 02:45:22 PM / 02:45:50 PM :: 00:00:28 :: 00:24:30</t>
  </si>
  <si>
    <t xml:space="preserve"> :: 01:03:48 PM / 01:18:24 PM :: 00:14:36 :: 00:11:48</t>
  </si>
  <si>
    <t xml:space="preserve"> :: 03:37:01 PM / 03:44:55 PM :: 00:07:54 :: 00:13:14</t>
  </si>
  <si>
    <t xml:space="preserve"> :: 01:49:47 PM / 01:50:04 PM :: 00:00:17 :: 00:18:37</t>
  </si>
  <si>
    <t xml:space="preserve"> :: 03:52:42 PM / 04:00:11 PM :: 00:07:29 :: 00:10:25</t>
  </si>
  <si>
    <t xml:space="preserve"> :: 01:33:13 PM / 01:42:36 PM :: 00:09:23 :: 00:11:43</t>
  </si>
  <si>
    <t xml:space="preserve"> :: 10:22:03 AM / 10:38:39 AM :: 00:16:36 :: 00:00:02</t>
  </si>
  <si>
    <t xml:space="preserve"> :: 02:18:03 PM / 02:26:26 PM :: 00:08:23 :: 00:11:22</t>
  </si>
  <si>
    <t xml:space="preserve"> :: 08:22:27 AM / 08:31:44 AM :: 00:09:17 :: 01:06:37</t>
  </si>
  <si>
    <t xml:space="preserve"> :: 08:24:15 AM / 08:48:01 AM :: 00:23:46 :: 00:42:42</t>
  </si>
  <si>
    <t xml:space="preserve"> :: 08:48:37 AM / 09:10:28 AM :: 00:21:51 :: 00:36:15</t>
  </si>
  <si>
    <t xml:space="preserve"> :: 09:58:24 AM / 10:17:27 AM :: 00:19:03 :: 00:13:45</t>
  </si>
  <si>
    <t xml:space="preserve"> :: 08:34:01 AM / 08:57:40 AM :: 00:23:39 :: 00:40:36</t>
  </si>
  <si>
    <t xml:space="preserve"> :: 08:42:54 AM / 09:02:29 AM :: 00:19:35 :: 00:38:08</t>
  </si>
  <si>
    <t xml:space="preserve"> :: 09:39:58 AM / 10:49:11 AM :: 01:09:13 :: 00:24:29</t>
  </si>
  <si>
    <t xml:space="preserve"> :: 10:09:41 AM / 10:32:24 AM :: 00:22:43 :: 00:16:55</t>
  </si>
  <si>
    <t xml:space="preserve"> :: 11:44:18 AM / 11:44:32 AM :: 00:00:14 :: 00:00:12</t>
  </si>
  <si>
    <t xml:space="preserve"> :: 09:12:11 AM / 09:12:43 AM :: 00:00:32 :: 00:00:05</t>
  </si>
  <si>
    <t xml:space="preserve"> :: 12:08:49 PM / 12:25:11 PM :: 00:16:22 :: 00:17:51</t>
  </si>
  <si>
    <t xml:space="preserve"> :: 01:58:21 PM / 02:05:43 PM :: 00:07:22 :: 00:08:17</t>
  </si>
  <si>
    <t xml:space="preserve"> :: 09:34:00 AM / 09:34:17 AM :: 00:00:17 :: 00:00:07</t>
  </si>
  <si>
    <t xml:space="preserve"> :: 10:07:58 AM / 10:13:21 AM :: 00:05:23 :: 00:00:07</t>
  </si>
  <si>
    <t xml:space="preserve"> :: 12:07:54 PM / 12:08:05 PM :: 00:00:11 :: 00:34:08</t>
  </si>
  <si>
    <t xml:space="preserve"> :: 09:39:25 AM / 09:43:12 AM :: 00:03:47 :: 00:00:20</t>
  </si>
  <si>
    <t xml:space="preserve"> :: 10:38:01 AM / 10:41:29 AM :: 00:03:28 :: 00:05:09</t>
  </si>
  <si>
    <t xml:space="preserve"> :: 10:32:18 AM / 10:36:34 AM :: 00:04:16 :: 00:04:26</t>
  </si>
  <si>
    <t xml:space="preserve"> :: 09:22:10 AM / 09:22:27 AM :: 00:00:17 :: 00:09:35</t>
  </si>
  <si>
    <t xml:space="preserve"> :: 11:26:39 AM / 11:44:06 AM :: 00:17:27 :: 00:14:15</t>
  </si>
  <si>
    <t xml:space="preserve"> :: 09:00:11 AM / 09:12:06 AM :: 00:11:55 :: 00:23:00</t>
  </si>
  <si>
    <t xml:space="preserve"> :: 12:25:31 PM / 12:25:52 PM :: 00:00:21 :: 00:00:20</t>
  </si>
  <si>
    <t xml:space="preserve"> :: 08:11:14 AM / 08:24:11 AM :: 00:12:57 :: 00:08:00</t>
  </si>
  <si>
    <t xml:space="preserve"> :: 09:18:55 AM / 09:33:53 AM :: 00:14:58 :: 00:11:22</t>
  </si>
  <si>
    <t xml:space="preserve"> :: 10:01:03 AM / 10:07:51 AM :: 00:06:48 :: 00:53:15</t>
  </si>
  <si>
    <t xml:space="preserve"> :: 10:42:30 AM / 10:49:51 AM :: 00:07:21 :: 00:03:51</t>
  </si>
  <si>
    <t xml:space="preserve"> :: 09:32:04 AM / 09:39:05 AM :: 00:07:01 :: 00:21:35</t>
  </si>
  <si>
    <t xml:space="preserve"> :: 08:58:29 AM / 09:07:18 AM :: 00:08:49 :: 00:10:28</t>
  </si>
  <si>
    <t xml:space="preserve"> :: 10:21:25 AM / 10:29:00 AM :: 00:07:35 :: 00:03:58</t>
  </si>
  <si>
    <t xml:space="preserve"> :: 01:48:40 PM / 01:48:53 PM :: 00:00:13 :: 00:25:03</t>
  </si>
  <si>
    <t xml:space="preserve"> :: 10:02:14 AM / 10:14:17 AM :: 00:12:03 :: 00:26:40</t>
  </si>
  <si>
    <t xml:space="preserve"> :: 10:14:27 AM / 10:15:07 AM :: 00:00:40 :: 00:00:10</t>
  </si>
  <si>
    <t xml:space="preserve"> :: 10:15:45 AM / 10:15:59 AM :: 00:00:14 :: 00:00:38</t>
  </si>
  <si>
    <t xml:space="preserve"> :: 01:03:05 PM / 01:28:08 PM :: 00:25:03 :: 00:13:50</t>
  </si>
  <si>
    <t xml:space="preserve"> :: 01:28:18 PM / 01:33:12 PM :: 00:04:54 :: 00:00:10</t>
  </si>
  <si>
    <t xml:space="preserve"> :: 01:51:44 PM / 01:58:08 PM :: 00:06:24 :: 00:00:46</t>
  </si>
  <si>
    <t xml:space="preserve"> :: 01:58:44 PM / 01:59:09 PM :: 00:00:25 :: 00:00:36</t>
  </si>
  <si>
    <t xml:space="preserve"> :: 02:40:45 PM / 02:40:56 PM :: 00:00:11 :: 00:00:06</t>
  </si>
  <si>
    <t xml:space="preserve"> :: 02:29:53 PM / 02:30:01 PM :: 00:00:08 :: 00:56:00</t>
  </si>
  <si>
    <t xml:space="preserve"> :: 10:50:35 AM / 10:50:43 AM :: 00:00:08 :: 00:16:29</t>
  </si>
  <si>
    <t xml:space="preserve"> :: 10:50:47 AM / 10:51:01 AM :: 00:00:14 :: 00:00:04</t>
  </si>
  <si>
    <t xml:space="preserve"> :: 10:51:04 AM / 10:51:09 AM :: 00:00:05 :: 00:00:03</t>
  </si>
  <si>
    <t xml:space="preserve"> :: 12:47:36 PM / 12:58:13 PM :: 00:10:37 :: 00:06:46</t>
  </si>
  <si>
    <t xml:space="preserve"> :: 10:49:42 AM / 11:01:07 AM :: 00:11:25 :: 00:05:03</t>
  </si>
  <si>
    <t xml:space="preserve"> :: 11:03:32 AM / 11:13:08 AM :: 00:09:36 :: 00:06:01</t>
  </si>
  <si>
    <t xml:space="preserve"> :: 12:56:53 PM / 01:07:29 PM :: 00:10:36 :: 00:00:14</t>
  </si>
  <si>
    <t xml:space="preserve"> :: 12:50:17 PM / 12:59:32 PM :: 00:09:15 :: 00:06:07</t>
  </si>
  <si>
    <t xml:space="preserve"> :: 11:32:00 AM / 11:32:21 AM :: 00:00:21 :: 00:23:23</t>
  </si>
  <si>
    <t xml:space="preserve"> :: 11:00:57 AM / 11:21:16 AM :: 00:20:19 :: 00:09:48</t>
  </si>
  <si>
    <t xml:space="preserve"> :: 09:04:23 AM / 09:30:46 AM :: 00:26:23 :: 00:00:05</t>
  </si>
  <si>
    <t xml:space="preserve"> :: 09:19:20 AM / 09:40:56 AM :: 00:21:36 :: 00:15:11</t>
  </si>
  <si>
    <t xml:space="preserve"> :: 09:11:50 AM / 09:31:06 AM :: 00:19:16 :: 00:06:56</t>
  </si>
  <si>
    <t xml:space="preserve"> :: 09:42:56 AM / 10:04:36 AM :: 00:21:40 :: 00:19:20</t>
  </si>
  <si>
    <t xml:space="preserve"> :: 09:00:15 AM / 09:21:48 AM :: 00:21:33 :: 00:09:58</t>
  </si>
  <si>
    <t xml:space="preserve"> :: 10:55:15 AM / 11:12:24 AM :: 00:17:09 :: 00:01:45</t>
  </si>
  <si>
    <t xml:space="preserve"> :: 11:37:47 AM / 11:50:58 AM :: 00:13:11 :: 00:01:26</t>
  </si>
  <si>
    <t xml:space="preserve"> :: 12:31:13 PM / 12:44:42 PM :: 00:13:29 :: 00:02:06</t>
  </si>
  <si>
    <t xml:space="preserve"> :: 11:27:33 AM / 11:27:39 AM :: 00:00:06 :: 00:00:08</t>
  </si>
  <si>
    <t xml:space="preserve"> :: 08:40:34 AM / 09:00:23 AM :: 00:19:49 :: 00:08:50</t>
  </si>
  <si>
    <t xml:space="preserve"> :: 09:00:53 AM / 09:05:00 AM :: 00:04:07 :: 00:00:30</t>
  </si>
  <si>
    <t xml:space="preserve"> :: 09:27:59 AM / 09:40:16 AM :: 00:12:17 :: 00:17:31</t>
  </si>
  <si>
    <t xml:space="preserve"> :: 10:35:48 AM / 10:53:03 AM :: 00:17:15 :: 00:06:48</t>
  </si>
  <si>
    <t xml:space="preserve"> :: 10:55:07 AM / 10:55:25 AM :: 00:00:18 :: 00:02:04</t>
  </si>
  <si>
    <t xml:space="preserve"> :: 09:05:24 AM / 09:24:14 AM :: 00:18:50 :: 00:07:44</t>
  </si>
  <si>
    <t xml:space="preserve"> :: 09:10:20 AM / 09:21:36 AM :: 00:11:16 :: 00:07:51</t>
  </si>
  <si>
    <t xml:space="preserve"> :: 10:49:13 AM / 10:49:24 AM :: 00:00:11 :: 00:00:02</t>
  </si>
  <si>
    <t xml:space="preserve"> :: 10:49:26 AM / 10:49:33 AM :: 00:00:07 :: 00:00:02</t>
  </si>
  <si>
    <t xml:space="preserve"> :: 01:13:54 PM / 01:14:07 PM :: 00:00:13 :: 00:15:41</t>
  </si>
  <si>
    <t xml:space="preserve"> :: 11:05:58 AM / 11:13:38 AM :: 00:07:40 :: 00:04:51</t>
  </si>
  <si>
    <t xml:space="preserve"> :: 11:27:46 AM / 11:37:17 AM :: 00:09:31 :: 00:03:13</t>
  </si>
  <si>
    <t xml:space="preserve"> :: 01:13:41 PM / 01:23:28 PM :: 00:09:47 :: 00:06:12</t>
  </si>
  <si>
    <t xml:space="preserve"> :: 01:04:01 PM / 01:15:11 PM :: 00:11:10 :: 00:04:29</t>
  </si>
  <si>
    <t xml:space="preserve"> :: 11:41:41 AM / 11:41:53 AM :: 00:00:12 :: 00:09:20</t>
  </si>
  <si>
    <t xml:space="preserve"> :: 11:21:19 AM / 11:21:29 AM :: 00:00:10 :: 00:00:03</t>
  </si>
  <si>
    <t xml:space="preserve"> :: 09:29:11 AM / 09:29:27 AM :: 00:00:16 :: 00:06:44</t>
  </si>
  <si>
    <t xml:space="preserve"> :: 08:57:39 AM / 09:05:45 AM :: 00:08:06 :: 00:04:17</t>
  </si>
  <si>
    <t xml:space="preserve"> :: 09:08:17 AM / 09:19:45 AM :: 00:11:28 :: 00:06:43</t>
  </si>
  <si>
    <t xml:space="preserve"> :: 09:21:20 AM / 09:29:05 AM :: 00:07:45 :: 00:05:22</t>
  </si>
  <si>
    <t xml:space="preserve"> :: 09:19:51 AM / 09:34:46 AM :: 00:14:55 :: 00:09:36</t>
  </si>
  <si>
    <t xml:space="preserve"> :: 08:32:28 AM / 08:41:44 AM :: 00:09:16 :: 00:07:05</t>
  </si>
  <si>
    <t xml:space="preserve"> :: 11:24:35 AM / 11:39:56 AM :: 00:15:21 :: 00:08:41</t>
  </si>
  <si>
    <t xml:space="preserve"> :: 09:10:34 AM / 09:11:16 AM :: 00:00:42 :: 00:00:10</t>
  </si>
  <si>
    <t xml:space="preserve"> :: 10:33:00 AM / 10:53:05 AM :: 00:20:05 :: 00:01:56</t>
  </si>
  <si>
    <t xml:space="preserve"> :: 11:25:20 AM / 11:36:21 AM :: 00:11:01 :: 00:00:06</t>
  </si>
  <si>
    <t xml:space="preserve"> :: 12:28:44 PM / 12:29:07 PM :: 00:00:23 :: 00:00:08</t>
  </si>
  <si>
    <t xml:space="preserve"> :: 11:33:29 AM / 11:33:38 AM :: 00:00:09 :: 00:05:50</t>
  </si>
  <si>
    <t xml:space="preserve"> :: 09:20:39 AM / 09:32:48 AM :: 00:12:09 :: 00:15:39</t>
  </si>
  <si>
    <t xml:space="preserve"> :: 09:47:34 AM / 09:58:34 AM :: 00:11:00 :: 00:00:10</t>
  </si>
  <si>
    <t xml:space="preserve"> :: 09:54:33 AM / 10:06:34 AM :: 00:12:01 :: 00:14:17</t>
  </si>
  <si>
    <t xml:space="preserve"> :: 11:11:37 AM / 11:19:04 AM :: 00:07:27 :: 00:16:12</t>
  </si>
  <si>
    <t xml:space="preserve"> :: 09:39:24 AM / 09:48:11 AM :: 00:08:47 :: 00:15:10</t>
  </si>
  <si>
    <t xml:space="preserve"> :: 10:03:55 AM / 10:11:51 AM :: 00:07:56 :: 00:09:06</t>
  </si>
  <si>
    <t xml:space="preserve"> :: 10:57:13 AM / 11:07:52 AM :: 00:10:39 :: 00:07:40</t>
  </si>
  <si>
    <t xml:space="preserve"> :: 10:51:35 AM / 10:57:53 AM :: 00:06:18 :: 00:19:11</t>
  </si>
  <si>
    <t xml:space="preserve"> :: 09:22:19 AM / 09:47:24 AM :: 00:25:05 :: 00:15:01</t>
  </si>
  <si>
    <t xml:space="preserve"> :: 09:41:09 AM / 09:54:49 AM :: 00:13:40 :: 00:19:33</t>
  </si>
  <si>
    <t xml:space="preserve"> :: 08:31:04 AM / 08:45:22 AM :: 00:14:18 :: 00:07:49</t>
  </si>
  <si>
    <t xml:space="preserve"> :: 09:46:18 AM / 10:01:23 AM :: 00:15:05 :: 00:05:22</t>
  </si>
  <si>
    <t xml:space="preserve"> :: 09:36:21 AM / 09:50:05 AM :: 00:13:44 :: 00:05:15</t>
  </si>
  <si>
    <t xml:space="preserve"> :: 10:09:58 AM / 10:23:15 AM :: 00:13:17 :: 00:05:22</t>
  </si>
  <si>
    <t xml:space="preserve"> :: 09:59:56 AM / 10:00:06 AM :: 00:00:10 :: 00:38:08</t>
  </si>
  <si>
    <t xml:space="preserve"> :: 11:23:43 AM / 11:26:53 AM :: 00:03:10 :: 00:04:39</t>
  </si>
  <si>
    <t xml:space="preserve"> :: 10:58:01 AM / 11:01:38 AM :: 00:03:37 :: 00:00:08</t>
  </si>
  <si>
    <t xml:space="preserve"> :: 01:14:56 PM / 01:23:37 PM :: 00:08:41 :: 00:00:49</t>
  </si>
  <si>
    <t xml:space="preserve"> :: 11:24:09 AM / 11:25:01 AM :: 00:00:52 :: 00:10:31</t>
  </si>
  <si>
    <t xml:space="preserve"> :: 11:19:11 AM / 11:24:33 AM :: 00:05:22 :: 00:06:03</t>
  </si>
  <si>
    <t xml:space="preserve"> :: 01:25:22 PM / 01:50:58 PM :: 00:25:36 :: 00:01:54</t>
  </si>
  <si>
    <t xml:space="preserve"> :: 01:16:50 PM / 01:21:39 PM :: 00:04:49 :: 00:01:39</t>
  </si>
  <si>
    <t xml:space="preserve"> :: 11:48:46 AM / 11:48:57 AM :: 00:00:11 :: 00:06:53</t>
  </si>
  <si>
    <t xml:space="preserve"> :: 11:49:05 AM / 11:49:27 AM :: 00:00:22 :: 00:00:08</t>
  </si>
  <si>
    <t xml:space="preserve"> :: 11:21:31 AM / 11:30:01 AM :: 00:08:30 :: 00:00:02</t>
  </si>
  <si>
    <t xml:space="preserve"> :: 08:45:28 AM / 09:04:18 AM :: 00:18:50 :: 00:00:06</t>
  </si>
  <si>
    <t xml:space="preserve"> :: 10:01:34 AM / 10:14:07 AM :: 00:12:33 :: 00:00:11</t>
  </si>
  <si>
    <t xml:space="preserve"> :: 09:50:11 AM / 09:58:46 AM :: 00:08:35 :: 00:00:06</t>
  </si>
  <si>
    <t xml:space="preserve"> :: 10:23:22 AM / 10:32:52 AM :: 00:09:30 :: 00:00:07</t>
  </si>
  <si>
    <t xml:space="preserve"> :: 10:00:13 AM / 10:00:25 AM :: 00:00:12 :: 00:00:07</t>
  </si>
  <si>
    <t xml:space="preserve"> :: 10:53:13 AM / 10:53:30 AM :: 00:00:17 :: 00:00:08</t>
  </si>
  <si>
    <t xml:space="preserve"> :: 11:16:40 AM / 11:25:14 AM :: 00:08:34 :: 00:01:38</t>
  </si>
  <si>
    <t xml:space="preserve"> :: 12:08:12 PM / 12:28:36 PM :: 00:20:24 :: 00:01:48</t>
  </si>
  <si>
    <t xml:space="preserve"> :: 11:33:40 AM / 11:33:46 AM :: 00:00:06 :: 00:00:02</t>
  </si>
  <si>
    <t xml:space="preserve"> :: 09:44:57 AM / 09:46:01 AM :: 00:01:04 :: 00:12:09</t>
  </si>
  <si>
    <t xml:space="preserve"> :: 10:04:38 AM / 10:11:51 AM :: 00:07:13 :: 00:06:04</t>
  </si>
  <si>
    <t xml:space="preserve"> :: 10:16:13 AM / 10:21:35 AM :: 00:05:22 :: 00:09:39</t>
  </si>
  <si>
    <t xml:space="preserve"> :: 11:38:00 AM / 11:43:58 AM :: 00:05:58 :: 00:11:07</t>
  </si>
  <si>
    <t xml:space="preserve"> :: 10:02:16 AM / 10:02:45 AM :: 00:00:29 :: 00:14:05</t>
  </si>
  <si>
    <t xml:space="preserve"> :: 10:24:06 AM / 10:24:22 AM :: 00:00:16 :: 00:12:15</t>
  </si>
  <si>
    <t xml:space="preserve"> :: 11:17:39 AM / 11:17:45 AM :: 00:00:06 :: 00:09:47</t>
  </si>
  <si>
    <t xml:space="preserve"> :: 11:49:10 AM / 11:54:24 AM :: 00:05:14 :: 00:04:29</t>
  </si>
  <si>
    <t xml:space="preserve"> :: 09:57:34 AM / 10:09:57 AM :: 00:12:23 :: 00:28:07</t>
  </si>
  <si>
    <t xml:space="preserve"> :: 09:31:33 AM / 09:44:49 AM :: 00:13:16 :: 00:25:48</t>
  </si>
  <si>
    <t xml:space="preserve"> :: 09:43:19 AM / 09:56:59 AM :: 00:13:40 :: 00:23:34</t>
  </si>
  <si>
    <t xml:space="preserve"> :: 09:55:19 AM / 10:07:02 AM :: 00:11:43 :: 00:26:14</t>
  </si>
  <si>
    <t xml:space="preserve"> :: 10:20:22 AM / 10:20:37 AM :: 00:00:15 :: 00:45:36</t>
  </si>
  <si>
    <t xml:space="preserve"> :: 09:15:01 AM / 09:30:00 AM :: 00:14:59 :: 00:33:17</t>
  </si>
  <si>
    <t xml:space="preserve"> :: 11:43:14 AM / 12:08:42 PM :: 00:25:28 :: 00:03:18</t>
  </si>
  <si>
    <t xml:space="preserve"> :: 09:35:29 AM / 09:44:18 AM :: 00:08:49 :: 00:24:13</t>
  </si>
  <si>
    <t xml:space="preserve"> :: 10:36:44 AM / 10:44:46 AM :: 00:08:02 :: 00:13:46</t>
  </si>
  <si>
    <t xml:space="preserve"> :: 10:21:59 AM / 10:29:51 AM :: 00:07:52 :: 00:07:52</t>
  </si>
  <si>
    <t xml:space="preserve"> :: 11:03:16 AM / 11:10:50 AM :: 00:07:34 :: 00:14:38</t>
  </si>
  <si>
    <t xml:space="preserve"> :: 10:49:30 AM / 10:58:16 AM :: 00:08:46 :: 00:08:01</t>
  </si>
  <si>
    <t xml:space="preserve"> :: 11:04:08 AM / 11:12:05 AM :: 00:07:57 :: 00:14:16</t>
  </si>
  <si>
    <t xml:space="preserve"> :: 10:23:20 AM / 10:28:23 AM :: 00:05:03 :: 00:12:41</t>
  </si>
  <si>
    <t xml:space="preserve"> :: 03:16:35 PM / 03:16:58 PM :: 00:00:23 :: 00:15:48</t>
  </si>
  <si>
    <t xml:space="preserve"> :: 10:46:57 AM / 10:55:39 AM :: 00:08:42 :: 00:10:23</t>
  </si>
  <si>
    <t xml:space="preserve"> :: 10:11:30 AM / 10:14:01 AM :: 00:02:31 :: 00:09:13</t>
  </si>
  <si>
    <t xml:space="preserve"> :: 11:03:55 AM / 11:09:35 AM :: 00:05:40 :: 00:07:05</t>
  </si>
  <si>
    <t xml:space="preserve"> :: 10:43:52 AM / 10:51:28 AM :: 00:07:36 :: 00:03:51</t>
  </si>
  <si>
    <t xml:space="preserve"> :: 12:41:36 PM / 12:48:49 PM :: 00:07:13 :: 00:04:19</t>
  </si>
  <si>
    <t xml:space="preserve"> :: 10:06:05 AM / 10:12:13 AM :: 00:06:08 :: 00:03:20</t>
  </si>
  <si>
    <t xml:space="preserve"> :: 11:14:50 AM / 11:19:29 AM :: 00:04:39 :: 00:00:06</t>
  </si>
  <si>
    <t xml:space="preserve"> :: 11:21:41 AM / 11:31:09 AM :: 00:09:28 :: 00:03:56</t>
  </si>
  <si>
    <t xml:space="preserve"> :: 11:58:59 AM / 12:08:23 PM :: 00:09:24 :: 00:04:35</t>
  </si>
  <si>
    <t xml:space="preserve"> :: 10:31:23 AM / 10:53:22 AM :: 00:21:59 :: 00:01:32</t>
  </si>
  <si>
    <t xml:space="preserve"> :: 10:58:27 AM / 11:17:39 AM :: 00:19:12 :: 00:00:11</t>
  </si>
  <si>
    <t xml:space="preserve"> :: 10:29:47 AM / 10:46:25 AM :: 00:16:38 :: 00:01:24</t>
  </si>
  <si>
    <t xml:space="preserve"> :: 10:57:02 AM / 11:16:36 AM :: 00:19:34 :: 00:01:23</t>
  </si>
  <si>
    <t xml:space="preserve"> :: 10:18:05 AM / 10:27:52 AM :: 00:09:47 :: 00:08:08</t>
  </si>
  <si>
    <t xml:space="preserve"> :: 10:28:27 AM / 10:39:59 AM :: 00:11:32 :: 00:07:50</t>
  </si>
  <si>
    <t xml:space="preserve"> :: 10:33:45 AM / 10:46:26 AM :: 00:12:41 :: 00:05:53</t>
  </si>
  <si>
    <t xml:space="preserve"> :: 09:54:29 AM / 10:04:07 AM :: 00:09:38 :: 00:09:40</t>
  </si>
  <si>
    <t xml:space="preserve"> :: 10:10:52 AM / 10:16:33 AM :: 00:05:41 :: 00:13:53</t>
  </si>
  <si>
    <t xml:space="preserve"> :: 10:25:32 AM / 10:30:35 AM :: 00:05:03 :: 00:18:30</t>
  </si>
  <si>
    <t xml:space="preserve"> :: 09:39:12 AM / 09:50:28 AM :: 00:11:16 :: 00:09:12</t>
  </si>
  <si>
    <t xml:space="preserve"> :: 12:08:59 PM / 12:43:05 PM :: 00:34:06 :: 00:00:17</t>
  </si>
  <si>
    <t xml:space="preserve"> :: 09:52:19 AM / 10:06:44 AM :: 00:14:25 :: 00:08:01</t>
  </si>
  <si>
    <t xml:space="preserve"> :: 10:43:14 AM / 11:00:55 AM :: 00:17:41 :: 00:27:39</t>
  </si>
  <si>
    <t xml:space="preserve"> :: 10:25:17 AM / 10:44:39 AM :: 00:19:22 :: 00:09:18</t>
  </si>
  <si>
    <t xml:space="preserve"> :: 10:38:34 AM / 10:57:31 AM :: 00:18:57 :: 00:13:28</t>
  </si>
  <si>
    <t xml:space="preserve"> :: 11:40:48 AM / 11:58:49 AM :: 00:18:01 :: 00:15:31</t>
  </si>
  <si>
    <t xml:space="preserve"> :: 11:06:05 AM / 11:30:11 AM :: 00:24:06 :: 00:43:23</t>
  </si>
  <si>
    <t xml:space="preserve"> :: 10:47:53 AM / 11:08:37 AM :: 00:20:44 :: 00:47:19</t>
  </si>
  <si>
    <t xml:space="preserve"> :: 10:23:46 AM / 10:34:06 AM :: 00:10:20 :: 01:16:35</t>
  </si>
  <si>
    <t xml:space="preserve"> :: 10:54:04 AM / 11:08:00 AM :: 00:13:56 :: 00:09:18</t>
  </si>
  <si>
    <t xml:space="preserve"> :: 11:19:57 AM / 11:38:04 AM :: 00:18:07 :: 00:09:07</t>
  </si>
  <si>
    <t xml:space="preserve"> :: 11:21:25 AM / 11:35:28 AM :: 00:14:03 :: 00:09:20</t>
  </si>
  <si>
    <t xml:space="preserve"> :: 03:38:07 PM / 03:53:25 PM :: 00:15:18 :: 00:21:09</t>
  </si>
  <si>
    <t xml:space="preserve"> :: 10:25:28 AM / 10:31:04 AM :: 00:05:36 :: 00:02:07</t>
  </si>
  <si>
    <t xml:space="preserve"> :: 11:09:53 AM / 11:15:02 AM :: 00:05:09 :: 00:01:41</t>
  </si>
  <si>
    <t xml:space="preserve"> :: 12:01:25 PM / 12:06:24 PM :: 00:04:59 :: 00:02:57</t>
  </si>
  <si>
    <t xml:space="preserve"> :: 11:09:29 AM / 11:09:37 AM :: 00:00:08 :: 00:19:38</t>
  </si>
  <si>
    <t xml:space="preserve"> :: 09:48:43 AM / 10:02:17 AM :: 00:13:34 :: 00:02:42</t>
  </si>
  <si>
    <t xml:space="preserve"> :: 10:13:31 AM / 10:56:50 AM :: 00:43:19 :: 00:01:40</t>
  </si>
  <si>
    <t xml:space="preserve"> :: 10:25:32 AM / 10:40:01 AM :: 00:14:29 :: 00:03:57</t>
  </si>
  <si>
    <t xml:space="preserve"> :: 11:57:13 AM / 12:37:17 PM :: 00:40:04 :: 00:01:58</t>
  </si>
  <si>
    <t xml:space="preserve"> :: 11:30:59 AM / 12:05:01 PM :: 00:34:02 :: 00:05:32</t>
  </si>
  <si>
    <t xml:space="preserve"> :: 02:09:33 PM / 02:09:43 PM :: 00:00:10 :: 00:00:07</t>
  </si>
  <si>
    <t xml:space="preserve"> :: 10:27:10 AM / 11:14:44 AM :: 00:47:34 :: 00:02:48</t>
  </si>
  <si>
    <t xml:space="preserve"> :: 11:31:11 AM / 11:51:34 AM :: 00:20:23 :: 00:00:02</t>
  </si>
  <si>
    <t xml:space="preserve"> :: 11:38:45 AM / 11:44:41 AM :: 00:05:56 :: 00:04:32</t>
  </si>
  <si>
    <t xml:space="preserve"> :: 12:23:12 PM / 12:40:50 PM :: 00:17:38 :: 00:02:55</t>
  </si>
  <si>
    <t xml:space="preserve"> :: 12:32:03 PM / 12:44:55 PM :: 00:12:52 :: 00:04:29</t>
  </si>
  <si>
    <t xml:space="preserve"> :: 12:38:34 PM / 12:49:15 PM :: 00:10:41 :: 00:10:38</t>
  </si>
  <si>
    <t xml:space="preserve"> :: 12:41:36 PM / 12:56:39 PM :: 00:15:03 :: 00:08:34</t>
  </si>
  <si>
    <t xml:space="preserve"> :: 12:28:46 PM / 12:44:10 PM :: 00:15:24 :: 00:00:06</t>
  </si>
  <si>
    <t xml:space="preserve"> :: 12:40:54 PM / 12:41:10 PM :: 00:00:16 :: 00:21:22</t>
  </si>
  <si>
    <t xml:space="preserve"> :: 11:37:15 AM / 11:46:49 AM :: 00:09:34 :: 00:07:14</t>
  </si>
  <si>
    <t xml:space="preserve"> :: 09:59:59 AM / 10:23:21 AM :: 00:23:22 :: 00:12:43</t>
  </si>
  <si>
    <t xml:space="preserve"> :: 10:54:33 AM / 11:08:12 AM :: 00:13:39 :: 00:28:32</t>
  </si>
  <si>
    <t xml:space="preserve"> :: 11:40:12 AM / 11:58:28 AM :: 00:18:16 :: 00:25:31</t>
  </si>
  <si>
    <t xml:space="preserve"> :: 11:12:02 AM / 11:27:25 AM :: 00:15:23 :: 00:02:25</t>
  </si>
  <si>
    <t xml:space="preserve"> :: 12:19:27 PM / 12:24:55 PM :: 00:05:28 :: 00:08:13</t>
  </si>
  <si>
    <t xml:space="preserve"> :: 11:45:59 AM / 11:51:11 AM :: 00:05:12 :: 00:02:01</t>
  </si>
  <si>
    <t xml:space="preserve"> :: 11:30:53 AM / 12:19:03 PM :: 00:48:10 :: 00:05:16</t>
  </si>
  <si>
    <t xml:space="preserve"> :: 12:19:14 PM / 12:19:31 PM :: 00:00:17 :: 00:00:11</t>
  </si>
  <si>
    <t xml:space="preserve"> :: 12:19:41 PM / 12:19:53 PM :: 00:00:12 :: 00:00:10</t>
  </si>
  <si>
    <t xml:space="preserve"> :: 12:17:14 PM / 12:27:34 PM :: 00:10:20 :: 00:01:33</t>
  </si>
  <si>
    <t xml:space="preserve"> :: 12:04:45 PM / 12:26:36 PM :: 00:21:51 :: 00:27:28</t>
  </si>
  <si>
    <t xml:space="preserve"> :: 12:26:46 PM / 12:27:01 PM :: 00:00:15 :: 00:00:10</t>
  </si>
  <si>
    <t xml:space="preserve"> :: 12:08:22 PM / 12:31:40 PM :: 00:23:18 :: 00:09:33</t>
  </si>
  <si>
    <t xml:space="preserve"> :: 12:31:59 PM / 12:32:09 PM :: 00:00:10 :: 00:00:19</t>
  </si>
  <si>
    <t xml:space="preserve"> :: 11:30:21 AM / 12:27:32 PM :: 00:57:11 :: 00:00:10</t>
  </si>
  <si>
    <t xml:space="preserve"> :: 12:27:45 PM / 12:27:58 PM :: 00:00:13 :: 00:00:13</t>
  </si>
  <si>
    <t xml:space="preserve"> :: 12:28:07 PM / 12:28:20 PM :: 00:00:13 :: 00:00:09</t>
  </si>
  <si>
    <t xml:space="preserve"> :: 12:00:35 PM / 12:18:51 PM :: 00:18:16 :: 00:11:08</t>
  </si>
  <si>
    <t xml:space="preserve"> :: 12:19:08 PM / 12:19:17 PM :: 00:00:09 :: 00:00:17</t>
  </si>
  <si>
    <t xml:space="preserve"> :: 11:52:04 AM / 12:25:40 PM :: 00:33:36 :: 00:05:15</t>
  </si>
  <si>
    <t xml:space="preserve"> :: 12:25:43 PM / 12:25:50 PM :: 00:00:07 :: 00:00:03</t>
  </si>
  <si>
    <t xml:space="preserve"> :: 12:26:17 PM / 12:29:46 PM :: 00:03:29 :: 00:01:22</t>
  </si>
  <si>
    <t xml:space="preserve"> :: 11:51:19 AM / 11:55:15 AM :: 00:03:56 :: 00:00:08</t>
  </si>
  <si>
    <t xml:space="preserve"> :: 11:20:58 AM / 11:21:18 AM :: 00:00:20 :: 00:01:29</t>
  </si>
  <si>
    <t xml:space="preserve"> :: 11:33:56 AM / 11:34:13 AM :: 00:00:17 :: 00:32:18</t>
  </si>
  <si>
    <t xml:space="preserve"> :: 12:20:01 PM / 12:20:17 PM :: 00:00:16 :: 00:00:08</t>
  </si>
  <si>
    <t xml:space="preserve"> :: 12:14:41 PM / 12:15:41 PM :: 00:01:00 :: 00:19:09</t>
  </si>
  <si>
    <t xml:space="preserve"> :: 12:27:41 PM / 12:27:56 PM :: 00:00:15 :: 00:00:40</t>
  </si>
  <si>
    <t xml:space="preserve"> :: 12:32:28 PM / 12:33:02 PM :: 00:00:34 :: 00:00:19</t>
  </si>
  <si>
    <t xml:space="preserve"> :: 12:28:27 PM / 12:28:40 PM :: 00:00:13 :: 00:00:07</t>
  </si>
  <si>
    <t xml:space="preserve"> :: 12:19:24 PM / 12:19:32 PM :: 00:00:08 :: 00:00:07</t>
  </si>
  <si>
    <t xml:space="preserve"> :: 12:25:56 PM / 12:26:01 PM :: 00:00:05 :: 00:00:06</t>
  </si>
  <si>
    <t xml:space="preserve"> :: 11:12:46 AM / 11:25:37 AM :: 00:12:51 :: 00:11:51</t>
  </si>
  <si>
    <t xml:space="preserve"> :: 11:38:20 AM / 11:55:32 AM :: 00:17:12 :: 00:13:19</t>
  </si>
  <si>
    <t xml:space="preserve"> :: 02:45:07 PM / 02:45:19 PM :: 00:00:12 :: 00:00:06</t>
  </si>
  <si>
    <t xml:space="preserve"> :: 02:12:36 PM / 02:49:40 PM :: 00:37:04 :: 00:22:05</t>
  </si>
  <si>
    <t xml:space="preserve"> :: 02:49:52 PM / 02:50:04 PM :: 00:00:12 :: 00:00:07</t>
  </si>
  <si>
    <t xml:space="preserve"> :: 04:59:02 PM / 04:59:13 PM :: 00:00:11 :: 00:00:19</t>
  </si>
  <si>
    <t xml:space="preserve"> :: 02:40:11 PM / 02:40:22 PM :: 00:00:11 :: 00:00:05</t>
  </si>
  <si>
    <t xml:space="preserve"> :: 02:30:21 PM / 02:30:36 PM :: 00:00:15 :: 00:00:20</t>
  </si>
  <si>
    <t xml:space="preserve"> :: 02:27:24 PM / 02:27:28 PM :: 00:00:04 :: 00:00:11</t>
  </si>
  <si>
    <t xml:space="preserve"> :: 10:56:27 AM / 11:11:00 AM :: 00:14:33 :: 00:10:01</t>
  </si>
  <si>
    <t xml:space="preserve"> :: 10:16:34 AM / 10:27:08 AM :: 00:10:34 :: 00:12:27</t>
  </si>
  <si>
    <t xml:space="preserve"> :: 10:28:43 AM / 10:37:47 AM :: 00:09:04 :: 00:12:10</t>
  </si>
  <si>
    <t xml:space="preserve"> :: 10:40:22 AM / 10:59:56 AM :: 00:19:34 :: 00:09:47</t>
  </si>
  <si>
    <t xml:space="preserve"> :: 11:28:41 AM / 11:28:54 AM :: 00:00:13 :: 00:48:42</t>
  </si>
  <si>
    <t xml:space="preserve"> :: 11:30:09 AM / 11:43:47 AM :: 00:13:38 :: 00:22:09</t>
  </si>
  <si>
    <t xml:space="preserve"> :: 02:51:22 PM / 03:11:09 PM :: 00:19:47 :: 00:20:51</t>
  </si>
  <si>
    <t xml:space="preserve"> :: 12:56:32 PM / 01:12:17 PM :: 00:15:45 :: 00:11:34</t>
  </si>
  <si>
    <t xml:space="preserve"> :: 11:15:55 AM / 11:27:19 AM :: 00:11:24 :: 00:07:55</t>
  </si>
  <si>
    <t xml:space="preserve"> :: 12:06:34 PM / 12:06:54 PM :: 00:00:20 :: 00:28:30</t>
  </si>
  <si>
    <t xml:space="preserve"> :: 11:44:02 AM / 12:02:38 PM :: 00:18:36 :: 00:08:34</t>
  </si>
  <si>
    <t xml:space="preserve"> :: 03:00:34 PM / 03:00:47 PM :: 00:00:13 :: 00:37:41</t>
  </si>
  <si>
    <t xml:space="preserve"> :: 12:56:51 PM / 01:03:56 PM :: 00:07:05 :: 00:07:43</t>
  </si>
  <si>
    <t xml:space="preserve"> :: 09:48:41 AM / 09:57:41 AM :: 00:09:00 :: 00:09:14</t>
  </si>
  <si>
    <t xml:space="preserve"> :: 01:40:36 PM / 01:45:11 PM :: 00:04:35 :: 00:08:49</t>
  </si>
  <si>
    <t xml:space="preserve"> :: 09:52:35 AM / 10:07:54 AM :: 00:15:19 :: 00:08:12</t>
  </si>
  <si>
    <t xml:space="preserve"> :: 02:21:05 PM / 02:24:16 PM :: 00:03:11 :: 00:12:25</t>
  </si>
  <si>
    <t xml:space="preserve"> :: 10:52:06 AM / 10:58:41 AM :: 00:06:35 :: 00:08:26</t>
  </si>
  <si>
    <t xml:space="preserve"> :: 12:08:10 PM / 12:12:55 PM :: 00:04:45 :: 00:00:05</t>
  </si>
  <si>
    <t xml:space="preserve"> :: 10:29:29 AM / 10:35:08 AM :: 00:05:39 :: 00:09:29</t>
  </si>
  <si>
    <t xml:space="preserve"> :: 11:02:24 AM / 11:15:52 AM :: 00:13:28 :: 00:09:02</t>
  </si>
  <si>
    <t xml:space="preserve"> :: 11:59:05 AM / 12:09:20 PM :: 00:10:15 :: 00:08:31</t>
  </si>
  <si>
    <t xml:space="preserve"> :: 11:38:34 AM / 11:48:30 AM :: 00:09:56 :: 00:12:27</t>
  </si>
  <si>
    <t xml:space="preserve"> :: 11:24:11 AM / 11:35:53 AM :: 00:11:42 :: 00:07:35</t>
  </si>
  <si>
    <t xml:space="preserve"> :: 10:27:13 AM / 10:32:13 AM :: 00:05:00 :: 00:00:05</t>
  </si>
  <si>
    <t xml:space="preserve"> :: 11:00:03 AM / 11:00:18 AM :: 00:00:15 :: 00:00:07</t>
  </si>
  <si>
    <t xml:space="preserve"> :: 11:43:54 AM / 11:44:11 AM :: 00:00:17 :: 00:00:07</t>
  </si>
  <si>
    <t xml:space="preserve"> :: 01:12:29 PM / 01:12:49 PM :: 00:00:20 :: 00:00:12</t>
  </si>
  <si>
    <t xml:space="preserve"> :: 10:31:05 AM / 10:40:32 AM :: 00:09:27 :: 00:05:37</t>
  </si>
  <si>
    <t xml:space="preserve"> :: 10:21:13 AM / 10:22:37 AM :: 00:01:24 :: 00:13:19</t>
  </si>
  <si>
    <t xml:space="preserve"> :: 11:03:02 AM / 11:09:51 AM :: 00:06:49 :: 00:04:21</t>
  </si>
  <si>
    <t xml:space="preserve"> :: 10:57:43 AM / 11:06:05 AM :: 00:08:22 :: 00:22:35</t>
  </si>
  <si>
    <t xml:space="preserve"> :: 10:42:24 AM / 10:55:56 AM :: 00:13:32 :: 00:04:37</t>
  </si>
  <si>
    <t xml:space="preserve"> :: 03:32:33 PM / 03:32:42 PM :: 00:00:09 :: 00:21:24</t>
  </si>
  <si>
    <t xml:space="preserve"> :: 12:03:11 PM / 12:25:07 PM :: 00:21:56 :: 00:14:41</t>
  </si>
  <si>
    <t xml:space="preserve"> :: 12:45:18 PM / 12:45:29 PM :: 00:00:11 :: 00:20:11</t>
  </si>
  <si>
    <t xml:space="preserve"> :: 12:45:38 PM / 12:45:51 PM :: 00:00:13 :: 00:00:09</t>
  </si>
  <si>
    <t xml:space="preserve"> :: 03:08:04 PM / 03:08:23 PM :: 00:00:19 :: 01:03:33</t>
  </si>
  <si>
    <t xml:space="preserve"> :: 12:08:30 PM / 12:10:31 PM :: 00:02:01 :: 00:32:37</t>
  </si>
  <si>
    <t xml:space="preserve"> :: 12:10:51 PM / 12:11:06 PM :: 00:00:15 :: 00:00:20</t>
  </si>
  <si>
    <t xml:space="preserve"> :: 07:10:17 AM / 07:51:46 AM :: 00:41:29 :: 00:12:34</t>
  </si>
  <si>
    <t xml:space="preserve"> :: 10:13:30 AM / 10:13:45 AM :: 00:00:15 :: 00:15:49</t>
  </si>
  <si>
    <t xml:space="preserve"> :: 07:26:37 AM / 07:57:56 AM :: 00:31:19 :: 00:13:58</t>
  </si>
  <si>
    <t xml:space="preserve"> :: 07:01:59 AM / 07:42:34 AM :: 00:40:35 :: 00:11:45</t>
  </si>
  <si>
    <t xml:space="preserve"> :: 07:42:42 AM / 07:42:57 AM :: 00:00:15 :: 00:00:08</t>
  </si>
  <si>
    <t xml:space="preserve"> :: 08:26:43 AM / 08:49:32 AM :: 00:22:49 :: 00:21:34</t>
  </si>
  <si>
    <t xml:space="preserve"> :: 01:30:39 PM / 01:36:26 PM :: 00:05:47 :: 00:03:39</t>
  </si>
  <si>
    <t xml:space="preserve"> :: 11:05:12 AM / 11:15:00 AM :: 00:09:48 :: 00:00:10</t>
  </si>
  <si>
    <t xml:space="preserve"> :: 02:10:39 PM / 02:16:44 PM :: 00:06:05 :: 00:03:57</t>
  </si>
  <si>
    <t xml:space="preserve"> :: 11:19:53 AM / 11:20:06 AM :: 00:00:13 :: 00:00:07</t>
  </si>
  <si>
    <t xml:space="preserve"> :: 02:43:49 PM / 02:48:23 PM :: 00:04:34 :: 00:04:11</t>
  </si>
  <si>
    <t xml:space="preserve"> :: 11:44:05 AM / 11:52:46 AM :: 00:08:41 :: 00:00:07</t>
  </si>
  <si>
    <t xml:space="preserve"> :: 11:52:53 AM / 11:53:12 AM :: 00:00:19 :: 00:00:07</t>
  </si>
  <si>
    <t xml:space="preserve"> :: 11:53:20 AM / 11:53:34 AM :: 00:00:14 :: 00:00:08</t>
  </si>
  <si>
    <t xml:space="preserve"> :: 12:23:38 PM / 12:32:06 PM :: 00:08:28 :: 00:10:43</t>
  </si>
  <si>
    <t xml:space="preserve"> :: 11:54:10 AM / 11:54:27 AM :: 00:00:17 :: 00:00:07</t>
  </si>
  <si>
    <t xml:space="preserve"> :: 12:59:36 PM / 01:31:15 PM :: 00:31:39 :: 00:14:41</t>
  </si>
  <si>
    <t xml:space="preserve"> :: 02:38:11 PM / 02:38:23 PM :: 00:00:12 :: 00:39:02</t>
  </si>
  <si>
    <t xml:space="preserve"> :: 12:53:59 PM / 01:15:28 PM :: 00:21:29 :: 00:12:49</t>
  </si>
  <si>
    <t xml:space="preserve"> :: 11:34:31 AM / 11:39:03 AM :: 00:04:32 :: 00:07:12</t>
  </si>
  <si>
    <t xml:space="preserve"> :: 12:14:02 PM / 12:18:43 PM :: 00:04:41 :: 00:05:40</t>
  </si>
  <si>
    <t xml:space="preserve"> :: 12:08:20 PM / 12:42:17 PM :: 00:33:57 :: 00:29:17</t>
  </si>
  <si>
    <t xml:space="preserve"> :: 12:23:59 PM / 12:52:46 PM :: 00:28:47 :: 00:25:20</t>
  </si>
  <si>
    <t xml:space="preserve"> :: 01:10:45 PM / 01:51:41 PM :: 00:40:56 :: 00:46:41</t>
  </si>
  <si>
    <t xml:space="preserve"> :: 01:00:11 PM / 01:41:12 PM :: 00:41:01 :: 00:29:38</t>
  </si>
  <si>
    <t xml:space="preserve"> :: 12:49:19 PM / 01:36:03 PM :: 00:46:44 :: 00:30:36</t>
  </si>
  <si>
    <t xml:space="preserve"> :: 01:26:26 PM / 02:09:19 PM :: 00:42:53 :: 00:40:35</t>
  </si>
  <si>
    <t xml:space="preserve"> :: 06:44:06 PM / 06:44:39 PM :: 00:00:33 :: 00:58:32</t>
  </si>
  <si>
    <t xml:space="preserve"> :: 12:43:35 PM / 01:20:20 PM :: 00:36:45 :: 00:32:29</t>
  </si>
  <si>
    <t xml:space="preserve"> :: 10:51:37 AM / 11:10:09 AM :: 00:18:32 :: 00:07:46</t>
  </si>
  <si>
    <t xml:space="preserve"> :: 12:00:31 PM / 12:11:14 PM :: 00:10:43 :: 00:09:51</t>
  </si>
  <si>
    <t xml:space="preserve"> :: 11:48:47 AM / 12:01:24 PM :: 00:12:37 :: 00:11:10</t>
  </si>
  <si>
    <t xml:space="preserve"> :: 01:40:41 PM / 01:57:19 PM :: 00:16:38 :: 00:09:34</t>
  </si>
  <si>
    <t xml:space="preserve"> :: 11:12:20 AM / 11:25:27 AM :: 00:13:07 :: 00:07:04</t>
  </si>
  <si>
    <t xml:space="preserve"> :: 12:33:44 PM / 12:34:01 PM :: 00:00:17 :: 00:32:49</t>
  </si>
  <si>
    <t xml:space="preserve"> :: 12:03:32 PM / 12:09:03 PM :: 00:05:31 :: 00:11:58</t>
  </si>
  <si>
    <t xml:space="preserve"> :: 01:09:54 PM / 01:19:22 PM :: 00:09:28 :: 00:00:21</t>
  </si>
  <si>
    <t xml:space="preserve"> :: 10:44:46 AM / 11:05:02 AM :: 00:20:16 :: 00:04:14</t>
  </si>
  <si>
    <t xml:space="preserve"> :: 10:55:21 AM / 11:19:46 AM :: 00:24:25 :: 00:07:20</t>
  </si>
  <si>
    <t xml:space="preserve"> :: 11:28:23 AM / 11:43:58 AM :: 00:15:35 :: 00:06:44</t>
  </si>
  <si>
    <t xml:space="preserve"> :: 11:28:16 AM / 11:54:03 AM :: 00:25:47 :: 00:05:24</t>
  </si>
  <si>
    <t xml:space="preserve"> :: 01:44:01 PM / 01:50:31 PM :: 00:06:30 :: 00:12:46</t>
  </si>
  <si>
    <t xml:space="preserve"> :: 03:07:16 PM / 03:07:28 PM :: 00:00:12 :: 00:28:53</t>
  </si>
  <si>
    <t xml:space="preserve"> :: 01:33:36 PM / 01:33:53 PM :: 00:00:17 :: 00:18:08</t>
  </si>
  <si>
    <t xml:space="preserve"> :: 01:17:55 PM / 01:27:00 PM :: 00:09:05 :: 00:13:59</t>
  </si>
  <si>
    <t xml:space="preserve"> :: 10:17:28 AM / 10:25:28 AM :: 00:08:00 :: 00:03:43</t>
  </si>
  <si>
    <t xml:space="preserve"> :: 01:57:08 PM / 02:06:42 PM :: 00:09:34 :: 00:11:57</t>
  </si>
  <si>
    <t xml:space="preserve"> :: 10:39:55 AM / 10:48:01 AM :: 00:08:06 :: 00:17:18</t>
  </si>
  <si>
    <t xml:space="preserve"> :: 02:31:15 PM / 02:39:38 PM :: 00:08:23 :: 00:06:59</t>
  </si>
  <si>
    <t xml:space="preserve"> :: 11:15:21 AM / 11:21:39 AM :: 00:06:18 :: 00:05:30</t>
  </si>
  <si>
    <t xml:space="preserve"> :: 12:39:12 PM / 12:45:16 PM :: 00:06:04 :: 00:07:06</t>
  </si>
  <si>
    <t xml:space="preserve"> :: 11:13:53 AM / 11:22:52 AM :: 00:08:59 :: 00:07:48</t>
  </si>
  <si>
    <t xml:space="preserve"> :: 12:54:52 PM / 01:19:55 PM :: 00:25:03 :: 00:12:35</t>
  </si>
  <si>
    <t xml:space="preserve"> :: 01:33:31 PM / 01:36:50 PM :: 00:03:19 :: 00:40:45</t>
  </si>
  <si>
    <t xml:space="preserve"> :: 01:52:02 PM / 02:14:00 PM :: 00:21:58 :: 00:00:21</t>
  </si>
  <si>
    <t xml:space="preserve"> :: 01:53:10 PM / 02:18:41 PM :: 00:25:31 :: 00:11:58</t>
  </si>
  <si>
    <t xml:space="preserve"> :: 02:05:00 PM / 02:41:09 PM :: 00:36:09 :: 00:28:57</t>
  </si>
  <si>
    <t xml:space="preserve"> :: 02:22:50 PM / 02:46:32 PM :: 00:23:42 :: 00:13:31</t>
  </si>
  <si>
    <t xml:space="preserve"> :: 04:36:03 PM / 05:45:34 PM :: 01:09:31 :: 00:42:38</t>
  </si>
  <si>
    <t xml:space="preserve"> :: 01:32:33 PM / 02:11:16 PM :: 00:38:43 :: 00:12:13</t>
  </si>
  <si>
    <t xml:space="preserve"> :: 01:37:39 PM / 01:54:19 PM :: 00:16:40 :: 00:17:44</t>
  </si>
  <si>
    <t xml:space="preserve"> :: 02:00:52 PM / 02:17:51 PM :: 00:16:59 :: 00:24:02</t>
  </si>
  <si>
    <t xml:space="preserve"> :: 02:30:14 PM / 02:47:27 PM :: 00:17:13 :: 00:15:24</t>
  </si>
  <si>
    <t xml:space="preserve"> :: 02:34:57 PM / 03:00:40 PM :: 00:25:43 :: 00:16:16</t>
  </si>
  <si>
    <t xml:space="preserve"> :: 03:01:29 PM / 03:24:11 PM :: 00:22:42 :: 00:20:20</t>
  </si>
  <si>
    <t xml:space="preserve"> :: 03:08:18 PM / 03:33:24 PM :: 00:25:06 :: 00:21:46</t>
  </si>
  <si>
    <t xml:space="preserve"> :: 07:27:58 PM / 07:28:14 PM :: 00:00:16 :: 00:43:19</t>
  </si>
  <si>
    <t xml:space="preserve"> :: 03:03:12 PM / 03:03:29 PM :: 00:00:17 :: 00:00:06</t>
  </si>
  <si>
    <t xml:space="preserve"> :: 11:15:02 AM / 11:27:44 AM :: 00:12:42 :: 00:04:53</t>
  </si>
  <si>
    <t xml:space="preserve"> :: 11:22:51 AM / 11:23:27 AM :: 00:00:36 :: 00:13:16</t>
  </si>
  <si>
    <t xml:space="preserve"> :: 10:55:40 AM / 11:11:06 AM :: 00:15:26 :: 00:04:12</t>
  </si>
  <si>
    <t xml:space="preserve"> :: 12:53:34 PM / 01:03:37 PM :: 00:10:03 :: 00:04:45</t>
  </si>
  <si>
    <t xml:space="preserve"> :: 10:49:27 AM / 11:05:16 AM :: 00:15:49 :: 00:06:25</t>
  </si>
  <si>
    <t xml:space="preserve"> :: 11:25:50 AM / 11:40:43 AM :: 00:14:53 :: 00:04:32</t>
  </si>
  <si>
    <t xml:space="preserve"> :: 12:30:15 PM / 12:30:31 PM :: 00:00:16 :: 00:21:12</t>
  </si>
  <si>
    <t xml:space="preserve"> :: 12:15:11 PM / 12:26:38 PM :: 00:11:27 :: 00:06:48</t>
  </si>
  <si>
    <t xml:space="preserve"> :: 11:24:29 AM / 11:31:22 AM :: 00:06:53 :: 00:09:29</t>
  </si>
  <si>
    <t xml:space="preserve"> :: 12:02:24 PM / 12:08:30 PM :: 00:06:06 :: 00:10:06</t>
  </si>
  <si>
    <t xml:space="preserve"> :: 12:02:40 PM / 12:14:05 PM :: 00:11:25 :: 00:09:06</t>
  </si>
  <si>
    <t xml:space="preserve"> :: 12:08:13 PM / 12:14:33 PM :: 00:06:20 :: 00:13:46</t>
  </si>
  <si>
    <t xml:space="preserve"> :: 03:33:33 PM / 03:33:52 PM :: 00:00:19 :: 00:00:09</t>
  </si>
  <si>
    <t xml:space="preserve"> :: 03:08:29 PM / 03:08:44 PM :: 00:00:15 :: 00:00:06</t>
  </si>
  <si>
    <t xml:space="preserve"> :: 03:03:35 PM / 03:03:53 PM :: 00:00:18 :: 00:00:06</t>
  </si>
  <si>
    <t xml:space="preserve"> :: 01:54:27 PM / 01:54:48 PM :: 00:00:21 :: 00:00:08</t>
  </si>
  <si>
    <t xml:space="preserve"> :: 02:21:46 PM / 02:21:55 PM :: 00:00:09 :: 00:03:55</t>
  </si>
  <si>
    <t xml:space="preserve"> :: 02:22:04 PM / 02:22:14 PM :: 00:00:10 :: 00:00:09</t>
  </si>
  <si>
    <t xml:space="preserve"> :: 02:22:22 PM / 02:22:33 PM :: 00:00:11 :: 00:00:08</t>
  </si>
  <si>
    <t xml:space="preserve"> :: 02:52:34 PM / 02:52:44 PM :: 00:00:10 :: 00:04:42</t>
  </si>
  <si>
    <t xml:space="preserve"> :: 02:52:55 PM / 02:53:09 PM :: 00:00:14 :: 00:00:11</t>
  </si>
  <si>
    <t xml:space="preserve"> :: 03:09:05 PM / 03:09:16 PM :: 00:00:11 :: 00:00:08</t>
  </si>
  <si>
    <t xml:space="preserve"> :: 03:09:24 PM / 03:09:37 PM :: 00:00:13 :: 00:00:08</t>
  </si>
  <si>
    <t xml:space="preserve"> :: 03:35:58 PM / 03:36:12 PM :: 00:00:14 :: 00:00:19</t>
  </si>
  <si>
    <t xml:space="preserve"> :: 03:36:49 PM / 03:37:24 PM :: 00:00:35 :: 00:00:08</t>
  </si>
  <si>
    <t xml:space="preserve"> :: 03:35:12 PM / 03:35:30 PM :: 00:00:18 :: 00:01:20</t>
  </si>
  <si>
    <t xml:space="preserve"> :: 03:35:37 PM / 03:36:07 PM :: 00:00:30 :: 00:00:07</t>
  </si>
  <si>
    <t xml:space="preserve"> :: 02:35:45 PM / 02:35:52 PM :: 00:00:07 :: 00:00:35</t>
  </si>
  <si>
    <t xml:space="preserve"> :: 03:08:50 PM / 03:09:03 PM :: 00:00:13 :: 00:00:06</t>
  </si>
  <si>
    <t xml:space="preserve"> :: 03:02:01 PM / 03:02:14 PM :: 00:00:13 :: 00:50:45</t>
  </si>
  <si>
    <t xml:space="preserve"> :: 03:02:21 PM / 03:02:33 PM :: 00:00:12 :: 00:00:07</t>
  </si>
  <si>
    <t xml:space="preserve"> :: 03:02:40 PM / 03:03:06 PM :: 00:00:26 :: 00:00:07</t>
  </si>
  <si>
    <t xml:space="preserve"> :: 01:59:03 PM / 02:06:21 PM :: 00:07:18 :: 00:03:55</t>
  </si>
  <si>
    <t xml:space="preserve"> :: 02:22:59 PM / 02:32:22 PM :: 00:09:23 :: 00:00:08</t>
  </si>
  <si>
    <t xml:space="preserve"> :: 02:53:15 PM / 02:56:46 PM :: 00:03:31 :: 00:00:06</t>
  </si>
  <si>
    <t xml:space="preserve"> :: 03:09:51 PM / 03:20:04 PM :: 00:10:13 :: 00:00:14</t>
  </si>
  <si>
    <t xml:space="preserve"> :: 03:20:09 PM / 03:20:28 PM :: 00:00:19 :: 00:00:05</t>
  </si>
  <si>
    <t xml:space="preserve"> :: 03:30:23 PM / 03:35:39 PM :: 00:05:16 :: 00:06:12</t>
  </si>
  <si>
    <t xml:space="preserve"> :: 03:38:56 PM / 03:44:43 PM :: 00:05:47 :: 00:02:49</t>
  </si>
  <si>
    <t xml:space="preserve"> :: 03:09:09 PM / 03:09:21 PM :: 00:00:12 :: 00:00:06</t>
  </si>
  <si>
    <t xml:space="preserve"> :: 03:09:53 PM / 03:44:18 PM :: 00:34:25 :: 00:06:00</t>
  </si>
  <si>
    <t xml:space="preserve"> :: 11:29:49 AM / 11:37:34 AM :: 00:07:45 :: 00:09:43</t>
  </si>
  <si>
    <t xml:space="preserve"> :: 12:19:02 PM / 12:39:38 PM :: 00:20:36 :: 00:04:29</t>
  </si>
  <si>
    <t xml:space="preserve"> :: 01:54:54 PM / 01:55:08 PM :: 00:00:14 :: 00:00:06</t>
  </si>
  <si>
    <t xml:space="preserve"> :: 02:22:38 PM / 02:22:51 PM :: 00:00:13 :: 00:00:05</t>
  </si>
  <si>
    <t xml:space="preserve"> :: 02:47:40 PM / 02:47:52 PM :: 00:00:12 :: 00:00:13</t>
  </si>
  <si>
    <t xml:space="preserve"> :: 03:08:46 PM / 03:08:57 PM :: 00:00:11 :: 00:00:05</t>
  </si>
  <si>
    <t xml:space="preserve"> :: 03:36:30 PM / 03:36:41 PM :: 00:00:11 :: 00:00:18</t>
  </si>
  <si>
    <t xml:space="preserve"> :: 01:40:50 PM / 01:48:53 PM :: 00:08:03 :: 00:04:24</t>
  </si>
  <si>
    <t xml:space="preserve"> :: 11:38:34 AM / 11:56:56 AM :: 00:18:22 :: 00:07:12</t>
  </si>
  <si>
    <t xml:space="preserve"> :: 02:30:35 PM / 02:31:11 PM :: 00:00:36 :: 00:13:51</t>
  </si>
  <si>
    <t xml:space="preserve"> :: 11:41:08 AM / 11:52:18 AM :: 00:11:10 :: 00:03:34</t>
  </si>
  <si>
    <t xml:space="preserve"> :: 02:52:44 PM / 03:02:52 PM :: 00:10:08 :: 00:04:21</t>
  </si>
  <si>
    <t xml:space="preserve"> :: 12:14:17 PM / 12:22:07 PM :: 00:07:50 :: 00:00:12</t>
  </si>
  <si>
    <t xml:space="preserve"> :: 12:50:51 PM / 12:55:55 PM :: 00:05:04 :: 00:05:35</t>
  </si>
  <si>
    <t xml:space="preserve"> :: 12:42:53 PM / 12:55:16 PM :: 00:12:23 :: 00:03:15</t>
  </si>
  <si>
    <t xml:space="preserve"> :: 12:04:38 PM / 12:08:26 PM :: 00:03:48 :: 00:07:42</t>
  </si>
  <si>
    <t xml:space="preserve"> :: 12:48:00 PM / 12:55:53 PM :: 00:07:53 :: 00:03:52</t>
  </si>
  <si>
    <t xml:space="preserve"> :: 12:26:24 PM / 12:33:36 PM :: 00:07:12 :: 00:04:17</t>
  </si>
  <si>
    <t xml:space="preserve"> :: 12:58:57 PM / 01:10:26 PM :: 00:11:29 :: 00:03:41</t>
  </si>
  <si>
    <t xml:space="preserve"> :: 01:54:19 PM / 02:20:52 PM :: 00:26:33 :: 00:05:26</t>
  </si>
  <si>
    <t xml:space="preserve"> :: 12:14:11 PM / 12:43:09 PM :: 00:28:58 :: 00:05:45</t>
  </si>
  <si>
    <t xml:space="preserve"> :: 03:23:10 PM / 03:23:47 PM :: 00:00:37 :: 00:51:59</t>
  </si>
  <si>
    <t xml:space="preserve"> :: 01:01:28 PM / 01:31:10 PM :: 00:29:42 :: 00:05:35</t>
  </si>
  <si>
    <t xml:space="preserve"> :: 03:18:24 PM / 03:42:17 PM :: 00:23:53 :: 00:15:32</t>
  </si>
  <si>
    <t xml:space="preserve"> :: 12:46:49 PM / 01:09:46 PM :: 00:22:57 :: 00:13:13</t>
  </si>
  <si>
    <t xml:space="preserve"> :: 01:00:14 PM / 01:27:14 PM :: 00:27:00 :: 00:04:19</t>
  </si>
  <si>
    <t xml:space="preserve"> :: 01:14:51 PM / 01:43:56 PM :: 00:29:05 :: 00:04:25</t>
  </si>
  <si>
    <t xml:space="preserve"> :: 12:35:30 PM / 01:02:49 PM :: 00:27:19 :: 00:03:37</t>
  </si>
  <si>
    <t xml:space="preserve"> :: 11:59:40 AM / 12:32:14 PM :: 00:32:34 :: 00:08:58</t>
  </si>
  <si>
    <t xml:space="preserve"> :: 12:19:53 PM / 12:41:58 PM :: 00:22:05 :: 00:10:07</t>
  </si>
  <si>
    <t xml:space="preserve"> :: 12:25:34 PM / 12:49:51 PM :: 00:24:17 :: 00:08:20</t>
  </si>
  <si>
    <t xml:space="preserve"> :: 12:40:39 PM / 01:12:31 PM :: 00:31:52 :: 00:03:37</t>
  </si>
  <si>
    <t xml:space="preserve"> :: 01:28:18 PM / 01:28:32 PM :: 00:00:14 :: 00:32:51</t>
  </si>
  <si>
    <t xml:space="preserve"> :: 06:04:48 PM / 06:04:57 PM :: 00:00:09 :: 02:32:06</t>
  </si>
  <si>
    <t xml:space="preserve"> :: 01:20:23 PM / 01:46:00 PM :: 00:25:37 :: 00:07:34</t>
  </si>
  <si>
    <t xml:space="preserve"> :: 10:25:20 AM / 10:43:51 AM :: 00:18:31 :: 00:11:19</t>
  </si>
  <si>
    <t xml:space="preserve"> :: 11:26:21 AM / 11:50:40 AM :: 00:24:19 :: 00:02:54</t>
  </si>
  <si>
    <t xml:space="preserve"> :: 11:14:22 AM / 11:37:37 AM :: 00:23:15 :: 00:03:16</t>
  </si>
  <si>
    <t xml:space="preserve"> :: 01:08:11 PM / 01:31:07 PM :: 00:22:56 :: 00:04:34</t>
  </si>
  <si>
    <t xml:space="preserve"> :: 10:22:19 AM / 10:43:02 AM :: 00:20:43 :: 00:10:06</t>
  </si>
  <si>
    <t xml:space="preserve"> :: 11:41:15 AM / 12:00:27 PM :: 00:19:12 :: 00:00:32</t>
  </si>
  <si>
    <t xml:space="preserve"> :: 12:00:39 PM / 12:00:55 PM :: 00:00:16 :: 00:00:12</t>
  </si>
  <si>
    <t xml:space="preserve"> :: 12:50:40 PM / 12:56:02 PM :: 00:05:22 :: 00:20:09</t>
  </si>
  <si>
    <t xml:space="preserve"> :: 12:31:25 PM / 01:09:33 PM :: 00:38:08 :: 00:04:47</t>
  </si>
  <si>
    <t xml:space="preserve"> :: 02:50:11 PM / 02:50:24 PM :: 00:00:13 :: 00:00:07</t>
  </si>
  <si>
    <t xml:space="preserve"> :: 02:27:30 PM / 02:27:35 PM :: 00:00:05 :: 00:00:02</t>
  </si>
  <si>
    <t xml:space="preserve"> :: 02:27:37 PM / 02:27:42 PM :: 00:00:05 :: 00:00:02</t>
  </si>
  <si>
    <t xml:space="preserve"> :: 12:38:56 PM / 12:44:08 PM :: 00:05:12 :: 00:04:50</t>
  </si>
  <si>
    <t xml:space="preserve"> :: 01:49:23 PM / 01:55:44 PM :: 00:06:21 :: 00:05:27</t>
  </si>
  <si>
    <t xml:space="preserve"> :: 01:02:57 PM / 01:03:18 PM :: 00:00:21 :: 00:00:08</t>
  </si>
  <si>
    <t xml:space="preserve"> :: 12:32:57 PM / 12:33:08 PM :: 00:00:11 :: 00:00:07</t>
  </si>
  <si>
    <t xml:space="preserve"> :: 12:42:26 PM / 12:42:36 PM :: 00:00:10 :: 00:00:06</t>
  </si>
  <si>
    <t xml:space="preserve"> :: 12:49:59 PM / 12:50:07 PM :: 00:00:08 :: 00:00:08</t>
  </si>
  <si>
    <t xml:space="preserve"> :: 01:13:41 PM / 01:13:52 PM :: 00:00:11 :: 00:00:04</t>
  </si>
  <si>
    <t xml:space="preserve"> :: 01:29:35 PM / 01:29:52 PM :: 00:00:17 :: 00:00:08</t>
  </si>
  <si>
    <t xml:space="preserve"> :: 06:05:01 PM / 06:05:07 PM :: 00:00:06 :: 00:00:04</t>
  </si>
  <si>
    <t xml:space="preserve"> :: 01:46:30 PM / 01:46:43 PM :: 00:00:13 :: 00:00:09</t>
  </si>
  <si>
    <t xml:space="preserve"> :: 01:49:03 PM / 02:44:43 PM :: 00:55:40 :: 00:00:10</t>
  </si>
  <si>
    <t xml:space="preserve"> :: 02:44:50 PM / 02:45:01 PM :: 00:00:11 :: 00:00:07</t>
  </si>
  <si>
    <t xml:space="preserve"> :: 02:49:47 PM / 02:49:58 PM :: 00:00:11 :: 00:00:07</t>
  </si>
  <si>
    <t xml:space="preserve"> :: 02:50:04 PM / 02:50:23 PM :: 00:00:19 :: 00:00:06</t>
  </si>
  <si>
    <t xml:space="preserve"> :: 02:49:33 PM / 02:49:45 PM :: 00:00:12 :: 01:16:21</t>
  </si>
  <si>
    <t xml:space="preserve"> :: 02:50:30 PM / 02:50:40 PM :: 00:00:10 :: 00:00:06</t>
  </si>
  <si>
    <t xml:space="preserve"> :: 03:47:45 PM / 03:47:55 PM :: 00:00:10 :: 00:40:17</t>
  </si>
  <si>
    <t xml:space="preserve"> :: 03:48:02 PM / 03:48:12 PM :: 00:00:10 :: 00:00:07</t>
  </si>
  <si>
    <t xml:space="preserve"> :: 02:03:30 PM / 02:39:50 PM :: 00:36:20 :: 00:41:51</t>
  </si>
  <si>
    <t xml:space="preserve"> :: 02:39:55 PM / 02:40:06 PM :: 00:00:11 :: 00:00:05</t>
  </si>
  <si>
    <t xml:space="preserve"> :: 02:30:46 PM / 02:30:58 PM :: 00:00:12 :: 00:00:10</t>
  </si>
  <si>
    <t xml:space="preserve"> :: 02:31:06 PM / 02:31:17 PM :: 00:00:11 :: 00:00:08</t>
  </si>
  <si>
    <t xml:space="preserve"> :: 01:49:38 PM / 01:49:44 PM :: 00:00:06 :: 01:23:37</t>
  </si>
  <si>
    <t xml:space="preserve"> :: 01:49:47 PM / 01:49:51 PM :: 00:00:04 :: 00:00:03</t>
  </si>
  <si>
    <t xml:space="preserve"> :: 02:50:44 PM / 02:50:55 PM :: 00:00:11 :: 00:00:04</t>
  </si>
  <si>
    <t xml:space="preserve"> :: 03:48:19 PM / 03:48:37 PM :: 00:00:18 :: 00:00:07</t>
  </si>
  <si>
    <t xml:space="preserve"> :: 02:40:28 PM / 02:40:39 PM :: 00:00:11 :: 00:00:06</t>
  </si>
  <si>
    <t xml:space="preserve"> :: 02:31:24 PM / 02:31:36 PM :: 00:00:12 :: 00:00:07</t>
  </si>
  <si>
    <t xml:space="preserve"> :: 02:31:42 PM / 02:32:00 PM :: 00:00:18 :: 00:00:06</t>
  </si>
  <si>
    <t xml:space="preserve"> :: 01:49:54 PM / 01:50:01 PM :: 00:00:07 :: 00:00:03</t>
  </si>
  <si>
    <t xml:space="preserve"> :: 01:03:25 PM / 01:03:35 PM :: 00:00:10 :: 00:00:07</t>
  </si>
  <si>
    <t xml:space="preserve"> :: 12:33:13 PM / 12:33:24 PM :: 00:00:11 :: 00:00:05</t>
  </si>
  <si>
    <t xml:space="preserve"> :: 12:43:15 PM / 12:43:25 PM :: 00:00:10 :: 00:00:06</t>
  </si>
  <si>
    <t xml:space="preserve"> :: 12:50:12 PM / 12:50:22 PM :: 00:00:10 :: 00:00:05</t>
  </si>
  <si>
    <t xml:space="preserve"> :: 01:13:25 PM / 01:13:37 PM :: 00:00:12 :: 00:00:10</t>
  </si>
  <si>
    <t xml:space="preserve"> :: 01:29:59 PM / 01:30:18 PM :: 00:00:19 :: 00:00:07</t>
  </si>
  <si>
    <t xml:space="preserve"> :: 06:05:18 PM / 06:05:46 PM :: 00:00:28 :: 00:00:11</t>
  </si>
  <si>
    <t xml:space="preserve"> :: 01:47:42 PM / 01:47:56 PM :: 00:00:14 :: 00:00:08</t>
  </si>
  <si>
    <t xml:space="preserve"> :: 11:46:22 AM / 11:57:08 AM :: 00:10:46 :: 00:18:38</t>
  </si>
  <si>
    <t xml:space="preserve"> :: 12:53:15 PM / 01:02:25 PM :: 00:09:10 :: 00:03:03</t>
  </si>
  <si>
    <t xml:space="preserve"> :: 12:24:59 PM / 12:33:52 PM :: 00:08:53 :: 00:23:35</t>
  </si>
  <si>
    <t xml:space="preserve"> :: 02:12:08 PM / 02:26:25 PM :: 00:14:17 :: 00:14:49</t>
  </si>
  <si>
    <t xml:space="preserve"> :: 12:25:46 PM / 12:44:16 PM :: 00:18:30 :: 00:20:45</t>
  </si>
  <si>
    <t xml:space="preserve"> :: 12:34:08 PM / 12:42:23 PM :: 00:08:15 :: 00:00:07</t>
  </si>
  <si>
    <t xml:space="preserve"> :: 01:06:58 PM / 01:12:18 PM :: 00:05:20 :: 00:10:56</t>
  </si>
  <si>
    <t xml:space="preserve"> :: 02:00:26 PM / 02:13:12 PM :: 00:12:46 :: 00:04:09</t>
  </si>
  <si>
    <t xml:space="preserve"> :: 01:03:41 PM / 01:03:55 PM :: 00:00:14 :: 00:00:06</t>
  </si>
  <si>
    <t xml:space="preserve"> :: 12:33:30 PM / 12:33:42 PM :: 00:00:12 :: 00:00:06</t>
  </si>
  <si>
    <t xml:space="preserve"> :: 12:43:00 PM / 12:43:09 PM :: 00:00:09 :: 00:00:07</t>
  </si>
  <si>
    <t xml:space="preserve"> :: 12:50:27 PM / 12:50:36 PM :: 00:00:09 :: 00:00:05</t>
  </si>
  <si>
    <t xml:space="preserve"> :: 01:13:05 PM / 01:13:15 PM :: 00:00:10 :: 00:00:05</t>
  </si>
  <si>
    <t xml:space="preserve"> :: 01:29:17 PM / 01:29:27 PM :: 00:00:10 :: 00:00:09</t>
  </si>
  <si>
    <t xml:space="preserve"> :: 06:05:49 PM / 06:05:57 PM :: 00:00:08 :: 00:00:03</t>
  </si>
  <si>
    <t xml:space="preserve"> :: 01:47:22 PM / 01:47:34 PM :: 00:00:12 :: 00:00:13</t>
  </si>
  <si>
    <t xml:space="preserve"> :: 01:04:02 PM / 01:04:15 PM :: 00:00:13 :: 00:00:07</t>
  </si>
  <si>
    <t xml:space="preserve"> :: 12:32:39 PM / 12:32:50 PM :: 00:00:11 :: 00:00:08</t>
  </si>
  <si>
    <t xml:space="preserve"> :: 12:42:43 PM / 12:42:53 PM :: 00:00:10 :: 00:00:07</t>
  </si>
  <si>
    <t xml:space="preserve"> :: 12:50:42 PM / 12:50:51 PM :: 00:00:09 :: 00:00:06</t>
  </si>
  <si>
    <t xml:space="preserve"> :: 01:12:49 PM / 01:13:00 PM :: 00:00:11 :: 00:00:04</t>
  </si>
  <si>
    <t xml:space="preserve"> :: 01:28:58 PM / 01:29:08 PM :: 00:00:10 :: 00:00:08</t>
  </si>
  <si>
    <t xml:space="preserve"> :: 06:06:00 PM / 06:06:07 PM :: 00:00:07 :: 00:00:03</t>
  </si>
  <si>
    <t xml:space="preserve"> :: 01:46:53 PM / 01:47:09 PM :: 00:00:16 :: 00:00:10</t>
  </si>
  <si>
    <t xml:space="preserve"> :: 01:04:21 PM / 01:04:41 PM :: 00:00:20 :: 00:00:06</t>
  </si>
  <si>
    <t xml:space="preserve"> :: 12:32:23 PM / 12:32:31 PM :: 00:00:08 :: 00:00:09</t>
  </si>
  <si>
    <t xml:space="preserve"> :: 12:42:09 PM / 12:42:20 PM :: 00:00:11 :: 00:00:11</t>
  </si>
  <si>
    <t xml:space="preserve"> :: 12:50:55 PM / 12:51:04 PM :: 00:00:09 :: 00:00:04</t>
  </si>
  <si>
    <t xml:space="preserve"> :: 01:12:36 PM / 01:12:45 PM :: 00:00:09 :: 00:00:05</t>
  </si>
  <si>
    <t xml:space="preserve"> :: 01:28:41 PM / 01:28:50 PM :: 00:00:09 :: 00:00:09</t>
  </si>
  <si>
    <t xml:space="preserve"> :: 06:06:10 PM / 06:06:16 PM :: 00:00:06 :: 00:00:03</t>
  </si>
  <si>
    <t xml:space="preserve"> :: 01:46:08 PM / 01:46:21 PM :: 00:00:13 :: 00:00:08</t>
  </si>
  <si>
    <t xml:space="preserve"> :: 11:54:08 AM / 12:22:46 PM :: 00:28:38 :: 00:00:07</t>
  </si>
  <si>
    <t xml:space="preserve"> :: 11:50:20 AM / 11:50:42 AM :: 00:00:22 :: 00:00:08</t>
  </si>
  <si>
    <t xml:space="preserve"> :: 11:39:01 AM / 11:59:40 AM :: 00:20:39 :: 00:00:07</t>
  </si>
  <si>
    <t xml:space="preserve"> :: 11:51:40 AM / 12:17:14 PM :: 00:25:34 :: 00:00:10</t>
  </si>
  <si>
    <t xml:space="preserve"> :: 12:05:59 PM / 12:28:00 PM :: 00:22:01 :: 00:00:05</t>
  </si>
  <si>
    <t xml:space="preserve"> :: 12:55:11 PM / 12:55:27 PM :: 00:00:16 :: 00:00:06</t>
  </si>
  <si>
    <t xml:space="preserve"> :: 06:06:19 PM / 06:06:28 PM :: 00:00:09 :: 00:00:03</t>
  </si>
  <si>
    <t xml:space="preserve"> :: 12:24:14 PM / 12:44:58 PM :: 00:20:44 :: 00:00:07</t>
  </si>
  <si>
    <t xml:space="preserve"> :: 12:51:37 PM / 12:52:00 PM :: 00:00:23 :: 00:08:28</t>
  </si>
  <si>
    <t xml:space="preserve"> :: 12:22:20 PM / 12:34:06 PM :: 00:11:46 :: 00:13:50</t>
  </si>
  <si>
    <t xml:space="preserve"> :: 01:16:24 PM / 01:21:30 PM :: 00:05:06 :: 00:06:38</t>
  </si>
  <si>
    <t xml:space="preserve"> :: 02:06:11 PM / 02:06:41 PM :: 00:00:30 :: 00:10:27</t>
  </si>
  <si>
    <t xml:space="preserve"> :: 01:05:58 PM / 01:08:57 PM :: 00:02:59 :: 00:03:33</t>
  </si>
  <si>
    <t xml:space="preserve"> :: 02:26:48 PM / 02:32:42 PM :: 00:05:54 :: 00:00:23</t>
  </si>
  <si>
    <t xml:space="preserve"> :: 12:48:51 PM / 12:51:38 PM :: 00:02:47 :: 00:06:28</t>
  </si>
  <si>
    <t xml:space="preserve"> :: 01:52:08 PM / 01:56:17 PM :: 00:04:09 :: 00:05:52</t>
  </si>
  <si>
    <t xml:space="preserve"> :: 11:17:44 AM / 11:54:01 AM :: 00:36:17 :: 00:06:44</t>
  </si>
  <si>
    <t xml:space="preserve"> :: 11:05:49 AM / 11:50:12 AM :: 00:44:23 :: 00:33:36</t>
  </si>
  <si>
    <t xml:space="preserve"> :: 10:59:46 AM / 11:38:54 AM :: 00:39:08 :: 00:03:50</t>
  </si>
  <si>
    <t xml:space="preserve"> :: 11:07:29 AM / 11:51:30 AM :: 00:44:01 :: 00:07:11</t>
  </si>
  <si>
    <t xml:space="preserve"> :: 11:29:04 AM / 12:05:54 PM :: 00:36:50 :: 00:00:10</t>
  </si>
  <si>
    <t xml:space="preserve"> :: 11:55:40 AM / 12:55:05 PM :: 00:59:25 :: 00:11:29</t>
  </si>
  <si>
    <t xml:space="preserve"> :: 06:06:32 PM / 06:06:41 PM :: 00:00:09 :: 00:00:04</t>
  </si>
  <si>
    <t xml:space="preserve"> :: 11:38:42 AM / 12:24:07 PM :: 00:45:25 :: 00:25:24</t>
  </si>
  <si>
    <t xml:space="preserve"> :: 12:51:08 PM / 12:51:20 PM :: 00:00:12 :: 00:00:04</t>
  </si>
  <si>
    <t xml:space="preserve"> :: 02:01:17 PM / 02:04:31 PM :: 00:03:14 :: 00:13:21</t>
  </si>
  <si>
    <t xml:space="preserve"> :: 03:22:46 PM / 03:57:36 PM :: 00:34:50 :: 00:37:27</t>
  </si>
  <si>
    <t xml:space="preserve"> :: 03:21:43 PM / 03:51:28 PM :: 00:29:45 :: 00:31:00</t>
  </si>
  <si>
    <t xml:space="preserve"> :: 03:14:35 PM / 03:23:33 PM :: 00:08:58 :: 00:23:40</t>
  </si>
  <si>
    <t xml:space="preserve"> :: 04:14:01 PM / 04:58:01 PM :: 00:44:00 :: 00:25:24</t>
  </si>
  <si>
    <t xml:space="preserve"> :: 04:58:06 PM / 04:58:15 PM :: 00:00:09 :: 00:00:05</t>
  </si>
  <si>
    <t xml:space="preserve"> :: 04:58:23 PM / 04:58:43 PM :: 00:00:20 :: 00:00:08</t>
  </si>
  <si>
    <t xml:space="preserve"> :: 03:09:16 PM / 03:36:03 PM :: 00:26:47 :: 00:28:20</t>
  </si>
  <si>
    <t xml:space="preserve"> :: 02:54:37 PM / 03:47:57 PM :: 00:53:20 :: 00:22:37</t>
  </si>
  <si>
    <t xml:space="preserve"> :: 02:10:56 PM / 02:27:13 PM :: 00:16:17 :: 00:20:55</t>
  </si>
  <si>
    <t xml:space="preserve"> :: 12:27:49 PM / 12:31:53 PM :: 00:04:04 :: 00:05:03</t>
  </si>
  <si>
    <t xml:space="preserve"> :: 12:33:10 PM / 12:37:02 PM :: 00:03:52 :: 00:05:10</t>
  </si>
  <si>
    <t xml:space="preserve"> :: 12:04:04 PM / 12:09:12 PM :: 00:05:08 :: 00:06:56</t>
  </si>
  <si>
    <t xml:space="preserve"> :: 12:43:20 PM / 12:49:11 PM :: 00:05:51 :: 00:09:28</t>
  </si>
  <si>
    <t xml:space="preserve"> :: 12:44:25 PM / 12:51:03 PM :: 00:06:38 :: 00:00:09</t>
  </si>
  <si>
    <t xml:space="preserve"> :: 01:20:29 PM / 01:23:51 PM :: 00:03:22 :: 00:08:11</t>
  </si>
  <si>
    <t xml:space="preserve"> :: 12:42:57 PM / 12:50:12 PM :: 00:07:15 :: 00:13:11</t>
  </si>
  <si>
    <t xml:space="preserve"> :: 02:32:47 PM / 02:37:13 PM :: 00:04:26 :: 00:00:05</t>
  </si>
  <si>
    <t xml:space="preserve"> :: 12:56:15 PM / 01:02:22 PM :: 00:06:07 :: 00:04:37</t>
  </si>
  <si>
    <t xml:space="preserve"> :: 01:36:41 PM / 01:46:16 PM :: 00:09:35 :: 00:17:19</t>
  </si>
  <si>
    <t xml:space="preserve"> :: 12:06:48 PM / 12:09:46 PM :: 00:02:58 :: 00:07:08</t>
  </si>
  <si>
    <t xml:space="preserve"> :: 06:06:45 PM / 06:06:51 PM :: 00:00:06 :: 00:00:04</t>
  </si>
  <si>
    <t xml:space="preserve"> :: 01:15:08 PM / 01:24:02 PM :: 00:08:54 :: 00:06:11</t>
  </si>
  <si>
    <t xml:space="preserve"> :: 01:08:01 PM / 01:15:13 PM :: 00:07:12 :: 00:05:39</t>
  </si>
  <si>
    <t xml:space="preserve"> :: 11:28:54 AM / 11:37:47 AM :: 00:08:53 :: 00:13:02</t>
  </si>
  <si>
    <t xml:space="preserve"> :: 12:16:16 PM / 12:24:04 PM :: 00:07:48 :: 00:09:22</t>
  </si>
  <si>
    <t xml:space="preserve"> :: 12:22:26 PM / 12:30:33 PM :: 00:08:07 :: 00:13:06</t>
  </si>
  <si>
    <t xml:space="preserve"> :: 12:02:43 PM / 12:08:22 PM :: 00:05:39 :: 00:00:05</t>
  </si>
  <si>
    <t xml:space="preserve"> :: 12:54:22 PM / 01:18:28 PM :: 00:24:06 :: 00:20:40</t>
  </si>
  <si>
    <t xml:space="preserve"> :: 01:18:34 PM / 01:18:52 PM :: 00:00:18 :: 00:00:06</t>
  </si>
  <si>
    <t xml:space="preserve"> :: 01:18:59 PM / 01:19:14 PM :: 00:00:15 :: 00:00:07</t>
  </si>
  <si>
    <t xml:space="preserve"> :: 02:02:32 PM / 02:05:21 PM :: 00:02:49 :: 00:32:14</t>
  </si>
  <si>
    <t xml:space="preserve"> :: 02:05:29 PM / 02:05:42 PM :: 00:00:13 :: 00:00:08</t>
  </si>
  <si>
    <t xml:space="preserve"> :: 12:14:53 PM / 12:24:59 PM :: 00:10:06 :: 00:05:41</t>
  </si>
  <si>
    <t xml:space="preserve"> :: 01:33:27 PM / 01:43:26 PM :: 00:09:59 :: 00:09:25</t>
  </si>
  <si>
    <t xml:space="preserve"> :: 12:59:34 PM / 01:05:46 PM :: 00:06:12 :: 00:10:23</t>
  </si>
  <si>
    <t xml:space="preserve"> :: 02:43:34 PM / 02:49:55 PM :: 00:06:21 :: 00:06:21</t>
  </si>
  <si>
    <t xml:space="preserve"> :: 12:57:42 PM / 01:05:26 PM :: 00:07:44 :: 00:06:39</t>
  </si>
  <si>
    <t xml:space="preserve"> :: 01:24:48 PM / 01:36:27 PM :: 00:11:39 :: 00:09:35</t>
  </si>
  <si>
    <t xml:space="preserve"> :: 01:35:44 PM / 01:37:01 PM :: 00:01:17 :: 00:11:53</t>
  </si>
  <si>
    <t xml:space="preserve"> :: 02:24:38 PM / 02:37:36 PM :: 00:12:58 :: 00:11:26</t>
  </si>
  <si>
    <t xml:space="preserve"> :: 12:28:36 PM / 12:35:49 PM :: 00:07:13 :: 00:03:37</t>
  </si>
  <si>
    <t xml:space="preserve"> :: 01:08:59 PM / 01:29:48 PM :: 00:20:49 :: 00:03:33</t>
  </si>
  <si>
    <t xml:space="preserve"> :: 01:05:58 PM / 01:54:13 PM :: 00:48:15 :: 00:30:09</t>
  </si>
  <si>
    <t xml:space="preserve"> :: 01:52:50 PM / 02:36:09 PM :: 00:43:19 :: 00:09:24</t>
  </si>
  <si>
    <t xml:space="preserve"> :: 01:16:48 PM / 01:50:06 PM :: 00:33:18 :: 00:11:02</t>
  </si>
  <si>
    <t xml:space="preserve"> :: 08:48:06 AM / 09:44:39 AM :: 00:56:33 :: 01:06:27</t>
  </si>
  <si>
    <t xml:space="preserve"> :: 01:29:56 PM / 02:09:13 PM :: 00:39:17 :: 00:00:08</t>
  </si>
  <si>
    <t xml:space="preserve"> :: 01:48:58 PM / 02:23:18 PM :: 00:34:20 :: 00:12:31</t>
  </si>
  <si>
    <t xml:space="preserve"> :: 01:47:43 PM / 02:30:37 PM :: 00:42:54 :: 00:10:42</t>
  </si>
  <si>
    <t xml:space="preserve"> :: 09:05:54 AM / 09:52:46 AM :: 00:46:52 :: 00:41:27</t>
  </si>
  <si>
    <t xml:space="preserve"> :: 10:17:02 AM / 11:08:00 AM :: 00:50:58 :: 00:26:34</t>
  </si>
  <si>
    <t xml:space="preserve"> :: 02:30:22 PM / 02:30:31 PM :: 00:00:09 :: 01:47:17</t>
  </si>
  <si>
    <t xml:space="preserve"> :: 10:56:36 AM / 11:13:18 AM :: 00:16:42 :: 00:49:52</t>
  </si>
  <si>
    <t xml:space="preserve"> :: 06:31:16 AM / 06:46:31 AM :: 00:15:15 :: 16:37:03</t>
  </si>
  <si>
    <t xml:space="preserve"> :: 06:46:42 AM / 06:46:53 AM :: 00:00:11 :: 00:00:11</t>
  </si>
  <si>
    <t xml:space="preserve"> :: 06:46:59 AM / 06:47:15 AM :: 00:00:16 :: 00:00:06</t>
  </si>
  <si>
    <t xml:space="preserve"> :: 11:57:31 AM / 11:57:45 AM :: 00:00:14 :: 00:19:44</t>
  </si>
  <si>
    <t xml:space="preserve"> :: 11:57:53 AM / 11:58:02 AM :: 00:00:09 :: 00:00:08</t>
  </si>
  <si>
    <t xml:space="preserve"> :: 11:58:10 AM / 11:58:19 AM :: 00:00:09 :: 00:00:08</t>
  </si>
  <si>
    <t xml:space="preserve"> :: 11:58:25 AM / 11:58:39 AM :: 00:00:14 :: 00:00:06</t>
  </si>
  <si>
    <t xml:space="preserve"> :: 02:50:29 PM / 02:50:43 PM :: 00:00:14 :: 00:00:06</t>
  </si>
  <si>
    <t xml:space="preserve"> :: 01:55:18 PM / 01:55:29 PM :: 00:00:11 :: 00:23:05</t>
  </si>
  <si>
    <t xml:space="preserve"> :: 02:14:11 PM / 02:14:22 PM :: 00:00:11 :: 00:00:11</t>
  </si>
  <si>
    <t xml:space="preserve"> :: 02:14:39 PM / 02:14:50 PM :: 00:00:11 :: 00:00:17</t>
  </si>
  <si>
    <t xml:space="preserve"> :: 10:13:49 AM / 10:26:01 AM :: 00:12:12 :: 00:13:22</t>
  </si>
  <si>
    <t xml:space="preserve"> :: 02:09:18 PM / 02:09:26 PM :: 00:00:08 :: 00:00:05</t>
  </si>
  <si>
    <t xml:space="preserve"> :: 10:15:38 AM / 10:25:06 AM :: 00:09:28 :: 00:23:30</t>
  </si>
  <si>
    <t xml:space="preserve"> :: 11:27:54 AM / 11:50:34 AM :: 00:22:40 :: 00:10:15</t>
  </si>
  <si>
    <t xml:space="preserve"> :: 10:57:07 AM / 11:26:07 AM :: 00:29:00 :: 00:10:42</t>
  </si>
  <si>
    <t xml:space="preserve"> :: 03:08:33 PM / 03:08:41 PM :: 00:00:08 :: 00:07:53</t>
  </si>
  <si>
    <t xml:space="preserve"> :: 07:57:50 AM / 08:05:09 AM :: 00:07:19 :: 00:19:37</t>
  </si>
  <si>
    <t xml:space="preserve"> :: 12:57:47 PM / 12:58:05 PM :: 00:00:18 :: 00:06:18</t>
  </si>
  <si>
    <t xml:space="preserve"> :: 01:03:56 PM / 01:05:57 PM :: 00:02:01 :: 00:08:07</t>
  </si>
  <si>
    <t xml:space="preserve"> :: 04:51:59 PM / 04:52:12 PM :: 00:00:13 :: 00:01:47</t>
  </si>
  <si>
    <t xml:space="preserve"> :: 01:45:47 PM / 01:45:54 PM :: 00:00:07 :: 00:08:24</t>
  </si>
  <si>
    <t xml:space="preserve"> :: 10:34:09 AM / 10:42:43 AM :: 00:08:34 :: 00:14:16</t>
  </si>
  <si>
    <t xml:space="preserve"> :: 02:25:33 PM / 02:25:46 PM :: 00:00:13 :: 00:32:53</t>
  </si>
  <si>
    <t xml:space="preserve"> :: 12:33:51 PM / 12:34:04 PM :: 00:00:13 :: 00:02:53</t>
  </si>
  <si>
    <t xml:space="preserve"> :: 02:45:58 PM / 02:46:10 PM :: 00:00:12 :: 00:00:31</t>
  </si>
  <si>
    <t xml:space="preserve"> :: 11:13:40 AM / 11:24:45 AM :: 00:11:05 :: 00:10:45</t>
  </si>
  <si>
    <t xml:space="preserve"> :: 04:50:14 PM / 04:50:39 PM :: 00:00:25 :: 00:27:44</t>
  </si>
  <si>
    <t xml:space="preserve"> :: 03:28:52 PM / 03:29:08 PM :: 00:00:16 :: 00:15:50</t>
  </si>
  <si>
    <t xml:space="preserve"> :: 02:32:42 PM / 02:32:54 PM :: 00:00:12 :: 00:19:07</t>
  </si>
  <si>
    <t xml:space="preserve"> :: 02:34:45 PM / 02:35:02 PM :: 00:00:17 :: 01:29:00</t>
  </si>
  <si>
    <t xml:space="preserve"> :: 02:36:13 PM / 02:43:58 PM :: 00:07:45 :: 00:18:02</t>
  </si>
  <si>
    <t xml:space="preserve"> :: 11:14:29 AM / 11:14:42 AM :: 00:00:13 :: 00:58:10</t>
  </si>
  <si>
    <t xml:space="preserve"> :: 04:53:53 PM / 04:59:52 PM :: 00:05:59 :: 00:20:52</t>
  </si>
  <si>
    <t xml:space="preserve"> :: 03:07:10 PM / 03:07:18 PM :: 00:00:08 :: 00:17:40</t>
  </si>
  <si>
    <t xml:space="preserve"> :: 09:30:57 AM / 09:31:09 AM :: 00:00:12 :: 00:59:51</t>
  </si>
  <si>
    <t xml:space="preserve"> :: 03:23:30 PM / 03:23:37 PM :: 00:00:07 :: 00:39:32</t>
  </si>
  <si>
    <t xml:space="preserve"> :: 09:27:34 AM / 09:27:53 AM :: 00:00:19 :: 00:19:53</t>
  </si>
  <si>
    <t xml:space="preserve"> :: 08:41:43 AM / 08:59:37 AM :: 00:17:54 :: 15:49:03</t>
  </si>
  <si>
    <t xml:space="preserve"> :: 10:37:55 AM / 10:38:06 AM :: 00:00:11 :: 00:42:46</t>
  </si>
  <si>
    <t xml:space="preserve"> :: 09:26:36 AM / 09:28:14 AM :: 00:01:38 :: 17:50:41</t>
  </si>
  <si>
    <t xml:space="preserve"> :: 08:43:36 AM / 08:56:20 AM :: 00:12:44 :: 00:09:30</t>
  </si>
  <si>
    <t xml:space="preserve"> :: 10:19:26 AM / 10:22:30 AM :: 00:03:04 :: 00:21:54</t>
  </si>
  <si>
    <t xml:space="preserve"> :: 01:59:06 PM / 01:59:37 PM :: 00:00:31 :: 00:18:19</t>
  </si>
  <si>
    <t xml:space="preserve"> :: 10:20:29 AM / 10:20:42 AM :: 00:00:13 :: 00:20:24</t>
  </si>
  <si>
    <t xml:space="preserve"> :: 01:15:05 PM / 01:15:18 PM :: 00:00:13 :: 00:28:17</t>
  </si>
  <si>
    <t xml:space="preserve"> :: 10:09:57 AM / 10:20:12 AM :: 00:10:15 :: 00:05:28</t>
  </si>
  <si>
    <t xml:space="preserve"> :: 01:32:09 PM / 01:32:16 PM :: 00:00:07 :: 00:01:25</t>
  </si>
  <si>
    <t xml:space="preserve"> :: 09:57:45 AM / 09:57:56 AM :: 00:00:11 :: 00:24:26</t>
  </si>
  <si>
    <t xml:space="preserve"> :: 01:41:27 PM / 01:41:48 PM :: 00:00:21 :: 00:23:51</t>
  </si>
  <si>
    <t xml:space="preserve"> :: 05:20:45 PM / 05:21:03 PM :: 00:00:18 :: 00:21:27</t>
  </si>
  <si>
    <t xml:space="preserve"> :: 10:36:13 AM / 10:36:37 AM :: 00:00:24 :: 00:43:28</t>
  </si>
  <si>
    <t xml:space="preserve"> :: 05:33:19 PM / 05:33:45 PM :: 00:00:26 :: 00:15:03</t>
  </si>
  <si>
    <t xml:space="preserve"> :: 06:09:42 PM / 06:10:03 PM :: 00:00:21 :: 00:11:59</t>
  </si>
  <si>
    <t xml:space="preserve"> :: 05:46:44 PM / 05:49:37 PM :: 00:02:53 :: 00:25:00</t>
  </si>
  <si>
    <t xml:space="preserve"> :: 05:49:40 PM / 05:49:48 PM :: 00:00:08 :: 00:00:03</t>
  </si>
  <si>
    <t xml:space="preserve"> :: 02:07:34 PM / 02:07:51 PM :: 00:00:17 :: 00:15:34</t>
  </si>
  <si>
    <t xml:space="preserve"> :: 12:26:25 PM / 12:39:24 PM :: 00:12:59 :: 00:10:27</t>
  </si>
  <si>
    <t xml:space="preserve"> :: 11:12:39 AM / 11:13:36 AM :: 00:00:57 :: 00:19:36</t>
  </si>
  <si>
    <t xml:space="preserve"> :: 02:17:03 PM / 02:45:28 PM :: 00:28:25 :: 00:24:56</t>
  </si>
  <si>
    <t xml:space="preserve"> :: 05:46:18 PM / 05:46:26 PM :: 00:00:08 :: 00:00:03</t>
  </si>
  <si>
    <t xml:space="preserve"> :: 05:15:12 PM / 05:15:18 PM :: 00:00:06 :: 00:00:02</t>
  </si>
  <si>
    <t xml:space="preserve"> :: 09:48:58 AM / 09:49:10 AM :: 00:00:12 :: 00:00:03</t>
  </si>
  <si>
    <t xml:space="preserve"> :: 05:03:41 PM / 05:03:52 PM :: 00:00:11 :: 01:06:40</t>
  </si>
  <si>
    <t xml:space="preserve"> :: 04:43:59 PM / 04:44:05 PM :: 00:00:06 :: 01:08:13</t>
  </si>
  <si>
    <t xml:space="preserve"> :: 06:13:24 PM / 06:13:33 PM :: 00:00:09 :: 00:00:03</t>
  </si>
  <si>
    <t xml:space="preserve"> :: 03:04:29 PM / 03:04:44 PM :: 00:00:15 :: 00:00:03</t>
  </si>
  <si>
    <t xml:space="preserve"> :: 02:45:30 PM / 02:45:36 PM :: 00:00:06 :: 00:00:02</t>
  </si>
  <si>
    <t xml:space="preserve"> :: 05:46:07 PM / 05:46:15 PM :: 00:00:08 :: 01:44:47</t>
  </si>
  <si>
    <t xml:space="preserve"> :: 05:15:05 PM / 05:15:10 PM :: 00:00:05 :: 00:51:59</t>
  </si>
  <si>
    <t xml:space="preserve"> :: 08:48:38 AM / 09:48:55 AM :: 01:00:17 :: 00:09:23</t>
  </si>
  <si>
    <t xml:space="preserve"> :: 05:04:06 PM / 05:04:13 PM :: 00:00:07 :: 00:00:03</t>
  </si>
  <si>
    <t xml:space="preserve"> :: 04:44:09 PM / 04:44:14 PM :: 00:00:05 :: 00:00:04</t>
  </si>
  <si>
    <t xml:space="preserve"> :: 04:44:28 PM / 04:44:34 PM :: 00:00:06 :: 00:00:02</t>
  </si>
  <si>
    <t xml:space="preserve"> :: 06:13:15 PM / 06:13:21 PM :: 00:00:06 :: 00:51:56</t>
  </si>
  <si>
    <t xml:space="preserve"> :: 06:13:43 PM / 06:13:48 PM :: 00:00:05 :: 00:00:02</t>
  </si>
  <si>
    <t xml:space="preserve"> :: 03:03:45 PM / 03:04:04 PM :: 00:00:19 :: 01:00:38</t>
  </si>
  <si>
    <t xml:space="preserve"> :: 02:45:40 PM / 02:45:51 PM :: 00:00:11 :: 00:00:04</t>
  </si>
  <si>
    <t xml:space="preserve"> :: 05:46:29 PM / 05:46:35 PM :: 00:00:06 :: 00:00:03</t>
  </si>
  <si>
    <t xml:space="preserve"> :: 05:15:21 PM / 05:15:27 PM :: 00:00:06 :: 00:00:03</t>
  </si>
  <si>
    <t xml:space="preserve"> :: 05:15:31 PM / 05:15:36 PM :: 00:00:05 :: 00:00:04</t>
  </si>
  <si>
    <t xml:space="preserve"> :: 09:49:16 AM / 09:49:36 AM :: 00:00:20 :: 00:00:06</t>
  </si>
  <si>
    <t xml:space="preserve"> :: 05:03:57 PM / 05:04:03 PM :: 00:00:06 :: 00:00:05</t>
  </si>
  <si>
    <t xml:space="preserve"> :: 04:44:20 PM / 04:44:26 PM :: 00:00:06 :: 00:00:06</t>
  </si>
  <si>
    <t xml:space="preserve"> :: 06:13:36 PM / 06:13:41 PM :: 00:00:05 :: 00:00:03</t>
  </si>
  <si>
    <t xml:space="preserve"> :: 03:04:11 PM / 03:04:26 PM :: 00:00:15 :: 00:00:07</t>
  </si>
  <si>
    <t xml:space="preserve"> :: 02:08:21 PM / 02:08:42 PM :: 00:00:21 :: 00:08:44</t>
  </si>
  <si>
    <t xml:space="preserve"> :: 10:28:47 AM / 10:30:46 AM :: 00:01:59 :: 00:08:35</t>
  </si>
  <si>
    <t xml:space="preserve"> :: 02:34:49 PM / 02:35:03 PM :: 00:00:14 :: 00:07:43</t>
  </si>
  <si>
    <t xml:space="preserve"> :: 01:50:51 PM / 01:51:03 PM :: 00:00:12 :: 00:09:03</t>
  </si>
  <si>
    <t xml:space="preserve"> :: 05:36:28 PM / 05:36:35 PM :: 00:00:07 :: 00:10:07</t>
  </si>
  <si>
    <t xml:space="preserve"> :: 09:33:58 AM / 09:34:06 AM :: 00:00:08 :: 14:35:13</t>
  </si>
  <si>
    <t xml:space="preserve"> :: 02:35:12 PM / 02:35:23 PM :: 00:00:11 :: 00:10:00</t>
  </si>
  <si>
    <t xml:space="preserve"> :: 03:02:36 PM / 03:02:46 PM :: 00:00:10 :: 00:07:35</t>
  </si>
  <si>
    <t xml:space="preserve"> :: 03:13:50 PM / 03:13:56 PM :: 00:00:06 :: 00:00:17</t>
  </si>
  <si>
    <t xml:space="preserve"> :: 05:31:55 PM / 05:32:19 PM :: 00:00:24 :: 00:18:53</t>
  </si>
  <si>
    <t xml:space="preserve"> :: 04:15:58 PM / 04:16:19 PM :: 00:00:21 :: 00:17:51</t>
  </si>
  <si>
    <t xml:space="preserve"> :: 04:16:43 PM / 04:17:00 PM :: 00:00:17 :: 00:00:24</t>
  </si>
  <si>
    <t xml:space="preserve"> :: 09:00:36 AM / 09:01:15 AM :: 00:00:39 :: 09:00:36</t>
  </si>
  <si>
    <t xml:space="preserve"> :: 09:01:20 AM / 09:01:33 AM :: 00:00:13 :: 00:00:05</t>
  </si>
  <si>
    <t xml:space="preserve"> :: 09:04:08 AM / 09:04:59 AM :: 00:00:51 :: 00:00:04</t>
  </si>
  <si>
    <t xml:space="preserve"> :: 09:28:30 AM / 09:29:49 AM :: 00:01:19 :: 14:56:27</t>
  </si>
  <si>
    <t xml:space="preserve"> :: 09:29:54 AM / 09:30:13 AM :: 00:00:19 :: 00:00:05</t>
  </si>
  <si>
    <t xml:space="preserve"> :: 09:24:33 AM / 09:26:04 AM :: 00:01:31 :: 13:55:22</t>
  </si>
  <si>
    <t xml:space="preserve"> :: 10:22:43 AM / 10:25:52 AM :: 00:03:09 :: 00:46:47</t>
  </si>
  <si>
    <t xml:space="preserve"> :: 10:25:57 AM / 10:26:10 AM :: 00:00:13 :: 00:00:05</t>
  </si>
  <si>
    <t xml:space="preserve"> :: 09:13:21 AM / 09:13:56 AM :: 00:00:35 :: 15:02:27</t>
  </si>
  <si>
    <t xml:space="preserve"> :: 09:41:07 AM / 09:41:30 AM :: 00:00:23 :: 16:45:52</t>
  </si>
  <si>
    <t xml:space="preserve"> :: 09:41:34 AM / 09:41:48 AM :: 00:00:14 :: 00:00:04</t>
  </si>
  <si>
    <t xml:space="preserve"> :: 10:07:41 AM / 10:09:18 AM :: 00:01:37 :: 16:26:20</t>
  </si>
  <si>
    <t xml:space="preserve"> :: 10:34:49 AM / 10:35:17 AM :: 00:00:28 :: 00:11:11</t>
  </si>
  <si>
    <t xml:space="preserve"> :: 02:17:40 PM / 02:17:55 PM :: 00:00:15 :: 00:08:58</t>
  </si>
  <si>
    <t xml:space="preserve"> :: 10:52:19 AM / 10:52:51 AM :: 00:00:32 :: 00:31:37</t>
  </si>
  <si>
    <t xml:space="preserve"> :: 01:39:16 PM / 01:39:47 PM :: 00:00:31 :: 00:23:58</t>
  </si>
  <si>
    <t xml:space="preserve"> :: 10:35:39 AM / 10:42:27 AM :: 00:06:48 :: 00:04:53</t>
  </si>
  <si>
    <t xml:space="preserve"> :: 02:44:37 PM / 02:44:57 PM :: 00:00:20 :: 00:09:34</t>
  </si>
  <si>
    <t xml:space="preserve"> :: 10:09:15 AM / 10:09:36 AM :: 00:00:21 :: 00:11:19</t>
  </si>
  <si>
    <t xml:space="preserve"> :: 02:00:42 PM / 02:01:01 PM :: 00:00:19 :: 00:09:39</t>
  </si>
  <si>
    <t xml:space="preserve"> :: 09:17:40 AM / 09:18:12 AM :: 00:00:32 :: 00:18:38</t>
  </si>
  <si>
    <t xml:space="preserve"> :: 08:55:39 AM / 09:06:00 AM :: 00:10:21 :: 00:06:22</t>
  </si>
  <si>
    <t xml:space="preserve"> :: 09:52:18 AM / 10:07:11 AM :: 00:14:53 :: 00:08:41</t>
  </si>
  <si>
    <t xml:space="preserve"> :: 11:49:25 AM / 11:49:38 AM :: 00:00:13 :: 00:19:29</t>
  </si>
  <si>
    <t xml:space="preserve"> :: 09:27:58 AM / 09:42:15 AM :: 00:14:17 :: 00:13:46</t>
  </si>
  <si>
    <t xml:space="preserve"> :: 09:44:54 AM / 09:52:55 AM :: 00:08:01 :: 00:04:14</t>
  </si>
  <si>
    <t xml:space="preserve"> :: 10:55:06 AM / 11:19:21 AM :: 00:24:15 :: 00:11:46</t>
  </si>
  <si>
    <t xml:space="preserve"> :: 08:49:27 AM / 08:57:50 AM :: 00:08:23 :: 00:05:52</t>
  </si>
  <si>
    <t xml:space="preserve"> :: 10:00:32 AM / 10:03:38 AM :: 00:03:06 :: 16:23:15</t>
  </si>
  <si>
    <t xml:space="preserve"> :: 10:36:01 AM / 10:36:14 AM :: 00:00:13 :: 00:24:48</t>
  </si>
  <si>
    <t xml:space="preserve"> :: 11:22:50 AM / 11:22:58 AM :: 00:00:08 :: 00:21:36</t>
  </si>
  <si>
    <t xml:space="preserve"> :: 10:57:39 AM / 10:57:56 AM :: 00:00:17 :: 15:19:27</t>
  </si>
  <si>
    <t xml:space="preserve"> :: 10:57:59 AM / 10:58:10 AM :: 00:00:11 :: 00:00:03</t>
  </si>
  <si>
    <t xml:space="preserve"> :: 10:18:53 AM / 10:27:45 AM :: 00:08:52 :: 00:03:25</t>
  </si>
  <si>
    <t xml:space="preserve"> :: 10:38:34 AM / 10:49:59 AM :: 00:11:25 :: 00:23:21</t>
  </si>
  <si>
    <t xml:space="preserve"> :: 11:14:40 AM / 11:14:50 AM :: 00:00:10 :: 00:14:09</t>
  </si>
  <si>
    <t xml:space="preserve"> :: 09:35:31 AM / 09:35:47 AM :: 00:00:16 :: 00:33:58</t>
  </si>
  <si>
    <t xml:space="preserve"> :: 09:41:40 AM / 09:41:48 AM :: 00:00:08 :: 00:36:41</t>
  </si>
  <si>
    <t xml:space="preserve"> :: 10:00:28 AM / 10:00:34 AM :: 00:00:06 :: 00:30:15</t>
  </si>
  <si>
    <t xml:space="preserve"> :: 09:59:50 AM / 10:00:13 AM :: 00:00:23 :: 00:33:46</t>
  </si>
  <si>
    <t xml:space="preserve"> :: 11:07:42 AM / 11:07:55 AM :: 00:00:13 :: 00:41:32</t>
  </si>
  <si>
    <t xml:space="preserve"> :: 09:51:53 AM / 09:52:00 AM :: 00:00:07 :: 00:37:57</t>
  </si>
  <si>
    <t xml:space="preserve"> :: 10:22:29 AM / 10:23:29 AM :: 00:01:00 :: 00:40:41</t>
  </si>
  <si>
    <t xml:space="preserve"> :: 10:48:08 AM / 10:48:30 AM :: 00:00:22 :: 00:38:50</t>
  </si>
  <si>
    <t xml:space="preserve"> :: 09:57:21 AM / 09:57:32 AM :: 00:00:11 :: 00:18:52</t>
  </si>
  <si>
    <t xml:space="preserve"> :: 12:59:45 PM / 01:04:27 PM :: 00:04:42 :: 00:13:21</t>
  </si>
  <si>
    <t xml:space="preserve"> :: 09:48:29 AM / 10:00:05 AM :: 00:11:36 :: 00:09:29</t>
  </si>
  <si>
    <t xml:space="preserve"> :: 12:09:47 PM / 12:18:18 PM :: 00:08:31 :: 00:17:16</t>
  </si>
  <si>
    <t xml:space="preserve"> :: 09:51:56 AM / 10:04:29 AM :: 00:12:33 :: 00:06:24</t>
  </si>
  <si>
    <t xml:space="preserve"> :: 02:26:58 PM / 02:27:06 PM :: 00:00:08 :: 00:18:46</t>
  </si>
  <si>
    <t xml:space="preserve"> :: 09:20:06 AM / 09:33:19 AM :: 00:13:13 :: 00:03:34</t>
  </si>
  <si>
    <t xml:space="preserve"> :: 12:38:43 PM / 12:38:57 PM :: 00:00:14 :: 00:18:24</t>
  </si>
  <si>
    <t xml:space="preserve"> :: 09:29:02 AM / 09:29:23 AM :: 00:00:21 :: 00:10:50</t>
  </si>
  <si>
    <t xml:space="preserve"> :: 09:33:26 AM / 09:33:49 AM :: 00:00:23 :: 00:27:26</t>
  </si>
  <si>
    <t xml:space="preserve"> :: 10:18:48 AM / 10:19:46 AM :: 00:00:58 :: 00:11:37</t>
  </si>
  <si>
    <t xml:space="preserve"> :: 12:16:05 PM / 12:16:30 PM :: 00:00:25 :: 00:26:27</t>
  </si>
  <si>
    <t xml:space="preserve"> :: 10:14:25 AM / 10:14:48 AM :: 00:00:23 :: 00:32:10</t>
  </si>
  <si>
    <t xml:space="preserve"> :: 09:59:42 AM / 10:06:33 AM :: 00:06:51 :: 00:06:47</t>
  </si>
  <si>
    <t xml:space="preserve"> :: 11:40:23 AM / 11:40:40 AM :: 00:00:17 :: 00:21:02</t>
  </si>
  <si>
    <t xml:space="preserve"> :: 09:13:23 AM / 09:13:36 AM :: 00:00:13 :: 00:15:33</t>
  </si>
  <si>
    <t xml:space="preserve"> :: 08:14:57 AM / 08:15:27 AM :: 00:00:30 :: 17:21:09</t>
  </si>
  <si>
    <t xml:space="preserve"> :: 09:06:06 AM / 09:18:10 AM :: 00:12:04 :: 00:06:29</t>
  </si>
  <si>
    <t xml:space="preserve"> :: 08:34:12 AM / 08:34:22 AM :: 00:00:10 :: 00:18:45</t>
  </si>
  <si>
    <t xml:space="preserve"> :: 09:24:18 AM / 09:36:46 AM :: 00:12:28 :: 00:06:08</t>
  </si>
  <si>
    <t xml:space="preserve"> :: 10:17:15 AM / 10:17:33 AM :: 00:00:18 :: 00:41:28</t>
  </si>
  <si>
    <t xml:space="preserve"> :: 10:22:44 AM / 10:23:00 AM :: 00:00:16 :: 00:40:56</t>
  </si>
  <si>
    <t xml:space="preserve"> :: 10:45:31 AM / 10:45:39 AM :: 00:00:08 :: 00:44:57</t>
  </si>
  <si>
    <t xml:space="preserve"> :: 10:42:45 AM / 10:43:01 AM :: 00:00:16 :: 00:42:32</t>
  </si>
  <si>
    <t xml:space="preserve"> :: 11:56:02 AM / 11:56:18 AM :: 00:00:16 :: 00:48:07</t>
  </si>
  <si>
    <t xml:space="preserve"> :: 10:29:55 AM / 10:30:11 AM :: 00:00:16 :: 00:37:55</t>
  </si>
  <si>
    <t xml:space="preserve"> :: 11:04:40 AM / 11:04:47 AM :: 00:00:07 :: 00:41:11</t>
  </si>
  <si>
    <t xml:space="preserve"> :: 11:30:12 AM / 11:30:26 AM :: 00:00:14 :: 00:41:42</t>
  </si>
  <si>
    <t xml:space="preserve"> :: 09:38:11 AM / 09:38:29 AM :: 00:00:18 :: 00:16:47</t>
  </si>
  <si>
    <t xml:space="preserve"> :: 01:08:54 PM / 01:18:30 PM :: 00:09:36 :: 00:04:27</t>
  </si>
  <si>
    <t xml:space="preserve"> :: 09:18:20 AM / 09:39:00 AM :: 00:20:40 :: 00:07:43</t>
  </si>
  <si>
    <t xml:space="preserve"> :: 11:52:15 AM / 11:52:31 AM :: 00:00:16 :: 00:17:56</t>
  </si>
  <si>
    <t xml:space="preserve"> :: 09:37:34 AM / 09:45:32 AM :: 00:07:58 :: 00:04:38</t>
  </si>
  <si>
    <t xml:space="preserve"> :: 01:46:19 PM / 01:46:43 PM :: 00:00:24 :: 00:14:03</t>
  </si>
  <si>
    <t xml:space="preserve"> :: 09:08:57 AM / 09:16:32 AM :: 00:07:35 :: 00:06:25</t>
  </si>
  <si>
    <t xml:space="preserve"> :: 12:54:06 PM / 12:54:28 PM :: 00:00:22 :: 00:15:09</t>
  </si>
  <si>
    <t xml:space="preserve"> :: 08:48:01 AM / 08:48:17 AM :: 00:00:16 :: 13:57:31</t>
  </si>
  <si>
    <t xml:space="preserve"> :: 09:34:01 AM / 09:34:14 AM :: 00:00:13 :: 14:15:16</t>
  </si>
  <si>
    <t xml:space="preserve"> :: 08:55:31 AM / 08:55:43 AM :: 00:00:12 :: 13:14:03</t>
  </si>
  <si>
    <t xml:space="preserve"> :: 10:27:01 AM / 10:27:21 AM :: 00:00:20 :: 18:03:59</t>
  </si>
  <si>
    <t xml:space="preserve"> :: 10:42:14 AM / 10:42:28 AM :: 00:00:14 :: 00:38:36</t>
  </si>
  <si>
    <t xml:space="preserve"> :: 02:20:54 PM / 02:28:03 PM :: 00:07:09 :: 00:16:56</t>
  </si>
  <si>
    <t xml:space="preserve"> :: 04:26:49 PM / 04:35:14 PM :: 00:08:25 :: 00:09:22</t>
  </si>
  <si>
    <t xml:space="preserve"> :: 11:44:07 AM / 11:44:45 AM :: 00:00:38 :: 00:45:57</t>
  </si>
  <si>
    <t xml:space="preserve"> :: 10:47:53 AM / 10:57:54 AM :: 00:10:01 :: 00:20:08</t>
  </si>
  <si>
    <t xml:space="preserve"> :: 02:44:35 PM / 02:52:46 PM :: 00:08:11 :: 00:09:12</t>
  </si>
  <si>
    <t xml:space="preserve"> :: 03:36:33 PM / 03:36:45 PM :: 00:00:12 :: 00:26:32</t>
  </si>
  <si>
    <t xml:space="preserve"> :: 08:58:47 AM / 08:59:02 AM :: 00:00:15 :: 00:10:30</t>
  </si>
  <si>
    <t xml:space="preserve"> :: 08:49:01 AM / 08:49:17 AM :: 00:00:16 :: 14:16:10</t>
  </si>
  <si>
    <t xml:space="preserve"> :: 09:43:21 AM / 09:43:37 AM :: 00:00:16 :: 00:09:07</t>
  </si>
  <si>
    <t xml:space="preserve"> :: 11:29:38 AM / 11:29:56 AM :: 00:00:18 :: 01:09:37</t>
  </si>
  <si>
    <t xml:space="preserve"> :: 09:08:05 AM / 09:14:12 AM :: 00:06:07 :: 00:12:22</t>
  </si>
  <si>
    <t xml:space="preserve"> :: 09:26:19 AM / 09:40:40 AM :: 00:14:21 :: 15:49:44</t>
  </si>
  <si>
    <t xml:space="preserve"> :: 10:42:51 AM / 10:43:20 AM :: 00:00:29 :: 00:15:30</t>
  </si>
  <si>
    <t xml:space="preserve"> :: 08:43:13 AM / 08:43:21 AM :: 00:00:08 :: 15:37:39</t>
  </si>
  <si>
    <t xml:space="preserve"> :: 08:43:25 AM / 08:43:35 AM :: 00:00:10 :: 00:00:04</t>
  </si>
  <si>
    <t xml:space="preserve"> :: 09:03:56 AM / 09:04:04 AM :: 00:00:08 :: 15:18:57</t>
  </si>
  <si>
    <t xml:space="preserve"> :: 11:18:43 AM / 11:18:56 AM :: 00:00:13 :: 00:13:56</t>
  </si>
  <si>
    <t xml:space="preserve"> :: 02:14:51 PM / 02:15:25 PM :: 00:00:34 :: 00:13:08</t>
  </si>
  <si>
    <t xml:space="preserve"> :: 01:12:44 PM / 01:12:56 PM :: 00:00:12 :: 00:14:39</t>
  </si>
  <si>
    <t xml:space="preserve"> :: 10:44:41 AM / 10:44:56 AM :: 00:00:15 :: 00:27:08</t>
  </si>
  <si>
    <t xml:space="preserve"> :: 10:52:03 AM / 10:52:20 AM :: 00:00:17 :: 00:29:03</t>
  </si>
  <si>
    <t xml:space="preserve"> :: 11:15:18 AM / 11:15:35 AM :: 00:00:17 :: 00:29:39</t>
  </si>
  <si>
    <t xml:space="preserve"> :: 11:13:14 AM / 11:13:27 AM :: 00:00:13 :: 00:30:13</t>
  </si>
  <si>
    <t xml:space="preserve"> :: 12:22:13 PM / 12:22:26 PM :: 00:00:13 :: 00:25:55</t>
  </si>
  <si>
    <t xml:space="preserve"> :: 10:55:37 AM / 10:55:49 AM :: 00:00:12 :: 00:25:26</t>
  </si>
  <si>
    <t xml:space="preserve"> :: 11:19:07 AM / 11:32:42 AM :: 00:13:35 :: 00:00:11</t>
  </si>
  <si>
    <t xml:space="preserve"> :: 11:38:36 AM / 11:50:14 AM :: 00:11:38 :: 00:08:10</t>
  </si>
  <si>
    <t xml:space="preserve"> :: 03:36:36 PM / 03:36:48 PM :: 00:00:12 :: 00:08:14</t>
  </si>
  <si>
    <t xml:space="preserve"> :: 01:09:32 PM / 01:09:45 PM :: 00:00:13 :: 00:44:40</t>
  </si>
  <si>
    <t xml:space="preserve"> :: 03:11:54 PM / 03:12:08 PM :: 00:00:14 :: 00:19:08</t>
  </si>
  <si>
    <t xml:space="preserve"> :: 09:05:35 AM / 09:05:58 AM :: 00:00:23 :: 17:46:41</t>
  </si>
  <si>
    <t xml:space="preserve"> :: 01:32:05 PM / 01:33:13 PM :: 00:01:08 :: 00:13:35</t>
  </si>
  <si>
    <t xml:space="preserve"> :: 09:03:37 AM / 09:10:37 AM :: 00:07:00 :: 16:33:52</t>
  </si>
  <si>
    <t xml:space="preserve"> :: 11:16:31 AM / 11:24:00 AM :: 00:07:29 :: 16:57:25</t>
  </si>
  <si>
    <t xml:space="preserve"> :: 09:08:08 AM / 09:15:05 AM :: 00:06:57 :: 17:36:49</t>
  </si>
  <si>
    <t xml:space="preserve"> :: 01:59:19 PM / 02:00:18 PM :: 00:00:59 :: 00:12:36</t>
  </si>
  <si>
    <t xml:space="preserve"> :: 09:02:21 AM / 09:02:32 AM :: 00:00:11 :: 14:52:07</t>
  </si>
  <si>
    <t xml:space="preserve"> :: 12:59:09 PM / 01:09:12 PM :: 00:10:03 :: 00:04:41</t>
  </si>
  <si>
    <t xml:space="preserve"> :: 09:58:46 AM / 09:59:00 AM :: 00:00:14 :: 00:29:23</t>
  </si>
  <si>
    <t xml:space="preserve"> :: 09:59:04 AM / 09:59:13 AM :: 00:00:09 :: 00:00:04</t>
  </si>
  <si>
    <t xml:space="preserve"> :: 05:55:21 PM / 05:55:27 PM :: 00:00:06 :: 00:00:20</t>
  </si>
  <si>
    <t xml:space="preserve"> :: 05:55:44 PM / 05:55:50 PM :: 00:00:06 :: 00:00:17</t>
  </si>
  <si>
    <t xml:space="preserve"> :: 10:48:13 AM / 10:48:23 AM :: 00:00:10 :: 00:28:27</t>
  </si>
  <si>
    <t xml:space="preserve"> :: 01:11:46 PM / 01:12:00 PM :: 00:00:14 :: 00:55:16</t>
  </si>
  <si>
    <t xml:space="preserve"> :: 10:40:25 AM / 10:41:30 AM :: 00:01:05 :: 00:25:37</t>
  </si>
  <si>
    <t xml:space="preserve"> :: 10:20:34 AM / 10:36:14 AM :: 00:15:40 :: 00:14:01</t>
  </si>
  <si>
    <t xml:space="preserve"> :: 12:18:28 PM / 12:18:35 PM :: 00:00:07 :: 00:37:48</t>
  </si>
  <si>
    <t xml:space="preserve"> :: 09:36:11 AM / 09:45:23 AM :: 00:09:12 :: 00:22:35</t>
  </si>
  <si>
    <t xml:space="preserve"> :: 10:13:46 AM / 10:14:09 AM :: 00:00:23 :: 00:14:33</t>
  </si>
  <si>
    <t xml:space="preserve"> :: 05:54:55 PM / 05:55:01 PM :: 00:00:06 :: 00:00:11</t>
  </si>
  <si>
    <t xml:space="preserve"> :: 11:30:54 AM / 11:31:08 AM :: 00:00:14 :: 00:42:31</t>
  </si>
  <si>
    <t xml:space="preserve"> :: 01:23:13 PM / 01:23:41 PM :: 00:00:28 :: 00:11:13</t>
  </si>
  <si>
    <t xml:space="preserve"> :: 10:59:33 AM / 10:59:48 AM :: 00:00:15 :: 00:18:03</t>
  </si>
  <si>
    <t xml:space="preserve"> :: 10:48:57 AM / 10:49:18 AM :: 00:00:21 :: 00:12:43</t>
  </si>
  <si>
    <t xml:space="preserve"> :: 12:29:25 PM / 12:56:03 PM :: 00:26:38 :: 00:10:50</t>
  </si>
  <si>
    <t xml:space="preserve"> :: 10:05:20 AM / 10:05:30 AM :: 00:00:10 :: 00:19:57</t>
  </si>
  <si>
    <t xml:space="preserve"> :: 11:37:24 AM / 11:37:41 AM :: 00:00:17 :: 00:45:04</t>
  </si>
  <si>
    <t xml:space="preserve"> :: 11:35:42 AM / 11:35:55 AM :: 00:00:13 :: 00:39:53</t>
  </si>
  <si>
    <t xml:space="preserve"> :: 06:32:35 PM / 06:32:41 PM :: 00:00:06 :: 00:00:03</t>
  </si>
  <si>
    <t xml:space="preserve"> :: 12:53:37 PM / 12:53:50 PM :: 00:00:13 :: 00:00:24</t>
  </si>
  <si>
    <t xml:space="preserve"> :: 11:46:16 AM / 11:46:29 AM :: 00:00:13 :: 00:29:12</t>
  </si>
  <si>
    <t xml:space="preserve"> :: 04:26:57 PM / 04:27:12 PM :: 00:00:15 :: 00:24:25</t>
  </si>
  <si>
    <t xml:space="preserve"> :: 11:35:02 AM / 11:35:26 AM :: 00:00:24 :: 00:50:06</t>
  </si>
  <si>
    <t xml:space="preserve"> :: 12:08:52 PM / 12:09:13 PM :: 00:00:21 :: 00:31:11</t>
  </si>
  <si>
    <t xml:space="preserve"> :: 12:03:20 PM / 12:03:37 PM :: 00:00:17 :: 00:47:45</t>
  </si>
  <si>
    <t xml:space="preserve"> :: 12:07:20 PM / 12:07:48 PM :: 00:00:28 :: 00:53:53</t>
  </si>
  <si>
    <t xml:space="preserve"> :: 01:15:10 PM / 01:15:27 PM :: 00:00:17 :: 00:52:44</t>
  </si>
  <si>
    <t xml:space="preserve"> :: 12:07:39 PM / 12:08:03 PM :: 00:00:24 :: 00:31:44</t>
  </si>
  <si>
    <t xml:space="preserve"> :: 12:28:21 PM / 12:28:36 PM :: 00:00:15 :: 00:55:39</t>
  </si>
  <si>
    <t xml:space="preserve"> :: 12:39:34 PM / 12:39:48 PM :: 00:00:14 :: 00:49:20</t>
  </si>
  <si>
    <t xml:space="preserve"> :: 11:54:28 AM / 12:02:04 PM :: 00:07:36 :: 00:44:46</t>
  </si>
  <si>
    <t xml:space="preserve"> :: 03:28:10 PM / 03:28:22 PM :: 00:00:12 :: 00:26:29</t>
  </si>
  <si>
    <t xml:space="preserve"> :: 05:27:14 PM / 05:36:23 PM :: 00:09:09 :: 00:52:00</t>
  </si>
  <si>
    <t xml:space="preserve"> :: 02:00:37 PM / 02:00:57 PM :: 00:00:20 :: 00:30:50</t>
  </si>
  <si>
    <t xml:space="preserve"> :: 12:08:24 PM / 12:08:37 PM :: 00:00:13 :: 00:21:55</t>
  </si>
  <si>
    <t xml:space="preserve"> :: 03:39:06 PM / 03:39:14 PM :: 00:00:08 :: 00:26:58</t>
  </si>
  <si>
    <t xml:space="preserve"> :: 04:49:27 PM / 04:49:40 PM :: 00:00:13 :: 00:22:15</t>
  </si>
  <si>
    <t xml:space="preserve"> :: 12:46:27 PM / 12:46:40 PM :: 00:00:13 :: 00:27:34</t>
  </si>
  <si>
    <t xml:space="preserve"> :: 04:35:05 PM / 04:35:47 PM :: 00:00:42 :: 00:29:41</t>
  </si>
  <si>
    <t xml:space="preserve"> :: 12:57:29 PM / 12:57:48 PM :: 00:00:19 :: 00:23:25</t>
  </si>
  <si>
    <t xml:space="preserve"> :: 04:19:59 PM / 04:20:28 PM :: 00:00:29 :: 00:41:39</t>
  </si>
  <si>
    <t xml:space="preserve"> :: 01:12:41 PM / 01:12:49 PM :: 00:00:08 :: 00:43:53</t>
  </si>
  <si>
    <t xml:space="preserve"> :: 10:23:29 AM / 10:23:38 AM :: 00:00:09 :: 00:00:59</t>
  </si>
  <si>
    <t xml:space="preserve"> :: 11:24:19 AM / 11:24:39 AM :: 00:00:20 :: 00:00:31</t>
  </si>
  <si>
    <t xml:space="preserve"> :: 05:54:22 PM / 05:54:44 PM :: 00:00:22 :: 00:00:11</t>
  </si>
  <si>
    <t xml:space="preserve"> :: 03:52:44 PM / 03:53:20 PM :: 00:00:36 :: 00:00:04</t>
  </si>
  <si>
    <t xml:space="preserve"> :: 04:20:40 PM / 04:20:57 PM :: 00:00:17 :: 00:56:00</t>
  </si>
  <si>
    <t xml:space="preserve"> :: 11:53:15 AM / 11:53:46 AM :: 00:00:31 :: 00:53:27</t>
  </si>
  <si>
    <t xml:space="preserve"> :: 11:25:18 AM / 11:25:40 AM :: 00:00:22 :: 00:36:00</t>
  </si>
  <si>
    <t xml:space="preserve"> :: 01:25:50 PM / 01:26:01 PM :: 00:00:11 :: 00:29:47</t>
  </si>
  <si>
    <t xml:space="preserve"> :: 10:40:15 AM / 10:40:39 AM :: 00:00:24 :: 00:34:45</t>
  </si>
  <si>
    <t xml:space="preserve"> :: 11:39:08 AM / 11:39:27 AM :: 00:00:19 :: 00:44:27</t>
  </si>
  <si>
    <t xml:space="preserve"> :: 03:33:37 PM / 03:33:52 PM :: 00:00:15 :: 00:56:00</t>
  </si>
  <si>
    <t xml:space="preserve"> :: 03:33:57 PM / 03:34:08 PM :: 00:00:11 :: 00:00:05</t>
  </si>
  <si>
    <t xml:space="preserve"> :: 11:43:11 AM / 11:43:47 AM :: 00:00:36 :: 00:28:36</t>
  </si>
  <si>
    <t xml:space="preserve"> :: 03:37:14 PM / 03:37:25 PM :: 00:00:11 :: 00:51:04</t>
  </si>
  <si>
    <t xml:space="preserve"> :: 03:37:30 PM / 03:37:45 PM :: 00:00:15 :: 00:00:05</t>
  </si>
  <si>
    <t xml:space="preserve"> :: 12:28:15 PM / 12:28:21 PM :: 00:00:06 :: 00:00:08</t>
  </si>
  <si>
    <t xml:space="preserve"> :: 12:28:25 PM / 12:28:31 PM :: 00:00:06 :: 00:00:04</t>
  </si>
  <si>
    <t xml:space="preserve"> :: 05:26:01 PM / 05:26:06 PM :: 00:00:05 :: 00:27:55</t>
  </si>
  <si>
    <t xml:space="preserve"> :: 05:26:09 PM / 05:26:15 PM :: 00:00:06 :: 00:00:03</t>
  </si>
  <si>
    <t xml:space="preserve"> :: 04:11:24 PM / 04:11:30 PM :: 00:00:06 :: 00:35:09</t>
  </si>
  <si>
    <t xml:space="preserve"> :: 04:11:35 PM / 04:11:40 PM :: 00:00:05 :: 00:00:05</t>
  </si>
  <si>
    <t xml:space="preserve"> :: 03:07:16 PM / 03:07:45 PM :: 00:00:29 :: 00:24:24</t>
  </si>
  <si>
    <t xml:space="preserve"> :: 12:55:23 PM / 12:55:50 PM :: 00:00:27 :: 00:27:48</t>
  </si>
  <si>
    <t xml:space="preserve"> :: 04:16:34 PM / 04:17:03 PM :: 00:00:29 :: 00:15:18</t>
  </si>
  <si>
    <t xml:space="preserve"> :: 06:25:26 PM / 06:25:36 PM :: 00:00:10 :: 00:09:27</t>
  </si>
  <si>
    <t xml:space="preserve"> :: 02:53:18 PM / 02:53:32 PM :: 00:00:14 :: 00:18:26</t>
  </si>
  <si>
    <t xml:space="preserve"> :: 12:59:09 PM / 12:59:27 PM :: 00:00:18 :: 00:12:05</t>
  </si>
  <si>
    <t xml:space="preserve"> :: 04:17:21 PM / 04:17:57 PM :: 00:00:36 :: 00:13:04</t>
  </si>
  <si>
    <t xml:space="preserve"> :: 05:23:17 PM / 05:23:23 PM :: 00:00:06 :: 00:20:12</t>
  </si>
  <si>
    <t xml:space="preserve"> :: 01:28:08 PM / 01:28:31 PM :: 00:00:23 :: 00:02:28</t>
  </si>
  <si>
    <t xml:space="preserve"> :: 12:44:22 PM / 12:44:46 PM :: 00:00:24 :: 00:40:45</t>
  </si>
  <si>
    <t xml:space="preserve"> :: 02:26:27 PM / 02:26:56 PM :: 00:00:29 :: 01:11:00</t>
  </si>
  <si>
    <t xml:space="preserve"> :: 12:49:22 PM / 12:49:37 PM :: 00:00:15 :: 00:20:46</t>
  </si>
  <si>
    <t xml:space="preserve"> :: 01:05:29 PM / 01:05:45 PM :: 00:00:16 :: 00:18:49</t>
  </si>
  <si>
    <t xml:space="preserve"> :: 04:59:27 PM / 05:01:23 PM :: 00:01:56 :: 00:23:40</t>
  </si>
  <si>
    <t xml:space="preserve"> :: 01:18:02 PM / 01:18:47 PM :: 00:00:45 :: 00:20:14</t>
  </si>
  <si>
    <t xml:space="preserve"> :: 04:41:45 PM / 04:41:51 PM :: 00:00:06 :: 00:21:17</t>
  </si>
  <si>
    <t xml:space="preserve"> :: 01:12:53 PM / 01:13:14 PM :: 00:00:21 :: 00:00:04</t>
  </si>
  <si>
    <t xml:space="preserve"> :: 05:33:12 PM / 05:33:17 PM :: 00:00:05 :: 00:00:05</t>
  </si>
  <si>
    <t xml:space="preserve"> :: 04:13:52 PM / 04:14:02 PM :: 00:00:10 :: 00:02:12</t>
  </si>
  <si>
    <t xml:space="preserve"> :: 03:23:40 PM / 03:23:45 PM :: 00:00:05 :: 00:15:20</t>
  </si>
  <si>
    <t xml:space="preserve"> :: 01:40:32 PM / 01:40:47 PM :: 00:00:15 :: 00:07:19</t>
  </si>
  <si>
    <t xml:space="preserve"> :: 11:34:07 AM / 11:34:19 AM :: 00:00:12 :: 00:10:07</t>
  </si>
  <si>
    <t xml:space="preserve"> :: 02:07:59 PM / 02:08:12 PM :: 00:00:13 :: 00:07:41</t>
  </si>
  <si>
    <t xml:space="preserve"> :: 01:17:24 PM / 01:17:36 PM :: 00:00:12 :: 00:08:12</t>
  </si>
  <si>
    <t xml:space="preserve"> :: 01:43:06 PM / 01:43:15 PM :: 00:00:09 :: 00:02:07</t>
  </si>
  <si>
    <t xml:space="preserve"> :: 03:35:18 PM / 03:36:40 PM :: 00:01:22 :: 00:00:19</t>
  </si>
  <si>
    <t xml:space="preserve"> :: 12:44:59 PM / 12:45:15 PM :: 00:00:16 :: 00:00:13</t>
  </si>
  <si>
    <t xml:space="preserve"> :: 03:47:51 PM / 03:48:11 PM :: 00:00:20 :: 00:00:41</t>
  </si>
  <si>
    <t xml:space="preserve"> :: 02:27:06 PM / 02:27:16 PM :: 00:00:10 :: 00:00:10</t>
  </si>
  <si>
    <t xml:space="preserve"> :: 12:40:27 PM / 12:40:41 PM :: 00:00:14 :: 00:32:24</t>
  </si>
  <si>
    <t xml:space="preserve"> :: 01:17:01 PM / 01:25:28 PM :: 00:08:27 :: 00:27:24</t>
  </si>
  <si>
    <t xml:space="preserve"> :: 01:27:57 PM / 01:28:07 PM :: 00:00:10 :: 00:02:22</t>
  </si>
  <si>
    <t xml:space="preserve"> :: 12:18:29 PM / 12:18:53 PM :: 00:00:24 :: 00:38:25</t>
  </si>
  <si>
    <t xml:space="preserve"> :: 04:05:04 PM / 04:05:24 PM :: 00:00:20 :: 00:30:13</t>
  </si>
  <si>
    <t xml:space="preserve"> :: 12:30:39 PM / 12:30:58 PM :: 00:00:19 :: 00:15:29</t>
  </si>
  <si>
    <t xml:space="preserve"> :: 06:10:22 PM / 06:10:46 PM :: 00:00:24 :: 00:00:26</t>
  </si>
  <si>
    <t xml:space="preserve"> :: 01:13:26 PM / 01:13:34 PM :: 00:00:08 :: 00:00:12</t>
  </si>
  <si>
    <t xml:space="preserve"> :: 12:01:36 PM / 12:01:48 PM :: 00:00:12 :: 00:21:00</t>
  </si>
  <si>
    <t xml:space="preserve"> :: 01:38:02 PM / 01:38:20 PM :: 00:00:18 :: 00:25:22</t>
  </si>
  <si>
    <t xml:space="preserve"> :: 01:14:41 PM / 01:14:57 PM :: 00:00:16 :: 00:27:48</t>
  </si>
  <si>
    <t xml:space="preserve"> :: 03:13:37 PM / 03:13:58 PM :: 00:00:21 :: 00:26:57</t>
  </si>
  <si>
    <t xml:space="preserve"> :: 01:24:40 PM / 01:24:56 PM :: 00:00:16 :: 00:28:50</t>
  </si>
  <si>
    <t xml:space="preserve"> :: 06:15:18 PM / 06:15:59 PM :: 00:00:41 :: 00:19:30</t>
  </si>
  <si>
    <t xml:space="preserve"> :: 12:46:54 PM / 12:47:04 PM :: 00:00:10 :: 00:13:49</t>
  </si>
  <si>
    <t xml:space="preserve"> :: 05:41:09 PM / 05:41:21 PM :: 00:00:12 :: 00:06:14</t>
  </si>
  <si>
    <t xml:space="preserve"> :: 02:40:46 PM / 02:41:30 PM :: 00:00:44 :: 00:22:51</t>
  </si>
  <si>
    <t xml:space="preserve"> :: 01:56:20 PM / 01:56:36 PM :: 00:00:16 :: 00:16:33</t>
  </si>
  <si>
    <t xml:space="preserve"> :: 02:53:51 PM / 02:54:08 PM :: 00:00:17 :: 00:08:54</t>
  </si>
  <si>
    <t xml:space="preserve"> :: 02:17:57 PM / 02:19:23 PM :: 00:01:26 :: 00:16:56</t>
  </si>
  <si>
    <t xml:space="preserve"> :: 12:51:12 PM / 12:51:29 PM :: 00:00:17 :: 01:15:46</t>
  </si>
  <si>
    <t xml:space="preserve"> :: 01:04:07 PM / 01:04:22 PM :: 00:00:15 :: 00:54:54</t>
  </si>
  <si>
    <t xml:space="preserve"> :: 12:55:07 PM / 12:55:49 PM :: 00:00:42 :: 00:09:52</t>
  </si>
  <si>
    <t xml:space="preserve"> :: 12:57:21 PM / 12:57:34 PM :: 00:00:13 :: 00:49:33</t>
  </si>
  <si>
    <t xml:space="preserve"> :: 02:40:48 PM / 02:41:05 PM :: 00:00:17 :: 00:13:32</t>
  </si>
  <si>
    <t xml:space="preserve"> :: 12:53:32 PM / 12:54:10 PM :: 00:00:38 :: 00:12:51</t>
  </si>
  <si>
    <t xml:space="preserve"> :: 01:37:05 PM / 01:37:23 PM :: 00:00:18 :: 00:11:37</t>
  </si>
  <si>
    <t xml:space="preserve"> :: 01:25:16 PM / 01:25:35 PM :: 00:00:19 :: 00:45:28</t>
  </si>
  <si>
    <t xml:space="preserve"> :: 11:39:34 AM / 11:39:46 AM :: 00:00:12 :: 00:00:07</t>
  </si>
  <si>
    <t xml:space="preserve"> :: 03:34:13 PM / 03:34:33 PM :: 00:00:20 :: 00:00:05</t>
  </si>
  <si>
    <t xml:space="preserve"> :: 11:43:55 AM / 11:44:06 AM :: 00:00:11 :: 00:00:08</t>
  </si>
  <si>
    <t xml:space="preserve"> :: 03:37:55 PM / 03:38:06 PM :: 00:00:11 :: 00:00:10</t>
  </si>
  <si>
    <t xml:space="preserve"> :: 12:28:00 PM / 12:28:07 PM :: 00:00:07 :: 00:00:11</t>
  </si>
  <si>
    <t xml:space="preserve"> :: 05:26:21 PM / 05:26:27 PM :: 00:00:06 :: 00:00:06</t>
  </si>
  <si>
    <t xml:space="preserve"> :: 04:14:07 PM / 04:14:12 PM :: 00:00:05 :: 00:00:05</t>
  </si>
  <si>
    <t xml:space="preserve"> :: 03:07:50 PM / 03:08:01 PM :: 00:00:11 :: 00:00:05</t>
  </si>
  <si>
    <t xml:space="preserve"> :: 11:24:45 AM / 11:25:01 AM :: 00:00:16 :: 00:00:06</t>
  </si>
  <si>
    <t xml:space="preserve"> :: 05:53:42 PM / 05:54:11 PM :: 00:00:29 :: 00:00:16</t>
  </si>
  <si>
    <t xml:space="preserve"> :: 04:20:06 PM / 04:20:41 PM :: 00:00:35 :: 00:02:17</t>
  </si>
  <si>
    <t xml:space="preserve"> :: 04:49:21 PM / 04:50:02 PM :: 00:00:41 :: 00:11:08</t>
  </si>
  <si>
    <t xml:space="preserve"> :: 12:27:04 PM / 12:27:28 PM :: 00:00:24 :: 00:33:18</t>
  </si>
  <si>
    <t xml:space="preserve"> :: 11:30:11 AM / 11:55:30 AM :: 00:25:19 :: 00:04:31</t>
  </si>
  <si>
    <t xml:space="preserve"> :: 03:42:03 PM / 03:42:20 PM :: 00:00:17 :: 00:14:21</t>
  </si>
  <si>
    <t xml:space="preserve"> :: 11:23:54 AM / 11:24:15 AM :: 00:00:21 :: 00:19:39</t>
  </si>
  <si>
    <t xml:space="preserve"> :: 04:28:20 PM / 04:28:36 PM :: 00:00:16 :: 00:11:17</t>
  </si>
  <si>
    <t xml:space="preserve"> :: 04:29:44 PM / 04:30:10 PM :: 00:00:26 :: 00:11:47</t>
  </si>
  <si>
    <t xml:space="preserve"> :: 04:35:36 PM / 04:36:02 PM :: 00:00:26 :: 00:12:34</t>
  </si>
  <si>
    <t xml:space="preserve"> :: 04:15:01 PM / 04:15:26 PM :: 00:00:25 :: 00:08:38</t>
  </si>
  <si>
    <t xml:space="preserve"> :: 07:27:30 PM / 07:28:07 PM :: 00:00:37 :: 00:46:54</t>
  </si>
  <si>
    <t xml:space="preserve"> :: 04:02:17 PM / 04:02:32 PM :: 00:00:15 :: 00:25:32</t>
  </si>
  <si>
    <t xml:space="preserve"> :: 03:01:31 PM / 03:01:41 PM :: 00:00:10 :: 00:33:28</t>
  </si>
  <si>
    <t xml:space="preserve"> :: 01:21:32 PM / 01:29:47 PM :: 00:08:15 :: 00:11:47</t>
  </si>
  <si>
    <t xml:space="preserve"> :: 02:49:14 PM / 02:49:30 PM :: 00:00:16 :: 00:14:12</t>
  </si>
  <si>
    <t xml:space="preserve"> :: 12:15:01 PM / 12:15:10 PM :: 00:00:09 :: 00:30:39</t>
  </si>
  <si>
    <t xml:space="preserve"> :: 12:27:27 PM / 12:27:49 PM :: 00:00:22 :: 00:53:39</t>
  </si>
  <si>
    <t xml:space="preserve"> :: 04:14:16 PM / 04:14:21 PM :: 00:00:05 :: 00:00:04</t>
  </si>
  <si>
    <t xml:space="preserve"> :: 11:49:26 AM / 11:49:40 AM :: 00:00:14 :: 00:19:18</t>
  </si>
  <si>
    <t xml:space="preserve"> :: 03:33:10 PM / 03:33:25 PM :: 00:00:15 :: 00:14:05</t>
  </si>
  <si>
    <t xml:space="preserve"> :: 11:52:24 AM / 11:53:04 AM :: 00:00:40 :: 00:19:50</t>
  </si>
  <si>
    <t xml:space="preserve"> :: 03:41:16 PM / 03:41:30 PM :: 00:00:14 :: 00:14:33</t>
  </si>
  <si>
    <t xml:space="preserve"> :: 12:02:49 PM / 12:03:02 PM :: 00:00:13 :: 00:16:08</t>
  </si>
  <si>
    <t xml:space="preserve"> :: 04:15:37 PM / 04:16:02 PM :: 00:00:25 :: 00:10:48</t>
  </si>
  <si>
    <t xml:space="preserve"> :: 10:56:47 AM / 10:57:03 AM :: 00:00:16 :: 00:17:03</t>
  </si>
  <si>
    <t xml:space="preserve"> :: 03:35:00 PM / 03:35:08 PM :: 00:00:08 :: 00:17:13</t>
  </si>
  <si>
    <t xml:space="preserve"> :: 11:22:53 AM / 11:23:48 AM :: 00:00:55 :: 01:08:44</t>
  </si>
  <si>
    <t xml:space="preserve"> :: 05:52:35 PM / 05:53:26 PM :: 00:00:51 :: 00:01:22</t>
  </si>
  <si>
    <t xml:space="preserve"> :: 03:51:03 PM / 03:52:40 PM :: 00:01:37 :: 00:05:13</t>
  </si>
  <si>
    <t xml:space="preserve"> :: 05:12:46 PM / 05:13:24 PM :: 00:00:38 :: 00:00:20</t>
  </si>
  <si>
    <t xml:space="preserve"> :: 11:56:35 AM / 11:57:17 AM :: 00:00:42 :: 00:01:05</t>
  </si>
  <si>
    <t xml:space="preserve"> :: 03:43:34 PM / 03:44:09 PM :: 00:00:35 :: 00:01:14</t>
  </si>
  <si>
    <t xml:space="preserve"> :: 11:04:02 AM / 11:04:15 AM :: 00:00:13 :: 00:23:23</t>
  </si>
  <si>
    <t xml:space="preserve"> :: 01:09:34 PM / 01:09:42 PM :: 00:00:08 :: 00:12:00</t>
  </si>
  <si>
    <t xml:space="preserve"> :: 01:37:34 PM / 01:37:46 PM :: 00:00:12 :: 00:09:27</t>
  </si>
  <si>
    <t xml:space="preserve"> :: 04:25:34 PM / 04:25:52 PM :: 00:00:18 :: 00:09:32</t>
  </si>
  <si>
    <t xml:space="preserve"> :: 11:39:51 AM / 11:40:04 AM :: 00:00:13 :: 00:00:05</t>
  </si>
  <si>
    <t xml:space="preserve"> :: 03:34:38 PM / 03:34:51 PM :: 00:00:13 :: 00:00:05</t>
  </si>
  <si>
    <t xml:space="preserve"> :: 11:44:11 AM / 11:44:22 AM :: 00:00:11 :: 00:00:05</t>
  </si>
  <si>
    <t xml:space="preserve"> :: 03:38:09 PM / 03:38:20 PM :: 00:00:11 :: 00:00:03</t>
  </si>
  <si>
    <t xml:space="preserve"> :: 12:28:42 PM / 12:28:48 PM :: 00:00:06 :: 00:00:11</t>
  </si>
  <si>
    <t xml:space="preserve"> :: 05:26:32 PM / 05:33:07 PM :: 00:06:35 :: 00:00:05</t>
  </si>
  <si>
    <t xml:space="preserve"> :: 04:14:25 PM / 04:14:31 PM :: 00:00:06 :: 00:00:04</t>
  </si>
  <si>
    <t xml:space="preserve"> :: 03:08:08 PM / 03:08:20 PM :: 00:00:12 :: 00:00:07</t>
  </si>
  <si>
    <t xml:space="preserve"> :: 11:19:00 AM / 11:30:08 AM :: 00:11:08 :: 00:11:15</t>
  </si>
  <si>
    <t xml:space="preserve"> :: 03:07:10 PM / 03:19:05 PM :: 00:11:55 :: 00:03:53</t>
  </si>
  <si>
    <t xml:space="preserve"> :: 11:16:37 AM / 11:32:34 AM :: 00:15:57 :: 00:08:20</t>
  </si>
  <si>
    <t xml:space="preserve"> :: 03:26:32 PM / 03:26:43 PM :: 00:00:11 :: 00:26:46</t>
  </si>
  <si>
    <t xml:space="preserve"> :: 11:46:12 AM / 11:46:41 AM :: 00:00:29 :: 00:20:40</t>
  </si>
  <si>
    <t xml:space="preserve"> :: 03:22:20 PM / 03:22:33 PM :: 00:00:13 :: 00:11:39</t>
  </si>
  <si>
    <t xml:space="preserve"> :: 10:29:29 AM / 10:39:44 AM :: 00:10:15 :: 00:05:57</t>
  </si>
  <si>
    <t xml:space="preserve"> :: 03:02:09 PM / 03:17:47 PM :: 00:15:38 :: 00:14:20</t>
  </si>
  <si>
    <t xml:space="preserve"> :: 12:13:30 PM / 12:25:07 PM :: 00:11:37 :: 00:11:42</t>
  </si>
  <si>
    <t xml:space="preserve"> :: 10:35:26 AM / 10:35:56 AM :: 00:00:30 :: 00:32:06</t>
  </si>
  <si>
    <t xml:space="preserve"> :: 01:51:55 PM / 01:52:17 PM :: 00:00:22 :: 00:13:35</t>
  </si>
  <si>
    <t xml:space="preserve"> :: 03:06:17 PM / 03:06:31 PM :: 00:00:14 :: 00:13:45</t>
  </si>
  <si>
    <t xml:space="preserve"> :: 01:24:39 PM / 01:35:11 PM :: 00:10:32 :: 00:09:42</t>
  </si>
  <si>
    <t xml:space="preserve"> :: 12:40:23 PM / 12:40:37 PM :: 00:00:14 :: 00:22:59</t>
  </si>
  <si>
    <t xml:space="preserve"> :: 03:27:25 PM / 03:27:42 PM :: 00:00:17 :: 00:13:27</t>
  </si>
  <si>
    <t xml:space="preserve"> :: 11:41:15 AM / 11:46:14 AM :: 00:04:59 :: 00:17:00</t>
  </si>
  <si>
    <t xml:space="preserve"> :: 01:48:53 PM / 01:51:16 PM :: 00:02:23 :: 01:44:03</t>
  </si>
  <si>
    <t xml:space="preserve"> :: 02:44:36 PM / 02:45:27 PM :: 00:00:51 :: 01:42:29</t>
  </si>
  <si>
    <t xml:space="preserve"> :: 10:57:17 AM / 10:57:29 AM :: 00:00:12 :: 16:28:58</t>
  </si>
  <si>
    <t xml:space="preserve"> :: 09:17:20 AM / 09:48:43 AM :: 00:31:23 :: 16:08:07</t>
  </si>
  <si>
    <t xml:space="preserve"> :: 01:08:49 PM / 01:09:15 PM :: 00:00:26 :: 00:10:44</t>
  </si>
  <si>
    <t xml:space="preserve"> :: 01:16:07 PM / 01:16:26 PM :: 00:00:19 :: 00:10:10</t>
  </si>
  <si>
    <t xml:space="preserve"> :: 02:58:33 PM / 02:58:46 PM :: 00:00:13 :: 00:17:28</t>
  </si>
  <si>
    <t xml:space="preserve"> :: 01:54:39 PM / 01:54:57 PM :: 00:00:18 :: 00:08:45</t>
  </si>
  <si>
    <t xml:space="preserve"> :: 11:00:29 AM / 11:07:45 AM :: 00:07:16 :: 00:09:55</t>
  </si>
  <si>
    <t xml:space="preserve"> :: 11:25:11 AM / 11:25:32 AM :: 00:00:21 :: 00:18:30</t>
  </si>
  <si>
    <t xml:space="preserve"> :: 03:20:19 PM / 03:20:37 PM :: 00:00:18 :: 00:00:48</t>
  </si>
  <si>
    <t xml:space="preserve"> :: 07:28:11 PM / 07:29:11 PM :: 00:01:00 :: 00:00:04</t>
  </si>
  <si>
    <t xml:space="preserve"> :: 01:42:04 PM / 01:42:12 PM :: 00:00:08 :: 00:05:21</t>
  </si>
  <si>
    <t xml:space="preserve"> :: 01:25:16 PM / 01:25:40 PM :: 00:00:24 :: 00:16:01</t>
  </si>
  <si>
    <t xml:space="preserve"> :: 01:36:23 PM / 01:36:29 PM :: 00:00:06 :: 00:32:01</t>
  </si>
  <si>
    <t xml:space="preserve"> :: 01:29:24 PM / 01:29:38 PM :: 00:00:14 :: 00:12:58</t>
  </si>
  <si>
    <t xml:space="preserve"> :: 01:32:29 PM / 01:32:37 PM :: 00:00:08 :: 00:22:47</t>
  </si>
  <si>
    <t xml:space="preserve"> :: 03:13:50 PM / 03:14:08 PM :: 00:00:18 :: 00:15:04</t>
  </si>
  <si>
    <t xml:space="preserve"> :: 01:13:46 PM / 01:14:03 PM :: 00:00:17 :: 00:19:36</t>
  </si>
  <si>
    <t xml:space="preserve"> :: 02:11:17 PM / 02:11:36 PM :: 00:00:19 :: 00:16:20</t>
  </si>
  <si>
    <t xml:space="preserve"> :: 02:00:36 PM / 02:00:48 PM :: 00:00:12 :: 00:22:50</t>
  </si>
  <si>
    <t xml:space="preserve"> :: 12:17:53 PM / 12:27:33 PM :: 00:09:40 :: 00:03:45</t>
  </si>
  <si>
    <t xml:space="preserve"> :: 03:52:56 PM / 04:01:10 PM :: 00:08:14 :: 00:14:51</t>
  </si>
  <si>
    <t xml:space="preserve"> :: 12:45:37 PM / 12:46:00 PM :: 00:00:23 :: 00:17:48</t>
  </si>
  <si>
    <t xml:space="preserve"> :: 04:12:08 PM / 04:23:02 PM :: 00:10:54 :: 00:21:17</t>
  </si>
  <si>
    <t xml:space="preserve"> :: 12:37:57 PM / 12:38:11 PM :: 00:00:14 :: 00:10:27</t>
  </si>
  <si>
    <t xml:space="preserve"> :: 03:39:42 PM / 03:40:03 PM :: 00:00:21 :: 00:17:09</t>
  </si>
  <si>
    <t xml:space="preserve"> :: 11:38:09 AM / 11:38:26 AM :: 00:00:17 :: 00:16:20</t>
  </si>
  <si>
    <t xml:space="preserve"> :: 04:05:59 PM / 04:06:23 PM :: 00:00:24 :: 00:09:19</t>
  </si>
  <si>
    <t xml:space="preserve"> :: 10:58:09 AM / 11:09:42 AM :: 00:11:33 :: 00:15:41</t>
  </si>
  <si>
    <t xml:space="preserve"> :: 11:08:26 AM / 11:17:04 AM :: 00:08:38 :: 00:10:32</t>
  </si>
  <si>
    <t xml:space="preserve"> :: 01:40:48 PM / 01:40:59 PM :: 00:00:11 :: 00:12:17</t>
  </si>
  <si>
    <t xml:space="preserve"> :: 01:50:37 PM / 01:50:57 PM :: 00:00:20 :: 00:14:08</t>
  </si>
  <si>
    <t xml:space="preserve"> :: 01:42:57 PM / 01:43:18 PM :: 00:00:21 :: 00:13:19</t>
  </si>
  <si>
    <t xml:space="preserve"> :: 01:52:56 PM / 01:53:17 PM :: 00:00:21 :: 00:20:19</t>
  </si>
  <si>
    <t xml:space="preserve"> :: 03:29:50 PM / 03:30:03 PM :: 00:00:13 :: 00:15:42</t>
  </si>
  <si>
    <t xml:space="preserve"> :: 01:27:27 PM / 01:27:46 PM :: 00:00:19 :: 00:13:24</t>
  </si>
  <si>
    <t xml:space="preserve"> :: 02:26:08 PM / 02:26:37 PM :: 00:00:29 :: 00:14:32</t>
  </si>
  <si>
    <t xml:space="preserve"> :: 02:16:09 PM / 02:16:27 PM :: 00:00:18 :: 00:15:21</t>
  </si>
  <si>
    <t xml:space="preserve"> :: 10:54:20 AM / 10:54:41 AM :: 00:00:21 :: 00:11:37</t>
  </si>
  <si>
    <t xml:space="preserve"> :: 02:37:19 PM / 02:37:37 PM :: 00:00:18 :: 00:11:33</t>
  </si>
  <si>
    <t xml:space="preserve"> :: 11:13:57 AM / 11:14:35 AM :: 00:00:38 :: 00:28:44</t>
  </si>
  <si>
    <t xml:space="preserve"> :: 04:41:57 PM / 04:42:08 PM :: 00:00:11 :: 00:00:06</t>
  </si>
  <si>
    <t xml:space="preserve"> :: 11:33:37 AM / 11:33:48 AM :: 00:00:11 :: 00:08:52</t>
  </si>
  <si>
    <t xml:space="preserve"> :: 04:57:54 PM / 04:58:06 PM :: 00:00:12 :: 00:07:15</t>
  </si>
  <si>
    <t xml:space="preserve"> :: 03:36:00 PM / 03:36:15 PM :: 00:00:15 :: 00:06:52</t>
  </si>
  <si>
    <t xml:space="preserve"> :: 02:42:38 PM / 02:42:52 PM :: 00:00:14 :: 00:09:44</t>
  </si>
  <si>
    <t xml:space="preserve"> :: 11:58:04 AM / 11:58:31 AM :: 00:00:27 :: 00:08:24</t>
  </si>
  <si>
    <t xml:space="preserve"> :: 12:04:53 PM / 12:05:05 PM :: 00:00:12 :: 00:11:49</t>
  </si>
  <si>
    <t xml:space="preserve"> :: 12:05:58 PM / 12:12:30 PM :: 00:06:32 :: 00:02:56</t>
  </si>
  <si>
    <t xml:space="preserve"> :: 11:06:25 AM / 11:06:54 AM :: 00:00:29 :: 00:09:22</t>
  </si>
  <si>
    <t xml:space="preserve"> :: 12:33:09 PM / 12:35:38 PM :: 00:02:29 :: 00:08:02</t>
  </si>
  <si>
    <t xml:space="preserve"> :: 11:04:41 AM / 11:16:01 AM :: 00:11:20 :: 00:28:45</t>
  </si>
  <si>
    <t xml:space="preserve"> :: 02:20:38 PM / 02:20:51 PM :: 00:00:13 :: 00:28:21</t>
  </si>
  <si>
    <t xml:space="preserve"> :: 04:21:09 PM / 04:21:23 PM :: 00:00:14 :: 00:00:28</t>
  </si>
  <si>
    <t xml:space="preserve"> :: 03:24:32 PM / 03:24:40 PM :: 00:00:08 :: 00:18:01</t>
  </si>
  <si>
    <t xml:space="preserve"> :: 02:10:30 PM / 02:10:44 PM :: 00:00:14 :: 00:13:31</t>
  </si>
  <si>
    <t xml:space="preserve"> :: 11:38:53 AM / 11:39:08 AM :: 00:00:15 :: 00:00:27</t>
  </si>
  <si>
    <t xml:space="preserve"> :: 03:03:12 PM / 03:03:21 PM :: 00:00:09 :: 00:00:26</t>
  </si>
  <si>
    <t xml:space="preserve"> :: 12:09:41 PM / 12:10:03 PM :: 00:00:22 :: 00:23:27</t>
  </si>
  <si>
    <t xml:space="preserve"> :: 03:39:16 PM / 03:39:33 PM :: 00:00:17 :: 00:18:39</t>
  </si>
  <si>
    <t xml:space="preserve"> :: 03:17:22 PM / 03:17:36 PM :: 00:00:14 :: 00:18:57</t>
  </si>
  <si>
    <t xml:space="preserve"> :: 02:50:30 PM / 02:50:43 PM :: 00:00:13 :: 00:27:30</t>
  </si>
  <si>
    <t xml:space="preserve"> :: 03:12:15 PM / 03:12:36 PM :: 00:00:21 :: 00:25:23</t>
  </si>
  <si>
    <t xml:space="preserve"> :: 02:46:10 PM / 02:46:25 PM :: 00:00:15 :: 00:17:51</t>
  </si>
  <si>
    <t xml:space="preserve"> :: 03:19:08 PM / 03:19:28 PM :: 00:00:20 :: 00:35:25</t>
  </si>
  <si>
    <t xml:space="preserve"> :: 04:49:51 PM / 04:50:12 PM :: 00:00:21 :: 00:20:09</t>
  </si>
  <si>
    <t xml:space="preserve"> :: 02:36:34 PM / 02:37:54 PM :: 00:01:20 :: 00:19:33</t>
  </si>
  <si>
    <t xml:space="preserve"> :: 03:35:42 PM / 03:35:55 PM :: 00:00:13 :: 00:21:46</t>
  </si>
  <si>
    <t xml:space="preserve"> :: 03:37:54 PM / 03:39:05 PM :: 00:01:11 :: 00:20:45</t>
  </si>
  <si>
    <t xml:space="preserve"> :: 09:58:57 AM / 09:59:13 AM :: 00:00:16 :: 01:03:18</t>
  </si>
  <si>
    <t xml:space="preserve"> :: 10:37:53 AM / 10:38:19 AM :: 00:00:26 :: 00:39:16</t>
  </si>
  <si>
    <t xml:space="preserve"> :: 09:56:01 AM / 10:37:12 AM :: 00:41:11 :: 00:00:26</t>
  </si>
  <si>
    <t xml:space="preserve"> :: 03:12:48 PM / 03:13:02 PM :: 00:00:14 :: 00:01:30</t>
  </si>
  <si>
    <t xml:space="preserve"> :: 01:07:34 PM / 01:16:07 PM :: 00:08:33 :: 00:31:56</t>
  </si>
  <si>
    <t xml:space="preserve"> :: 03:10:13 PM / 03:10:52 PM :: 00:00:39 :: 00:14:14</t>
  </si>
  <si>
    <t xml:space="preserve"> :: 04:22:19 PM / 04:22:39 PM :: 00:00:20 :: 00:00:04</t>
  </si>
  <si>
    <t xml:space="preserve"> :: 07:30:56 PM / 07:31:12 PM :: 00:00:16 :: 01:12:19</t>
  </si>
  <si>
    <t xml:space="preserve"> :: 02:55:57 PM / 02:56:20 PM :: 00:00:23 :: 00:45:13</t>
  </si>
  <si>
    <t xml:space="preserve"> :: 02:56:41 PM / 02:57:02 PM :: 00:00:21 :: 00:00:21</t>
  </si>
  <si>
    <t xml:space="preserve"> :: 01:58:11 PM / 01:58:16 PM :: 00:00:05 :: 00:34:09</t>
  </si>
  <si>
    <t xml:space="preserve"> :: 02:04:30 PM / 02:05:13 PM :: 00:00:43 :: 00:06:14</t>
  </si>
  <si>
    <t xml:space="preserve"> :: 02:05:32 PM / 02:06:00 PM :: 00:00:28 :: 00:00:19</t>
  </si>
  <si>
    <t xml:space="preserve"> :: 04:14:51 PM / 04:15:07 PM :: 00:00:16 :: 00:12:13</t>
  </si>
  <si>
    <t xml:space="preserve"> :: 12:46:15 PM / 12:46:28 PM :: 00:00:13 :: 00:36:12</t>
  </si>
  <si>
    <t xml:space="preserve"> :: 03:37:46 PM / 03:38:05 PM :: 00:00:19 :: 00:04:21</t>
  </si>
  <si>
    <t xml:space="preserve"> :: 03:50:13 PM / 03:50:51 PM :: 00:00:38 :: 00:08:43</t>
  </si>
  <si>
    <t xml:space="preserve"> :: 04:01:17 PM / 04:01:30 PM :: 00:00:13 :: 00:21:14</t>
  </si>
  <si>
    <t xml:space="preserve"> :: 03:39:24 PM / 03:39:47 PM :: 00:00:23 :: 00:04:16</t>
  </si>
  <si>
    <t xml:space="preserve"> :: 01:39:58 PM / 01:40:14 PM :: 00:00:16 :: 00:00:13</t>
  </si>
  <si>
    <t xml:space="preserve"> :: 01:35:56 PM / 01:36:11 PM :: 00:00:15 :: 00:05:41</t>
  </si>
  <si>
    <t xml:space="preserve"> :: 02:53:29 PM / 02:53:48 PM :: 00:00:19 :: 00:02:46</t>
  </si>
  <si>
    <t xml:space="preserve"> :: 03:34:29 PM / 03:34:59 PM :: 00:00:30 :: 00:05:27</t>
  </si>
  <si>
    <t xml:space="preserve"> :: 02:28:01 PM / 02:28:19 PM :: 00:00:18 :: 00:04:58</t>
  </si>
  <si>
    <t xml:space="preserve"> :: 03:46:23 PM / 03:47:10 PM :: 00:00:47 :: 00:26:55</t>
  </si>
  <si>
    <t xml:space="preserve"> :: 04:52:15 PM / 04:52:40 PM :: 00:00:25 :: 00:00:03</t>
  </si>
  <si>
    <t xml:space="preserve"> :: 02:54:08 PM / 02:54:28 PM :: 00:00:20 :: 00:02:58</t>
  </si>
  <si>
    <t xml:space="preserve"> :: 03:13:18 PM / 03:13:33 PM :: 00:00:15 :: 00:02:27</t>
  </si>
  <si>
    <t xml:space="preserve"> :: 03:16:41 PM / 03:17:09 PM :: 00:00:28 :: 00:08:13</t>
  </si>
  <si>
    <t xml:space="preserve"> :: 10:19:30 AM / 10:19:53 AM :: 00:00:23 :: 00:20:17</t>
  </si>
  <si>
    <t xml:space="preserve"> :: 10:39:30 AM / 10:45:13 AM :: 00:05:43 :: 00:01:11</t>
  </si>
  <si>
    <t xml:space="preserve"> :: 10:42:25 AM / 11:02:55 AM :: 00:20:30 :: 00:05:13</t>
  </si>
  <si>
    <t xml:space="preserve"> :: 03:11:03 PM / 03:11:18 PM :: 00:00:15 :: 00:54:06</t>
  </si>
  <si>
    <t xml:space="preserve"> :: 02:40:28 PM / 02:40:39 PM :: 00:00:11 :: 00:00:46</t>
  </si>
  <si>
    <t xml:space="preserve"> :: 05:02:35 PM / 05:02:46 PM :: 00:00:11 :: 00:13:27</t>
  </si>
  <si>
    <t xml:space="preserve"> :: 02:01:10 PM / 02:01:23 PM :: 00:00:13 :: 00:13:44</t>
  </si>
  <si>
    <t xml:space="preserve"> :: 06:05:15 PM / 06:05:43 PM :: 00:00:28 :: 00:12:40</t>
  </si>
  <si>
    <t xml:space="preserve"> :: 01:05:01 PM / 01:05:16 PM :: 00:00:15 :: 00:09:12</t>
  </si>
  <si>
    <t xml:space="preserve"> :: 05:25:56 PM / 05:26:08 PM :: 00:00:12 :: 00:34:08</t>
  </si>
  <si>
    <t xml:space="preserve"> :: 12:17:27 PM / 12:17:40 PM :: 00:00:13 :: 00:21:42</t>
  </si>
  <si>
    <t xml:space="preserve"> :: 04:45:15 PM / 04:45:26 PM :: 00:00:11 :: 00:14:10</t>
  </si>
  <si>
    <t xml:space="preserve"> :: 01:35:17 PM / 01:35:33 PM :: 00:00:16 :: 00:10:35</t>
  </si>
  <si>
    <t xml:space="preserve"> :: 01:07:05 PM / 01:07:18 PM :: 00:00:13 :: 00:10:35</t>
  </si>
  <si>
    <t xml:space="preserve"> :: 04:22:10 PM / 04:22:15 PM :: 00:00:05 :: 00:00:25</t>
  </si>
  <si>
    <t xml:space="preserve"> :: 03:30:17 PM / 03:30:28 PM :: 00:00:11 :: 00:31:19</t>
  </si>
  <si>
    <t xml:space="preserve"> :: 06:06:23 PM / 06:06:29 PM :: 00:00:06 :: 00:01:23</t>
  </si>
  <si>
    <t xml:space="preserve"> :: 02:40:38 PM / 02:40:50 PM :: 00:00:12 :: 00:12:56</t>
  </si>
  <si>
    <t xml:space="preserve"> :: 04:51:32 PM / 04:51:48 PM :: 00:00:16 :: 00:17:37</t>
  </si>
  <si>
    <t xml:space="preserve"> :: 02:02:20 PM / 02:02:33 PM :: 00:00:13 :: 00:00:10</t>
  </si>
  <si>
    <t xml:space="preserve"> :: 01:34:17 PM / 01:34:34 PM :: 00:00:17 :: 00:09:23</t>
  </si>
  <si>
    <t xml:space="preserve"> :: 04:42:04 PM / 04:42:17 PM :: 00:00:13 :: 00:00:23</t>
  </si>
  <si>
    <t xml:space="preserve"> :: 01:29:46 PM / 01:30:00 PM :: 00:00:14 :: 00:10:31</t>
  </si>
  <si>
    <t xml:space="preserve"> :: 02:22:51 PM / 02:23:00 PM :: 00:00:09 :: 00:39:36</t>
  </si>
  <si>
    <t xml:space="preserve"> :: 02:46:41 PM / 02:46:52 PM :: 00:00:11 :: 00:55:44</t>
  </si>
  <si>
    <t xml:space="preserve"> :: 02:22:52 PM / 02:23:03 PM :: 00:00:11 :: 00:39:34</t>
  </si>
  <si>
    <t xml:space="preserve"> :: 02:43:30 PM / 02:43:43 PM :: 00:00:13 :: 00:50:13</t>
  </si>
  <si>
    <t xml:space="preserve"> :: 04:29:27 PM / 04:29:42 PM :: 00:00:15 :: 00:59:24</t>
  </si>
  <si>
    <t xml:space="preserve"> :: 02:16:53 PM / 02:17:01 PM :: 00:00:08 :: 00:49:07</t>
  </si>
  <si>
    <t xml:space="preserve"> :: 03:10:44 PM / 03:10:51 PM :: 00:00:07 :: 00:44:07</t>
  </si>
  <si>
    <t xml:space="preserve"> :: 03:08:20 PM / 03:08:28 PM :: 00:00:08 :: 00:51:53</t>
  </si>
  <si>
    <t xml:space="preserve"> :: 01:23:12 PM / 01:24:54 PM :: 00:01:42 :: 00:32:53</t>
  </si>
  <si>
    <t xml:space="preserve"> :: 05:19:19 PM / 05:19:34 PM :: 00:00:15 :: 00:37:02</t>
  </si>
  <si>
    <t xml:space="preserve"> :: 01:18:51 PM / 01:19:15 PM :: 00:00:24 :: 00:07:07</t>
  </si>
  <si>
    <t xml:space="preserve"> :: 12:45:28 PM / 12:45:41 PM :: 00:00:13 :: 00:57:58</t>
  </si>
  <si>
    <t xml:space="preserve"> :: 07:31:48 PM / 07:32:11 PM :: 00:00:23 :: 00:00:36</t>
  </si>
  <si>
    <t xml:space="preserve"> :: 03:04:02 PM / 03:04:17 PM :: 00:00:15 :: 00:23:12</t>
  </si>
  <si>
    <t xml:space="preserve"> :: 02:01:40 PM / 02:02:10 PM :: 00:00:30 :: 00:02:22</t>
  </si>
  <si>
    <t xml:space="preserve"> :: 05:00:38 PM / 05:01:14 PM :: 00:00:36 :: 00:04:21</t>
  </si>
  <si>
    <t xml:space="preserve"> :: 12:30:35 PM / 12:31:18 PM :: 00:00:43 :: 00:18:34</t>
  </si>
  <si>
    <t xml:space="preserve"> :: 02:10:48 PM / 02:11:52 PM :: 00:01:04 :: 00:00:04</t>
  </si>
  <si>
    <t xml:space="preserve"> :: 02:11:59 PM / 02:12:17 PM :: 00:00:18 :: 00:00:07</t>
  </si>
  <si>
    <t xml:space="preserve"> :: 07:03:03 PM / 07:03:38 PM :: 00:00:35 :: 00:03:12</t>
  </si>
  <si>
    <t xml:space="preserve"> :: 05:00:00 PM / 05:00:20 PM :: 00:00:20 :: 00:48:21</t>
  </si>
  <si>
    <t xml:space="preserve"> :: 12:26:58 PM / 12:27:24 PM :: 00:00:26 :: 00:32:46</t>
  </si>
  <si>
    <t xml:space="preserve"> :: 01:08:49 PM / 01:09:03 PM :: 00:00:14 :: 00:25:59</t>
  </si>
  <si>
    <t xml:space="preserve"> :: 04:18:51 PM / 04:19:04 PM :: 00:00:13 :: 00:14:48</t>
  </si>
  <si>
    <t xml:space="preserve"> :: 12:50:02 PM / 12:50:19 PM :: 00:00:17 :: 00:07:55</t>
  </si>
  <si>
    <t xml:space="preserve"> :: 02:09:11 PM / 02:09:29 PM :: 00:00:18 :: 00:18:45</t>
  </si>
  <si>
    <t xml:space="preserve"> :: 06:05:51 PM / 06:06:01 PM :: 00:00:10 :: 00:19:22</t>
  </si>
  <si>
    <t xml:space="preserve"> :: 04:01:06 PM / 04:01:27 PM :: 00:00:21 :: 00:43:30</t>
  </si>
  <si>
    <t xml:space="preserve"> :: 12:39:09 PM / 12:45:24 PM :: 00:06:15 :: 00:05:25</t>
  </si>
  <si>
    <t xml:space="preserve"> :: 01:35:04 PM / 01:35:13 PM :: 00:00:09 :: 00:10:10</t>
  </si>
  <si>
    <t xml:space="preserve"> :: 01:24:26 PM / 01:24:42 PM :: 00:00:16 :: 00:08:19</t>
  </si>
  <si>
    <t xml:space="preserve"> :: 12:56:20 PM / 12:56:30 PM :: 00:00:10 :: 00:10:39</t>
  </si>
  <si>
    <t xml:space="preserve"> :: 03:45:38 PM / 03:45:50 PM :: 00:00:12 :: 01:24:47</t>
  </si>
  <si>
    <t xml:space="preserve"> :: 06:10:38 PM / 06:10:57 PM :: 00:00:19 :: 00:00:35</t>
  </si>
  <si>
    <t xml:space="preserve"> :: 03:15:41 PM / 03:15:58 PM :: 00:00:17 :: 00:18:39</t>
  </si>
  <si>
    <t xml:space="preserve"> :: 02:27:33 PM / 02:27:42 PM :: 00:00:09 :: 00:21:33</t>
  </si>
  <si>
    <t xml:space="preserve"> :: 04:33:43 PM / 04:33:55 PM :: 00:00:12 :: 00:18:36</t>
  </si>
  <si>
    <t xml:space="preserve"> :: 01:28:28 PM / 01:28:44 PM :: 00:00:16 :: 00:36:53</t>
  </si>
  <si>
    <t xml:space="preserve"> :: 04:48:55 PM / 04:49:08 PM :: 00:00:13 :: 00:26:10</t>
  </si>
  <si>
    <t xml:space="preserve"> :: 01:47:17 PM / 01:47:26 PM :: 00:00:09 :: 00:40:35</t>
  </si>
  <si>
    <t xml:space="preserve"> :: 05:52:24 PM / 05:52:35 PM :: 00:00:11 :: 00:50:20</t>
  </si>
  <si>
    <t xml:space="preserve"> :: 01:08:13 PM / 01:24:55 PM :: 00:16:42 :: 00:02:57</t>
  </si>
  <si>
    <t xml:space="preserve"> :: 05:26:11 PM / 05:26:21 PM :: 00:00:10 :: 00:00:03</t>
  </si>
  <si>
    <t xml:space="preserve"> :: 12:35:35 PM / 12:37:44 PM :: 00:02:09 :: 00:17:55</t>
  </si>
  <si>
    <t xml:space="preserve"> :: 05:05:23 PM / 05:05:34 PM :: 00:00:11 :: 00:19:57</t>
  </si>
  <si>
    <t xml:space="preserve"> :: 12:04:39 PM / 12:04:50 PM :: 00:00:11 :: 00:24:52</t>
  </si>
  <si>
    <t xml:space="preserve"> :: 11:52:54 AM / 11:53:03 AM :: 00:00:09 :: 00:38:12</t>
  </si>
  <si>
    <t xml:space="preserve"> :: 04:22:16 PM / 04:22:30 PM :: 00:00:14 :: 00:00:06</t>
  </si>
  <si>
    <t xml:space="preserve"> :: 02:13:24 PM / 02:13:35 PM :: 00:00:11 :: 00:37:43</t>
  </si>
  <si>
    <t xml:space="preserve"> :: 09:21:11 AM / 09:21:24 AM :: 00:00:13 :: 00:15:13</t>
  </si>
  <si>
    <t xml:space="preserve"> :: 09:32:43 AM / 09:32:56 AM :: 00:00:13 :: 00:17:38</t>
  </si>
  <si>
    <t xml:space="preserve"> :: 05:50:39 PM / 05:51:13 PM :: 00:00:34 :: 00:04:04</t>
  </si>
  <si>
    <t xml:space="preserve"> :: 07:32:24 PM / 07:32:44 PM :: 00:00:20 :: 00:00:13</t>
  </si>
  <si>
    <t xml:space="preserve"> :: 03:04:30 PM / 03:04:52 PM :: 00:00:22 :: 00:00:13</t>
  </si>
  <si>
    <t xml:space="preserve"> :: 02:02:51 PM / 02:03:07 PM :: 00:00:16 :: 00:00:18</t>
  </si>
  <si>
    <t xml:space="preserve"> :: 11:33:00 AM / 11:45:28 AM :: 00:12:28 :: 00:20:29</t>
  </si>
  <si>
    <t xml:space="preserve"> :: 11:21:56 AM / 11:22:10 AM :: 00:00:14 :: 00:31:57</t>
  </si>
  <si>
    <t xml:space="preserve"> :: 04:56:01 PM / 04:56:17 PM :: 00:00:16 :: 00:36:57</t>
  </si>
  <si>
    <t xml:space="preserve"> :: 12:44:53 PM / 12:45:08 PM :: 00:00:15 :: 00:19:01</t>
  </si>
  <si>
    <t xml:space="preserve"> :: 04:11:30 PM / 04:11:39 PM :: 00:00:09 :: 00:10:03</t>
  </si>
  <si>
    <t xml:space="preserve"> :: 01:21:42 PM / 01:21:50 PM :: 00:00:08 :: 00:12:39</t>
  </si>
  <si>
    <t xml:space="preserve"> :: 03:28:43 PM / 03:29:02 PM :: 00:00:19 :: 00:16:07</t>
  </si>
  <si>
    <t xml:space="preserve"> :: 02:50:53 PM / 02:51:10 PM :: 00:00:17 :: 00:12:59</t>
  </si>
  <si>
    <t xml:space="preserve"> :: 12:45:49 PM / 12:46:00 PM :: 00:00:11 :: 00:27:11</t>
  </si>
  <si>
    <t xml:space="preserve"> :: 12:46:33 PM / 12:46:48 PM :: 00:00:15 :: 00:28:15</t>
  </si>
  <si>
    <t xml:space="preserve"> :: 01:30:19 PM / 01:30:32 PM :: 00:00:13 :: 00:43:41</t>
  </si>
  <si>
    <t xml:space="preserve"> :: 12:20:03 PM / 12:20:19 PM :: 00:00:16 :: 00:26:50</t>
  </si>
  <si>
    <t xml:space="preserve"> :: 06:31:35 PM / 06:32:04 PM :: 00:00:29 :: 01:27:42</t>
  </si>
  <si>
    <t xml:space="preserve"> :: 06:32:09 PM / 06:32:32 PM :: 00:00:23 :: 00:00:05</t>
  </si>
  <si>
    <t xml:space="preserve"> :: 02:17:55 PM / 02:18:11 PM :: 00:00:16 :: 00:00:06</t>
  </si>
  <si>
    <t xml:space="preserve"> :: 06:06:34 PM / 06:07:20 PM :: 00:00:46 :: 00:31:39</t>
  </si>
  <si>
    <t xml:space="preserve"> :: 01:44:48 PM / 01:46:20 PM :: 00:01:32 :: 00:31:14</t>
  </si>
  <si>
    <t xml:space="preserve"> :: 06:09:52 PM / 06:11:05 PM :: 00:01:13 :: 00:36:35</t>
  </si>
  <si>
    <t xml:space="preserve"> :: 04:54:17 PM / 04:54:36 PM :: 00:00:19 :: 00:39:46</t>
  </si>
  <si>
    <t xml:space="preserve"> :: 04:31:49 PM / 04:33:01 PM :: 00:01:12 :: 00:00:13</t>
  </si>
  <si>
    <t xml:space="preserve"> :: 04:21:32 PM / 04:21:45 PM :: 00:00:13 :: 00:00:09</t>
  </si>
  <si>
    <t xml:space="preserve"> :: 04:02:30 PM / 04:02:38 PM :: 00:00:08 :: 00:15:37</t>
  </si>
  <si>
    <t xml:space="preserve"> :: 10:16:08 AM / 10:16:19 AM :: 00:00:11 :: 00:21:14</t>
  </si>
  <si>
    <t xml:space="preserve"> :: 09:18:18 AM / 09:29:40 AM :: 00:11:22 :: 00:00:20</t>
  </si>
  <si>
    <t xml:space="preserve"> :: 05:35:40 PM / 05:42:08 PM :: 00:06:28 :: 00:34:17</t>
  </si>
  <si>
    <t xml:space="preserve"> :: 05:34:48 PM / 05:34:55 PM :: 00:00:07 :: 00:52:40</t>
  </si>
  <si>
    <t xml:space="preserve"> :: 01:30:38 PM / 01:30:44 PM :: 00:00:06 :: 00:00:06</t>
  </si>
  <si>
    <t xml:space="preserve"> :: 03:57:46 PM / 03:58:07 PM :: 00:00:21 :: 00:34:01</t>
  </si>
  <si>
    <t xml:space="preserve"> :: 05:44:48 PM / 05:44:59 PM :: 00:00:11 :: 00:03:49</t>
  </si>
  <si>
    <t xml:space="preserve"> :: 01:37:45 PM / 01:37:57 PM :: 00:00:12 :: 00:03:11</t>
  </si>
  <si>
    <t xml:space="preserve"> :: 02:10:31 PM / 02:10:44 PM :: 00:00:13 :: 00:00:06</t>
  </si>
  <si>
    <t xml:space="preserve"> :: 07:04:21 PM / 07:04:37 PM :: 00:00:16 :: 00:00:43</t>
  </si>
  <si>
    <t xml:space="preserve"> :: 06:04:48 PM / 06:05:00 PM :: 00:00:12 :: 00:03:18</t>
  </si>
  <si>
    <t xml:space="preserve"> :: 11:31:03 AM / 11:31:17 AM :: 00:00:14 :: 00:08:53</t>
  </si>
  <si>
    <t xml:space="preserve"> :: 12:17:14 PM / 12:17:26 PM :: 00:00:12 :: 00:20:06</t>
  </si>
  <si>
    <t xml:space="preserve"> :: 03:17:29 PM / 03:18:11 PM :: 00:00:42 :: 00:10:11</t>
  </si>
  <si>
    <t xml:space="preserve"> :: 06:03:50 PM / 06:04:34 PM :: 00:00:44 :: 00:21:42</t>
  </si>
  <si>
    <t xml:space="preserve"> :: 02:17:22 PM / 02:17:49 PM :: 00:00:27 :: 00:58:35</t>
  </si>
  <si>
    <t xml:space="preserve"> :: 06:09:40 PM / 06:09:56 PM :: 00:00:16 :: 00:02:20</t>
  </si>
  <si>
    <t xml:space="preserve"> :: 02:49:08 PM / 02:58:58 PM :: 00:09:50 :: 01:02:48</t>
  </si>
  <si>
    <t xml:space="preserve"> :: 06:28:05 PM / 06:28:19 PM :: 00:00:14 :: 00:17:00</t>
  </si>
  <si>
    <t xml:space="preserve"> :: 05:12:44 PM / 05:13:02 PM :: 00:00:18 :: 00:18:08</t>
  </si>
  <si>
    <t xml:space="preserve"> :: 04:31:19 PM / 04:31:36 PM :: 00:00:17 :: 00:14:19</t>
  </si>
  <si>
    <t xml:space="preserve"> :: 02:39:23 PM / 02:39:42 PM :: 00:00:19 :: 00:01:26</t>
  </si>
  <si>
    <t xml:space="preserve"> :: 05:02:50 PM / 05:03:04 PM :: 00:00:14 :: 00:00:04</t>
  </si>
  <si>
    <t xml:space="preserve"> :: 05:03:09 PM / 05:03:17 PM :: 00:00:08 :: 00:00:05</t>
  </si>
  <si>
    <t xml:space="preserve"> :: 02:01:27 PM / 02:01:43 PM :: 00:00:16 :: 00:00:04</t>
  </si>
  <si>
    <t xml:space="preserve"> :: 01:43:22 PM / 01:43:42 PM :: 00:00:20 :: 00:18:27</t>
  </si>
  <si>
    <t xml:space="preserve"> :: 12:51:21 PM / 12:58:05 PM :: 00:06:44 :: 00:13:37</t>
  </si>
  <si>
    <t xml:space="preserve"> :: 11:30:50 AM / 11:47:30 AM :: 00:16:40 :: 00:14:49</t>
  </si>
  <si>
    <t xml:space="preserve"> :: 01:23:51 PM / 01:24:02 PM :: 00:00:11 :: 00:43:14</t>
  </si>
  <si>
    <t xml:space="preserve"> :: 09:35:37 AM / 09:54:54 AM :: 00:19:17 :: 00:07:44</t>
  </si>
  <si>
    <t xml:space="preserve"> :: 09:04:20 AM / 09:17:58 AM :: 00:13:38 :: 00:08:00</t>
  </si>
  <si>
    <t xml:space="preserve"> :: 05:31:55 PM / 05:32:17 PM :: 00:00:22 :: 00:30:41</t>
  </si>
  <si>
    <t xml:space="preserve"> :: 12:11:47 PM / 12:12:01 PM :: 00:00:14 :: 00:26:19</t>
  </si>
  <si>
    <t xml:space="preserve"> :: 01:38:05 PM / 01:40:06 PM :: 00:02:01 :: 00:52:57</t>
  </si>
  <si>
    <t xml:space="preserve"> :: 06:59:36 PM / 06:59:51 PM :: 00:00:15 :: 00:53:35</t>
  </si>
  <si>
    <t xml:space="preserve"> :: 05:00:29 PM / 05:00:35 PM :: 00:00:06 :: 00:00:09</t>
  </si>
  <si>
    <t xml:space="preserve"> :: 11:37:59 AM / 11:52:35 AM :: 00:14:36 :: 00:06:42</t>
  </si>
  <si>
    <t xml:space="preserve"> :: 12:33:14 PM / 12:33:19 PM :: 00:00:05 :: 00:15:48</t>
  </si>
  <si>
    <t xml:space="preserve"> :: 02:40:51 PM / 02:40:56 PM :: 00:00:05 :: 00:00:12</t>
  </si>
  <si>
    <t xml:space="preserve"> :: 10:54:14 AM / 10:55:05 AM :: 00:00:51 :: 00:11:47</t>
  </si>
  <si>
    <t xml:space="preserve"> :: 08:12:51 AM / 08:31:06 AM :: 00:18:15 :: 16:36:11</t>
  </si>
  <si>
    <t xml:space="preserve"> :: 09:07:31 AM / 09:07:41 AM :: 00:00:10 :: 17:19:20</t>
  </si>
  <si>
    <t xml:space="preserve"> :: 09:54:25 AM / 09:55:09 AM :: 00:00:44 :: 18:59:40</t>
  </si>
  <si>
    <t xml:space="preserve"> :: 11:53:45 AM / 11:53:54 AM :: 00:00:09 :: 00:01:10</t>
  </si>
  <si>
    <t xml:space="preserve"> :: 08:05:48 AM / 08:34:06 AM :: 00:28:18 :: 16:26:43</t>
  </si>
  <si>
    <t xml:space="preserve"> :: 10:52:21 AM / 11:01:50 AM :: 00:09:29 :: 00:14:50</t>
  </si>
  <si>
    <t xml:space="preserve"> :: 11:58:03 AM / 11:58:14 AM :: 00:00:11 :: 00:28:46</t>
  </si>
  <si>
    <t xml:space="preserve"> :: 08:34:11 AM / 08:34:31 AM :: 00:00:20 :: 17:47:46</t>
  </si>
  <si>
    <t xml:space="preserve"> :: 09:39:11 AM / 09:55:00 AM :: 00:15:49 :: 00:10:57</t>
  </si>
  <si>
    <t xml:space="preserve"> :: 12:51:16 PM / 12:51:35 PM :: 00:00:19 :: 00:23:43</t>
  </si>
  <si>
    <t xml:space="preserve"> :: 04:22:31 PM / 04:22:45 PM :: 00:00:14 :: 00:21:21</t>
  </si>
  <si>
    <t xml:space="preserve"> :: 01:06:25 PM / 01:06:42 PM :: 00:00:17 :: 00:20:25</t>
  </si>
  <si>
    <t xml:space="preserve"> :: 05:01:44 PM / 05:02:04 PM :: 00:00:20 :: 00:25:42</t>
  </si>
  <si>
    <t xml:space="preserve"> :: 12:55:38 PM / 12:55:49 PM :: 00:00:11 :: 00:17:27</t>
  </si>
  <si>
    <t xml:space="preserve"> :: 04:51:41 PM / 04:51:48 PM :: 00:00:07 :: 00:25:49</t>
  </si>
  <si>
    <t xml:space="preserve"> :: 11:55:32 AM / 11:55:45 AM :: 00:00:13 :: 00:16:24</t>
  </si>
  <si>
    <t xml:space="preserve"> :: 04:30:42 PM / 04:31:05 PM :: 00:00:23 :: 00:15:16</t>
  </si>
  <si>
    <t xml:space="preserve"> :: 05:40:47 PM / 05:40:59 PM :: 00:00:12 :: 00:08:30</t>
  </si>
  <si>
    <t xml:space="preserve"> :: 01:42:33 PM / 01:50:26 PM :: 00:07:53 :: 00:02:27</t>
  </si>
  <si>
    <t xml:space="preserve"> :: 05:07:35 PM / 05:07:45 PM :: 00:00:10 :: 00:07:00</t>
  </si>
  <si>
    <t xml:space="preserve"> :: 12:42:43 PM / 12:42:50 PM :: 00:00:07 :: 00:09:24</t>
  </si>
  <si>
    <t xml:space="preserve"> :: 11:34:12 AM / 11:39:47 AM :: 00:05:35 :: 00:07:52</t>
  </si>
  <si>
    <t xml:space="preserve"> :: 12:38:04 PM / 12:45:30 PM :: 00:07:26 :: 00:17:20</t>
  </si>
  <si>
    <t xml:space="preserve"> :: 08:38:08 AM / 08:50:31 AM :: 00:12:23 :: 00:03:37</t>
  </si>
  <si>
    <t xml:space="preserve"> :: 10:11:30 AM / 10:11:42 AM :: 00:00:12 :: 00:16:30</t>
  </si>
  <si>
    <t xml:space="preserve"> :: 12:13:53 PM / 12:14:08 PM :: 00:00:15 :: 00:15:22</t>
  </si>
  <si>
    <t xml:space="preserve"> :: 05:03:33 PM / 05:03:53 PM :: 00:00:20 :: 00:00:16</t>
  </si>
  <si>
    <t xml:space="preserve"> :: 12:27:31 PM / 12:27:49 PM :: 00:00:18 :: 00:22:26</t>
  </si>
  <si>
    <t xml:space="preserve"> :: 06:08:17 PM / 06:09:11 PM :: 00:00:54 :: 00:02:34</t>
  </si>
  <si>
    <t xml:space="preserve"> :: 12:27:00 PM / 12:27:30 PM :: 00:00:30 :: 00:14:30</t>
  </si>
  <si>
    <t xml:space="preserve"> :: 04:04:29 PM / 04:04:49 PM :: 00:00:20 :: 00:02:59</t>
  </si>
  <si>
    <t xml:space="preserve"> :: 11:10:00 AM / 11:21:49 AM :: 00:11:49 :: 00:03:06</t>
  </si>
  <si>
    <t xml:space="preserve"> :: 03:42:12 PM / 03:56:40 PM :: 00:14:28 :: 00:02:25</t>
  </si>
  <si>
    <t xml:space="preserve"> :: 04:44:11 PM / 04:44:32 PM :: 00:00:21 :: 00:06:59</t>
  </si>
  <si>
    <t xml:space="preserve"> :: 01:14:13 PM / 01:14:22 PM :: 00:00:09 :: 00:06:55</t>
  </si>
  <si>
    <t xml:space="preserve"> :: 04:22:57 PM / 04:23:06 PM :: 00:00:09 :: 00:00:18</t>
  </si>
  <si>
    <t xml:space="preserve"> :: 06:11:15 PM / 06:11:29 PM :: 00:00:14 :: 00:00:18</t>
  </si>
  <si>
    <t xml:space="preserve"> :: 01:56:49 PM / 01:56:59 PM :: 00:00:10 :: 00:21:38</t>
  </si>
  <si>
    <t xml:space="preserve"> :: 03:05:30 PM / 03:05:40 PM :: 00:00:10 :: 00:00:38</t>
  </si>
  <si>
    <t xml:space="preserve"> :: 03:46:43 PM / 03:46:53 PM :: 00:00:10 :: 00:02:34</t>
  </si>
  <si>
    <t xml:space="preserve"> :: 12:41:53 PM / 12:42:07 PM :: 00:00:14 :: 00:10:35</t>
  </si>
  <si>
    <t xml:space="preserve"> :: 12:33:30 PM / 12:33:44 PM :: 00:00:14 :: 00:06:06</t>
  </si>
  <si>
    <t xml:space="preserve"> :: 10:49:44 AM / 10:50:34 AM :: 00:00:50 :: 00:14:27</t>
  </si>
  <si>
    <t xml:space="preserve"> :: 03:02:47 PM / 03:03:17 PM :: 00:00:30 :: 00:21:17</t>
  </si>
  <si>
    <t xml:space="preserve"> :: 11:01:55 AM / 11:08:17 AM :: 00:06:22 :: 00:09:04</t>
  </si>
  <si>
    <t xml:space="preserve"> :: 02:59:09 PM / 02:59:46 PM :: 00:00:37 :: 00:29:51</t>
  </si>
  <si>
    <t xml:space="preserve"> :: 11:01:25 AM / 11:06:41 AM :: 00:05:16 :: 00:06:20</t>
  </si>
  <si>
    <t xml:space="preserve"> :: 03:10:29 PM / 03:10:41 PM :: 00:00:12 :: 00:16:21</t>
  </si>
  <si>
    <t xml:space="preserve"> :: 10:15:43 AM / 10:23:32 AM :: 00:07:49 :: 00:06:07</t>
  </si>
  <si>
    <t xml:space="preserve"> :: 02:47:16 PM / 02:47:49 PM :: 00:00:33 :: 00:12:49</t>
  </si>
  <si>
    <t xml:space="preserve"> :: 01:25:00 PM / 01:25:09 PM :: 00:00:09 :: 00:10:38</t>
  </si>
  <si>
    <t xml:space="preserve"> :: 03:11:58 PM / 03:14:05 PM :: 00:02:07 :: 00:06:18</t>
  </si>
  <si>
    <t xml:space="preserve"> :: 01:51:50 PM / 01:52:07 PM :: 00:00:17 :: 00:16:17</t>
  </si>
  <si>
    <t xml:space="preserve"> :: 01:56:04 PM / 01:56:19 PM :: 00:00:15 :: 00:30:55</t>
  </si>
  <si>
    <t xml:space="preserve"> :: 04:17:28 PM / 04:17:49 PM :: 00:00:21 :: 00:24:08</t>
  </si>
  <si>
    <t xml:space="preserve"> :: 08:39:00 AM / 08:39:15 AM :: 00:00:15 :: 14:27:24</t>
  </si>
  <si>
    <t xml:space="preserve"> :: 03:56:44 PM / 03:57:01 PM :: 00:00:17 :: 00:40:46</t>
  </si>
  <si>
    <t xml:space="preserve"> :: 03:35:40 PM / 03:35:46 PM :: 00:00:06 :: 00:21:35</t>
  </si>
  <si>
    <t xml:space="preserve"> :: 04:57:15 PM / 04:57:30 PM :: 00:00:15 :: 00:05:27</t>
  </si>
  <si>
    <t xml:space="preserve"> :: 01:59:05 PM / 01:59:18 PM :: 00:00:13 :: 01:12:37</t>
  </si>
  <si>
    <t xml:space="preserve"> :: 11:17:49 AM / 11:26:20 AM :: 00:08:31 :: 00:15:59</t>
  </si>
  <si>
    <t xml:space="preserve"> :: 12:20:22 PM / 12:20:44 PM :: 00:00:22 :: 00:22:08</t>
  </si>
  <si>
    <t xml:space="preserve"> :: 01:38:56 PM / 01:39:07 PM :: 00:00:11 :: 00:00:59</t>
  </si>
  <si>
    <t xml:space="preserve"> :: 11:54:04 AM / 11:54:12 AM :: 00:00:08 :: 00:00:10</t>
  </si>
  <si>
    <t xml:space="preserve"> :: 03:03:11 PM / 03:03:32 PM :: 00:00:21 :: 00:17:20</t>
  </si>
  <si>
    <t xml:space="preserve"> :: 02:55:19 PM / 02:55:59 PM :: 00:00:40 :: 00:59:00</t>
  </si>
  <si>
    <t xml:space="preserve"> :: 05:16:11 PM / 05:16:23 PM :: 00:00:12 :: 00:00:35</t>
  </si>
  <si>
    <t xml:space="preserve"> :: 10:19:43 AM / 10:20:01 AM :: 00:00:18 :: 00:30:07</t>
  </si>
  <si>
    <t xml:space="preserve"> :: 05:04:18 PM / 05:06:57 PM :: 00:02:39 :: 00:00:05</t>
  </si>
  <si>
    <t xml:space="preserve"> :: 04:57:09 PM / 04:57:24 PM :: 00:00:15 :: 00:12:35</t>
  </si>
  <si>
    <t xml:space="preserve"> :: 05:15:12 PM / 05:15:26 PM :: 00:00:14 :: 00:17:42</t>
  </si>
  <si>
    <t xml:space="preserve"> :: 03:28:51 PM / 03:29:05 PM :: 00:00:14 :: 00:24:07</t>
  </si>
  <si>
    <t xml:space="preserve"> :: 01:52:09 PM / 01:52:15 PM :: 00:00:06 :: 00:00:10</t>
  </si>
  <si>
    <t xml:space="preserve"> :: 01:01:54 PM / 01:02:07 PM :: 00:00:13 :: 00:00:10</t>
  </si>
  <si>
    <t xml:space="preserve"> :: 04:22:00 PM / 04:22:10 PM :: 00:00:10 :: 00:00:06</t>
  </si>
  <si>
    <t xml:space="preserve"> :: 01:33:40 PM / 01:33:49 PM :: 00:00:09 :: 00:46:39</t>
  </si>
  <si>
    <t xml:space="preserve"> :: 02:50:42 PM / 02:50:50 PM :: 00:00:08 :: 00:01:13</t>
  </si>
  <si>
    <t xml:space="preserve"> :: 03:17:23 PM / 03:18:24 PM :: 00:01:01 :: 00:20:21</t>
  </si>
  <si>
    <t xml:space="preserve"> :: 10:58:33 AM / 11:01:08 AM :: 00:02:35 :: 00:32:43</t>
  </si>
  <si>
    <t xml:space="preserve"> :: 04:03:45 PM / 04:04:03 PM :: 00:00:18 :: 00:24:12</t>
  </si>
  <si>
    <t xml:space="preserve"> :: 01:42:39 PM / 01:43:01 PM :: 00:00:22 :: 00:00:08</t>
  </si>
  <si>
    <t xml:space="preserve"> :: 03:40:36 PM / 03:40:57 PM :: 00:00:21 :: 00:01:15</t>
  </si>
  <si>
    <t xml:space="preserve"> :: 05:43:30 PM / 05:43:49 PM :: 00:00:19 :: 00:23:56</t>
  </si>
  <si>
    <t xml:space="preserve"> :: 06:01:07 PM / 06:01:30 PM :: 00:00:23 :: 00:53:22</t>
  </si>
  <si>
    <t xml:space="preserve"> :: 01:11:29 PM / 01:11:44 PM :: 00:00:15 :: 00:26:05</t>
  </si>
  <si>
    <t xml:space="preserve"> :: 02:08:09 PM / 02:08:27 PM :: 00:00:18 :: 00:00:48</t>
  </si>
  <si>
    <t xml:space="preserve"> :: 03:23:52 PM / 03:24:35 PM :: 00:00:43 :: 00:20:20</t>
  </si>
  <si>
    <t xml:space="preserve"> :: 05:34:57 PM / 05:35:10 PM :: 00:00:13 :: 00:18:34</t>
  </si>
  <si>
    <t xml:space="preserve"> :: 05:28:15 PM / 05:28:37 PM :: 00:00:22 :: 00:21:18</t>
  </si>
  <si>
    <t xml:space="preserve"> :: 09:18:12 AM / 09:18:30 AM :: 00:00:18 :: 15:04:24</t>
  </si>
  <si>
    <t xml:space="preserve"> :: 03:54:06 PM / 03:54:15 PM :: 00:00:09 :: 00:29:31</t>
  </si>
  <si>
    <t xml:space="preserve"> :: 03:26:14 PM / 03:27:28 PM :: 00:01:14 :: 00:15:22</t>
  </si>
  <si>
    <t xml:space="preserve"> :: 06:04:42 PM / 06:04:53 PM :: 00:00:11 :: 00:29:32</t>
  </si>
  <si>
    <t xml:space="preserve"> :: 06:11:37 PM / 06:11:50 PM :: 00:00:13 :: 00:00:08</t>
  </si>
  <si>
    <t xml:space="preserve"> :: 06:05:05 PM / 06:05:19 PM :: 00:00:14 :: 00:36:28</t>
  </si>
  <si>
    <t xml:space="preserve"> :: 05:25:47 PM / 05:25:57 PM :: 00:00:10 :: 00:28:23</t>
  </si>
  <si>
    <t xml:space="preserve"> :: 02:08:41 PM / 02:08:47 PM :: 00:00:06 :: 00:00:14</t>
  </si>
  <si>
    <t xml:space="preserve"> :: 03:56:32 PM / 03:56:50 PM :: 00:00:18 :: 00:27:27</t>
  </si>
  <si>
    <t xml:space="preserve"> :: 10:12:29 AM / 10:21:49 AM :: 00:09:20 :: 00:04:30</t>
  </si>
  <si>
    <t xml:space="preserve"> :: 01:51:50 PM / 01:52:00 PM :: 00:00:10 :: 00:04:29</t>
  </si>
  <si>
    <t xml:space="preserve"> :: 01:51:33 PM / 01:51:59 PM :: 00:00:26 :: 00:00:17</t>
  </si>
  <si>
    <t xml:space="preserve"> :: 01:01:34 PM / 01:01:44 PM :: 00:00:10 :: 00:00:12</t>
  </si>
  <si>
    <t xml:space="preserve"> :: 04:18:23 PM / 04:21:54 PM :: 00:03:31 :: 01:00:29</t>
  </si>
  <si>
    <t xml:space="preserve"> :: 01:35:36 PM / 01:35:41 PM :: 00:00:05 :: 00:00:04</t>
  </si>
  <si>
    <t xml:space="preserve"> :: 02:29:05 PM / 02:29:18 PM :: 00:00:13 :: 00:32:29</t>
  </si>
  <si>
    <t xml:space="preserve"> :: 02:34:12 PM / 02:34:27 PM :: 00:00:15 :: 00:14:49</t>
  </si>
  <si>
    <t xml:space="preserve"> :: 02:38:10 PM / 02:40:22 PM :: 00:02:12 :: 00:09:41</t>
  </si>
  <si>
    <t xml:space="preserve"> :: 02:03:26 PM / 02:03:58 PM :: 00:00:32 :: 00:20:25</t>
  </si>
  <si>
    <t xml:space="preserve"> :: 04:17:11 PM / 04:17:17 PM :: 00:00:06 :: 00:24:21</t>
  </si>
  <si>
    <t xml:space="preserve"> :: 04:17:22 PM / 04:17:27 PM :: 00:00:05 :: 00:00:05</t>
  </si>
  <si>
    <t xml:space="preserve"> :: 04:41:13 PM / 04:41:41 PM :: 00:00:28 :: 00:24:43</t>
  </si>
  <si>
    <t xml:space="preserve"> :: 02:33:17 PM / 02:33:29 PM :: 00:00:12 :: 00:22:11</t>
  </si>
  <si>
    <t xml:space="preserve"> :: 02:24:58 PM / 02:25:12 PM :: 00:00:14 :: 00:16:19</t>
  </si>
  <si>
    <t xml:space="preserve"> :: 03:09:47 PM / 03:10:01 PM :: 00:00:14 :: 00:06:26</t>
  </si>
  <si>
    <t xml:space="preserve"> :: 05:27:20 PM / 05:27:45 PM :: 00:00:25 :: 00:05:38</t>
  </si>
  <si>
    <t xml:space="preserve"> :: 01:39:38 PM / 01:39:45 PM :: 00:00:07 :: 00:00:31</t>
  </si>
  <si>
    <t xml:space="preserve"> :: 12:12:06 PM / 12:12:40 PM :: 00:00:34 :: 00:49:08</t>
  </si>
  <si>
    <t xml:space="preserve"> :: 05:57:31 PM / 05:57:43 PM :: 00:00:12 :: 00:44:07</t>
  </si>
  <si>
    <t xml:space="preserve"> :: 07:19:10 PM / 07:19:16 PM :: 00:00:06 :: 00:03:12</t>
  </si>
  <si>
    <t xml:space="preserve"> :: 06:58:38 PM / 06:58:45 PM :: 00:00:07 :: 00:29:13</t>
  </si>
  <si>
    <t xml:space="preserve"> :: 11:37:35 AM / 11:37:41 AM :: 00:00:06 :: 00:22:45</t>
  </si>
  <si>
    <t xml:space="preserve"> :: 05:36:37 PM / 05:36:48 PM :: 00:00:11 :: 00:33:50</t>
  </si>
  <si>
    <t xml:space="preserve"> :: 09:53:06 AM / 10:07:59 AM :: 00:14:53 :: 00:07:08</t>
  </si>
  <si>
    <t xml:space="preserve"> :: 11:02:56 AM / 11:03:11 AM :: 00:00:15 :: 00:24:50</t>
  </si>
  <si>
    <t xml:space="preserve"> :: 01:52:26 PM / 01:52:40 PM :: 00:00:14 :: 00:00:11</t>
  </si>
  <si>
    <t xml:space="preserve"> :: 12:54:13 PM / 01:01:22 PM :: 00:07:09 :: 00:00:23</t>
  </si>
  <si>
    <t xml:space="preserve"> :: 01:30:06 PM / 01:30:15 PM :: 00:00:09 :: 00:00:06</t>
  </si>
  <si>
    <t xml:space="preserve"> :: 01:35:24 PM / 01:35:32 PM :: 00:00:08 :: 00:01:35</t>
  </si>
  <si>
    <t xml:space="preserve"> :: 05:21:17 PM / 05:21:42 PM :: 00:00:25 :: 00:25:21</t>
  </si>
  <si>
    <t xml:space="preserve"> :: 11:12:15 AM / 11:12:31 AM :: 00:00:16 :: 00:36:01</t>
  </si>
  <si>
    <t xml:space="preserve"> :: 03:41:06 PM / 03:41:15 PM :: 00:00:09 :: 00:00:09</t>
  </si>
  <si>
    <t xml:space="preserve"> :: 09:35:18 AM / 09:35:56 AM :: 00:00:38 :: 00:23:11</t>
  </si>
  <si>
    <t xml:space="preserve"> :: 07:15:38 PM / 07:15:58 PM :: 00:00:20 :: 00:39:53</t>
  </si>
  <si>
    <t xml:space="preserve"> :: 04:03:19 PM / 04:04:17 PM :: 00:00:58 :: 00:03:45</t>
  </si>
  <si>
    <t xml:space="preserve"> :: 02:06:58 PM / 02:07:21 PM :: 00:00:23 :: 00:31:45</t>
  </si>
  <si>
    <t xml:space="preserve"> :: 03:39:57 PM / 03:40:22 PM :: 00:00:25 :: 00:35:48</t>
  </si>
  <si>
    <t xml:space="preserve"> :: 12:04:19 PM / 12:18:38 PM :: 00:14:19 :: 00:42:54</t>
  </si>
  <si>
    <t xml:space="preserve"> :: 04:34:52 PM / 04:35:03 PM :: 00:00:11 :: 00:00:50</t>
  </si>
  <si>
    <t xml:space="preserve"> :: 06:11:08 PM / 06:11:36 PM :: 00:00:28 :: 00:01:57</t>
  </si>
  <si>
    <t xml:space="preserve"> :: 04:48:52 PM / 04:49:04 PM :: 00:00:12 :: 00:00:05</t>
  </si>
  <si>
    <t xml:space="preserve"> :: 12:29:52 PM / 12:46:38 PM :: 00:16:46 :: 00:05:38</t>
  </si>
  <si>
    <t xml:space="preserve"> :: 03:00:17 PM / 03:00:36 PM :: 00:00:19 :: 00:34:21</t>
  </si>
  <si>
    <t xml:space="preserve"> :: 11:53:01 AM / 11:53:13 AM :: 00:00:12 :: 00:00:48</t>
  </si>
  <si>
    <t xml:space="preserve"> :: 02:25:25 PM / 02:25:40 PM :: 00:00:15 :: 00:22:07</t>
  </si>
  <si>
    <t xml:space="preserve"> :: 05:19:36 PM / 05:19:54 PM :: 00:00:18 :: 00:13:04</t>
  </si>
  <si>
    <t xml:space="preserve"> :: 03:52:30 PM / 03:52:50 PM :: 00:00:20 :: 00:10:15</t>
  </si>
  <si>
    <t xml:space="preserve"> :: 04:16:18 PM / 04:16:30 PM :: 00:00:12 :: 00:20:03</t>
  </si>
  <si>
    <t xml:space="preserve"> :: 02:10:59 PM / 02:11:06 PM :: 00:00:07 :: 00:11:59</t>
  </si>
  <si>
    <t xml:space="preserve"> :: 01:53:27 PM / 01:53:43 PM :: 00:00:16 :: 00:17:16</t>
  </si>
  <si>
    <t xml:space="preserve"> :: 02:39:58 PM / 02:40:08 PM :: 00:00:10 :: 00:18:28</t>
  </si>
  <si>
    <t xml:space="preserve"> :: 05:33:10 PM / 05:37:17 PM :: 00:04:07 :: 00:05:25</t>
  </si>
  <si>
    <t xml:space="preserve"> :: 12:25:35 PM / 12:25:52 PM :: 00:00:17 :: 00:12:15</t>
  </si>
  <si>
    <t xml:space="preserve"> :: 07:32:32 PM / 07:32:43 PM :: 00:00:11 :: 00:13:16</t>
  </si>
  <si>
    <t xml:space="preserve"> :: 11:56:50 AM / 11:57:08 AM :: 00:00:18 :: 00:19:09</t>
  </si>
  <si>
    <t xml:space="preserve"> :: 09:57:02 AM / 09:58:37 AM :: 00:01:35 :: 00:47:19</t>
  </si>
  <si>
    <t xml:space="preserve"> :: 10:47:13 AM / 11:14:12 AM :: 00:26:59 :: 00:17:51</t>
  </si>
  <si>
    <t xml:space="preserve"> :: 04:02:09 PM / 04:02:32 PM :: 00:00:23 :: 00:49:33</t>
  </si>
  <si>
    <t xml:space="preserve"> :: 03:51:20 PM / 03:58:28 PM :: 00:07:08 :: 00:32:56</t>
  </si>
  <si>
    <t xml:space="preserve"> :: 03:13:49 PM / 03:26:05 PM :: 00:12:16 :: 00:12:46</t>
  </si>
  <si>
    <t xml:space="preserve"> :: 03:00:46 PM / 03:01:10 PM :: 00:00:24 :: 00:20:24</t>
  </si>
  <si>
    <t xml:space="preserve"> :: 05:04:23 PM / 05:04:57 PM :: 00:00:34 :: 00:35:47</t>
  </si>
  <si>
    <t xml:space="preserve"> :: 03:41:24 PM / 03:41:46 PM :: 00:00:22 :: 00:00:09</t>
  </si>
  <si>
    <t xml:space="preserve"> :: 05:46:11 PM / 05:46:29 PM :: 00:00:18 :: 00:00:31</t>
  </si>
  <si>
    <t xml:space="preserve"> :: 02:36:40 PM / 02:36:57 PM :: 00:00:17 :: 00:03:11</t>
  </si>
  <si>
    <t xml:space="preserve"> :: 01:59:11 PM / 01:59:33 PM :: 00:00:22 :: 00:05:28</t>
  </si>
  <si>
    <t xml:space="preserve"> :: 02:54:41 PM / 02:55:01 PM :: 00:00:20 :: 00:01:27</t>
  </si>
  <si>
    <t xml:space="preserve"> :: 11:40:06 AM / 11:40:36 AM :: 00:00:30 :: 00:15:05</t>
  </si>
  <si>
    <t xml:space="preserve"> :: 10:03:03 AM / 10:03:20 AM :: 00:00:17 :: 00:29:14</t>
  </si>
  <si>
    <t xml:space="preserve"> :: 12:50:15 PM / 01:12:40 PM :: 00:22:25 :: 01:19:07</t>
  </si>
  <si>
    <t xml:space="preserve"> :: 02:52:07 PM / 02:52:32 PM :: 00:00:25 :: 01:28:26</t>
  </si>
  <si>
    <t xml:space="preserve"> :: 12:46:41 PM / 12:46:53 PM :: 00:00:12 :: 00:19:13</t>
  </si>
  <si>
    <t xml:space="preserve"> :: 12:15:57 PM / 12:17:12 PM :: 00:01:15 :: 00:18:40</t>
  </si>
  <si>
    <t xml:space="preserve"> :: 12:17:18 PM / 12:17:24 PM :: 00:00:06 :: 00:00:06</t>
  </si>
  <si>
    <t xml:space="preserve"> :: 02:46:28 PM / 02:46:40 PM :: 00:00:12 :: 01:20:27</t>
  </si>
  <si>
    <t xml:space="preserve"> :: 06:50:12 PM / 06:50:30 PM :: 00:00:18 :: 00:02:06</t>
  </si>
  <si>
    <t xml:space="preserve"> :: 12:46:06 PM / 12:46:24 PM :: 00:00:18 :: 00:00:06</t>
  </si>
  <si>
    <t xml:space="preserve"> :: 04:33:44 PM / 04:34:02 PM :: 00:00:18 :: 00:31:12</t>
  </si>
  <si>
    <t xml:space="preserve"> :: 07:32:58 PM / 07:33:19 PM :: 00:00:21 :: 00:00:14</t>
  </si>
  <si>
    <t xml:space="preserve"> :: 02:36:49 PM / 02:57:02 PM :: 00:20:13 :: 00:04:57</t>
  </si>
  <si>
    <t xml:space="preserve"> :: 12:23:56 PM / 12:24:14 PM :: 00:00:18 :: 00:30:42</t>
  </si>
  <si>
    <t xml:space="preserve"> :: 03:00:45 PM / 03:01:03 PM :: 00:00:18 :: 00:00:09</t>
  </si>
  <si>
    <t xml:space="preserve"> :: 11:51:58 AM / 11:52:13 AM :: 00:00:15 :: 00:36:44</t>
  </si>
  <si>
    <t xml:space="preserve"> :: 06:58:40 PM / 06:59:01 PM :: 00:00:21 :: 00:53:47</t>
  </si>
  <si>
    <t xml:space="preserve"> :: 05:21:07 PM / 05:21:19 PM :: 00:00:12 :: 00:05:41</t>
  </si>
  <si>
    <t xml:space="preserve"> :: 02:02:57 PM / 02:03:18 PM :: 00:00:21 :: 00:21:34</t>
  </si>
  <si>
    <t xml:space="preserve"> :: 05:06:16 PM / 05:06:32 PM :: 00:00:16 :: 00:01:19</t>
  </si>
  <si>
    <t xml:space="preserve"> :: 03:39:04 PM / 03:39:21 PM :: 00:00:17 :: 01:26:47</t>
  </si>
  <si>
    <t xml:space="preserve"> :: 03:56:02 PM / 03:56:15 PM :: 00:00:13 :: 01:02:30</t>
  </si>
  <si>
    <t xml:space="preserve"> :: 01:58:22 PM / 01:59:00 PM :: 00:00:38 :: 00:16:10</t>
  </si>
  <si>
    <t xml:space="preserve"> :: 02:08:20 PM / 02:08:39 PM :: 00:00:19 :: 00:08:47</t>
  </si>
  <si>
    <t xml:space="preserve"> :: 02:51:47 PM / 02:53:14 PM :: 00:01:27 :: 00:11:39</t>
  </si>
  <si>
    <t xml:space="preserve"> :: 08:55:21 AM / 08:55:39 AM :: 00:00:18 :: 00:20:59</t>
  </si>
  <si>
    <t xml:space="preserve"> :: 10:28:43 AM / 10:37:31 AM :: 00:08:48 :: 00:06:54</t>
  </si>
  <si>
    <t xml:space="preserve"> :: 08:57:54 AM / 09:09:43 AM :: 00:11:49 :: 00:07:23</t>
  </si>
  <si>
    <t xml:space="preserve"> :: 12:52:42 PM / 12:52:55 PM :: 00:00:13 :: 00:00:07</t>
  </si>
  <si>
    <t xml:space="preserve"> :: 12:53:01 PM / 12:53:13 PM :: 00:00:12 :: 00:00:06</t>
  </si>
  <si>
    <t xml:space="preserve"> :: 09:44:31 AM / 09:55:35 AM :: 00:11:04 :: 00:07:45</t>
  </si>
  <si>
    <t xml:space="preserve"> :: 11:29:06 AM / 11:29:17 AM :: 00:00:11 :: 00:25:55</t>
  </si>
  <si>
    <t xml:space="preserve"> :: 10:29:07 AM / 10:29:22 AM :: 00:00:15 :: 00:17:25</t>
  </si>
  <si>
    <t xml:space="preserve"> :: 09:49:40 AM / 09:49:56 AM :: 00:00:16 :: 00:20:00</t>
  </si>
  <si>
    <t xml:space="preserve"> :: 04:25:11 PM / 04:25:21 PM :: 00:00:10 :: 00:44:49</t>
  </si>
  <si>
    <t xml:space="preserve"> :: 04:35:06 PM / 04:35:17 PM :: 00:00:11 :: 00:00:03</t>
  </si>
  <si>
    <t xml:space="preserve"> :: 04:48:35 PM / 04:48:47 PM :: 00:00:12 :: 00:50:07</t>
  </si>
  <si>
    <t xml:space="preserve"> :: 04:22:44 PM / 04:23:02 PM :: 00:00:18 :: 00:56:39</t>
  </si>
  <si>
    <t xml:space="preserve"> :: 03:03:44 PM / 03:04:09 PM :: 00:00:25 :: 00:22:48</t>
  </si>
  <si>
    <t xml:space="preserve"> :: 11:21:10 AM / 11:21:25 AM :: 00:00:15 :: 00:17:47</t>
  </si>
  <si>
    <t xml:space="preserve"> :: 03:12:17 PM / 03:12:36 PM :: 00:00:19 :: 00:21:27</t>
  </si>
  <si>
    <t xml:space="preserve"> :: 06:15:00 PM / 06:15:12 PM :: 00:00:12 :: 00:03:10</t>
  </si>
  <si>
    <t xml:space="preserve"> :: 02:31:30 PM / 02:31:52 PM :: 00:00:22 :: 00:20:03</t>
  </si>
  <si>
    <t xml:space="preserve"> :: 11:52:47 AM / 11:53:14 AM :: 00:00:27 :: 00:21:12</t>
  </si>
  <si>
    <t xml:space="preserve"> :: 02:25:37 PM / 02:25:56 PM :: 00:00:19 :: 00:35:44</t>
  </si>
  <si>
    <t xml:space="preserve"> :: 11:14:50 AM / 11:15:14 AM :: 00:00:24 :: 00:13:42</t>
  </si>
  <si>
    <t xml:space="preserve"> :: 04:49:57 PM / 04:55:56 PM :: 00:05:59 :: 00:05:25</t>
  </si>
  <si>
    <t xml:space="preserve"> :: 10:05:53 AM / 10:11:13 AM :: 00:05:20 :: 16:10:03</t>
  </si>
  <si>
    <t xml:space="preserve"> :: 10:52:09 AM / 10:52:21 AM :: 00:00:12 :: 01:04:34</t>
  </si>
  <si>
    <t xml:space="preserve"> :: 04:56:19 PM / 04:56:29 PM :: 00:00:10 :: 00:06:17</t>
  </si>
  <si>
    <t xml:space="preserve"> :: 10:15:17 AM / 10:15:28 AM :: 00:00:11 :: 00:13:29</t>
  </si>
  <si>
    <t xml:space="preserve"> :: 06:13:26 PM / 06:13:41 PM :: 00:00:15 :: 00:15:20</t>
  </si>
  <si>
    <t xml:space="preserve"> :: 10:53:01 AM / 10:53:16 AM :: 00:00:15 :: 00:44:57</t>
  </si>
  <si>
    <t xml:space="preserve"> :: 05:02:32 PM / 05:02:47 PM :: 00:00:15 :: 00:19:25</t>
  </si>
  <si>
    <t xml:space="preserve"> :: 03:19:10 PM / 03:19:31 PM :: 00:00:21 :: 00:18:00</t>
  </si>
  <si>
    <t xml:space="preserve"> :: 03:41:53 PM / 03:42:15 PM :: 00:00:22 :: 00:00:07</t>
  </si>
  <si>
    <t xml:space="preserve"> :: 02:44:30 PM / 02:58:25 PM :: 00:13:55 :: 00:07:33</t>
  </si>
  <si>
    <t xml:space="preserve"> :: 02:21:15 PM / 02:21:30 PM :: 00:00:15 :: 00:12:28</t>
  </si>
  <si>
    <t xml:space="preserve"> :: 06:16:27 PM / 06:16:36 PM :: 00:00:09 :: 00:08:46</t>
  </si>
  <si>
    <t xml:space="preserve"> :: 02:27:39 PM / 02:27:49 PM :: 00:00:10 :: 00:01:59</t>
  </si>
  <si>
    <t xml:space="preserve"> :: 01:40:21 PM / 01:40:31 PM :: 00:00:10 :: 00:00:07</t>
  </si>
  <si>
    <t xml:space="preserve"> :: 02:09:55 PM / 02:10:03 PM :: 00:00:08 :: 00:00:26</t>
  </si>
  <si>
    <t xml:space="preserve"> :: 12:24:46 PM / 12:24:52 PM :: 00:00:06 :: 00:00:06</t>
  </si>
  <si>
    <t xml:space="preserve"> :: 01:40:51 PM / 01:42:31 PM :: 00:01:40 :: 00:00:20</t>
  </si>
  <si>
    <t xml:space="preserve"> :: 05:12:14 PM / 05:12:26 PM :: 00:00:12 :: 00:15:45</t>
  </si>
  <si>
    <t xml:space="preserve"> :: 06:29:11 PM / 06:29:25 PM :: 00:00:14 :: 00:15:30</t>
  </si>
  <si>
    <t xml:space="preserve"> :: 05:51:31 PM / 05:51:40 PM :: 00:00:09 :: 00:14:43</t>
  </si>
  <si>
    <t xml:space="preserve"> :: 01:41:14 PM / 01:41:23 PM :: 00:00:09 :: 00:15:01</t>
  </si>
  <si>
    <t xml:space="preserve"> :: 01:26:01 PM / 01:26:13 PM :: 00:00:12 :: 00:01:05</t>
  </si>
  <si>
    <t xml:space="preserve"> :: 06:31:46 PM / 06:32:03 PM :: 00:00:17 :: 01:11:52</t>
  </si>
  <si>
    <t xml:space="preserve"> :: 06:39:04 PM / 06:40:36 PM :: 00:01:32 :: 00:13:28</t>
  </si>
  <si>
    <t xml:space="preserve"> :: 05:45:17 PM / 05:45:40 PM :: 00:00:23 :: 00:00:41</t>
  </si>
  <si>
    <t xml:space="preserve"> :: 01:36:16 PM / 01:36:43 PM :: 00:00:27 :: 00:36:49</t>
  </si>
  <si>
    <t xml:space="preserve"> :: 04:54:57 PM / 04:55:15 PM :: 00:00:18 :: 00:24:47</t>
  </si>
  <si>
    <t xml:space="preserve"> :: 05:34:41 PM / 05:34:55 PM :: 00:00:14 :: 00:11:18</t>
  </si>
  <si>
    <t xml:space="preserve"> :: 02:15:58 PM / 02:16:23 PM :: 00:00:25 :: 00:47:14</t>
  </si>
  <si>
    <t xml:space="preserve"> :: 02:32:39 PM / 02:33:07 PM :: 00:00:28 :: 00:17:14</t>
  </si>
  <si>
    <t xml:space="preserve"> :: 01:59:14 PM / 01:59:28 PM :: 00:00:14 :: 00:15:32</t>
  </si>
  <si>
    <t xml:space="preserve"> :: 01:34:48 PM / 01:35:01 PM :: 00:00:13 :: 00:21:52</t>
  </si>
  <si>
    <t xml:space="preserve"> :: 03:48:25 PM / 03:48:38 PM :: 00:00:13 :: 00:11:37</t>
  </si>
  <si>
    <t xml:space="preserve"> :: 05:44:22 PM / 05:44:36 PM :: 00:00:14 :: 00:00:33</t>
  </si>
  <si>
    <t xml:space="preserve"> :: 03:47:50 PM / 03:48:05 PM :: 00:00:15 :: 00:08:36</t>
  </si>
  <si>
    <t xml:space="preserve"> :: 02:37:42 PM / 02:37:57 PM :: 00:00:15 :: 00:21:19</t>
  </si>
  <si>
    <t xml:space="preserve"> :: 02:46:39 PM / 02:49:29 PM :: 00:02:50 :: 00:13:32</t>
  </si>
  <si>
    <t xml:space="preserve"> :: 02:07:43 PM / 02:11:27 PM :: 00:03:44 :: 00:08:15</t>
  </si>
  <si>
    <t xml:space="preserve"> :: 01:49:41 PM / 01:49:53 PM :: 00:00:12 :: 00:14:40</t>
  </si>
  <si>
    <t xml:space="preserve"> :: 11:00:59 AM / 11:01:14 AM :: 00:00:15 :: 00:08:38</t>
  </si>
  <si>
    <t xml:space="preserve"> :: 11:00:21 AM / 11:00:31 AM :: 00:00:10 :: 00:07:05</t>
  </si>
  <si>
    <t xml:space="preserve"> :: 12:27:11 PM / 12:27:35 PM :: 00:00:24 :: 00:25:07</t>
  </si>
  <si>
    <t xml:space="preserve"> :: 04:00:55 PM / 04:01:16 PM :: 00:00:21 :: 00:12:17</t>
  </si>
  <si>
    <t xml:space="preserve"> :: 05:55:34 PM / 05:55:48 PM :: 00:00:14 :: 00:19:11</t>
  </si>
  <si>
    <t xml:space="preserve"> :: 02:34:34 PM / 02:34:52 PM :: 00:00:18 :: 00:33:37</t>
  </si>
  <si>
    <t xml:space="preserve"> :: 12:24:23 PM / 12:33:05 PM :: 00:08:42 :: 00:15:46</t>
  </si>
  <si>
    <t xml:space="preserve"> :: 03:59:23 PM / 03:59:34 PM :: 00:00:11 :: 00:11:18</t>
  </si>
  <si>
    <t xml:space="preserve"> :: 05:01:47 PM / 05:03:05 PM :: 00:01:18 :: 00:12:07</t>
  </si>
  <si>
    <t xml:space="preserve"> :: 04:12:43 PM / 04:13:08 PM :: 00:00:25 :: 00:18:28</t>
  </si>
  <si>
    <t xml:space="preserve"> :: 03:48:02 PM / 03:48:16 PM :: 00:00:14 :: 00:20:34</t>
  </si>
  <si>
    <t xml:space="preserve"> :: 12:12:47 PM / 12:13:20 PM :: 00:00:33 :: 00:00:07</t>
  </si>
  <si>
    <t xml:space="preserve"> :: 06:16:19 PM / 06:17:02 PM :: 00:00:43 :: 00:00:10</t>
  </si>
  <si>
    <t xml:space="preserve"> :: 09:43:35 AM / 09:43:51 AM :: 00:00:16 :: 00:31:42</t>
  </si>
  <si>
    <t xml:space="preserve"> :: 10:15:01 AM / 10:15:13 AM :: 00:00:12 :: 00:40:55</t>
  </si>
  <si>
    <t xml:space="preserve"> :: 09:46:19 AM / 09:46:32 AM :: 00:00:13 :: 00:27:49</t>
  </si>
  <si>
    <t xml:space="preserve"> :: 04:19:06 PM / 04:19:15 PM :: 00:00:09 :: 00:22:16</t>
  </si>
  <si>
    <t xml:space="preserve"> :: 04:36:45 PM / 04:37:12 PM :: 00:00:27 :: 00:23:37</t>
  </si>
  <si>
    <t xml:space="preserve"> :: 04:00:57 PM / 04:01:20 PM :: 00:00:23 :: 00:12:41</t>
  </si>
  <si>
    <t xml:space="preserve"> :: 09:45:56 AM / 09:47:35 AM :: 00:01:39 :: 00:25:56</t>
  </si>
  <si>
    <t xml:space="preserve"> :: 04:36:37 PM / 04:38:13 PM :: 00:01:36 :: 00:15:40</t>
  </si>
  <si>
    <t xml:space="preserve"> :: 06:35:32 PM / 06:35:45 PM :: 00:00:13 :: 00:30:13</t>
  </si>
  <si>
    <t xml:space="preserve"> :: 05:57:52 PM / 05:58:06 PM :: 00:00:14 :: 00:31:55</t>
  </si>
  <si>
    <t xml:space="preserve"> :: 10:07:50 AM / 10:08:04 AM :: 00:00:14 :: 00:21:18</t>
  </si>
  <si>
    <t xml:space="preserve"> :: 04:42:53 PM / 04:43:07 PM :: 00:00:14 :: 00:23:38</t>
  </si>
  <si>
    <t xml:space="preserve"> :: 11:03:03 AM / 11:03:23 AM :: 00:00:20 :: 00:16:21</t>
  </si>
  <si>
    <t xml:space="preserve"> :: 06:15:21 PM / 06:15:37 PM :: 00:00:16 :: 00:00:09</t>
  </si>
  <si>
    <t xml:space="preserve"> :: 11:31:18 AM / 11:31:35 AM :: 00:00:17 :: 00:33:49</t>
  </si>
  <si>
    <t xml:space="preserve"> :: 10:13:41 AM / 10:25:50 AM :: 00:12:09 :: 00:24:58</t>
  </si>
  <si>
    <t xml:space="preserve"> :: 04:29:21 PM / 04:29:45 PM :: 00:00:24 :: 01:05:44</t>
  </si>
  <si>
    <t xml:space="preserve"> :: 07:37:55 PM / 07:38:12 PM :: 00:00:17 :: 00:04:36</t>
  </si>
  <si>
    <t xml:space="preserve"> :: 06:09:37 PM / 06:10:14 PM :: 00:00:37 :: 00:37:18</t>
  </si>
  <si>
    <t xml:space="preserve"> :: 04:59:04 PM / 04:59:18 PM :: 00:00:14 :: 00:33:43</t>
  </si>
  <si>
    <t xml:space="preserve"> :: 10:46:32 AM / 10:46:42 AM :: 00:00:10 :: 00:09:55</t>
  </si>
  <si>
    <t xml:space="preserve"> :: 05:18:04 PM / 05:18:16 PM :: 00:00:12 :: 00:42:47</t>
  </si>
  <si>
    <t xml:space="preserve"> :: 06:15:49 PM / 06:16:09 PM :: 00:00:20 :: 00:00:12</t>
  </si>
  <si>
    <t xml:space="preserve"> :: 05:21:16 PM / 05:21:44 PM :: 00:00:28 :: 00:32:12</t>
  </si>
  <si>
    <t xml:space="preserve"> :: 01:47:11 PM / 01:47:21 PM :: 00:00:10 :: 01:01:41</t>
  </si>
  <si>
    <t xml:space="preserve"> :: 12:15:46 PM / 12:15:58 PM :: 00:00:12 :: 01:01:34</t>
  </si>
  <si>
    <t xml:space="preserve"> :: 10:52:50 AM / 10:53:03 AM :: 00:00:13 :: 01:02:54</t>
  </si>
  <si>
    <t xml:space="preserve"> :: 09:45:40 AM / 09:45:58 AM :: 00:00:18 :: 00:14:31</t>
  </si>
  <si>
    <t xml:space="preserve"> :: 02:54:32 PM / 02:54:45 PM :: 00:00:13 :: 00:00:04</t>
  </si>
  <si>
    <t xml:space="preserve"> :: 06:07:29 PM / 06:07:41 PM :: 00:00:12 :: 00:46:26</t>
  </si>
  <si>
    <t xml:space="preserve"> :: 09:52:33 AM / 09:52:45 AM :: 00:00:12 :: 00:19:06</t>
  </si>
  <si>
    <t xml:space="preserve"> :: 06:21:24 PM / 06:21:53 PM :: 00:00:29 :: 00:47:39</t>
  </si>
  <si>
    <t xml:space="preserve"> :: 06:17:31 PM / 06:17:43 PM :: 00:00:12 :: 00:00:29</t>
  </si>
  <si>
    <t xml:space="preserve"> :: 06:36:27 PM / 06:36:48 PM :: 00:00:21 :: 00:46:39</t>
  </si>
  <si>
    <t xml:space="preserve"> :: 02:45:28 PM / 02:45:39 PM :: 00:00:11 :: 00:37:37</t>
  </si>
  <si>
    <t xml:space="preserve"> :: 01:08:43 PM / 01:34:11 PM :: 00:25:28 :: 00:29:19</t>
  </si>
  <si>
    <t xml:space="preserve"> :: 12:00:28 PM / 12:00:42 PM :: 00:00:14 :: 00:46:52</t>
  </si>
  <si>
    <t xml:space="preserve"> :: 06:47:50 PM / 06:48:06 PM :: 00:00:16 :: 00:02:26</t>
  </si>
  <si>
    <t xml:space="preserve"> :: 09:33:03 AM / 09:33:27 AM :: 00:00:24 :: 00:11:00</t>
  </si>
  <si>
    <t xml:space="preserve"> :: 07:18:08 PM / 07:18:45 PM :: 00:00:37 :: 00:31:03</t>
  </si>
  <si>
    <t xml:space="preserve"> :: 06:17:55 PM / 06:18:10 PM :: 00:00:15 :: 00:00:12</t>
  </si>
  <si>
    <t xml:space="preserve"> :: 07:41:16 PM / 07:41:28 PM :: 00:00:12 :: 00:43:11</t>
  </si>
  <si>
    <t xml:space="preserve"> :: 03:00:14 PM / 03:00:38 PM :: 00:00:24 :: 00:14:35</t>
  </si>
  <si>
    <t xml:space="preserve"> :: 01:50:22 PM / 01:50:36 PM :: 00:00:14 :: 00:16:11</t>
  </si>
  <si>
    <t xml:space="preserve"> :: 12:31:14 PM / 12:31:31 PM :: 00:00:17 :: 00:30:32</t>
  </si>
  <si>
    <t xml:space="preserve"> :: 06:44:52 PM / 06:45:24 PM :: 00:00:32 :: 00:28:16</t>
  </si>
  <si>
    <t xml:space="preserve"> :: 09:14:19 AM / 09:22:03 AM :: 00:07:44 :: 15:09:45</t>
  </si>
  <si>
    <t xml:space="preserve"> :: 06:46:52 PM / 06:47:05 PM :: 00:00:13 :: 00:24:59</t>
  </si>
  <si>
    <t xml:space="preserve"> :: 06:18:21 PM / 06:18:37 PM :: 00:00:16 :: 00:00:11</t>
  </si>
  <si>
    <t xml:space="preserve"> :: 06:57:48 PM / 06:58:05 PM :: 00:00:17 :: 00:21:00</t>
  </si>
  <si>
    <t xml:space="preserve"> :: 03:17:42 PM / 03:17:54 PM :: 00:00:12 :: 00:17:04</t>
  </si>
  <si>
    <t xml:space="preserve"> :: 02:14:37 PM / 02:16:57 PM :: 00:02:20 :: 00:24:01</t>
  </si>
  <si>
    <t xml:space="preserve"> :: 12:46:41 PM / 12:47:01 PM :: 00:00:20 :: 00:15:10</t>
  </si>
  <si>
    <t xml:space="preserve"> :: 02:27:52 PM / 02:28:00 PM :: 00:00:08 :: 00:00:03</t>
  </si>
  <si>
    <t xml:space="preserve"> :: 02:10:07 PM / 02:10:25 PM :: 00:00:18 :: 00:00:04</t>
  </si>
  <si>
    <t xml:space="preserve"> :: 09:11:45 AM / 09:11:53 AM :: 00:00:08 :: 13:29:10</t>
  </si>
  <si>
    <t xml:space="preserve"> :: 01:24:47 PM / 01:24:54 PM :: 00:00:07 :: 00:02:57</t>
  </si>
  <si>
    <t xml:space="preserve"> :: 02:28:15 PM / 02:28:29 PM :: 00:00:14 :: 00:00:15</t>
  </si>
  <si>
    <t xml:space="preserve"> :: 09:19:47 AM / 09:20:00 AM :: 00:00:13 :: 14:20:46</t>
  </si>
  <si>
    <t xml:space="preserve"> :: 09:59:47 AM / 10:01:48 AM :: 00:02:01 :: 00:15:56</t>
  </si>
  <si>
    <t xml:space="preserve"> :: 05:08:53 PM / 05:09:13 PM :: 00:00:20 :: 00:09:01</t>
  </si>
  <si>
    <t xml:space="preserve"> :: 03:18:38 PM / 03:18:54 PM :: 00:00:16 :: 00:00:27</t>
  </si>
  <si>
    <t xml:space="preserve"> :: 06:32:44 PM / 06:32:51 PM :: 00:00:07 :: 00:00:03</t>
  </si>
  <si>
    <t xml:space="preserve"> :: 12:52:29 PM / 12:52:35 PM :: 00:00:06 :: 00:59:26</t>
  </si>
  <si>
    <t xml:space="preserve"> :: 06:18:54 PM / 06:19:06 PM :: 00:00:12 :: 00:08:08</t>
  </si>
  <si>
    <t xml:space="preserve"> :: 03:30:54 PM / 03:31:19 PM :: 00:00:25 :: 00:00:26</t>
  </si>
  <si>
    <t xml:space="preserve"> :: 12:24:34 PM / 12:24:40 PM :: 00:00:06 :: 00:39:49</t>
  </si>
  <si>
    <t xml:space="preserve"> :: 09:11:53 AM / 09:12:07 AM :: 00:00:14 :: 14:07:16</t>
  </si>
  <si>
    <t xml:space="preserve"> :: 07:41:42 PM / 07:42:00 PM :: 00:00:18 :: 00:08:59</t>
  </si>
  <si>
    <t xml:space="preserve"> :: 07:42:10 PM / 07:42:35 PM :: 00:00:25 :: 00:00:10</t>
  </si>
  <si>
    <t xml:space="preserve"> :: 06:08:48 PM / 06:09:00 PM :: 00:00:12 :: 00:02:19</t>
  </si>
  <si>
    <t xml:space="preserve"> :: 06:10:22 PM / 06:10:54 PM :: 00:00:32 :: 00:01:22</t>
  </si>
  <si>
    <t xml:space="preserve"> :: 11:51:15 AM / 11:51:39 AM :: 00:00:24 :: 00:03:20</t>
  </si>
  <si>
    <t xml:space="preserve"> :: 07:00:43 AM / 07:00:56 AM :: 00:00:13 :: 18:06:12</t>
  </si>
  <si>
    <t xml:space="preserve"> :: 06:54:04 AM / 06:54:12 AM :: 00:00:08 :: 18:10:53</t>
  </si>
  <si>
    <t xml:space="preserve"> :: 07:12:15 AM / 07:12:23 AM :: 00:00:08 :: 17:28:34</t>
  </si>
  <si>
    <t xml:space="preserve"> :: 07:36:18 AM / 07:36:27 AM :: 00:00:09 :: 17:34:27</t>
  </si>
  <si>
    <t xml:space="preserve"> :: 07:44:53 AM / 07:45:07 AM :: 00:00:14 :: 18:49:53</t>
  </si>
  <si>
    <t xml:space="preserve"> :: 07:19:55 AM / 07:20:02 AM :: 00:00:07 :: 17:02:04</t>
  </si>
  <si>
    <t xml:space="preserve"> :: 06:56:19 AM / 06:56:26 AM :: 00:00:07 :: 16:22:30</t>
  </si>
  <si>
    <t xml:space="preserve"> :: 07:07:52 AM / 07:08:00 AM :: 00:00:08 :: 15:49:11</t>
  </si>
  <si>
    <t xml:space="preserve"> :: 11:42:16 AM / 11:47:26 AM :: 00:05:10 :: 00:29:48</t>
  </si>
  <si>
    <t xml:space="preserve"> :: 10:54:13 AM / 11:18:32 AM :: 00:24:19 :: 00:04:54</t>
  </si>
  <si>
    <t xml:space="preserve"> :: 12:35:33 PM / 12:35:41 PM :: 00:00:08 :: 00:05:09</t>
  </si>
  <si>
    <t xml:space="preserve"> :: 11:03:20 AM / 11:11:02 AM :: 00:07:42 :: 00:03:56</t>
  </si>
  <si>
    <t xml:space="preserve"> :: 11:38:08 AM / 11:47:55 AM :: 00:09:47 :: 00:07:08</t>
  </si>
  <si>
    <t xml:space="preserve"> :: 11:04:32 AM / 11:05:59 AM :: 00:01:27 :: 00:12:12</t>
  </si>
  <si>
    <t xml:space="preserve"> :: 11:06:17 AM / 11:06:32 AM :: 00:00:15 :: 00:00:18</t>
  </si>
  <si>
    <t xml:space="preserve"> :: 10:42:42 AM / 10:49:19 AM :: 00:06:37 :: 00:08:03</t>
  </si>
  <si>
    <t xml:space="preserve"> :: 10:33:48 AM / 10:41:50 AM :: 00:08:02 :: 00:07:39</t>
  </si>
  <si>
    <t xml:space="preserve"> :: 10:48:50 AM / 10:59:24 AM :: 00:10:34 :: 00:08:52</t>
  </si>
  <si>
    <t xml:space="preserve"> :: 09:55:48 AM / 10:05:23 AM :: 00:09:35 :: 00:17:20</t>
  </si>
  <si>
    <t xml:space="preserve"> :: 11:18:38 AM / 11:31:00 AM :: 00:12:22 :: 00:09:58</t>
  </si>
  <si>
    <t xml:space="preserve"> :: 01:04:46 PM / 01:15:20 PM :: 00:10:34 :: 00:00:18</t>
  </si>
  <si>
    <t xml:space="preserve"> :: 01:50:02 PM / 01:50:10 PM :: 00:00:08 :: 00:03:29</t>
  </si>
  <si>
    <t xml:space="preserve"> :: 12:58:44 PM / 01:13:40 PM :: 00:14:56 :: 00:00:47</t>
  </si>
  <si>
    <t xml:space="preserve"> :: 01:15:22 PM / 01:15:57 PM :: 00:00:35 :: 00:01:42</t>
  </si>
  <si>
    <t xml:space="preserve"> :: 01:16:07 PM / 01:16:17 PM :: 00:00:10 :: 00:00:10</t>
  </si>
  <si>
    <t xml:space="preserve"> :: 01:16:01 PM / 01:16:14 PM :: 00:00:13 :: 00:09:25</t>
  </si>
  <si>
    <t xml:space="preserve"> :: 08:07:13 AM / 08:14:54 AM :: 00:07:41 :: 00:16:28</t>
  </si>
  <si>
    <t xml:space="preserve"> :: 08:14:59 AM / 08:15:10 AM :: 00:00:11 :: 00:00:05</t>
  </si>
  <si>
    <t xml:space="preserve"> :: 08:51:14 AM / 09:49:16 AM :: 00:58:02 :: 00:03:58</t>
  </si>
  <si>
    <t xml:space="preserve"> :: 08:28:21 AM / 08:28:29 AM :: 00:00:08 :: 00:00:07</t>
  </si>
  <si>
    <t xml:space="preserve"> :: 01:06:28 PM / 01:06:35 PM :: 00:00:07 :: 00:12:57</t>
  </si>
  <si>
    <t xml:space="preserve"> :: 01:06:39 PM / 01:06:46 PM :: 00:00:07 :: 00:00:04</t>
  </si>
  <si>
    <t xml:space="preserve"> :: 02:51:18 PM / 02:51:26 PM :: 00:00:08 :: 00:00:25</t>
  </si>
  <si>
    <t xml:space="preserve"> :: 07:08:04 AM / 07:08:21 AM :: 00:00:17 :: 00:00:04</t>
  </si>
  <si>
    <t xml:space="preserve"> :: 08:23:36 AM / 08:23:48 AM :: 00:00:12 :: 00:00:11</t>
  </si>
  <si>
    <t xml:space="preserve"> :: 07:05:41 AM / 07:16:45 AM :: 00:11:04 :: 00:04:45</t>
  </si>
  <si>
    <t xml:space="preserve"> :: 06:55:12 AM / 07:21:05 AM :: 00:25:53 :: 00:01:00</t>
  </si>
  <si>
    <t xml:space="preserve"> :: 07:12:26 AM / 07:43:26 AM :: 00:31:00 :: 00:00:03</t>
  </si>
  <si>
    <t xml:space="preserve"> :: 07:36:30 AM / 07:36:40 AM :: 00:00:10 :: 00:00:03</t>
  </si>
  <si>
    <t xml:space="preserve"> :: 07:45:13 AM / 07:45:25 AM :: 00:00:12 :: 00:00:06</t>
  </si>
  <si>
    <t xml:space="preserve"> :: 07:20:15 AM / 07:50:18 AM :: 00:30:03 :: 00:00:13</t>
  </si>
  <si>
    <t xml:space="preserve"> :: 07:17:07 AM / 07:24:30 AM :: 00:07:23 :: 00:20:41</t>
  </si>
  <si>
    <t xml:space="preserve"> :: 07:08:24 AM / 07:27:52 AM :: 00:19:28 :: 00:00:03</t>
  </si>
  <si>
    <t xml:space="preserve"> :: 06:55:26 AM / 06:56:20 AM :: 00:00:54 :: 18:03:04</t>
  </si>
  <si>
    <t xml:space="preserve"> :: 06:42:03 AM / 06:54:54 AM :: 00:12:51 :: 17:59:50</t>
  </si>
  <si>
    <t xml:space="preserve"> :: 06:39:45 AM / 06:55:15 AM :: 00:15:30 :: 15:54:43</t>
  </si>
  <si>
    <t xml:space="preserve"> :: 07:34:37 AM / 07:41:42 AM :: 00:07:05 :: 07:34:37</t>
  </si>
  <si>
    <t xml:space="preserve"> :: 07:22:56 AM / 07:28:39 AM :: 00:05:43 :: 18:17:52</t>
  </si>
  <si>
    <t xml:space="preserve"> :: 06:54:28 AM / 07:30:15 AM :: 00:35:47 :: 16:59:31</t>
  </si>
  <si>
    <t xml:space="preserve"> :: 07:05:14 AM / 07:42:18 AM :: 00:37:04 :: 00:23:24</t>
  </si>
  <si>
    <t xml:space="preserve"> :: 07:12:09 AM / 07:13:33 AM :: 00:01:24 :: 17:29:19</t>
  </si>
  <si>
    <t xml:space="preserve"> :: 07:31:57 AM / 07:37:49 AM :: 00:05:52 :: 18:15:43</t>
  </si>
  <si>
    <t xml:space="preserve"> :: 06:50:55 AM / 07:30:00 AM :: 00:39:05 :: 16:10:13</t>
  </si>
  <si>
    <t xml:space="preserve"> :: 07:25:44 AM / 07:43:25 AM :: 00:17:41 :: 16:34:01</t>
  </si>
  <si>
    <t xml:space="preserve"> :: 07:10:16 AM / 07:22:43 AM :: 00:12:27 :: 00:25:25</t>
  </si>
  <si>
    <t xml:space="preserve"> :: 06:47:51 AM / 07:05:13 AM :: 00:17:22 :: 18:12:04</t>
  </si>
  <si>
    <t xml:space="preserve"> :: 07:00:25 AM / 07:19:24 AM :: 00:18:59 :: 16:56:12</t>
  </si>
  <si>
    <t xml:space="preserve"> :: 06:51:28 AM / 07:09:46 AM :: 00:18:18 :: 17:53:59</t>
  </si>
  <si>
    <t xml:space="preserve"> :: 06:45:37 AM / 06:59:19 AM :: 00:13:42 :: 17:40:55</t>
  </si>
  <si>
    <t xml:space="preserve"> :: 07:04:41 AM / 07:14:53 AM :: 00:10:12 :: 16:52:47</t>
  </si>
  <si>
    <t xml:space="preserve"> :: 06:52:44 AM / 07:18:05 AM :: 00:25:21 :: 16:10:28</t>
  </si>
  <si>
    <t xml:space="preserve"> :: 07:28:43 AM / 07:28:53 AM :: 00:00:10 :: 00:11:58</t>
  </si>
  <si>
    <t xml:space="preserve"> :: 07:21:09 AM / 07:21:21 AM :: 00:00:12 :: 00:00:04</t>
  </si>
  <si>
    <t xml:space="preserve"> :: 07:43:30 AM / 07:43:38 AM :: 00:00:08 :: 00:00:04</t>
  </si>
  <si>
    <t xml:space="preserve"> :: 07:36:43 AM / 07:36:53 AM :: 00:00:10 :: 00:00:03</t>
  </si>
  <si>
    <t xml:space="preserve"> :: 07:45:35 AM / 07:45:42 AM :: 00:00:07 :: 00:00:10</t>
  </si>
  <si>
    <t xml:space="preserve"> :: 07:50:22 AM / 07:50:30 AM :: 00:00:08 :: 00:00:04</t>
  </si>
  <si>
    <t xml:space="preserve"> :: 07:24:35 AM / 07:28:08 AM :: 00:03:33 :: 00:00:05</t>
  </si>
  <si>
    <t xml:space="preserve"> :: 07:27:56 AM / 07:43:22 AM :: 00:15:26 :: 00:00:04</t>
  </si>
  <si>
    <t xml:space="preserve"> :: 06:54:58 AM / 07:24:56 AM :: 00:29:58 :: 18:13:58</t>
  </si>
  <si>
    <t xml:space="preserve"> :: 06:55:19 AM / 07:20:04 AM :: 00:24:45 :: 18:10:33</t>
  </si>
  <si>
    <t xml:space="preserve"> :: 06:57:30 AM / 07:27:07 AM :: 00:29:37 :: 16:49:10</t>
  </si>
  <si>
    <t xml:space="preserve"> :: 06:56:34 AM / 07:22:51 AM :: 00:26:17 :: 18:20:53</t>
  </si>
  <si>
    <t xml:space="preserve"> :: 07:31:16 AM / 07:31:35 AM :: 00:00:19 :: 19:17:11</t>
  </si>
  <si>
    <t xml:space="preserve"> :: 06:53:21 AM / 07:28:30 AM :: 00:35:09 :: 17:20:52</t>
  </si>
  <si>
    <t xml:space="preserve"> :: 06:50:30 AM / 07:22:50 AM :: 00:32:20 :: 16:49:51</t>
  </si>
  <si>
    <t xml:space="preserve"> :: 06:51:31 AM / 07:25:50 AM :: 00:34:19 :: 17:35:13</t>
  </si>
  <si>
    <t xml:space="preserve"> :: 07:28:57 AM / 07:29:20 AM :: 00:00:23 :: 00:00:04</t>
  </si>
  <si>
    <t xml:space="preserve"> :: 07:21:25 AM / 07:23:30 AM :: 00:02:05 :: 00:00:04</t>
  </si>
  <si>
    <t xml:space="preserve"> :: 07:43:43 AM / 07:43:55 AM :: 00:00:12 :: 00:00:05</t>
  </si>
  <si>
    <t xml:space="preserve"> :: 07:36:57 AM / 07:37:06 AM :: 00:00:09 :: 00:00:04</t>
  </si>
  <si>
    <t xml:space="preserve"> :: 07:47:32 AM / 07:47:41 AM :: 00:00:09 :: 00:01:50</t>
  </si>
  <si>
    <t xml:space="preserve"> :: 07:50:36 AM / 07:50:45 AM :: 00:00:09 :: 00:00:06</t>
  </si>
  <si>
    <t xml:space="preserve"> :: 07:28:12 AM / 07:34:07 AM :: 00:05:55 :: 00:00:04</t>
  </si>
  <si>
    <t xml:space="preserve"> :: 07:43:28 AM / 07:45:15 AM :: 00:01:47 :: 00:00:06</t>
  </si>
  <si>
    <t xml:space="preserve"> :: 07:41:57 AM / 08:02:26 AM :: 00:20:29 :: 00:00:15</t>
  </si>
  <si>
    <t xml:space="preserve"> :: 07:28:43 AM / 07:47:16 AM :: 00:18:33 :: 00:00:04</t>
  </si>
  <si>
    <t xml:space="preserve"> :: 07:35:59 AM / 07:58:00 AM :: 00:22:01 :: 00:05:44</t>
  </si>
  <si>
    <t xml:space="preserve"> :: 07:46:31 AM / 08:14:17 AM :: 00:27:46 :: 00:04:13</t>
  </si>
  <si>
    <t xml:space="preserve"> :: 07:36:52 AM / 07:38:04 AM :: 00:01:12 :: 00:23:19</t>
  </si>
  <si>
    <t xml:space="preserve"> :: 07:37:59 AM / 08:01:14 AM :: 00:23:15 :: 00:00:10</t>
  </si>
  <si>
    <t xml:space="preserve"> :: 07:37:21 AM / 08:08:24 AM :: 00:31:03 :: 00:07:21</t>
  </si>
  <si>
    <t xml:space="preserve"> :: 07:48:29 AM / 08:08:33 AM :: 00:20:04 :: 00:05:04</t>
  </si>
  <si>
    <t xml:space="preserve"> :: 07:12:52 AM / 07:22:16 AM :: 00:09:24 :: 17:31:14</t>
  </si>
  <si>
    <t xml:space="preserve"> :: 07:05:35 AM / 07:13:58 AM :: 00:08:23 :: 00:09:15</t>
  </si>
  <si>
    <t xml:space="preserve"> :: 07:23:36 AM / 07:35:27 AM :: 00:11:51 :: 17:35:55</t>
  </si>
  <si>
    <t xml:space="preserve"> :: 07:05:18 AM / 07:13:57 AM :: 00:08:39 :: 00:10:24</t>
  </si>
  <si>
    <t xml:space="preserve"> :: 06:54:39 AM / 07:16:07 AM :: 00:21:28 :: 16:35:31</t>
  </si>
  <si>
    <t xml:space="preserve"> :: 07:05:49 AM / 07:14:37 AM :: 00:08:48 :: 00:10:34</t>
  </si>
  <si>
    <t xml:space="preserve"> :: 07:12:38 AM / 07:21:41 AM :: 00:09:03 :: 16:21:53</t>
  </si>
  <si>
    <t xml:space="preserve"> :: 07:16:38 AM / 07:21:31 AM :: 00:04:53 :: 16:45:03</t>
  </si>
  <si>
    <t xml:space="preserve"> :: 07:36:43 AM / 07:39:06 AM :: 00:02:23 :: 00:11:47</t>
  </si>
  <si>
    <t xml:space="preserve"> :: 07:24:40 AM / 07:31:31 AM :: 00:06:51 :: 00:04:36</t>
  </si>
  <si>
    <t xml:space="preserve"> :: 07:30:18 AM / 07:36:38 AM :: 00:06:20 :: 00:03:11</t>
  </si>
  <si>
    <t xml:space="preserve"> :: 07:23:00 AM / 07:29:14 AM :: 00:06:14 :: 00:00:09</t>
  </si>
  <si>
    <t xml:space="preserve"> :: 07:38:42 AM / 07:46:08 AM :: 00:07:26 :: 00:07:07</t>
  </si>
  <si>
    <t xml:space="preserve"> :: 07:38:28 AM / 07:42:18 AM :: 00:03:50 :: 00:09:58</t>
  </si>
  <si>
    <t xml:space="preserve"> :: 07:26:51 AM / 07:34:56 AM :: 00:08:05 :: 00:04:01</t>
  </si>
  <si>
    <t xml:space="preserve"> :: 07:29:53 AM / 07:37:32 AM :: 00:07:39 :: 00:04:03</t>
  </si>
  <si>
    <t xml:space="preserve"> :: 07:26:12 AM / 07:41:49 AM :: 00:15:37 :: 00:03:29</t>
  </si>
  <si>
    <t xml:space="preserve"> :: 07:08:11 AM / 07:29:21 AM :: 00:21:10 :: 00:02:58</t>
  </si>
  <si>
    <t xml:space="preserve"> :: 07:20:59 AM / 07:41:43 AM :: 00:20:44 :: 00:01:35</t>
  </si>
  <si>
    <t xml:space="preserve"> :: 07:13:52 AM / 07:34:25 AM :: 00:20:33 :: 00:04:06</t>
  </si>
  <si>
    <t xml:space="preserve"> :: 07:01:56 AM / 07:22:11 AM :: 00:20:15 :: 00:02:37</t>
  </si>
  <si>
    <t xml:space="preserve"> :: 07:14:55 AM / 07:32:54 AM :: 00:17:59 :: 00:00:02</t>
  </si>
  <si>
    <t xml:space="preserve"> :: 07:21:54 AM / 07:45:12 AM :: 00:23:18 :: 00:03:49</t>
  </si>
  <si>
    <t xml:space="preserve"> :: 07:50:37 AM / 08:03:07 AM :: 00:12:30 :: 00:21:17</t>
  </si>
  <si>
    <t xml:space="preserve"> :: 08:06:54 AM / 08:13:18 AM :: 00:06:24 :: 00:12:48</t>
  </si>
  <si>
    <t xml:space="preserve"> :: 07:50:07 AM / 08:09:30 AM :: 00:19:23 :: 00:06:12</t>
  </si>
  <si>
    <t xml:space="preserve"> :: 07:59:42 AM / 08:07:24 AM :: 00:07:42 :: 00:03:22</t>
  </si>
  <si>
    <t xml:space="preserve"> :: 07:53:10 AM / 08:01:49 AM :: 00:08:39 :: 00:05:29</t>
  </si>
  <si>
    <t xml:space="preserve"> :: 08:22:01 AM / 08:35:40 AM :: 00:13:39 :: 00:06:51</t>
  </si>
  <si>
    <t xml:space="preserve"> :: 08:00:24 AM / 08:23:14 AM :: 00:22:50 :: 00:26:17</t>
  </si>
  <si>
    <t xml:space="preserve"> :: 08:28:23 AM / 08:48:06 AM :: 00:19:43 :: 00:05:18</t>
  </si>
  <si>
    <t xml:space="preserve"> :: 07:40:53 AM / 07:42:30 AM :: 00:01:37 :: 00:18:37</t>
  </si>
  <si>
    <t xml:space="preserve"> :: 07:25:26 AM / 07:33:04 AM :: 00:07:38 :: 00:11:28</t>
  </si>
  <si>
    <t xml:space="preserve"> :: 07:48:24 AM / 07:56:40 AM :: 00:08:16 :: 00:12:57</t>
  </si>
  <si>
    <t xml:space="preserve"> :: 07:25:21 AM / 07:31:10 AM :: 00:05:49 :: 00:11:24</t>
  </si>
  <si>
    <t xml:space="preserve"> :: 07:17:49 AM / 07:27:25 AM :: 00:09:36 :: 00:01:42</t>
  </si>
  <si>
    <t xml:space="preserve"> :: 07:28:42 AM / 07:38:19 AM :: 00:09:37 :: 00:14:05</t>
  </si>
  <si>
    <t xml:space="preserve"> :: 07:34:53 AM / 07:44:22 AM :: 00:09:29 :: 00:13:12</t>
  </si>
  <si>
    <t xml:space="preserve"> :: 07:39:10 AM / 07:42:30 AM :: 00:03:20 :: 00:17:39</t>
  </si>
  <si>
    <t xml:space="preserve"> :: 07:59:53 AM / 08:06:57 AM :: 00:07:04 :: 00:20:47</t>
  </si>
  <si>
    <t xml:space="preserve"> :: 07:54:38 AM / 08:03:21 AM :: 00:08:43 :: 00:23:07</t>
  </si>
  <si>
    <t xml:space="preserve"> :: 07:55:09 AM / 08:02:28 AM :: 00:07:19 :: 00:18:31</t>
  </si>
  <si>
    <t xml:space="preserve"> :: 07:48:30 AM / 07:53:57 AM :: 00:05:27 :: 00:19:16</t>
  </si>
  <si>
    <t xml:space="preserve"> :: 08:07:13 AM / 08:13:39 AM :: 00:06:26 :: 00:21:05</t>
  </si>
  <si>
    <t xml:space="preserve"> :: 08:04:02 AM / 08:10:54 AM :: 00:06:52 :: 00:21:44</t>
  </si>
  <si>
    <t xml:space="preserve"> :: 07:55:37 AM / 08:02:57 AM :: 00:07:20 :: 00:20:41</t>
  </si>
  <si>
    <t xml:space="preserve"> :: 08:15:04 AM / 08:23:25 AM :: 00:08:21 :: 00:37:32</t>
  </si>
  <si>
    <t xml:space="preserve"> :: 07:26:08 AM / 07:30:41 AM :: 00:04:33 :: 00:03:57</t>
  </si>
  <si>
    <t xml:space="preserve"> :: 07:30:50 AM / 07:33:28 AM :: 00:02:38 :: 00:00:09</t>
  </si>
  <si>
    <t xml:space="preserve"> :: 07:47:51 AM / 07:55:49 AM :: 00:07:58 :: 00:02:39</t>
  </si>
  <si>
    <t xml:space="preserve"> :: 07:44:54 AM / 07:58:21 AM :: 00:13:27 :: 00:03:05</t>
  </si>
  <si>
    <t xml:space="preserve"> :: 07:32:22 AM / 07:47:36 AM :: 00:15:14 :: 00:03:01</t>
  </si>
  <si>
    <t xml:space="preserve"> :: 07:42:34 AM / 07:52:52 AM :: 00:10:18 :: 00:00:51</t>
  </si>
  <si>
    <t xml:space="preserve"> :: 07:35:20 AM / 07:50:36 AM :: 00:15:16 :: 00:00:55</t>
  </si>
  <si>
    <t xml:space="preserve"> :: 07:35:16 AM / 07:47:37 AM :: 00:12:21 :: 00:01:48</t>
  </si>
  <si>
    <t xml:space="preserve"> :: 07:40:30 AM / 07:53:02 AM :: 00:12:32 :: 00:07:36</t>
  </si>
  <si>
    <t xml:space="preserve"> :: 07:55:52 AM / 08:11:36 AM :: 00:15:44 :: 00:00:03</t>
  </si>
  <si>
    <t xml:space="preserve"> :: 08:10:52 AM / 08:40:01 AM :: 00:29:09 :: 00:08:26</t>
  </si>
  <si>
    <t xml:space="preserve"> :: 08:24:04 AM / 08:50:34 AM :: 00:26:30 :: 00:16:53</t>
  </si>
  <si>
    <t xml:space="preserve"> :: 07:54:18 AM / 08:22:58 AM :: 00:28:40 :: 00:07:02</t>
  </si>
  <si>
    <t xml:space="preserve"> :: 08:22:43 AM / 08:47:17 AM :: 00:24:34 :: 00:19:22</t>
  </si>
  <si>
    <t xml:space="preserve"> :: 08:05:55 AM / 08:53:45 AM :: 00:47:50 :: 00:07:55</t>
  </si>
  <si>
    <t xml:space="preserve"> :: 08:21:08 AM / 08:52:19 AM :: 00:31:11 :: 00:18:40</t>
  </si>
  <si>
    <t xml:space="preserve"> :: 09:03:46 AM / 09:33:39 AM :: 00:29:53 :: 00:19:52</t>
  </si>
  <si>
    <t xml:space="preserve"> :: 09:33:54 AM / 09:34:31 AM :: 00:00:37 :: 00:00:15</t>
  </si>
  <si>
    <t xml:space="preserve"> :: 08:41:42 AM / 08:42:26 AM :: 00:00:44 :: 00:47:45</t>
  </si>
  <si>
    <t xml:space="preserve"> :: 08:42:55 AM / 08:43:11 AM :: 00:00:16 :: 00:00:29</t>
  </si>
  <si>
    <t xml:space="preserve"> :: 08:04:48 AM / 08:40:25 AM :: 00:35:37 :: 00:06:20</t>
  </si>
  <si>
    <t xml:space="preserve"> :: 08:32:19 AM / 09:02:33 AM :: 00:30:14 :: 00:18:40</t>
  </si>
  <si>
    <t xml:space="preserve"> :: 09:02:41 AM / 09:02:52 AM :: 00:00:11 :: 00:00:08</t>
  </si>
  <si>
    <t xml:space="preserve"> :: 08:07:42 AM / 08:52:09 AM :: 00:44:27 :: 00:06:28</t>
  </si>
  <si>
    <t xml:space="preserve"> :: 08:34:37 AM / 09:09:47 AM :: 00:35:10 :: 00:23:43</t>
  </si>
  <si>
    <t xml:space="preserve"> :: 08:32:33 AM / 09:00:56 AM :: 00:28:23 :: 00:24:09</t>
  </si>
  <si>
    <t xml:space="preserve"> :: 08:21:30 AM / 09:02:23 AM :: 00:40:53 :: 00:18:33</t>
  </si>
  <si>
    <t xml:space="preserve"> :: 08:15:37 AM / 09:11:27 AM :: 00:55:50 :: 00:07:04</t>
  </si>
  <si>
    <t xml:space="preserve"> :: 09:22:14 AM / 09:39:26 AM :: 00:17:12 :: 00:58:26</t>
  </si>
  <si>
    <t xml:space="preserve"> :: 08:06:55 AM / 08:12:11 AM :: 00:05:16 :: 00:03:48</t>
  </si>
  <si>
    <t xml:space="preserve"> :: 08:18:28 AM / 08:18:57 AM :: 00:00:29 :: 00:08:58</t>
  </si>
  <si>
    <t xml:space="preserve"> :: 08:20:04 AM / 08:20:15 AM :: 00:00:11 :: 00:18:15</t>
  </si>
  <si>
    <t xml:space="preserve"> :: 08:28:13 AM / 08:31:18 AM :: 00:03:05 :: 00:04:59</t>
  </si>
  <si>
    <t xml:space="preserve"> :: 07:42:45 AM / 07:42:58 AM :: 00:00:13 :: 00:00:15</t>
  </si>
  <si>
    <t xml:space="preserve"> :: 08:07:02 AM / 08:07:11 AM :: 00:00:09 :: 00:00:05</t>
  </si>
  <si>
    <t xml:space="preserve"> :: 12:13:11 PM / 12:13:19 PM :: 00:00:08 :: 00:01:34</t>
  </si>
  <si>
    <t xml:space="preserve"> :: 01:31:53 PM / 01:32:29 PM :: 00:00:36 :: 01:25:55</t>
  </si>
  <si>
    <t xml:space="preserve"> :: 07:44:27 AM / 07:44:40 AM :: 00:00:13 :: 00:00:05</t>
  </si>
  <si>
    <t xml:space="preserve"> :: 08:08:50 AM / 08:08:58 AM :: 00:00:08 :: 00:01:42</t>
  </si>
  <si>
    <t xml:space="preserve"> :: 07:49:22 AM / 07:54:06 AM :: 00:04:44 :: 00:25:52</t>
  </si>
  <si>
    <t xml:space="preserve"> :: 07:55:35 AM / 07:56:20 AM :: 00:00:45 :: 00:18:29</t>
  </si>
  <si>
    <t xml:space="preserve"> :: 08:46:55 AM / 08:47:16 AM :: 00:00:21 :: 00:11:15</t>
  </si>
  <si>
    <t xml:space="preserve"> :: 08:09:00 AM / 08:23:05 AM :: 00:14:05 :: 00:23:45</t>
  </si>
  <si>
    <t xml:space="preserve"> :: 08:42:17 AM / 08:53:30 AM :: 00:11:13 :: 00:02:16</t>
  </si>
  <si>
    <t xml:space="preserve"> :: 09:05:03 AM / 09:08:59 AM :: 00:03:56 :: 00:14:29</t>
  </si>
  <si>
    <t xml:space="preserve"> :: 09:09:02 AM / 09:09:13 AM :: 00:00:11 :: 00:00:03</t>
  </si>
  <si>
    <t xml:space="preserve"> :: 08:38:46 AM / 08:43:11 AM :: 00:04:25 :: 00:15:48</t>
  </si>
  <si>
    <t xml:space="preserve"> :: 08:50:55 AM / 09:07:09 AM :: 00:16:14 :: 00:03:38</t>
  </si>
  <si>
    <t xml:space="preserve"> :: 09:07:19 AM / 09:07:27 AM :: 00:00:08 :: 00:00:10</t>
  </si>
  <si>
    <t xml:space="preserve"> :: 08:55:39 AM / 09:12:55 AM :: 00:17:16 :: 00:01:54</t>
  </si>
  <si>
    <t xml:space="preserve"> :: 08:56:02 AM / 09:09:56 AM :: 00:13:54 :: 00:03:43</t>
  </si>
  <si>
    <t xml:space="preserve"> :: 09:34:36 AM / 09:48:17 AM :: 00:13:41 :: 00:00:05</t>
  </si>
  <si>
    <t xml:space="preserve"> :: 08:44:06 AM / 08:55:48 AM :: 00:11:42 :: 00:00:55</t>
  </si>
  <si>
    <t xml:space="preserve"> :: 08:55:52 AM / 08:56:09 AM :: 00:00:17 :: 00:00:04</t>
  </si>
  <si>
    <t xml:space="preserve"> :: 08:42:33 AM / 08:55:52 AM :: 00:13:19 :: 00:02:08</t>
  </si>
  <si>
    <t xml:space="preserve"> :: 08:55:56 AM / 08:56:03 AM :: 00:00:07 :: 00:00:04</t>
  </si>
  <si>
    <t xml:space="preserve"> :: 09:05:53 AM / 09:20:22 AM :: 00:14:29 :: 00:03:01</t>
  </si>
  <si>
    <t xml:space="preserve"> :: 09:20:27 AM / 09:20:39 AM :: 00:00:12 :: 00:00:05</t>
  </si>
  <si>
    <t xml:space="preserve"> :: 09:21:14 AM / 09:22:31 AM :: 00:01:17 :: 00:00:35</t>
  </si>
  <si>
    <t xml:space="preserve"> :: 09:07:25 AM / 09:16:06 AM :: 00:08:41 :: 00:15:16</t>
  </si>
  <si>
    <t xml:space="preserve"> :: 09:12:10 AM / 09:28:50 AM :: 00:16:40 :: 00:02:23</t>
  </si>
  <si>
    <t xml:space="preserve"> :: 09:03:18 AM / 09:27:57 AM :: 00:24:39 :: 00:02:22</t>
  </si>
  <si>
    <t xml:space="preserve"> :: 08:02:20 AM / 08:13:32 AM :: 00:11:12 :: 00:03:59</t>
  </si>
  <si>
    <t xml:space="preserve"> :: 07:51:57 AM / 08:05:35 AM :: 00:13:38 :: 00:04:21</t>
  </si>
  <si>
    <t xml:space="preserve"> :: 07:58:52 AM / 08:13:58 AM :: 00:15:06 :: 00:06:00</t>
  </si>
  <si>
    <t xml:space="preserve"> :: 07:54:28 AM / 08:08:28 AM :: 00:14:00 :: 00:03:52</t>
  </si>
  <si>
    <t xml:space="preserve"> :: 07:56:33 AM / 08:05:32 AM :: 00:08:59 :: 00:08:56</t>
  </si>
  <si>
    <t xml:space="preserve"> :: 07:56:01 AM / 08:09:33 AM :: 00:13:32 :: 00:02:59</t>
  </si>
  <si>
    <t xml:space="preserve"> :: 08:16:27 AM / 08:32:17 AM :: 00:15:50 :: 00:04:51</t>
  </si>
  <si>
    <t xml:space="preserve"> :: 07:55:20 AM / 08:02:09 AM :: 00:06:49 :: 00:12:22</t>
  </si>
  <si>
    <t xml:space="preserve"> :: 08:03:19 AM / 08:06:42 AM :: 00:03:23 :: 00:09:33</t>
  </si>
  <si>
    <t xml:space="preserve"> :: 08:16:45 AM / 08:24:35 AM :: 00:07:50 :: 00:01:22</t>
  </si>
  <si>
    <t xml:space="preserve"> :: 07:49:37 AM / 07:59:42 AM :: 00:10:05 :: 00:00:09</t>
  </si>
  <si>
    <t xml:space="preserve"> :: 07:47:34 AM / 07:58:20 AM :: 00:10:46 :: 00:00:24</t>
  </si>
  <si>
    <t xml:space="preserve"> :: 08:04:54 AM / 08:18:25 AM :: 00:13:31 :: 00:02:31</t>
  </si>
  <si>
    <t xml:space="preserve"> :: 08:08:36 AM / 08:20:11 AM :: 00:11:35 :: 00:00:04</t>
  </si>
  <si>
    <t xml:space="preserve"> :: 08:09:01 AM / 08:18:52 AM :: 00:09:51 :: 00:00:03</t>
  </si>
  <si>
    <t xml:space="preserve"> :: 08:57:43 AM / 09:07:31 AM :: 00:09:48 :: 00:04:13</t>
  </si>
  <si>
    <t xml:space="preserve"> :: 08:43:16 AM / 08:54:30 AM :: 00:11:14 :: 00:00:05</t>
  </si>
  <si>
    <t xml:space="preserve"> :: 09:13:46 AM / 09:32:57 AM :: 00:19:11 :: 00:00:51</t>
  </si>
  <si>
    <t xml:space="preserve"> :: 09:50:36 AM / 10:00:49 AM :: 00:10:13 :: 00:02:19</t>
  </si>
  <si>
    <t xml:space="preserve"> :: 07:41:58 AM / 07:58:28 AM :: 00:16:30 :: 00:03:54</t>
  </si>
  <si>
    <t xml:space="preserve"> :: 09:16:09 AM / 09:29:35 AM :: 00:13:26 :: 00:00:03</t>
  </si>
  <si>
    <t xml:space="preserve"> :: 09:29:56 AM / 09:47:28 AM :: 00:17:32 :: 00:01:59</t>
  </si>
  <si>
    <t xml:space="preserve"> :: 09:58:38 AM / 10:12:18 AM :: 00:13:40 :: 00:08:30</t>
  </si>
  <si>
    <t xml:space="preserve"> :: 10:12:22 AM / 10:12:29 AM :: 00:00:07 :: 00:00:04</t>
  </si>
  <si>
    <t xml:space="preserve"> :: 10:12:32 AM / 10:16:10 AM :: 00:03:38 :: 00:00:03</t>
  </si>
  <si>
    <t xml:space="preserve"> :: 08:47:05 AM / 08:49:06 AM :: 00:02:01 :: 00:21:55</t>
  </si>
  <si>
    <t xml:space="preserve"> :: 08:34:31 AM / 08:54:14 AM :: 00:19:43 :: 00:11:51</t>
  </si>
  <si>
    <t xml:space="preserve"> :: 08:56:37 AM / 10:22:05 AM :: 01:25:28 :: 00:27:56</t>
  </si>
  <si>
    <t xml:space="preserve"> :: 08:34:39 AM / 08:59:38 AM :: 00:24:59 :: 00:07:49</t>
  </si>
  <si>
    <t xml:space="preserve"> :: 08:26:47 AM / 08:41:44 AM :: 00:14:57 :: 00:05:30</t>
  </si>
  <si>
    <t xml:space="preserve"> :: 08:37:16 AM / 09:00:51 AM :: 00:23:35 :: 00:08:47</t>
  </si>
  <si>
    <t xml:space="preserve"> :: 08:35:19 AM / 08:53:27 AM :: 00:18:08 :: 00:03:02</t>
  </si>
  <si>
    <t xml:space="preserve"> :: 08:40:44 AM / 08:53:54 AM :: 00:13:10 :: 00:28:33</t>
  </si>
  <si>
    <t xml:space="preserve"> :: 08:59:14 AM / 09:05:53 AM :: 00:06:39 :: 00:45:56</t>
  </si>
  <si>
    <t xml:space="preserve"> :: 09:02:07 AM / 09:16:36 AM :: 00:14:29 :: 00:43:10</t>
  </si>
  <si>
    <t xml:space="preserve"> :: 08:39:06 AM / 08:51:30 AM :: 00:12:24 :: 00:31:42</t>
  </si>
  <si>
    <t xml:space="preserve"> :: 08:51:31 AM / 09:11:12 AM :: 00:19:41 :: 00:31:16</t>
  </si>
  <si>
    <t xml:space="preserve"> :: 09:49:24 AM / 09:51:07 AM :: 00:01:43 :: 00:00:08</t>
  </si>
  <si>
    <t xml:space="preserve"> :: 09:19:04 AM / 09:36:14 AM :: 00:17:10 :: 00:47:46</t>
  </si>
  <si>
    <t xml:space="preserve"> :: 09:29:14 AM / 09:46:25 AM :: 00:17:11 :: 00:41:08</t>
  </si>
  <si>
    <t xml:space="preserve"> :: 08:11:44 AM / 08:21:22 AM :: 00:09:38 :: 00:09:35</t>
  </si>
  <si>
    <t xml:space="preserve"> :: 07:49:44 AM / 07:53:46 AM :: 00:04:02 :: 00:16:40</t>
  </si>
  <si>
    <t xml:space="preserve"> :: 08:07:30 AM / 08:15:23 AM :: 00:07:53 :: 00:10:50</t>
  </si>
  <si>
    <t xml:space="preserve"> :: 07:48:46 AM / 07:49:28 AM :: 00:00:42 :: 00:17:36</t>
  </si>
  <si>
    <t xml:space="preserve"> :: 07:46:39 AM / 07:47:10 AM :: 00:00:31 :: 00:19:14</t>
  </si>
  <si>
    <t xml:space="preserve"> :: 07:52:05 AM / 08:02:23 AM :: 00:10:18 :: 00:13:46</t>
  </si>
  <si>
    <t xml:space="preserve"> :: 07:55:11 AM / 08:08:32 AM :: 00:13:21 :: 00:10:31</t>
  </si>
  <si>
    <t xml:space="preserve"> :: 07:53:31 AM / 08:07:08 AM :: 00:13:37 :: 00:11:01</t>
  </si>
  <si>
    <t xml:space="preserve"> :: 09:09:17 AM / 09:15:37 AM :: 00:06:20 :: 00:00:04</t>
  </si>
  <si>
    <t xml:space="preserve"> :: 09:26:38 AM / 09:27:01 AM :: 00:00:23 :: 00:19:11</t>
  </si>
  <si>
    <t xml:space="preserve"> :: 09:27:05 AM / 09:27:18 AM :: 00:00:13 :: 00:00:04</t>
  </si>
  <si>
    <t xml:space="preserve"> :: 09:12:11 AM / 09:41:41 AM :: 00:29:30 :: 00:02:15</t>
  </si>
  <si>
    <t xml:space="preserve"> :: 09:41:45 AM / 09:42:02 AM :: 00:00:17 :: 00:00:04</t>
  </si>
  <si>
    <t xml:space="preserve"> :: 09:01:02 AM / 09:21:54 AM :: 00:20:52 :: 00:04:53</t>
  </si>
  <si>
    <t xml:space="preserve"> :: 09:22:35 AM / 09:22:52 AM :: 00:00:17 :: 00:00:41</t>
  </si>
  <si>
    <t xml:space="preserve"> :: 09:23:35 AM / 09:48:31 AM :: 00:24:56 :: 00:01:04</t>
  </si>
  <si>
    <t xml:space="preserve"> :: 09:48:34 AM / 09:48:42 AM :: 00:00:08 :: 00:00:03</t>
  </si>
  <si>
    <t xml:space="preserve"> :: 09:34:07 AM / 09:55:35 AM :: 00:21:28 :: 00:05:17</t>
  </si>
  <si>
    <t xml:space="preserve"> :: 09:55:39 AM / 09:55:49 AM :: 00:00:10 :: 00:00:04</t>
  </si>
  <si>
    <t xml:space="preserve"> :: 09:28:22 AM / 10:03:24 AM :: 00:35:02 :: 00:03:07</t>
  </si>
  <si>
    <t xml:space="preserve"> :: 10:03:28 AM / 10:03:40 AM :: 00:00:12 :: 00:00:04</t>
  </si>
  <si>
    <t xml:space="preserve"> :: 10:07:07 AM / 10:23:37 AM :: 00:16:30 :: 00:03:28</t>
  </si>
  <si>
    <t xml:space="preserve"> :: 08:20:38 AM / 08:25:10 AM :: 00:04:32 :: 00:07:06</t>
  </si>
  <si>
    <t xml:space="preserve"> :: 08:22:13 AM / 08:28:41 AM :: 00:06:28 :: 00:08:15</t>
  </si>
  <si>
    <t xml:space="preserve"> :: 08:15:51 AM / 08:21:17 AM :: 00:05:26 :: 00:10:19</t>
  </si>
  <si>
    <t xml:space="preserve"> :: 09:00:32 AM / 09:05:35 AM :: 00:05:03 :: 00:07:05</t>
  </si>
  <si>
    <t xml:space="preserve"> :: 10:44:50 AM / 10:45:16 AM :: 00:00:26 :: 00:21:07</t>
  </si>
  <si>
    <t xml:space="preserve"> :: 09:07:12 AM / 09:32:57 AM :: 00:25:45 :: 00:12:58</t>
  </si>
  <si>
    <t xml:space="preserve"> :: 10:08:42 AM / 10:20:53 AM :: 00:12:11 :: 23:35:52</t>
  </si>
  <si>
    <t xml:space="preserve"> :: 09:08:54 AM / 09:34:47 AM :: 00:25:53 :: 00:09:16</t>
  </si>
  <si>
    <t xml:space="preserve"> :: 09:15:49 AM / 09:16:31 AM :: 00:00:42 :: 00:34:05</t>
  </si>
  <si>
    <t xml:space="preserve"> :: 09:13:32 AM / 09:40:36 AM :: 00:27:04 :: 00:12:41</t>
  </si>
  <si>
    <t xml:space="preserve"> :: 09:14:15 AM / 10:09:02 AM :: 00:54:47 :: 00:08:40</t>
  </si>
  <si>
    <t xml:space="preserve"> :: 10:09:05 AM / 10:09:21 AM :: 00:00:16 :: 00:30:30</t>
  </si>
  <si>
    <t xml:space="preserve"> :: 10:22:21 AM / 10:49:16 AM :: 00:26:55 :: 00:12:59</t>
  </si>
  <si>
    <t xml:space="preserve"> :: 10:06:12 AM / 10:35:53 AM :: 00:29:41 :: 00:33:15</t>
  </si>
  <si>
    <t xml:space="preserve"> :: 10:15:55 AM / 10:38:00 AM :: 00:22:05 :: 00:15:06</t>
  </si>
  <si>
    <t xml:space="preserve"> :: 09:52:55 AM / 10:19:22 AM :: 00:26:27 :: 00:10:35</t>
  </si>
  <si>
    <t xml:space="preserve"> :: 10:22:43 AM / 10:51:21 AM :: 00:28:38 :: 00:09:30</t>
  </si>
  <si>
    <t xml:space="preserve"> :: 10:11:01 AM / 10:49:37 AM :: 00:38:36 :: 00:23:33</t>
  </si>
  <si>
    <t xml:space="preserve"> :: 10:39:17 AM / 11:03:22 AM :: 00:24:05 :: 00:23:07</t>
  </si>
  <si>
    <t xml:space="preserve"> :: 09:22:55 AM / 09:31:37 AM :: 00:08:42 :: 00:29:01</t>
  </si>
  <si>
    <t xml:space="preserve"> :: 09:05:57 AM / 09:33:01 AM :: 00:27:04 :: 00:00:04</t>
  </si>
  <si>
    <t xml:space="preserve"> :: 09:18:02 AM / 09:41:58 AM :: 00:23:56 :: 00:01:26</t>
  </si>
  <si>
    <t xml:space="preserve"> :: 08:51:54 AM / 09:11:33 AM :: 00:19:39 :: 00:00:24</t>
  </si>
  <si>
    <t xml:space="preserve"> :: 09:11:21 AM / 09:32:58 AM :: 00:21:37 :: 00:00:09</t>
  </si>
  <si>
    <t xml:space="preserve"> :: 09:51:10 AM / 10:16:53 AM :: 00:25:43 :: 00:00:03</t>
  </si>
  <si>
    <t xml:space="preserve"> :: 09:36:17 AM / 10:06:41 AM :: 00:30:24 :: 00:00:03</t>
  </si>
  <si>
    <t xml:space="preserve"> :: 09:47:18 AM / 10:24:12 AM :: 00:36:54 :: 00:00:53</t>
  </si>
  <si>
    <t xml:space="preserve"> :: 10:46:48 AM / 10:49:38 AM :: 00:02:50 :: 00:12:53</t>
  </si>
  <si>
    <t xml:space="preserve"> :: 10:35:09 AM / 10:41:32 AM :: 00:06:23 :: 00:08:59</t>
  </si>
  <si>
    <t xml:space="preserve"> :: 10:43:12 AM / 10:49:07 AM :: 00:05:55 :: 00:01:22</t>
  </si>
  <si>
    <t xml:space="preserve"> :: 10:23:25 AM / 10:31:19 AM :: 00:07:54 :: 00:01:26</t>
  </si>
  <si>
    <t xml:space="preserve"> :: 10:22:56 AM / 10:29:21 AM :: 00:06:25 :: 00:12:32</t>
  </si>
  <si>
    <t xml:space="preserve"> :: 10:05:10 AM / 10:09:57 AM :: 00:04:47 :: 00:08:37</t>
  </si>
  <si>
    <t xml:space="preserve"> :: 10:28:23 AM / 10:30:45 AM :: 00:02:22 :: 00:10:57</t>
  </si>
  <si>
    <t xml:space="preserve"> :: 10:15:01 AM / 10:15:21 AM :: 00:00:20 :: 00:12:12</t>
  </si>
  <si>
    <t xml:space="preserve"> :: 11:02:05 AM / 11:02:27 AM :: 00:00:22 :: 00:07:23</t>
  </si>
  <si>
    <t xml:space="preserve"> :: 10:13:18 AM / 10:22:09 AM :: 00:08:51 :: 00:17:29</t>
  </si>
  <si>
    <t xml:space="preserve"> :: 10:23:53 AM / 10:28:34 AM :: 00:04:41 :: 00:20:13</t>
  </si>
  <si>
    <t xml:space="preserve"> :: 10:43:08 AM / 10:47:13 AM :: 00:04:05 :: 00:19:31</t>
  </si>
  <si>
    <t xml:space="preserve"> :: 09:31:45 AM / 09:38:35 AM :: 00:06:50 :: 00:00:08</t>
  </si>
  <si>
    <t xml:space="preserve"> :: 09:39:52 AM / 09:45:54 AM :: 00:06:02 :: 00:06:54</t>
  </si>
  <si>
    <t xml:space="preserve"> :: 08:21:29 AM / 08:22:00 AM :: 00:00:31 :: 00:00:07</t>
  </si>
  <si>
    <t xml:space="preserve"> :: 08:10:14 AM / 08:12:57 AM :: 00:02:43 :: 00:03:32</t>
  </si>
  <si>
    <t xml:space="preserve"> :: 08:24:45 AM / 08:32:43 AM :: 00:07:58 :: 00:00:10</t>
  </si>
  <si>
    <t xml:space="preserve"> :: 08:05:56 AM / 08:11:56 AM :: 00:06:00 :: 00:06:14</t>
  </si>
  <si>
    <t xml:space="preserve"> :: 07:58:26 AM / 08:07:55 AM :: 00:09:29 :: 00:00:06</t>
  </si>
  <si>
    <t xml:space="preserve"> :: 08:24:13 AM / 08:35:05 AM :: 00:10:52 :: 00:05:48</t>
  </si>
  <si>
    <t xml:space="preserve"> :: 08:24:15 AM / 08:31:35 AM :: 00:07:20 :: 00:04:04</t>
  </si>
  <si>
    <t xml:space="preserve"> :: 08:21:42 AM / 08:30:43 AM :: 00:09:01 :: 00:02:50</t>
  </si>
  <si>
    <t xml:space="preserve"> :: 08:57:33 AM / 08:59:42 AM :: 00:02:09 :: 00:04:59</t>
  </si>
  <si>
    <t xml:space="preserve"> :: 08:13:28 AM / 08:19:01 AM :: 00:05:33 :: 00:05:33</t>
  </si>
  <si>
    <t xml:space="preserve"> :: 11:00:16 AM / 11:00:43 AM :: 00:00:27 :: 00:10:38</t>
  </si>
  <si>
    <t xml:space="preserve"> :: 10:43:15 AM / 10:52:20 AM :: 00:09:05 :: 00:01:43</t>
  </si>
  <si>
    <t xml:space="preserve"> :: 12:11:29 PM / 12:11:37 PM :: 00:00:08 :: 00:17:07</t>
  </si>
  <si>
    <t xml:space="preserve"> :: 10:10:01 AM / 10:21:59 AM :: 00:11:58 :: 00:04:38</t>
  </si>
  <si>
    <t xml:space="preserve"> :: 09:57:55 AM / 10:05:20 AM :: 00:07:25 :: 00:00:16</t>
  </si>
  <si>
    <t xml:space="preserve"> :: 09:59:50 AM / 10:06:20 AM :: 00:06:30 :: 00:07:22</t>
  </si>
  <si>
    <t xml:space="preserve"> :: 10:03:39 AM / 10:11:12 AM :: 00:07:33 :: 00:00:06</t>
  </si>
  <si>
    <t xml:space="preserve"> :: 10:21:21 AM / 10:37:21 AM :: 00:16:00 :: 00:04:56</t>
  </si>
  <si>
    <t xml:space="preserve"> :: 08:35:22 AM / 08:38:01 AM :: 00:02:39 :: 00:13:22</t>
  </si>
  <si>
    <t xml:space="preserve"> :: 08:44:52 AM / 08:45:15 AM :: 00:00:23 :: 00:12:09</t>
  </si>
  <si>
    <t xml:space="preserve"> :: 08:20:03 AM / 08:28:08 AM :: 00:08:05 :: 00:01:02</t>
  </si>
  <si>
    <t xml:space="preserve"> :: 08:39:16 AM / 08:47:20 AM :: 00:08:04 :: 00:07:41</t>
  </si>
  <si>
    <t xml:space="preserve"> :: 10:46:10 AM / 10:46:24 AM :: 00:00:14 :: 00:16:49</t>
  </si>
  <si>
    <t xml:space="preserve"> :: 10:14:59 AM / 10:29:49 AM :: 00:14:50 :: 00:05:02</t>
  </si>
  <si>
    <t xml:space="preserve"> :: 10:35:48 AM / 10:52:54 AM :: 00:17:06 :: 00:05:03</t>
  </si>
  <si>
    <t xml:space="preserve"> :: 10:19:49 AM / 10:41:07 AM :: 00:21:18 :: 00:04:28</t>
  </si>
  <si>
    <t xml:space="preserve"> :: 10:53:35 AM / 10:54:42 AM :: 00:01:07 :: 00:33:14</t>
  </si>
  <si>
    <t xml:space="preserve"> :: 10:30:00 AM / 10:48:06 AM :: 00:18:06 :: 00:07:24</t>
  </si>
  <si>
    <t xml:space="preserve"> :: 10:32:20 AM / 10:54:15 AM :: 00:21:55 :: 00:03:46</t>
  </si>
  <si>
    <t xml:space="preserve"> :: 10:51:50 AM / 11:12:17 AM :: 00:20:27 :: 00:04:37</t>
  </si>
  <si>
    <t xml:space="preserve"> :: 10:49:57 AM / 10:51:03 AM :: 00:01:06 :: 00:40:36</t>
  </si>
  <si>
    <t xml:space="preserve"> :: 09:33:24 AM / 10:09:22 AM :: 00:35:58 :: 00:05:55</t>
  </si>
  <si>
    <t xml:space="preserve"> :: 10:46:14 AM / 11:16:56 AM :: 00:30:42 :: 00:10:21</t>
  </si>
  <si>
    <t xml:space="preserve"> :: 10:48:56 AM / 11:16:01 AM :: 00:27:05 :: 00:10:56</t>
  </si>
  <si>
    <t xml:space="preserve"> :: 10:37:03 AM / 11:06:20 AM :: 00:29:17 :: 00:17:41</t>
  </si>
  <si>
    <t xml:space="preserve"> :: 11:11:15 AM / 11:53:32 AM :: 00:42:17 :: 00:19:54</t>
  </si>
  <si>
    <t xml:space="preserve"> :: 11:02:42 AM / 11:49:53 AM :: 00:47:11 :: 00:13:05</t>
  </si>
  <si>
    <t xml:space="preserve"> :: 11:14:13 AM / 12:03:27 PM :: 00:49:14 :: 00:10:51</t>
  </si>
  <si>
    <t xml:space="preserve"> :: 09:55:33 AM / 09:59:57 AM :: 00:04:24 :: 00:31:41</t>
  </si>
  <si>
    <t xml:space="preserve"> :: 08:55:19 AM / 08:59:39 AM :: 00:04:20 :: 00:07:59</t>
  </si>
  <si>
    <t xml:space="preserve"> :: 09:21:36 AM / 09:38:35 AM :: 00:16:59 :: 00:14:05</t>
  </si>
  <si>
    <t xml:space="preserve"> :: 09:07:02 AM / 09:27:29 AM :: 00:20:27 :: 00:12:32</t>
  </si>
  <si>
    <t xml:space="preserve"> :: 11:23:35 AM / 11:57:01 AM :: 00:33:26 :: 00:06:39</t>
  </si>
  <si>
    <t xml:space="preserve"> :: 11:21:57 AM / 11:49:39 AM :: 00:27:42 :: 00:05:56</t>
  </si>
  <si>
    <t xml:space="preserve"> :: 09:16:44 AM / 09:42:20 AM :: 00:25:36 :: 00:20:41</t>
  </si>
  <si>
    <t xml:space="preserve"> :: 09:43:56 AM / 10:13:13 AM :: 00:29:17 :: 00:14:21</t>
  </si>
  <si>
    <t xml:space="preserve"> :: 12:04:39 PM / 12:40:04 PM :: 00:35:25 :: 00:14:46</t>
  </si>
  <si>
    <t xml:space="preserve"> :: 12:20:33 PM / 12:48:00 PM :: 00:27:27 :: 00:12:16</t>
  </si>
  <si>
    <t xml:space="preserve"> :: 11:22:39 AM / 11:33:00 AM :: 00:10:21 :: 00:31:36</t>
  </si>
  <si>
    <t xml:space="preserve"> :: 11:19:30 AM / 11:30:16 AM :: 00:10:46 :: 00:30:14</t>
  </si>
  <si>
    <t xml:space="preserve"> :: 12:18:14 PM / 12:29:06 PM :: 00:10:52 :: 00:21:13</t>
  </si>
  <si>
    <t xml:space="preserve"> :: 12:12:14 PM / 12:21:08 PM :: 00:08:54 :: 00:22:35</t>
  </si>
  <si>
    <t xml:space="preserve"> :: 11:39:47 AM / 11:40:14 AM :: 00:00:27 :: 00:33:27</t>
  </si>
  <si>
    <t xml:space="preserve"> :: 12:42:43 PM / 12:45:42 PM :: 00:02:59 :: 00:49:11</t>
  </si>
  <si>
    <t xml:space="preserve"> :: 01:09:02 PM / 01:12:51 PM :: 00:03:49 :: 00:28:58</t>
  </si>
  <si>
    <t xml:space="preserve"> :: 01:12:22 PM / 01:28:42 PM :: 00:16:20 :: 00:24:22</t>
  </si>
  <si>
    <t xml:space="preserve"> :: 09:20:11 AM / 09:32:06 AM :: 00:11:55 :: 00:31:05</t>
  </si>
  <si>
    <t xml:space="preserve"> :: 09:38:29 AM / 09:48:19 AM :: 00:09:50 :: 00:05:32</t>
  </si>
  <si>
    <t xml:space="preserve"> :: 09:38:57 AM / 09:47:42 AM :: 00:08:45 :: 23:16:52</t>
  </si>
  <si>
    <t xml:space="preserve"> :: 09:42:49 AM / 09:49:22 AM :: 00:06:33 :: 00:08:02</t>
  </si>
  <si>
    <t xml:space="preserve"> :: 09:18:43 AM / 09:25:54 AM :: 00:07:11 :: 00:02:12</t>
  </si>
  <si>
    <t xml:space="preserve"> :: 09:44:57 AM / 09:51:31 AM :: 00:06:34 :: 00:04:21</t>
  </si>
  <si>
    <t xml:space="preserve"> :: 10:15:26 AM / 10:17:51 AM :: 00:02:25 :: 00:06:24</t>
  </si>
  <si>
    <t xml:space="preserve"> :: 09:49:59 AM / 09:57:39 AM :: 00:07:40 :: 00:11:24</t>
  </si>
  <si>
    <t xml:space="preserve"> :: 09:45:36 AM / 09:52:28 AM :: 00:06:52 :: 00:03:38</t>
  </si>
  <si>
    <t xml:space="preserve"> :: 09:51:51 AM / 10:03:33 AM :: 00:11:42 :: 00:05:57</t>
  </si>
  <si>
    <t xml:space="preserve"> :: 10:15:10 AM / 10:16:25 AM :: 00:01:15 :: 00:08:29</t>
  </si>
  <si>
    <t xml:space="preserve"> :: 09:08:57 AM / 09:10:18 AM :: 00:01:21 :: 00:09:15</t>
  </si>
  <si>
    <t xml:space="preserve"> :: 08:33:25 AM / 08:35:42 AM :: 00:02:17 :: 00:05:17</t>
  </si>
  <si>
    <t xml:space="preserve"> :: 09:54:10 AM / 10:10:24 AM :: 00:16:14 :: 00:06:00</t>
  </si>
  <si>
    <t xml:space="preserve"> :: 10:43:32 AM / 11:02:28 AM :: 00:18:56 :: 00:13:43</t>
  </si>
  <si>
    <t xml:space="preserve"> :: 11:04:27 AM / 11:27:44 AM :: 00:23:17 :: 00:11:33</t>
  </si>
  <si>
    <t xml:space="preserve"> :: 10:57:16 AM / 11:14:02 AM :: 00:16:46 :: 00:16:09</t>
  </si>
  <si>
    <t xml:space="preserve"> :: 11:03:46 AM / 11:25:29 AM :: 00:21:43 :: 00:01:19</t>
  </si>
  <si>
    <t xml:space="preserve"> :: 11:09:08 AM / 11:28:43 AM :: 00:19:35 :: 00:21:02</t>
  </si>
  <si>
    <t xml:space="preserve"> :: 11:05:13 AM / 11:39:23 AM :: 00:34:10 :: 00:10:58</t>
  </si>
  <si>
    <t xml:space="preserve"> :: 11:22:32 AM / 11:44:51 AM :: 00:22:19 :: 00:10:15</t>
  </si>
  <si>
    <t xml:space="preserve"> :: 10:06:57 AM / 10:13:11 AM :: 00:06:14 :: 00:17:42</t>
  </si>
  <si>
    <t xml:space="preserve"> :: 10:00:42 AM / 10:06:42 AM :: 00:06:00 :: 00:28:41</t>
  </si>
  <si>
    <t xml:space="preserve"> :: 10:12:09 AM / 10:13:07 AM :: 00:00:58 :: 00:12:12</t>
  </si>
  <si>
    <t xml:space="preserve"> :: 09:55:52 AM / 10:20:28 AM :: 00:24:36 :: 00:18:53</t>
  </si>
  <si>
    <t xml:space="preserve"> :: 10:05:47 AM / 10:14:02 AM :: 00:08:15 :: 00:17:32</t>
  </si>
  <si>
    <t xml:space="preserve"> :: 10:13:31 AM / 10:21:59 AM :: 00:08:28 :: 00:19:16</t>
  </si>
  <si>
    <t xml:space="preserve"> :: 10:39:47 AM / 10:51:07 AM :: 00:11:20 :: 00:08:28</t>
  </si>
  <si>
    <t xml:space="preserve"> :: 10:45:23 AM / 10:49:04 AM :: 00:03:41 :: 00:23:47</t>
  </si>
  <si>
    <t xml:space="preserve"> :: 10:24:45 AM / 10:33:55 AM :: 00:09:10 :: 00:11:34</t>
  </si>
  <si>
    <t xml:space="preserve"> :: 09:19:39 AM / 09:32:01 AM :: 00:12:22 :: 00:15:54</t>
  </si>
  <si>
    <t xml:space="preserve"> :: 10:15:07 AM / 10:26:10 AM :: 00:11:03 :: 00:02:00</t>
  </si>
  <si>
    <t xml:space="preserve"> :: 10:24:53 AM / 10:34:39 AM :: 00:09:46 :: 00:04:25</t>
  </si>
  <si>
    <t xml:space="preserve"> :: 10:15:49 AM / 10:26:09 AM :: 00:10:20 :: 00:01:47</t>
  </si>
  <si>
    <t xml:space="preserve"> :: 10:26:37 AM / 10:39:58 AM :: 00:13:21 :: 00:04:38</t>
  </si>
  <si>
    <t xml:space="preserve"> :: 10:55:58 AM / 11:11:55 AM :: 00:15:57 :: 00:04:51</t>
  </si>
  <si>
    <t xml:space="preserve"> :: 10:55:41 AM / 11:08:40 AM :: 00:12:59 :: 00:06:37</t>
  </si>
  <si>
    <t xml:space="preserve"> :: 09:38:55 AM / 09:52:27 AM :: 00:13:32 :: 00:06:49</t>
  </si>
  <si>
    <t xml:space="preserve"> :: 10:10:28 AM / 10:42:47 AM :: 00:32:19 :: 00:05:50</t>
  </si>
  <si>
    <t xml:space="preserve"> :: 09:53:26 AM / 10:32:50 AM :: 00:39:24 :: 00:05:44</t>
  </si>
  <si>
    <t xml:space="preserve"> :: 10:02:27 AM / 10:20:06 AM :: 00:17:39 :: 00:03:16</t>
  </si>
  <si>
    <t xml:space="preserve"> :: 01:42:40 PM / 01:42:50 PM :: 00:00:10 :: 00:00:09</t>
  </si>
  <si>
    <t xml:space="preserve"> :: 09:34:50 AM / 09:50:50 AM :: 00:16:00 :: 00:08:56</t>
  </si>
  <si>
    <t xml:space="preserve"> :: 09:51:02 AM / 10:03:16 AM :: 00:12:14 :: 00:00:12</t>
  </si>
  <si>
    <t xml:space="preserve"> :: 10:33:27 AM / 10:36:29 AM :: 00:03:02 :: 00:30:31</t>
  </si>
  <si>
    <t xml:space="preserve"> :: 10:36:32 AM / 10:36:43 AM :: 00:00:11 :: 00:00:03</t>
  </si>
  <si>
    <t xml:space="preserve"> :: 10:24:47 AM / 10:41:42 AM :: 00:16:55 :: 00:06:56</t>
  </si>
  <si>
    <t xml:space="preserve"> :: 10:59:49 AM / 11:00:16 AM :: 00:00:27 :: 00:18:07</t>
  </si>
  <si>
    <t xml:space="preserve"> :: 10:19:18 AM / 10:34:11 AM :: 00:14:53 :: 00:13:58</t>
  </si>
  <si>
    <t xml:space="preserve"> :: 09:46:30 AM / 10:01:23 AM :: 00:14:53 :: 00:13:29</t>
  </si>
  <si>
    <t xml:space="preserve"> :: 10:14:27 AM / 10:34:54 AM :: 00:20:27 :: 00:08:07</t>
  </si>
  <si>
    <t xml:space="preserve"> :: 09:28:40 AM / 09:44:30 AM :: 00:15:50 :: 00:17:07</t>
  </si>
  <si>
    <t xml:space="preserve"> :: 10:40:47 AM / 10:41:11 AM :: 00:00:24 :: 00:29:35</t>
  </si>
  <si>
    <t xml:space="preserve"> :: 10:39:34 AM / 10:52:39 AM :: 00:13:05 :: 00:22:41</t>
  </si>
  <si>
    <t xml:space="preserve"> :: 10:44:55 AM / 11:10:07 AM :: 00:25:12 :: 00:07:34</t>
  </si>
  <si>
    <t xml:space="preserve"> :: 10:35:50 AM / 10:55:46 AM :: 00:19:56 :: 00:11:38</t>
  </si>
  <si>
    <t xml:space="preserve"> :: 08:49:46 AM / 08:52:34 AM :: 00:02:48 :: 00:11:45</t>
  </si>
  <si>
    <t xml:space="preserve"> :: 08:29:57 AM / 08:39:20 AM :: 00:09:23 :: 00:17:00</t>
  </si>
  <si>
    <t xml:space="preserve"> :: 08:52:01 AM / 08:59:31 AM :: 00:07:30 :: 00:06:46</t>
  </si>
  <si>
    <t xml:space="preserve"> :: 08:52:51 AM / 09:01:19 AM :: 00:08:28 :: 00:16:21</t>
  </si>
  <si>
    <t xml:space="preserve"> :: 09:21:39 AM / 09:21:48 AM :: 00:00:09 :: 00:18:30</t>
  </si>
  <si>
    <t xml:space="preserve"> :: 09:14:13 AM / 09:26:00 AM :: 00:11:47 :: 00:15:39</t>
  </si>
  <si>
    <t xml:space="preserve"> :: 09:17:55 AM / 09:18:04 AM :: 00:00:09 :: 00:18:16</t>
  </si>
  <si>
    <t xml:space="preserve"> :: 09:33:55 AM / 09:54:11 AM :: 00:20:16 :: 00:14:27</t>
  </si>
  <si>
    <t xml:space="preserve"> :: 09:48:02 AM / 09:48:10 AM :: 00:00:08 :: 00:00:07</t>
  </si>
  <si>
    <t xml:space="preserve"> :: 09:56:23 AM / 09:56:33 AM :: 00:00:10 :: 00:00:03</t>
  </si>
  <si>
    <t xml:space="preserve"> :: 11:35:59 AM / 11:36:34 AM :: 00:00:35 :: 00:08:15</t>
  </si>
  <si>
    <t xml:space="preserve"> :: 11:16:53 AM / 11:17:01 AM :: 00:00:08 :: 00:02:51</t>
  </si>
  <si>
    <t xml:space="preserve"> :: 11:40:58 AM / 11:41:14 AM :: 00:00:16 :: 00:15:29</t>
  </si>
  <si>
    <t xml:space="preserve"> :: 10:22:28 AM / 10:22:36 AM :: 00:00:08 :: 00:00:19</t>
  </si>
  <si>
    <t xml:space="preserve"> :: 11:40:42 AM / 11:40:53 AM :: 00:00:11 :: 00:01:19</t>
  </si>
  <si>
    <t xml:space="preserve"> :: 12:20:54 PM / 12:21:06 PM :: 00:00:12 :: 00:36:03</t>
  </si>
  <si>
    <t xml:space="preserve"> :: 11:45:24 AM / 11:48:30 AM :: 00:03:06 :: 00:15:08</t>
  </si>
  <si>
    <t xml:space="preserve"> :: 12:39:39 PM / 12:40:41 PM :: 00:01:02 :: 00:00:21</t>
  </si>
  <si>
    <t xml:space="preserve"> :: 01:00:22 PM / 01:04:13 PM :: 00:03:51 :: 00:14:40</t>
  </si>
  <si>
    <t xml:space="preserve"> :: 01:32:24 PM / 01:47:14 PM :: 00:14:50 :: 00:03:42</t>
  </si>
  <si>
    <t xml:space="preserve"> :: 09:06:47 AM / 09:07:21 AM :: 00:00:34 :: 00:05:28</t>
  </si>
  <si>
    <t xml:space="preserve"> :: 10:01:39 AM / 10:01:49 AM :: 00:00:10 :: 00:07:28</t>
  </si>
  <si>
    <t xml:space="preserve"> :: 09:32:08 AM / 09:37:09 AM :: 00:05:01 :: 00:21:50</t>
  </si>
  <si>
    <t xml:space="preserve"> :: 09:33:57 AM / 09:39:00 AM :: 00:05:03 :: 00:12:09</t>
  </si>
  <si>
    <t xml:space="preserve"> :: 08:47:38 AM / 08:52:13 AM :: 00:04:35 :: 00:08:18</t>
  </si>
  <si>
    <t xml:space="preserve"> :: 09:11:34 AM / 09:16:59 AM :: 00:05:25 :: 00:04:13</t>
  </si>
  <si>
    <t xml:space="preserve"> :: 09:34:55 AM / 09:38:20 AM :: 00:03:25 :: 00:08:55</t>
  </si>
  <si>
    <t xml:space="preserve"> :: 10:07:37 AM / 10:10:59 AM :: 00:03:22 :: 00:05:48</t>
  </si>
  <si>
    <t xml:space="preserve"> :: 09:44:26 AM / 09:49:15 AM :: 00:04:49 :: 00:07:17</t>
  </si>
  <si>
    <t xml:space="preserve"> :: 09:03:01 AM / 09:03:45 AM :: 00:00:44 :: 00:10:48</t>
  </si>
  <si>
    <t xml:space="preserve"> :: 09:16:57 AM / 09:23:52 AM :: 00:06:55 :: 00:17:26</t>
  </si>
  <si>
    <t xml:space="preserve"> :: 09:27:57 AM / 09:36:59 AM :: 00:09:02 :: 00:10:58</t>
  </si>
  <si>
    <t xml:space="preserve"> :: 09:42:41 AM / 09:48:15 AM :: 00:05:34 :: 00:03:41</t>
  </si>
  <si>
    <t xml:space="preserve"> :: 09:43:19 AM / 09:54:15 AM :: 00:10:56 :: 00:04:59</t>
  </si>
  <si>
    <t xml:space="preserve"> :: 09:29:35 AM / 09:38:28 AM :: 00:08:53 :: 00:11:31</t>
  </si>
  <si>
    <t xml:space="preserve"> :: 10:21:22 AM / 10:21:36 AM :: 00:00:14 :: 00:10:23</t>
  </si>
  <si>
    <t xml:space="preserve"> :: 11:37:46 AM / 11:48:38 AM :: 00:10:52 :: 00:04:46</t>
  </si>
  <si>
    <t xml:space="preserve"> :: 11:48:34 AM / 12:03:36 PM :: 00:15:02 :: 00:00:04</t>
  </si>
  <si>
    <t xml:space="preserve"> :: 12:52:50 PM / 12:59:34 PM :: 00:06:44 :: 00:23:44</t>
  </si>
  <si>
    <t xml:space="preserve"> :: 01:00:06 PM / 01:01:23 PM :: 00:01:17 :: 00:00:32</t>
  </si>
  <si>
    <t xml:space="preserve"> :: 12:28:00 PM / 12:39:18 PM :: 00:11:18 :: 00:06:52</t>
  </si>
  <si>
    <t xml:space="preserve"> :: 12:06:59 PM / 12:07:16 PM :: 00:00:17 :: 00:26:45</t>
  </si>
  <si>
    <t xml:space="preserve"> :: 01:04:16 PM / 01:24:09 PM :: 00:19:53 :: 00:00:03</t>
  </si>
  <si>
    <t xml:space="preserve"> :: 01:14:58 PM / 01:29:49 PM :: 00:14:51 :: 00:02:07</t>
  </si>
  <si>
    <t xml:space="preserve"> :: 01:54:31 PM / 02:10:37 PM :: 00:16:06 :: 00:07:17</t>
  </si>
  <si>
    <t xml:space="preserve"> :: 09:58:48 AM / 10:04:38 AM :: 00:05:50 :: 00:10:29</t>
  </si>
  <si>
    <t xml:space="preserve"> :: 09:53:46 AM / 09:59:11 AM :: 00:05:25 :: 00:04:24</t>
  </si>
  <si>
    <t xml:space="preserve"> :: 09:56:46 AM / 10:02:56 AM :: 00:06:10 :: 00:05:15</t>
  </si>
  <si>
    <t xml:space="preserve"> :: 10:34:16 AM / 10:46:05 AM :: 00:11:49 :: 00:00:05</t>
  </si>
  <si>
    <t xml:space="preserve"> :: 10:01:27 AM / 10:05:58 AM :: 00:04:31 :: 00:00:04</t>
  </si>
  <si>
    <t xml:space="preserve"> :: 10:35:11 AM / 10:37:57 AM :: 00:02:46 :: 00:00:17</t>
  </si>
  <si>
    <t xml:space="preserve"> :: 09:44:33 AM / 09:45:34 AM :: 00:01:01 :: 00:00:03</t>
  </si>
  <si>
    <t xml:space="preserve"> :: 10:41:15 AM / 10:42:20 AM :: 00:01:05 :: 00:00:04</t>
  </si>
  <si>
    <t xml:space="preserve"> :: 10:52:46 AM / 11:10:31 AM :: 00:17:45 :: 00:00:07</t>
  </si>
  <si>
    <t xml:space="preserve"> :: 11:10:11 AM / 11:15:12 AM :: 00:05:01 :: 00:00:04</t>
  </si>
  <si>
    <t xml:space="preserve"> :: 10:55:49 AM / 10:59:08 AM :: 00:03:19 :: 00:00:03</t>
  </si>
  <si>
    <t xml:space="preserve"> :: 11:18:53 AM / 11:41:04 AM :: 00:22:11 :: 00:18:10</t>
  </si>
  <si>
    <t xml:space="preserve"> :: 11:21:44 AM / 11:45:32 AM :: 00:23:48 :: 00:15:12</t>
  </si>
  <si>
    <t xml:space="preserve"> :: 08:48:51 AM / 09:03:09 AM :: 00:14:18 :: 00:13:09</t>
  </si>
  <si>
    <t xml:space="preserve"> :: 11:28:37 AM / 11:55:25 AM :: 00:26:48 :: 00:16:42</t>
  </si>
  <si>
    <t xml:space="preserve"> :: 09:33:26 AM / 09:47:55 AM :: 00:14:29 :: 00:17:49</t>
  </si>
  <si>
    <t xml:space="preserve"> :: 09:42:59 AM / 09:56:20 AM :: 00:13:21 :: 00:15:41</t>
  </si>
  <si>
    <t xml:space="preserve"> :: 10:05:17 AM / 10:17:26 AM :: 00:12:09 :: 00:23:15</t>
  </si>
  <si>
    <t xml:space="preserve"> :: 09:37:02 AM / 10:02:49 AM :: 00:25:47 :: 00:14:10</t>
  </si>
  <si>
    <t xml:space="preserve"> :: 10:13:24 AM / 10:20:21 AM :: 00:06:57 :: 00:24:42</t>
  </si>
  <si>
    <t xml:space="preserve"> :: 11:40:39 AM / 12:02:15 PM :: 00:21:36 :: 00:11:56</t>
  </si>
  <si>
    <t xml:space="preserve"> :: 11:54:28 AM / 12:21:43 PM :: 00:27:15 :: 00:13:35</t>
  </si>
  <si>
    <t xml:space="preserve"> :: 12:31:45 PM / 12:57:43 PM :: 00:25:58 :: 00:10:39</t>
  </si>
  <si>
    <t xml:space="preserve"> :: 10:19:20 AM / 10:36:33 AM :: 00:17:13 :: 00:12:38</t>
  </si>
  <si>
    <t xml:space="preserve"> :: 08:30:45 AM / 08:36:30 AM :: 00:05:45 :: 00:18:49</t>
  </si>
  <si>
    <t xml:space="preserve"> :: 08:50:35 AM / 08:58:34 AM :: 00:07:59 :: 00:15:30</t>
  </si>
  <si>
    <t xml:space="preserve"> :: 09:18:35 AM / 09:19:28 AM :: 00:00:53 :: 00:47:52</t>
  </si>
  <si>
    <t xml:space="preserve"> :: 10:49:33 AM / 10:49:56 AM :: 00:00:23 :: 00:03:28</t>
  </si>
  <si>
    <t xml:space="preserve"> :: 10:09:15 AM / 10:22:32 AM :: 00:13:17 :: 00:03:17</t>
  </si>
  <si>
    <t xml:space="preserve"> :: 10:40:30 AM / 10:52:29 AM :: 00:11:59 :: 00:02:33</t>
  </si>
  <si>
    <t xml:space="preserve"> :: 09:48:19 AM / 09:59:14 AM :: 00:10:55 :: 00:02:45</t>
  </si>
  <si>
    <t xml:space="preserve"> :: 10:53:18 AM / 11:05:44 AM :: 00:12:26 :: 00:10:58</t>
  </si>
  <si>
    <t xml:space="preserve"> :: 11:10:34 AM / 11:13:16 AM :: 00:02:42 :: 00:00:03</t>
  </si>
  <si>
    <t xml:space="preserve"> :: 11:17:49 AM / 11:31:08 AM :: 00:13:19 :: 00:02:37</t>
  </si>
  <si>
    <t xml:space="preserve"> :: 11:11:48 AM / 11:17:19 AM :: 00:05:31 :: 00:12:40</t>
  </si>
  <si>
    <t xml:space="preserve"> :: 10:50:00 AM / 10:50:10 AM :: 00:00:10 :: 00:00:04</t>
  </si>
  <si>
    <t xml:space="preserve"> :: 11:20:09 AM / 11:22:02 AM :: 00:01:53 :: 00:29:59</t>
  </si>
  <si>
    <t xml:space="preserve"> :: 11:13:55 AM / 11:20:50 AM :: 00:06:55 :: 00:21:26</t>
  </si>
  <si>
    <t xml:space="preserve"> :: 11:27:26 AM / 11:32:42 AM :: 00:05:16 :: 00:21:42</t>
  </si>
  <si>
    <t xml:space="preserve"> :: 11:57:38 AM / 12:00:43 PM :: 00:03:05 :: 00:26:30</t>
  </si>
  <si>
    <t xml:space="preserve"> :: 10:42:52 AM / 10:48:30 AM :: 00:05:38 :: 00:00:05</t>
  </si>
  <si>
    <t xml:space="preserve"> :: 10:23:15 AM / 10:35:08 AM :: 00:11:53 :: 00:03:09</t>
  </si>
  <si>
    <t xml:space="preserve"> :: 10:38:09 AM / 10:47:53 AM :: 00:09:44 :: 00:01:26</t>
  </si>
  <si>
    <t xml:space="preserve"> :: 11:24:48 AM / 11:32:32 AM :: 00:07:44 :: 00:02:46</t>
  </si>
  <si>
    <t xml:space="preserve"> :: 10:47:56 AM / 10:56:40 AM :: 00:08:44 :: 00:25:24</t>
  </si>
  <si>
    <t xml:space="preserve"> :: 11:22:47 AM / 11:30:08 AM :: 00:07:21 :: 00:01:57</t>
  </si>
  <si>
    <t xml:space="preserve"> :: 10:20:47 AM / 10:28:40 AM :: 00:07:53 :: 00:21:33</t>
  </si>
  <si>
    <t xml:space="preserve"> :: 11:37:26 AM / 11:44:23 AM :: 00:06:57 :: 00:04:44</t>
  </si>
  <si>
    <t xml:space="preserve"> :: 11:36:29 AM / 11:47:44 AM :: 00:11:15 :: 00:23:13</t>
  </si>
  <si>
    <t xml:space="preserve"> :: 12:02:28 PM / 12:23:11 PM :: 00:20:43 :: 00:01:45</t>
  </si>
  <si>
    <t xml:space="preserve"> :: 11:37:27 AM / 11:52:45 AM :: 00:15:18 :: 00:20:08</t>
  </si>
  <si>
    <t xml:space="preserve"> :: 12:02:51 PM / 12:26:28 PM :: 00:23:37 :: 00:21:47</t>
  </si>
  <si>
    <t xml:space="preserve"> :: 12:19:42 PM / 12:44:46 PM :: 00:25:04 :: 00:32:16</t>
  </si>
  <si>
    <t xml:space="preserve"> :: 12:13:45 PM / 12:34:14 PM :: 00:20:29 :: 00:28:13</t>
  </si>
  <si>
    <t xml:space="preserve"> :: 12:29:21 PM / 12:30:24 PM :: 00:01:03 :: 01:10:49</t>
  </si>
  <si>
    <t xml:space="preserve"> :: 11:35:32 AM / 11:54:22 AM :: 00:18:50 :: 00:46:25</t>
  </si>
  <si>
    <t xml:space="preserve"> :: 11:09:10 AM / 11:09:59 AM :: 00:00:49 :: 00:21:17</t>
  </si>
  <si>
    <t xml:space="preserve"> :: 12:28:57 PM / 01:02:56 PM :: 00:33:59 :: 00:33:32</t>
  </si>
  <si>
    <t xml:space="preserve"> :: 12:27:07 PM / 01:16:18 PM :: 00:49:11 :: 00:35:28</t>
  </si>
  <si>
    <t xml:space="preserve"> :: 11:24:20 AM / 11:31:09 AM :: 00:06:49 :: 00:37:56</t>
  </si>
  <si>
    <t xml:space="preserve"> :: 11:13:58 AM / 11:36:35 AM :: 00:22:37 :: 00:11:30</t>
  </si>
  <si>
    <t xml:space="preserve"> :: 11:53:39 AM / 12:17:40 PM :: 00:24:01 :: 00:17:05</t>
  </si>
  <si>
    <t xml:space="preserve"> :: 11:29:26 AM / 12:01:55 PM :: 00:32:29 :: 00:12:25</t>
  </si>
  <si>
    <t xml:space="preserve"> :: 11:47:05 AM / 12:11:41 PM :: 00:24:36 :: 00:05:51</t>
  </si>
  <si>
    <t xml:space="preserve"> :: 12:07:05 PM / 12:42:19 PM :: 00:35:14 :: 00:04:50</t>
  </si>
  <si>
    <t xml:space="preserve"> :: 12:27:08 PM / 12:55:40 PM :: 00:28:32 :: 00:05:25</t>
  </si>
  <si>
    <t xml:space="preserve"> :: 01:10:12 PM / 01:30:38 PM :: 00:20:26 :: 00:12:29</t>
  </si>
  <si>
    <t xml:space="preserve"> :: 01:00:22 PM / 01:05:04 PM :: 00:04:42 :: 00:19:41</t>
  </si>
  <si>
    <t xml:space="preserve"> :: 12:07:16 PM / 12:08:17 PM :: 00:01:01 :: 00:03:49</t>
  </si>
  <si>
    <t xml:space="preserve"> :: 10:38:22 AM / 10:42:27 AM :: 00:04:05 :: 00:17:29</t>
  </si>
  <si>
    <t xml:space="preserve"> :: 11:28:23 AM / 11:30:01 AM :: 00:01:38 :: 00:10:54</t>
  </si>
  <si>
    <t xml:space="preserve"> :: 10:08:48 AM / 10:12:49 AM :: 00:04:01 :: 00:16:21</t>
  </si>
  <si>
    <t xml:space="preserve"> :: 10:48:33 AM / 10:58:36 AM :: 00:10:03 :: 00:00:03</t>
  </si>
  <si>
    <t xml:space="preserve"> :: 10:54:03 AM / 11:01:50 AM :: 00:07:47 :: 00:00:27</t>
  </si>
  <si>
    <t xml:space="preserve"> :: 10:39:57 AM / 10:48:35 AM :: 00:08:38 :: 00:04:49</t>
  </si>
  <si>
    <t xml:space="preserve"> :: 10:13:53 AM / 10:19:15 AM :: 00:05:22 :: 00:10:37</t>
  </si>
  <si>
    <t xml:space="preserve"> :: 11:32:51 AM / 11:37:58 AM :: 00:05:07 :: 00:10:37</t>
  </si>
  <si>
    <t xml:space="preserve"> :: 11:08:15 AM / 11:17:29 AM :: 00:09:14 :: 00:07:59</t>
  </si>
  <si>
    <t xml:space="preserve"> :: 10:16:47 AM / 10:23:43 AM :: 00:06:56 :: 00:03:58</t>
  </si>
  <si>
    <t xml:space="preserve"> :: 11:03:15 AM / 11:13:02 AM :: 00:09:47 :: 00:04:39</t>
  </si>
  <si>
    <t xml:space="preserve"> :: 10:42:45 AM / 10:53:36 AM :: 00:10:51 :: 00:00:18</t>
  </si>
  <si>
    <t xml:space="preserve"> :: 10:58:29 AM / 10:58:52 AM :: 00:00:23 :: 00:09:54</t>
  </si>
  <si>
    <t xml:space="preserve"> :: 10:58:59 AM / 10:59:14 AM :: 00:00:15 :: 00:00:07</t>
  </si>
  <si>
    <t xml:space="preserve"> :: 10:20:58 AM / 10:30:02 AM :: 00:09:04 :: 00:01:43</t>
  </si>
  <si>
    <t xml:space="preserve"> :: 11:20:06 AM / 11:22:14 AM :: 00:02:08 :: 00:10:07</t>
  </si>
  <si>
    <t xml:space="preserve"> :: 11:36:42 AM / 11:39:06 AM :: 00:02:24 :: 00:06:41</t>
  </si>
  <si>
    <t xml:space="preserve"> :: 10:53:50 AM / 11:03:10 AM :: 00:09:20 :: 00:08:34</t>
  </si>
  <si>
    <t xml:space="preserve"> :: 11:18:00 AM / 11:29:12 AM :: 00:11:12 :: 00:04:58</t>
  </si>
  <si>
    <t xml:space="preserve"> :: 11:06:13 AM / 11:16:21 AM :: 00:10:08 :: 00:04:23</t>
  </si>
  <si>
    <t xml:space="preserve"> :: 11:04:15 AM / 11:23:05 AM :: 00:18:50 :: 00:05:01</t>
  </si>
  <si>
    <t xml:space="preserve"> :: 10:32:31 AM / 10:41:35 AM :: 00:09:04 :: 00:02:29</t>
  </si>
  <si>
    <t xml:space="preserve"> :: 11:39:10 AM / 11:50:03 AM :: 00:10:53 :: 00:01:12</t>
  </si>
  <si>
    <t xml:space="preserve"> :: 11:44:23 AM / 11:56:44 AM :: 00:12:21 :: 00:05:17</t>
  </si>
  <si>
    <t xml:space="preserve"> :: 11:42:10 AM / 11:42:42 AM :: 00:00:32 :: 00:09:38</t>
  </si>
  <si>
    <t xml:space="preserve"> :: 11:05:31 AM / 11:06:43 AM :: 00:01:12 :: 00:08:51</t>
  </si>
  <si>
    <t xml:space="preserve"> :: 11:34:49 AM / 11:40:58 AM :: 00:06:09 :: 00:04:41</t>
  </si>
  <si>
    <t xml:space="preserve"> :: 10:32:49 AM / 10:40:04 AM :: 00:07:15 :: 00:04:09</t>
  </si>
  <si>
    <t xml:space="preserve"> :: 11:49:49 AM / 11:55:25 AM :: 00:05:36 :: 00:05:26</t>
  </si>
  <si>
    <t xml:space="preserve"> :: 11:52:43 AM / 12:02:44 PM :: 00:10:01 :: 00:04:59</t>
  </si>
  <si>
    <t xml:space="preserve"> :: 12:42:07 PM / 12:49:42 PM :: 00:07:35 :: 00:18:56</t>
  </si>
  <si>
    <t xml:space="preserve"> :: 11:58:42 AM / 12:11:36 PM :: 00:12:54 :: 00:05:57</t>
  </si>
  <si>
    <t xml:space="preserve"> :: 12:39:59 PM / 12:41:00 PM :: 00:01:01 :: 00:13:31</t>
  </si>
  <si>
    <t xml:space="preserve"> :: 01:17:31 PM / 02:08:20 PM :: 00:50:49 :: 00:43:17</t>
  </si>
  <si>
    <t xml:space="preserve"> :: 12:13:45 PM / 12:14:05 PM :: 00:00:20 :: 00:00:26</t>
  </si>
  <si>
    <t xml:space="preserve"> :: 01:15:46 PM / 02:00:39 PM :: 00:44:53 :: 00:12:50</t>
  </si>
  <si>
    <t xml:space="preserve"> :: 12:48:14 PM / 12:59:16 PM :: 00:11:02 :: 00:30:34</t>
  </si>
  <si>
    <t xml:space="preserve"> :: 01:33:43 PM / 01:43:38 PM :: 00:09:55 :: 00:38:03</t>
  </si>
  <si>
    <t xml:space="preserve"> :: 01:55:25 PM / 02:01:51 PM :: 00:06:26 :: 00:10:49</t>
  </si>
  <si>
    <t xml:space="preserve"> :: 03:07:57 PM / 03:18:41 PM :: 00:10:44 :: 00:04:52</t>
  </si>
  <si>
    <t xml:space="preserve"> :: 12:43:16 PM / 12:54:31 PM :: 00:11:15 :: 00:54:38</t>
  </si>
  <si>
    <t xml:space="preserve"> :: 12:13:10 PM / 12:43:11 PM :: 00:30:01 :: 00:09:34</t>
  </si>
  <si>
    <t xml:space="preserve"> :: 01:09:42 PM / 01:43:41 PM :: 00:33:59 :: 00:08:19</t>
  </si>
  <si>
    <t xml:space="preserve"> :: 01:10:59 PM / 01:44:36 PM :: 00:33:37 :: 00:05:55</t>
  </si>
  <si>
    <t xml:space="preserve"> :: 12:17:05 PM / 12:55:00 PM :: 00:37:55 :: 00:09:49</t>
  </si>
  <si>
    <t xml:space="preserve"> :: 01:33:45 PM / 02:17:51 PM :: 00:44:06 :: 00:09:36</t>
  </si>
  <si>
    <t xml:space="preserve"> :: 01:47:43 PM / 02:33:49 PM :: 00:46:06 :: 00:17:54</t>
  </si>
  <si>
    <t xml:space="preserve"> :: 02:42:03 PM / 03:03:05 PM :: 00:21:02 :: 00:31:26</t>
  </si>
  <si>
    <t xml:space="preserve"> :: 11:10:07 AM / 11:20:52 AM :: 00:10:45 :: 00:06:57</t>
  </si>
  <si>
    <t xml:space="preserve"> :: 08:13:57 AM / 08:22:40 AM :: 00:08:43 :: 00:08:22</t>
  </si>
  <si>
    <t xml:space="preserve"> :: 11:19:29 AM / 11:35:50 AM :: 00:16:21 :: 00:03:08</t>
  </si>
  <si>
    <t xml:space="preserve"> :: 08:17:03 AM / 08:26:50 AM :: 00:09:47 :: 00:08:35</t>
  </si>
  <si>
    <t xml:space="preserve"> :: 10:44:26 AM / 10:57:30 AM :: 00:13:04 :: 00:02:51</t>
  </si>
  <si>
    <t xml:space="preserve"> :: 08:17:00 AM / 08:28:02 AM :: 00:11:02 :: 00:07:27</t>
  </si>
  <si>
    <t xml:space="preserve"> :: 12:00:24 PM / 12:12:59 PM :: 00:12:35 :: 00:03:40</t>
  </si>
  <si>
    <t xml:space="preserve"> :: 11:49:46 AM / 11:51:48 AM :: 00:02:02 :: 00:07:04</t>
  </si>
  <si>
    <t xml:space="preserve"> :: 11:46:28 AM / 11:50:47 AM :: 00:04:19 :: 00:05:30</t>
  </si>
  <si>
    <t xml:space="preserve"> :: 12:08:05 PM / 12:08:23 PM :: 00:00:18 :: 00:12:40</t>
  </si>
  <si>
    <t xml:space="preserve"> :: 12:49:45 PM / 12:53:31 PM :: 00:03:46 :: 00:00:03</t>
  </si>
  <si>
    <t xml:space="preserve"> :: 01:10:17 PM / 01:15:23 PM :: 00:05:06 :: 00:11:01</t>
  </si>
  <si>
    <t xml:space="preserve"> :: 01:53:34 PM / 01:57:43 PM :: 00:04:09 :: 00:09:56</t>
  </si>
  <si>
    <t xml:space="preserve"> :: 12:02:03 PM / 12:08:54 PM :: 00:06:51 :: 00:10:15</t>
  </si>
  <si>
    <t xml:space="preserve"> :: 11:28:11 AM / 11:30:09 AM :: 00:01:58 :: 00:21:28</t>
  </si>
  <si>
    <t xml:space="preserve"> :: 12:02:55 PM / 12:12:16 PM :: 00:09:21 :: 00:12:08</t>
  </si>
  <si>
    <t xml:space="preserve"> :: 10:53:44 AM / 11:07:15 AM :: 00:13:31 :: 00:13:40</t>
  </si>
  <si>
    <t xml:space="preserve"> :: 12:23:33 PM / 12:35:17 PM :: 00:11:44 :: 00:15:10</t>
  </si>
  <si>
    <t xml:space="preserve"> :: 12:16:45 PM / 12:29:21 PM :: 00:12:36 :: 00:14:01</t>
  </si>
  <si>
    <t xml:space="preserve"> :: 01:17:46 PM / 01:18:12 PM :: 00:00:26 :: 00:11:00</t>
  </si>
  <si>
    <t xml:space="preserve"> :: 12:28:23 PM / 12:40:29 PM :: 00:12:06 :: 00:16:47</t>
  </si>
  <si>
    <t xml:space="preserve"> :: 11:20:55 AM / 11:23:08 AM :: 00:02:13 :: 00:00:03</t>
  </si>
  <si>
    <t xml:space="preserve"> :: 11:30:41 AM / 11:35:19 AM :: 00:04:38 :: 00:01:29</t>
  </si>
  <si>
    <t xml:space="preserve"> :: 11:35:55 AM / 11:36:29 AM :: 00:00:34 :: 00:00:05</t>
  </si>
  <si>
    <t xml:space="preserve"> :: 11:17:02 AM / 11:24:33 AM :: 00:07:31 :: 23:53:57</t>
  </si>
  <si>
    <t xml:space="preserve"> :: 10:57:33 AM / 10:57:45 AM :: 00:00:12 :: 00:00:03</t>
  </si>
  <si>
    <t xml:space="preserve"> :: 08:28:06 AM / 08:28:14 AM :: 00:00:08 :: 00:00:04</t>
  </si>
  <si>
    <t xml:space="preserve"> :: 12:13:02 PM / 12:20:39 PM :: 00:07:37 :: 00:00:03</t>
  </si>
  <si>
    <t xml:space="preserve"> :: 12:18:16 PM / 12:18:27 PM :: 00:00:11 :: 00:09:22</t>
  </si>
  <si>
    <t xml:space="preserve"> :: 12:39:12 PM / 12:42:58 PM :: 00:03:46 :: 00:03:55</t>
  </si>
  <si>
    <t xml:space="preserve"> :: 11:16:46 AM / 11:21:28 AM :: 00:04:42 :: 00:09:31</t>
  </si>
  <si>
    <t xml:space="preserve"> :: 12:56:04 PM / 12:56:30 PM :: 00:00:26 :: 00:15:35</t>
  </si>
  <si>
    <t xml:space="preserve"> :: 11:23:11 AM / 11:27:01 AM :: 00:03:50 :: 00:00:03</t>
  </si>
  <si>
    <t xml:space="preserve"> :: 11:37:29 AM / 11:41:45 AM :: 00:04:16 :: 00:02:10</t>
  </si>
  <si>
    <t xml:space="preserve"> :: 11:38:15 AM / 11:47:01 AM :: 00:08:46 :: 00:01:46</t>
  </si>
  <si>
    <t xml:space="preserve"> :: 11:33:04 AM / 11:33:25 AM :: 00:00:21 :: 00:08:31</t>
  </si>
  <si>
    <t xml:space="preserve"> :: 11:02:23 AM / 11:05:15 AM :: 00:02:52 :: 00:04:38</t>
  </si>
  <si>
    <t xml:space="preserve"> :: 11:54:18 AM / 12:02:57 PM :: 00:08:39 :: 00:04:15</t>
  </si>
  <si>
    <t xml:space="preserve"> :: 12:25:04 PM / 12:37:25 PM :: 00:12:21 :: 00:01:37</t>
  </si>
  <si>
    <t xml:space="preserve"> :: 12:30:21 PM / 12:48:19 PM :: 00:17:58 :: 00:11:54</t>
  </si>
  <si>
    <t xml:space="preserve"> :: 11:40:32 AM / 12:03:14 PM :: 00:22:42 :: 00:10:23</t>
  </si>
  <si>
    <t xml:space="preserve"> :: 12:19:06 PM / 12:45:31 PM :: 00:26:25 :: 00:06:50</t>
  </si>
  <si>
    <t xml:space="preserve"> :: 11:26:47 AM / 11:43:19 AM :: 00:16:32 :: 00:05:19</t>
  </si>
  <si>
    <t xml:space="preserve"> :: 12:59:33 PM / 01:17:38 PM :: 00:18:05 :: 00:16:35</t>
  </si>
  <si>
    <t xml:space="preserve"> :: 12:41:23 PM / 01:30:47 PM :: 00:49:24 :: 00:12:02</t>
  </si>
  <si>
    <t xml:space="preserve"> :: 01:42:50 PM / 01:51:25 PM :: 00:08:35 :: 00:24:38</t>
  </si>
  <si>
    <t xml:space="preserve"> :: 01:04:35 PM / 01:26:45 PM :: 00:22:10 :: 00:08:05</t>
  </si>
  <si>
    <t xml:space="preserve"> :: 11:58:59 AM / 12:09:48 PM :: 00:10:49 :: 00:27:50</t>
  </si>
  <si>
    <t xml:space="preserve"> :: 12:05:09 PM / 12:20:24 PM :: 00:15:15 :: 00:28:34</t>
  </si>
  <si>
    <t xml:space="preserve"> :: 01:36:54 PM / 01:49:37 PM :: 00:12:43 :: 00:21:31</t>
  </si>
  <si>
    <t xml:space="preserve"> :: 12:43:10 PM / 12:45:58 PM :: 00:02:48 :: 00:41:15</t>
  </si>
  <si>
    <t xml:space="preserve"> :: 12:42:19 PM / 12:53:54 PM :: 00:11:35 :: 00:12:02</t>
  </si>
  <si>
    <t xml:space="preserve"> :: 01:29:21 PM / 01:49:05 PM :: 00:19:44 :: 00:47:02</t>
  </si>
  <si>
    <t xml:space="preserve"> :: 02:04:44 PM / 02:20:52 PM :: 00:16:08 :: 00:07:01</t>
  </si>
  <si>
    <t xml:space="preserve"> :: 01:56:03 PM / 02:09:48 PM :: 00:13:45 :: 00:25:25</t>
  </si>
  <si>
    <t xml:space="preserve"> :: 01:03:03 PM / 01:07:44 PM :: 00:04:41 :: 00:14:44</t>
  </si>
  <si>
    <t xml:space="preserve"> :: 12:19:57 PM / 12:24:19 PM :: 00:04:22 :: 00:16:43</t>
  </si>
  <si>
    <t xml:space="preserve"> :: 12:51:13 PM / 01:04:46 PM :: 00:13:33 :: 00:05:42</t>
  </si>
  <si>
    <t xml:space="preserve"> :: 11:44:37 AM / 11:56:44 AM :: 00:12:07 :: 00:01:18</t>
  </si>
  <si>
    <t xml:space="preserve"> :: 01:34:05 PM / 01:34:32 PM :: 00:00:27 :: 00:16:27</t>
  </si>
  <si>
    <t xml:space="preserve"> :: 01:38:37 PM / 01:50:31 PM :: 00:11:54 :: 00:07:50</t>
  </si>
  <si>
    <t xml:space="preserve"> :: 01:54:32 PM / 02:11:10 PM :: 00:16:38 :: 00:03:07</t>
  </si>
  <si>
    <t xml:space="preserve"> :: 01:38:22 PM / 01:48:10 PM :: 00:09:48 :: 00:11:37</t>
  </si>
  <si>
    <t xml:space="preserve"> :: 11:43:30 AM / 11:45:52 AM :: 00:02:22 :: 00:16:29</t>
  </si>
  <si>
    <t xml:space="preserve"> :: 11:56:43 AM / 11:57:20 AM :: 00:00:37 :: 00:14:58</t>
  </si>
  <si>
    <t xml:space="preserve"> :: 11:50:57 AM / 12:04:00 PM :: 00:13:03 :: 00:03:56</t>
  </si>
  <si>
    <t xml:space="preserve"> :: 11:49:22 AM / 11:52:32 AM :: 00:03:10 :: 00:15:57</t>
  </si>
  <si>
    <t xml:space="preserve"> :: 11:14:02 AM / 11:17:45 AM :: 00:03:43 :: 00:08:47</t>
  </si>
  <si>
    <t xml:space="preserve"> :: 12:12:39 PM / 12:25:45 PM :: 00:13:06 :: 00:09:42</t>
  </si>
  <si>
    <t xml:space="preserve"> :: 12:53:18 PM / 12:55:23 PM :: 00:02:05 :: 00:15:53</t>
  </si>
  <si>
    <t xml:space="preserve"> :: 01:07:48 PM / 01:12:55 PM :: 00:05:07 :: 00:00:04</t>
  </si>
  <si>
    <t xml:space="preserve"> :: 12:28:18 PM / 12:30:23 PM :: 00:02:05 :: 00:03:59</t>
  </si>
  <si>
    <t xml:space="preserve"> :: 01:06:51 PM / 01:13:29 PM :: 00:06:38 :: 00:02:05</t>
  </si>
  <si>
    <t xml:space="preserve"> :: 11:59:10 AM / 12:06:58 PM :: 00:07:48 :: 00:02:26</t>
  </si>
  <si>
    <t xml:space="preserve"> :: 01:39:07 PM / 01:43:43 PM :: 00:04:36 :: 00:04:35</t>
  </si>
  <si>
    <t xml:space="preserve"> :: 01:54:03 PM / 01:59:55 PM :: 00:05:52 :: 00:03:32</t>
  </si>
  <si>
    <t xml:space="preserve"> :: 02:16:12 PM / 02:21:55 PM :: 00:05:43 :: 00:05:02</t>
  </si>
  <si>
    <t xml:space="preserve"> :: 01:56:19 PM / 02:02:07 PM :: 00:05:48 :: 00:08:09</t>
  </si>
  <si>
    <t xml:space="preserve"> :: 12:29:07 PM / 12:30:58 PM :: 00:01:51 :: 00:19:19</t>
  </si>
  <si>
    <t xml:space="preserve"> :: 12:23:53 PM / 12:35:47 PM :: 00:11:54 :: 00:03:29</t>
  </si>
  <si>
    <t xml:space="preserve"> :: 01:52:12 PM / 02:04:13 PM :: 00:12:01 :: 00:02:35</t>
  </si>
  <si>
    <t xml:space="preserve"> :: 12:46:01 PM / 12:57:29 PM :: 00:11:28 :: 00:00:03</t>
  </si>
  <si>
    <t xml:space="preserve"> :: 12:54:37 PM / 01:04:42 PM :: 00:10:05 :: 00:00:43</t>
  </si>
  <si>
    <t xml:space="preserve"> :: 01:51:27 PM / 02:11:54 PM :: 00:20:27 :: 00:02:22</t>
  </si>
  <si>
    <t xml:space="preserve"> :: 02:23:37 PM / 02:42:16 PM :: 00:18:39 :: 00:02:45</t>
  </si>
  <si>
    <t xml:space="preserve"> :: 02:11:57 PM / 02:34:28 PM :: 00:22:31 :: 00:02:09</t>
  </si>
  <si>
    <t xml:space="preserve"> :: 11:59:11 AM / 12:06:38 PM :: 00:07:27 :: 00:01:51</t>
  </si>
  <si>
    <t xml:space="preserve"> :: 11:53:52 AM / 12:04:14 PM :: 00:10:22 :: 00:01:20</t>
  </si>
  <si>
    <t xml:space="preserve"> :: 12:26:27 PM / 12:36:04 PM :: 00:09:37 :: 00:00:42</t>
  </si>
  <si>
    <t xml:space="preserve"> :: 11:55:58 AM / 12:01:56 PM :: 00:05:58 :: 00:10:06</t>
  </si>
  <si>
    <t xml:space="preserve"> :: 12:12:53 PM / 12:29:18 PM :: 00:16:25 :: 00:06:15</t>
  </si>
  <si>
    <t xml:space="preserve"> :: 12:09:04 PM / 12:18:42 PM :: 00:09:38 :: 00:01:01</t>
  </si>
  <si>
    <t xml:space="preserve"> :: 12:09:14 PM / 12:21:30 PM :: 00:12:16 :: 00:05:00</t>
  </si>
  <si>
    <t xml:space="preserve"> :: 11:23:29 AM / 11:35:16 AM :: 00:11:47 :: 00:05:44</t>
  </si>
  <si>
    <t xml:space="preserve"> :: 12:44:13 PM / 01:10:05 PM :: 00:25:52 :: 00:08:09</t>
  </si>
  <si>
    <t xml:space="preserve"> :: 01:01:06 PM / 01:15:27 PM :: 00:14:21 :: 00:05:43</t>
  </si>
  <si>
    <t xml:space="preserve"> :: 12:07:48 PM / 12:08:03 PM :: 00:00:15 :: 00:03:48</t>
  </si>
  <si>
    <t xml:space="preserve"> :: 01:42:00 PM / 01:42:31 PM :: 00:00:31 :: 00:00:57</t>
  </si>
  <si>
    <t xml:space="preserve"> :: 01:06:14 PM / 01:06:36 PM :: 00:00:22 :: 00:01:07</t>
  </si>
  <si>
    <t xml:space="preserve"> :: 01:12:50 PM / 01:13:02 PM :: 00:00:12 :: 00:02:45</t>
  </si>
  <si>
    <t xml:space="preserve"> :: 12:23:18 PM / 12:23:27 PM :: 00:00:09 :: 00:02:39</t>
  </si>
  <si>
    <t xml:space="preserve"> :: 12:32:50 PM / 12:38:06 PM :: 00:05:16 :: 00:03:32</t>
  </si>
  <si>
    <t xml:space="preserve"> :: 12:30:06 PM / 12:31:09 PM :: 00:01:03 :: 00:08:36</t>
  </si>
  <si>
    <t xml:space="preserve"> :: 01:13:06 PM / 01:18:52 PM :: 00:05:46 :: 00:00:04</t>
  </si>
  <si>
    <t xml:space="preserve"> :: 12:02:45 PM / 12:40:39 PM :: 00:37:54 :: 00:00:49</t>
  </si>
  <si>
    <t xml:space="preserve"> :: 12:58:06 PM / 01:07:16 PM :: 00:09:10 :: 00:20:00</t>
  </si>
  <si>
    <t xml:space="preserve"> :: 01:15:32 PM / 01:16:58 PM :: 00:01:26 :: 00:00:12</t>
  </si>
  <si>
    <t xml:space="preserve"> :: 12:49:05 PM / 12:57:57 PM :: 00:08:52 :: 00:17:56</t>
  </si>
  <si>
    <t xml:space="preserve"> :: 01:02:06 PM / 01:05:07 PM :: 00:03:01 :: 00:06:04</t>
  </si>
  <si>
    <t xml:space="preserve"> :: 01:36:42 PM / 02:08:58 PM :: 00:32:16 :: 00:17:50</t>
  </si>
  <si>
    <t xml:space="preserve"> :: 01:33:06 PM / 01:48:32 PM :: 00:15:26 :: 00:17:39</t>
  </si>
  <si>
    <t xml:space="preserve"> :: 12:40:42 PM / 12:45:21 PM :: 00:04:39 :: 00:00:03</t>
  </si>
  <si>
    <t xml:space="preserve"> :: 12:39:56 PM / 01:04:28 PM :: 00:24:32 :: 00:21:14</t>
  </si>
  <si>
    <t xml:space="preserve"> :: 12:52:48 PM / 12:58:59 PM :: 00:06:11 :: 00:00:10</t>
  </si>
  <si>
    <t xml:space="preserve"> :: 01:48:35 PM / 01:57:55 PM :: 00:09:20 :: 00:00:03</t>
  </si>
  <si>
    <t xml:space="preserve"> :: 12:52:17 PM / 12:52:38 PM :: 00:00:21 :: 01:17:01</t>
  </si>
  <si>
    <t xml:space="preserve"> :: 02:09:01 PM / 02:12:14 PM :: 00:03:13 :: 00:00:03</t>
  </si>
  <si>
    <t xml:space="preserve"> :: 01:57:58 PM / 02:20:13 PM :: 00:22:15 :: 00:00:03</t>
  </si>
  <si>
    <t xml:space="preserve"> :: 12:50:04 PM / 01:05:04 PM :: 00:15:00 :: 00:04:43</t>
  </si>
  <si>
    <t xml:space="preserve"> :: 01:12:45 PM / 01:26:14 PM :: 00:13:29 :: 00:05:29</t>
  </si>
  <si>
    <t xml:space="preserve"> :: 01:27:22 PM / 01:46:33 PM :: 00:19:11 :: 00:10:24</t>
  </si>
  <si>
    <t xml:space="preserve"> :: 01:21:05 PM / 01:41:03 PM :: 00:19:58 :: 00:04:48</t>
  </si>
  <si>
    <t xml:space="preserve"> :: 12:54:22 PM / 12:56:02 PM :: 00:01:40 :: 23:55:23</t>
  </si>
  <si>
    <t xml:space="preserve"> :: 02:12:17 PM / 02:40:42 PM :: 00:28:25 :: 00:00:03</t>
  </si>
  <si>
    <t xml:space="preserve"> :: 02:36:57 PM / 02:50:23 PM :: 00:13:26 :: 00:16:44</t>
  </si>
  <si>
    <t xml:space="preserve"> :: 02:50:37 PM / 02:50:53 PM :: 00:00:16 :: 00:00:14</t>
  </si>
  <si>
    <t xml:space="preserve"> :: 10:47:24 AM / 11:12:28 AM :: 00:25:04 :: 00:10:51</t>
  </si>
  <si>
    <t xml:space="preserve"> :: 11:59:37 AM / 12:05:58 PM :: 00:06:21 :: 00:48:35</t>
  </si>
  <si>
    <t xml:space="preserve"> :: 01:32:08 PM / 01:41:38 PM :: 00:09:30 :: 00:19:13</t>
  </si>
  <si>
    <t xml:space="preserve"> :: 12:35:52 PM / 12:51:44 PM :: 00:15:52 :: 00:05:29</t>
  </si>
  <si>
    <t xml:space="preserve"> :: 12:51:48 PM / 12:51:59 PM :: 00:00:11 :: 00:00:04</t>
  </si>
  <si>
    <t xml:space="preserve"> :: 12:52:08 PM / 12:52:22 PM :: 00:00:14 :: 00:00:09</t>
  </si>
  <si>
    <t xml:space="preserve"> :: 01:19:55 PM / 01:46:33 PM :: 00:26:38 :: 00:06:26</t>
  </si>
  <si>
    <t xml:space="preserve"> :: 01:47:11 PM / 01:47:24 PM :: 00:00:13 :: 00:00:38</t>
  </si>
  <si>
    <t xml:space="preserve"> :: 01:47:29 PM / 01:47:41 PM :: 00:00:12 :: 00:00:05</t>
  </si>
  <si>
    <t xml:space="preserve"> :: 12:12:37 PM / 12:41:48 PM :: 00:29:11 :: 00:05:39</t>
  </si>
  <si>
    <t xml:space="preserve"> :: 12:41:57 PM / 12:42:13 PM :: 00:00:16 :: 00:00:09</t>
  </si>
  <si>
    <t xml:space="preserve"> :: 02:14:18 PM / 02:14:29 PM :: 00:00:11 :: 00:30:35</t>
  </si>
  <si>
    <t xml:space="preserve"> :: 02:18:15 PM / 02:18:35 PM :: 00:00:20 :: 00:03:46</t>
  </si>
  <si>
    <t xml:space="preserve"> :: 02:18:42 PM / 02:19:08 PM :: 00:00:26 :: 00:00:07</t>
  </si>
  <si>
    <t xml:space="preserve"> :: 02:44:26 PM / 02:44:35 PM :: 00:00:09 :: 00:44:31</t>
  </si>
  <si>
    <t xml:space="preserve"> :: 02:44:40 PM / 02:44:49 PM :: 00:00:09 :: 00:00:05</t>
  </si>
  <si>
    <t xml:space="preserve"> :: 02:44:53 PM / 02:45:02 PM :: 00:00:09 :: 00:00:04</t>
  </si>
  <si>
    <t xml:space="preserve"> :: 02:29:10 PM / 02:50:31 PM :: 00:21:21 :: 00:07:15</t>
  </si>
  <si>
    <t xml:space="preserve"> :: 02:50:35 PM / 02:50:45 PM :: 00:00:10 :: 00:00:04</t>
  </si>
  <si>
    <t xml:space="preserve"> :: 02:06:41 PM / 02:31:35 PM :: 00:24:54 :: 00:04:34</t>
  </si>
  <si>
    <t xml:space="preserve"> :: 02:51:34 PM / 02:51:43 PM :: 00:00:09 :: 00:00:08</t>
  </si>
  <si>
    <t xml:space="preserve"> :: 06:39:36 AM / 06:44:51 AM :: 00:05:15 :: 18:08:38</t>
  </si>
  <si>
    <t xml:space="preserve"> :: 01:54:44 PM / 01:54:57 PM :: 00:00:13 :: 00:28:30</t>
  </si>
  <si>
    <t xml:space="preserve"> :: 06:36:46 AM / 06:41:50 AM :: 00:05:04 :: 16:46:36</t>
  </si>
  <si>
    <t xml:space="preserve"> :: 08:34:05 AM / 08:43:54 AM :: 00:09:49 :: 00:19:48</t>
  </si>
  <si>
    <t xml:space="preserve"> :: 12:28:55 PM / 12:30:17 PM :: 00:01:22 :: 00:17:14</t>
  </si>
  <si>
    <t xml:space="preserve"> :: 11:03:47 AM / 11:03:53 AM :: 00:00:06 :: 00:20:44</t>
  </si>
  <si>
    <t xml:space="preserve"> :: 08:49:57 AM / 08:50:04 AM :: 00:00:07 :: 00:19:45</t>
  </si>
  <si>
    <t xml:space="preserve"> :: 08:28:47 AM / 08:28:53 AM :: 00:00:06 :: 00:03:10</t>
  </si>
  <si>
    <t xml:space="preserve"> :: 01:29:53 PM / 01:29:58 PM :: 00:00:05 :: 00:00:06</t>
  </si>
  <si>
    <t xml:space="preserve"> :: 01:34:07 PM / 01:34:15 PM :: 00:00:08 :: 00:00:11</t>
  </si>
  <si>
    <t xml:space="preserve"> :: 12:14:39 PM / 12:14:47 PM :: 00:00:08 :: 00:00:07</t>
  </si>
  <si>
    <t xml:space="preserve"> :: 11:34:55 AM / 11:35:06 AM :: 00:00:11 :: 00:26:32</t>
  </si>
  <si>
    <t xml:space="preserve"> :: 12:59:21 PM / 12:59:27 PM :: 00:00:06 :: 00:00:06</t>
  </si>
  <si>
    <t xml:space="preserve"> :: 11:15:59 AM / 11:16:11 AM :: 00:00:12 :: 00:10:34</t>
  </si>
  <si>
    <t xml:space="preserve"> :: 05:11:57 PM / 05:20:30 PM :: 00:08:33 :: 00:14:56</t>
  </si>
  <si>
    <t xml:space="preserve"> :: 05:20:35 PM / 05:20:41 PM :: 00:00:06 :: 00:00:05</t>
  </si>
  <si>
    <t xml:space="preserve"> :: 10:50:48 AM / 10:52:13 AM :: 00:01:25 :: 00:14:16</t>
  </si>
  <si>
    <t xml:space="preserve"> :: 02:57:02 PM / 02:57:09 PM :: 00:00:07 :: 00:00:05</t>
  </si>
  <si>
    <t xml:space="preserve"> :: 11:21:46 AM / 11:32:05 AM :: 00:10:19 :: 01:09:02</t>
  </si>
  <si>
    <t xml:space="preserve"> :: 11:50:56 AM / 12:02:02 PM :: 00:11:06 :: 00:04:00</t>
  </si>
  <si>
    <t xml:space="preserve"> :: 07:33:09 AM / 08:01:28 AM :: 00:28:19 :: 17:36:12</t>
  </si>
  <si>
    <t xml:space="preserve"> :: 07:43:43 AM / 08:16:11 AM :: 00:32:28 :: 17:48:26</t>
  </si>
  <si>
    <t xml:space="preserve"> :: 08:09:23 AM / 08:30:11 AM :: 00:20:48 :: 19:05:07</t>
  </si>
  <si>
    <t xml:space="preserve"> :: 08:17:00 AM / 08:17:11 AM :: 00:00:11 :: 18:48:18</t>
  </si>
  <si>
    <t xml:space="preserve"> :: 07:32:46 AM / 07:33:03 AM :: 00:00:17 :: 17:07:53</t>
  </si>
  <si>
    <t xml:space="preserve"> :: 08:14:28 AM / 08:41:12 AM :: 00:26:44 :: 18:19:35</t>
  </si>
  <si>
    <t xml:space="preserve"> :: 10:36:55 AM / 10:37:14 AM :: 00:00:19 :: 02:41:42</t>
  </si>
  <si>
    <t xml:space="preserve"> :: 04:26:35 PM / 04:26:42 PM :: 00:00:07 :: 00:00:17</t>
  </si>
  <si>
    <t xml:space="preserve"> :: 08:01:39 AM / 08:01:46 AM :: 00:00:07 :: 00:00:11</t>
  </si>
  <si>
    <t xml:space="preserve"> :: 08:16:18 AM / 08:16:30 AM :: 00:00:12 :: 00:00:07</t>
  </si>
  <si>
    <t xml:space="preserve"> :: 08:30:15 AM / 08:30:26 AM :: 00:00:11 :: 00:00:04</t>
  </si>
  <si>
    <t xml:space="preserve"> :: 08:17:14 AM / 08:17:23 AM :: 00:00:09 :: 00:00:03</t>
  </si>
  <si>
    <t xml:space="preserve"> :: 07:33:11 AM / 07:33:18 AM :: 00:00:07 :: 00:00:08</t>
  </si>
  <si>
    <t xml:space="preserve"> :: 08:41:19 AM / 08:41:35 AM :: 00:00:16 :: 00:00:07</t>
  </si>
  <si>
    <t xml:space="preserve"> :: 11:52:50 AM / 11:52:57 AM :: 00:00:07 :: 00:00:04</t>
  </si>
  <si>
    <t xml:space="preserve"> :: 04:26:45 PM / 04:26:52 PM :: 00:00:07 :: 00:00:03</t>
  </si>
  <si>
    <t xml:space="preserve"> :: 10:23:54 AM / 10:26:24 AM :: 00:02:30 :: 00:13:46</t>
  </si>
  <si>
    <t xml:space="preserve"> :: 10:34:23 AM / 10:47:29 AM :: 00:13:06 :: 00:05:16</t>
  </si>
  <si>
    <t xml:space="preserve"> :: 09:46:03 AM / 10:01:05 AM :: 00:15:02 :: 00:05:09</t>
  </si>
  <si>
    <t xml:space="preserve"> :: 10:27:09 AM / 10:40:40 AM :: 00:13:31 :: 00:02:54</t>
  </si>
  <si>
    <t xml:space="preserve"> :: 09:59:23 AM / 10:13:58 AM :: 00:14:35 :: 00:02:46</t>
  </si>
  <si>
    <t xml:space="preserve"> :: 02:04:44 PM / 02:04:53 PM :: 00:00:09 :: 00:00:07</t>
  </si>
  <si>
    <t xml:space="preserve"> :: 10:52:45 AM / 10:52:58 AM :: 00:00:13 :: 00:15:31</t>
  </si>
  <si>
    <t xml:space="preserve"> :: 04:27:30 PM / 04:27:43 PM :: 00:00:13 :: 00:00:28</t>
  </si>
  <si>
    <t xml:space="preserve"> :: 11:43:28 AM / 11:58:25 AM :: 00:14:57 :: 00:38:34</t>
  </si>
  <si>
    <t xml:space="preserve"> :: 11:50:24 AM / 12:07:25 PM :: 00:17:01 :: 00:00:09</t>
  </si>
  <si>
    <t xml:space="preserve"> :: 11:36:59 AM / 11:44:21 AM :: 00:07:22 :: 00:21:46</t>
  </si>
  <si>
    <t xml:space="preserve"> :: 11:47:27 AM / 11:47:36 AM :: 00:00:09 :: 00:03:06</t>
  </si>
  <si>
    <t xml:space="preserve"> :: 11:47:41 AM / 11:47:53 AM :: 00:00:12 :: 00:00:05</t>
  </si>
  <si>
    <t xml:space="preserve"> :: 11:50:33 AM / 12:09:07 PM :: 00:18:34 :: 00:11:08</t>
  </si>
  <si>
    <t xml:space="preserve"> :: 11:59:45 AM / 12:17:59 PM :: 00:18:14 :: 00:27:52</t>
  </si>
  <si>
    <t xml:space="preserve"> :: 02:36:51 PM / 02:37:03 PM :: 00:00:12 :: 00:35:26</t>
  </si>
  <si>
    <t xml:space="preserve"> :: 02:04:30 PM / 02:04:37 PM :: 00:00:07 :: 00:25:56</t>
  </si>
  <si>
    <t xml:space="preserve"> :: 12:17:13 PM / 12:17:30 PM :: 00:00:17 :: 00:24:16</t>
  </si>
  <si>
    <t xml:space="preserve"> :: 04:26:55 PM / 04:27:02 PM :: 00:00:07 :: 00:00:03</t>
  </si>
  <si>
    <t xml:space="preserve"> :: 01:45:25 PM / 01:45:46 PM :: 00:00:21 :: 00:00:06</t>
  </si>
  <si>
    <t xml:space="preserve"> :: 02:00:30 PM / 02:00:40 PM :: 00:00:10 :: 00:28:27</t>
  </si>
  <si>
    <t xml:space="preserve"> :: 11:19:47 AM / 11:19:54 AM :: 00:00:07 :: 00:15:29</t>
  </si>
  <si>
    <t xml:space="preserve"> :: 10:14:46 AM / 10:21:53 AM :: 00:07:07 :: 00:19:06</t>
  </si>
  <si>
    <t xml:space="preserve"> :: 10:17:35 AM / 10:17:50 AM :: 00:00:15 :: 00:12:51</t>
  </si>
  <si>
    <t xml:space="preserve"> :: 09:34:01 AM / 09:34:45 AM :: 00:00:44 :: 00:42:29</t>
  </si>
  <si>
    <t xml:space="preserve"> :: 09:18:52 AM / 09:19:13 AM :: 00:00:21 :: 00:28:20</t>
  </si>
  <si>
    <t xml:space="preserve"> :: 02:50:17 PM / 02:50:30 PM :: 00:00:13 :: 00:45:24</t>
  </si>
  <si>
    <t xml:space="preserve"> :: 04:00:35 PM / 04:00:42 PM :: 00:00:07 :: 01:10:05</t>
  </si>
  <si>
    <t xml:space="preserve"> :: 07:55:04 AM / 07:55:13 AM :: 00:00:09 :: 18:30:28</t>
  </si>
  <si>
    <t xml:space="preserve"> :: 04:26:07 PM / 04:26:18 PM :: 00:00:11 :: 05:45:22</t>
  </si>
  <si>
    <t xml:space="preserve"> :: 01:54:07 PM / 01:54:24 PM :: 00:00:17 :: 00:00:12</t>
  </si>
  <si>
    <t xml:space="preserve"> :: 02:56:47 PM / 02:56:57 PM :: 00:00:10 :: 00:15:31</t>
  </si>
  <si>
    <t xml:space="preserve"> :: 09:00:56 AM / 09:01:06 AM :: 00:00:10 :: 00:19:30</t>
  </si>
  <si>
    <t xml:space="preserve"> :: 11:38:11 AM / 11:47:00 AM :: 00:08:49 :: 00:04:56</t>
  </si>
  <si>
    <t xml:space="preserve"> :: 12:14:25 PM / 12:14:32 PM :: 00:00:07 :: 00:00:16</t>
  </si>
  <si>
    <t xml:space="preserve"> :: 12:03:28 PM / 12:03:41 PM :: 00:00:13 :: 00:30:35</t>
  </si>
  <si>
    <t xml:space="preserve"> :: 02:56:58 PM / 02:57:08 PM :: 00:00:10 :: 00:00:06</t>
  </si>
  <si>
    <t xml:space="preserve"> :: 01:09:14 PM / 01:09:21 PM :: 00:00:07 :: 00:00:05</t>
  </si>
  <si>
    <t xml:space="preserve"> :: 01:09:42 PM / 01:10:24 PM :: 00:00:42 :: 00:00:21</t>
  </si>
  <si>
    <t xml:space="preserve"> :: 03:00:42 PM / 03:01:41 PM :: 00:00:59 :: 00:16:23</t>
  </si>
  <si>
    <t xml:space="preserve"> :: 08:31:34 AM / 08:31:44 AM :: 00:00:10 :: 17:16:35</t>
  </si>
  <si>
    <t xml:space="preserve"> :: 08:50:06 AM / 08:50:13 AM :: 00:00:07 :: 00:00:02</t>
  </si>
  <si>
    <t xml:space="preserve"> :: 08:11:37 AM / 08:25:00 AM :: 00:13:23 :: 17:40:13</t>
  </si>
  <si>
    <t xml:space="preserve"> :: 01:40:16 PM / 01:41:31 PM :: 00:01:15 :: 00:00:04</t>
  </si>
  <si>
    <t xml:space="preserve"> :: 07:43:24 AM / 08:04:00 AM :: 00:20:36 :: 16:03:19</t>
  </si>
  <si>
    <t xml:space="preserve"> :: 06:17:08 AM / 06:46:50 AM :: 00:29:42 :: 15:19:19</t>
  </si>
  <si>
    <t xml:space="preserve"> :: 12:18:35 PM / 12:18:42 PM :: 00:00:07 :: 00:01:59</t>
  </si>
  <si>
    <t xml:space="preserve"> :: 08:01:51 AM / 08:01:58 AM :: 00:00:07 :: 00:00:05</t>
  </si>
  <si>
    <t xml:space="preserve"> :: 08:16:40 AM / 08:16:53 AM :: 00:00:13 :: 00:00:10</t>
  </si>
  <si>
    <t xml:space="preserve"> :: 08:30:33 AM / 08:30:39 AM :: 00:00:06 :: 00:00:07</t>
  </si>
  <si>
    <t xml:space="preserve"> :: 08:17:29 AM / 08:17:40 AM :: 00:00:11 :: 00:00:06</t>
  </si>
  <si>
    <t xml:space="preserve"> :: 07:33:30 AM / 07:33:37 AM :: 00:00:07 :: 00:00:12</t>
  </si>
  <si>
    <t xml:space="preserve"> :: 08:41:47 AM / 08:42:06 AM :: 00:00:19 :: 00:00:12</t>
  </si>
  <si>
    <t xml:space="preserve"> :: 12:20:44 PM / 12:20:52 PM :: 00:00:08 :: 00:03:14</t>
  </si>
  <si>
    <t xml:space="preserve"> :: 04:28:14 PM / 04:28:21 PM :: 00:00:07 :: 00:00:31</t>
  </si>
  <si>
    <t xml:space="preserve"> :: 08:02:10 AM / 08:02:15 AM :: 00:00:05 :: 00:00:12</t>
  </si>
  <si>
    <t xml:space="preserve"> :: 08:17:05 AM / 08:17:18 AM :: 00:00:13 :: 00:00:12</t>
  </si>
  <si>
    <t xml:space="preserve"> :: 08:30:56 AM / 08:31:01 AM :: 00:00:05 :: 00:00:17</t>
  </si>
  <si>
    <t xml:space="preserve"> :: 08:17:55 AM / 08:18:03 AM :: 00:00:08 :: 00:00:15</t>
  </si>
  <si>
    <t xml:space="preserve"> :: 07:33:52 AM / 07:34:04 AM :: 00:00:12 :: 00:00:15</t>
  </si>
  <si>
    <t xml:space="preserve"> :: 08:42:43 AM / 08:42:50 AM :: 00:00:07 :: 00:00:37</t>
  </si>
  <si>
    <t xml:space="preserve"> :: 12:27:43 PM / 12:27:51 PM :: 00:00:08 :: 00:06:51</t>
  </si>
  <si>
    <t xml:space="preserve"> :: 04:28:34 PM / 04:28:40 PM :: 00:00:06 :: 00:00:13</t>
  </si>
  <si>
    <t xml:space="preserve"> :: 08:31:14 AM / 08:37:26 AM :: 00:06:12 :: 17:18:22</t>
  </si>
  <si>
    <t xml:space="preserve"> :: 08:34:41 AM / 08:43:42 AM :: 00:09:01 :: 00:00:06</t>
  </si>
  <si>
    <t xml:space="preserve"> :: 08:17:35 AM / 08:31:58 AM :: 00:14:23 :: 00:11:12</t>
  </si>
  <si>
    <t xml:space="preserve"> :: 08:39:37 AM / 08:45:36 AM :: 00:05:59 :: 00:00:32</t>
  </si>
  <si>
    <t xml:space="preserve"> :: 07:28:39 AM / 07:36:50 AM :: 00:08:11 :: 00:10:20</t>
  </si>
  <si>
    <t xml:space="preserve"> :: 08:22:55 AM / 08:31:22 AM :: 00:08:27 :: 00:05:01</t>
  </si>
  <si>
    <t xml:space="preserve"> :: 08:23:54 AM / 08:51:44 AM :: 00:27:50 :: 00:13:26</t>
  </si>
  <si>
    <t xml:space="preserve"> :: 08:38:33 AM / 08:51:02 AM :: 00:12:29 :: 15:59:40</t>
  </si>
  <si>
    <t xml:space="preserve"> :: 07:26:07 AM / 07:41:10 AM :: 00:15:03 :: 17:03:48</t>
  </si>
  <si>
    <t xml:space="preserve"> :: 07:37:22 AM / 07:47:15 AM :: 00:09:53 :: 16:04:56</t>
  </si>
  <si>
    <t xml:space="preserve"> :: 07:25:23 AM / 07:37:02 AM :: 00:11:39 :: 16:33:05</t>
  </si>
  <si>
    <t xml:space="preserve"> :: 03:45:10 PM / 03:49:15 PM :: 00:04:05 :: 00:02:12</t>
  </si>
  <si>
    <t xml:space="preserve"> :: 07:25:58 AM / 07:51:24 AM :: 00:25:26 :: 16:31:50</t>
  </si>
  <si>
    <t xml:space="preserve"> :: 07:36:49 AM / 07:51:03 AM :: 00:14:14 :: 15:47:16</t>
  </si>
  <si>
    <t xml:space="preserve"> :: 09:06:59 AM / 09:21:35 AM :: 00:14:36 :: 00:21:24</t>
  </si>
  <si>
    <t xml:space="preserve"> :: 08:07:32 AM / 08:20:51 AM :: 00:13:19 :: 15:39:18</t>
  </si>
  <si>
    <t xml:space="preserve"> :: 08:24:53 AM / 08:36:03 AM :: 00:11:10 :: 00:07:35</t>
  </si>
  <si>
    <t xml:space="preserve"> :: 10:15:42 AM / 10:42:14 AM :: 00:26:32 :: 00:00:14</t>
  </si>
  <si>
    <t xml:space="preserve"> :: 07:41:32 AM / 07:42:06 AM :: 00:00:34 :: 07:41:32</t>
  </si>
  <si>
    <t xml:space="preserve"> :: 08:00:33 AM / 08:03:49 AM :: 00:03:16 :: 18:13:14</t>
  </si>
  <si>
    <t xml:space="preserve"> :: 07:11:38 AM / 07:27:15 AM :: 00:15:37 :: 18:47:37</t>
  </si>
  <si>
    <t xml:space="preserve"> :: 07:12:37 AM / 07:39:11 AM :: 00:26:34 :: 17:45:03</t>
  </si>
  <si>
    <t xml:space="preserve"> :: 07:16:33 AM / 07:34:40 AM :: 00:18:07 :: 17:10:59</t>
  </si>
  <si>
    <t xml:space="preserve"> :: 01:52:59 PM / 01:53:09 PM :: 00:00:10 :: 00:52:55</t>
  </si>
  <si>
    <t xml:space="preserve"> :: 01:10:57 PM / 01:11:07 PM :: 00:00:10 :: 00:00:29</t>
  </si>
  <si>
    <t xml:space="preserve"> :: 12:21:34 PM / 12:21:43 PM :: 00:00:09 :: 00:05:55</t>
  </si>
  <si>
    <t xml:space="preserve"> :: 08:31:57 AM / 08:32:05 AM :: 00:00:08 :: 00:00:13</t>
  </si>
  <si>
    <t xml:space="preserve"> :: 07:48:03 AM / 08:05:21 AM :: 00:17:18 :: 17:26:01</t>
  </si>
  <si>
    <t xml:space="preserve"> :: 08:25:05 AM / 08:25:13 AM :: 00:00:08 :: 00:00:05</t>
  </si>
  <si>
    <t xml:space="preserve"> :: 01:41:34 PM / 01:41:40 PM :: 00:00:06 :: 00:00:03</t>
  </si>
  <si>
    <t xml:space="preserve"> :: 08:04:08 AM / 08:04:15 AM :: 00:00:07 :: 00:00:08</t>
  </si>
  <si>
    <t xml:space="preserve"> :: 06:46:58 AM / 06:47:11 AM :: 00:00:13 :: 00:00:08</t>
  </si>
  <si>
    <t xml:space="preserve"> :: 12:18:45 PM / 12:18:51 PM :: 00:00:06 :: 00:00:03</t>
  </si>
  <si>
    <t xml:space="preserve"> :: 08:10:37 AM / 08:26:14 AM :: 00:15:37 :: 00:08:22</t>
  </si>
  <si>
    <t xml:space="preserve"> :: 08:39:03 AM / 08:53:53 AM :: 00:14:50 :: 00:03:00</t>
  </si>
  <si>
    <t xml:space="preserve"> :: 11:48:02 AM / 11:48:14 AM :: 00:00:12 :: 00:00:09</t>
  </si>
  <si>
    <t xml:space="preserve"> :: 08:25:34 AM / 08:44:49 AM :: 00:19:15 :: 00:07:31</t>
  </si>
  <si>
    <t xml:space="preserve"> :: 07:47:08 AM / 07:57:53 AM :: 00:10:45 :: 00:13:04</t>
  </si>
  <si>
    <t xml:space="preserve"> :: 08:49:17 AM / 09:01:48 AM :: 00:12:31 :: 00:06:27</t>
  </si>
  <si>
    <t xml:space="preserve"> :: 10:53:23 AM / 10:53:30 AM :: 00:00:07 :: 00:00:25</t>
  </si>
  <si>
    <t xml:space="preserve"> :: 10:40:26 AM / 10:40:45 AM :: 00:00:19 :: 00:02:04</t>
  </si>
  <si>
    <t xml:space="preserve"> :: 08:37:32 AM / 08:51:03 AM :: 00:13:31 :: 00:00:06</t>
  </si>
  <si>
    <t xml:space="preserve"> :: 08:57:54 AM / 09:06:38 AM :: 00:08:44 :: 00:14:12</t>
  </si>
  <si>
    <t xml:space="preserve"> :: 09:55:03 AM / 10:08:05 AM :: 00:13:02 :: 00:08:11</t>
  </si>
  <si>
    <t xml:space="preserve"> :: 01:06:42 PM / 01:16:51 PM :: 00:10:09 :: 00:00:04</t>
  </si>
  <si>
    <t xml:space="preserve"> :: 02:16:27 PM / 02:21:14 PM :: 00:04:47 :: 00:00:05</t>
  </si>
  <si>
    <t xml:space="preserve"> :: 01:44:05 PM / 01:47:13 PM :: 00:03:08 :: 00:31:08</t>
  </si>
  <si>
    <t xml:space="preserve"> :: 01:36:39 PM / 01:37:22 PM :: 00:00:43 :: 00:00:17</t>
  </si>
  <si>
    <t xml:space="preserve"> :: 02:11:28 PM / 02:12:29 PM :: 00:01:01 :: 00:03:12</t>
  </si>
  <si>
    <t xml:space="preserve"> :: 03:13:51 PM / 03:14:02 PM :: 00:00:11 :: 00:02:57</t>
  </si>
  <si>
    <t xml:space="preserve"> :: 08:50:18 AM / 08:50:42 AM :: 00:00:24 :: 00:00:05</t>
  </si>
  <si>
    <t xml:space="preserve"> :: 12:20:00 PM / 12:20:58 PM :: 00:00:58 :: 00:01:26</t>
  </si>
  <si>
    <t xml:space="preserve"> :: 09:47:33 AM / 09:47:38 AM :: 00:00:05 :: 00:00:07</t>
  </si>
  <si>
    <t xml:space="preserve"> :: 09:47:41 AM / 09:47:46 AM :: 00:00:05 :: 00:00:03</t>
  </si>
  <si>
    <t xml:space="preserve"> :: 11:57:29 AM / 12:38:27 PM :: 00:40:58 :: 00:12:16</t>
  </si>
  <si>
    <t xml:space="preserve"> :: 01:02:00 PM / 01:02:32 PM :: 00:00:32 :: 00:31:39</t>
  </si>
  <si>
    <t xml:space="preserve"> :: 01:03:40 PM / 01:03:46 PM :: 00:00:06 :: 00:01:08</t>
  </si>
  <si>
    <t xml:space="preserve"> :: 12:39:48 PM / 12:50:48 PM :: 00:11:00 :: 00:01:22</t>
  </si>
  <si>
    <t xml:space="preserve"> :: 12:50:52 PM / 12:51:00 PM :: 00:00:08 :: 00:00:04</t>
  </si>
  <si>
    <t xml:space="preserve"> :: 03:03:48 PM / 03:04:02 PM :: 00:00:14 :: 00:02:07</t>
  </si>
  <si>
    <t xml:space="preserve"> :: 07:51:47 AM / 07:53:38 AM :: 00:01:51 :: 00:09:41</t>
  </si>
  <si>
    <t xml:space="preserve"> :: 08:10:39 AM / 08:18:12 AM :: 00:07:33 :: 00:06:50</t>
  </si>
  <si>
    <t xml:space="preserve"> :: 07:32:09 AM / 07:39:21 AM :: 00:07:12 :: 00:04:54</t>
  </si>
  <si>
    <t xml:space="preserve"> :: 07:39:15 AM / 07:46:23 AM :: 00:07:08 :: 00:00:04</t>
  </si>
  <si>
    <t xml:space="preserve"> :: 07:39:25 AM / 07:47:37 AM :: 00:08:12 :: 00:04:45</t>
  </si>
  <si>
    <t xml:space="preserve"> :: 07:57:28 AM / 08:09:12 AM :: 00:11:44 :: 18:22:31</t>
  </si>
  <si>
    <t xml:space="preserve"> :: 07:36:29 AM / 07:41:10 AM :: 00:04:41 :: 19:20:14</t>
  </si>
  <si>
    <t xml:space="preserve"> :: 08:00:24 AM / 08:30:21 AM :: 00:29:57 :: 19:21:13</t>
  </si>
  <si>
    <t xml:space="preserve"> :: 08:32:18 AM / 08:32:26 AM :: 00:00:08 :: 00:00:13</t>
  </si>
  <si>
    <t xml:space="preserve"> :: 08:50:46 AM / 08:50:53 AM :: 00:00:07 :: 00:00:04</t>
  </si>
  <si>
    <t xml:space="preserve"> :: 08:25:29 AM / 08:25:37 AM :: 00:00:08 :: 00:00:16</t>
  </si>
  <si>
    <t xml:space="preserve"> :: 01:41:43 PM / 01:41:55 PM :: 00:00:12 :: 00:00:03</t>
  </si>
  <si>
    <t xml:space="preserve"> :: 08:04:38 AM / 08:04:50 AM :: 00:00:12 :: 00:00:23</t>
  </si>
  <si>
    <t xml:space="preserve"> :: 06:47:38 AM / 06:50:50 AM :: 00:03:12 :: 00:00:27</t>
  </si>
  <si>
    <t xml:space="preserve"> :: 12:19:08 PM / 12:19:24 PM :: 00:00:16 :: 00:00:17</t>
  </si>
  <si>
    <t xml:space="preserve"> :: 08:37:08 AM / 08:44:21 AM :: 00:07:13 :: 00:02:55</t>
  </si>
  <si>
    <t xml:space="preserve"> :: 09:03:09 AM / 09:06:46 AM :: 00:03:37 :: 00:09:16</t>
  </si>
  <si>
    <t xml:space="preserve"> :: 08:38:58 AM / 08:47:40 AM :: 00:08:42 :: 00:07:57</t>
  </si>
  <si>
    <t xml:space="preserve"> :: 08:46:37 AM / 08:53:25 AM :: 00:06:48 :: 00:01:48</t>
  </si>
  <si>
    <t xml:space="preserve"> :: 08:06:21 AM / 08:38:19 AM :: 00:31:58 :: 00:03:56</t>
  </si>
  <si>
    <t xml:space="preserve"> :: 09:05:53 AM / 09:15:13 AM :: 00:09:20 :: 00:04:05</t>
  </si>
  <si>
    <t xml:space="preserve"> :: 02:00:56 PM / 02:01:05 PM :: 00:00:09 :: 00:00:46</t>
  </si>
  <si>
    <t xml:space="preserve"> :: 04:28:48 PM / 04:29:06 PM :: 00:00:18 :: 00:00:08</t>
  </si>
  <si>
    <t xml:space="preserve"> :: 07:53:59 AM / 07:55:53 AM :: 00:01:54 :: 00:12:49</t>
  </si>
  <si>
    <t xml:space="preserve"> :: 07:58:57 AM / 08:15:14 AM :: 00:16:17 :: 00:11:42</t>
  </si>
  <si>
    <t xml:space="preserve"> :: 07:40:07 AM / 07:44:11 AM :: 00:04:04 :: 00:03:05</t>
  </si>
  <si>
    <t xml:space="preserve"> :: 10:20:47 AM / 10:21:29 AM :: 00:00:42 :: 00:02:37</t>
  </si>
  <si>
    <t xml:space="preserve"> :: 08:26:57 AM / 08:38:24 AM :: 00:11:27 :: 00:06:12</t>
  </si>
  <si>
    <t xml:space="preserve"> :: 08:20:36 AM / 08:23:52 AM :: 00:03:16 :: 00:29:33</t>
  </si>
  <si>
    <t xml:space="preserve"> :: 11:32:15 AM / 11:32:23 AM :: 00:00:08 :: 00:00:10</t>
  </si>
  <si>
    <t xml:space="preserve"> :: 09:01:49 AM / 09:01:57 AM :: 00:00:08 :: 00:05:59</t>
  </si>
  <si>
    <t xml:space="preserve"> :: 09:10:00 AM / 09:17:35 AM :: 00:07:35 :: 00:03:14</t>
  </si>
  <si>
    <t xml:space="preserve"> :: 09:01:58 AM / 09:07:17 AM :: 00:05:19 :: 00:08:33</t>
  </si>
  <si>
    <t xml:space="preserve"> :: 09:15:16 AM / 09:25:09 AM :: 00:09:53 :: 00:00:03</t>
  </si>
  <si>
    <t xml:space="preserve"> :: 10:12:33 AM / 10:13:30 AM :: 00:00:57 :: 00:20:08</t>
  </si>
  <si>
    <t xml:space="preserve"> :: 10:15:19 AM / 10:15:28 AM :: 00:00:09 :: 00:01:49</t>
  </si>
  <si>
    <t xml:space="preserve"> :: 04:29:51 PM / 04:30:01 PM :: 00:00:10 :: 00:00:45</t>
  </si>
  <si>
    <t xml:space="preserve"> :: 08:46:40 AM / 08:46:47 AM :: 00:00:07 :: 00:14:14</t>
  </si>
  <si>
    <t xml:space="preserve"> :: 08:07:28 AM / 08:12:59 AM :: 00:05:31 :: 00:02:07</t>
  </si>
  <si>
    <t xml:space="preserve"> :: 08:48:43 AM / 08:52:48 AM :: 00:04:05 :: 00:00:05</t>
  </si>
  <si>
    <t xml:space="preserve"> :: 08:52:33 AM / 08:52:42 AM :: 00:00:09 :: 15:31:52</t>
  </si>
  <si>
    <t xml:space="preserve"> :: 08:28:07 AM / 08:34:54 AM :: 00:06:47 :: 00:23:17</t>
  </si>
  <si>
    <t xml:space="preserve"> :: 07:23:13 AM / 07:33:19 AM :: 00:10:06 :: 00:04:32</t>
  </si>
  <si>
    <t xml:space="preserve"> :: 07:55:48 AM / 08:01:44 AM :: 00:05:56 :: 18:05:56</t>
  </si>
  <si>
    <t xml:space="preserve"> :: 01:41:00 PM / 01:41:09 PM :: 00:00:09 :: 02:21:06</t>
  </si>
  <si>
    <t xml:space="preserve"> :: 12:19:12 PM / 12:24:01 PM :: 00:04:49 :: 00:09:45</t>
  </si>
  <si>
    <t xml:space="preserve"> :: 01:11:10 PM / 01:11:26 PM :: 00:00:16 :: 00:00:10</t>
  </si>
  <si>
    <t xml:space="preserve"> :: 01:21:38 PM / 01:29:47 PM :: 00:08:09 :: 00:06:26</t>
  </si>
  <si>
    <t xml:space="preserve"> :: 01:34:46 PM / 01:34:57 PM :: 00:00:11 :: 00:00:19</t>
  </si>
  <si>
    <t xml:space="preserve"> :: 12:12:55 PM / 12:13:05 PM :: 00:00:10 :: 00:11:24</t>
  </si>
  <si>
    <t xml:space="preserve"> :: 12:20:20 PM / 12:20:32 PM :: 00:00:12 :: 00:00:56</t>
  </si>
  <si>
    <t xml:space="preserve"> :: 08:51:33 AM / 09:04:47 AM :: 00:13:14 :: 00:07:12</t>
  </si>
  <si>
    <t xml:space="preserve"> :: 09:27:54 AM / 09:39:09 AM :: 00:11:15 :: 00:10:19</t>
  </si>
  <si>
    <t xml:space="preserve"> :: 09:03:40 AM / 09:12:04 AM :: 00:08:24 :: 00:16:00</t>
  </si>
  <si>
    <t xml:space="preserve"> :: 09:10:21 AM / 09:14:32 AM :: 00:04:11 :: 00:03:04</t>
  </si>
  <si>
    <t xml:space="preserve"> :: 08:38:48 AM / 08:45:16 AM :: 00:06:28 :: 00:00:29</t>
  </si>
  <si>
    <t xml:space="preserve"> :: 04:00:46 PM / 04:00:51 PM :: 00:00:05 :: 00:00:04</t>
  </si>
  <si>
    <t xml:space="preserve"> :: 02:02:00 PM / 02:02:08 PM :: 00:00:08 :: 00:00:55</t>
  </si>
  <si>
    <t xml:space="preserve"> :: 04:30:04 PM / 04:30:10 PM :: 00:00:06 :: 00:00:03</t>
  </si>
  <si>
    <t xml:space="preserve"> :: 09:00:22 AM / 09:03:19 AM :: 00:02:57 :: 00:09:19</t>
  </si>
  <si>
    <t xml:space="preserve"> :: 03:31:52 PM / 03:31:58 PM :: 00:00:06 :: 00:00:15</t>
  </si>
  <si>
    <t xml:space="preserve"> :: 08:45:22 AM / 08:55:27 AM :: 00:10:05 :: 00:13:24</t>
  </si>
  <si>
    <t xml:space="preserve"> :: 08:48:02 AM / 08:53:42 AM :: 00:05:40 :: 00:02:26</t>
  </si>
  <si>
    <t xml:space="preserve"> :: 08:04:25 AM / 08:13:28 AM :: 00:09:03 :: 00:04:38</t>
  </si>
  <si>
    <t xml:space="preserve"> :: 08:37:09 AM / 08:54:49 AM :: 00:17:40 :: 00:05:47</t>
  </si>
  <si>
    <t xml:space="preserve"> :: 09:07:21 AM / 09:18:55 AM :: 00:11:34 :: 00:15:37</t>
  </si>
  <si>
    <t xml:space="preserve"> :: 04:26:18 PM / 04:26:25 PM :: 00:00:07 :: 00:00:22</t>
  </si>
  <si>
    <t xml:space="preserve"> :: 08:06:43 AM / 08:12:14 AM :: 00:05:31 :: 00:10:50</t>
  </si>
  <si>
    <t xml:space="preserve"> :: 08:15:28 AM / 08:35:54 AM :: 00:20:26 :: 00:00:14</t>
  </si>
  <si>
    <t xml:space="preserve"> :: 07:48:33 AM / 07:57:51 AM :: 00:09:18 :: 00:04:22</t>
  </si>
  <si>
    <t xml:space="preserve"> :: 09:27:36 AM / 09:47:26 AM :: 00:19:50 :: 19:11:01</t>
  </si>
  <si>
    <t xml:space="preserve"> :: 07:56:44 AM / 08:20:45 AM :: 00:24:01 :: 00:05:20</t>
  </si>
  <si>
    <t xml:space="preserve"> :: 08:39:07 AM / 08:43:46 AM :: 00:04:39 :: 00:15:15</t>
  </si>
  <si>
    <t xml:space="preserve"> :: 11:32:41 AM / 11:32:53 AM :: 00:00:12 :: 00:00:18</t>
  </si>
  <si>
    <t xml:space="preserve"> :: 08:46:42 AM / 08:55:50 AM :: 00:09:08 :: 00:25:51</t>
  </si>
  <si>
    <t xml:space="preserve"> :: 09:14:18 AM / 09:14:46 AM :: 00:00:28 :: 00:27:31</t>
  </si>
  <si>
    <t xml:space="preserve"> :: 08:17:52 AM / 08:23:13 AM :: 00:05:21 :: 00:04:53</t>
  </si>
  <si>
    <t xml:space="preserve"> :: 08:32:26 AM / 08:48:38 AM :: 00:16:12 :: 00:03:33</t>
  </si>
  <si>
    <t xml:space="preserve"> :: 01:30:04 PM / 01:39:57 PM :: 00:09:53 :: 00:00:06</t>
  </si>
  <si>
    <t xml:space="preserve"> :: 01:40:01 PM / 01:40:12 PM :: 00:00:11 :: 00:00:04</t>
  </si>
  <si>
    <t xml:space="preserve"> :: 08:35:48 AM / 08:42:38 AM :: 00:06:50 :: 00:00:54</t>
  </si>
  <si>
    <t xml:space="preserve"> :: 07:13:06 AM / 07:18:41 AM :: 00:05:35 :: 00:22:16</t>
  </si>
  <si>
    <t xml:space="preserve"> :: 08:08:22 AM / 08:13:24 AM :: 00:05:02 :: 00:06:38</t>
  </si>
  <si>
    <t xml:space="preserve"> :: 08:05:07 AM / 08:06:20 AM :: 00:01:13 :: 00:11:29</t>
  </si>
  <si>
    <t xml:space="preserve"> :: 08:18:20 AM / 08:20:41 AM :: 00:02:21 :: 00:00:08</t>
  </si>
  <si>
    <t xml:space="preserve"> :: 07:53:34 AM / 07:58:26 AM :: 00:04:52 :: 00:14:13</t>
  </si>
  <si>
    <t xml:space="preserve"> :: 07:53:04 AM / 08:03:58 AM :: 00:10:54 :: 00:06:41</t>
  </si>
  <si>
    <t xml:space="preserve"> :: 07:59:06 AM / 07:59:12 AM :: 00:00:06 :: 00:11:29</t>
  </si>
  <si>
    <t xml:space="preserve"> :: 08:10:18 AM / 08:14:24 AM :: 00:04:06 :: 00:01:06</t>
  </si>
  <si>
    <t xml:space="preserve"> :: 08:01:11 AM / 08:05:27 AM :: 00:04:16 :: 00:20:01</t>
  </si>
  <si>
    <t xml:space="preserve"> :: 12:21:51 PM / 12:21:59 PM :: 00:00:08 :: 00:00:08</t>
  </si>
  <si>
    <t xml:space="preserve"> :: 09:07:44 AM / 09:12:47 AM :: 00:05:03 :: 00:02:57</t>
  </si>
  <si>
    <t xml:space="preserve"> :: 09:39:14 AM / 09:42:21 AM :: 00:03:07 :: 00:00:05</t>
  </si>
  <si>
    <t xml:space="preserve"> :: 09:12:42 AM / 09:15:36 AM :: 00:02:54 :: 00:00:38</t>
  </si>
  <si>
    <t xml:space="preserve"> :: 01:17:21 PM / 01:18:25 PM :: 00:01:04 :: 00:00:30</t>
  </si>
  <si>
    <t xml:space="preserve"> :: 08:50:02 AM / 08:50:32 AM :: 00:00:30 :: 00:04:46</t>
  </si>
  <si>
    <t xml:space="preserve"> :: 09:51:53 AM / 09:52:25 AM :: 00:00:32 :: 00:26:44</t>
  </si>
  <si>
    <t xml:space="preserve"> :: 10:59:26 AM / 10:59:46 AM :: 00:00:20 :: 00:04:04</t>
  </si>
  <si>
    <t xml:space="preserve"> :: 04:30:32 PM / 04:30:50 PM :: 00:00:18 :: 00:00:22</t>
  </si>
  <si>
    <t xml:space="preserve"> :: 02:16:08 PM / 02:16:14 PM :: 00:00:06 :: 00:01:52</t>
  </si>
  <si>
    <t xml:space="preserve"> :: 09:47:51 AM / 10:02:14 AM :: 00:14:23 :: 00:00:05</t>
  </si>
  <si>
    <t xml:space="preserve"> :: 09:04:25 AM / 09:04:40 AM :: 00:00:15 :: 00:02:28</t>
  </si>
  <si>
    <t xml:space="preserve"> :: 09:11:18 AM / 09:15:32 AM :: 00:04:14 :: 00:07:59</t>
  </si>
  <si>
    <t xml:space="preserve"> :: 09:15:59 AM / 09:16:06 AM :: 00:00:07 :: 00:00:27</t>
  </si>
  <si>
    <t xml:space="preserve"> :: 09:15:59 AM / 09:25:29 AM :: 00:09:30 :: 00:09:21</t>
  </si>
  <si>
    <t xml:space="preserve"> :: 09:24:59 AM / 09:29:49 AM :: 00:04:50 :: 00:12:44</t>
  </si>
  <si>
    <t xml:space="preserve"> :: 09:27:06 AM / 09:42:13 AM :: 00:15:07 :: 00:04:47</t>
  </si>
  <si>
    <t xml:space="preserve"> :: 08:15:44 AM / 08:24:55 AM :: 00:09:11 :: 00:02:16</t>
  </si>
  <si>
    <t xml:space="preserve"> :: 10:41:00 AM / 10:41:49 AM :: 00:00:49 :: 00:28:02</t>
  </si>
  <si>
    <t xml:space="preserve"> :: 09:43:29 AM / 09:48:15 AM :: 00:04:46 :: 00:00:14</t>
  </si>
  <si>
    <t xml:space="preserve"> :: 09:07:44 AM / 09:10:20 AM :: 00:02:36 :: 00:16:42</t>
  </si>
  <si>
    <t xml:space="preserve"> :: 08:14:45 AM / 08:23:40 AM :: 00:08:55 :: 00:08:25</t>
  </si>
  <si>
    <t xml:space="preserve"> :: 08:25:51 AM / 08:30:08 AM :: 00:04:17 :: 00:02:33</t>
  </si>
  <si>
    <t xml:space="preserve"> :: 11:25:09 AM / 11:30:03 AM :: 00:04:54 :: 00:06:24</t>
  </si>
  <si>
    <t xml:space="preserve"> :: 01:17:38 PM / 01:22:08 PM :: 00:04:30 :: 00:06:11</t>
  </si>
  <si>
    <t xml:space="preserve"> :: 11:57:18 AM / 11:57:28 AM :: 00:00:10 :: 00:30:25</t>
  </si>
  <si>
    <t xml:space="preserve"> :: 08:55:34 AM / 09:03:16 AM :: 00:07:42 :: 00:00:07</t>
  </si>
  <si>
    <t xml:space="preserve"> :: 07:42:38 AM / 07:47:04 AM :: 00:04:26 :: 00:05:48</t>
  </si>
  <si>
    <t xml:space="preserve"> :: 11:42:22 AM / 11:50:17 AM :: 00:07:55 :: 00:09:53</t>
  </si>
  <si>
    <t xml:space="preserve"> :: 08:45:59 AM / 08:46:13 AM :: 00:00:14 :: 00:22:19</t>
  </si>
  <si>
    <t xml:space="preserve"> :: 08:47:32 AM / 08:47:47 AM :: 00:00:15 :: 00:00:22</t>
  </si>
  <si>
    <t xml:space="preserve"> :: 01:01:02 PM / 01:01:11 PM :: 00:00:09 :: 00:00:34</t>
  </si>
  <si>
    <t xml:space="preserve"> :: 08:04:00 AM / 08:18:43 AM :: 00:14:43 :: 00:00:02</t>
  </si>
  <si>
    <t xml:space="preserve"> :: 08:36:01 AM / 08:36:10 AM :: 00:00:09 :: 00:00:02</t>
  </si>
  <si>
    <t xml:space="preserve"> :: 08:23:10 AM / 08:37:01 AM :: 00:13:51 :: 00:08:46</t>
  </si>
  <si>
    <t xml:space="preserve"> :: 08:27:55 AM / 08:28:03 AM :: 00:00:08 :: 00:00:02</t>
  </si>
  <si>
    <t xml:space="preserve"> :: 12:23:09 PM / 12:23:16 PM :: 00:00:07 :: 00:01:10</t>
  </si>
  <si>
    <t xml:space="preserve"> :: 09:21:07 AM / 09:30:08 AM :: 00:09:01 :: 00:05:01</t>
  </si>
  <si>
    <t xml:space="preserve"> :: 09:25:38 AM / 09:35:37 AM :: 00:09:59 :: 00:00:09</t>
  </si>
  <si>
    <t xml:space="preserve"> :: 09:04:45 AM / 09:12:15 AM :: 00:07:30 :: 00:01:29</t>
  </si>
  <si>
    <t xml:space="preserve"> :: 09:01:32 AM / 09:22:19 AM :: 00:20:47 :: 00:07:50</t>
  </si>
  <si>
    <t xml:space="preserve"> :: 07:51:16 AM / 07:59:47 AM :: 00:08:31 :: 00:04:12</t>
  </si>
  <si>
    <t xml:space="preserve"> :: 08:55:37 AM / 09:03:53 AM :: 00:08:16 :: 00:00:48</t>
  </si>
  <si>
    <t xml:space="preserve"> :: 02:05:18 PM / 02:55:11 PM :: 00:49:53 :: 00:00:17</t>
  </si>
  <si>
    <t xml:space="preserve"> :: 09:10:24 AM / 09:21:57 AM :: 00:11:33 :: 00:00:04</t>
  </si>
  <si>
    <t xml:space="preserve"> :: 02:54:10 PM / 02:55:28 PM :: 00:01:18 :: 00:02:28</t>
  </si>
  <si>
    <t xml:space="preserve"> :: 09:26:28 AM / 09:42:01 AM :: 00:15:33 :: 00:11:56</t>
  </si>
  <si>
    <t xml:space="preserve"> :: 04:01:09 PM / 04:01:19 PM :: 00:00:10 :: 00:00:18</t>
  </si>
  <si>
    <t xml:space="preserve"> :: 04:30:58 PM / 04:31:22 PM :: 00:00:24 :: 00:00:08</t>
  </si>
  <si>
    <t xml:space="preserve"> :: 09:12:50 AM / 09:16:46 AM :: 00:03:56 :: 00:36:56</t>
  </si>
  <si>
    <t xml:space="preserve"> :: 10:12:03 AM / 10:18:10 AM :: 00:06:07 :: 00:09:49</t>
  </si>
  <si>
    <t xml:space="preserve"> :: 08:59:32 AM / 09:09:45 AM :: 00:10:13 :: 00:15:46</t>
  </si>
  <si>
    <t xml:space="preserve"> :: 09:16:54 AM / 09:28:48 AM :: 00:11:54 :: 00:12:14</t>
  </si>
  <si>
    <t xml:space="preserve"> :: 01:59:31 PM / 01:59:40 PM :: 00:00:09 :: 00:00:39</t>
  </si>
  <si>
    <t xml:space="preserve"> :: 02:00:00 PM / 02:00:10 PM :: 00:00:10 :: 01:27:35</t>
  </si>
  <si>
    <t xml:space="preserve"> :: 09:38:33 AM / 09:43:56 AM :: 00:05:23 :: 00:08:44</t>
  </si>
  <si>
    <t xml:space="preserve"> :: 12:58:08 PM / 12:58:40 PM :: 00:00:32 :: 00:21:16</t>
  </si>
  <si>
    <t xml:space="preserve"> :: 08:46:27 AM / 08:46:38 AM :: 00:00:11 :: 00:00:14</t>
  </si>
  <si>
    <t xml:space="preserve"> :: 08:33:17 AM / 08:47:10 AM :: 00:13:53 :: 00:12:36</t>
  </si>
  <si>
    <t xml:space="preserve"> :: 08:18:38 AM / 08:23:18 AM :: 00:04:40 :: 00:20:12</t>
  </si>
  <si>
    <t xml:space="preserve"> :: 08:18:53 AM / 08:19:15 AM :: 00:00:22 :: 00:00:10</t>
  </si>
  <si>
    <t xml:space="preserve"> :: 08:35:53 AM / 08:35:59 AM :: 00:00:06 :: 00:36:41</t>
  </si>
  <si>
    <t xml:space="preserve"> :: 08:37:10 AM / 08:37:16 AM :: 00:00:06 :: 00:00:09</t>
  </si>
  <si>
    <t xml:space="preserve"> :: 08:19:41 AM / 08:27:53 AM :: 00:08:12 :: 00:14:14</t>
  </si>
  <si>
    <t xml:space="preserve"> :: 12:23:19 PM / 12:23:27 PM :: 00:00:08 :: 00:00:03</t>
  </si>
  <si>
    <t xml:space="preserve"> :: 08:27:15 AM / 08:34:13 AM :: 00:06:58 :: 00:01:01</t>
  </si>
  <si>
    <t xml:space="preserve"> :: 07:59:45 AM / 08:02:25 AM :: 00:02:40 :: 00:01:52</t>
  </si>
  <si>
    <t xml:space="preserve"> :: 09:45:58 AM / 09:53:52 AM :: 00:07:54 :: 00:33:11</t>
  </si>
  <si>
    <t xml:space="preserve"> :: 10:08:17 AM / 10:24:29 AM :: 00:16:12 :: 00:25:56</t>
  </si>
  <si>
    <t xml:space="preserve"> :: 09:24:47 AM / 09:40:54 AM :: 00:16:07 :: 00:09:11</t>
  </si>
  <si>
    <t xml:space="preserve"> :: 09:44:17 AM / 09:58:59 AM :: 00:14:42 :: 00:02:16</t>
  </si>
  <si>
    <t xml:space="preserve"> :: 09:48:00 AM / 09:56:37 AM :: 00:08:37 :: 00:28:47</t>
  </si>
  <si>
    <t xml:space="preserve"> :: 10:43:01 AM / 10:43:25 AM :: 00:00:24 :: 00:00:47</t>
  </si>
  <si>
    <t xml:space="preserve"> :: 10:54:56 AM / 10:55:22 AM :: 00:00:26 :: 00:01:26</t>
  </si>
  <si>
    <t xml:space="preserve"> :: 04:31:45 PM / 04:32:08 PM :: 00:00:23 :: 00:00:23</t>
  </si>
  <si>
    <t xml:space="preserve"> :: 02:04:34 PM / 02:12:40 PM :: 00:08:06 :: 00:16:57</t>
  </si>
  <si>
    <t xml:space="preserve"> :: 02:56:05 PM / 02:56:13 PM :: 00:00:08 :: 00:00:05</t>
  </si>
  <si>
    <t xml:space="preserve"> :: 01:59:11 PM / 02:13:22 PM :: 00:14:11 :: 00:40:30</t>
  </si>
  <si>
    <t xml:space="preserve"> :: 04:01:25 PM / 04:01:30 PM :: 00:00:05 :: 00:00:06</t>
  </si>
  <si>
    <t xml:space="preserve"> :: 04:01:34 PM / 04:01:39 PM :: 00:00:05 :: 00:00:04</t>
  </si>
  <si>
    <t xml:space="preserve"> :: 03:07:55 PM / 03:08:01 PM :: 00:00:06 :: 00:01:10</t>
  </si>
  <si>
    <t xml:space="preserve"> :: 03:08:11 PM / 03:08:18 PM :: 00:00:07 :: 00:00:10</t>
  </si>
  <si>
    <t xml:space="preserve"> :: 04:32:30 PM / 04:32:36 PM :: 00:00:06 :: 00:00:22</t>
  </si>
  <si>
    <t xml:space="preserve"> :: 09:41:10 AM / 09:51:14 AM :: 00:10:04 :: 00:11:02</t>
  </si>
  <si>
    <t xml:space="preserve"> :: 09:39:55 AM / 09:47:43 AM :: 00:07:48 :: 00:04:18</t>
  </si>
  <si>
    <t xml:space="preserve"> :: 10:38:03 AM / 10:38:25 AM :: 00:00:22 :: 00:00:09</t>
  </si>
  <si>
    <t xml:space="preserve"> :: 09:42:17 AM / 09:48:39 AM :: 00:06:22 :: 00:00:04</t>
  </si>
  <si>
    <t xml:space="preserve"> :: 08:32:12 AM / 08:48:41 AM :: 00:16:29 :: 00:07:17</t>
  </si>
  <si>
    <t xml:space="preserve"> :: 09:13:22 AM / 09:16:42 AM :: 00:03:20 :: 00:09:29</t>
  </si>
  <si>
    <t xml:space="preserve"> :: 12:13:27 PM / 12:36:15 PM :: 00:22:48 :: 00:05:44</t>
  </si>
  <si>
    <t xml:space="preserve"> :: 09:42:37 AM / 09:43:33 AM :: 00:00:56 :: 00:20:40</t>
  </si>
  <si>
    <t xml:space="preserve"> :: 09:04:04 AM / 09:10:03 AM :: 00:05:59 :: 00:51:50</t>
  </si>
  <si>
    <t xml:space="preserve"> :: 09:25:57 AM / 09:27:13 AM :: 00:01:16 :: 00:09:11</t>
  </si>
  <si>
    <t xml:space="preserve"> :: 09:22:07 AM / 09:25:22 AM :: 00:03:15 :: 01:24:16</t>
  </si>
  <si>
    <t xml:space="preserve"> :: 10:27:46 AM / 10:35:29 AM :: 00:07:43 :: 00:06:17</t>
  </si>
  <si>
    <t xml:space="preserve"> :: 08:52:01 AM / 09:06:34 AM :: 00:14:33 :: 00:13:37</t>
  </si>
  <si>
    <t xml:space="preserve"> :: 02:57:24 PM / 02:57:34 PM :: 00:00:10 :: 00:00:15</t>
  </si>
  <si>
    <t xml:space="preserve"> :: 12:03:49 PM / 12:03:56 PM :: 00:00:07 :: 00:00:08</t>
  </si>
  <si>
    <t xml:space="preserve"> :: 09:28:53 AM / 09:33:27 AM :: 00:04:34 :: 00:00:05</t>
  </si>
  <si>
    <t xml:space="preserve"> :: 09:14:49 AM / 09:15:10 AM :: 00:00:21 :: 00:00:03</t>
  </si>
  <si>
    <t xml:space="preserve"> :: 08:23:16 AM / 08:30:12 AM :: 00:06:56 :: 00:00:03</t>
  </si>
  <si>
    <t xml:space="preserve"> :: 09:45:52 AM / 09:46:20 AM :: 00:00:28 :: 00:24:35</t>
  </si>
  <si>
    <t xml:space="preserve"> :: 09:29:51 AM / 09:30:09 AM :: 00:00:18 :: 00:37:09</t>
  </si>
  <si>
    <t xml:space="preserve"> :: 08:47:49 AM / 09:04:01 AM :: 00:16:12 :: 00:05:11</t>
  </si>
  <si>
    <t xml:space="preserve"> :: 07:40:48 AM / 07:46:06 AM :: 00:05:18 :: 00:07:29</t>
  </si>
  <si>
    <t xml:space="preserve"> :: 08:26:52 AM / 08:27:52 AM :: 00:01:00 :: 00:13:28</t>
  </si>
  <si>
    <t xml:space="preserve"> :: 09:45:59 AM / 09:46:52 AM :: 00:00:53 :: 00:02:03</t>
  </si>
  <si>
    <t xml:space="preserve"> :: 09:38:32 AM / 09:43:15 AM :: 00:04:43 :: 00:19:37</t>
  </si>
  <si>
    <t xml:space="preserve"> :: 09:23:51 AM / 09:24:24 AM :: 00:00:33 :: 00:08:41</t>
  </si>
  <si>
    <t xml:space="preserve"> :: 09:07:09 AM / 09:08:07 AM :: 00:00:58 :: 00:16:16</t>
  </si>
  <si>
    <t xml:space="preserve"> :: 09:15:16 AM / 09:17:46 AM :: 00:02:30 :: 00:22:28</t>
  </si>
  <si>
    <t xml:space="preserve"> :: 09:44:33 AM / 09:44:46 AM :: 00:00:13 :: 00:14:24</t>
  </si>
  <si>
    <t xml:space="preserve"> :: 09:14:11 AM / 09:14:19 AM :: 00:00:08 :: 00:10:10</t>
  </si>
  <si>
    <t xml:space="preserve"> :: 07:51:31 AM / 07:54:13 AM :: 00:02:42 :: 00:05:25</t>
  </si>
  <si>
    <t xml:space="preserve"> :: 08:34:12 AM / 08:37:51 AM :: 00:03:39 :: 00:06:20</t>
  </si>
  <si>
    <t xml:space="preserve"> :: 10:09:16 AM / 10:10:08 AM :: 00:00:52 :: 00:15:24</t>
  </si>
  <si>
    <t xml:space="preserve"> :: 10:24:41 AM / 10:29:07 AM :: 00:04:26 :: 00:00:12</t>
  </si>
  <si>
    <t xml:space="preserve"> :: 11:10:36 AM / 11:15:13 AM :: 00:04:37 :: 00:07:25</t>
  </si>
  <si>
    <t xml:space="preserve"> :: 10:40:47 AM / 10:51:09 AM :: 00:10:22 :: 00:00:07</t>
  </si>
  <si>
    <t xml:space="preserve"> :: 10:19:13 AM / 10:29:14 AM :: 00:10:01 :: 00:05:15</t>
  </si>
  <si>
    <t xml:space="preserve"> :: 10:48:24 AM / 10:55:59 AM :: 00:07:35 :: 00:04:59</t>
  </si>
  <si>
    <t xml:space="preserve"> :: 03:08:22 PM / 03:08:29 PM :: 00:00:07 :: 00:00:04</t>
  </si>
  <si>
    <t xml:space="preserve"> :: 10:38:10 AM / 10:38:22 AM :: 00:00:12 :: 21:15:41</t>
  </si>
  <si>
    <t xml:space="preserve"> :: 10:06:56 AM / 10:12:42 AM :: 00:05:46 :: 00:15:42</t>
  </si>
  <si>
    <t xml:space="preserve"> :: 10:12:38 AM / 10:30:39 AM :: 00:18:01 :: 00:24:55</t>
  </si>
  <si>
    <t xml:space="preserve"> :: 10:29:54 AM / 10:30:12 AM :: 00:00:18 :: 00:21:49</t>
  </si>
  <si>
    <t xml:space="preserve"> :: 10:37:44 AM / 10:37:54 AM :: 00:00:10 :: 00:07:32</t>
  </si>
  <si>
    <t xml:space="preserve"> :: 10:01:02 AM / 10:08:23 AM :: 00:07:21 :: 00:12:23</t>
  </si>
  <si>
    <t xml:space="preserve"> :: 08:51:53 AM / 09:08:20 AM :: 00:16:27 :: 00:03:12</t>
  </si>
  <si>
    <t xml:space="preserve"> :: 09:32:11 AM / 09:49:32 AM :: 00:17:21 :: 00:15:29</t>
  </si>
  <si>
    <t xml:space="preserve"> :: 09:48:20 AM / 10:41:23 AM :: 00:53:03 :: 00:00:05</t>
  </si>
  <si>
    <t xml:space="preserve"> :: 10:00:41 AM / 10:11:23 AM :: 00:10:42 :: 00:17:08</t>
  </si>
  <si>
    <t xml:space="preserve"> :: 09:19:04 AM / 09:25:24 AM :: 00:06:20 :: 00:09:01</t>
  </si>
  <si>
    <t xml:space="preserve"> :: 09:39:23 AM / 09:44:33 AM :: 00:05:10 :: 00:12:10</t>
  </si>
  <si>
    <t xml:space="preserve"> :: 09:27:35 AM / 09:35:49 AM :: 00:08:14 :: 00:02:13</t>
  </si>
  <si>
    <t xml:space="preserve"> :: 10:49:51 AM / 10:50:33 AM :: 00:00:42 :: 00:14:22</t>
  </si>
  <si>
    <t xml:space="preserve"> :: 09:58:04 AM / 10:02:36 AM :: 00:04:32 :: 00:01:27</t>
  </si>
  <si>
    <t xml:space="preserve"> :: 09:33:52 AM / 09:49:00 AM :: 00:15:08 :: 00:24:07</t>
  </si>
  <si>
    <t xml:space="preserve"> :: 08:38:33 AM / 08:45:35 AM :: 00:07:02 :: 17:38:27</t>
  </si>
  <si>
    <t xml:space="preserve"> :: 09:47:58 AM / 10:08:23 AM :: 00:20:25 :: 00:14:31</t>
  </si>
  <si>
    <t xml:space="preserve"> :: 10:15:04 AM / 10:26:50 AM :: 00:11:46 :: 00:02:22</t>
  </si>
  <si>
    <t xml:space="preserve"> :: 09:13:53 AM / 09:20:27 AM :: 00:06:34 :: 00:05:33</t>
  </si>
  <si>
    <t xml:space="preserve"> :: 08:54:31 AM / 08:56:56 AM :: 00:02:25 :: 00:07:53</t>
  </si>
  <si>
    <t xml:space="preserve"> :: 09:52:26 AM / 09:55:20 AM :: 00:02:54 :: 00:04:26</t>
  </si>
  <si>
    <t xml:space="preserve"> :: 08:30:35 AM / 08:39:26 AM :: 00:08:51 :: 00:00:27</t>
  </si>
  <si>
    <t xml:space="preserve"> :: 08:33:13 AM / 08:36:57 AM :: 00:03:44 :: 00:13:58</t>
  </si>
  <si>
    <t xml:space="preserve"> :: 08:49:16 AM / 08:54:20 AM :: 00:05:04 :: 00:13:06</t>
  </si>
  <si>
    <t xml:space="preserve"> :: 08:47:28 AM / 08:53:38 AM :: 00:06:10 :: 00:10:12</t>
  </si>
  <si>
    <t xml:space="preserve"> :: 08:31:31 AM / 08:45:13 AM :: 00:13:42 :: 00:03:28</t>
  </si>
  <si>
    <t xml:space="preserve"> :: 08:30:31 AM / 08:48:21 AM :: 00:17:50 :: 00:00:10</t>
  </si>
  <si>
    <t xml:space="preserve"> :: 10:39:15 AM / 10:39:28 AM :: 00:00:13 :: 00:00:17</t>
  </si>
  <si>
    <t xml:space="preserve"> :: 03:00:16 PM / 03:01:07 PM :: 00:00:51 :: 00:13:46</t>
  </si>
  <si>
    <t xml:space="preserve"> :: 11:48:45 AM / 11:55:26 AM :: 00:06:41 :: 00:25:28</t>
  </si>
  <si>
    <t xml:space="preserve"> :: 09:57:59 AM / 09:59:31 AM :: 00:01:32 :: 00:08:27</t>
  </si>
  <si>
    <t xml:space="preserve"> :: 10:22:09 AM / 10:47:04 AM :: 00:24:55 :: 00:10:46</t>
  </si>
  <si>
    <t xml:space="preserve"> :: 10:42:07 AM / 10:43:03 AM :: 00:00:56 :: 01:17:43</t>
  </si>
  <si>
    <t xml:space="preserve"> :: 09:16:34 AM / 09:24:18 AM :: 00:07:44 :: 00:08:27</t>
  </si>
  <si>
    <t xml:space="preserve"> :: 09:21:26 AM / 09:55:40 AM :: 00:34:14 :: 00:03:40</t>
  </si>
  <si>
    <t xml:space="preserve"> :: 09:50:02 AM / 10:08:15 AM :: 00:18:13 :: 00:05:16</t>
  </si>
  <si>
    <t xml:space="preserve"> :: 11:46:52 AM / 12:05:58 PM :: 00:19:06 :: 00:07:30</t>
  </si>
  <si>
    <t xml:space="preserve"> :: 08:05:38 AM / 08:29:48 AM :: 00:24:10 :: 00:11:25</t>
  </si>
  <si>
    <t xml:space="preserve"> :: 08:45:34 AM / 08:51:32 AM :: 00:05:58 :: 00:07:43</t>
  </si>
  <si>
    <t xml:space="preserve"> :: 08:58:58 AM / 09:07:10 AM :: 00:08:12 :: 00:02:02</t>
  </si>
  <si>
    <t xml:space="preserve"> :: 10:00:36 AM / 10:07:35 AM :: 00:06:59 :: 00:05:16</t>
  </si>
  <si>
    <t xml:space="preserve"> :: 08:48:55 AM / 09:11:55 AM :: 00:23:00 :: 00:09:29</t>
  </si>
  <si>
    <t xml:space="preserve"> :: 09:21:02 AM / 09:21:17 AM :: 00:00:15 :: 00:00:06</t>
  </si>
  <si>
    <t xml:space="preserve"> :: 09:08:24 AM / 09:08:34 AM :: 00:00:10 :: 00:14:04</t>
  </si>
  <si>
    <t xml:space="preserve"> :: 09:17:57 AM / 09:23:37 AM :: 00:05:40 :: 00:00:08</t>
  </si>
  <si>
    <t xml:space="preserve"> :: 10:08:00 AM / 10:29:42 AM :: 00:21:42 :: 00:04:51</t>
  </si>
  <si>
    <t xml:space="preserve"> :: 08:48:23 AM / 09:05:43 AM :: 00:17:20 :: 00:00:02</t>
  </si>
  <si>
    <t xml:space="preserve"> :: 10:34:26 AM / 10:38:57 AM :: 00:04:31 :: 00:00:06</t>
  </si>
  <si>
    <t xml:space="preserve"> :: 03:31:30 PM / 03:31:37 PM :: 00:00:07 :: 00:02:02</t>
  </si>
  <si>
    <t xml:space="preserve"> :: 02:26:58 PM / 02:27:06 PM :: 00:00:08 :: 00:28:16</t>
  </si>
  <si>
    <t xml:space="preserve"> :: 10:35:47 AM / 10:41:14 AM :: 00:05:27 :: 00:00:38</t>
  </si>
  <si>
    <t xml:space="preserve"> :: 02:54:01 PM / 02:54:08 PM :: 00:00:07 :: 00:00:09</t>
  </si>
  <si>
    <t xml:space="preserve"> :: 03:48:24 PM / 03:48:32 PM :: 00:00:08 :: 01:30:43</t>
  </si>
  <si>
    <t xml:space="preserve"> :: 02:04:26 PM / 02:04:36 PM :: 00:00:10 :: 00:00:16</t>
  </si>
  <si>
    <t xml:space="preserve"> :: 04:26:36 PM / 04:26:48 PM :: 00:00:12 :: 00:00:11</t>
  </si>
  <si>
    <t xml:space="preserve"> :: 09:38:41 AM / 09:45:36 AM :: 00:06:55 :: 00:13:17</t>
  </si>
  <si>
    <t xml:space="preserve"> :: 09:50:40 AM / 10:00:03 AM :: 00:09:23 :: 00:06:07</t>
  </si>
  <si>
    <t xml:space="preserve"> :: 09:43:43 AM / 09:51:31 AM :: 00:07:48 :: 00:07:54</t>
  </si>
  <si>
    <t xml:space="preserve"> :: 10:58:13 AM / 11:08:00 AM :: 00:09:47 :: 00:07:40</t>
  </si>
  <si>
    <t xml:space="preserve"> :: 09:07:04 AM / 09:13:56 AM :: 00:06:52 :: 00:00:30</t>
  </si>
  <si>
    <t xml:space="preserve"> :: 09:57:17 AM / 10:00:22 AM :: 00:03:05 :: 00:08:17</t>
  </si>
  <si>
    <t xml:space="preserve"> :: 09:25:44 AM / 09:30:57 AM :: 00:05:13 :: 00:04:09</t>
  </si>
  <si>
    <t xml:space="preserve"> :: 10:08:30 AM / 10:16:05 AM :: 00:07:35 :: 00:00:07</t>
  </si>
  <si>
    <t xml:space="preserve"> :: 10:15:49 AM / 10:24:15 AM :: 00:08:26 :: 00:16:50</t>
  </si>
  <si>
    <t xml:space="preserve"> :: 04:32:45 PM / 04:32:51 PM :: 00:00:06 :: 00:00:09</t>
  </si>
  <si>
    <t xml:space="preserve"> :: 10:51:04 AM / 10:51:13 AM :: 00:00:09 :: 00:07:17</t>
  </si>
  <si>
    <t xml:space="preserve"> :: 09:46:02 AM / 09:48:00 AM :: 00:01:58 :: 00:00:11</t>
  </si>
  <si>
    <t xml:space="preserve"> :: 01:46:07 PM / 01:46:13 PM :: 00:00:06 :: 00:00:36</t>
  </si>
  <si>
    <t xml:space="preserve"> :: 09:12:01 AM / 09:14:00 AM :: 00:01:59 :: 00:00:06</t>
  </si>
  <si>
    <t xml:space="preserve"> :: 08:56:02 AM / 09:00:22 AM :: 00:04:20 :: 00:18:47</t>
  </si>
  <si>
    <t xml:space="preserve"> :: 09:09:47 AM / 09:39:19 AM :: 00:29:32 :: 00:01:13</t>
  </si>
  <si>
    <t xml:space="preserve"> :: 09:11:25 AM / 09:17:49 AM :: 00:06:24 :: 00:17:47</t>
  </si>
  <si>
    <t xml:space="preserve"> :: 09:02:08 AM / 09:14:28 AM :: 00:12:20 :: 00:16:55</t>
  </si>
  <si>
    <t xml:space="preserve"> :: 09:23:48 AM / 09:23:59 AM :: 00:00:11 :: 00:18:05</t>
  </si>
  <si>
    <t xml:space="preserve"> :: 10:40:07 AM / 10:47:36 AM :: 00:07:29 :: 00:13:43</t>
  </si>
  <si>
    <t xml:space="preserve"> :: 10:55:30 AM / 11:12:14 AM :: 00:16:44 :: 00:08:01</t>
  </si>
  <si>
    <t xml:space="preserve"> :: 10:11:18 AM / 10:26:58 AM :: 00:15:40 :: 00:10:13</t>
  </si>
  <si>
    <t xml:space="preserve"> :: 10:58:09 AM / 11:10:36 AM :: 00:12:27 :: 00:07:00</t>
  </si>
  <si>
    <t xml:space="preserve"> :: 10:49:48 AM / 10:52:21 AM :: 00:02:33 :: 00:20:34</t>
  </si>
  <si>
    <t xml:space="preserve"> :: 11:17:33 AM / 11:27:40 AM :: 00:10:07 :: 00:21:34</t>
  </si>
  <si>
    <t xml:space="preserve"> :: 03:08:58 PM / 03:09:08 PM :: 00:00:10 :: 00:00:29</t>
  </si>
  <si>
    <t xml:space="preserve"> :: 04:32:57 PM / 04:33:03 PM :: 00:00:06 :: 00:00:06</t>
  </si>
  <si>
    <t xml:space="preserve"> :: 11:04:43 AM / 11:04:54 AM :: 00:00:11 :: 00:17:07</t>
  </si>
  <si>
    <t xml:space="preserve"> :: 10:37:56 AM / 10:42:22 AM :: 00:04:26 :: 00:10:58</t>
  </si>
  <si>
    <t xml:space="preserve"> :: 10:55:23 AM / 11:11:48 AM :: 00:16:25 :: 00:03:02</t>
  </si>
  <si>
    <t xml:space="preserve"> :: 11:25:47 AM / 11:25:58 AM :: 00:00:11 :: 00:26:01</t>
  </si>
  <si>
    <t xml:space="preserve"> :: 10:27:37 AM / 10:34:20 AM :: 00:06:43 :: 00:00:47</t>
  </si>
  <si>
    <t xml:space="preserve"> :: 10:30:59 AM / 10:57:17 AM :: 00:26:18 :: 00:00:20</t>
  </si>
  <si>
    <t xml:space="preserve"> :: 10:39:16 AM / 10:47:35 AM :: 00:08:19 :: 00:00:51</t>
  </si>
  <si>
    <t xml:space="preserve"> :: 10:18:30 AM / 10:35:09 AM :: 00:16:39 :: 00:10:07</t>
  </si>
  <si>
    <t xml:space="preserve"> :: 09:24:22 AM / 09:28:09 AM :: 00:03:47 :: 00:03:55</t>
  </si>
  <si>
    <t xml:space="preserve"> :: 10:06:44 AM / 10:12:58 AM :: 00:06:14 :: 00:07:13</t>
  </si>
  <si>
    <t xml:space="preserve"> :: 02:04:53 PM / 02:05:01 PM :: 00:00:08 :: 00:00:17</t>
  </si>
  <si>
    <t xml:space="preserve"> :: 02:12:38 PM / 02:19:56 PM :: 00:07:18 :: 00:00:09</t>
  </si>
  <si>
    <t xml:space="preserve"> :: 10:05:00 AM / 10:26:11 AM :: 00:21:11 :: 00:04:57</t>
  </si>
  <si>
    <t xml:space="preserve"> :: 11:12:18 AM / 11:20:37 AM :: 00:08:19 :: 00:04:18</t>
  </si>
  <si>
    <t xml:space="preserve"> :: 10:01:40 AM / 10:10:17 AM :: 00:08:37 :: 00:01:18</t>
  </si>
  <si>
    <t xml:space="preserve"> :: 10:16:12 AM / 10:25:15 AM :: 00:09:03 :: 00:00:07</t>
  </si>
  <si>
    <t xml:space="preserve"> :: 09:56:15 AM / 09:58:41 AM :: 00:02:26 :: 00:04:44</t>
  </si>
  <si>
    <t xml:space="preserve"> :: 12:04:25 PM / 12:04:32 PM :: 00:00:07 :: 00:00:29</t>
  </si>
  <si>
    <t xml:space="preserve"> :: 11:03:59 AM / 11:04:05 AM :: 00:00:06 :: 00:00:06</t>
  </si>
  <si>
    <t xml:space="preserve"> :: 11:00:09 AM / 11:00:14 AM :: 00:00:05 :: 00:00:56</t>
  </si>
  <si>
    <t xml:space="preserve"> :: 10:26:58 AM / 10:27:11 AM :: 00:00:13 :: 00:00:07</t>
  </si>
  <si>
    <t xml:space="preserve"> :: 11:15:39 AM / 11:15:44 AM :: 00:00:05 :: 00:00:10</t>
  </si>
  <si>
    <t xml:space="preserve"> :: 10:04:20 AM / 10:04:28 AM :: 00:00:08 :: 00:00:04</t>
  </si>
  <si>
    <t xml:space="preserve"> :: 08:41:15 AM / 08:41:26 AM :: 00:00:11 :: 00:00:24</t>
  </si>
  <si>
    <t xml:space="preserve"> :: 12:16:29 PM / 12:16:36 PM :: 00:00:07 :: 00:00:06</t>
  </si>
  <si>
    <t xml:space="preserve"> :: 09:54:51 AM / 09:55:53 AM :: 00:01:02 :: 00:01:56</t>
  </si>
  <si>
    <t xml:space="preserve"> :: 09:34:16 AM / 09:45:51 AM :: 00:11:35 :: 00:46:29</t>
  </si>
  <si>
    <t xml:space="preserve"> :: 09:14:12 AM / 09:25:54 AM :: 00:11:42 :: 00:00:12</t>
  </si>
  <si>
    <t xml:space="preserve"> :: 09:10:42 AM / 09:13:18 AM :: 00:02:36 :: 00:10:20</t>
  </si>
  <si>
    <t xml:space="preserve"> :: 09:41:15 AM / 09:56:23 AM :: 00:15:08 :: 00:01:56</t>
  </si>
  <si>
    <t xml:space="preserve"> :: 09:29:03 AM / 09:38:48 AM :: 00:09:45 :: 00:05:26</t>
  </si>
  <si>
    <t xml:space="preserve"> :: 09:14:31 AM / 09:30:16 AM :: 00:15:45 :: 00:00:03</t>
  </si>
  <si>
    <t xml:space="preserve"> :: 09:26:31 AM / 09:30:15 AM :: 00:03:44 :: 00:02:32</t>
  </si>
  <si>
    <t xml:space="preserve"> :: 11:04:11 AM / 11:04:18 AM :: 00:00:07 :: 00:00:06</t>
  </si>
  <si>
    <t xml:space="preserve"> :: 09:41:55 AM / 09:42:00 AM :: 00:00:05 :: 00:00:03</t>
  </si>
  <si>
    <t xml:space="preserve"> :: 10:22:09 AM / 10:26:51 AM :: 00:04:42 :: 00:00:16</t>
  </si>
  <si>
    <t xml:space="preserve"> :: 01:42:19 PM / 01:42:28 PM :: 00:00:09 :: 00:00:24</t>
  </si>
  <si>
    <t xml:space="preserve"> :: 09:48:21 AM / 10:04:02 AM :: 00:15:41 :: 00:34:02</t>
  </si>
  <si>
    <t xml:space="preserve"> :: 08:32:14 AM / 08:40:38 AM :: 00:08:24 :: 00:02:26</t>
  </si>
  <si>
    <t xml:space="preserve"> :: 12:10:27 PM / 12:16:23 PM :: 00:05:56 :: 00:00:12</t>
  </si>
  <si>
    <t xml:space="preserve"> :: 01:41:23 PM / 01:41:28 PM :: 00:00:05 :: 00:00:14</t>
  </si>
  <si>
    <t xml:space="preserve"> :: 09:41:46 AM / 09:41:52 AM :: 00:00:06 :: 00:00:13</t>
  </si>
  <si>
    <t xml:space="preserve"> :: 10:27:19 AM / 10:27:26 AM :: 00:00:07 :: 00:00:08</t>
  </si>
  <si>
    <t xml:space="preserve"> :: 01:42:40 PM / 01:42:53 PM :: 00:00:13 :: 00:00:12</t>
  </si>
  <si>
    <t xml:space="preserve"> :: 10:04:06 AM / 10:04:16 AM :: 00:00:10 :: 00:00:04</t>
  </si>
  <si>
    <t xml:space="preserve"> :: 08:40:42 AM / 08:40:51 AM :: 00:00:09 :: 00:00:04</t>
  </si>
  <si>
    <t xml:space="preserve"> :: 12:10:04 PM / 12:10:15 PM :: 00:00:11 :: 00:00:08</t>
  </si>
  <si>
    <t xml:space="preserve"> :: 12:07:51 PM / 12:08:15 PM :: 00:00:24 :: 00:00:38</t>
  </si>
  <si>
    <t xml:space="preserve"> :: 11:12:20 AM / 11:50:15 AM :: 00:37:55 :: 00:00:06</t>
  </si>
  <si>
    <t xml:space="preserve"> :: 10:42:36 AM / 11:03:11 AM :: 00:20:35 :: 00:00:14</t>
  </si>
  <si>
    <t xml:space="preserve"> :: 11:32:33 AM / 11:39:25 AM :: 00:06:52 :: 00:21:57</t>
  </si>
  <si>
    <t xml:space="preserve"> :: 11:15:25 AM / 11:31:53 AM :: 00:16:28 :: 00:03:37</t>
  </si>
  <si>
    <t xml:space="preserve"> :: 11:37:51 AM / 12:02:34 PM :: 00:24:43 :: 00:10:11</t>
  </si>
  <si>
    <t xml:space="preserve"> :: 11:43:31 AM / 11:52:46 AM :: 00:09:15 :: 00:17:33</t>
  </si>
  <si>
    <t xml:space="preserve"> :: 04:33:17 PM / 04:33:29 PM :: 00:00:12 :: 00:00:14</t>
  </si>
  <si>
    <t xml:space="preserve"> :: 10:45:49 AM / 11:04:04 AM :: 00:18:15 :: 00:06:52</t>
  </si>
  <si>
    <t xml:space="preserve"> :: 10:57:23 AM / 11:19:23 AM :: 00:22:00 :: 00:00:06</t>
  </si>
  <si>
    <t xml:space="preserve"> :: 11:11:37 AM / 11:40:48 AM :: 00:29:11 :: 00:24:02</t>
  </si>
  <si>
    <t xml:space="preserve"> :: 10:41:19 AM / 10:55:41 AM :: 00:14:22 :: 00:00:05</t>
  </si>
  <si>
    <t xml:space="preserve"> :: 09:38:29 AM / 10:12:31 AM :: 00:34:02 :: 00:10:20</t>
  </si>
  <si>
    <t xml:space="preserve"> :: 10:42:45 AM / 10:44:07 AM :: 00:01:22 :: 00:00:56</t>
  </si>
  <si>
    <t xml:space="preserve"> :: 10:44:14 AM / 11:10:33 AM :: 00:26:19 :: 00:02:51</t>
  </si>
  <si>
    <t xml:space="preserve"> :: 10:54:45 AM / 11:30:54 AM :: 00:36:09 :: 00:07:41</t>
  </si>
  <si>
    <t xml:space="preserve"> :: 09:54:53 AM / 10:00:41 AM :: 00:05:48 :: 00:09:17</t>
  </si>
  <si>
    <t xml:space="preserve"> :: 10:28:54 AM / 10:39:22 AM :: 00:10:28 :: 00:02:43</t>
  </si>
  <si>
    <t xml:space="preserve"> :: 11:42:19 AM / 11:42:28 AM :: 00:00:09 :: 00:00:36</t>
  </si>
  <si>
    <t xml:space="preserve"> :: 11:21:39 AM / 11:35:22 AM :: 00:13:43 :: 00:01:02</t>
  </si>
  <si>
    <t xml:space="preserve"> :: 01:41:41 PM / 01:41:47 PM :: 00:00:06 :: 00:00:13</t>
  </si>
  <si>
    <t xml:space="preserve"> :: 10:52:19 AM / 10:59:13 AM :: 00:06:54 :: 00:05:27</t>
  </si>
  <si>
    <t xml:space="preserve"> :: 11:46:53 AM / 11:57:48 AM :: 00:10:55 :: 00:10:06</t>
  </si>
  <si>
    <t xml:space="preserve"> :: 11:40:08 AM / 11:55:05 AM :: 00:14:57 :: 00:00:47</t>
  </si>
  <si>
    <t xml:space="preserve"> :: 11:34:03 AM / 11:39:22 AM :: 00:05:19 :: 00:00:05</t>
  </si>
  <si>
    <t xml:space="preserve"> :: 12:15:52 PM / 12:15:59 PM :: 00:00:07 :: 00:00:17</t>
  </si>
  <si>
    <t xml:space="preserve"> :: 12:09:37 PM / 12:09:56 PM :: 00:00:19 :: 00:20:11</t>
  </si>
  <si>
    <t xml:space="preserve"> :: 01:45:03 PM / 01:45:12 PM :: 00:00:09 :: 00:00:06</t>
  </si>
  <si>
    <t xml:space="preserve"> :: 08:37:05 AM / 08:37:15 AM :: 00:00:10 :: 00:00:08</t>
  </si>
  <si>
    <t xml:space="preserve"> :: 12:00:21 PM / 12:00:28 PM :: 00:00:07 :: 00:00:05</t>
  </si>
  <si>
    <t xml:space="preserve"> :: 09:33:51 AM / 09:34:05 AM :: 00:00:14 :: 00:03:36</t>
  </si>
  <si>
    <t xml:space="preserve"> :: 09:51:47 AM / 09:52:55 AM :: 00:01:08 :: 00:44:37</t>
  </si>
  <si>
    <t xml:space="preserve"> :: 02:55:53 PM / 02:56:00 PM :: 00:00:07 :: 00:00:25</t>
  </si>
  <si>
    <t xml:space="preserve"> :: 09:32:47 AM / 09:44:00 AM :: 00:11:13 :: 00:06:53</t>
  </si>
  <si>
    <t xml:space="preserve"> :: 09:18:51 AM / 09:19:40 AM :: 00:00:49 :: 00:05:33</t>
  </si>
  <si>
    <t xml:space="preserve"> :: 09:20:49 AM / 09:20:56 AM :: 00:00:07 :: 00:01:09</t>
  </si>
  <si>
    <t xml:space="preserve"> :: 10:00:36 AM / 10:08:37 AM :: 00:08:01 :: 00:04:13</t>
  </si>
  <si>
    <t xml:space="preserve"> :: 09:52:24 AM / 09:56:35 AM :: 00:04:11 :: 00:13:36</t>
  </si>
  <si>
    <t xml:space="preserve"> :: 09:56:54 AM / 09:57:32 AM :: 00:00:38 :: 00:00:19</t>
  </si>
  <si>
    <t xml:space="preserve"> :: 09:32:50 AM / 09:41:43 AM :: 00:08:53 :: 00:02:34</t>
  </si>
  <si>
    <t xml:space="preserve"> :: 09:34:17 AM / 09:43:27 AM :: 00:09:10 :: 00:00:12</t>
  </si>
  <si>
    <t xml:space="preserve"> :: 11:15:56 AM / 11:19:23 AM :: 00:03:27 :: 00:11:52</t>
  </si>
  <si>
    <t xml:space="preserve"> :: 11:30:06 AM / 11:46:52 AM :: 00:16:46 :: 00:10:43</t>
  </si>
  <si>
    <t xml:space="preserve"> :: 01:55:36 PM / 01:58:42 PM :: 00:03:06 :: 00:14:03</t>
  </si>
  <si>
    <t xml:space="preserve"> :: 11:05:12 AM / 11:23:17 AM :: 00:18:05 :: 00:09:31</t>
  </si>
  <si>
    <t xml:space="preserve"> :: 10:20:16 AM / 10:28:53 AM :: 00:08:37 :: 00:07:45</t>
  </si>
  <si>
    <t xml:space="preserve"> :: 10:59:41 AM / 10:59:55 AM :: 00:00:14 :: 00:15:34</t>
  </si>
  <si>
    <t xml:space="preserve"> :: 11:10:48 AM / 11:32:29 AM :: 00:21:41 :: 00:00:15</t>
  </si>
  <si>
    <t xml:space="preserve"> :: 01:42:01 PM / 01:42:20 PM :: 00:00:19 :: 00:00:14</t>
  </si>
  <si>
    <t xml:space="preserve"> :: 09:24:29 AM / 09:41:33 AM :: 00:17:04 :: 00:00:11</t>
  </si>
  <si>
    <t xml:space="preserve"> :: 01:25:51 PM / 01:26:07 PM :: 00:00:16 :: 00:00:08</t>
  </si>
  <si>
    <t xml:space="preserve"> :: 01:42:59 PM / 01:43:07 PM :: 00:00:08 :: 00:00:06</t>
  </si>
  <si>
    <t xml:space="preserve"> :: 10:04:35 AM / 10:04:44 AM :: 00:00:09 :: 00:00:07</t>
  </si>
  <si>
    <t xml:space="preserve"> :: 09:02:07 AM / 09:02:14 AM :: 00:00:07 :: 00:00:41</t>
  </si>
  <si>
    <t xml:space="preserve"> :: 11:48:46 AM / 11:48:57 AM :: 00:00:11 :: 00:01:36</t>
  </si>
  <si>
    <t xml:space="preserve"> :: 01:42:30 PM / 01:42:36 PM :: 00:00:06 :: 00:00:10</t>
  </si>
  <si>
    <t xml:space="preserve"> :: 10:09:33 AM / 10:12:46 AM :: 00:03:13 :: 00:27:33</t>
  </si>
  <si>
    <t xml:space="preserve"> :: 01:26:16 PM / 01:26:26 PM :: 00:00:10 :: 00:00:09</t>
  </si>
  <si>
    <t xml:space="preserve"> :: 11:09:35 AM / 11:15:29 AM :: 00:05:54 :: 00:00:07</t>
  </si>
  <si>
    <t xml:space="preserve"> :: 12:39:31 PM / 12:46:46 PM :: 00:07:15 :: 00:08:16</t>
  </si>
  <si>
    <t xml:space="preserve"> :: 09:18:43 AM / 09:22:02 AM :: 00:03:19 :: 00:16:29</t>
  </si>
  <si>
    <t xml:space="preserve"> :: 11:40:35 AM / 11:47:10 AM :: 00:06:35 :: 00:00:08</t>
  </si>
  <si>
    <t xml:space="preserve"> :: 12:04:50 PM / 12:07:13 PM :: 00:02:23 :: 00:06:25</t>
  </si>
  <si>
    <t xml:space="preserve"> :: 12:22:44 PM / 12:34:15 PM :: 00:11:31 :: 00:15:19</t>
  </si>
  <si>
    <t xml:space="preserve"> :: 12:02:52 PM / 12:07:50 PM :: 00:04:58 :: 00:14:38</t>
  </si>
  <si>
    <t xml:space="preserve"> :: 12:14:23 PM / 12:31:14 PM :: 00:16:51 :: 00:05:16</t>
  </si>
  <si>
    <t xml:space="preserve"> :: 12:18:04 PM / 12:40:47 PM :: 00:22:43 :: 00:00:05</t>
  </si>
  <si>
    <t xml:space="preserve"> :: 12:40:14 PM / 12:52:36 PM :: 00:12:22 :: 00:37:40</t>
  </si>
  <si>
    <t xml:space="preserve"> :: 12:31:44 PM / 12:32:25 PM :: 00:00:41 :: 00:03:53</t>
  </si>
  <si>
    <t xml:space="preserve"> :: 04:33:56 PM / 04:34:16 PM :: 00:00:20 :: 00:00:27</t>
  </si>
  <si>
    <t xml:space="preserve"> :: 10:04:38 AM / 10:18:06 AM :: 00:13:28 :: 00:03:57</t>
  </si>
  <si>
    <t xml:space="preserve"> :: 10:14:00 AM / 10:21:51 AM :: 00:07:51 :: 00:15:19</t>
  </si>
  <si>
    <t xml:space="preserve"> :: 09:36:29 AM / 09:56:37 AM :: 00:20:08 :: 00:01:02</t>
  </si>
  <si>
    <t xml:space="preserve"> :: 10:05:03 AM / 10:12:44 AM :: 00:07:41 :: 00:34:06</t>
  </si>
  <si>
    <t xml:space="preserve"> :: 10:34:09 AM / 10:34:15 AM :: 00:00:06 :: 00:12:18</t>
  </si>
  <si>
    <t xml:space="preserve"> :: 11:35:26 AM / 11:43:16 AM :: 00:07:50 :: 00:00:04</t>
  </si>
  <si>
    <t xml:space="preserve"> :: 11:43:30 AM / 11:43:35 AM :: 00:00:05 :: 00:00:14</t>
  </si>
  <si>
    <t xml:space="preserve"> :: 09:31:27 AM / 09:35:27 AM :: 00:04:00 :: 00:17:31</t>
  </si>
  <si>
    <t xml:space="preserve"> :: 10:19:59 AM / 10:30:40 AM :: 00:10:41 :: 00:09:42</t>
  </si>
  <si>
    <t xml:space="preserve"> :: 12:04:51 PM / 12:38:26 PM :: 00:33:35 :: 00:00:19</t>
  </si>
  <si>
    <t xml:space="preserve"> :: 10:25:22 AM / 10:28:59 AM :: 00:03:37 :: 00:00:07</t>
  </si>
  <si>
    <t xml:space="preserve"> :: 01:16:45 PM / 01:25:43 PM :: 00:08:58 :: 00:01:34</t>
  </si>
  <si>
    <t xml:space="preserve"> :: 11:49:17 AM / 11:49:26 AM :: 00:00:09 :: 00:00:20</t>
  </si>
  <si>
    <t xml:space="preserve"> :: 09:56:22 AM / 10:04:03 AM :: 00:07:41 :: 00:00:29</t>
  </si>
  <si>
    <t xml:space="preserve"> :: 11:01:23 AM / 11:01:32 AM :: 00:00:09 :: 00:00:26</t>
  </si>
  <si>
    <t xml:space="preserve"> :: 09:44:07 AM / 09:54:36 AM :: 00:10:29 :: 00:00:07</t>
  </si>
  <si>
    <t xml:space="preserve"> :: 10:07:11 AM / 10:28:43 AM :: 00:21:32 :: 00:02:38</t>
  </si>
  <si>
    <t xml:space="preserve"> :: 01:01:56 PM / 01:02:03 PM :: 00:00:07 :: 00:08:49</t>
  </si>
  <si>
    <t xml:space="preserve"> :: 09:58:22 AM / 10:10:05 AM :: 00:11:43 :: 00:00:50</t>
  </si>
  <si>
    <t xml:space="preserve"> :: 09:44:27 AM / 09:55:22 AM :: 00:10:55 :: 00:02:44</t>
  </si>
  <si>
    <t xml:space="preserve"> :: 09:46:52 AM / 09:52:55 AM :: 00:06:03 :: 00:03:25</t>
  </si>
  <si>
    <t xml:space="preserve"> :: 02:39:53 PM / 02:40:02 PM :: 00:00:09 :: 00:00:14</t>
  </si>
  <si>
    <t xml:space="preserve"> :: 04:34:48 PM / 04:34:57 PM :: 00:00:09 :: 00:00:32</t>
  </si>
  <si>
    <t xml:space="preserve"> :: 10:13:14 AM / 10:27:31 AM :: 00:14:17 :: 00:09:11</t>
  </si>
  <si>
    <t xml:space="preserve"> :: 10:10:10 AM / 10:29:39 AM :: 00:19:29 :: 00:02:35</t>
  </si>
  <si>
    <t xml:space="preserve"> :: 01:00:07 PM / 01:00:28 PM :: 00:00:21 :: 00:09:44</t>
  </si>
  <si>
    <t xml:space="preserve"> :: 10:29:06 AM / 10:34:23 AM :: 00:05:17 :: 00:00:23</t>
  </si>
  <si>
    <t xml:space="preserve"> :: 10:20:26 AM / 10:28:51 AM :: 00:08:25 :: 00:11:49</t>
  </si>
  <si>
    <t xml:space="preserve"> :: 10:10:34 AM / 10:23:44 AM :: 00:13:10 :: 00:00:29</t>
  </si>
  <si>
    <t xml:space="preserve"> :: 10:02:57 AM / 10:03:09 AM :: 00:00:12 :: 00:07:35</t>
  </si>
  <si>
    <t xml:space="preserve"> :: 10:13:12 AM / 10:25:31 AM :: 00:12:19 :: 00:20:17</t>
  </si>
  <si>
    <t xml:space="preserve"> :: 01:42:40 PM / 01:42:47 PM :: 00:00:07 :: 00:00:04</t>
  </si>
  <si>
    <t xml:space="preserve"> :: 10:46:45 AM / 10:46:52 AM :: 00:00:07 :: 00:07:39</t>
  </si>
  <si>
    <t xml:space="preserve"> :: 01:11:44 PM / 01:15:11 PM :: 00:03:27 :: 00:00:18</t>
  </si>
  <si>
    <t xml:space="preserve"> :: 01:43:18 PM / 01:44:25 PM :: 00:01:07 :: 00:00:11</t>
  </si>
  <si>
    <t xml:space="preserve"> :: 01:03:47 PM / 01:05:38 PM :: 00:01:51 :: 00:17:01</t>
  </si>
  <si>
    <t xml:space="preserve"> :: 12:16:09 PM / 12:16:15 PM :: 00:00:06 :: 00:00:10</t>
  </si>
  <si>
    <t xml:space="preserve"> :: 09:44:37 AM / 09:44:43 AM :: 00:00:06 :: 00:09:52</t>
  </si>
  <si>
    <t xml:space="preserve"> :: 12:13:33 PM / 12:14:02 PM :: 00:00:29 :: 00:00:11</t>
  </si>
  <si>
    <t xml:space="preserve"> :: 11:47:03 AM / 11:58:51 AM :: 00:11:48 :: 00:00:11</t>
  </si>
  <si>
    <t xml:space="preserve"> :: 11:47:07 AM / 12:33:11 PM :: 00:46:04 :: 00:06:19</t>
  </si>
  <si>
    <t xml:space="preserve"> :: 12:04:55 PM / 12:11:37 PM :: 00:06:42 :: 00:09:29</t>
  </si>
  <si>
    <t xml:space="preserve"> :: 10:58:19 AM / 11:05:22 AM :: 00:07:03 :: 00:29:26</t>
  </si>
  <si>
    <t xml:space="preserve"> :: 11:17:11 AM / 11:18:15 AM :: 00:01:04 :: 00:17:16</t>
  </si>
  <si>
    <t xml:space="preserve"> :: 02:59:59 PM / 03:00:06 PM :: 00:00:07 :: 00:00:35</t>
  </si>
  <si>
    <t xml:space="preserve"> :: 11:31:04 AM / 12:03:58 PM :: 00:32:54 :: 00:00:10</t>
  </si>
  <si>
    <t xml:space="preserve"> :: 10:27:18 AM / 10:32:58 AM :: 00:05:40 :: 00:09:12</t>
  </si>
  <si>
    <t xml:space="preserve"> :: 11:26:14 AM / 11:26:30 AM :: 00:00:16 :: 00:10:03</t>
  </si>
  <si>
    <t xml:space="preserve"> :: 10:09:02 AM / 10:18:40 AM :: 00:09:38 :: 00:06:26</t>
  </si>
  <si>
    <t xml:space="preserve"> :: 12:51:19 PM / 12:51:31 PM :: 00:00:12 :: 00:00:19</t>
  </si>
  <si>
    <t xml:space="preserve"> :: 12:34:18 PM / 12:39:06 PM :: 00:04:48 :: 00:00:03</t>
  </si>
  <si>
    <t xml:space="preserve"> :: 12:31:25 PM / 12:43:15 PM :: 00:11:50 :: 00:00:11</t>
  </si>
  <si>
    <t xml:space="preserve"> :: 12:36:23 PM / 12:36:52 PM :: 00:00:29 :: 00:00:08</t>
  </si>
  <si>
    <t xml:space="preserve"> :: 11:50:50 AM / 12:06:47 PM :: 00:15:57 :: 00:07:15</t>
  </si>
  <si>
    <t xml:space="preserve"> :: 10:30:44 AM / 10:39:54 AM :: 00:09:10 :: 00:00:04</t>
  </si>
  <si>
    <t xml:space="preserve"> :: 10:54:58 AM / 11:01:00 AM :: 00:06:02 :: 00:25:59</t>
  </si>
  <si>
    <t xml:space="preserve"> :: 10:28:13 AM / 10:28:28 AM :: 00:00:15 :: 00:00:42</t>
  </si>
  <si>
    <t xml:space="preserve"> :: 01:45:23 PM / 01:45:31 PM :: 00:00:08 :: 00:00:11</t>
  </si>
  <si>
    <t xml:space="preserve"> :: 01:03:19 PM / 01:03:34 PM :: 00:00:15 :: 00:00:50</t>
  </si>
  <si>
    <t xml:space="preserve"> :: 11:49:00 AM / 11:49:08 AM :: 00:00:08 :: 00:00:11</t>
  </si>
  <si>
    <t xml:space="preserve"> :: 02:12:56 PM / 02:13:01 PM :: 00:00:05 :: 00:00:04</t>
  </si>
  <si>
    <t xml:space="preserve"> :: 12:00:34 PM / 12:00:49 PM :: 00:00:15 :: 00:00:06</t>
  </si>
  <si>
    <t xml:space="preserve"> :: 01:11:16 PM / 01:11:27 PM :: 00:00:11 :: 00:00:09</t>
  </si>
  <si>
    <t xml:space="preserve"> :: 10:26:44 AM / 10:26:57 AM :: 00:00:13 :: 00:01:13</t>
  </si>
  <si>
    <t xml:space="preserve"> :: 01:42:50 PM / 01:42:57 PM :: 00:00:07 :: 00:00:03</t>
  </si>
  <si>
    <t xml:space="preserve"> :: 01:44:17 PM / 01:44:39 PM :: 00:00:22 :: 00:01:20</t>
  </si>
  <si>
    <t xml:space="preserve"> :: 10:37:19 AM / 10:39:06 AM :: 00:01:47 :: 00:18:08</t>
  </si>
  <si>
    <t xml:space="preserve"> :: 10:33:55 AM / 11:21:50 AM :: 00:47:55 :: 00:06:29</t>
  </si>
  <si>
    <t xml:space="preserve"> :: 11:38:51 AM / 11:39:10 AM :: 00:00:19 :: 00:23:07</t>
  </si>
  <si>
    <t xml:space="preserve"> :: 11:39:15 AM / 11:39:21 AM :: 00:00:06 :: 00:00:05</t>
  </si>
  <si>
    <t xml:space="preserve"> :: 10:42:54 AM / 11:33:58 AM :: 00:51:04 :: 00:25:04</t>
  </si>
  <si>
    <t xml:space="preserve"> :: 10:08:41 AM / 10:17:17 AM :: 00:08:36 :: 00:44:14</t>
  </si>
  <si>
    <t xml:space="preserve"> :: 11:00:37 AM / 11:01:21 AM :: 00:00:44 :: 01:15:54</t>
  </si>
  <si>
    <t xml:space="preserve"> :: 11:08:17 AM / 11:08:23 AM :: 00:00:06 :: 00:06:56</t>
  </si>
  <si>
    <t xml:space="preserve"> :: 12:18:05 PM / 12:20:30 PM :: 00:02:25 :: 00:09:50</t>
  </si>
  <si>
    <t xml:space="preserve"> :: 12:44:18 PM / 12:54:18 PM :: 00:10:00 :: 00:05:12</t>
  </si>
  <si>
    <t xml:space="preserve"> :: 12:15:34 PM / 12:28:57 PM :: 00:13:23 :: 00:07:44</t>
  </si>
  <si>
    <t xml:space="preserve"> :: 12:43:22 PM / 12:46:58 PM :: 00:03:36 :: 00:00:07</t>
  </si>
  <si>
    <t xml:space="preserve"> :: 12:41:36 PM / 12:54:47 PM :: 00:13:11 :: 00:00:49</t>
  </si>
  <si>
    <t xml:space="preserve"> :: 12:58:33 PM / 01:05:43 PM :: 00:07:10 :: 00:05:57</t>
  </si>
  <si>
    <t xml:space="preserve"> :: 03:11:26 PM / 03:11:44 PM :: 00:00:18 :: 00:00:33</t>
  </si>
  <si>
    <t xml:space="preserve"> :: 04:35:32 PM / 04:36:38 PM :: 00:01:06 :: 00:00:35</t>
  </si>
  <si>
    <t xml:space="preserve"> :: 11:40:38 AM / 11:40:48 AM :: 00:00:10 :: 00:21:15</t>
  </si>
  <si>
    <t xml:space="preserve"> :: 11:59:01 AM / 11:59:08 AM :: 00:00:07 :: 00:00:10</t>
  </si>
  <si>
    <t xml:space="preserve"> :: 12:35:18 PM / 12:35:25 PM :: 00:00:07 :: 00:02:07</t>
  </si>
  <si>
    <t xml:space="preserve"> :: 12:11:39 PM / 12:11:49 PM :: 00:00:10 :: 00:00:02</t>
  </si>
  <si>
    <t xml:space="preserve"> :: 11:09:16 AM / 11:09:23 AM :: 00:00:07 :: 00:03:54</t>
  </si>
  <si>
    <t xml:space="preserve"> :: 03:48:46 PM / 03:48:51 PM :: 00:00:05 :: 00:00:14</t>
  </si>
  <si>
    <t xml:space="preserve"> :: 02:59:12 PM / 02:59:24 PM :: 00:00:12 :: 00:00:20</t>
  </si>
  <si>
    <t xml:space="preserve"> :: 12:04:02 PM / 12:04:12 PM :: 00:00:10 :: 00:00:04</t>
  </si>
  <si>
    <t xml:space="preserve"> :: 10:33:05 AM / 10:37:40 AM :: 00:04:35 :: 00:00:07</t>
  </si>
  <si>
    <t xml:space="preserve"> :: 12:40:56 PM / 12:49:37 PM :: 00:08:41 :: 00:00:43</t>
  </si>
  <si>
    <t xml:space="preserve"> :: 02:26:29 PM / 03:18:44 PM :: 00:52:15 :: 00:05:15</t>
  </si>
  <si>
    <t xml:space="preserve"> :: 11:24:06 AM / 11:24:24 AM :: 00:00:18 :: 00:00:23</t>
  </si>
  <si>
    <t xml:space="preserve"> :: 10:29:45 AM / 10:32:44 AM :: 00:02:59 :: 00:00:06</t>
  </si>
  <si>
    <t xml:space="preserve"> :: 10:03:12 AM / 10:04:33 AM :: 00:01:21 :: 00:16:52</t>
  </si>
  <si>
    <t xml:space="preserve"> :: 10:27:09 AM / 10:31:55 AM :: 00:04:46 :: 00:03:25</t>
  </si>
  <si>
    <t xml:space="preserve"> :: 10:27:15 AM / 11:06:47 AM :: 00:39:32 :: 00:00:18</t>
  </si>
  <si>
    <t xml:space="preserve"> :: 12:26:12 PM / 12:27:24 PM :: 00:01:12 :: 00:19:25</t>
  </si>
  <si>
    <t xml:space="preserve"> :: 09:01:18 AM / 09:01:26 AM :: 00:00:08 :: 00:00:12</t>
  </si>
  <si>
    <t xml:space="preserve"> :: 11:12:48 AM / 11:13:30 AM :: 00:00:42 :: 00:11:48</t>
  </si>
  <si>
    <t xml:space="preserve"> :: 01:11:57 PM / 01:12:26 PM :: 00:00:29 :: 00:44:33</t>
  </si>
  <si>
    <t xml:space="preserve"> :: 11:23:28 AM / 11:23:43 AM :: 00:00:15 :: 00:09:58</t>
  </si>
  <si>
    <t xml:space="preserve"> :: 01:44:45 PM / 01:45:11 PM :: 00:00:26 :: 00:00:06</t>
  </si>
  <si>
    <t xml:space="preserve"> :: 10:13:21 AM / 10:19:11 AM :: 00:05:50 :: 00:00:35</t>
  </si>
  <si>
    <t xml:space="preserve"> :: 11:36:34 AM / 11:36:47 AM :: 00:00:13 :: 00:00:06</t>
  </si>
  <si>
    <t xml:space="preserve"> :: 10:57:26 AM / 11:09:28 AM :: 00:12:02 :: 00:49:11</t>
  </si>
  <si>
    <t xml:space="preserve"> :: 12:06:37 PM / 12:31:05 PM :: 00:24:28 :: 00:00:39</t>
  </si>
  <si>
    <t xml:space="preserve"> :: 09:24:20 AM / 09:24:27 AM :: 00:00:07 :: 00:02:18</t>
  </si>
  <si>
    <t xml:space="preserve"> :: 11:40:21 AM / 11:40:27 AM :: 00:00:06 :: 00:00:15</t>
  </si>
  <si>
    <t xml:space="preserve"> :: 01:45:21 PM / 01:45:28 PM :: 00:00:07 :: 00:00:10</t>
  </si>
  <si>
    <t xml:space="preserve"> :: 11:21:55 AM / 11:36:28 AM :: 00:14:33 :: 00:00:05</t>
  </si>
  <si>
    <t xml:space="preserve"> :: 12:31:08 PM / 12:31:15 PM :: 00:00:07 :: 00:00:03</t>
  </si>
  <si>
    <t xml:space="preserve"> :: 11:39:59 AM / 11:40:06 AM :: 00:00:07 :: 00:00:19</t>
  </si>
  <si>
    <t xml:space="preserve"> :: 10:38:51 AM / 10:43:47 AM :: 00:04:56 :: 00:10:23</t>
  </si>
  <si>
    <t xml:space="preserve"> :: 10:44:55 AM / 10:54:09 AM :: 00:09:14 :: 00:12:11</t>
  </si>
  <si>
    <t xml:space="preserve"> :: 10:06:15 AM / 10:12:02 AM :: 00:05:47 :: 00:11:39</t>
  </si>
  <si>
    <t xml:space="preserve"> :: 10:39:30 AM / 11:07:53 AM :: 00:28:23 :: 00:05:07</t>
  </si>
  <si>
    <t xml:space="preserve"> :: 10:53:22 AM / 10:53:36 AM :: 00:00:14 :: 00:24:31</t>
  </si>
  <si>
    <t xml:space="preserve"> :: 10:53:39 AM / 10:53:44 AM :: 00:00:05 :: 00:00:03</t>
  </si>
  <si>
    <t xml:space="preserve"> :: 10:46:09 AM / 10:50:32 AM :: 00:04:23 :: 00:14:14</t>
  </si>
  <si>
    <t xml:space="preserve"> :: 10:33:49 AM / 10:44:57 AM :: 00:11:08 :: 00:04:07</t>
  </si>
  <si>
    <t xml:space="preserve"> :: 01:20:05 PM / 01:20:11 PM :: 00:00:06 :: 00:00:34</t>
  </si>
  <si>
    <t xml:space="preserve"> :: 01:45:34 PM / 01:45:50 PM :: 00:00:16 :: 00:00:06</t>
  </si>
  <si>
    <t xml:space="preserve"> :: 11:09:19 AM / 11:09:28 AM :: 00:00:09 :: 00:00:11</t>
  </si>
  <si>
    <t xml:space="preserve"> :: 11:57:59 AM / 12:05:49 PM :: 00:07:50 :: 00:00:11</t>
  </si>
  <si>
    <t xml:space="preserve"> :: 12:10:01 PM / 12:10:09 PM :: 00:00:08 :: 00:14:56</t>
  </si>
  <si>
    <t xml:space="preserve"> :: 01:34:20 PM / 01:34:27 PM :: 00:00:07 :: 00:00:05</t>
  </si>
  <si>
    <t xml:space="preserve"> :: 12:15:28 PM / 12:15:35 PM :: 00:00:07 :: 00:00:10</t>
  </si>
  <si>
    <t xml:space="preserve"> :: 11:39:33 AM / 11:39:40 AM :: 00:00:07 :: 00:01:06</t>
  </si>
  <si>
    <t xml:space="preserve"> :: 12:20:36 PM / 12:26:05 PM :: 00:05:29 :: 00:00:06</t>
  </si>
  <si>
    <t xml:space="preserve"> :: 12:54:21 PM / 01:02:32 PM :: 00:08:11 :: 00:00:03</t>
  </si>
  <si>
    <t xml:space="preserve"> :: 12:29:00 PM / 12:36:00 PM :: 00:07:00 :: 00:00:03</t>
  </si>
  <si>
    <t xml:space="preserve"> :: 12:54:21 PM / 01:14:18 PM :: 00:19:57 :: 00:07:23</t>
  </si>
  <si>
    <t xml:space="preserve"> :: 12:57:48 PM / 12:57:56 PM :: 00:00:08 :: 00:03:01</t>
  </si>
  <si>
    <t xml:space="preserve"> :: 01:06:12 PM / 01:16:26 PM :: 00:10:14 :: 00:00:29</t>
  </si>
  <si>
    <t xml:space="preserve"> :: 03:12:02 PM / 03:12:17 PM :: 00:00:15 :: 00:00:18</t>
  </si>
  <si>
    <t xml:space="preserve"> :: 04:36:55 PM / 04:37:00 PM :: 00:00:05 :: 00:00:17</t>
  </si>
  <si>
    <t xml:space="preserve"> :: 02:22:06 PM / 02:22:19 PM :: 00:00:13 :: 00:00:58</t>
  </si>
  <si>
    <t xml:space="preserve"> :: 10:41:50 AM / 11:09:04 AM :: 00:27:14 :: 00:02:22</t>
  </si>
  <si>
    <t xml:space="preserve"> :: 11:10:05 AM / 11:15:46 AM :: 00:05:41 :: 00:02:24</t>
  </si>
  <si>
    <t xml:space="preserve"> :: 10:40:58 AM / 10:53:38 AM :: 00:12:40 :: 00:01:36</t>
  </si>
  <si>
    <t xml:space="preserve"> :: 11:08:12 AM / 11:09:08 AM :: 00:00:56 :: 00:07:58</t>
  </si>
  <si>
    <t xml:space="preserve"> :: 11:31:25 AM / 11:33:15 AM :: 00:01:50 :: 00:19:50</t>
  </si>
  <si>
    <t xml:space="preserve"> :: 12:49:45 PM / 12:49:51 PM :: 00:00:06 :: 00:00:08</t>
  </si>
  <si>
    <t xml:space="preserve"> :: 04:55:25 PM / 04:57:01 PM :: 00:01:36 :: 00:01:00</t>
  </si>
  <si>
    <t xml:space="preserve"> :: 03:19:02 PM / 03:19:09 PM :: 00:00:07 :: 00:00:18</t>
  </si>
  <si>
    <t xml:space="preserve"> :: 11:13:01 AM / 11:13:48 AM :: 00:00:47 :: 00:33:07</t>
  </si>
  <si>
    <t xml:space="preserve"> :: 12:52:03 PM / 12:52:11 PM :: 00:00:08 :: 00:00:32</t>
  </si>
  <si>
    <t xml:space="preserve"> :: 10:57:42 AM / 10:57:53 AM :: 00:00:11 :: 00:06:29</t>
  </si>
  <si>
    <t xml:space="preserve"> :: 11:12:15 AM / 11:12:28 AM :: 00:00:13 :: 00:18:31</t>
  </si>
  <si>
    <t xml:space="preserve"> :: 12:33:20 PM / 12:44:59 PM :: 00:11:39 :: 00:07:15</t>
  </si>
  <si>
    <t xml:space="preserve"> :: 01:02:43 PM / 01:20:05 PM :: 00:17:22 :: 00:00:11</t>
  </si>
  <si>
    <t xml:space="preserve"> :: 12:48:48 PM / 12:55:56 PM :: 00:07:08 :: 00:12:48</t>
  </si>
  <si>
    <t xml:space="preserve"> :: 01:14:26 PM / 01:18:41 PM :: 00:04:15 :: 00:00:08</t>
  </si>
  <si>
    <t xml:space="preserve"> :: 01:12:37 PM / 01:12:55 PM :: 00:00:18 :: 00:14:41</t>
  </si>
  <si>
    <t xml:space="preserve"> :: 01:24:44 PM / 01:38:34 PM :: 00:13:50 :: 00:08:18</t>
  </si>
  <si>
    <t xml:space="preserve"> :: 03:10:39 PM / 03:10:53 PM :: 00:00:14 :: 00:00:20</t>
  </si>
  <si>
    <t xml:space="preserve"> :: 04:37:20 PM / 04:37:40 PM :: 00:00:20 :: 00:00:20</t>
  </si>
  <si>
    <t xml:space="preserve"> :: 11:40:59 AM / 11:51:22 AM :: 00:10:23 :: 00:00:11</t>
  </si>
  <si>
    <t xml:space="preserve"> :: 02:12:42 PM / 02:16:55 PM :: 00:04:13 :: 00:00:11</t>
  </si>
  <si>
    <t xml:space="preserve"> :: 12:35:33 PM / 12:35:44 PM :: 00:00:11 :: 00:00:08</t>
  </si>
  <si>
    <t xml:space="preserve"> :: 12:28:31 PM / 12:37:46 PM :: 00:09:15 :: 00:16:42</t>
  </si>
  <si>
    <t xml:space="preserve"> :: 11:18:57 AM / 11:27:29 AM :: 00:08:32 :: 00:08:18</t>
  </si>
  <si>
    <t xml:space="preserve"> :: 11:54:18 AM / 12:02:58 PM :: 00:08:40 :: 00:22:24</t>
  </si>
  <si>
    <t xml:space="preserve"> :: 02:58:43 PM / 02:58:52 PM :: 00:00:09 :: 00:01:35</t>
  </si>
  <si>
    <t xml:space="preserve"> :: 12:23:58 PM / 12:30:54 PM :: 00:06:56 :: 00:19:46</t>
  </si>
  <si>
    <t xml:space="preserve"> :: 11:15:00 AM / 11:16:38 AM :: 00:01:38 :: 00:05:56</t>
  </si>
  <si>
    <t xml:space="preserve"> :: 11:30:42 AM / 11:41:43 AM :: 00:11:01 :: 00:14:56</t>
  </si>
  <si>
    <t xml:space="preserve"> :: 01:32:18 PM / 01:32:32 PM :: 00:00:14 :: 00:00:11</t>
  </si>
  <si>
    <t xml:space="preserve"> :: 11:42:46 AM / 11:43:01 AM :: 00:00:15 :: 00:00:18</t>
  </si>
  <si>
    <t xml:space="preserve"> :: 01:46:02 PM / 01:46:16 PM :: 00:00:14 :: 00:00:12</t>
  </si>
  <si>
    <t xml:space="preserve"> :: 12:08:01 PM / 12:22:44 PM :: 00:14:43 :: 00:02:12</t>
  </si>
  <si>
    <t xml:space="preserve"> :: 01:33:42 PM / 01:33:56 PM :: 00:00:14 :: 00:00:08</t>
  </si>
  <si>
    <t xml:space="preserve"> :: 11:38:17 AM / 11:38:27 AM :: 00:00:10 :: 00:00:15</t>
  </si>
  <si>
    <t xml:space="preserve"> :: 10:54:14 AM / 11:07:41 AM :: 00:13:27 :: 00:00:36</t>
  </si>
  <si>
    <t xml:space="preserve"> :: 10:53:27 AM / 11:05:25 AM :: 00:11:58 :: 00:19:12</t>
  </si>
  <si>
    <t xml:space="preserve"> :: 01:16:09 PM / 01:39:19 PM :: 00:23:10 :: 00:03:43</t>
  </si>
  <si>
    <t xml:space="preserve"> :: 10:31:35 AM / 10:36:32 AM :: 00:04:57 :: 00:12:55</t>
  </si>
  <si>
    <t xml:space="preserve"> :: 11:49:49 AM / 11:53:21 AM :: 00:03:32 :: 00:36:01</t>
  </si>
  <si>
    <t xml:space="preserve"> :: 12:52:17 PM / 12:52:26 PM :: 00:00:09 :: 00:00:06</t>
  </si>
  <si>
    <t xml:space="preserve"> :: 11:27:11 AM / 11:46:56 AM :: 00:19:45 :: 00:02:47</t>
  </si>
  <si>
    <t xml:space="preserve"> :: 01:47:05 PM / 01:47:20 PM :: 00:00:15 :: 00:51:15</t>
  </si>
  <si>
    <t xml:space="preserve"> :: 10:54:38 AM / 11:00:57 AM :: 00:06:19 :: 00:00:29</t>
  </si>
  <si>
    <t xml:space="preserve"> :: 10:21:49 AM / 10:36:55 AM :: 00:15:06 :: 00:09:47</t>
  </si>
  <si>
    <t xml:space="preserve"> :: 11:08:02 AM / 11:25:21 AM :: 00:17:19 :: 00:00:09</t>
  </si>
  <si>
    <t xml:space="preserve"> :: 11:12:55 AM / 11:18:45 AM :: 00:05:50 :: 00:00:27</t>
  </si>
  <si>
    <t xml:space="preserve"> :: 10:54:09 AM / 11:02:14 AM :: 00:08:05 :: 00:03:37</t>
  </si>
  <si>
    <t xml:space="preserve"> :: 10:59:21 AM / 11:05:07 AM :: 00:05:46 :: 00:14:24</t>
  </si>
  <si>
    <t xml:space="preserve"> :: 01:20:16 PM / 01:20:22 PM :: 00:00:06 :: 00:00:05</t>
  </si>
  <si>
    <t xml:space="preserve"> :: 11:59:16 AM / 12:14:59 PM :: 00:15:43 :: 00:00:08</t>
  </si>
  <si>
    <t xml:space="preserve"> :: 12:40:47 PM / 01:06:38 PM :: 00:25:51 :: 00:03:01</t>
  </si>
  <si>
    <t xml:space="preserve"> :: 01:12:50 PM / 01:12:57 PM :: 00:00:07 :: 00:45:19</t>
  </si>
  <si>
    <t xml:space="preserve"> :: 04:28:07 PM / 04:28:14 PM :: 00:00:07 :: 00:01:19</t>
  </si>
  <si>
    <t xml:space="preserve"> :: 11:10:05 AM / 11:15:04 AM :: 00:04:59 :: 00:12:12</t>
  </si>
  <si>
    <t xml:space="preserve"> :: 10:37:01 AM / 10:47:37 AM :: 00:10:36 :: 00:00:06</t>
  </si>
  <si>
    <t xml:space="preserve"> :: 11:30:13 AM / 11:30:41 AM :: 00:00:28 :: 00:00:10</t>
  </si>
  <si>
    <t xml:space="preserve"> :: 01:24:22 PM / 01:24:36 PM :: 00:00:14 :: 00:02:14</t>
  </si>
  <si>
    <t xml:space="preserve"> :: 01:46:28 PM / 01:46:40 PM :: 00:00:12 :: 00:00:12</t>
  </si>
  <si>
    <t xml:space="preserve"> :: 11:22:40 AM / 11:35:21 AM :: 00:12:41 :: 00:13:12</t>
  </si>
  <si>
    <t xml:space="preserve"> :: 12:32:23 PM / 12:43:36 PM :: 00:11:13 :: 00:09:39</t>
  </si>
  <si>
    <t xml:space="preserve"> :: 12:27:46 PM / 12:27:53 PM :: 00:00:07 :: 00:17:37</t>
  </si>
  <si>
    <t xml:space="preserve"> :: 01:31:40 PM / 01:31:46 PM :: 00:00:06 :: 00:26:02</t>
  </si>
  <si>
    <t xml:space="preserve"> :: 10:51:12 AM / 10:59:34 AM :: 00:08:22 :: 00:33:55</t>
  </si>
  <si>
    <t xml:space="preserve"> :: 11:37:57 AM / 11:38:02 AM :: 00:00:05 :: 00:00:13</t>
  </si>
  <si>
    <t xml:space="preserve"> :: 12:45:19 PM / 12:55:50 PM :: 00:10:31 :: 00:00:20</t>
  </si>
  <si>
    <t xml:space="preserve"> :: 01:20:10 PM / 02:30:57 PM :: 01:10:47 :: 00:00:05</t>
  </si>
  <si>
    <t xml:space="preserve"> :: 01:03:37 PM / 01:45:41 PM :: 00:42:04 :: 00:07:41</t>
  </si>
  <si>
    <t xml:space="preserve"> :: 02:38:51 PM / 02:38:59 PM :: 00:00:08 :: 00:01:11</t>
  </si>
  <si>
    <t xml:space="preserve"> :: 02:17:09 PM / 02:17:29 PM :: 00:00:20 :: 00:00:19</t>
  </si>
  <si>
    <t xml:space="preserve"> :: 04:01:56 PM / 04:02:02 PM :: 00:00:06 :: 00:00:17</t>
  </si>
  <si>
    <t xml:space="preserve"> :: 03:10:12 PM / 03:10:19 PM :: 00:00:07 :: 00:01:04</t>
  </si>
  <si>
    <t xml:space="preserve"> :: 04:37:59 PM / 04:38:05 PM :: 00:00:06 :: 00:00:19</t>
  </si>
  <si>
    <t xml:space="preserve"> :: 11:21:44 AM / 11:26:53 AM :: 00:05:09 :: 00:05:06</t>
  </si>
  <si>
    <t xml:space="preserve"> :: 11:48:33 AM / 12:05:34 PM :: 00:17:01 :: 00:05:32</t>
  </si>
  <si>
    <t xml:space="preserve"> :: 02:40:56 PM / 03:10:33 PM :: 00:29:37 :: 00:01:57</t>
  </si>
  <si>
    <t xml:space="preserve"> :: 01:09:57 PM / 01:30:12 PM :: 00:20:15 :: 00:20:50</t>
  </si>
  <si>
    <t xml:space="preserve"> :: 11:55:06 AM / 11:55:54 AM :: 00:00:48 :: 00:19:45</t>
  </si>
  <si>
    <t xml:space="preserve"> :: 11:11:26 AM / 11:11:35 AM :: 00:00:09 :: 00:11:52</t>
  </si>
  <si>
    <t xml:space="preserve"> :: 01:25:22 PM / 01:26:00 PM :: 00:00:38 :: 22:54:34</t>
  </si>
  <si>
    <t xml:space="preserve"> :: 01:45:30 PM / 01:51:32 PM :: 00:06:02 :: 00:06:11</t>
  </si>
  <si>
    <t xml:space="preserve"> :: 10:56:25 AM / 11:03:17 AM :: 00:06:52 :: 00:04:12</t>
  </si>
  <si>
    <t xml:space="preserve"> :: 01:30:14 PM / 01:30:38 PM :: 00:00:24 :: 00:26:28</t>
  </si>
  <si>
    <t xml:space="preserve"> :: 01:29:13 PM / 01:29:22 PM :: 00:00:09 :: 00:36:47</t>
  </si>
  <si>
    <t xml:space="preserve"> :: 01:03:36 PM / 01:17:13 PM :: 00:13:37 :: 01:01:34</t>
  </si>
  <si>
    <t xml:space="preserve"> :: 12:43:17 PM / 12:43:25 PM :: 00:00:08 :: 00:28:18</t>
  </si>
  <si>
    <t xml:space="preserve"> :: 12:43:47 PM / 12:44:37 PM :: 00:00:50 :: 00:00:22</t>
  </si>
  <si>
    <t xml:space="preserve"> :: 11:31:30 AM / 11:31:40 AM :: 00:00:10 :: 00:13:15</t>
  </si>
  <si>
    <t xml:space="preserve"> :: 11:31:45 AM / 11:31:54 AM :: 00:00:09 :: 00:00:05</t>
  </si>
  <si>
    <t xml:space="preserve"> :: 11:45:01 AM / 11:45:58 AM :: 00:00:57 :: 00:29:57</t>
  </si>
  <si>
    <t xml:space="preserve"> :: 10:47:56 AM / 10:53:40 AM :: 00:05:44 :: 00:00:19</t>
  </si>
  <si>
    <t xml:space="preserve"> :: 11:50:14 AM / 11:50:22 AM :: 00:00:08 :: 00:19:33</t>
  </si>
  <si>
    <t xml:space="preserve"> :: 01:06:14 PM / 01:10:28 PM :: 00:04:14 :: 00:00:09</t>
  </si>
  <si>
    <t xml:space="preserve"> :: 01:46:49 PM / 01:46:56 PM :: 00:00:07 :: 00:00:09</t>
  </si>
  <si>
    <t xml:space="preserve"> :: 01:04:00 PM / 01:04:16 PM :: 00:00:16 :: 00:00:26</t>
  </si>
  <si>
    <t xml:space="preserve"> :: 12:46:39 PM / 01:11:00 PM :: 00:24:21 :: 00:03:03</t>
  </si>
  <si>
    <t xml:space="preserve"> :: 01:47:02 PM / 01:47:55 PM :: 00:00:53 :: 00:02:37</t>
  </si>
  <si>
    <t xml:space="preserve"> :: 01:32:11 PM / 01:32:18 PM :: 00:00:07 :: 00:00:03</t>
  </si>
  <si>
    <t xml:space="preserve"> :: 12:15:10 PM / 12:15:18 PM :: 00:00:08 :: 00:00:23</t>
  </si>
  <si>
    <t xml:space="preserve"> :: 11:37:37 AM / 11:37:44 AM :: 00:00:07 :: 00:00:05</t>
  </si>
  <si>
    <t xml:space="preserve"> :: 11:51:30 AM / 12:13:22 PM :: 00:21:52 :: 00:00:08</t>
  </si>
  <si>
    <t xml:space="preserve"> :: 01:05:31 PM / 01:10:30 PM :: 00:04:59 :: 00:20:54</t>
  </si>
  <si>
    <t xml:space="preserve"> :: 02:52:12 PM / 02:52:18 PM :: 00:00:06 :: 00:00:22</t>
  </si>
  <si>
    <t xml:space="preserve"> :: 01:21:19 PM / 01:24:48 PM :: 00:03:29 :: 00:02:54</t>
  </si>
  <si>
    <t xml:space="preserve"> :: 11:29:43 AM / 11:40:58 AM :: 00:11:15 :: 00:02:14</t>
  </si>
  <si>
    <t xml:space="preserve"> :: 12:18:51 PM / 12:18:59 PM :: 00:00:08 :: 00:15:53</t>
  </si>
  <si>
    <t xml:space="preserve"> :: 11:54:39 AM / 12:07:43 PM :: 00:13:04 :: 00:04:22</t>
  </si>
  <si>
    <t xml:space="preserve"> :: 12:31:17 PM / 12:38:47 PM :: 00:07:30 :: 00:00:23</t>
  </si>
  <si>
    <t xml:space="preserve"> :: 01:32:00 PM / 01:32:07 PM :: 00:00:07 :: 00:01:06</t>
  </si>
  <si>
    <t xml:space="preserve"> :: 08:12:18 AM / 08:34:35 AM :: 00:22:17 :: 17:16:05</t>
  </si>
  <si>
    <t xml:space="preserve"> :: 07:48:06 AM / 08:06:23 AM :: 00:18:17 :: 17:23:12</t>
  </si>
  <si>
    <t xml:space="preserve"> :: 08:17:59 AM / 08:39:05 AM :: 00:21:06 :: 17:37:57</t>
  </si>
  <si>
    <t xml:space="preserve"> :: 07:00:49 AM / 07:18:19 AM :: 00:17:30 :: 16:43:20</t>
  </si>
  <si>
    <t xml:space="preserve"> :: 08:03:04 AM / 08:17:54 AM :: 00:14:50 :: 16:00:27</t>
  </si>
  <si>
    <t xml:space="preserve"> :: 07:46:37 AM / 08:10:28 AM :: 00:23:51 :: 16:33:42</t>
  </si>
  <si>
    <t xml:space="preserve"> :: 12:44:08 PM / 12:44:14 PM :: 00:00:06 :: 00:05:21</t>
  </si>
  <si>
    <t xml:space="preserve"> :: 03:14:23 PM / 03:14:59 PM :: 00:00:36 :: 00:00:21</t>
  </si>
  <si>
    <t xml:space="preserve"> :: 12:13:31 PM / 12:41:27 PM :: 00:27:56 :: 00:07:57</t>
  </si>
  <si>
    <t xml:space="preserve"> :: 11:39:21 AM / 12:02:06 PM :: 00:22:45 :: 00:12:51</t>
  </si>
  <si>
    <t xml:space="preserve"> :: 01:56:34 PM / 02:05:16 PM :: 00:08:42 :: 00:05:02</t>
  </si>
  <si>
    <t xml:space="preserve"> :: 02:05:19 PM / 02:05:24 PM :: 00:00:05 :: 00:00:03</t>
  </si>
  <si>
    <t xml:space="preserve"> :: 11:09:24 AM / 11:15:36 AM :: 00:06:12 :: 00:06:07</t>
  </si>
  <si>
    <t xml:space="preserve"> :: 11:54:50 AM / 12:00:03 PM :: 00:05:13 :: 00:01:29</t>
  </si>
  <si>
    <t xml:space="preserve"> :: 01:36:01 PM / 01:36:10 PM :: 00:00:09 :: 00:06:39</t>
  </si>
  <si>
    <t xml:space="preserve"> :: 01:43:08 PM / 01:47:59 PM :: 00:04:51 :: 00:25:55</t>
  </si>
  <si>
    <t xml:space="preserve"> :: 01:14:38 PM / 02:30:48 PM :: 01:16:10 :: 00:01:09</t>
  </si>
  <si>
    <t xml:space="preserve"> :: 01:32:00 PM / 01:32:08 PM :: 00:00:08 :: 00:00:14</t>
  </si>
  <si>
    <t xml:space="preserve"> :: 01:54:17 PM / 01:54:29 PM :: 00:00:12 :: 00:00:28</t>
  </si>
  <si>
    <t xml:space="preserve"> :: 03:05:25 PM / 03:22:20 PM :: 00:16:55 :: 00:01:23</t>
  </si>
  <si>
    <t xml:space="preserve"> :: 11:49:04 AM / 11:52:27 AM :: 00:03:23 :: 00:03:06</t>
  </si>
  <si>
    <t xml:space="preserve"> :: 11:20:40 AM / 11:23:54 AM :: 00:03:14 :: 00:27:00</t>
  </si>
  <si>
    <t xml:space="preserve"> :: 02:13:12 PM / 02:15:20 PM :: 00:02:08 :: 00:00:11</t>
  </si>
  <si>
    <t xml:space="preserve"> :: 01:05:59 PM / 01:06:05 PM :: 00:00:06 :: 00:00:03</t>
  </si>
  <si>
    <t xml:space="preserve"> :: 12:20:19 PM / 12:20:57 PM :: 00:00:38 :: 00:06:17</t>
  </si>
  <si>
    <t xml:space="preserve"> :: 01:17:47 PM / 01:55:23 PM :: 00:37:36 :: 00:07:17</t>
  </si>
  <si>
    <t xml:space="preserve"> :: 01:12:28 PM / 01:17:21 PM :: 00:04:53 :: 00:03:15</t>
  </si>
  <si>
    <t xml:space="preserve"> :: 01:26:34 PM / 01:29:04 PM :: 00:02:30 :: 00:01:46</t>
  </si>
  <si>
    <t xml:space="preserve"> :: 11:53:16 AM / 11:53:23 AM :: 00:00:07 :: 00:12:18</t>
  </si>
  <si>
    <t xml:space="preserve"> :: 12:27:23 PM / 12:27:31 PM :: 00:00:08 :: 00:08:24</t>
  </si>
  <si>
    <t xml:space="preserve"> :: 12:58:53 PM / 01:02:31 PM :: 00:03:38 :: 00:00:13</t>
  </si>
  <si>
    <t xml:space="preserve"> :: 12:44:45 PM / 01:10:01 PM :: 00:25:16 :: 00:00:31</t>
  </si>
  <si>
    <t xml:space="preserve"> :: 12:59:07 PM / 12:59:15 PM :: 00:00:08 :: 00:00:15</t>
  </si>
  <si>
    <t xml:space="preserve"> :: 12:36:35 PM / 12:36:46 PM :: 00:00:11 :: 00:00:51</t>
  </si>
  <si>
    <t xml:space="preserve"> :: 11:10:30 AM / 11:10:39 AM :: 00:00:09 :: 00:01:07</t>
  </si>
  <si>
    <t xml:space="preserve"> :: 03:12:43 PM / 03:12:55 PM :: 00:00:12 :: 00:00:26</t>
  </si>
  <si>
    <t xml:space="preserve"> :: 12:02:59 PM / 12:03:11 PM :: 00:00:12 :: 00:00:53</t>
  </si>
  <si>
    <t xml:space="preserve"> :: 02:30:21 PM / 02:30:31 PM :: 00:00:10 :: 00:24:57</t>
  </si>
  <si>
    <t xml:space="preserve"> :: 11:29:07 AM / 11:31:24 AM :: 00:02:17 :: 00:13:31</t>
  </si>
  <si>
    <t xml:space="preserve"> :: 12:12:13 PM / 12:13:35 PM :: 00:01:22 :: 00:12:10</t>
  </si>
  <si>
    <t xml:space="preserve"> :: 01:36:47 PM / 01:36:54 PM :: 00:00:07 :: 00:00:37</t>
  </si>
  <si>
    <t xml:space="preserve"> :: 01:48:11 PM / 01:59:01 PM :: 00:10:50 :: 00:00:12</t>
  </si>
  <si>
    <t xml:space="preserve"> :: 01:56:51 PM / 01:56:57 PM :: 00:00:06 :: 00:00:42</t>
  </si>
  <si>
    <t xml:space="preserve"> :: 11:29:33 AM / 11:30:55 AM :: 00:01:22 :: 00:05:39</t>
  </si>
  <si>
    <t xml:space="preserve"> :: 02:15:22 PM / 02:23:49 PM :: 00:08:27 :: 00:00:02</t>
  </si>
  <si>
    <t xml:space="preserve"> :: 01:05:50 PM / 01:05:56 PM :: 00:00:06 :: 00:00:07</t>
  </si>
  <si>
    <t xml:space="preserve"> :: 12:24:49 PM / 12:38:05 PM :: 00:13:16 :: 00:03:52</t>
  </si>
  <si>
    <t xml:space="preserve"> :: 02:04:39 PM / 02:12:31 PM :: 00:07:52 :: 00:09:16</t>
  </si>
  <si>
    <t xml:space="preserve"> :: 01:18:16 PM / 01:21:54 PM :: 00:03:38 :: 00:00:55</t>
  </si>
  <si>
    <t xml:space="preserve"> :: 01:29:15 PM / 02:04:09 PM :: 00:34:54 :: 00:00:11</t>
  </si>
  <si>
    <t xml:space="preserve"> :: 12:57:24 PM / 12:57:35 PM :: 00:00:11 :: 01:04:01</t>
  </si>
  <si>
    <t xml:space="preserve"> :: 02:05:01 PM / 02:09:11 PM :: 00:04:10 :: 00:17:48</t>
  </si>
  <si>
    <t xml:space="preserve"> :: 01:23:00 PM / 01:36:22 PM :: 00:13:22 :: 00:00:13</t>
  </si>
  <si>
    <t xml:space="preserve"> :: 01:10:04 PM / 01:20:05 PM :: 00:10:01 :: 00:00:03</t>
  </si>
  <si>
    <t xml:space="preserve"> :: 10:38:39 AM / 10:38:46 AM :: 00:00:07 :: 00:00:59</t>
  </si>
  <si>
    <t xml:space="preserve"> :: 02:31:12 PM / 02:34:28 PM :: 00:03:16 :: 00:00:15</t>
  </si>
  <si>
    <t xml:space="preserve"> :: 01:57:27 PM / 01:58:52 PM :: 00:01:25 :: 00:11:46</t>
  </si>
  <si>
    <t xml:space="preserve"> :: 02:37:04 PM / 02:37:40 PM :: 00:00:36 :: 00:23:42</t>
  </si>
  <si>
    <t xml:space="preserve"> :: 02:05:54 PM / 02:15:39 PM :: 00:09:45 :: 00:52:59</t>
  </si>
  <si>
    <t xml:space="preserve"> :: 04:02:20 PM / 04:02:37 PM :: 00:00:17 :: 00:00:18</t>
  </si>
  <si>
    <t xml:space="preserve"> :: 03:06:24 PM / 03:06:45 PM :: 00:00:21 :: 01:04:16</t>
  </si>
  <si>
    <t xml:space="preserve"> :: 04:38:23 PM / 04:38:53 PM :: 00:00:30 :: 00:00:18</t>
  </si>
  <si>
    <t xml:space="preserve"> :: 03:10:39 PM / 03:10:54 PM :: 00:00:15 :: 00:00:06</t>
  </si>
  <si>
    <t xml:space="preserve"> :: 01:08:42 PM / 01:13:29 PM :: 00:04:47 :: 00:18:51</t>
  </si>
  <si>
    <t xml:space="preserve"> :: 12:47:17 PM / 12:50:10 PM :: 00:02:53 :: 00:08:50</t>
  </si>
  <si>
    <t xml:space="preserve"> :: 01:37:34 PM / 01:37:43 PM :: 00:00:09 :: 00:00:40</t>
  </si>
  <si>
    <t xml:space="preserve"> :: 12:10:26 PM / 12:18:34 PM :: 00:08:08 :: 00:07:15</t>
  </si>
  <si>
    <t xml:space="preserve"> :: 02:58:49 PM / 02:58:58 PM :: 00:00:09 :: 00:11:18</t>
  </si>
  <si>
    <t xml:space="preserve"> :: 11:38:00 AM / 11:45:13 AM :: 00:07:13 :: 00:06:36</t>
  </si>
  <si>
    <t xml:space="preserve"> :: 12:19:06 PM / 12:30:21 PM :: 00:11:15 :: 00:05:31</t>
  </si>
  <si>
    <t xml:space="preserve"> :: 11:37:15 AM / 11:37:32 AM :: 00:00:17 :: 00:02:09</t>
  </si>
  <si>
    <t xml:space="preserve"> :: 02:06:35 PM / 02:12:07 PM :: 00:05:32 :: 00:07:34</t>
  </si>
  <si>
    <t xml:space="preserve"> :: 12:50:46 PM / 12:50:58 PM :: 00:00:12 :: 00:00:19</t>
  </si>
  <si>
    <t xml:space="preserve"> :: 01:21:31 PM / 01:21:40 PM :: 00:00:09 :: 00:01:09</t>
  </si>
  <si>
    <t xml:space="preserve"> :: 12:43:35 PM / 12:48:24 PM :: 00:04:49 :: 00:05:30</t>
  </si>
  <si>
    <t xml:space="preserve"> :: 01:08:59 PM / 01:09:13 PM :: 00:00:14 :: 00:32:13</t>
  </si>
  <si>
    <t xml:space="preserve"> :: 01:11:02 PM / 01:20:31 PM :: 00:09:29 :: 00:13:27</t>
  </si>
  <si>
    <t xml:space="preserve"> :: 01:10:58 PM / 01:22:47 PM :: 00:11:49 :: 00:08:27</t>
  </si>
  <si>
    <t xml:space="preserve"> :: 12:08:16 PM / 12:14:04 PM :: 00:05:48 :: 00:15:49</t>
  </si>
  <si>
    <t xml:space="preserve"> :: 11:38:46 AM / 11:46:58 AM :: 00:08:12 :: 00:37:14</t>
  </si>
  <si>
    <t xml:space="preserve"> :: 01:44:49 PM / 01:44:57 PM :: 00:00:08 :: 00:00:12</t>
  </si>
  <si>
    <t xml:space="preserve"> :: 11:31:57 AM / 11:32:07 AM :: 00:00:10 :: 00:01:02</t>
  </si>
  <si>
    <t xml:space="preserve"> :: 01:28:32 PM / 01:28:42 PM :: 00:00:10 :: 00:03:28</t>
  </si>
  <si>
    <t xml:space="preserve"> :: 12:37:31 PM / 12:37:37 PM :: 00:00:06 :: 00:47:09</t>
  </si>
  <si>
    <t xml:space="preserve"> :: 11:08:09 AM / 11:30:51 AM :: 00:22:42 :: 00:05:55</t>
  </si>
  <si>
    <t xml:space="preserve"> :: 11:27:49 AM / 11:45:42 AM :: 00:17:53 :: 00:22:42</t>
  </si>
  <si>
    <t xml:space="preserve"> :: 01:21:47 PM / 01:21:53 PM :: 00:00:06 :: 00:00:07</t>
  </si>
  <si>
    <t xml:space="preserve"> :: 02:48:47 PM / 02:50:22 PM :: 00:01:35 :: 00:32:12</t>
  </si>
  <si>
    <t xml:space="preserve"> :: 02:45:26 PM / 02:51:42 PM :: 00:06:16 :: 00:08:32</t>
  </si>
  <si>
    <t xml:space="preserve"> :: 02:31:10 PM / 02:31:24 PM :: 00:00:14 :: 00:01:15</t>
  </si>
  <si>
    <t xml:space="preserve"> :: 02:39:20 PM / 02:39:39 PM :: 00:00:19 :: 00:00:21</t>
  </si>
  <si>
    <t xml:space="preserve"> :: 10:38:50 AM / 10:38:58 AM :: 00:00:08 :: 00:00:04</t>
  </si>
  <si>
    <t xml:space="preserve"> :: 02:33:50 PM / 02:38:59 PM :: 00:05:09 :: 00:23:29</t>
  </si>
  <si>
    <t xml:space="preserve"> :: 12:41:39 PM / 12:49:07 PM :: 00:07:28 :: 00:00:12</t>
  </si>
  <si>
    <t xml:space="preserve"> :: 01:39:30 PM / 02:11:42 PM :: 00:32:12 :: 00:13:30</t>
  </si>
  <si>
    <t xml:space="preserve"> :: 03:13:25 PM / 03:21:01 PM :: 00:07:36 :: 00:14:27</t>
  </si>
  <si>
    <t xml:space="preserve"> :: 01:03:15 PM / 01:04:28 PM :: 00:01:13 :: 00:18:55</t>
  </si>
  <si>
    <t xml:space="preserve"> :: 01:44:27 PM / 01:44:37 PM :: 00:00:10 :: 00:00:13</t>
  </si>
  <si>
    <t xml:space="preserve"> :: 12:03:24 PM / 12:22:52 PM :: 00:19:28 :: 00:07:44</t>
  </si>
  <si>
    <t xml:space="preserve"> :: 12:31:19 PM / 12:35:57 PM :: 00:04:38 :: 00:06:44</t>
  </si>
  <si>
    <t xml:space="preserve"> :: 01:19:19 PM / 01:19:31 PM :: 00:00:12 :: 00:00:13</t>
  </si>
  <si>
    <t xml:space="preserve"> :: 02:38:18 PM / 02:47:31 PM :: 00:09:13 :: 00:07:47</t>
  </si>
  <si>
    <t xml:space="preserve"> :: 02:29:57 PM / 02:39:17 PM :: 00:09:20 :: 00:03:46</t>
  </si>
  <si>
    <t xml:space="preserve"> :: 01:04:33 PM / 01:07:37 PM :: 00:03:04 :: 00:16:09</t>
  </si>
  <si>
    <t xml:space="preserve"> :: 01:30:12 PM / 01:33:25 PM :: 00:03:13 :: 00:08:18</t>
  </si>
  <si>
    <t xml:space="preserve"> :: 02:00:51 PM / 02:01:25 PM :: 00:00:34 :: 00:00:11</t>
  </si>
  <si>
    <t xml:space="preserve"> :: 01:48:20 PM / 01:48:36 PM :: 00:00:16 :: 00:10:58</t>
  </si>
  <si>
    <t xml:space="preserve"> :: 02:20:14 PM / 02:35:56 PM :: 00:15:42 :: 00:03:19</t>
  </si>
  <si>
    <t xml:space="preserve"> :: 02:04:51 PM / 02:09:54 PM :: 00:05:03 :: 00:00:42</t>
  </si>
  <si>
    <t xml:space="preserve"> :: 02:09:19 PM / 02:17:41 PM :: 00:08:22 :: 00:00:08</t>
  </si>
  <si>
    <t xml:space="preserve"> :: 01:23:54 PM / 01:24:19 PM :: 00:00:25 :: 00:03:49</t>
  </si>
  <si>
    <t xml:space="preserve"> :: 12:23:59 PM / 12:31:41 PM :: 00:07:42 :: 00:09:55</t>
  </si>
  <si>
    <t xml:space="preserve"> :: 11:47:36 AM / 11:55:45 AM :: 00:08:09 :: 00:00:38</t>
  </si>
  <si>
    <t xml:space="preserve"> :: 12:03:55 PM / 12:25:38 PM :: 00:21:43 :: 00:05:24</t>
  </si>
  <si>
    <t xml:space="preserve"> :: 11:52:09 AM / 11:55:40 AM :: 00:03:31 :: 00:03:01</t>
  </si>
  <si>
    <t xml:space="preserve"> :: 12:52:54 PM / 12:53:07 PM :: 00:00:13 :: 00:00:04</t>
  </si>
  <si>
    <t xml:space="preserve"> :: 11:40:42 AM / 11:48:41 AM :: 00:07:59 :: 00:09:51</t>
  </si>
  <si>
    <t xml:space="preserve"> :: 11:45:47 AM / 12:23:50 PM :: 00:38:03 :: 00:00:05</t>
  </si>
  <si>
    <t xml:space="preserve"> :: 11:21:06 AM / 11:42:41 AM :: 00:21:35 :: 00:14:19</t>
  </si>
  <si>
    <t xml:space="preserve"> :: 01:18:29 PM / 01:45:19 PM :: 00:26:50 :: 00:10:52</t>
  </si>
  <si>
    <t xml:space="preserve"> :: 02:38:27 PM / 02:46:30 PM :: 00:08:03 :: 00:02:31</t>
  </si>
  <si>
    <t xml:space="preserve"> :: 01:37:07 PM / 01:41:33 PM :: 00:04:26 :: 00:03:42</t>
  </si>
  <si>
    <t xml:space="preserve"> :: 02:13:55 PM / 02:14:06 PM :: 00:00:11 :: 00:04:01</t>
  </si>
  <si>
    <t xml:space="preserve"> :: 01:20:37 PM / 01:32:03 PM :: 00:11:26 :: 00:00:06</t>
  </si>
  <si>
    <t xml:space="preserve"> :: 03:48:56 PM / 03:49:03 PM :: 00:00:07 :: 00:00:05</t>
  </si>
  <si>
    <t xml:space="preserve"> :: 02:02:59 PM / 02:04:10 PM :: 00:01:11 :: 00:14:23</t>
  </si>
  <si>
    <t xml:space="preserve"> :: 02:08:09 PM / 02:08:16 PM :: 00:00:07 :: 00:43:50</t>
  </si>
  <si>
    <t xml:space="preserve"> :: 02:02:09 PM / 02:10:21 PM :: 00:08:12 :: 00:29:37</t>
  </si>
  <si>
    <t xml:space="preserve"> :: 01:45:37 PM / 02:10:09 PM :: 00:24:32 :: 00:15:25</t>
  </si>
  <si>
    <t xml:space="preserve"> :: 02:29:41 PM / 02:29:55 PM :: 00:00:14 :: 00:00:11</t>
  </si>
  <si>
    <t xml:space="preserve"> :: 03:28:08 PM / 03:32:00 PM :: 00:03:52 :: 00:07:07</t>
  </si>
  <si>
    <t xml:space="preserve"> :: 01:06:43 PM / 01:25:53 PM :: 00:19:10 :: 00:16:33</t>
  </si>
  <si>
    <t xml:space="preserve"> :: 02:57:42 PM / 02:57:49 PM :: 00:00:07 :: 00:00:08</t>
  </si>
  <si>
    <t xml:space="preserve"> :: 01:39:50 PM / 01:40:13 PM :: 00:00:23 :: 00:02:07</t>
  </si>
  <si>
    <t xml:space="preserve"> :: 02:40:42 PM / 02:44:19 PM :: 00:03:37 :: 00:01:25</t>
  </si>
  <si>
    <t xml:space="preserve"> :: 01:13:09 PM / 01:30:54 PM :: 00:17:45 :: 00:13:42</t>
  </si>
  <si>
    <t xml:space="preserve"> :: 02:10:16 PM / 02:12:56 PM :: 00:02:40 :: 00:00:07</t>
  </si>
  <si>
    <t xml:space="preserve"> :: 02:12:38 PM / 02:29:30 PM :: 00:16:52 :: 00:00:56</t>
  </si>
  <si>
    <t xml:space="preserve"> :: 04:54:14 PM / 04:54:25 PM :: 00:00:11 :: 01:04:59</t>
  </si>
  <si>
    <t xml:space="preserve"> :: 01:44:50 PM / 02:16:22 PM :: 00:31:32 :: 00:18:57</t>
  </si>
  <si>
    <t xml:space="preserve"> :: 02:18:14 PM / 02:41:16 PM :: 00:23:02 :: 00:23:50</t>
  </si>
  <si>
    <t xml:space="preserve"> :: 01:49:44 PM / 01:49:52 PM :: 00:00:08 :: 00:09:31</t>
  </si>
  <si>
    <t xml:space="preserve"> :: 03:25:02 PM / 03:25:30 PM :: 00:00:28 :: 00:02:42</t>
  </si>
  <si>
    <t xml:space="preserve"> :: 12:07:01 PM / 12:11:16 PM :: 00:04:15 :: 00:11:16</t>
  </si>
  <si>
    <t xml:space="preserve"> :: 01:14:46 PM / 01:15:18 PM :: 00:00:32 :: 00:08:32</t>
  </si>
  <si>
    <t xml:space="preserve"> :: 11:55:30 AM / 11:59:20 AM :: 00:03:50 :: 00:06:49</t>
  </si>
  <si>
    <t xml:space="preserve"> :: 12:45:06 PM / 01:09:09 PM :: 00:24:03 :: 00:21:39</t>
  </si>
  <si>
    <t xml:space="preserve"> :: 12:34:38 PM / 12:44:16 PM :: 00:09:38 :: 00:02:57</t>
  </si>
  <si>
    <t xml:space="preserve"> :: 12:38:27 PM / 12:52:50 PM :: 00:14:23 :: 00:00:50</t>
  </si>
  <si>
    <t xml:space="preserve"> :: 12:48:25 PM / 12:55:17 PM :: 00:06:52 :: 00:04:09</t>
  </si>
  <si>
    <t xml:space="preserve"> :: 12:15:22 PM / 12:44:20 PM :: 00:28:58 :: 00:04:06</t>
  </si>
  <si>
    <t xml:space="preserve"> :: 11:45:06 AM / 11:58:31 AM :: 00:13:25 :: 00:12:59</t>
  </si>
  <si>
    <t xml:space="preserve"> :: 11:34:25 AM / 11:48:49 AM :: 00:14:24 :: 00:09:04</t>
  </si>
  <si>
    <t xml:space="preserve"> :: 01:02:12 PM / 01:22:06 PM :: 00:19:54 :: 00:00:09</t>
  </si>
  <si>
    <t xml:space="preserve"> :: 12:22:19 PM / 12:24:35 PM :: 00:02:16 :: 00:21:30</t>
  </si>
  <si>
    <t xml:space="preserve"> :: 12:56:35 PM / 01:04:20 PM :: 00:07:45 :: 00:04:20</t>
  </si>
  <si>
    <t xml:space="preserve"> :: 11:44:50 AM / 12:15:39 PM :: 00:30:49 :: 00:02:09</t>
  </si>
  <si>
    <t xml:space="preserve"> :: 02:27:15 PM / 02:27:23 PM :: 00:00:08 :: 00:00:09</t>
  </si>
  <si>
    <t xml:space="preserve"> :: 02:56:31 PM / 02:56:52 PM :: 00:00:21 :: 00:00:52</t>
  </si>
  <si>
    <t xml:space="preserve"> :: 01:38:44 PM / 01:39:05 PM :: 00:00:21 :: 00:43:27</t>
  </si>
  <si>
    <t xml:space="preserve"> :: 01:28:07 PM / 01:29:02 PM :: 00:00:55 :: 00:23:14</t>
  </si>
  <si>
    <t xml:space="preserve"> :: 12:48:36 PM / 12:50:23 PM :: 00:01:47 :: 00:22:58</t>
  </si>
  <si>
    <t xml:space="preserve"> :: 12:58:26 PM / 01:06:14 PM :: 00:07:48 :: 00:07:28</t>
  </si>
  <si>
    <t xml:space="preserve"> :: 01:41:44 PM / 01:52:22 PM :: 00:10:38 :: 00:19:38</t>
  </si>
  <si>
    <t xml:space="preserve"> :: 12:48:58 PM / 01:00:04 PM :: 00:11:06 :: 00:13:01</t>
  </si>
  <si>
    <t xml:space="preserve"> :: 12:48:01 PM / 12:52:15 PM :: 00:04:14 :: 00:24:11</t>
  </si>
  <si>
    <t xml:space="preserve"> :: 01:13:13 PM / 01:13:20 PM :: 00:00:07 :: 00:02:49</t>
  </si>
  <si>
    <t xml:space="preserve"> :: 02:20:58 PM / 02:21:08 PM :: 00:00:10 :: 00:35:12</t>
  </si>
  <si>
    <t xml:space="preserve"> :: 03:24:05 PM / 03:29:28 PM :: 00:05:23 :: 00:22:58</t>
  </si>
  <si>
    <t xml:space="preserve"> :: 02:51:44 PM / 02:51:50 PM :: 00:00:06 :: 00:24:21</t>
  </si>
  <si>
    <t xml:space="preserve"> :: 02:16:08 PM / 02:16:35 PM :: 00:00:27 :: 00:02:02</t>
  </si>
  <si>
    <t xml:space="preserve"> :: 02:53:11 PM / 02:53:19 PM :: 00:00:08 :: 00:16:08</t>
  </si>
  <si>
    <t xml:space="preserve"> :: 03:49:16 PM / 03:49:33 PM :: 00:00:17 :: 00:00:13</t>
  </si>
  <si>
    <t xml:space="preserve"> :: 02:55:31 PM / 02:55:39 PM :: 00:00:08 :: 00:00:20</t>
  </si>
  <si>
    <t xml:space="preserve"> :: 04:25:33 PM / 04:25:56 PM :: 00:00:23 :: 02:05:37</t>
  </si>
  <si>
    <t xml:space="preserve"> :: 02:21:52 PM / 02:22:02 PM :: 00:00:10 :: 00:07:16</t>
  </si>
  <si>
    <t xml:space="preserve"> :: 03:35:49 PM / 03:42:58 PM :: 00:07:09 :: 00:03:49</t>
  </si>
  <si>
    <t xml:space="preserve"> :: 01:48:39 PM / 01:53:55 PM :: 00:05:16 :: 00:18:01</t>
  </si>
  <si>
    <t xml:space="preserve"> :: 02:17:15 PM / 02:26:11 PM :: 00:08:56 :: 00:05:08</t>
  </si>
  <si>
    <t xml:space="preserve"> :: 01:45:56 PM / 01:56:09 PM :: 00:10:13 :: 00:04:42</t>
  </si>
  <si>
    <t xml:space="preserve"> :: 02:36:43 PM / 02:36:54 PM :: 00:00:11 :: 00:02:15</t>
  </si>
  <si>
    <t xml:space="preserve"> :: 01:01:17 PM / 01:01:55 PM :: 00:00:38 :: 00:00:06</t>
  </si>
  <si>
    <t xml:space="preserve"> :: 12:46:11 PM / 12:50:27 PM :: 00:04:16 :: 00:23:19</t>
  </si>
  <si>
    <t xml:space="preserve"> :: 02:01:30 PM / 02:12:52 PM :: 00:11:22 :: 00:09:08</t>
  </si>
  <si>
    <t xml:space="preserve"> :: 01:54:35 PM / 01:54:53 PM :: 00:00:18 :: 00:00:06</t>
  </si>
  <si>
    <t xml:space="preserve"> :: 01:04:31 PM / 01:04:56 PM :: 00:00:25 :: 00:00:11</t>
  </si>
  <si>
    <t xml:space="preserve"> :: 01:13:58 PM / 01:14:35 PM :: 00:00:37 :: 00:00:38</t>
  </si>
  <si>
    <t xml:space="preserve"> :: 01:39:40 PM / 01:39:58 PM :: 00:00:18 :: 00:00:35</t>
  </si>
  <si>
    <t xml:space="preserve"> :: 01:44:03 PM / 01:44:14 PM :: 00:00:11 :: 00:15:01</t>
  </si>
  <si>
    <t xml:space="preserve"> :: 01:02:13 PM / 01:02:29 PM :: 00:00:16 :: 00:00:18</t>
  </si>
  <si>
    <t xml:space="preserve"> :: 01:23:47 PM / 01:23:59 PM :: 00:00:12 :: 00:08:29</t>
  </si>
  <si>
    <t xml:space="preserve"> :: 02:24:01 PM / 02:24:53 PM :: 00:00:52 :: 00:00:12</t>
  </si>
  <si>
    <t xml:space="preserve"> :: 12:00:07 PM / 12:00:16 PM :: 00:00:09 :: 00:00:47</t>
  </si>
  <si>
    <t xml:space="preserve"> :: 01:05:01 PM / 01:05:43 PM :: 00:00:42 :: 00:00:05</t>
  </si>
  <si>
    <t xml:space="preserve"> :: 01:18:55 PM / 01:19:06 PM :: 00:00:11 :: 00:04:20</t>
  </si>
  <si>
    <t xml:space="preserve"> :: 03:04:27 PM / 03:12:52 PM :: 00:08:25 :: 00:14:05</t>
  </si>
  <si>
    <t xml:space="preserve"> :: 01:04:46 PM / 01:04:53 PM :: 00:00:07 :: 00:00:18</t>
  </si>
  <si>
    <t xml:space="preserve"> :: 12:00:41 PM / 12:07:23 PM :: 00:06:42 :: 00:04:47</t>
  </si>
  <si>
    <t xml:space="preserve"> :: 01:26:43 PM / 01:26:53 PM :: 00:00:10 :: 00:00:17</t>
  </si>
  <si>
    <t xml:space="preserve"> :: 01:47:58 PM / 02:05:34 PM :: 00:17:36 :: 00:00:03</t>
  </si>
  <si>
    <t xml:space="preserve"> :: 01:32:29 PM / 01:32:37 PM :: 00:00:08 :: 00:00:11</t>
  </si>
  <si>
    <t xml:space="preserve"> :: 12:13:51 PM / 12:14:09 PM :: 00:00:18 :: 00:00:16</t>
  </si>
  <si>
    <t xml:space="preserve"> :: 12:39:00 PM / 12:39:11 PM :: 00:00:11 :: 00:18:28</t>
  </si>
  <si>
    <t xml:space="preserve"> :: 01:40:15 PM / 01:40:31 PM :: 00:00:16 :: 00:00:17</t>
  </si>
  <si>
    <t xml:space="preserve"> :: 01:52:33 PM / 01:55:17 PM :: 00:02:44 :: 00:06:20</t>
  </si>
  <si>
    <t xml:space="preserve"> :: 01:24:04 PM / 01:25:04 PM :: 00:01:00 :: 00:00:05</t>
  </si>
  <si>
    <t xml:space="preserve"> :: 01:53:21 PM / 01:53:49 PM :: 00:00:28 :: 00:00:12</t>
  </si>
  <si>
    <t xml:space="preserve"> :: 01:22:20 PM / 01:22:29 PM :: 00:00:09 :: 00:00:27</t>
  </si>
  <si>
    <t xml:space="preserve"> :: 12:07:46 PM / 12:09:27 PM :: 00:01:41 :: 00:00:23</t>
  </si>
  <si>
    <t xml:space="preserve"> :: 01:14:55 PM / 01:15:12 PM :: 00:00:17 :: 00:47:02</t>
  </si>
  <si>
    <t xml:space="preserve"> :: 12:01:06 PM / 12:01:31 PM :: 00:00:25 :: 00:14:06</t>
  </si>
  <si>
    <t xml:space="preserve"> :: 12:13:28 PM / 12:13:35 PM :: 00:00:07 :: 00:00:23</t>
  </si>
  <si>
    <t xml:space="preserve"> :: 01:41:01 PM / 01:41:14 PM :: 00:00:13 :: 00:00:30</t>
  </si>
  <si>
    <t xml:space="preserve"> :: 01:47:31 PM / 01:47:37 PM :: 00:00:06 :: 00:00:11</t>
  </si>
  <si>
    <t xml:space="preserve"> :: 02:14:07 PM / 02:14:16 PM :: 00:00:09 :: 00:00:10</t>
  </si>
  <si>
    <t xml:space="preserve"> :: 02:16:27 PM / 02:16:35 PM :: 00:00:08 :: 00:00:13</t>
  </si>
  <si>
    <t xml:space="preserve"> :: 02:13:31 PM / 02:13:38 PM :: 00:00:07 :: 00:00:51</t>
  </si>
  <si>
    <t xml:space="preserve"> :: 02:13:46 PM / 02:13:57 PM :: 00:00:11 :: 00:00:08</t>
  </si>
  <si>
    <t xml:space="preserve"> :: 12:58:42 PM / 12:58:52 PM :: 00:00:10 :: 01:01:14</t>
  </si>
  <si>
    <t xml:space="preserve"> :: 01:47:12 PM / 01:47:19 PM :: 00:00:07 :: 00:00:16</t>
  </si>
  <si>
    <t xml:space="preserve"> :: 03:32:08 PM / 03:32:15 PM :: 00:00:07 :: 00:00:10</t>
  </si>
  <si>
    <t xml:space="preserve"> :: 02:19:21 PM / 02:19:32 PM :: 00:00:11 :: 00:19:41</t>
  </si>
  <si>
    <t xml:space="preserve"> :: 03:32:19 PM / 03:32:26 PM :: 00:00:07 :: 00:00:04</t>
  </si>
  <si>
    <t xml:space="preserve"> :: 02:14:27 PM / 02:14:36 PM :: 00:00:09 :: 00:01:31</t>
  </si>
  <si>
    <t xml:space="preserve"> :: 02:24:15 PM / 02:24:54 PM :: 00:00:39 :: 00:04:43</t>
  </si>
  <si>
    <t xml:space="preserve"> :: 02:16:28 PM / 02:16:36 PM :: 00:00:08 :: 00:00:49</t>
  </si>
  <si>
    <t xml:space="preserve"> :: 12:40:06 PM / 12:40:13 PM :: 00:00:07 :: 00:19:08</t>
  </si>
  <si>
    <t xml:space="preserve"> :: 01:27:23 PM / 01:27:34 PM :: 00:00:11 :: 00:00:30</t>
  </si>
  <si>
    <t xml:space="preserve"> :: 02:16:42 PM / 02:16:50 PM :: 00:00:08 :: 00:00:06</t>
  </si>
  <si>
    <t xml:space="preserve"> :: 02:53:34 PM / 02:53:52 PM :: 00:00:18 :: 00:00:15</t>
  </si>
  <si>
    <t xml:space="preserve"> :: 03:19:36 PM / 03:19:44 PM :: 00:00:08 :: 00:00:27</t>
  </si>
  <si>
    <t xml:space="preserve"> :: 01:33:20 PM / 01:33:34 PM :: 00:00:14 :: 00:00:09</t>
  </si>
  <si>
    <t xml:space="preserve"> :: 03:39:53 PM / 03:40:05 PM :: 00:00:12 :: 00:20:09</t>
  </si>
  <si>
    <t xml:space="preserve"> :: 01:32:56 PM / 01:33:02 PM :: 00:00:06 :: 00:00:19</t>
  </si>
  <si>
    <t xml:space="preserve"> :: 01:33:05 PM / 01:33:11 PM :: 00:00:06 :: 00:00:03</t>
  </si>
  <si>
    <t xml:space="preserve"> :: 03:19:50 PM / 03:19:58 PM :: 00:00:08 :: 15:19:50</t>
  </si>
  <si>
    <t>16288</t>
  </si>
  <si>
    <t>DMAC INDUSTRIES</t>
  </si>
  <si>
    <t>31492 GLENDALE ST.</t>
  </si>
  <si>
    <t>16290</t>
  </si>
  <si>
    <t>15251 MIDDLEBELT</t>
  </si>
  <si>
    <t>WRF</t>
  </si>
  <si>
    <t>Low Revenue Deviation</t>
  </si>
  <si>
    <t>High Revenue Deviation</t>
  </si>
  <si>
    <t>2305 GENOA BUSINESS PARK DR</t>
  </si>
  <si>
    <t xml:space="preserve">                     SUITE 170</t>
  </si>
  <si>
    <t>25318 W WARREN</t>
  </si>
  <si>
    <t>16304</t>
  </si>
  <si>
    <t>DEARBORN-AQUATICS</t>
  </si>
  <si>
    <t>15801 MICHIGAN AVE</t>
  </si>
  <si>
    <t>16301</t>
  </si>
  <si>
    <t>HOMEMADE LUNCH SERVICE</t>
  </si>
  <si>
    <t>33262 6 MILE RD</t>
  </si>
  <si>
    <t>16302</t>
  </si>
  <si>
    <t>THE BREAKFAST CLUB</t>
  </si>
  <si>
    <t>676 WEST GRAND RIVER AVENUE</t>
  </si>
  <si>
    <t>16303</t>
  </si>
  <si>
    <t>TOARMINA OF ITALY</t>
  </si>
  <si>
    <t>7410 HAGGERTY RD.</t>
  </si>
  <si>
    <t>15</t>
  </si>
  <si>
    <t>5</t>
  </si>
  <si>
    <t>4</t>
  </si>
  <si>
    <t>72</t>
  </si>
  <si>
    <t>3</t>
  </si>
  <si>
    <t>1</t>
  </si>
  <si>
    <t>8</t>
  </si>
  <si>
    <t>MDHHS</t>
  </si>
  <si>
    <t>76</t>
  </si>
  <si>
    <t>75</t>
  </si>
  <si>
    <t>78</t>
  </si>
  <si>
    <t>77</t>
  </si>
  <si>
    <t>34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</si>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</sst>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[$-F400]h:mm:ss\ AM/PM"/>
    <numFmt numFmtId="165" formatCode="&quot;$&quot;#,##0.00"/>
    <numFmt numFmtId="166" formatCode="[$-409]h:mm\ AM/PM;@"/>
    <numFmt numFmtId="167" formatCode="h:mm:ss;@"/>
  </numFmts>
  <fonts count="9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8"/>
      <name val="Calibri"/>
      <family val="2"/>
      <scheme val="minor"/>
    </font>
    <font>
      <b/>
      <sz val="8"/>
      <color rgb="FF000000"/>
      <name val="Arial"/>
      <family val="2"/>
    </font>
    <font>
      <sz val="8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1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164" fontId="0" fillId="0" borderId="0" xfId="2" applyNumberFormat="1" applyFon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2" fontId="0" fillId="2" borderId="0" xfId="0" applyNumberFormat="1" applyFill="1" applyAlignment="1">
      <alignment horizontal="center"/>
    </xf>
    <xf numFmtId="2" fontId="0" fillId="2" borderId="1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4" fontId="0" fillId="0" borderId="4" xfId="0" applyNumberFormat="1" applyBorder="1"/>
    <xf numFmtId="4" fontId="0" fillId="0" borderId="2" xfId="0" applyNumberFormat="1" applyBorder="1"/>
    <xf numFmtId="0" fontId="0" fillId="0" borderId="1" xfId="0" applyBorder="1"/>
    <xf numFmtId="0" fontId="0" fillId="0" borderId="2" xfId="0" applyBorder="1" applyAlignment="1">
      <alignment horizontal="center"/>
    </xf>
    <xf numFmtId="164" fontId="0" fillId="3" borderId="7" xfId="0" applyNumberFormat="1" applyFill="1" applyBorder="1" applyAlignment="1">
      <alignment horizontal="center" vertical="center" wrapText="1"/>
    </xf>
    <xf numFmtId="164" fontId="0" fillId="3" borderId="8" xfId="0" applyNumberFormat="1" applyFill="1" applyBorder="1" applyAlignment="1">
      <alignment horizontal="center" vertical="center" wrapText="1"/>
    </xf>
    <xf numFmtId="167" fontId="0" fillId="0" borderId="7" xfId="0" applyNumberFormat="1" applyBorder="1" applyAlignment="1">
      <alignment horizontal="center" vertical="center" wrapText="1"/>
    </xf>
    <xf numFmtId="49" fontId="3" fillId="0" borderId="3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top"/>
    </xf>
    <xf numFmtId="0" fontId="5" fillId="0" borderId="2" xfId="0" applyFont="1" applyBorder="1" applyAlignment="1">
      <alignment horizontal="center" vertical="top"/>
    </xf>
    <xf numFmtId="1" fontId="5" fillId="0" borderId="2" xfId="1" applyNumberFormat="1" applyFont="1" applyBorder="1" applyAlignment="1">
      <alignment horizontal="center" vertical="center"/>
    </xf>
    <xf numFmtId="164" fontId="5" fillId="0" borderId="2" xfId="2" applyNumberFormat="1" applyFont="1" applyBorder="1" applyAlignment="1">
      <alignment horizontal="center" vertical="center"/>
    </xf>
    <xf numFmtId="164" fontId="5" fillId="0" borderId="2" xfId="1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top"/>
    </xf>
    <xf numFmtId="9" fontId="4" fillId="5" borderId="2" xfId="2" applyFont="1" applyFill="1" applyBorder="1" applyAlignment="1">
      <alignment horizontal="center" vertical="center" wrapText="1"/>
    </xf>
    <xf numFmtId="166" fontId="5" fillId="0" borderId="2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top" wrapText="1"/>
    </xf>
    <xf numFmtId="10" fontId="7" fillId="0" borderId="7" xfId="2" applyNumberFormat="1" applyFont="1" applyBorder="1" applyAlignment="1">
      <alignment horizontal="center" vertical="top" wrapText="1"/>
    </xf>
    <xf numFmtId="1" fontId="7" fillId="0" borderId="7" xfId="0" applyNumberFormat="1" applyFont="1" applyBorder="1" applyAlignment="1">
      <alignment horizontal="center" vertical="top" wrapText="1"/>
    </xf>
    <xf numFmtId="44" fontId="7" fillId="0" borderId="7" xfId="1" applyFont="1" applyBorder="1" applyAlignment="1">
      <alignment horizontal="center" vertical="top" wrapText="1"/>
    </xf>
    <xf numFmtId="0" fontId="7" fillId="0" borderId="7" xfId="0" applyFont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10" fontId="5" fillId="0" borderId="2" xfId="2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44" fontId="5" fillId="0" borderId="2" xfId="1" applyFont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5" fillId="4" borderId="2" xfId="0" applyFont="1" applyFill="1" applyBorder="1" applyAlignment="1">
      <alignment horizontal="left" vertical="top"/>
    </xf>
    <xf numFmtId="164" fontId="5" fillId="4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8" fontId="5" fillId="0" borderId="2" xfId="0" applyNumberFormat="1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10" fontId="3" fillId="0" borderId="2" xfId="2" applyNumberFormat="1" applyFont="1" applyBorder="1" applyAlignment="1">
      <alignment horizontal="center" vertical="center"/>
    </xf>
    <xf numFmtId="2" fontId="5" fillId="0" borderId="2" xfId="0" applyNumberFormat="1" applyFont="1" applyBorder="1" applyAlignment="1">
      <alignment horizontal="center" vertical="center"/>
    </xf>
    <xf numFmtId="166" fontId="3" fillId="0" borderId="2" xfId="0" applyNumberFormat="1" applyFont="1" applyBorder="1" applyAlignment="1">
      <alignment horizontal="center" vertical="center"/>
    </xf>
    <xf numFmtId="1" fontId="3" fillId="0" borderId="2" xfId="1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165" fontId="3" fillId="0" borderId="2" xfId="1" applyNumberFormat="1" applyFont="1" applyBorder="1" applyAlignment="1">
      <alignment horizontal="center" vertical="center"/>
    </xf>
    <xf numFmtId="18" fontId="0" fillId="0" borderId="1" xfId="0" applyNumberFormat="1" applyBorder="1" applyAlignment="1">
      <alignment horizontal="center"/>
    </xf>
    <xf numFmtId="18" fontId="3" fillId="0" borderId="2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10" fontId="5" fillId="0" borderId="4" xfId="2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164" fontId="5" fillId="0" borderId="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5" fillId="0" borderId="12" xfId="0" applyFont="1" applyBorder="1" applyAlignment="1">
      <alignment horizontal="center" vertical="center"/>
    </xf>
    <xf numFmtId="0" fontId="5" fillId="0" borderId="12" xfId="0" applyFont="1" applyBorder="1" applyAlignment="1">
      <alignment horizontal="left" vertical="top"/>
    </xf>
    <xf numFmtId="0" fontId="5" fillId="0" borderId="12" xfId="0" applyFont="1" applyBorder="1" applyAlignment="1">
      <alignment horizontal="center" vertical="top"/>
    </xf>
    <xf numFmtId="164" fontId="5" fillId="0" borderId="12" xfId="0" applyNumberFormat="1" applyFont="1" applyBorder="1" applyAlignment="1">
      <alignment horizontal="center" vertical="center"/>
    </xf>
    <xf numFmtId="4" fontId="0" fillId="0" borderId="12" xfId="0" applyNumberFormat="1" applyBorder="1"/>
    <xf numFmtId="0" fontId="0" fillId="0" borderId="10" xfId="0" applyBorder="1" applyAlignment="1">
      <alignment horizontal="center"/>
    </xf>
    <xf numFmtId="44" fontId="5" fillId="0" borderId="4" xfId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top" wrapText="1"/>
    </xf>
    <xf numFmtId="49" fontId="5" fillId="0" borderId="3" xfId="0" applyNumberFormat="1" applyFont="1" applyBorder="1" applyAlignment="1">
      <alignment horizontal="center" vertical="center"/>
    </xf>
    <xf numFmtId="49" fontId="5" fillId="4" borderId="3" xfId="0" applyNumberFormat="1" applyFont="1" applyFill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/>
    </xf>
    <xf numFmtId="1" fontId="5" fillId="6" borderId="2" xfId="1" applyNumberFormat="1" applyFont="1" applyFill="1" applyBorder="1" applyAlignment="1">
      <alignment horizontal="center" vertical="center"/>
    </xf>
    <xf numFmtId="0" fontId="5" fillId="0" borderId="2" xfId="1" applyNumberFormat="1" applyFont="1" applyBorder="1" applyAlignment="1">
      <alignment horizontal="center" vertical="center"/>
    </xf>
    <xf numFmtId="10" fontId="5" fillId="0" borderId="2" xfId="2" applyNumberFormat="1" applyFont="1" applyFill="1" applyBorder="1" applyAlignment="1">
      <alignment horizontal="center" vertical="center"/>
    </xf>
    <xf numFmtId="44" fontId="5" fillId="0" borderId="2" xfId="1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" xfId="0" applyBorder="1"/>
    <xf numFmtId="0" fontId="5" fillId="0" borderId="0" xfId="0" applyFont="1" applyAlignment="1">
      <alignment horizontal="left" vertical="top"/>
    </xf>
    <xf numFmtId="0" fontId="3" fillId="6" borderId="3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left" vertical="top"/>
    </xf>
    <xf numFmtId="0" fontId="3" fillId="6" borderId="2" xfId="0" applyFont="1" applyFill="1" applyBorder="1" applyAlignment="1">
      <alignment horizontal="center" vertical="top"/>
    </xf>
    <xf numFmtId="1" fontId="3" fillId="6" borderId="2" xfId="1" applyNumberFormat="1" applyFont="1" applyFill="1" applyBorder="1" applyAlignment="1">
      <alignment horizontal="center" vertical="center"/>
    </xf>
    <xf numFmtId="44" fontId="3" fillId="6" borderId="2" xfId="1" applyFont="1" applyFill="1" applyBorder="1" applyAlignment="1">
      <alignment horizontal="center" vertical="center"/>
    </xf>
    <xf numFmtId="44" fontId="3" fillId="0" borderId="2" xfId="1" applyFont="1" applyBorder="1" applyAlignment="1">
      <alignment horizontal="center" vertical="center"/>
    </xf>
    <xf numFmtId="164" fontId="3" fillId="6" borderId="2" xfId="2" applyNumberFormat="1" applyFont="1" applyFill="1" applyBorder="1" applyAlignment="1">
      <alignment horizontal="center" vertical="center"/>
    </xf>
    <xf numFmtId="164" fontId="3" fillId="0" borderId="2" xfId="2" applyNumberFormat="1" applyFont="1" applyBorder="1" applyAlignment="1">
      <alignment horizontal="center" vertical="center"/>
    </xf>
    <xf numFmtId="164" fontId="3" fillId="6" borderId="2" xfId="1" applyNumberFormat="1" applyFont="1" applyFill="1" applyBorder="1" applyAlignment="1">
      <alignment horizontal="center" vertical="center"/>
    </xf>
    <xf numFmtId="164" fontId="3" fillId="0" borderId="2" xfId="1" applyNumberFormat="1" applyFont="1" applyBorder="1" applyAlignment="1">
      <alignment horizontal="center" vertical="center"/>
    </xf>
    <xf numFmtId="0" fontId="3" fillId="6" borderId="2" xfId="1" applyNumberFormat="1" applyFont="1" applyFill="1" applyBorder="1" applyAlignment="1">
      <alignment horizontal="center" vertical="center"/>
    </xf>
    <xf numFmtId="0" fontId="3" fillId="0" borderId="2" xfId="1" applyNumberFormat="1" applyFont="1" applyBorder="1" applyAlignment="1">
      <alignment horizontal="center" vertical="center"/>
    </xf>
    <xf numFmtId="166" fontId="3" fillId="6" borderId="2" xfId="0" applyNumberFormat="1" applyFont="1" applyFill="1" applyBorder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10" fontId="3" fillId="6" borderId="2" xfId="2" applyNumberFormat="1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left" vertical="top"/>
    </xf>
    <xf numFmtId="0" fontId="8" fillId="0" borderId="2" xfId="0" applyFont="1" applyBorder="1" applyAlignment="1">
      <alignment horizontal="center" vertical="top"/>
    </xf>
    <xf numFmtId="1" fontId="8" fillId="0" borderId="2" xfId="1" applyNumberFormat="1" applyFont="1" applyBorder="1" applyAlignment="1">
      <alignment horizontal="center" vertical="center"/>
    </xf>
    <xf numFmtId="1" fontId="8" fillId="6" borderId="2" xfId="1" applyNumberFormat="1" applyFont="1" applyFill="1" applyBorder="1" applyAlignment="1">
      <alignment horizontal="center" vertical="center"/>
    </xf>
    <xf numFmtId="44" fontId="8" fillId="0" borderId="2" xfId="1" applyFont="1" applyBorder="1" applyAlignment="1">
      <alignment horizontal="center" vertical="center"/>
    </xf>
    <xf numFmtId="164" fontId="8" fillId="0" borderId="2" xfId="2" applyNumberFormat="1" applyFont="1" applyBorder="1" applyAlignment="1">
      <alignment horizontal="center" vertical="center"/>
    </xf>
    <xf numFmtId="164" fontId="8" fillId="0" borderId="2" xfId="1" applyNumberFormat="1" applyFont="1" applyBorder="1" applyAlignment="1">
      <alignment horizontal="center" vertical="center"/>
    </xf>
    <xf numFmtId="0" fontId="8" fillId="0" borderId="2" xfId="1" applyNumberFormat="1" applyFont="1" applyBorder="1" applyAlignment="1">
      <alignment horizontal="center" vertical="center"/>
    </xf>
    <xf numFmtId="166" fontId="4" fillId="0" borderId="7" xfId="0" applyNumberFormat="1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9" fontId="3" fillId="6" borderId="12" xfId="2" applyFont="1" applyFill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10" fontId="5" fillId="0" borderId="12" xfId="2" applyNumberFormat="1" applyFont="1" applyBorder="1" applyAlignment="1">
      <alignment horizontal="center" vertical="center"/>
    </xf>
    <xf numFmtId="10" fontId="5" fillId="0" borderId="4" xfId="2" applyNumberFormat="1" applyFont="1" applyFill="1" applyBorder="1" applyAlignment="1">
      <alignment horizontal="center" vertical="center"/>
    </xf>
    <xf numFmtId="1" fontId="5" fillId="0" borderId="12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top" wrapText="1"/>
    </xf>
    <xf numFmtId="0" fontId="0" fillId="2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8" fillId="7" borderId="2" xfId="0" applyFont="1" applyFill="1" applyBorder="1" applyAlignment="1">
      <alignment horizontal="left" vertical="top"/>
    </xf>
    <xf numFmtId="18" fontId="5" fillId="0" borderId="2" xfId="1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9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left" vertical="top"/>
    </xf>
    <xf numFmtId="0" fontId="0" fillId="0" borderId="0" xfId="0" applyBorder="1"/>
    <xf numFmtId="0" fontId="0" fillId="0" borderId="4" xfId="0" applyBorder="1"/>
    <xf numFmtId="0" fontId="3" fillId="6" borderId="0" xfId="0" applyFont="1" applyFill="1" applyBorder="1" applyAlignment="1">
      <alignment horizontal="left" vertical="top"/>
    </xf>
    <xf numFmtId="0" fontId="5" fillId="0" borderId="0" xfId="0" applyFont="1" applyBorder="1" applyAlignment="1">
      <alignment horizontal="center" vertical="top"/>
    </xf>
  </cellXfs>
  <cellStyles count="3">
    <cellStyle name="Currency" xfId="1" builtinId="4"/>
    <cellStyle name="Normal" xfId="0" builtinId="0"/>
    <cellStyle name="Percent" xfId="2" builtinId="5"/>
  </cellStyles>
  <dxfs count="9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fill>
        <patternFill patternType="solid">
          <fgColor theme="9" tint="0.79998168889431442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rgb="FF00B050"/>
          <bgColor rgb="FF000000"/>
        </patternFill>
      </fill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numFmt numFmtId="166" formatCode="[$-409]h:mm\ AM/PM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64" formatCode="[$-F400]h:mm:ss\ AM/P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64" formatCode="[$-F400]h:mm:ss\ AM/P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numFmt numFmtId="0" formatCode="General"/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numFmt numFmtId="164" formatCode="[$-F400]h:mm:ss\ AM/PM"/>
      <fill>
        <patternFill patternType="solid">
          <fgColor indexed="64"/>
          <bgColor rgb="FFFFC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F374DD17-B976-4797-9E0C-48760873256E}" autoFormatId="16" applyNumberFormats="0" applyBorderFormats="0" applyFontFormats="0" applyPatternFormats="0" applyAlignmentFormats="0" applyWidthHeightFormats="0">
  <queryTableRefresh nextId="60">
    <queryTableFields count="45">
      <queryTableField id="1" name="cu_id" tableColumnId="1"/>
      <queryTableField id="2" name="Current Rt #" tableColumnId="2"/>
      <queryTableField id="3" name="Current Delivery Day" tableColumnId="3"/>
      <queryTableField id="4" name="Acct #" tableColumnId="4"/>
      <queryTableField id="5" name="Cust #" tableColumnId="5"/>
      <queryTableField id="6" name="Cust Name" tableColumnId="6"/>
      <queryTableField id="7" name="Street Address 1" tableColumnId="7"/>
      <queryTableField id="8" name="Street Address 2" tableColumnId="8"/>
      <queryTableField id="9" name="City" tableColumnId="9"/>
      <queryTableField id="10" name="State" tableColumnId="10"/>
      <queryTableField id="11" name="Zip" tableColumnId="11"/>
      <queryTableField id="12" name="Frequency" tableColumnId="12"/>
      <queryTableField id="13" name="StreetSync Frequency" tableColumnId="13"/>
      <queryTableField id="14" name="Call in Customer?" tableColumnId="14"/>
      <queryTableField id="38" name="Stop" tableColumnId="38"/>
      <queryTableField id="15" name="Mon Stop Seq" tableColumnId="15"/>
      <queryTableField id="16" name="Tue Stop Seq" tableColumnId="16"/>
      <queryTableField id="17" name="Wed Stop Seq" tableColumnId="17"/>
      <queryTableField id="18" name="Thu Stop Seq" tableColumnId="18"/>
      <queryTableField id="19" name="Fri Stop Seq" tableColumnId="19"/>
      <queryTableField id="20" name="# of Invoices" tableColumnId="20"/>
      <queryTableField id="24" name="Garment Inventory" tableColumnId="24"/>
      <queryTableField id="25" name="Average Weekly Garment Soil Scans" tableColumnId="25"/>
      <queryTableField id="40" dataBound="0" tableColumnId="39"/>
      <queryTableField id="26" name="# of Wearers" tableColumnId="26"/>
      <queryTableField id="27" name="# of Assigned Garments" tableColumnId="27"/>
      <queryTableField id="41" name="Q1 Revenue Low" tableColumnId="40"/>
      <queryTableField id="42" name="Q1 Revenue High" tableColumnId="41"/>
      <queryTableField id="43" name="Q2 Revenue Low" tableColumnId="42"/>
      <queryTableField id="44" name="Q2 Revenue High" tableColumnId="43"/>
      <queryTableField id="45" name="Q3 Revenue Low" tableColumnId="44"/>
      <queryTableField id="46" name="Q3 Revenue High" tableColumnId="45"/>
      <queryTableField id="47" name="Q4 Revenue Low" tableColumnId="46"/>
      <queryTableField id="48" name="Q4 Revenue high" tableColumnId="47"/>
      <queryTableField id="28" name="Q1 Revenue per Delivery" tableColumnId="28"/>
      <queryTableField id="29" name="Q2 Revenue per Delivery" tableColumnId="29"/>
      <queryTableField id="30" name="Q3 Revenue per Delivery" tableColumnId="30"/>
      <queryTableField id="31" name="Q4 Revenue per Delivery" tableColumnId="31"/>
      <queryTableField id="32" name="Earliest Time Window 1" tableColumnId="32"/>
      <queryTableField id="33" name="Latest Time Window 1" tableColumnId="33"/>
      <queryTableField id="34" name="Earliest Time Window 2" tableColumnId="34"/>
      <queryTableField id="35" name="Latest Time Window 2" tableColumnId="35"/>
      <queryTableField id="37" name="Available Delivery Days" tableColumnId="37"/>
      <queryTableField id="57" name="Notes" tableColumnId="48"/>
      <queryTableField id="36" name="Outside Hours Access (key/code stops)" tableColumnId="3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3867B56F-6E31-499C-B747-FADB6B72BF78}" autoFormatId="16" applyNumberFormats="0" applyBorderFormats="0" applyFontFormats="0" applyPatternFormats="0" applyAlignmentFormats="0" applyWidthHeightFormats="0">
  <queryTableRefresh nextId="36">
    <queryTableFields count="33">
      <queryTableField id="1" name="cu_id" tableColumnId="1"/>
      <queryTableField id="2" name="Old Rt #" tableColumnId="2"/>
      <queryTableField id="3" name="Old Delivery Day" tableColumnId="3"/>
      <queryTableField id="4" name="Acct #" tableColumnId="4"/>
      <queryTableField id="5" name="Cust #" tableColumnId="5"/>
      <queryTableField id="6" name="Cust Name" tableColumnId="6"/>
      <queryTableField id="7" name="Frequency" tableColumnId="7"/>
      <queryTableField id="8" name="Old Stop" tableColumnId="8"/>
      <queryTableField id="9" name="Garment Inventory" tableColumnId="9"/>
      <queryTableField id="10" name="# of Wearers" tableColumnId="10"/>
      <queryTableField id="11" name="Q1 Low Revenue Deviation" tableColumnId="11"/>
      <queryTableField id="12" name="Q1 High Revenue Deviation" tableColumnId="12"/>
      <queryTableField id="13" name="Q2 Low Revenue Deviation" tableColumnId="13"/>
      <queryTableField id="14" name="Q2 High Revenue Deviation" tableColumnId="14"/>
      <queryTableField id="15" name="Q3 Low Revenue Deviation" tableColumnId="15"/>
      <queryTableField id="16" name="Q3 High Revenue Deviation" tableColumnId="16"/>
      <queryTableField id="17" name="Q4 Low Revenue Deviation" tableColumnId="17"/>
      <queryTableField id="18" name="Q4 High Revenue Deviation" tableColumnId="18"/>
      <queryTableField id="19" name="Q1 Revenue per Delivery" tableColumnId="19"/>
      <queryTableField id="20" name="Q2 Revenue per Delivery" tableColumnId="20"/>
      <queryTableField id="21" name="Q3 Revenue per Delivery" tableColumnId="21"/>
      <queryTableField id="22" name="Q4 Revenue per Delivery" tableColumnId="22"/>
      <queryTableField id="23" name="Available Delivery Days" tableColumnId="23"/>
      <queryTableField id="24" name="Average Stop Time (In Minutes)" tableColumnId="24"/>
      <queryTableField id="31" name="Low Revenue Deviation" tableColumnId="31"/>
      <queryTableField id="32" name="High Revenue Deviation" tableColumnId="32"/>
      <queryTableField id="25" name="Avg Garment Scans per Delivery" tableColumnId="25"/>
      <queryTableField id="26" name="% Garment Underwash" tableColumnId="26"/>
      <queryTableField id="27" name="Earliest Time - Window 1" tableColumnId="27"/>
      <queryTableField id="28" name="Latest Time - Window 1" tableColumnId="28"/>
      <queryTableField id="29" name="Earliest Time - Window 2" tableColumnId="29"/>
      <queryTableField id="30" name="Latest Time - Window 2" tableColumnId="30"/>
      <queryTableField id="33" name="Outside Hours Access (key/code stops)" tableColumnId="3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8E936CB6-5949-4F12-8C7D-7846B39B975A}" autoFormatId="16" applyNumberFormats="0" applyBorderFormats="0" applyFontFormats="0" applyPatternFormats="0" applyAlignmentFormats="0" applyWidthHeightFormats="0">
  <queryTableRefresh nextId="12">
    <queryTableFields count="11">
      <queryTableField id="1" name="Current.cu_id" tableColumnId="1"/>
      <queryTableField id="2" name="Current.Old Rt #" tableColumnId="2"/>
      <queryTableField id="3" name="Current.Old Delivery Day" tableColumnId="3"/>
      <queryTableField id="4" name="Current.Cust Name" tableColumnId="4"/>
      <queryTableField id="5" name="Current.Street Address 1" tableColumnId="5"/>
      <queryTableField id="6" name="Current.Frequency" tableColumnId="6"/>
      <queryTableField id="7" name="Freq Changes" tableColumnId="7"/>
      <queryTableField id="8" name="Addr Changes" tableColumnId="8"/>
      <queryTableField id="9" name="Name Changes" tableColumnId="9"/>
      <queryTableField id="10" name="Route Changes" tableColumnId="10"/>
      <queryTableField id="11" name="Day Changes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6965AE9C-9AED-463A-A113-91197846CCE2}" autoFormatId="16" applyNumberFormats="0" applyBorderFormats="0" applyFontFormats="0" applyPatternFormats="0" applyAlignmentFormats="0" applyWidthHeightFormats="0">
  <queryTableRefresh nextId="28">
    <queryTableFields count="27">
      <queryTableField id="1" name="cu_ID" tableColumnId="1"/>
      <queryTableField id="2" name="Rt #" tableColumnId="2"/>
      <queryTableField id="3" name="Acct #" tableColumnId="3"/>
      <queryTableField id="4" name="Cust #" tableColumnId="4"/>
      <queryTableField id="5" name="Cust Name" tableColumnId="5"/>
      <queryTableField id="6" name="Stop" tableColumnId="6"/>
      <queryTableField id="7" name="Average Stop Time" tableColumnId="7"/>
      <queryTableField id="8" name="Date :: Start / Stop :: StopTIme :: TravelTIme.1" tableColumnId="8"/>
      <queryTableField id="9" name="Date :: Start / Stop :: StopTIme :: TravelTIme.2" tableColumnId="9"/>
      <queryTableField id="10" name="Date :: Start / Stop :: StopTIme :: TravelTIme.3" tableColumnId="10"/>
      <queryTableField id="11" name="Date :: Start / Stop :: StopTIme :: TravelTIme.4" tableColumnId="11"/>
      <queryTableField id="12" name="Date :: Start / Stop :: StopTIme :: TravelTIme.5" tableColumnId="12"/>
      <queryTableField id="13" name="Date :: Start / Stop :: StopTIme :: TravelTIme.6" tableColumnId="13"/>
      <queryTableField id="14" name="Date :: Start / Stop :: StopTIme :: TravelTIme.7" tableColumnId="14"/>
      <queryTableField id="15" name="Date :: Start / Stop :: StopTIme :: TravelTIme.8" tableColumnId="15"/>
      <queryTableField id="16" name="Date :: Start / Stop :: StopTIme :: TravelTIme.9" tableColumnId="16"/>
      <queryTableField id="17" name="Date :: Start / Stop :: StopTIme :: TravelTIme.10" tableColumnId="17"/>
      <queryTableField id="18" name="Date :: Start / Stop :: StopTIme :: TravelTIme.11" tableColumnId="18"/>
      <queryTableField id="19" name="Date :: Start / Stop :: StopTIme :: TravelTIme.12" tableColumnId="19"/>
      <queryTableField id="20" name="Date :: Start / Stop :: StopTIme :: TravelTIme.13" tableColumnId="20"/>
      <queryTableField id="21" name="Date :: Start / Stop :: StopTIme :: TravelTIme.14" tableColumnId="21"/>
      <queryTableField id="22" name="Date :: Start / Stop :: StopTIme :: TravelTIme.15" tableColumnId="22"/>
      <queryTableField id="23" name="Date :: Start / Stop :: StopTIme :: TravelTIme.16" tableColumnId="23"/>
      <queryTableField id="24" name="Date :: Start / Stop :: StopTIme :: TravelTIme.17" tableColumnId="24"/>
      <queryTableField id="25" name="Date :: Start / Stop :: StopTIme :: TravelTIme.18" tableColumnId="25"/>
      <queryTableField id="26" name="Date :: Start / Stop :: StopTIme :: TravelTIme.19" tableColumnId="26"/>
      <queryTableField id="27" name="Date :: Start / Stop :: StopTIme :: TravelTIme.20" tableColumnId="2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8C2CD224-E527-4E03-A260-3D5F2D590E28}" autoFormatId="16" applyNumberFormats="0" applyBorderFormats="0" applyFontFormats="0" applyPatternFormats="0" applyAlignmentFormats="0" applyWidthHeightFormats="0">
  <queryTableRefresh nextId="18">
    <queryTableFields count="17">
      <queryTableField id="1" name="cuid" tableColumnId="1"/>
      <queryTableField id="2" name="Q1 Average" tableColumnId="2"/>
      <queryTableField id="3" name="Q1 Average Deviation" tableColumnId="3"/>
      <queryTableField id="4" name="Q1 High Deviation" tableColumnId="4"/>
      <queryTableField id="5" name="Q1 Low Deviation" tableColumnId="5"/>
      <queryTableField id="6" name="Q2 Average" tableColumnId="6"/>
      <queryTableField id="7" name="Q2 Average Deviation" tableColumnId="7"/>
      <queryTableField id="8" name="Q2 High Deviation" tableColumnId="8"/>
      <queryTableField id="9" name="Q2 Low Deviation" tableColumnId="9"/>
      <queryTableField id="10" name="Q3 Average" tableColumnId="10"/>
      <queryTableField id="11" name="Q3 Average Deviation" tableColumnId="11"/>
      <queryTableField id="12" name="Q3 High Deviation" tableColumnId="12"/>
      <queryTableField id="13" name="Q3 Low Deviation" tableColumnId="13"/>
      <queryTableField id="14" name="Q4 Average" tableColumnId="14"/>
      <queryTableField id="15" name="Q4 Average Deviation" tableColumnId="15"/>
      <queryTableField id="16" name="Q4 High Deviation" tableColumnId="16"/>
      <queryTableField id="17" name="Q4 Low Deviation" tableColumnId="1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026A1-2DCA-4250-BAC2-9E6BDEF7D0BD}" name="Master1" displayName="Master1" ref="A1:AU1408" totalsRowShown="0" headerRowDxfId="89" dataDxfId="87" headerRowBorderDxfId="88" tableBorderDxfId="86" totalsRowBorderDxfId="85">
  <autoFilter ref="A1:AU1408" xr:uid="{F6C026A1-2DCA-4250-BAC2-9E6BDEF7D0BD}"/>
  <sortState xmlns:xlrd2="http://schemas.microsoft.com/office/spreadsheetml/2017/richdata2" ref="A2:AU1408">
    <sortCondition ref="A1:A1408"/>
  </sortState>
  <tableColumns count="47">
    <tableColumn id="1" xr3:uid="{1F3D2701-E07D-462D-BB96-8EF2E7A2885B}" name="cu_id" dataDxfId="84"/>
    <tableColumn id="2" xr3:uid="{412916DB-A3F2-4464-9195-F9D53C71ECE4}" name="Current Rt #" dataDxfId="83"/>
    <tableColumn id="3" xr3:uid="{3AC6E592-D2D2-4E5F-A2E7-C45BB60E7D0D}" name="Current Delivery Day" dataDxfId="82"/>
    <tableColumn id="4" xr3:uid="{32C7DCA6-A2BA-4DC9-9BD5-ED7D686586DB}" name="Acct #" dataDxfId="81"/>
    <tableColumn id="5" xr3:uid="{475CE1C4-B718-47F9-92F0-B028435BE46E}" name="Cust #" dataDxfId="80"/>
    <tableColumn id="6" xr3:uid="{00E1804A-DD86-4E26-9DB9-D44600B697F9}" name="Cust Name" dataDxfId="79"/>
    <tableColumn id="7" xr3:uid="{E60363ED-A754-4C9C-A2D0-8C8B9EE31244}" name="Street Address 1" dataDxfId="78"/>
    <tableColumn id="8" xr3:uid="{925B8613-B6D9-410B-A0EA-87EC7489A1AD}" name="Street address 2" dataDxfId="77"/>
    <tableColumn id="9" xr3:uid="{B14E22B6-30E3-4E37-B145-31BEE2E1CC53}" name="City" dataDxfId="76"/>
    <tableColumn id="10" xr3:uid="{4F2D498B-9B74-45E9-87B8-A0871255344E}" name="State" dataDxfId="75"/>
    <tableColumn id="11" xr3:uid="{2B393EFE-E061-4C3D-BB9B-9BDD1BAF43AB}" name="Zip" dataDxfId="74"/>
    <tableColumn id="37" xr3:uid="{2DEF7E43-B208-4A0B-9515-199B54BB7E83}" name="Frequency" dataDxfId="73"/>
    <tableColumn id="38" xr3:uid="{377B245B-1F64-43CB-A198-40101C15FC97}" name="StreetSync Frequency" dataDxfId="72"/>
    <tableColumn id="12" xr3:uid="{483DA57C-9E9E-4343-9915-17D630067DD3}" name="Call in Customer?" dataDxfId="71"/>
    <tableColumn id="18" xr3:uid="{6E851AC0-2BF7-4140-9B96-AAADD6281C40}" name="Stop #" dataDxfId="70">
      <calculatedColumnFormula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calculatedColumnFormula>
    </tableColumn>
    <tableColumn id="26" xr3:uid="{2BCC7271-14A9-4CB2-A8B5-3FA27A5FCC84}" name="Mon Stop Seq" dataDxfId="69"/>
    <tableColumn id="13" xr3:uid="{4B38DCED-8385-427B-BD90-2A9ECA85E014}" name="Tue Stop Seq" dataDxfId="68"/>
    <tableColumn id="14" xr3:uid="{0B025200-FCC9-45BB-9CF5-33C57D95C740}" name="Wed Stop Seq" dataDxfId="67"/>
    <tableColumn id="15" xr3:uid="{1200F3C8-9763-4078-B6CB-A2FC5DA9299A}" name="Thu Stop Seq" dataDxfId="66"/>
    <tableColumn id="16" xr3:uid="{B57D4B15-FE04-4937-8CE1-6AD0BBE349D2}" name="Fri Stop Seq" dataDxfId="65"/>
    <tableColumn id="17" xr3:uid="{F19AE252-A17A-4707-AD3B-7073E1C1D51C}" name="# of Invoices" dataDxfId="64"/>
    <tableColumn id="46" xr3:uid="{60DA050F-88CB-4F6E-8D5F-E8158D6E26C6}" name="% Garment Underwash" dataDxfId="63" dataCellStyle="Percent">
      <calculatedColumnFormula>IFERROR(Master1[[#This Row],[Avg Garment Scans per Delivery]]/Master1[[#This Row],[Garment Inventory]], "")</calculatedColumnFormula>
    </tableColumn>
    <tableColumn id="21" xr3:uid="{D03120A4-660D-4535-A31C-17E1AE1B1A1F}" name="Garment Inventory" dataDxfId="62" dataCellStyle="Currency"/>
    <tableColumn id="22" xr3:uid="{7B2159B2-B009-47B4-9830-1FEA05F7FE4A}" name="Avg Garment Scans per Delivery" dataDxfId="61" dataCellStyle="Currency"/>
    <tableColumn id="23" xr3:uid="{7374EEC3-A5DA-416C-85C5-749CB6EEE6EA}" name="# of Wearers" dataDxfId="60" dataCellStyle="Currency"/>
    <tableColumn id="24" xr3:uid="{3A357E60-EF28-4B19-84BA-A8B3FE59829D}" name="# of Assigned Garments" dataDxfId="59" dataCellStyle="Currency"/>
    <tableColumn id="19" xr3:uid="{DA937DD2-3740-43FE-A347-750710D7FEA8}" name="Q1 Low Revenue Deviation" dataDxfId="58" dataCellStyle="Currency">
      <calculatedColumnFormula>_xlfn.XLOOKUP(Master1[[#This Row],[cu_id]], Revenue_Analysis[cuid], Revenue_Analysis[Q1 Low Deviation], 0)</calculatedColumnFormula>
    </tableColumn>
    <tableColumn id="20" xr3:uid="{DB79C11C-A098-47EE-93D4-260DBD7DCBBD}" name="Q1 High Revenue Deviation" dataDxfId="57" dataCellStyle="Currency">
      <calculatedColumnFormula>_xlfn.XLOOKUP(Master1[[#This Row],[cu_id]],Revenue_Analysis[cuid],Revenue_Analysis[Q1 High Deviation], 0)</calculatedColumnFormula>
    </tableColumn>
    <tableColumn id="27" xr3:uid="{D34EC0F4-AB96-4245-BBC3-350432E3E5AC}" name="Q2 Low Revenue Deviation" dataDxfId="56" dataCellStyle="Currency">
      <calculatedColumnFormula>_xlfn.XLOOKUP(Master1[[#This Row],[cu_id]],Revenue_Analysis[cuid],Revenue_Analysis[Q2 Low Deviation], 0)</calculatedColumnFormula>
    </tableColumn>
    <tableColumn id="29" xr3:uid="{9C073AC4-8609-4720-B2E4-205438660D27}" name="Q2 High Revenue Deviation" dataDxfId="55" dataCellStyle="Currency">
      <calculatedColumnFormula>_xlfn.XLOOKUP(Master1[[#This Row],[cu_id]],Revenue_Analysis[cuid],Revenue_Analysis[Q2 High Deviation], 0)</calculatedColumnFormula>
    </tableColumn>
    <tableColumn id="30" xr3:uid="{B9D91425-7408-47CE-AD85-59C3A820AAB1}" name="Q3 Low Revenue Deviation" dataDxfId="54" dataCellStyle="Currency">
      <calculatedColumnFormula>_xlfn.XLOOKUP(Master1[[#This Row],[cu_id]],Revenue_Analysis[cuid],Revenue_Analysis[Q3 Low Deviation], 0)</calculatedColumnFormula>
    </tableColumn>
    <tableColumn id="31" xr3:uid="{699A77FF-1754-461E-BA55-CE5C0C1CAA0D}" name="Q3 High Revenue Deviation" dataDxfId="53" dataCellStyle="Currency">
      <calculatedColumnFormula>_xlfn.XLOOKUP(Master1[[#This Row],[cu_id]],Revenue_Analysis[cuid],Revenue_Analysis[Q3 High Deviation], 0)</calculatedColumnFormula>
    </tableColumn>
    <tableColumn id="32" xr3:uid="{E6648509-4DCC-42F2-B0D8-799BD6FB0A10}" name="Q4 Low Revenue Deviation" dataDxfId="52" dataCellStyle="Currency">
      <calculatedColumnFormula>_xlfn.XLOOKUP(Master1[[#This Row],[cu_id]],Revenue_Analysis[cuid],Revenue_Analysis[Q4 Low Deviation], 0)</calculatedColumnFormula>
    </tableColumn>
    <tableColumn id="33" xr3:uid="{A8EC4DEB-12ED-46D5-B615-85E527954771}" name="Q4 High Revenue Deviation" dataDxfId="51" dataCellStyle="Currency">
      <calculatedColumnFormula>_xlfn.XLOOKUP(Master1[[#This Row],[cu_id]],Revenue_Analysis[cuid],Revenue_Analysis[Q4 High Deviation], 0)</calculatedColumnFormula>
    </tableColumn>
    <tableColumn id="25" xr3:uid="{DA63D0F5-9FCC-4519-8620-F5ABE6E217B4}" name="Q1 Revenue per Delivery" dataDxfId="50" dataCellStyle="Currency">
      <calculatedColumnFormula>_xlfn.XLOOKUP(Master1[[#This Row],[cu_id]],Revenue_Analysis[cuid],Revenue_Analysis[Q1 Average], 0)</calculatedColumnFormula>
    </tableColumn>
    <tableColumn id="39" xr3:uid="{327CB748-E1C7-4419-9210-2A12E9843042}" name="Q2 Revenue per Delivery" dataDxfId="49" dataCellStyle="Currency">
      <calculatedColumnFormula>_xlfn.XLOOKUP(Master1[[#This Row],[cu_id]],Revenue_Analysis[cuid],Revenue_Analysis[Q2 Average], 0)</calculatedColumnFormula>
    </tableColumn>
    <tableColumn id="47" xr3:uid="{FC27C1F7-4C81-486D-B94E-5BA15B5B943B}" name="Q3 Revenue per Delivery" dataDxfId="48" dataCellStyle="Currency">
      <calculatedColumnFormula>_xlfn.XLOOKUP(Master1[[#This Row],[cu_id]],Revenue_Analysis[cuid],Revenue_Analysis[Q3 Average], 0)</calculatedColumnFormula>
    </tableColumn>
    <tableColumn id="40" xr3:uid="{A08C2A41-B2AA-4009-BF04-4374670F3064}" name="Q4 Revenue per Delivery" dataDxfId="47" dataCellStyle="Currency">
      <calculatedColumnFormula>_xlfn.XLOOKUP(Master1[[#This Row],[cu_id]],Revenue_Analysis[cuid],Revenue_Analysis[Q4 Average], 0)</calculatedColumnFormula>
    </tableColumn>
    <tableColumn id="41" xr3:uid="{7D268269-9BAE-4E81-A512-FAF91FB32559}" name="Earliest Time - Window 1" dataDxfId="46" dataCellStyle="Percent"/>
    <tableColumn id="42" xr3:uid="{1B75B536-7D96-4442-9E80-45B22D9AEBB2}" name="Latest Time - Window 1" dataDxfId="45" dataCellStyle="Currency"/>
    <tableColumn id="43" xr3:uid="{49193972-C313-47D9-AF84-3C9408BEF02A}" name="Earliest Time - Window 2" dataDxfId="44" dataCellStyle="Currency"/>
    <tableColumn id="44" xr3:uid="{DFA9CEE3-45A4-4179-9DB7-394BD0781A8F}" name="Latest Time - Window 2" dataDxfId="43" dataCellStyle="Currency"/>
    <tableColumn id="45" xr3:uid="{87DF12AE-8796-462A-8B62-F2CBB731F508}" name="Do we have Outside Hours access? (key/code stops)" dataDxfId="42" dataCellStyle="Currency"/>
    <tableColumn id="28" xr3:uid="{A1265749-E385-46B3-B525-0638BF561987}" name="Available Delivery Days" dataDxfId="41"/>
    <tableColumn id="34" xr3:uid="{C5C9983F-72C2-46AD-B6EE-7B56F3855E95}" name="Avg Stop Time Helper" dataDxfId="40"/>
    <tableColumn id="36" xr3:uid="{7F84CACB-6030-48C0-A664-31C1D350EC85}" name="Average Stop Time (In Minutes)" dataDxfId="39">
      <calculatedColumnFormula>IF(Master1[[#This Row],[RSP StopTime Override]] &lt;&gt; "",Master1[[#This Row],[RSP StopTime Override]],IF(Master1[[#This Row],[Avg Stop Time Helper]] &lt;&gt; 0, Master1[[#This Row],[Avg Stop Time Helper]],Average_Stop_Time))</calculatedColumnFormula>
    </tableColumn>
    <tableColumn id="35" xr3:uid="{8B992E38-F066-4C4C-B742-74F70A523CF9}" name="RSP StopTime Override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0286F17-9FF6-4F3A-8E7A-4792D275FC95}" name="Master_Adds" displayName="Master_Adds" ref="A1:AS15" tableType="queryTable" totalsRowShown="0">
  <autoFilter ref="A1:AS15" xr:uid="{80286F17-9FF6-4F3A-8E7A-4792D275FC95}">
    <filterColumn colId="3">
      <colorFilter dxfId="37"/>
    </filterColumn>
  </autoFilter>
  <tableColumns count="45">
    <tableColumn id="1" xr3:uid="{918FD6A8-BD45-4C3F-8D7C-67DB5E790D32}" uniqueName="1" name="cu_id" queryTableFieldId="1" dataDxfId="36"/>
    <tableColumn id="2" xr3:uid="{6B35FFB4-31F9-4D7B-A9E1-620762E9F9A0}" uniqueName="2" name="Current Rt #" queryTableFieldId="2" dataDxfId="35"/>
    <tableColumn id="3" xr3:uid="{5540498C-9BCE-492A-9DBE-ED3F659846D7}" uniqueName="3" name="Current Delivery Day" queryTableFieldId="3" dataDxfId="34"/>
    <tableColumn id="4" xr3:uid="{2595F2F8-66F9-4AC4-947E-4B904C96E462}" uniqueName="4" name="Acct #" queryTableFieldId="4" dataDxfId="33"/>
    <tableColumn id="5" xr3:uid="{5DACA95B-C07F-453B-92BF-3FADDFB2609F}" uniqueName="5" name="Cust #" queryTableFieldId="5" dataDxfId="32"/>
    <tableColumn id="6" xr3:uid="{F2D84028-81EC-4486-BD86-421086C424F6}" uniqueName="6" name="Cust Name" queryTableFieldId="6" dataDxfId="31"/>
    <tableColumn id="7" xr3:uid="{0D64082F-0F8D-4905-A39F-BE6302625EBF}" uniqueName="7" name="Street Address 1" queryTableFieldId="7" dataDxfId="30"/>
    <tableColumn id="8" xr3:uid="{6091203C-52E6-47EF-838D-FFBAEFD2256F}" uniqueName="8" name="Street Address 2" queryTableFieldId="8" dataDxfId="29"/>
    <tableColumn id="9" xr3:uid="{CF523695-5576-4A1F-BF56-0BAF6B5F0D0E}" uniqueName="9" name="City" queryTableFieldId="9" dataDxfId="28"/>
    <tableColumn id="10" xr3:uid="{07343864-F619-4D6F-B53E-8D60ED321171}" uniqueName="10" name="State" queryTableFieldId="10" dataDxfId="27"/>
    <tableColumn id="11" xr3:uid="{30195367-D647-4CDD-A5E3-BA390A7034E7}" uniqueName="11" name="Zip" queryTableFieldId="11" dataDxfId="26"/>
    <tableColumn id="12" xr3:uid="{CE4AF952-0D81-45B8-89F5-608DE3364A32}" uniqueName="12" name="Frequency" queryTableFieldId="12" dataDxfId="25"/>
    <tableColumn id="13" xr3:uid="{C9E14F57-F8C9-4FE7-AF72-8CB323576144}" uniqueName="13" name="StreetSync Frequency" queryTableFieldId="13"/>
    <tableColumn id="14" xr3:uid="{855DB6E3-FF5A-43F0-BDC7-41EADCB50083}" uniqueName="14" name="Call in Customer?" queryTableFieldId="14"/>
    <tableColumn id="38" xr3:uid="{8E5D0728-140C-4782-A268-F4FC026DC380}" uniqueName="38" name="Stop" queryTableFieldId="38"/>
    <tableColumn id="15" xr3:uid="{66E9E348-39B9-4E37-A395-8D256972E77D}" uniqueName="15" name="Mon Stop Seq" queryTableFieldId="15"/>
    <tableColumn id="16" xr3:uid="{65D09617-324C-421D-8E5F-0A8BC6952A38}" uniqueName="16" name="Tue Stop Seq" queryTableFieldId="16"/>
    <tableColumn id="17" xr3:uid="{9A18F747-4FC1-42DF-BC1F-7C19A2EB0F65}" uniqueName="17" name="Wed Stop Seq" queryTableFieldId="17"/>
    <tableColumn id="18" xr3:uid="{CC7F2532-D7D5-494C-BF1C-8F5C0C348B4D}" uniqueName="18" name="Thu Stop Seq" queryTableFieldId="18"/>
    <tableColumn id="19" xr3:uid="{24C8071B-2589-4726-B03D-081C843E87AB}" uniqueName="19" name="Fri Stop Seq" queryTableFieldId="19"/>
    <tableColumn id="20" xr3:uid="{D3E4DB97-9044-4E53-863A-407F0D4CAA65}" uniqueName="20" name="# of Invoices" queryTableFieldId="20"/>
    <tableColumn id="24" xr3:uid="{390300D2-E938-479F-AFD6-940C2E66A6AB}" uniqueName="24" name="Garment Inventory" queryTableFieldId="24"/>
    <tableColumn id="25" xr3:uid="{EBA3352E-DE36-4FBD-9264-4452BA98D580}" uniqueName="25" name="Average Weekly Garment Soil Scans" queryTableFieldId="25"/>
    <tableColumn id="39" xr3:uid="{E2ED49D1-0433-4A02-BBFC-2CC79B661757}" uniqueName="39" name="% Garment Underwash" queryTableFieldId="40" dataDxfId="24" dataCellStyle="Percent">
      <calculatedColumnFormula>IFERROR(1 -(#REF!/#REF!), 0)</calculatedColumnFormula>
    </tableColumn>
    <tableColumn id="26" xr3:uid="{6E765BED-595F-4255-A4C6-D5BD12B6BB00}" uniqueName="26" name="# of Wearers" queryTableFieldId="26"/>
    <tableColumn id="27" xr3:uid="{17BA2BAB-8F1D-4728-932D-42954637BD4D}" uniqueName="27" name="# of Assigned Garments" queryTableFieldId="27"/>
    <tableColumn id="40" xr3:uid="{64931510-55C5-4542-93D7-5B0EA8F9ABF8}" uniqueName="40" name="Q1 Revenue Low" queryTableFieldId="41"/>
    <tableColumn id="41" xr3:uid="{41AFD1ED-7FFF-4CC3-9734-0A77C7FA45B9}" uniqueName="41" name="Q1 Revenue High" queryTableFieldId="42"/>
    <tableColumn id="42" xr3:uid="{AC69504B-5FC8-4988-98A4-49FFEBFCF755}" uniqueName="42" name="Q2 Revenue Low" queryTableFieldId="43"/>
    <tableColumn id="43" xr3:uid="{F7F0965E-C280-4335-8F22-18A15490428A}" uniqueName="43" name="Q2 Revenue High" queryTableFieldId="44"/>
    <tableColumn id="44" xr3:uid="{809A7D3F-5F14-4CA2-A181-E1C67BE7EB4B}" uniqueName="44" name="Q3 Revenue Low" queryTableFieldId="45"/>
    <tableColumn id="45" xr3:uid="{470DD3D4-AF6E-4FAB-9E2B-2EBC7BEC3C97}" uniqueName="45" name="Q3 Revenue High" queryTableFieldId="46"/>
    <tableColumn id="46" xr3:uid="{92CD3C71-C925-400C-B540-418D38AB898D}" uniqueName="46" name="Q4 Revenue Low" queryTableFieldId="47"/>
    <tableColumn id="47" xr3:uid="{B8EA7B96-810B-4A2F-854D-3D8D07705D1C}" uniqueName="47" name="Q4 Revenue high" queryTableFieldId="48"/>
    <tableColumn id="28" xr3:uid="{C9570E24-0EBA-4B4E-A0F6-2A5A55043CCB}" uniqueName="28" name="Q1 Revenue per Delivery" queryTableFieldId="28"/>
    <tableColumn id="29" xr3:uid="{3B9956CB-1F48-4A4C-A95B-554EDA1153CC}" uniqueName="29" name="Q2 Revenue per Delivery" queryTableFieldId="29"/>
    <tableColumn id="30" xr3:uid="{E32F4C2E-3B9A-460A-936C-9889DBE0DFEB}" uniqueName="30" name="Q3 Revenue per Delivery" queryTableFieldId="30"/>
    <tableColumn id="31" xr3:uid="{D2654819-F5C5-470A-9F96-CFD719798E08}" uniqueName="31" name="Q4 Revenue per Delivery" queryTableFieldId="31"/>
    <tableColumn id="32" xr3:uid="{BF4E68F6-E6FE-4E8A-82DD-3A57318D3614}" uniqueName="32" name="Earliest Time Window 1" queryTableFieldId="32"/>
    <tableColumn id="33" xr3:uid="{5C6F1900-103C-4E09-8E09-729EF00FACC5}" uniqueName="33" name="Latest Time Window 1" queryTableFieldId="33"/>
    <tableColumn id="34" xr3:uid="{50B19420-4556-4D8D-A180-C2A79AA58455}" uniqueName="34" name="Earliest Time Window 2" queryTableFieldId="34"/>
    <tableColumn id="35" xr3:uid="{8DE8E285-47CE-47B9-B347-008016A44524}" uniqueName="35" name="Latest Time Window 2" queryTableFieldId="35"/>
    <tableColumn id="37" xr3:uid="{616EB8F2-123E-4FB2-9482-F9C2AAE38362}" uniqueName="37" name="Available Delivery Days" queryTableFieldId="37"/>
    <tableColumn id="48" xr3:uid="{3A366537-637A-4E08-BD84-F0DB8048DE25}" uniqueName="48" name="Notes" queryTableFieldId="57"/>
    <tableColumn id="36" xr3:uid="{D30BF5AE-902C-479A-8FDD-B43474EC1245}" uniqueName="36" name="Outside Hours Access (key/code stops)" queryTableFieldId="3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8E76ACA-A6B7-4D5A-82E5-52688810886B}" name="Master_Quits" displayName="Master_Quits" ref="A1:AG7" tableType="queryTable" totalsRowShown="0">
  <autoFilter ref="A1:AG7" xr:uid="{D8E76ACA-A6B7-4D5A-82E5-52688810886B}"/>
  <tableColumns count="33">
    <tableColumn id="1" xr3:uid="{F39D03EB-54BA-4627-93F4-DD8A91F1C61A}" uniqueName="1" name="cu_id" queryTableFieldId="1"/>
    <tableColumn id="2" xr3:uid="{7CBA74CD-0D2B-4034-949B-8804A93E5BE6}" uniqueName="2" name="Old Rt #" queryTableFieldId="2"/>
    <tableColumn id="3" xr3:uid="{9FA22926-3962-4BA5-AE81-213EBE2421CF}" uniqueName="3" name="Old Delivery Day" queryTableFieldId="3"/>
    <tableColumn id="4" xr3:uid="{0B07F0A4-BA2C-4CFB-9479-2A27AF37A5C5}" uniqueName="4" name="Acct #" queryTableFieldId="4"/>
    <tableColumn id="5" xr3:uid="{FAAA485E-1E94-4490-AF71-3AD8F9D5686F}" uniqueName="5" name="Cust #" queryTableFieldId="5"/>
    <tableColumn id="6" xr3:uid="{AD062E00-BB83-478E-8461-87DC8761A1BB}" uniqueName="6" name="Cust Name" queryTableFieldId="6"/>
    <tableColumn id="7" xr3:uid="{12C454FB-E96F-4E25-9973-172292EF0477}" uniqueName="7" name="Frequency" queryTableFieldId="7"/>
    <tableColumn id="8" xr3:uid="{3BC08A7E-811F-4520-A4BE-CC18F2386B00}" uniqueName="8" name="Old Stop" queryTableFieldId="8"/>
    <tableColumn id="9" xr3:uid="{F6F6720E-771E-4742-A322-92D8677F596A}" uniqueName="9" name="Garment Inventory" queryTableFieldId="9"/>
    <tableColumn id="10" xr3:uid="{D92CF4D8-358B-4CBD-90D9-06A9913EFCAF}" uniqueName="10" name="# of Wearers" queryTableFieldId="10"/>
    <tableColumn id="11" xr3:uid="{5676A756-578F-4CDF-BA2E-1E8FB2414C99}" uniqueName="11" name="Q1 Low Revenue Deviation" queryTableFieldId="11"/>
    <tableColumn id="12" xr3:uid="{4F4C2ABF-06FC-4FE9-9773-67C406D003FF}" uniqueName="12" name="Q1 High Revenue Deviation" queryTableFieldId="12"/>
    <tableColumn id="13" xr3:uid="{D275F07F-0401-4AD3-A08A-8014DAC57015}" uniqueName="13" name="Q2 Low Revenue Deviation" queryTableFieldId="13"/>
    <tableColumn id="14" xr3:uid="{7A1943E3-89E9-4AF1-A82C-FBE53BDACF2A}" uniqueName="14" name="Q2 High Revenue Deviation" queryTableFieldId="14"/>
    <tableColumn id="15" xr3:uid="{CA78B791-77EF-4F6D-BE07-8C6B4ADC7873}" uniqueName="15" name="Q3 Low Revenue Deviation" queryTableFieldId="15"/>
    <tableColumn id="16" xr3:uid="{B9C9A8E3-E3F1-4E65-8FC6-CA48EAA889C8}" uniqueName="16" name="Q3 High Revenue Deviation" queryTableFieldId="16"/>
    <tableColumn id="17" xr3:uid="{B99EDA42-9B7A-4166-AEF8-9CCB773AC2FA}" uniqueName="17" name="Q4 Low Revenue Deviation" queryTableFieldId="17"/>
    <tableColumn id="18" xr3:uid="{AB2D8BB5-9E2D-47F7-ABC7-03A62BB0F01C}" uniqueName="18" name="Q4 High Revenue Deviation" queryTableFieldId="18"/>
    <tableColumn id="19" xr3:uid="{58909B07-92FE-418C-9C5D-414F325C2B71}" uniqueName="19" name="Q1 Revenue per Delivery" queryTableFieldId="19"/>
    <tableColumn id="20" xr3:uid="{2BE71ADE-1C44-4793-8649-2ACAADFE78BF}" uniqueName="20" name="Q2 Revenue per Delivery" queryTableFieldId="20"/>
    <tableColumn id="21" xr3:uid="{1F699F8A-DD26-44C4-87CE-10BF22A59F1C}" uniqueName="21" name="Q3 Revenue per Delivery" queryTableFieldId="21"/>
    <tableColumn id="22" xr3:uid="{EDEBC464-F1D2-46A5-A5C2-6D8944F3033F}" uniqueName="22" name="Q4 Revenue per Delivery" queryTableFieldId="22"/>
    <tableColumn id="23" xr3:uid="{DB828AEF-F1C2-4B5C-A882-BB7D391FA33B}" uniqueName="23" name="Available Delivery Days" queryTableFieldId="23"/>
    <tableColumn id="24" xr3:uid="{C9F76A6B-CD75-421F-B2E6-5D6E7F36AA03}" uniqueName="24" name="Average Stop Time (In Minutes)" queryTableFieldId="24"/>
    <tableColumn id="31" xr3:uid="{C7FD1D84-5FB4-4977-B115-2DDE6DE04079}" uniqueName="31" name="Low Revenue Deviation" queryTableFieldId="31"/>
    <tableColumn id="32" xr3:uid="{0A69CA2C-7601-4D35-8D83-82EFDA2BAE64}" uniqueName="32" name="High Revenue Deviation" queryTableFieldId="32"/>
    <tableColumn id="25" xr3:uid="{05A84F0A-A3E2-4F84-8170-535BFEF509BE}" uniqueName="25" name="Avg Garment Scans per Delivery" queryTableFieldId="25"/>
    <tableColumn id="26" xr3:uid="{CA5222DE-CE48-4EEB-894F-C8C8655F14B5}" uniqueName="26" name="% Garment Underwash" queryTableFieldId="26"/>
    <tableColumn id="27" xr3:uid="{CC548D7C-DAB4-40B6-A4F3-4C6EBD55282E}" uniqueName="27" name="Earliest Time - Window 1" queryTableFieldId="27"/>
    <tableColumn id="28" xr3:uid="{32E78A38-24E5-40E5-86BC-0A9F9C39016B}" uniqueName="28" name="Latest Time - Window 1" queryTableFieldId="28"/>
    <tableColumn id="29" xr3:uid="{9555CA48-FD5F-4348-90E7-20B3F5BFA0A7}" uniqueName="29" name="Earliest Time - Window 2" queryTableFieldId="29"/>
    <tableColumn id="30" xr3:uid="{14BD68AE-EA7D-4259-8DFE-41019D85E394}" uniqueName="30" name="Latest Time - Window 2" queryTableFieldId="30"/>
    <tableColumn id="33" xr3:uid="{758848ED-CD4E-49A1-BDFC-58C4F42D4F13}" uniqueName="33" name="Outside Hours Access (key/code stops)" queryTableFieldId="3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197D4E-7E4C-492F-9887-E4B7DF764844}" name="Master_Changes" displayName="Master_Changes" ref="A1:K188" tableType="queryTable" totalsRowShown="0" headerRowDxfId="23">
  <autoFilter ref="A1:K188" xr:uid="{7D197D4E-7E4C-492F-9887-E4B7DF764844}"/>
  <sortState xmlns:xlrd2="http://schemas.microsoft.com/office/spreadsheetml/2017/richdata2" ref="A2:K188">
    <sortCondition ref="A1:A188"/>
  </sortState>
  <tableColumns count="11">
    <tableColumn id="1" xr3:uid="{AEA8E3C6-340A-4111-859D-BDBAD9EAA03A}" uniqueName="1" name="Current.cu_id" queryTableFieldId="1"/>
    <tableColumn id="2" xr3:uid="{2B5D9A7D-C1A4-4F90-ACA0-C2F53E442CEB}" uniqueName="2" name="Current.Old Rt #" queryTableFieldId="2"/>
    <tableColumn id="3" xr3:uid="{9C4F60F7-9CEB-41BD-A550-ABD5A14F1379}" uniqueName="3" name="Current.Old Delivery Day" queryTableFieldId="3"/>
    <tableColumn id="4" xr3:uid="{76EFC553-B3EE-46DD-BD5A-5A408E90358C}" uniqueName="4" name="Current.Cust Name" queryTableFieldId="4"/>
    <tableColumn id="5" xr3:uid="{CF708841-348A-44EA-8D88-5622CEE8E4BB}" uniqueName="5" name="Current.Street Address 1" queryTableFieldId="5"/>
    <tableColumn id="6" xr3:uid="{F17B776E-A035-43A0-A192-9975CAAD4D92}" uniqueName="6" name="Current.Frequency" queryTableFieldId="6"/>
    <tableColumn id="7" xr3:uid="{9A694AA1-D16F-4FE4-8928-6A6AB3CB1D9D}" uniqueName="7" name="Freq Changes" queryTableFieldId="7"/>
    <tableColumn id="8" xr3:uid="{B125328C-4866-463C-8A13-FCF8E4A13B1C}" uniqueName="8" name="Addr Changes" queryTableFieldId="8"/>
    <tableColumn id="9" xr3:uid="{60AFCC44-3FC5-4DBA-9FAD-4B29CDAAE2BC}" uniqueName="9" name="Name Changes" queryTableFieldId="9"/>
    <tableColumn id="10" xr3:uid="{F0F80FD5-1207-478B-88A7-A399D940544E}" uniqueName="10" name="Route Changes" queryTableFieldId="10"/>
    <tableColumn id="11" xr3:uid="{FC87D676-88B6-454F-81D4-C9CF45E67E8C}" uniqueName="11" name="Day Changes" queryTableField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60B3B1C-A829-48A3-BA40-65C261391EE5}" name="StopTimes" displayName="StopTimes" ref="A1:AA1728" tableType="queryTable" totalsRowShown="0">
  <autoFilter ref="A1:AA1728" xr:uid="{160B3B1C-A829-48A3-BA40-65C261391EE5}"/>
  <tableColumns count="27">
    <tableColumn id="1" xr3:uid="{9679E74C-F9DD-4B40-B610-0E2B429C7F03}" uniqueName="1" name="cu_ID" queryTableFieldId="1" dataDxfId="22"/>
    <tableColumn id="2" xr3:uid="{5B9A3108-F545-40A9-A3CA-AFF941B2314E}" uniqueName="2" name="Rt #" queryTableFieldId="2"/>
    <tableColumn id="3" xr3:uid="{8E81816E-8BFD-4C5E-B59C-C09C3E95EFA3}" uniqueName="3" name="Acct #" queryTableFieldId="3"/>
    <tableColumn id="4" xr3:uid="{27C181B9-CD40-4C1E-A19E-03325DE93781}" uniqueName="4" name="Cust #" queryTableFieldId="4"/>
    <tableColumn id="5" xr3:uid="{0A9C6D9A-131D-4299-A201-CE8536141916}" uniqueName="5" name="Cust Name" queryTableFieldId="5" dataDxfId="21"/>
    <tableColumn id="6" xr3:uid="{D071C7AD-596E-4749-8793-C2AC11C326B1}" uniqueName="6" name="Stop" queryTableFieldId="6"/>
    <tableColumn id="7" xr3:uid="{84A44036-8B3D-469A-9310-5F149654E85A}" uniqueName="7" name="Average Stop Time" queryTableFieldId="7"/>
    <tableColumn id="8" xr3:uid="{C02227E2-78E4-4D61-B8FC-77DB400B236A}" uniqueName="8" name="Date :: Start / Stop :: StopTIme :: TravelTIme.1" queryTableFieldId="8" dataDxfId="20"/>
    <tableColumn id="9" xr3:uid="{AE71894A-1A44-493D-B020-23BA9A2BB910}" uniqueName="9" name="Date :: Start / Stop :: StopTIme :: TravelTIme.2" queryTableFieldId="9" dataDxfId="19"/>
    <tableColumn id="10" xr3:uid="{C7848418-B98D-4CAF-8A3F-84848DE5E4A1}" uniqueName="10" name="Date :: Start / Stop :: StopTIme :: TravelTIme.3" queryTableFieldId="10" dataDxfId="18"/>
    <tableColumn id="11" xr3:uid="{284A7555-3637-45CD-960F-4E6833B7BA2D}" uniqueName="11" name="Date :: Start / Stop :: StopTIme :: TravelTIme.4" queryTableFieldId="11" dataDxfId="17"/>
    <tableColumn id="12" xr3:uid="{7FDC13D5-83D4-42FF-906F-19FDE7E51B22}" uniqueName="12" name="Date :: Start / Stop :: StopTIme :: TravelTIme.5" queryTableFieldId="12" dataDxfId="16"/>
    <tableColumn id="13" xr3:uid="{21D3DEAC-7DD9-4ABF-AFF7-E04F3B84D342}" uniqueName="13" name="Date :: Start / Stop :: StopTIme :: TravelTIme.6" queryTableFieldId="13" dataDxfId="15"/>
    <tableColumn id="14" xr3:uid="{EE275BBD-208F-4C0D-A99D-1ABD41FB3EDC}" uniqueName="14" name="Date :: Start / Stop :: StopTIme :: TravelTIme.7" queryTableFieldId="14" dataDxfId="14"/>
    <tableColumn id="15" xr3:uid="{60BABB85-158E-4F35-8FF8-344526392379}" uniqueName="15" name="Date :: Start / Stop :: StopTIme :: TravelTIme.8" queryTableFieldId="15" dataDxfId="13"/>
    <tableColumn id="16" xr3:uid="{44214F75-2AA4-4813-A8E6-531ED317B8DD}" uniqueName="16" name="Date :: Start / Stop :: StopTIme :: TravelTIme.9" queryTableFieldId="16" dataDxfId="12"/>
    <tableColumn id="17" xr3:uid="{03BB0E16-82FE-48F1-8202-FBD488966025}" uniqueName="17" name="Date :: Start / Stop :: StopTIme :: TravelTIme.10" queryTableFieldId="17" dataDxfId="11"/>
    <tableColumn id="18" xr3:uid="{0862004E-AF22-4B7F-AA14-103468116688}" uniqueName="18" name="Date :: Start / Stop :: StopTIme :: TravelTIme.11" queryTableFieldId="18" dataDxfId="10"/>
    <tableColumn id="19" xr3:uid="{0ED19244-DD5B-470C-A2E5-D66534E42E6A}" uniqueName="19" name="Date :: Start / Stop :: StopTIme :: TravelTIme.12" queryTableFieldId="19" dataDxfId="9"/>
    <tableColumn id="20" xr3:uid="{665D061F-9D19-47C1-8925-3A44D238708A}" uniqueName="20" name="Date :: Start / Stop :: StopTIme :: TravelTIme.13" queryTableFieldId="20" dataDxfId="8"/>
    <tableColumn id="21" xr3:uid="{F3204045-9065-430D-9250-6C761C48DE44}" uniqueName="21" name="Date :: Start / Stop :: StopTIme :: TravelTIme.14" queryTableFieldId="21" dataDxfId="7"/>
    <tableColumn id="22" xr3:uid="{F8504DDB-AD65-49B1-8B1D-1703AB5B5F99}" uniqueName="22" name="Date :: Start / Stop :: StopTIme :: TravelTIme.15" queryTableFieldId="22" dataDxfId="6"/>
    <tableColumn id="23" xr3:uid="{B4A99F8C-CA71-4FB5-8FA6-C32EB58D64A8}" uniqueName="23" name="Date :: Start / Stop :: StopTIme :: TravelTIme.16" queryTableFieldId="23" dataDxfId="5"/>
    <tableColumn id="24" xr3:uid="{0810F75D-6A57-43AA-811D-89EA8A534794}" uniqueName="24" name="Date :: Start / Stop :: StopTIme :: TravelTIme.17" queryTableFieldId="24" dataDxfId="4"/>
    <tableColumn id="25" xr3:uid="{1AD1148B-2352-487E-BC1C-6A347919C272}" uniqueName="25" name="Date :: Start / Stop :: StopTIme :: TravelTIme.18" queryTableFieldId="25" dataDxfId="3"/>
    <tableColumn id="26" xr3:uid="{0A674941-FAA1-4001-A138-9D64A0A927EB}" uniqueName="26" name="Date :: Start / Stop :: StopTIme :: TravelTIme.19" queryTableFieldId="26" dataDxfId="2"/>
    <tableColumn id="27" xr3:uid="{D0886ACE-21FE-4064-BEB2-54DBAB97C0E6}" uniqueName="27" name="Date :: Start / Stop :: StopTIme :: TravelTIme.20" queryTableFieldId="27" dataDxfId="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89D8B05-797A-4CDA-B349-43AF50BF8423}" name="Revenue_Analysis" displayName="Revenue_Analysis" ref="A1:Q1371" tableType="queryTable" totalsRowShown="0">
  <autoFilter ref="A1:Q1371" xr:uid="{E89D8B05-797A-4CDA-B349-43AF50BF8423}"/>
  <sortState xmlns:xlrd2="http://schemas.microsoft.com/office/spreadsheetml/2017/richdata2" ref="A2:Q1371">
    <sortCondition ref="A1:A1371"/>
  </sortState>
  <tableColumns count="17">
    <tableColumn id="1" xr3:uid="{BCA691C6-1C23-4E4C-BDB2-AD80DA220DA4}" uniqueName="1" name="cuid" queryTableFieldId="1" dataDxfId="0"/>
    <tableColumn id="2" xr3:uid="{FE3ABCFE-380E-44D3-B1B9-68F650EA80FD}" uniqueName="2" name="Q1 Average" queryTableFieldId="2"/>
    <tableColumn id="3" xr3:uid="{5E421ABD-3683-409F-AB0F-89D27A33D87A}" uniqueName="3" name="Q1 Average Deviation" queryTableFieldId="3"/>
    <tableColumn id="4" xr3:uid="{AF818876-E25A-4A2C-95A7-2AAB568105CB}" uniqueName="4" name="Q1 High Deviation" queryTableFieldId="4"/>
    <tableColumn id="5" xr3:uid="{D91515E4-0E84-4682-99DF-11ED559A1C79}" uniqueName="5" name="Q1 Low Deviation" queryTableFieldId="5"/>
    <tableColumn id="6" xr3:uid="{BF28B2FA-DAC7-4C16-B74D-3037719A4E64}" uniqueName="6" name="Q2 Average" queryTableFieldId="6"/>
    <tableColumn id="7" xr3:uid="{6945D95D-5322-498E-918B-F817FD806764}" uniqueName="7" name="Q2 Average Deviation" queryTableFieldId="7"/>
    <tableColumn id="8" xr3:uid="{A3F3B37E-AF67-457C-9B59-9D30E01CBE20}" uniqueName="8" name="Q2 High Deviation" queryTableFieldId="8"/>
    <tableColumn id="9" xr3:uid="{648BB728-63B9-460E-AA8D-BEBFB043E175}" uniqueName="9" name="Q2 Low Deviation" queryTableFieldId="9"/>
    <tableColumn id="10" xr3:uid="{BE0C4F92-6A01-406B-88BB-D15481CB6562}" uniqueName="10" name="Q3 Average" queryTableFieldId="10"/>
    <tableColumn id="11" xr3:uid="{02B59D90-0397-471C-A6BA-05B5FFDB84F3}" uniqueName="11" name="Q3 Average Deviation" queryTableFieldId="11"/>
    <tableColumn id="12" xr3:uid="{34FF561C-DC5B-4985-9610-B04125A3AAA9}" uniqueName="12" name="Q3 High Deviation" queryTableFieldId="12"/>
    <tableColumn id="13" xr3:uid="{446B4742-1E02-4C1D-82F2-0E2857BF96BF}" uniqueName="13" name="Q3 Low Deviation" queryTableFieldId="13"/>
    <tableColumn id="14" xr3:uid="{FE94A453-7925-44C7-B315-600120D8C9A4}" uniqueName="14" name="Q4 Average" queryTableFieldId="14"/>
    <tableColumn id="15" xr3:uid="{23F7C39D-C358-4B32-BE2C-B81D15448953}" uniqueName="15" name="Q4 Average Deviation" queryTableFieldId="15"/>
    <tableColumn id="16" xr3:uid="{BA7C4FAE-375E-4560-AC99-085E11702495}" uniqueName="16" name="Q4 High Deviation" queryTableFieldId="16"/>
    <tableColumn id="17" xr3:uid="{E0D562D0-F59D-4C73-A8FD-37A44223020D}" uniqueName="17" name="Q4 Low Deviation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9ED2C-FB13-4024-8743-017D2D56FC29}">
  <sheetPr codeName="Sheet1">
    <pageSetUpPr fitToPage="1"/>
  </sheetPr>
  <dimension ref="A1:BB1409"/>
  <sheetViews>
    <sheetView tabSelected="1" view="pageBreakPreview" topLeftCell="AJ1" zoomScale="115" zoomScaleNormal="117" zoomScaleSheetLayoutView="115" workbookViewId="0">
      <pane ySplit="1" topLeftCell="A2" activePane="bottomLeft" state="frozen"/>
      <selection activeCell="A2" sqref="A2:AS7"/>
      <selection pane="bottomLeft" activeCell="AS2" sqref="AS2"/>
    </sheetView>
  </sheetViews>
  <sheetFormatPr defaultColWidth="8.88671875" defaultRowHeight="13.8" x14ac:dyDescent="0.3"/>
  <cols>
    <col min="1" max="1" width="10.77734375" style="9" customWidth="1"/>
    <col min="2" max="2" width="7.21875" style="1" customWidth="1"/>
    <col min="3" max="3" width="8.77734375" style="1" customWidth="1"/>
    <col min="4" max="4" width="7.6640625" style="8" customWidth="1"/>
    <col min="5" max="5" width="5.88671875" style="8" customWidth="1"/>
    <col min="6" max="6" width="31.33203125" customWidth="1"/>
    <col min="7" max="7" width="28.33203125" customWidth="1"/>
    <col min="8" max="8" width="21.6640625" customWidth="1"/>
    <col min="9" max="9" width="17" style="7" customWidth="1"/>
    <col min="10" max="10" width="7" style="7" customWidth="1"/>
    <col min="11" max="11" width="11.77734375" style="7" customWidth="1"/>
    <col min="12" max="12" width="11" style="7" customWidth="1"/>
    <col min="13" max="13" width="13.44140625" style="1" customWidth="1"/>
    <col min="14" max="14" width="9.21875" style="1" customWidth="1"/>
    <col min="15" max="15" width="8.109375" style="1" customWidth="1"/>
    <col min="16" max="16" width="5.88671875" style="1" customWidth="1"/>
    <col min="17" max="17" width="6" style="1" customWidth="1"/>
    <col min="18" max="18" width="6.5546875" style="1" customWidth="1"/>
    <col min="19" max="19" width="5.88671875" style="1" customWidth="1"/>
    <col min="20" max="20" width="5" style="1" customWidth="1"/>
    <col min="21" max="21" width="10.6640625" style="1" customWidth="1"/>
    <col min="22" max="22" width="17.6640625" style="5" customWidth="1"/>
    <col min="23" max="23" width="12" style="5" customWidth="1"/>
    <col min="24" max="24" width="12" style="6" customWidth="1"/>
    <col min="25" max="25" width="11.33203125" style="5" customWidth="1"/>
    <col min="26" max="26" width="10.44140625" style="5" customWidth="1"/>
    <col min="27" max="34" width="10.44140625" style="4" customWidth="1"/>
    <col min="35" max="38" width="17" style="4" customWidth="1"/>
    <col min="39" max="39" width="10" style="3" customWidth="1"/>
    <col min="40" max="40" width="9.6640625" style="2" customWidth="1"/>
    <col min="41" max="41" width="10.77734375" style="2" customWidth="1"/>
    <col min="42" max="42" width="10.6640625" style="2" customWidth="1"/>
    <col min="43" max="43" width="12.33203125" style="1" customWidth="1"/>
    <col min="44" max="44" width="9.6640625" style="1" customWidth="1"/>
    <col min="45" max="45" width="18.21875" style="1" customWidth="1"/>
    <col min="46" max="46" width="16" customWidth="1"/>
    <col min="47" max="47" width="9.33203125" customWidth="1"/>
    <col min="48" max="48" width="10.44140625" customWidth="1"/>
    <col min="49" max="49" width="8.88671875" customWidth="1"/>
    <col min="50" max="50" width="9.77734375" customWidth="1"/>
  </cols>
  <sheetData>
    <row r="1" spans="1:54" s="1" customFormat="1" ht="61.8" customHeight="1" x14ac:dyDescent="0.3">
      <c r="A1" s="73" t="s">
        <v>167</v>
      </c>
      <c r="B1" s="35" t="s">
        <v>166</v>
      </c>
      <c r="C1" s="35" t="s">
        <v>165</v>
      </c>
      <c r="D1" s="35" t="s">
        <v>164</v>
      </c>
      <c r="E1" s="35" t="s">
        <v>163</v>
      </c>
      <c r="F1" s="119" t="s">
        <v>162</v>
      </c>
      <c r="G1" s="35" t="s">
        <v>161</v>
      </c>
      <c r="H1" s="35" t="s">
        <v>200</v>
      </c>
      <c r="I1" s="35" t="s">
        <v>159</v>
      </c>
      <c r="J1" s="35" t="s">
        <v>158</v>
      </c>
      <c r="K1" s="35" t="s">
        <v>157</v>
      </c>
      <c r="L1" s="35" t="s">
        <v>156</v>
      </c>
      <c r="M1" s="35" t="s">
        <v>155</v>
      </c>
      <c r="N1" s="35" t="s">
        <v>154</v>
      </c>
      <c r="O1" s="35" t="s">
        <v>153</v>
      </c>
      <c r="P1" s="35" t="s">
        <v>152</v>
      </c>
      <c r="Q1" s="35" t="s">
        <v>151</v>
      </c>
      <c r="R1" s="35" t="s">
        <v>150</v>
      </c>
      <c r="S1" s="35" t="s">
        <v>149</v>
      </c>
      <c r="T1" s="35" t="s">
        <v>148</v>
      </c>
      <c r="U1" s="35" t="s">
        <v>147</v>
      </c>
      <c r="V1" s="36" t="s">
        <v>144</v>
      </c>
      <c r="W1" s="37" t="s">
        <v>146</v>
      </c>
      <c r="X1" s="37" t="s">
        <v>145</v>
      </c>
      <c r="Y1" s="37" t="s">
        <v>143</v>
      </c>
      <c r="Z1" s="37" t="s">
        <v>142</v>
      </c>
      <c r="AA1" s="38" t="s">
        <v>141</v>
      </c>
      <c r="AB1" s="38" t="s">
        <v>140</v>
      </c>
      <c r="AC1" s="38" t="s">
        <v>139</v>
      </c>
      <c r="AD1" s="38" t="s">
        <v>138</v>
      </c>
      <c r="AE1" s="38" t="s">
        <v>137</v>
      </c>
      <c r="AF1" s="38" t="s">
        <v>136</v>
      </c>
      <c r="AG1" s="38" t="s">
        <v>135</v>
      </c>
      <c r="AH1" s="38" t="s">
        <v>134</v>
      </c>
      <c r="AI1" s="38" t="s">
        <v>133</v>
      </c>
      <c r="AJ1" s="38" t="s">
        <v>132</v>
      </c>
      <c r="AK1" s="38" t="s">
        <v>131</v>
      </c>
      <c r="AL1" s="38" t="s">
        <v>130</v>
      </c>
      <c r="AM1" s="112" t="s">
        <v>129</v>
      </c>
      <c r="AN1" s="112" t="s">
        <v>128</v>
      </c>
      <c r="AO1" s="113" t="s">
        <v>127</v>
      </c>
      <c r="AP1" s="113" t="s">
        <v>126</v>
      </c>
      <c r="AQ1" s="39" t="s">
        <v>5019</v>
      </c>
      <c r="AR1" s="39" t="s">
        <v>125</v>
      </c>
      <c r="AS1" s="20" t="s">
        <v>201</v>
      </c>
      <c r="AT1" s="20" t="s">
        <v>124</v>
      </c>
      <c r="AU1" s="40" t="s">
        <v>202</v>
      </c>
      <c r="AV1" s="19"/>
      <c r="AW1" s="18"/>
      <c r="AX1" s="1">
        <f>AVERAGEIF(AS:AS,"&gt;0:01:00")</f>
        <v>5.944010905374209</v>
      </c>
      <c r="AZ1"/>
      <c r="BA1"/>
      <c r="BB1"/>
    </row>
    <row r="2" spans="1:54" x14ac:dyDescent="0.3">
      <c r="A2" s="74" t="s">
        <v>3387</v>
      </c>
      <c r="B2" s="25">
        <v>71</v>
      </c>
      <c r="C2" s="25" t="s">
        <v>9</v>
      </c>
      <c r="D2" s="26">
        <v>626</v>
      </c>
      <c r="E2" s="26" t="s">
        <v>13</v>
      </c>
      <c r="F2" s="83" t="s">
        <v>4774</v>
      </c>
      <c r="G2" s="26" t="s">
        <v>204</v>
      </c>
      <c r="H2" s="26" t="s">
        <v>11</v>
      </c>
      <c r="I2" s="26" t="s">
        <v>205</v>
      </c>
      <c r="J2" s="26" t="s">
        <v>4</v>
      </c>
      <c r="K2" s="26" t="s">
        <v>206</v>
      </c>
      <c r="L2" s="27" t="s">
        <v>19</v>
      </c>
      <c r="M2" s="25" t="s">
        <v>18</v>
      </c>
      <c r="N2" s="25" t="s">
        <v>2</v>
      </c>
      <c r="O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2" s="25">
        <v>20</v>
      </c>
      <c r="Q2" s="25">
        <v>0</v>
      </c>
      <c r="R2" s="25">
        <v>0</v>
      </c>
      <c r="S2" s="25">
        <v>0</v>
      </c>
      <c r="T2" s="25">
        <v>0</v>
      </c>
      <c r="U2" s="25">
        <v>25</v>
      </c>
      <c r="V2" s="41" t="str">
        <f>IFERROR(Master1[[#This Row],[Avg Garment Scans per Delivery]]/Master1[[#This Row],[Garment Inventory]], "")</f>
        <v/>
      </c>
      <c r="W2" s="42"/>
      <c r="X2" s="42"/>
      <c r="Y2" s="42">
        <v>1</v>
      </c>
      <c r="Z2" s="42">
        <v>1</v>
      </c>
      <c r="AA2" s="43">
        <f>_xlfn.XLOOKUP(Master1[[#This Row],[cu_id]], Revenue_Analysis[cuid], Revenue_Analysis[Q1 Low Deviation], 0)</f>
        <v>40.654499999999999</v>
      </c>
      <c r="AB2" s="43">
        <f>_xlfn.XLOOKUP(Master1[[#This Row],[cu_id]],Revenue_Analysis[cuid],Revenue_Analysis[Q1 High Deviation], 0)</f>
        <v>42.491300000000003</v>
      </c>
      <c r="AC2" s="43">
        <f>_xlfn.XLOOKUP(Master1[[#This Row],[cu_id]],Revenue_Analysis[cuid],Revenue_Analysis[Q2 Low Deviation], 0)</f>
        <v>42.538899999999998</v>
      </c>
      <c r="AD2" s="43">
        <f>_xlfn.XLOOKUP(Master1[[#This Row],[cu_id]],Revenue_Analysis[cuid],Revenue_Analysis[Q2 High Deviation], 0)</f>
        <v>47.667700000000004</v>
      </c>
      <c r="AE2" s="43">
        <f>_xlfn.XLOOKUP(Master1[[#This Row],[cu_id]],Revenue_Analysis[cuid],Revenue_Analysis[Q3 Low Deviation], 0)</f>
        <v>48.160200000000003</v>
      </c>
      <c r="AF2" s="43">
        <f>_xlfn.XLOOKUP(Master1[[#This Row],[cu_id]],Revenue_Analysis[cuid],Revenue_Analysis[Q3 High Deviation], 0)</f>
        <v>49.002600000000001</v>
      </c>
      <c r="AG2" s="43">
        <f>_xlfn.XLOOKUP(Master1[[#This Row],[cu_id]],Revenue_Analysis[cuid],Revenue_Analysis[Q4 Low Deviation], 0)</f>
        <v>48.09</v>
      </c>
      <c r="AH2" s="43">
        <f>_xlfn.XLOOKUP(Master1[[#This Row],[cu_id]],Revenue_Analysis[cuid],Revenue_Analysis[Q4 High Deviation], 0)</f>
        <v>48.09</v>
      </c>
      <c r="AI2" s="43">
        <f>_xlfn.XLOOKUP(Master1[[#This Row],[cu_id]],Revenue_Analysis[cuid],Revenue_Analysis[Q1 Average], 0)</f>
        <v>41.572899999999997</v>
      </c>
      <c r="AJ2" s="43">
        <f>_xlfn.XLOOKUP(Master1[[#This Row],[cu_id]],Revenue_Analysis[cuid],Revenue_Analysis[Q2 Average], 0)</f>
        <v>45.103299999999997</v>
      </c>
      <c r="AK2" s="43">
        <f>_xlfn.XLOOKUP(Master1[[#This Row],[cu_id]],Revenue_Analysis[cuid],Revenue_Analysis[Q3 Average], 0)</f>
        <v>48.581400000000002</v>
      </c>
      <c r="AL2" s="43">
        <f>_xlfn.XLOOKUP(Master1[[#This Row],[cu_id]],Revenue_Analysis[cuid],Revenue_Analysis[Q4 Average], 0)</f>
        <v>48.09</v>
      </c>
      <c r="AM2" s="44">
        <v>6</v>
      </c>
      <c r="AN2" s="44">
        <v>7.5</v>
      </c>
      <c r="AO2" s="25" t="s">
        <v>13860</v>
      </c>
      <c r="AP2" s="25" t="s">
        <v>13860</v>
      </c>
      <c r="AQ2" s="25" t="s">
        <v>207</v>
      </c>
      <c r="AR2" s="25" t="s">
        <v>0</v>
      </c>
      <c r="AS2" s="15">
        <f>IFERROR(_xlfn.XLOOKUP(Master1[[#This Row],[cu_id]],StopTimes[cu_ID],StopTimes[Average Stop Time]), 0)</f>
        <v>6.1733333333333338</v>
      </c>
      <c r="AT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" s="17" t="s">
        <v>13860</v>
      </c>
      <c r="AV2" s="13"/>
      <c r="AW2" s="12"/>
    </row>
    <row r="3" spans="1:54" x14ac:dyDescent="0.3">
      <c r="A3" s="74" t="s">
        <v>3608</v>
      </c>
      <c r="B3" s="25">
        <v>8</v>
      </c>
      <c r="C3" s="25" t="s">
        <v>12</v>
      </c>
      <c r="D3" s="26">
        <v>26592</v>
      </c>
      <c r="E3" s="26" t="s">
        <v>13</v>
      </c>
      <c r="F3" s="26" t="s">
        <v>870</v>
      </c>
      <c r="G3" s="26" t="s">
        <v>871</v>
      </c>
      <c r="H3" s="26" t="s">
        <v>11</v>
      </c>
      <c r="I3" s="26" t="s">
        <v>872</v>
      </c>
      <c r="J3" s="26" t="s">
        <v>4</v>
      </c>
      <c r="K3" s="26" t="s">
        <v>873</v>
      </c>
      <c r="L3" s="27" t="s">
        <v>29</v>
      </c>
      <c r="M3" s="25" t="s">
        <v>28</v>
      </c>
      <c r="N3" s="25" t="s">
        <v>2</v>
      </c>
      <c r="O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3" s="25">
        <v>0</v>
      </c>
      <c r="Q3" s="25">
        <v>140</v>
      </c>
      <c r="R3" s="25">
        <v>0</v>
      </c>
      <c r="S3" s="25">
        <v>0</v>
      </c>
      <c r="T3" s="25">
        <v>0</v>
      </c>
      <c r="U3" s="25">
        <v>13</v>
      </c>
      <c r="V3" s="41" t="str">
        <f>IFERROR(Master1[[#This Row],[Avg Garment Scans per Delivery]]/Master1[[#This Row],[Garment Inventory]], "")</f>
        <v/>
      </c>
      <c r="W3" s="42"/>
      <c r="X3" s="42"/>
      <c r="Y3" s="42"/>
      <c r="Z3" s="42"/>
      <c r="AA3" s="43">
        <f>_xlfn.XLOOKUP(Master1[[#This Row],[cu_id]], Revenue_Analysis[cuid], Revenue_Analysis[Q1 Low Deviation], 0)</f>
        <v>51.911299999999997</v>
      </c>
      <c r="AB3" s="43">
        <f>_xlfn.XLOOKUP(Master1[[#This Row],[cu_id]],Revenue_Analysis[cuid],Revenue_Analysis[Q1 High Deviation], 0)</f>
        <v>58.563699999999997</v>
      </c>
      <c r="AC3" s="43">
        <f>_xlfn.XLOOKUP(Master1[[#This Row],[cu_id]],Revenue_Analysis[cuid],Revenue_Analysis[Q2 Low Deviation], 0)</f>
        <v>61.198900000000002</v>
      </c>
      <c r="AD3" s="43">
        <f>_xlfn.XLOOKUP(Master1[[#This Row],[cu_id]],Revenue_Analysis[cuid],Revenue_Analysis[Q2 High Deviation], 0)</f>
        <v>62.607700000000001</v>
      </c>
      <c r="AE3" s="43">
        <f>_xlfn.XLOOKUP(Master1[[#This Row],[cu_id]],Revenue_Analysis[cuid],Revenue_Analysis[Q3 Low Deviation], 0)</f>
        <v>69.002300000000005</v>
      </c>
      <c r="AF3" s="43">
        <f>_xlfn.XLOOKUP(Master1[[#This Row],[cu_id]],Revenue_Analysis[cuid],Revenue_Analysis[Q3 High Deviation], 0)</f>
        <v>69.331100000000006</v>
      </c>
      <c r="AG3" s="43">
        <f>_xlfn.XLOOKUP(Master1[[#This Row],[cu_id]],Revenue_Analysis[cuid],Revenue_Analysis[Q4 Low Deviation], 0)</f>
        <v>68.92</v>
      </c>
      <c r="AH3" s="43">
        <f>_xlfn.XLOOKUP(Master1[[#This Row],[cu_id]],Revenue_Analysis[cuid],Revenue_Analysis[Q4 High Deviation], 0)</f>
        <v>68.92</v>
      </c>
      <c r="AI3" s="43">
        <f>_xlfn.XLOOKUP(Master1[[#This Row],[cu_id]],Revenue_Analysis[cuid],Revenue_Analysis[Q1 Average], 0)</f>
        <v>55.237499999999997</v>
      </c>
      <c r="AJ3" s="43">
        <f>_xlfn.XLOOKUP(Master1[[#This Row],[cu_id]],Revenue_Analysis[cuid],Revenue_Analysis[Q2 Average], 0)</f>
        <v>61.903300000000002</v>
      </c>
      <c r="AK3" s="43">
        <f>_xlfn.XLOOKUP(Master1[[#This Row],[cu_id]],Revenue_Analysis[cuid],Revenue_Analysis[Q3 Average], 0)</f>
        <v>69.166700000000006</v>
      </c>
      <c r="AL3" s="43">
        <f>_xlfn.XLOOKUP(Master1[[#This Row],[cu_id]],Revenue_Analysis[cuid],Revenue_Analysis[Q4 Average], 0)</f>
        <v>68.92</v>
      </c>
      <c r="AM3" s="44">
        <v>0.29166666666666669</v>
      </c>
      <c r="AN3" s="44">
        <v>0.79166666666666663</v>
      </c>
      <c r="AO3" s="25" t="s">
        <v>13860</v>
      </c>
      <c r="AP3" s="25" t="s">
        <v>13860</v>
      </c>
      <c r="AQ3" s="25" t="s">
        <v>13860</v>
      </c>
      <c r="AR3" s="25" t="s">
        <v>0</v>
      </c>
      <c r="AS3" s="15">
        <f>IFERROR(_xlfn.XLOOKUP(Master1[[#This Row],[cu_id]],StopTimes[cu_ID],StopTimes[Average Stop Time]), 0)</f>
        <v>2.0249999999999999</v>
      </c>
      <c r="AT3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3" s="45">
        <v>5</v>
      </c>
      <c r="AV3" s="13"/>
      <c r="AW3" s="12"/>
    </row>
    <row r="4" spans="1:54" x14ac:dyDescent="0.3">
      <c r="A4" s="74" t="s">
        <v>3973</v>
      </c>
      <c r="B4" s="25">
        <v>15</v>
      </c>
      <c r="C4" s="25" t="s">
        <v>7</v>
      </c>
      <c r="D4" s="26">
        <v>31094</v>
      </c>
      <c r="E4" s="26" t="s">
        <v>13</v>
      </c>
      <c r="F4" s="26" t="s">
        <v>1710</v>
      </c>
      <c r="G4" s="26" t="s">
        <v>1711</v>
      </c>
      <c r="H4" s="26" t="s">
        <v>5</v>
      </c>
      <c r="I4" s="26" t="s">
        <v>639</v>
      </c>
      <c r="J4" s="26" t="s">
        <v>4</v>
      </c>
      <c r="K4" s="26" t="s">
        <v>371</v>
      </c>
      <c r="L4" s="27" t="s">
        <v>17</v>
      </c>
      <c r="M4" s="25" t="s">
        <v>10</v>
      </c>
      <c r="N4" s="25" t="s">
        <v>2</v>
      </c>
      <c r="O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4" s="25">
        <v>0</v>
      </c>
      <c r="Q4" s="25">
        <v>0</v>
      </c>
      <c r="R4" s="25">
        <v>0</v>
      </c>
      <c r="S4" s="25">
        <v>0</v>
      </c>
      <c r="T4" s="25">
        <v>120</v>
      </c>
      <c r="U4" s="25">
        <v>26</v>
      </c>
      <c r="V4" s="41" t="str">
        <f>IFERROR(Master1[[#This Row],[Avg Garment Scans per Delivery]]/Master1[[#This Row],[Garment Inventory]], "")</f>
        <v/>
      </c>
      <c r="W4" s="42"/>
      <c r="X4" s="42"/>
      <c r="Y4" s="42"/>
      <c r="Z4" s="42"/>
      <c r="AA4" s="43">
        <f>_xlfn.XLOOKUP(Master1[[#This Row],[cu_id]], Revenue_Analysis[cuid], Revenue_Analysis[Q1 Low Deviation], 0)</f>
        <v>99.355000000000004</v>
      </c>
      <c r="AB4" s="43">
        <f>_xlfn.XLOOKUP(Master1[[#This Row],[cu_id]],Revenue_Analysis[cuid],Revenue_Analysis[Q1 High Deviation], 0)</f>
        <v>120.875</v>
      </c>
      <c r="AC4" s="43">
        <f>_xlfn.XLOOKUP(Master1[[#This Row],[cu_id]],Revenue_Analysis[cuid],Revenue_Analysis[Q2 Low Deviation], 0)</f>
        <v>100.45229999999999</v>
      </c>
      <c r="AD4" s="43">
        <f>_xlfn.XLOOKUP(Master1[[#This Row],[cu_id]],Revenue_Analysis[cuid],Revenue_Analysis[Q2 High Deviation], 0)</f>
        <v>131.90110000000001</v>
      </c>
      <c r="AE4" s="43">
        <f>_xlfn.XLOOKUP(Master1[[#This Row],[cu_id]],Revenue_Analysis[cuid],Revenue_Analysis[Q3 Low Deviation], 0)</f>
        <v>90.056600000000003</v>
      </c>
      <c r="AF4" s="43">
        <f>_xlfn.XLOOKUP(Master1[[#This Row],[cu_id]],Revenue_Analysis[cuid],Revenue_Analysis[Q3 High Deviation], 0)</f>
        <v>109.1692</v>
      </c>
      <c r="AG4" s="43">
        <f>_xlfn.XLOOKUP(Master1[[#This Row],[cu_id]],Revenue_Analysis[cuid],Revenue_Analysis[Q4 Low Deviation], 0)</f>
        <v>87.167100000000005</v>
      </c>
      <c r="AH4" s="43">
        <f>_xlfn.XLOOKUP(Master1[[#This Row],[cu_id]],Revenue_Analysis[cuid],Revenue_Analysis[Q4 High Deviation], 0)</f>
        <v>124.6529</v>
      </c>
      <c r="AI4" s="43">
        <f>_xlfn.XLOOKUP(Master1[[#This Row],[cu_id]],Revenue_Analysis[cuid],Revenue_Analysis[Q1 Average], 0)</f>
        <v>110.11499999999999</v>
      </c>
      <c r="AJ4" s="43">
        <f>_xlfn.XLOOKUP(Master1[[#This Row],[cu_id]],Revenue_Analysis[cuid],Revenue_Analysis[Q2 Average], 0)</f>
        <v>116.1767</v>
      </c>
      <c r="AK4" s="43">
        <f>_xlfn.XLOOKUP(Master1[[#This Row],[cu_id]],Revenue_Analysis[cuid],Revenue_Analysis[Q3 Average], 0)</f>
        <v>99.612899999999996</v>
      </c>
      <c r="AL4" s="43">
        <f>_xlfn.XLOOKUP(Master1[[#This Row],[cu_id]],Revenue_Analysis[cuid],Revenue_Analysis[Q4 Average], 0)</f>
        <v>105.91</v>
      </c>
      <c r="AM4" s="44">
        <v>0.375</v>
      </c>
      <c r="AN4" s="44">
        <v>0.625</v>
      </c>
      <c r="AO4" s="25" t="s">
        <v>13860</v>
      </c>
      <c r="AP4" s="25" t="s">
        <v>13860</v>
      </c>
      <c r="AQ4" s="25" t="s">
        <v>13860</v>
      </c>
      <c r="AR4" s="25" t="s">
        <v>0</v>
      </c>
      <c r="AS4" s="15">
        <f>IFERROR(_xlfn.XLOOKUP(Master1[[#This Row],[cu_id]],StopTimes[cu_ID],StopTimes[Average Stop Time]), 0)</f>
        <v>2.9583333333333335</v>
      </c>
      <c r="AT4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4" s="45">
        <v>8</v>
      </c>
      <c r="AV4" s="13"/>
      <c r="AW4" s="12"/>
    </row>
    <row r="5" spans="1:54" x14ac:dyDescent="0.3">
      <c r="A5" s="74" t="s">
        <v>3609</v>
      </c>
      <c r="B5" s="25">
        <v>15</v>
      </c>
      <c r="C5" s="25" t="s">
        <v>9</v>
      </c>
      <c r="D5" s="26">
        <v>26608</v>
      </c>
      <c r="E5" s="26" t="s">
        <v>13</v>
      </c>
      <c r="F5" s="26" t="s">
        <v>874</v>
      </c>
      <c r="G5" s="26" t="s">
        <v>875</v>
      </c>
      <c r="H5" s="26" t="s">
        <v>876</v>
      </c>
      <c r="I5" s="26" t="s">
        <v>692</v>
      </c>
      <c r="J5" s="26" t="s">
        <v>4</v>
      </c>
      <c r="K5" s="26" t="s">
        <v>260</v>
      </c>
      <c r="L5" s="27" t="s">
        <v>16</v>
      </c>
      <c r="M5" s="25" t="s">
        <v>3</v>
      </c>
      <c r="N5" s="25" t="s">
        <v>2</v>
      </c>
      <c r="O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115</v>
      </c>
      <c r="P5" s="25">
        <v>115</v>
      </c>
      <c r="Q5" s="25">
        <v>0</v>
      </c>
      <c r="R5" s="25">
        <v>0</v>
      </c>
      <c r="S5" s="25">
        <v>0</v>
      </c>
      <c r="T5" s="25">
        <v>0</v>
      </c>
      <c r="U5" s="25">
        <v>51</v>
      </c>
      <c r="V5" s="41" t="str">
        <f>IFERROR(Master1[[#This Row],[Avg Garment Scans per Delivery]]/Master1[[#This Row],[Garment Inventory]], "")</f>
        <v/>
      </c>
      <c r="W5" s="42"/>
      <c r="X5" s="42"/>
      <c r="Y5" s="42"/>
      <c r="Z5" s="42"/>
      <c r="AA5" s="43">
        <f>_xlfn.XLOOKUP(Master1[[#This Row],[cu_id]], Revenue_Analysis[cuid], Revenue_Analysis[Q1 Low Deviation], 0)</f>
        <v>193.16640000000001</v>
      </c>
      <c r="AB5" s="43">
        <f>_xlfn.XLOOKUP(Master1[[#This Row],[cu_id]],Revenue_Analysis[cuid],Revenue_Analysis[Q1 High Deviation], 0)</f>
        <v>200.75200000000001</v>
      </c>
      <c r="AC5" s="43">
        <f>_xlfn.XLOOKUP(Master1[[#This Row],[cu_id]],Revenue_Analysis[cuid],Revenue_Analysis[Q2 Low Deviation], 0)</f>
        <v>200.91650000000001</v>
      </c>
      <c r="AD5" s="43">
        <f>_xlfn.XLOOKUP(Master1[[#This Row],[cu_id]],Revenue_Analysis[cuid],Revenue_Analysis[Q2 High Deviation], 0)</f>
        <v>203.02969999999999</v>
      </c>
      <c r="AE5" s="43">
        <f>_xlfn.XLOOKUP(Master1[[#This Row],[cu_id]],Revenue_Analysis[cuid],Revenue_Analysis[Q3 Low Deviation], 0)</f>
        <v>202.95189999999999</v>
      </c>
      <c r="AF5" s="43">
        <f>_xlfn.XLOOKUP(Master1[[#This Row],[cu_id]],Revenue_Analysis[cuid],Revenue_Analysis[Q3 High Deviation], 0)</f>
        <v>203.71729999999999</v>
      </c>
      <c r="AG5" s="43">
        <f>_xlfn.XLOOKUP(Master1[[#This Row],[cu_id]],Revenue_Analysis[cuid],Revenue_Analysis[Q4 Low Deviation], 0)</f>
        <v>202.92</v>
      </c>
      <c r="AH5" s="43">
        <f>_xlfn.XLOOKUP(Master1[[#This Row],[cu_id]],Revenue_Analysis[cuid],Revenue_Analysis[Q4 High Deviation], 0)</f>
        <v>202.92</v>
      </c>
      <c r="AI5" s="43">
        <f>_xlfn.XLOOKUP(Master1[[#This Row],[cu_id]],Revenue_Analysis[cuid],Revenue_Analysis[Q1 Average], 0)</f>
        <v>196.95920000000001</v>
      </c>
      <c r="AJ5" s="43">
        <f>_xlfn.XLOOKUP(Master1[[#This Row],[cu_id]],Revenue_Analysis[cuid],Revenue_Analysis[Q2 Average], 0)</f>
        <v>201.97309999999999</v>
      </c>
      <c r="AK5" s="43">
        <f>_xlfn.XLOOKUP(Master1[[#This Row],[cu_id]],Revenue_Analysis[cuid],Revenue_Analysis[Q3 Average], 0)</f>
        <v>203.33459999999999</v>
      </c>
      <c r="AL5" s="43">
        <f>_xlfn.XLOOKUP(Master1[[#This Row],[cu_id]],Revenue_Analysis[cuid],Revenue_Analysis[Q4 Average], 0)</f>
        <v>202.92</v>
      </c>
      <c r="AM5" s="44">
        <v>0.375</v>
      </c>
      <c r="AN5" s="44">
        <v>0.66666666666666663</v>
      </c>
      <c r="AO5" s="25" t="s">
        <v>13860</v>
      </c>
      <c r="AP5" s="25" t="s">
        <v>13860</v>
      </c>
      <c r="AQ5" s="25" t="s">
        <v>13860</v>
      </c>
      <c r="AR5" s="25" t="s">
        <v>0</v>
      </c>
      <c r="AS5" s="15">
        <f>IFERROR(_xlfn.XLOOKUP(Master1[[#This Row],[cu_id]],StopTimes[cu_ID],StopTimes[Average Stop Time]), 0)</f>
        <v>13.185185185</v>
      </c>
      <c r="AT5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5" s="45">
        <v>7</v>
      </c>
      <c r="AV5" s="13"/>
      <c r="AW5" s="12"/>
    </row>
    <row r="6" spans="1:54" x14ac:dyDescent="0.3">
      <c r="A6" s="74" t="s">
        <v>3411</v>
      </c>
      <c r="B6" s="25">
        <v>72</v>
      </c>
      <c r="C6" s="25" t="s">
        <v>6</v>
      </c>
      <c r="D6" s="26">
        <v>16943</v>
      </c>
      <c r="E6" s="26" t="s">
        <v>13</v>
      </c>
      <c r="F6" s="26" t="s">
        <v>295</v>
      </c>
      <c r="G6" s="26" t="s">
        <v>296</v>
      </c>
      <c r="H6" s="26" t="s">
        <v>11</v>
      </c>
      <c r="I6" s="26" t="s">
        <v>246</v>
      </c>
      <c r="J6" s="26" t="s">
        <v>4</v>
      </c>
      <c r="K6" s="26" t="s">
        <v>76</v>
      </c>
      <c r="L6" s="27" t="s">
        <v>21</v>
      </c>
      <c r="M6" s="25" t="s">
        <v>20</v>
      </c>
      <c r="N6" s="25" t="s">
        <v>2</v>
      </c>
      <c r="O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6" s="25">
        <v>0</v>
      </c>
      <c r="Q6" s="25">
        <v>0</v>
      </c>
      <c r="R6" s="25">
        <v>130</v>
      </c>
      <c r="S6" s="25">
        <v>0</v>
      </c>
      <c r="T6" s="25">
        <v>0</v>
      </c>
      <c r="U6" s="25">
        <v>13</v>
      </c>
      <c r="V6" s="80" t="str">
        <f>IFERROR(Master1[[#This Row],[Avg Garment Scans per Delivery]]/Master1[[#This Row],[Garment Inventory]], "")</f>
        <v/>
      </c>
      <c r="W6" s="42"/>
      <c r="X6" s="42"/>
      <c r="Y6" s="42"/>
      <c r="Z6" s="42"/>
      <c r="AA6" s="81">
        <f>_xlfn.XLOOKUP(Master1[[#This Row],[cu_id]], Revenue_Analysis[cuid], Revenue_Analysis[Q1 Low Deviation], 0)</f>
        <v>95.775599999999997</v>
      </c>
      <c r="AB6" s="81">
        <f>_xlfn.XLOOKUP(Master1[[#This Row],[cu_id]],Revenue_Analysis[cuid],Revenue_Analysis[Q1 High Deviation], 0)</f>
        <v>133.0778</v>
      </c>
      <c r="AC6" s="81">
        <f>_xlfn.XLOOKUP(Master1[[#This Row],[cu_id]],Revenue_Analysis[cuid],Revenue_Analysis[Q2 Low Deviation], 0)</f>
        <v>129.09110000000001</v>
      </c>
      <c r="AD6" s="81">
        <f>_xlfn.XLOOKUP(Master1[[#This Row],[cu_id]],Revenue_Analysis[cuid],Revenue_Analysis[Q2 High Deviation], 0)</f>
        <v>132.6823</v>
      </c>
      <c r="AE6" s="81">
        <f>_xlfn.XLOOKUP(Master1[[#This Row],[cu_id]],Revenue_Analysis[cuid],Revenue_Analysis[Q3 Low Deviation], 0)</f>
        <v>132.33000000000001</v>
      </c>
      <c r="AF6" s="81">
        <f>_xlfn.XLOOKUP(Master1[[#This Row],[cu_id]],Revenue_Analysis[cuid],Revenue_Analysis[Q3 High Deviation], 0)</f>
        <v>133.58000000000001</v>
      </c>
      <c r="AG6" s="81">
        <f>_xlfn.XLOOKUP(Master1[[#This Row],[cu_id]],Revenue_Analysis[cuid],Revenue_Analysis[Q4 Low Deviation], 0)</f>
        <v>134.39670000000001</v>
      </c>
      <c r="AH6" s="81">
        <f>_xlfn.XLOOKUP(Master1[[#This Row],[cu_id]],Revenue_Analysis[cuid],Revenue_Analysis[Q4 High Deviation], 0)</f>
        <v>142.66329999999999</v>
      </c>
      <c r="AI6" s="81">
        <f>_xlfn.XLOOKUP(Master1[[#This Row],[cu_id]],Revenue_Analysis[cuid],Revenue_Analysis[Q1 Average], 0)</f>
        <v>114.4267</v>
      </c>
      <c r="AJ6" s="43">
        <f>_xlfn.XLOOKUP(Master1[[#This Row],[cu_id]],Revenue_Analysis[cuid],Revenue_Analysis[Q2 Average], 0)</f>
        <v>130.88669999999999</v>
      </c>
      <c r="AK6" s="81">
        <f>_xlfn.XLOOKUP(Master1[[#This Row],[cu_id]],Revenue_Analysis[cuid],Revenue_Analysis[Q3 Average], 0)</f>
        <v>132.95500000000001</v>
      </c>
      <c r="AL6" s="81">
        <f>_xlfn.XLOOKUP(Master1[[#This Row],[cu_id]],Revenue_Analysis[cuid],Revenue_Analysis[Q4 Average], 0)</f>
        <v>138.53</v>
      </c>
      <c r="AM6" s="44">
        <v>0.375</v>
      </c>
      <c r="AN6" s="44">
        <v>0.6875</v>
      </c>
      <c r="AO6" s="25" t="s">
        <v>13860</v>
      </c>
      <c r="AP6" s="25" t="s">
        <v>13860</v>
      </c>
      <c r="AQ6" s="25" t="s">
        <v>13860</v>
      </c>
      <c r="AR6" s="25" t="s">
        <v>0</v>
      </c>
      <c r="AS6" s="15">
        <f>IFERROR(_xlfn.XLOOKUP(Master1[[#This Row],[cu_id]],StopTimes[cu_ID],StopTimes[Average Stop Time]), 0)</f>
        <v>3.8083333333333336</v>
      </c>
      <c r="AT6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6" s="45">
        <v>10</v>
      </c>
      <c r="AV6" s="13"/>
      <c r="AW6" s="12"/>
    </row>
    <row r="7" spans="1:54" x14ac:dyDescent="0.3">
      <c r="A7" s="74" t="s">
        <v>3610</v>
      </c>
      <c r="B7" s="25">
        <v>8</v>
      </c>
      <c r="C7" s="25" t="s">
        <v>12</v>
      </c>
      <c r="D7" s="26">
        <v>26611</v>
      </c>
      <c r="E7" s="26" t="s">
        <v>13</v>
      </c>
      <c r="F7" s="26" t="s">
        <v>877</v>
      </c>
      <c r="G7" s="26" t="s">
        <v>878</v>
      </c>
      <c r="H7" s="26" t="s">
        <v>11</v>
      </c>
      <c r="I7" s="26" t="s">
        <v>872</v>
      </c>
      <c r="J7" s="26" t="s">
        <v>4</v>
      </c>
      <c r="K7" s="26" t="s">
        <v>873</v>
      </c>
      <c r="L7" s="27" t="s">
        <v>19</v>
      </c>
      <c r="M7" s="25" t="s">
        <v>18</v>
      </c>
      <c r="N7" s="25" t="s">
        <v>2</v>
      </c>
      <c r="O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7" s="25">
        <v>0</v>
      </c>
      <c r="Q7" s="25">
        <v>170</v>
      </c>
      <c r="R7" s="25">
        <v>0</v>
      </c>
      <c r="S7" s="25">
        <v>0</v>
      </c>
      <c r="T7" s="25">
        <v>0</v>
      </c>
      <c r="U7" s="25">
        <v>26</v>
      </c>
      <c r="V7" s="41" t="str">
        <f>IFERROR(Master1[[#This Row],[Avg Garment Scans per Delivery]]/Master1[[#This Row],[Garment Inventory]], "")</f>
        <v/>
      </c>
      <c r="W7" s="42"/>
      <c r="X7" s="42"/>
      <c r="Y7" s="42"/>
      <c r="Z7" s="42"/>
      <c r="AA7" s="43">
        <f>_xlfn.XLOOKUP(Master1[[#This Row],[cu_id]], Revenue_Analysis[cuid], Revenue_Analysis[Q1 Low Deviation], 0)</f>
        <v>40.214500000000001</v>
      </c>
      <c r="AB7" s="43">
        <f>_xlfn.XLOOKUP(Master1[[#This Row],[cu_id]],Revenue_Analysis[cuid],Revenue_Analysis[Q1 High Deviation], 0)</f>
        <v>42.051299999999998</v>
      </c>
      <c r="AC7" s="43">
        <f>_xlfn.XLOOKUP(Master1[[#This Row],[cu_id]],Revenue_Analysis[cuid],Revenue_Analysis[Q2 Low Deviation], 0)</f>
        <v>42.381100000000004</v>
      </c>
      <c r="AD7" s="43">
        <f>_xlfn.XLOOKUP(Master1[[#This Row],[cu_id]],Revenue_Analysis[cuid],Revenue_Analysis[Q2 High Deviation], 0)</f>
        <v>45.252299999999998</v>
      </c>
      <c r="AE7" s="43">
        <f>_xlfn.XLOOKUP(Master1[[#This Row],[cu_id]],Revenue_Analysis[cuid],Revenue_Analysis[Q3 Low Deviation], 0)</f>
        <v>46.814900000000002</v>
      </c>
      <c r="AF7" s="43">
        <f>_xlfn.XLOOKUP(Master1[[#This Row],[cu_id]],Revenue_Analysis[cuid],Revenue_Analysis[Q3 High Deviation], 0)</f>
        <v>49.067900000000002</v>
      </c>
      <c r="AG7" s="43">
        <f>_xlfn.XLOOKUP(Master1[[#This Row],[cu_id]],Revenue_Analysis[cuid],Revenue_Analysis[Q4 Low Deviation], 0)</f>
        <v>48.732300000000002</v>
      </c>
      <c r="AH7" s="43">
        <f>_xlfn.XLOOKUP(Master1[[#This Row],[cu_id]],Revenue_Analysis[cuid],Revenue_Analysis[Q4 High Deviation], 0)</f>
        <v>48.741100000000003</v>
      </c>
      <c r="AI7" s="43">
        <f>_xlfn.XLOOKUP(Master1[[#This Row],[cu_id]],Revenue_Analysis[cuid],Revenue_Analysis[Q1 Average], 0)</f>
        <v>41.132899999999999</v>
      </c>
      <c r="AJ7" s="43">
        <f>_xlfn.XLOOKUP(Master1[[#This Row],[cu_id]],Revenue_Analysis[cuid],Revenue_Analysis[Q2 Average], 0)</f>
        <v>43.816699999999997</v>
      </c>
      <c r="AK7" s="43">
        <f>_xlfn.XLOOKUP(Master1[[#This Row],[cu_id]],Revenue_Analysis[cuid],Revenue_Analysis[Q3 Average], 0)</f>
        <v>47.941400000000002</v>
      </c>
      <c r="AL7" s="43">
        <f>_xlfn.XLOOKUP(Master1[[#This Row],[cu_id]],Revenue_Analysis[cuid],Revenue_Analysis[Q4 Average], 0)</f>
        <v>48.736699999999999</v>
      </c>
      <c r="AM7" s="44">
        <v>0.5</v>
      </c>
      <c r="AN7" s="44">
        <v>0.79166666666666663</v>
      </c>
      <c r="AO7" s="25" t="s">
        <v>13860</v>
      </c>
      <c r="AP7" s="25" t="s">
        <v>13860</v>
      </c>
      <c r="AQ7" s="25" t="s">
        <v>13860</v>
      </c>
      <c r="AR7" s="25" t="s">
        <v>0</v>
      </c>
      <c r="AS7" s="15">
        <f>IFERROR(_xlfn.XLOOKUP(Master1[[#This Row],[cu_id]],StopTimes[cu_ID],StopTimes[Average Stop Time]), 0)</f>
        <v>4.6083333333333334</v>
      </c>
      <c r="AT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" s="45" t="s">
        <v>13860</v>
      </c>
      <c r="AV7" s="13"/>
      <c r="AW7" s="12"/>
    </row>
    <row r="8" spans="1:54" x14ac:dyDescent="0.3">
      <c r="A8" s="74" t="s">
        <v>3974</v>
      </c>
      <c r="B8" s="25">
        <v>72</v>
      </c>
      <c r="C8" s="25" t="s">
        <v>14</v>
      </c>
      <c r="D8" s="26">
        <v>31115</v>
      </c>
      <c r="E8" s="26" t="s">
        <v>13</v>
      </c>
      <c r="F8" s="26" t="s">
        <v>1712</v>
      </c>
      <c r="G8" s="26" t="s">
        <v>1713</v>
      </c>
      <c r="H8" s="26" t="s">
        <v>5</v>
      </c>
      <c r="I8" s="26" t="s">
        <v>1657</v>
      </c>
      <c r="J8" s="26" t="s">
        <v>4</v>
      </c>
      <c r="K8" s="26" t="s">
        <v>428</v>
      </c>
      <c r="L8" s="27" t="s">
        <v>16</v>
      </c>
      <c r="M8" s="25" t="s">
        <v>3</v>
      </c>
      <c r="N8" s="25" t="s">
        <v>2</v>
      </c>
      <c r="O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8" s="25">
        <v>0</v>
      </c>
      <c r="Q8" s="25">
        <v>0</v>
      </c>
      <c r="R8" s="25">
        <v>0</v>
      </c>
      <c r="S8" s="25">
        <v>160</v>
      </c>
      <c r="T8" s="25">
        <v>0</v>
      </c>
      <c r="U8" s="25">
        <v>55</v>
      </c>
      <c r="V8" s="41" t="str">
        <f>IFERROR(Master1[[#This Row],[Avg Garment Scans per Delivery]]/Master1[[#This Row],[Garment Inventory]], "")</f>
        <v/>
      </c>
      <c r="W8" s="42"/>
      <c r="X8" s="42"/>
      <c r="Y8" s="42"/>
      <c r="Z8" s="42"/>
      <c r="AA8" s="43">
        <f>_xlfn.XLOOKUP(Master1[[#This Row],[cu_id]], Revenue_Analysis[cuid], Revenue_Analysis[Q1 Low Deviation], 0)</f>
        <v>94.008600000000001</v>
      </c>
      <c r="AB8" s="43">
        <f>_xlfn.XLOOKUP(Master1[[#This Row],[cu_id]],Revenue_Analysis[cuid],Revenue_Analysis[Q1 High Deviation], 0)</f>
        <v>141.1884</v>
      </c>
      <c r="AC8" s="43">
        <f>_xlfn.XLOOKUP(Master1[[#This Row],[cu_id]],Revenue_Analysis[cuid],Revenue_Analysis[Q2 Low Deviation], 0)</f>
        <v>78.924400000000006</v>
      </c>
      <c r="AD8" s="43">
        <f>_xlfn.XLOOKUP(Master1[[#This Row],[cu_id]],Revenue_Analysis[cuid],Revenue_Analysis[Q2 High Deviation], 0)</f>
        <v>124.95440000000001</v>
      </c>
      <c r="AE8" s="43">
        <f>_xlfn.XLOOKUP(Master1[[#This Row],[cu_id]],Revenue_Analysis[cuid],Revenue_Analysis[Q3 Low Deviation], 0)</f>
        <v>89.543700000000001</v>
      </c>
      <c r="AF8" s="43">
        <f>_xlfn.XLOOKUP(Master1[[#This Row],[cu_id]],Revenue_Analysis[cuid],Revenue_Analysis[Q3 High Deviation], 0)</f>
        <v>148.6113</v>
      </c>
      <c r="AG8" s="43">
        <f>_xlfn.XLOOKUP(Master1[[#This Row],[cu_id]],Revenue_Analysis[cuid],Revenue_Analysis[Q4 Low Deviation], 0)</f>
        <v>102.0423</v>
      </c>
      <c r="AH8" s="43">
        <f>_xlfn.XLOOKUP(Master1[[#This Row],[cu_id]],Revenue_Analysis[cuid],Revenue_Analysis[Q4 High Deviation], 0)</f>
        <v>171.65770000000001</v>
      </c>
      <c r="AI8" s="43">
        <f>_xlfn.XLOOKUP(Master1[[#This Row],[cu_id]],Revenue_Analysis[cuid],Revenue_Analysis[Q1 Average], 0)</f>
        <v>117.5985</v>
      </c>
      <c r="AJ8" s="43">
        <f>_xlfn.XLOOKUP(Master1[[#This Row],[cu_id]],Revenue_Analysis[cuid],Revenue_Analysis[Q2 Average], 0)</f>
        <v>101.93940000000001</v>
      </c>
      <c r="AK8" s="43">
        <f>_xlfn.XLOOKUP(Master1[[#This Row],[cu_id]],Revenue_Analysis[cuid],Revenue_Analysis[Q3 Average], 0)</f>
        <v>119.0775</v>
      </c>
      <c r="AL8" s="43">
        <f>_xlfn.XLOOKUP(Master1[[#This Row],[cu_id]],Revenue_Analysis[cuid],Revenue_Analysis[Q4 Average], 0)</f>
        <v>136.85</v>
      </c>
      <c r="AM8" s="44">
        <v>0.29166666666666669</v>
      </c>
      <c r="AN8" s="44">
        <v>0.6875</v>
      </c>
      <c r="AO8" s="25" t="s">
        <v>13860</v>
      </c>
      <c r="AP8" s="25" t="s">
        <v>13860</v>
      </c>
      <c r="AQ8" s="25" t="s">
        <v>13860</v>
      </c>
      <c r="AR8" s="25" t="s">
        <v>0</v>
      </c>
      <c r="AS8" s="15">
        <f>IFERROR(_xlfn.XLOOKUP(Master1[[#This Row],[cu_id]],StopTimes[cu_ID],StopTimes[Average Stop Time]), 0)</f>
        <v>1.1166666666666667</v>
      </c>
      <c r="AT8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8" s="45">
        <v>15</v>
      </c>
      <c r="AV8" s="13"/>
      <c r="AW8" s="12"/>
    </row>
    <row r="9" spans="1:54" x14ac:dyDescent="0.3">
      <c r="A9" s="74" t="s">
        <v>3975</v>
      </c>
      <c r="B9" s="25">
        <v>76</v>
      </c>
      <c r="C9" s="25" t="s">
        <v>7</v>
      </c>
      <c r="D9" s="26">
        <v>31135</v>
      </c>
      <c r="E9" s="26" t="s">
        <v>13</v>
      </c>
      <c r="F9" s="26" t="s">
        <v>1714</v>
      </c>
      <c r="G9" s="26" t="s">
        <v>1715</v>
      </c>
      <c r="H9" s="26" t="s">
        <v>5</v>
      </c>
      <c r="I9" s="26" t="s">
        <v>567</v>
      </c>
      <c r="J9" s="26" t="s">
        <v>4</v>
      </c>
      <c r="K9" s="26" t="s">
        <v>399</v>
      </c>
      <c r="L9" s="27" t="s">
        <v>16</v>
      </c>
      <c r="M9" s="25" t="s">
        <v>3</v>
      </c>
      <c r="N9" s="25" t="s">
        <v>2</v>
      </c>
      <c r="O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9" s="25">
        <v>0</v>
      </c>
      <c r="Q9" s="25">
        <v>0</v>
      </c>
      <c r="R9" s="25">
        <v>0</v>
      </c>
      <c r="S9" s="25">
        <v>0</v>
      </c>
      <c r="T9" s="25">
        <v>150</v>
      </c>
      <c r="U9" s="25">
        <v>52</v>
      </c>
      <c r="V9" s="41">
        <f>IFERROR(Master1[[#This Row],[Avg Garment Scans per Delivery]]/Master1[[#This Row],[Garment Inventory]], "")</f>
        <v>0</v>
      </c>
      <c r="W9" s="42">
        <v>11</v>
      </c>
      <c r="X9" s="42"/>
      <c r="Y9" s="42">
        <v>1</v>
      </c>
      <c r="Z9" s="42">
        <v>11</v>
      </c>
      <c r="AA9" s="43">
        <f>_xlfn.XLOOKUP(Master1[[#This Row],[cu_id]], Revenue_Analysis[cuid], Revenue_Analysis[Q1 Low Deviation], 0)</f>
        <v>31.3063</v>
      </c>
      <c r="AB9" s="43">
        <f>_xlfn.XLOOKUP(Master1[[#This Row],[cu_id]],Revenue_Analysis[cuid],Revenue_Analysis[Q1 High Deviation], 0)</f>
        <v>53.468699999999998</v>
      </c>
      <c r="AC9" s="43">
        <f>_xlfn.XLOOKUP(Master1[[#This Row],[cu_id]],Revenue_Analysis[cuid],Revenue_Analysis[Q2 Low Deviation], 0)</f>
        <v>31.479199999999999</v>
      </c>
      <c r="AD9" s="43">
        <f>_xlfn.XLOOKUP(Master1[[#This Row],[cu_id]],Revenue_Analysis[cuid],Revenue_Analysis[Q2 High Deviation], 0)</f>
        <v>58.980800000000002</v>
      </c>
      <c r="AE9" s="43">
        <f>_xlfn.XLOOKUP(Master1[[#This Row],[cu_id]],Revenue_Analysis[cuid],Revenue_Analysis[Q3 Low Deviation], 0)</f>
        <v>31.1861</v>
      </c>
      <c r="AF9" s="43">
        <f>_xlfn.XLOOKUP(Master1[[#This Row],[cu_id]],Revenue_Analysis[cuid],Revenue_Analysis[Q3 High Deviation], 0)</f>
        <v>52.162500000000001</v>
      </c>
      <c r="AG9" s="43">
        <f>_xlfn.XLOOKUP(Master1[[#This Row],[cu_id]],Revenue_Analysis[cuid],Revenue_Analysis[Q4 Low Deviation], 0)</f>
        <v>31.169</v>
      </c>
      <c r="AH9" s="43">
        <f>_xlfn.XLOOKUP(Master1[[#This Row],[cu_id]],Revenue_Analysis[cuid],Revenue_Analysis[Q4 High Deviation], 0)</f>
        <v>53.060200000000002</v>
      </c>
      <c r="AI9" s="43">
        <f>_xlfn.XLOOKUP(Master1[[#This Row],[cu_id]],Revenue_Analysis[cuid],Revenue_Analysis[Q1 Average], 0)</f>
        <v>42.387500000000003</v>
      </c>
      <c r="AJ9" s="43">
        <f>_xlfn.XLOOKUP(Master1[[#This Row],[cu_id]],Revenue_Analysis[cuid],Revenue_Analysis[Q2 Average], 0)</f>
        <v>45.23</v>
      </c>
      <c r="AK9" s="43">
        <f>_xlfn.XLOOKUP(Master1[[#This Row],[cu_id]],Revenue_Analysis[cuid],Revenue_Analysis[Q3 Average], 0)</f>
        <v>41.674300000000002</v>
      </c>
      <c r="AL9" s="43">
        <f>_xlfn.XLOOKUP(Master1[[#This Row],[cu_id]],Revenue_Analysis[cuid],Revenue_Analysis[Q4 Average], 0)</f>
        <v>42.114600000000003</v>
      </c>
      <c r="AM9" s="44">
        <v>9</v>
      </c>
      <c r="AN9" s="44">
        <v>4.5</v>
      </c>
      <c r="AO9" s="25" t="s">
        <v>13860</v>
      </c>
      <c r="AP9" s="25" t="s">
        <v>13860</v>
      </c>
      <c r="AQ9" s="25" t="s">
        <v>13860</v>
      </c>
      <c r="AR9" s="25" t="s">
        <v>0</v>
      </c>
      <c r="AS9" s="15">
        <f>IFERROR(_xlfn.XLOOKUP(Master1[[#This Row],[cu_id]],StopTimes[cu_ID],StopTimes[Average Stop Time]), 0)</f>
        <v>5.135416666666667</v>
      </c>
      <c r="AT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" s="45" t="s">
        <v>13860</v>
      </c>
      <c r="AV9" s="13"/>
      <c r="AW9" s="12"/>
    </row>
    <row r="10" spans="1:54" x14ac:dyDescent="0.3">
      <c r="A10" s="74" t="s">
        <v>3976</v>
      </c>
      <c r="B10" s="25">
        <v>76</v>
      </c>
      <c r="C10" s="25" t="s">
        <v>7</v>
      </c>
      <c r="D10" s="26">
        <v>31141</v>
      </c>
      <c r="E10" s="26" t="s">
        <v>13</v>
      </c>
      <c r="F10" s="26" t="s">
        <v>1716</v>
      </c>
      <c r="G10" s="26" t="s">
        <v>1717</v>
      </c>
      <c r="H10" s="26" t="s">
        <v>5</v>
      </c>
      <c r="I10" s="26" t="s">
        <v>567</v>
      </c>
      <c r="J10" s="26" t="s">
        <v>4</v>
      </c>
      <c r="K10" s="26" t="s">
        <v>399</v>
      </c>
      <c r="L10" s="27" t="s">
        <v>19</v>
      </c>
      <c r="M10" s="25" t="s">
        <v>18</v>
      </c>
      <c r="N10" s="25" t="s">
        <v>2</v>
      </c>
      <c r="O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65</v>
      </c>
      <c r="P10" s="25">
        <v>0</v>
      </c>
      <c r="Q10" s="25">
        <v>0</v>
      </c>
      <c r="R10" s="25">
        <v>0</v>
      </c>
      <c r="S10" s="25">
        <v>0</v>
      </c>
      <c r="T10" s="25">
        <v>65</v>
      </c>
      <c r="U10" s="25">
        <v>26</v>
      </c>
      <c r="V10" s="41" t="str">
        <f>IFERROR(Master1[[#This Row],[Avg Garment Scans per Delivery]]/Master1[[#This Row],[Garment Inventory]], "")</f>
        <v/>
      </c>
      <c r="W10" s="42"/>
      <c r="X10" s="42"/>
      <c r="Y10" s="42"/>
      <c r="Z10" s="42"/>
      <c r="AA10" s="43">
        <f>_xlfn.XLOOKUP(Master1[[#This Row],[cu_id]], Revenue_Analysis[cuid], Revenue_Analysis[Q1 Low Deviation], 0)</f>
        <v>57.32</v>
      </c>
      <c r="AB10" s="43">
        <f>_xlfn.XLOOKUP(Master1[[#This Row],[cu_id]],Revenue_Analysis[cuid],Revenue_Analysis[Q1 High Deviation], 0)</f>
        <v>58.57</v>
      </c>
      <c r="AC10" s="43">
        <f>_xlfn.XLOOKUP(Master1[[#This Row],[cu_id]],Revenue_Analysis[cuid],Revenue_Analysis[Q2 Low Deviation], 0)</f>
        <v>59.360799999999998</v>
      </c>
      <c r="AD10" s="43">
        <f>_xlfn.XLOOKUP(Master1[[#This Row],[cu_id]],Revenue_Analysis[cuid],Revenue_Analysis[Q2 High Deviation], 0)</f>
        <v>62.421999999999997</v>
      </c>
      <c r="AE10" s="43">
        <f>_xlfn.XLOOKUP(Master1[[#This Row],[cu_id]],Revenue_Analysis[cuid],Revenue_Analysis[Q3 Low Deviation], 0)</f>
        <v>62.328299999999999</v>
      </c>
      <c r="AF10" s="43">
        <f>_xlfn.XLOOKUP(Master1[[#This Row],[cu_id]],Revenue_Analysis[cuid],Revenue_Analysis[Q3 High Deviation], 0)</f>
        <v>63.474499999999999</v>
      </c>
      <c r="AG10" s="43">
        <f>_xlfn.XLOOKUP(Master1[[#This Row],[cu_id]],Revenue_Analysis[cuid],Revenue_Analysis[Q4 Low Deviation], 0)</f>
        <v>63.615600000000001</v>
      </c>
      <c r="AH10" s="43">
        <f>_xlfn.XLOOKUP(Master1[[#This Row],[cu_id]],Revenue_Analysis[cuid],Revenue_Analysis[Q4 High Deviation], 0)</f>
        <v>68.477800000000002</v>
      </c>
      <c r="AI10" s="43">
        <f>_xlfn.XLOOKUP(Master1[[#This Row],[cu_id]],Revenue_Analysis[cuid],Revenue_Analysis[Q1 Average], 0)</f>
        <v>57.945</v>
      </c>
      <c r="AJ10" s="43">
        <f>_xlfn.XLOOKUP(Master1[[#This Row],[cu_id]],Revenue_Analysis[cuid],Revenue_Analysis[Q2 Average], 0)</f>
        <v>60.891399999999997</v>
      </c>
      <c r="AK10" s="43">
        <f>_xlfn.XLOOKUP(Master1[[#This Row],[cu_id]],Revenue_Analysis[cuid],Revenue_Analysis[Q3 Average], 0)</f>
        <v>62.901400000000002</v>
      </c>
      <c r="AL10" s="43">
        <f>_xlfn.XLOOKUP(Master1[[#This Row],[cu_id]],Revenue_Analysis[cuid],Revenue_Analysis[Q4 Average], 0)</f>
        <v>66.046700000000001</v>
      </c>
      <c r="AM10" s="44">
        <v>8</v>
      </c>
      <c r="AN10" s="44">
        <v>4.5</v>
      </c>
      <c r="AO10" s="25" t="s">
        <v>13860</v>
      </c>
      <c r="AP10" s="25" t="s">
        <v>13860</v>
      </c>
      <c r="AQ10" s="25" t="s">
        <v>13860</v>
      </c>
      <c r="AR10" s="25" t="s">
        <v>0</v>
      </c>
      <c r="AS10" s="15">
        <f>IFERROR(_xlfn.XLOOKUP(Master1[[#This Row],[cu_id]],StopTimes[cu_ID],StopTimes[Average Stop Time]), 0)</f>
        <v>5.3708333333333336</v>
      </c>
      <c r="AT1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" s="45" t="s">
        <v>13860</v>
      </c>
      <c r="AV10" s="13"/>
    </row>
    <row r="11" spans="1:54" x14ac:dyDescent="0.3">
      <c r="A11" s="74" t="s">
        <v>3611</v>
      </c>
      <c r="B11" s="25">
        <v>8</v>
      </c>
      <c r="C11" s="25" t="s">
        <v>6</v>
      </c>
      <c r="D11" s="26">
        <v>26626</v>
      </c>
      <c r="E11" s="26" t="s">
        <v>13</v>
      </c>
      <c r="F11" s="26" t="s">
        <v>879</v>
      </c>
      <c r="G11" s="26" t="s">
        <v>880</v>
      </c>
      <c r="H11" s="26" t="s">
        <v>331</v>
      </c>
      <c r="I11" s="26" t="s">
        <v>865</v>
      </c>
      <c r="J11" s="26" t="s">
        <v>4</v>
      </c>
      <c r="K11" s="26" t="s">
        <v>881</v>
      </c>
      <c r="L11" s="27" t="s">
        <v>16</v>
      </c>
      <c r="M11" s="25" t="s">
        <v>3</v>
      </c>
      <c r="N11" s="25" t="s">
        <v>2</v>
      </c>
      <c r="O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1" s="25">
        <v>0</v>
      </c>
      <c r="Q11" s="25">
        <v>0</v>
      </c>
      <c r="R11" s="25">
        <v>10</v>
      </c>
      <c r="S11" s="25">
        <v>0</v>
      </c>
      <c r="T11" s="25">
        <v>0</v>
      </c>
      <c r="U11" s="25">
        <v>53</v>
      </c>
      <c r="V11" s="41" t="str">
        <f>IFERROR(Master1[[#This Row],[Avg Garment Scans per Delivery]]/Master1[[#This Row],[Garment Inventory]], "")</f>
        <v/>
      </c>
      <c r="W11" s="42"/>
      <c r="X11" s="42"/>
      <c r="Y11" s="42"/>
      <c r="Z11" s="42"/>
      <c r="AA11" s="43">
        <f>_xlfn.XLOOKUP(Master1[[#This Row],[cu_id]], Revenue_Analysis[cuid], Revenue_Analysis[Q1 Low Deviation], 0)</f>
        <v>155.60509999999999</v>
      </c>
      <c r="AB11" s="43">
        <f>_xlfn.XLOOKUP(Master1[[#This Row],[cu_id]],Revenue_Analysis[cuid],Revenue_Analysis[Q1 High Deviation], 0)</f>
        <v>268.32729999999998</v>
      </c>
      <c r="AC11" s="43">
        <f>_xlfn.XLOOKUP(Master1[[#This Row],[cu_id]],Revenue_Analysis[cuid],Revenue_Analysis[Q2 Low Deviation], 0)</f>
        <v>156.4333</v>
      </c>
      <c r="AD11" s="43">
        <f>_xlfn.XLOOKUP(Master1[[#This Row],[cu_id]],Revenue_Analysis[cuid],Revenue_Analysis[Q2 High Deviation], 0)</f>
        <v>252.22049999999999</v>
      </c>
      <c r="AE11" s="43">
        <f>_xlfn.XLOOKUP(Master1[[#This Row],[cu_id]],Revenue_Analysis[cuid],Revenue_Analysis[Q3 Low Deviation], 0)</f>
        <v>137.75239999999999</v>
      </c>
      <c r="AF11" s="43">
        <f>_xlfn.XLOOKUP(Master1[[#This Row],[cu_id]],Revenue_Analysis[cuid],Revenue_Analysis[Q3 High Deviation], 0)</f>
        <v>340.5104</v>
      </c>
      <c r="AG11" s="43">
        <f>_xlfn.XLOOKUP(Master1[[#This Row],[cu_id]],Revenue_Analysis[cuid],Revenue_Analysis[Q4 Low Deviation], 0)</f>
        <v>125.28279999999999</v>
      </c>
      <c r="AH11" s="43">
        <f>_xlfn.XLOOKUP(Master1[[#This Row],[cu_id]],Revenue_Analysis[cuid],Revenue_Analysis[Q4 High Deviation], 0)</f>
        <v>375.24639999999999</v>
      </c>
      <c r="AI11" s="43">
        <f>_xlfn.XLOOKUP(Master1[[#This Row],[cu_id]],Revenue_Analysis[cuid],Revenue_Analysis[Q1 Average], 0)</f>
        <v>211.96619999999999</v>
      </c>
      <c r="AJ11" s="43">
        <f>_xlfn.XLOOKUP(Master1[[#This Row],[cu_id]],Revenue_Analysis[cuid],Revenue_Analysis[Q2 Average], 0)</f>
        <v>204.32689999999999</v>
      </c>
      <c r="AK11" s="43">
        <f>_xlfn.XLOOKUP(Master1[[#This Row],[cu_id]],Revenue_Analysis[cuid],Revenue_Analysis[Q3 Average], 0)</f>
        <v>239.13140000000001</v>
      </c>
      <c r="AL11" s="43">
        <f>_xlfn.XLOOKUP(Master1[[#This Row],[cu_id]],Revenue_Analysis[cuid],Revenue_Analysis[Q4 Average], 0)</f>
        <v>250.2646</v>
      </c>
      <c r="AM11" s="44">
        <v>0.33333333333333331</v>
      </c>
      <c r="AN11" s="44">
        <v>0.70833333333333337</v>
      </c>
      <c r="AO11" s="25" t="s">
        <v>13860</v>
      </c>
      <c r="AP11" s="25" t="s">
        <v>13860</v>
      </c>
      <c r="AQ11" s="25" t="s">
        <v>13860</v>
      </c>
      <c r="AR11" s="25" t="s">
        <v>0</v>
      </c>
      <c r="AS11" s="15">
        <f>IFERROR(_xlfn.XLOOKUP(Master1[[#This Row],[cu_id]],StopTimes[cu_ID],StopTimes[Average Stop Time]), 0)</f>
        <v>0.56666666666666665</v>
      </c>
      <c r="AT11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1" s="45">
        <v>5</v>
      </c>
      <c r="AV11" s="13"/>
      <c r="AW11" s="12"/>
    </row>
    <row r="12" spans="1:54" x14ac:dyDescent="0.3">
      <c r="A12" s="74" t="s">
        <v>3612</v>
      </c>
      <c r="B12" s="25">
        <v>15</v>
      </c>
      <c r="C12" s="25" t="s">
        <v>12</v>
      </c>
      <c r="D12" s="26">
        <v>26668</v>
      </c>
      <c r="E12" s="26" t="s">
        <v>13</v>
      </c>
      <c r="F12" s="26" t="s">
        <v>882</v>
      </c>
      <c r="G12" s="26" t="s">
        <v>883</v>
      </c>
      <c r="H12" s="26" t="s">
        <v>884</v>
      </c>
      <c r="I12" s="26" t="s">
        <v>214</v>
      </c>
      <c r="J12" s="26" t="s">
        <v>4</v>
      </c>
      <c r="K12" s="26" t="s">
        <v>371</v>
      </c>
      <c r="L12" s="27" t="s">
        <v>16</v>
      </c>
      <c r="M12" s="25" t="s">
        <v>3</v>
      </c>
      <c r="N12" s="25" t="s">
        <v>2</v>
      </c>
      <c r="O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45</v>
      </c>
      <c r="P12" s="25">
        <v>0</v>
      </c>
      <c r="Q12" s="25">
        <v>0</v>
      </c>
      <c r="R12" s="25">
        <v>0</v>
      </c>
      <c r="S12" s="25">
        <v>0</v>
      </c>
      <c r="T12" s="25">
        <v>45</v>
      </c>
      <c r="U12" s="25">
        <v>49</v>
      </c>
      <c r="V12" s="41">
        <f>IFERROR(Master1[[#This Row],[Avg Garment Scans per Delivery]]/Master1[[#This Row],[Garment Inventory]], "")</f>
        <v>0</v>
      </c>
      <c r="W12" s="42">
        <v>14</v>
      </c>
      <c r="X12" s="42">
        <v>0</v>
      </c>
      <c r="Y12" s="42">
        <v>3</v>
      </c>
      <c r="Z12" s="42">
        <v>14</v>
      </c>
      <c r="AA12" s="43">
        <f>_xlfn.XLOOKUP(Master1[[#This Row],[cu_id]], Revenue_Analysis[cuid], Revenue_Analysis[Q1 Low Deviation], 0)</f>
        <v>310.11500000000001</v>
      </c>
      <c r="AB12" s="43">
        <f>_xlfn.XLOOKUP(Master1[[#This Row],[cu_id]],Revenue_Analysis[cuid],Revenue_Analysis[Q1 High Deviation], 0)</f>
        <v>332.005</v>
      </c>
      <c r="AC12" s="43">
        <f>_xlfn.XLOOKUP(Master1[[#This Row],[cu_id]],Revenue_Analysis[cuid],Revenue_Analysis[Q2 Low Deviation], 0)</f>
        <v>314.09280000000001</v>
      </c>
      <c r="AD12" s="43">
        <f>_xlfn.XLOOKUP(Master1[[#This Row],[cu_id]],Revenue_Analysis[cuid],Revenue_Analysis[Q2 High Deviation], 0)</f>
        <v>335.76100000000002</v>
      </c>
      <c r="AE12" s="43">
        <f>_xlfn.XLOOKUP(Master1[[#This Row],[cu_id]],Revenue_Analysis[cuid],Revenue_Analysis[Q3 Low Deviation], 0)</f>
        <v>315.22140000000002</v>
      </c>
      <c r="AF12" s="43">
        <f>_xlfn.XLOOKUP(Master1[[#This Row],[cu_id]],Revenue_Analysis[cuid],Revenue_Analysis[Q3 High Deviation], 0)</f>
        <v>337.07859999999999</v>
      </c>
      <c r="AG12" s="43">
        <f>_xlfn.XLOOKUP(Master1[[#This Row],[cu_id]],Revenue_Analysis[cuid],Revenue_Analysis[Q4 Low Deviation], 0)</f>
        <v>314.52999999999997</v>
      </c>
      <c r="AH12" s="43">
        <f>_xlfn.XLOOKUP(Master1[[#This Row],[cu_id]],Revenue_Analysis[cuid],Revenue_Analysis[Q4 High Deviation], 0)</f>
        <v>345.70659999999998</v>
      </c>
      <c r="AI12" s="43">
        <f>_xlfn.XLOOKUP(Master1[[#This Row],[cu_id]],Revenue_Analysis[cuid],Revenue_Analysis[Q1 Average], 0)</f>
        <v>321.06</v>
      </c>
      <c r="AJ12" s="43">
        <f>_xlfn.XLOOKUP(Master1[[#This Row],[cu_id]],Revenue_Analysis[cuid],Revenue_Analysis[Q2 Average], 0)</f>
        <v>324.92689999999999</v>
      </c>
      <c r="AK12" s="43">
        <f>_xlfn.XLOOKUP(Master1[[#This Row],[cu_id]],Revenue_Analysis[cuid],Revenue_Analysis[Q3 Average], 0)</f>
        <v>326.14999999999998</v>
      </c>
      <c r="AL12" s="43">
        <f>_xlfn.XLOOKUP(Master1[[#This Row],[cu_id]],Revenue_Analysis[cuid],Revenue_Analysis[Q4 Average], 0)</f>
        <v>330.11829999999998</v>
      </c>
      <c r="AM12" s="44">
        <v>0.35416666666666669</v>
      </c>
      <c r="AN12" s="44">
        <v>0.66666666666666663</v>
      </c>
      <c r="AO12" s="25" t="s">
        <v>13860</v>
      </c>
      <c r="AP12" s="25" t="s">
        <v>13860</v>
      </c>
      <c r="AQ12" s="25" t="s">
        <v>13860</v>
      </c>
      <c r="AR12" s="25" t="s">
        <v>0</v>
      </c>
      <c r="AS12" s="15">
        <f>IFERROR(_xlfn.XLOOKUP(Master1[[#This Row],[cu_id]],StopTimes[cu_ID],StopTimes[Average Stop Time]), 0)</f>
        <v>8.1729166666666675</v>
      </c>
      <c r="AT12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2" s="45">
        <v>7</v>
      </c>
      <c r="AV12" s="13"/>
      <c r="AW12" s="12"/>
    </row>
    <row r="13" spans="1:54" x14ac:dyDescent="0.3">
      <c r="A13" s="74" t="s">
        <v>3977</v>
      </c>
      <c r="B13" s="25">
        <v>71</v>
      </c>
      <c r="C13" s="25" t="s">
        <v>12</v>
      </c>
      <c r="D13" s="26">
        <v>31151</v>
      </c>
      <c r="E13" s="26" t="s">
        <v>13</v>
      </c>
      <c r="F13" s="26" t="s">
        <v>1718</v>
      </c>
      <c r="G13" s="26" t="s">
        <v>1719</v>
      </c>
      <c r="H13" s="26" t="s">
        <v>5</v>
      </c>
      <c r="I13" s="26" t="s">
        <v>1720</v>
      </c>
      <c r="J13" s="26" t="s">
        <v>4</v>
      </c>
      <c r="K13" s="26" t="s">
        <v>1721</v>
      </c>
      <c r="L13" s="27" t="s">
        <v>16</v>
      </c>
      <c r="M13" s="25" t="s">
        <v>3</v>
      </c>
      <c r="N13" s="25" t="s">
        <v>2</v>
      </c>
      <c r="O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13" s="25">
        <v>0</v>
      </c>
      <c r="Q13" s="25">
        <v>1</v>
      </c>
      <c r="R13" s="25">
        <v>0</v>
      </c>
      <c r="S13" s="25">
        <v>0</v>
      </c>
      <c r="T13" s="25">
        <v>0</v>
      </c>
      <c r="U13" s="25">
        <v>52</v>
      </c>
      <c r="V13" s="41" t="str">
        <f>IFERROR(Master1[[#This Row],[Avg Garment Scans per Delivery]]/Master1[[#This Row],[Garment Inventory]], "")</f>
        <v/>
      </c>
      <c r="W13" s="42"/>
      <c r="X13" s="42"/>
      <c r="Y13" s="42"/>
      <c r="Z13" s="42"/>
      <c r="AA13" s="43">
        <f>_xlfn.XLOOKUP(Master1[[#This Row],[cu_id]], Revenue_Analysis[cuid], Revenue_Analysis[Q1 Low Deviation], 0)</f>
        <v>67.009799999999998</v>
      </c>
      <c r="AB13" s="43">
        <f>_xlfn.XLOOKUP(Master1[[#This Row],[cu_id]],Revenue_Analysis[cuid],Revenue_Analysis[Q1 High Deviation], 0)</f>
        <v>70.400999999999996</v>
      </c>
      <c r="AC13" s="43">
        <f>_xlfn.XLOOKUP(Master1[[#This Row],[cu_id]],Revenue_Analysis[cuid],Revenue_Analysis[Q2 Low Deviation], 0)</f>
        <v>71.059600000000003</v>
      </c>
      <c r="AD13" s="43">
        <f>_xlfn.XLOOKUP(Master1[[#This Row],[cu_id]],Revenue_Analysis[cuid],Revenue_Analysis[Q2 High Deviation], 0)</f>
        <v>73.726600000000005</v>
      </c>
      <c r="AE13" s="43">
        <f>_xlfn.XLOOKUP(Master1[[#This Row],[cu_id]],Revenue_Analysis[cuid],Revenue_Analysis[Q3 Low Deviation], 0)</f>
        <v>73.630200000000002</v>
      </c>
      <c r="AF13" s="43">
        <f>_xlfn.XLOOKUP(Master1[[#This Row],[cu_id]],Revenue_Analysis[cuid],Revenue_Analysis[Q3 High Deviation], 0)</f>
        <v>74.594399999999993</v>
      </c>
      <c r="AG13" s="43">
        <f>_xlfn.XLOOKUP(Master1[[#This Row],[cu_id]],Revenue_Analysis[cuid],Revenue_Analysis[Q4 Low Deviation], 0)</f>
        <v>73.59</v>
      </c>
      <c r="AH13" s="43">
        <f>_xlfn.XLOOKUP(Master1[[#This Row],[cu_id]],Revenue_Analysis[cuid],Revenue_Analysis[Q4 High Deviation], 0)</f>
        <v>73.59</v>
      </c>
      <c r="AI13" s="43">
        <f>_xlfn.XLOOKUP(Master1[[#This Row],[cu_id]],Revenue_Analysis[cuid],Revenue_Analysis[Q1 Average], 0)</f>
        <v>68.705399999999997</v>
      </c>
      <c r="AJ13" s="43">
        <f>_xlfn.XLOOKUP(Master1[[#This Row],[cu_id]],Revenue_Analysis[cuid],Revenue_Analysis[Q2 Average], 0)</f>
        <v>72.393100000000004</v>
      </c>
      <c r="AK13" s="43">
        <f>_xlfn.XLOOKUP(Master1[[#This Row],[cu_id]],Revenue_Analysis[cuid],Revenue_Analysis[Q3 Average], 0)</f>
        <v>74.112300000000005</v>
      </c>
      <c r="AL13" s="43">
        <f>_xlfn.XLOOKUP(Master1[[#This Row],[cu_id]],Revenue_Analysis[cuid],Revenue_Analysis[Q4 Average], 0)</f>
        <v>73.59</v>
      </c>
      <c r="AM13" s="44">
        <v>6</v>
      </c>
      <c r="AN13" s="44">
        <v>5.5</v>
      </c>
      <c r="AO13" s="25" t="s">
        <v>13860</v>
      </c>
      <c r="AP13" s="25" t="s">
        <v>13860</v>
      </c>
      <c r="AQ13" s="25" t="s">
        <v>207</v>
      </c>
      <c r="AR13" s="25" t="s">
        <v>0</v>
      </c>
      <c r="AS13" s="15">
        <f>IFERROR(_xlfn.XLOOKUP(Master1[[#This Row],[cu_id]],StopTimes[cu_ID],StopTimes[Average Stop Time]), 0)</f>
        <v>9.1979166666666661</v>
      </c>
      <c r="AT1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" s="45" t="s">
        <v>13860</v>
      </c>
      <c r="AV13" s="13"/>
      <c r="AW13" s="12"/>
    </row>
    <row r="14" spans="1:54" x14ac:dyDescent="0.3">
      <c r="A14" s="74" t="s">
        <v>3662</v>
      </c>
      <c r="B14" s="25">
        <v>34</v>
      </c>
      <c r="C14" s="25" t="s">
        <v>14</v>
      </c>
      <c r="D14" s="26">
        <v>31153</v>
      </c>
      <c r="E14" s="26" t="s">
        <v>13</v>
      </c>
      <c r="F14" s="26" t="s">
        <v>1006</v>
      </c>
      <c r="G14" s="26" t="s">
        <v>1007</v>
      </c>
      <c r="H14" s="26" t="s">
        <v>5</v>
      </c>
      <c r="I14" s="26" t="s">
        <v>696</v>
      </c>
      <c r="J14" s="26" t="s">
        <v>4</v>
      </c>
      <c r="K14" s="26" t="s">
        <v>1008</v>
      </c>
      <c r="L14" s="27" t="s">
        <v>16</v>
      </c>
      <c r="M14" s="25" t="s">
        <v>3</v>
      </c>
      <c r="N14" s="25" t="s">
        <v>2</v>
      </c>
      <c r="O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</v>
      </c>
      <c r="P14" s="25">
        <v>0</v>
      </c>
      <c r="Q14" s="25">
        <v>0</v>
      </c>
      <c r="R14" s="25">
        <v>0</v>
      </c>
      <c r="S14" s="25">
        <v>18</v>
      </c>
      <c r="T14" s="25">
        <v>0</v>
      </c>
      <c r="U14" s="25">
        <v>53</v>
      </c>
      <c r="V14" s="41" t="str">
        <f>IFERROR(Master1[[#This Row],[Avg Garment Scans per Delivery]]/Master1[[#This Row],[Garment Inventory]], "")</f>
        <v/>
      </c>
      <c r="W14" s="42"/>
      <c r="X14" s="42"/>
      <c r="Y14" s="42"/>
      <c r="Z14" s="42"/>
      <c r="AA14" s="43">
        <f>_xlfn.XLOOKUP(Master1[[#This Row],[cu_id]], Revenue_Analysis[cuid], Revenue_Analysis[Q1 Low Deviation], 0)</f>
        <v>45.283900000000003</v>
      </c>
      <c r="AB14" s="43">
        <f>_xlfn.XLOOKUP(Master1[[#This Row],[cu_id]],Revenue_Analysis[cuid],Revenue_Analysis[Q1 High Deviation], 0)</f>
        <v>47.423699999999997</v>
      </c>
      <c r="AC14" s="43">
        <f>_xlfn.XLOOKUP(Master1[[#This Row],[cu_id]],Revenue_Analysis[cuid],Revenue_Analysis[Q2 Low Deviation], 0)</f>
        <v>47.889299999999999</v>
      </c>
      <c r="AD14" s="43">
        <f>_xlfn.XLOOKUP(Master1[[#This Row],[cu_id]],Revenue_Analysis[cuid],Revenue_Analysis[Q2 High Deviation], 0)</f>
        <v>50.776899999999998</v>
      </c>
      <c r="AE14" s="43">
        <f>_xlfn.XLOOKUP(Master1[[#This Row],[cu_id]],Revenue_Analysis[cuid],Revenue_Analysis[Q3 Low Deviation], 0)</f>
        <v>50.226300000000002</v>
      </c>
      <c r="AF14" s="43">
        <f>_xlfn.XLOOKUP(Master1[[#This Row],[cu_id]],Revenue_Analysis[cuid],Revenue_Analysis[Q3 High Deviation], 0)</f>
        <v>51.170699999999997</v>
      </c>
      <c r="AG14" s="43">
        <f>_xlfn.XLOOKUP(Master1[[#This Row],[cu_id]],Revenue_Analysis[cuid],Revenue_Analysis[Q4 Low Deviation], 0)</f>
        <v>50.26</v>
      </c>
      <c r="AH14" s="43">
        <f>_xlfn.XLOOKUP(Master1[[#This Row],[cu_id]],Revenue_Analysis[cuid],Revenue_Analysis[Q4 High Deviation], 0)</f>
        <v>50.26</v>
      </c>
      <c r="AI14" s="43">
        <f>_xlfn.XLOOKUP(Master1[[#This Row],[cu_id]],Revenue_Analysis[cuid],Revenue_Analysis[Q1 Average], 0)</f>
        <v>46.3538</v>
      </c>
      <c r="AJ14" s="43">
        <f>_xlfn.XLOOKUP(Master1[[#This Row],[cu_id]],Revenue_Analysis[cuid],Revenue_Analysis[Q2 Average], 0)</f>
        <v>49.333100000000002</v>
      </c>
      <c r="AK14" s="43">
        <f>_xlfn.XLOOKUP(Master1[[#This Row],[cu_id]],Revenue_Analysis[cuid],Revenue_Analysis[Q3 Average], 0)</f>
        <v>50.698500000000003</v>
      </c>
      <c r="AL14" s="43">
        <f>_xlfn.XLOOKUP(Master1[[#This Row],[cu_id]],Revenue_Analysis[cuid],Revenue_Analysis[Q4 Average], 0)</f>
        <v>50.26</v>
      </c>
      <c r="AM14" s="44">
        <v>8</v>
      </c>
      <c r="AN14" s="44">
        <v>0.6875</v>
      </c>
      <c r="AO14" s="25" t="s">
        <v>13860</v>
      </c>
      <c r="AP14" s="25" t="s">
        <v>13860</v>
      </c>
      <c r="AQ14" s="25" t="s">
        <v>13860</v>
      </c>
      <c r="AR14" s="25" t="s">
        <v>0</v>
      </c>
      <c r="AS14" s="15">
        <f>IFERROR(_xlfn.XLOOKUP(Master1[[#This Row],[cu_id]],StopTimes[cu_ID],StopTimes[Average Stop Time]), 0)</f>
        <v>1.5979166666666667</v>
      </c>
      <c r="AT1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4" s="45">
        <v>3</v>
      </c>
      <c r="AV14" s="13"/>
      <c r="AW14" s="12"/>
    </row>
    <row r="15" spans="1:54" x14ac:dyDescent="0.3">
      <c r="A15" s="74" t="s">
        <v>4114</v>
      </c>
      <c r="B15" s="25">
        <v>70</v>
      </c>
      <c r="C15" s="25" t="s">
        <v>14</v>
      </c>
      <c r="D15" s="26">
        <v>31164</v>
      </c>
      <c r="E15" s="26" t="s">
        <v>13</v>
      </c>
      <c r="F15" s="26" t="s">
        <v>2017</v>
      </c>
      <c r="G15" s="26" t="s">
        <v>2018</v>
      </c>
      <c r="H15" s="26" t="s">
        <v>5</v>
      </c>
      <c r="I15" s="26" t="s">
        <v>1467</v>
      </c>
      <c r="J15" s="26" t="s">
        <v>4</v>
      </c>
      <c r="K15" s="26" t="s">
        <v>1406</v>
      </c>
      <c r="L15" s="27" t="s">
        <v>16</v>
      </c>
      <c r="M15" s="25" t="s">
        <v>3</v>
      </c>
      <c r="N15" s="25" t="s">
        <v>2</v>
      </c>
      <c r="O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5" s="25">
        <v>0</v>
      </c>
      <c r="Q15" s="25">
        <v>0</v>
      </c>
      <c r="R15" s="25">
        <v>0</v>
      </c>
      <c r="S15" s="25">
        <v>160</v>
      </c>
      <c r="T15" s="25">
        <v>0</v>
      </c>
      <c r="U15" s="25">
        <v>52</v>
      </c>
      <c r="V15" s="41" t="str">
        <f>IFERROR(Master1[[#This Row],[Avg Garment Scans per Delivery]]/Master1[[#This Row],[Garment Inventory]], "")</f>
        <v/>
      </c>
      <c r="W15" s="42"/>
      <c r="X15" s="42"/>
      <c r="Y15" s="42"/>
      <c r="Z15" s="42"/>
      <c r="AA15" s="43">
        <f>_xlfn.XLOOKUP(Master1[[#This Row],[cu_id]], Revenue_Analysis[cuid], Revenue_Analysis[Q1 Low Deviation], 0)</f>
        <v>43.6676</v>
      </c>
      <c r="AB15" s="43">
        <f>_xlfn.XLOOKUP(Master1[[#This Row],[cu_id]],Revenue_Analysis[cuid],Revenue_Analysis[Q1 High Deviation], 0)</f>
        <v>66.689400000000006</v>
      </c>
      <c r="AC15" s="43">
        <f>_xlfn.XLOOKUP(Master1[[#This Row],[cu_id]],Revenue_Analysis[cuid],Revenue_Analysis[Q2 Low Deviation], 0)</f>
        <v>46.072699999999998</v>
      </c>
      <c r="AD15" s="43">
        <f>_xlfn.XLOOKUP(Master1[[#This Row],[cu_id]],Revenue_Analysis[cuid],Revenue_Analysis[Q2 High Deviation], 0)</f>
        <v>70.476500000000001</v>
      </c>
      <c r="AE15" s="43">
        <f>_xlfn.XLOOKUP(Master1[[#This Row],[cu_id]],Revenue_Analysis[cuid],Revenue_Analysis[Q3 Low Deviation], 0)</f>
        <v>50.369300000000003</v>
      </c>
      <c r="AF15" s="43">
        <f>_xlfn.XLOOKUP(Master1[[#This Row],[cu_id]],Revenue_Analysis[cuid],Revenue_Analysis[Q3 High Deviation], 0)</f>
        <v>73.282300000000006</v>
      </c>
      <c r="AG15" s="43">
        <f>_xlfn.XLOOKUP(Master1[[#This Row],[cu_id]],Revenue_Analysis[cuid],Revenue_Analysis[Q4 Low Deviation], 0)</f>
        <v>39.849600000000002</v>
      </c>
      <c r="AH15" s="43">
        <f>_xlfn.XLOOKUP(Master1[[#This Row],[cu_id]],Revenue_Analysis[cuid],Revenue_Analysis[Q4 High Deviation], 0)</f>
        <v>56.493400000000001</v>
      </c>
      <c r="AI15" s="43">
        <f>_xlfn.XLOOKUP(Master1[[#This Row],[cu_id]],Revenue_Analysis[cuid],Revenue_Analysis[Q1 Average], 0)</f>
        <v>55.1785</v>
      </c>
      <c r="AJ15" s="43">
        <f>_xlfn.XLOOKUP(Master1[[#This Row],[cu_id]],Revenue_Analysis[cuid],Revenue_Analysis[Q2 Average], 0)</f>
        <v>58.2746</v>
      </c>
      <c r="AK15" s="43">
        <f>_xlfn.XLOOKUP(Master1[[#This Row],[cu_id]],Revenue_Analysis[cuid],Revenue_Analysis[Q3 Average], 0)</f>
        <v>61.825800000000001</v>
      </c>
      <c r="AL15" s="43">
        <f>_xlfn.XLOOKUP(Master1[[#This Row],[cu_id]],Revenue_Analysis[cuid],Revenue_Analysis[Q4 Average], 0)</f>
        <v>48.171500000000002</v>
      </c>
      <c r="AM15" s="44">
        <v>0.29166666666666669</v>
      </c>
      <c r="AN15" s="44">
        <v>0.83333333333333337</v>
      </c>
      <c r="AO15" s="25" t="s">
        <v>13860</v>
      </c>
      <c r="AP15" s="25" t="s">
        <v>13860</v>
      </c>
      <c r="AQ15" s="25" t="s">
        <v>13860</v>
      </c>
      <c r="AR15" s="25" t="s">
        <v>0</v>
      </c>
      <c r="AS15" s="15">
        <f>IFERROR(_xlfn.XLOOKUP(Master1[[#This Row],[cu_id]],StopTimes[cu_ID],StopTimes[Average Stop Time]), 0)</f>
        <v>1.6541666666666668</v>
      </c>
      <c r="AT1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5" s="45">
        <v>3</v>
      </c>
      <c r="AV15" s="13"/>
      <c r="AW15" s="12"/>
    </row>
    <row r="16" spans="1:54" x14ac:dyDescent="0.3">
      <c r="A16" s="74" t="s">
        <v>3980</v>
      </c>
      <c r="B16" s="25">
        <v>71</v>
      </c>
      <c r="C16" s="25" t="s">
        <v>6</v>
      </c>
      <c r="D16" s="26">
        <v>31169</v>
      </c>
      <c r="E16" s="26" t="s">
        <v>13</v>
      </c>
      <c r="F16" s="26" t="s">
        <v>1726</v>
      </c>
      <c r="G16" s="26" t="s">
        <v>1727</v>
      </c>
      <c r="H16" s="26" t="s">
        <v>5</v>
      </c>
      <c r="I16" s="26" t="s">
        <v>1728</v>
      </c>
      <c r="J16" s="26" t="s">
        <v>4</v>
      </c>
      <c r="K16" s="26" t="s">
        <v>1358</v>
      </c>
      <c r="L16" s="27" t="s">
        <v>16</v>
      </c>
      <c r="M16" s="25" t="s">
        <v>3</v>
      </c>
      <c r="N16" s="25" t="s">
        <v>2</v>
      </c>
      <c r="O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6" s="25">
        <v>0</v>
      </c>
      <c r="Q16" s="25">
        <v>0</v>
      </c>
      <c r="R16" s="25">
        <v>50</v>
      </c>
      <c r="S16" s="25">
        <v>0</v>
      </c>
      <c r="T16" s="25">
        <v>0</v>
      </c>
      <c r="U16" s="25">
        <v>52</v>
      </c>
      <c r="V16" s="41" t="str">
        <f>IFERROR(Master1[[#This Row],[Avg Garment Scans per Delivery]]/Master1[[#This Row],[Garment Inventory]], "")</f>
        <v/>
      </c>
      <c r="W16" s="42"/>
      <c r="X16" s="42"/>
      <c r="Y16" s="42"/>
      <c r="Z16" s="42"/>
      <c r="AA16" s="43">
        <f>_xlfn.XLOOKUP(Master1[[#This Row],[cu_id]], Revenue_Analysis[cuid], Revenue_Analysis[Q1 Low Deviation], 0)</f>
        <v>202.7466</v>
      </c>
      <c r="AB16" s="43">
        <f>_xlfn.XLOOKUP(Master1[[#This Row],[cu_id]],Revenue_Analysis[cuid],Revenue_Analysis[Q1 High Deviation], 0)</f>
        <v>218.24100000000001</v>
      </c>
      <c r="AC16" s="43">
        <f>_xlfn.XLOOKUP(Master1[[#This Row],[cu_id]],Revenue_Analysis[cuid],Revenue_Analysis[Q2 Low Deviation], 0)</f>
        <v>219.71449999999999</v>
      </c>
      <c r="AD16" s="43">
        <f>_xlfn.XLOOKUP(Master1[[#This Row],[cu_id]],Revenue_Analysis[cuid],Revenue_Analysis[Q2 High Deviation], 0)</f>
        <v>236.6885</v>
      </c>
      <c r="AE16" s="43">
        <f>_xlfn.XLOOKUP(Master1[[#This Row],[cu_id]],Revenue_Analysis[cuid],Revenue_Analysis[Q3 Low Deviation], 0)</f>
        <v>250.66069999999999</v>
      </c>
      <c r="AF16" s="43">
        <f>_xlfn.XLOOKUP(Master1[[#This Row],[cu_id]],Revenue_Analysis[cuid],Revenue_Analysis[Q3 High Deviation], 0)</f>
        <v>252.14089999999999</v>
      </c>
      <c r="AG16" s="43">
        <f>_xlfn.XLOOKUP(Master1[[#This Row],[cu_id]],Revenue_Analysis[cuid],Revenue_Analysis[Q4 Low Deviation], 0)</f>
        <v>251.46</v>
      </c>
      <c r="AH16" s="43">
        <f>_xlfn.XLOOKUP(Master1[[#This Row],[cu_id]],Revenue_Analysis[cuid],Revenue_Analysis[Q4 High Deviation], 0)</f>
        <v>251.46</v>
      </c>
      <c r="AI16" s="43">
        <f>_xlfn.XLOOKUP(Master1[[#This Row],[cu_id]],Revenue_Analysis[cuid],Revenue_Analysis[Q1 Average], 0)</f>
        <v>210.49379999999999</v>
      </c>
      <c r="AJ16" s="43">
        <f>_xlfn.XLOOKUP(Master1[[#This Row],[cu_id]],Revenue_Analysis[cuid],Revenue_Analysis[Q2 Average], 0)</f>
        <v>228.20150000000001</v>
      </c>
      <c r="AK16" s="43">
        <f>_xlfn.XLOOKUP(Master1[[#This Row],[cu_id]],Revenue_Analysis[cuid],Revenue_Analysis[Q3 Average], 0)</f>
        <v>251.4008</v>
      </c>
      <c r="AL16" s="43">
        <f>_xlfn.XLOOKUP(Master1[[#This Row],[cu_id]],Revenue_Analysis[cuid],Revenue_Analysis[Q4 Average], 0)</f>
        <v>251.46</v>
      </c>
      <c r="AM16" s="44">
        <v>5</v>
      </c>
      <c r="AN16" s="44">
        <v>7.5</v>
      </c>
      <c r="AO16" s="25" t="s">
        <v>13860</v>
      </c>
      <c r="AP16" s="25" t="s">
        <v>13860</v>
      </c>
      <c r="AQ16" s="25" t="s">
        <v>13860</v>
      </c>
      <c r="AR16" s="25" t="s">
        <v>0</v>
      </c>
      <c r="AS16" s="15">
        <f>IFERROR(_xlfn.XLOOKUP(Master1[[#This Row],[cu_id]],StopTimes[cu_ID],StopTimes[Average Stop Time]), 0)</f>
        <v>19.568750000000001</v>
      </c>
      <c r="AT1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6" s="45" t="s">
        <v>13860</v>
      </c>
      <c r="AV16" s="13"/>
      <c r="AW16" s="12"/>
    </row>
    <row r="17" spans="1:49" x14ac:dyDescent="0.3">
      <c r="A17" s="74" t="s">
        <v>3951</v>
      </c>
      <c r="B17" s="25">
        <v>70</v>
      </c>
      <c r="C17" s="25" t="s">
        <v>6</v>
      </c>
      <c r="D17" s="26">
        <v>31182</v>
      </c>
      <c r="E17" s="26" t="s">
        <v>13</v>
      </c>
      <c r="F17" s="26" t="s">
        <v>1662</v>
      </c>
      <c r="G17" s="26" t="s">
        <v>1663</v>
      </c>
      <c r="H17" s="26" t="s">
        <v>5</v>
      </c>
      <c r="I17" s="26" t="s">
        <v>1657</v>
      </c>
      <c r="J17" s="26" t="s">
        <v>4</v>
      </c>
      <c r="K17" s="26" t="s">
        <v>428</v>
      </c>
      <c r="L17" s="27" t="s">
        <v>29</v>
      </c>
      <c r="M17" s="25" t="s">
        <v>28</v>
      </c>
      <c r="N17" s="25" t="s">
        <v>2</v>
      </c>
      <c r="O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46</v>
      </c>
      <c r="P17" s="25">
        <v>0</v>
      </c>
      <c r="Q17" s="25">
        <v>0</v>
      </c>
      <c r="R17" s="25">
        <v>46</v>
      </c>
      <c r="S17" s="25">
        <v>0</v>
      </c>
      <c r="T17" s="25">
        <v>0</v>
      </c>
      <c r="U17" s="25">
        <v>14</v>
      </c>
      <c r="V17" s="41" t="str">
        <f>IFERROR(Master1[[#This Row],[Avg Garment Scans per Delivery]]/Master1[[#This Row],[Garment Inventory]], "")</f>
        <v/>
      </c>
      <c r="W17" s="42"/>
      <c r="X17" s="42"/>
      <c r="Y17" s="42"/>
      <c r="Z17" s="42"/>
      <c r="AA17" s="43">
        <f>_xlfn.XLOOKUP(Master1[[#This Row],[cu_id]], Revenue_Analysis[cuid], Revenue_Analysis[Q1 Low Deviation], 0)</f>
        <v>89.96</v>
      </c>
      <c r="AB17" s="43">
        <f>_xlfn.XLOOKUP(Master1[[#This Row],[cu_id]],Revenue_Analysis[cuid],Revenue_Analysis[Q1 High Deviation], 0)</f>
        <v>95.295000000000002</v>
      </c>
      <c r="AC17" s="43">
        <f>_xlfn.XLOOKUP(Master1[[#This Row],[cu_id]],Revenue_Analysis[cuid],Revenue_Analysis[Q2 Low Deviation], 0)</f>
        <v>95.823300000000003</v>
      </c>
      <c r="AD17" s="43">
        <f>_xlfn.XLOOKUP(Master1[[#This Row],[cu_id]],Revenue_Analysis[cuid],Revenue_Analysis[Q2 High Deviation], 0)</f>
        <v>98.5167</v>
      </c>
      <c r="AE17" s="43">
        <f>_xlfn.XLOOKUP(Master1[[#This Row],[cu_id]],Revenue_Analysis[cuid],Revenue_Analysis[Q3 Low Deviation], 0)</f>
        <v>98.145499999999998</v>
      </c>
      <c r="AF17" s="43">
        <f>_xlfn.XLOOKUP(Master1[[#This Row],[cu_id]],Revenue_Analysis[cuid],Revenue_Analysis[Q3 High Deviation], 0)</f>
        <v>98.981099999999998</v>
      </c>
      <c r="AG17" s="43">
        <f>_xlfn.XLOOKUP(Master1[[#This Row],[cu_id]],Revenue_Analysis[cuid],Revenue_Analysis[Q4 Low Deviation], 0)</f>
        <v>98.25</v>
      </c>
      <c r="AH17" s="43">
        <f>_xlfn.XLOOKUP(Master1[[#This Row],[cu_id]],Revenue_Analysis[cuid],Revenue_Analysis[Q4 High Deviation], 0)</f>
        <v>98.25</v>
      </c>
      <c r="AI17" s="43">
        <f>_xlfn.XLOOKUP(Master1[[#This Row],[cu_id]],Revenue_Analysis[cuid],Revenue_Analysis[Q1 Average], 0)</f>
        <v>92.627499999999998</v>
      </c>
      <c r="AJ17" s="43">
        <f>_xlfn.XLOOKUP(Master1[[#This Row],[cu_id]],Revenue_Analysis[cuid],Revenue_Analysis[Q2 Average], 0)</f>
        <v>97.17</v>
      </c>
      <c r="AK17" s="43">
        <f>_xlfn.XLOOKUP(Master1[[#This Row],[cu_id]],Revenue_Analysis[cuid],Revenue_Analysis[Q3 Average], 0)</f>
        <v>98.563299999999998</v>
      </c>
      <c r="AL17" s="43">
        <f>_xlfn.XLOOKUP(Master1[[#This Row],[cu_id]],Revenue_Analysis[cuid],Revenue_Analysis[Q4 Average], 0)</f>
        <v>98.25</v>
      </c>
      <c r="AM17" s="44">
        <v>0.33333333333333331</v>
      </c>
      <c r="AN17" s="44">
        <v>0.70833333333333337</v>
      </c>
      <c r="AO17" s="25" t="s">
        <v>13860</v>
      </c>
      <c r="AP17" s="25" t="s">
        <v>13860</v>
      </c>
      <c r="AQ17" s="25" t="s">
        <v>13860</v>
      </c>
      <c r="AR17" s="25" t="s">
        <v>0</v>
      </c>
      <c r="AS17" s="15">
        <f>IFERROR(_xlfn.XLOOKUP(Master1[[#This Row],[cu_id]],StopTimes[cu_ID],StopTimes[Average Stop Time]), 0)</f>
        <v>0.25</v>
      </c>
      <c r="AT1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7" s="45">
        <v>3</v>
      </c>
      <c r="AV17" s="13"/>
      <c r="AW17" s="12"/>
    </row>
    <row r="18" spans="1:49" x14ac:dyDescent="0.3">
      <c r="A18" s="74" t="s">
        <v>3282</v>
      </c>
      <c r="B18" s="25">
        <v>71</v>
      </c>
      <c r="C18" s="25" t="s">
        <v>7</v>
      </c>
      <c r="D18" s="26">
        <v>31183</v>
      </c>
      <c r="E18" s="26" t="s">
        <v>13</v>
      </c>
      <c r="F18" s="26" t="s">
        <v>3283</v>
      </c>
      <c r="G18" s="26" t="s">
        <v>3284</v>
      </c>
      <c r="H18" s="26" t="s">
        <v>5</v>
      </c>
      <c r="I18" s="26" t="s">
        <v>1489</v>
      </c>
      <c r="J18" s="26" t="s">
        <v>4</v>
      </c>
      <c r="K18" s="26" t="s">
        <v>497</v>
      </c>
      <c r="L18" s="27">
        <v>8</v>
      </c>
      <c r="M18" s="25" t="s">
        <v>3</v>
      </c>
      <c r="N18" s="25" t="s">
        <v>2</v>
      </c>
      <c r="O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8" s="25">
        <v>0</v>
      </c>
      <c r="Q18" s="25">
        <v>0</v>
      </c>
      <c r="R18" s="25">
        <v>0</v>
      </c>
      <c r="S18" s="25">
        <v>0</v>
      </c>
      <c r="T18" s="25">
        <v>60</v>
      </c>
      <c r="U18" s="25">
        <v>113</v>
      </c>
      <c r="V18" s="41">
        <f>IFERROR(Master1[[#This Row],[Avg Garment Scans per Delivery]]/Master1[[#This Row],[Garment Inventory]], "")</f>
        <v>0.13636363636363635</v>
      </c>
      <c r="W18" s="42">
        <v>22</v>
      </c>
      <c r="X18" s="42">
        <v>3</v>
      </c>
      <c r="Y18" s="42">
        <v>2</v>
      </c>
      <c r="Z18" s="42">
        <v>22</v>
      </c>
      <c r="AA18" s="43">
        <f>_xlfn.XLOOKUP(Master1[[#This Row],[cu_id]], Revenue_Analysis[cuid], Revenue_Analysis[Q1 Low Deviation], 0)</f>
        <v>444.90120000000002</v>
      </c>
      <c r="AB18" s="43">
        <f>_xlfn.XLOOKUP(Master1[[#This Row],[cu_id]],Revenue_Analysis[cuid],Revenue_Analysis[Q1 High Deviation], 0)</f>
        <v>759.18799999999999</v>
      </c>
      <c r="AC18" s="43">
        <f>_xlfn.XLOOKUP(Master1[[#This Row],[cu_id]],Revenue_Analysis[cuid],Revenue_Analysis[Q2 Low Deviation], 0)</f>
        <v>553.73590000000002</v>
      </c>
      <c r="AD18" s="43">
        <f>_xlfn.XLOOKUP(Master1[[#This Row],[cu_id]],Revenue_Analysis[cuid],Revenue_Analysis[Q2 High Deviation], 0)</f>
        <v>857.16949999999997</v>
      </c>
      <c r="AE18" s="43">
        <f>_xlfn.XLOOKUP(Master1[[#This Row],[cu_id]],Revenue_Analysis[cuid],Revenue_Analysis[Q3 Low Deviation], 0)</f>
        <v>583.67489999999998</v>
      </c>
      <c r="AF18" s="43">
        <f>_xlfn.XLOOKUP(Master1[[#This Row],[cu_id]],Revenue_Analysis[cuid],Revenue_Analysis[Q3 High Deviation], 0)</f>
        <v>735.19449999999995</v>
      </c>
      <c r="AG18" s="43">
        <f>_xlfn.XLOOKUP(Master1[[#This Row],[cu_id]],Revenue_Analysis[cuid],Revenue_Analysis[Q4 Low Deviation], 0)</f>
        <v>422.6909</v>
      </c>
      <c r="AH18" s="43">
        <f>_xlfn.XLOOKUP(Master1[[#This Row],[cu_id]],Revenue_Analysis[cuid],Revenue_Analysis[Q4 High Deviation], 0)</f>
        <v>735.63409999999999</v>
      </c>
      <c r="AI18" s="43">
        <f>_xlfn.XLOOKUP(Master1[[#This Row],[cu_id]],Revenue_Analysis[cuid],Revenue_Analysis[Q1 Average], 0)</f>
        <v>602.04459999999995</v>
      </c>
      <c r="AJ18" s="43">
        <f>_xlfn.XLOOKUP(Master1[[#This Row],[cu_id]],Revenue_Analysis[cuid],Revenue_Analysis[Q2 Average], 0)</f>
        <v>705.45270000000005</v>
      </c>
      <c r="AK18" s="43">
        <f>_xlfn.XLOOKUP(Master1[[#This Row],[cu_id]],Revenue_Analysis[cuid],Revenue_Analysis[Q3 Average], 0)</f>
        <v>659.43470000000002</v>
      </c>
      <c r="AL18" s="43">
        <f>_xlfn.XLOOKUP(Master1[[#This Row],[cu_id]],Revenue_Analysis[cuid],Revenue_Analysis[Q4 Average], 0)</f>
        <v>579.16250000000002</v>
      </c>
      <c r="AM18" s="44">
        <v>7</v>
      </c>
      <c r="AN18" s="44">
        <v>5.5</v>
      </c>
      <c r="AO18" s="25" t="s">
        <v>13860</v>
      </c>
      <c r="AP18" s="25" t="s">
        <v>13860</v>
      </c>
      <c r="AQ18" s="25" t="s">
        <v>13860</v>
      </c>
      <c r="AR18" s="25" t="s">
        <v>0</v>
      </c>
      <c r="AS18" s="15">
        <f>IFERROR(_xlfn.XLOOKUP(Master1[[#This Row],[cu_id]],StopTimes[cu_ID],StopTimes[Average Stop Time]), 0)</f>
        <v>0</v>
      </c>
      <c r="AT18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8" s="45">
        <v>5</v>
      </c>
      <c r="AV18" s="13"/>
      <c r="AW18" s="12"/>
    </row>
    <row r="19" spans="1:49" x14ac:dyDescent="0.3">
      <c r="A19" s="74" t="s">
        <v>3285</v>
      </c>
      <c r="B19" s="25">
        <v>71</v>
      </c>
      <c r="C19" s="25" t="s">
        <v>12</v>
      </c>
      <c r="D19" s="26">
        <v>31183</v>
      </c>
      <c r="E19" s="26" t="s">
        <v>13</v>
      </c>
      <c r="F19" s="26" t="s">
        <v>3283</v>
      </c>
      <c r="G19" s="26" t="s">
        <v>3284</v>
      </c>
      <c r="H19" s="26" t="s">
        <v>5</v>
      </c>
      <c r="I19" s="26" t="s">
        <v>1489</v>
      </c>
      <c r="J19" s="26" t="s">
        <v>4</v>
      </c>
      <c r="K19" s="26" t="s">
        <v>497</v>
      </c>
      <c r="L19" s="27">
        <v>8</v>
      </c>
      <c r="M19" s="25" t="s">
        <v>3</v>
      </c>
      <c r="N19" s="25" t="s">
        <v>2</v>
      </c>
      <c r="O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9" s="25">
        <v>0</v>
      </c>
      <c r="Q19" s="25">
        <v>160</v>
      </c>
      <c r="R19" s="25">
        <v>0</v>
      </c>
      <c r="S19" s="25">
        <v>0</v>
      </c>
      <c r="T19" s="25">
        <v>0</v>
      </c>
      <c r="U19" s="25">
        <v>113</v>
      </c>
      <c r="V19" s="41">
        <f>IFERROR(Master1[[#This Row],[Avg Garment Scans per Delivery]]/Master1[[#This Row],[Garment Inventory]], "")</f>
        <v>0.13636363636363635</v>
      </c>
      <c r="W19" s="42">
        <v>22</v>
      </c>
      <c r="X19" s="42">
        <v>3</v>
      </c>
      <c r="Y19" s="42">
        <v>2</v>
      </c>
      <c r="Z19" s="42">
        <v>22</v>
      </c>
      <c r="AA19" s="43">
        <f>_xlfn.XLOOKUP(Master1[[#This Row],[cu_id]], Revenue_Analysis[cuid], Revenue_Analysis[Q1 Low Deviation], 0)</f>
        <v>577.47789999999998</v>
      </c>
      <c r="AB19" s="43">
        <f>_xlfn.XLOOKUP(Master1[[#This Row],[cu_id]],Revenue_Analysis[cuid],Revenue_Analysis[Q1 High Deviation], 0)</f>
        <v>713.30970000000002</v>
      </c>
      <c r="AC19" s="43">
        <f>_xlfn.XLOOKUP(Master1[[#This Row],[cu_id]],Revenue_Analysis[cuid],Revenue_Analysis[Q2 Low Deviation], 0)</f>
        <v>599.45100000000002</v>
      </c>
      <c r="AD19" s="43">
        <f>_xlfn.XLOOKUP(Master1[[#This Row],[cu_id]],Revenue_Analysis[cuid],Revenue_Analysis[Q2 High Deviation], 0)</f>
        <v>714.33820000000003</v>
      </c>
      <c r="AE19" s="43">
        <f>_xlfn.XLOOKUP(Master1[[#This Row],[cu_id]],Revenue_Analysis[cuid],Revenue_Analysis[Q3 Low Deviation], 0)</f>
        <v>571.4271</v>
      </c>
      <c r="AF19" s="43">
        <f>_xlfn.XLOOKUP(Master1[[#This Row],[cu_id]],Revenue_Analysis[cuid],Revenue_Analysis[Q3 High Deviation], 0)</f>
        <v>760.63289999999995</v>
      </c>
      <c r="AG19" s="43">
        <f>_xlfn.XLOOKUP(Master1[[#This Row],[cu_id]],Revenue_Analysis[cuid],Revenue_Analysis[Q4 Low Deviation], 0)</f>
        <v>600.47270000000003</v>
      </c>
      <c r="AH19" s="43">
        <f>_xlfn.XLOOKUP(Master1[[#This Row],[cu_id]],Revenue_Analysis[cuid],Revenue_Analysis[Q4 High Deviation], 0)</f>
        <v>745.03650000000005</v>
      </c>
      <c r="AI19" s="43">
        <f>_xlfn.XLOOKUP(Master1[[#This Row],[cu_id]],Revenue_Analysis[cuid],Revenue_Analysis[Q1 Average], 0)</f>
        <v>645.39380000000006</v>
      </c>
      <c r="AJ19" s="43">
        <f>_xlfn.XLOOKUP(Master1[[#This Row],[cu_id]],Revenue_Analysis[cuid],Revenue_Analysis[Q2 Average], 0)</f>
        <v>656.89459999999997</v>
      </c>
      <c r="AK19" s="43">
        <f>_xlfn.XLOOKUP(Master1[[#This Row],[cu_id]],Revenue_Analysis[cuid],Revenue_Analysis[Q3 Average], 0)</f>
        <v>666.03</v>
      </c>
      <c r="AL19" s="43">
        <f>_xlfn.XLOOKUP(Master1[[#This Row],[cu_id]],Revenue_Analysis[cuid],Revenue_Analysis[Q4 Average], 0)</f>
        <v>672.75459999999998</v>
      </c>
      <c r="AM19" s="44">
        <v>7</v>
      </c>
      <c r="AN19" s="44">
        <v>5.5</v>
      </c>
      <c r="AO19" s="25" t="s">
        <v>13860</v>
      </c>
      <c r="AP19" s="25" t="s">
        <v>13860</v>
      </c>
      <c r="AQ19" s="25" t="s">
        <v>207</v>
      </c>
      <c r="AR19" s="25" t="s">
        <v>0</v>
      </c>
      <c r="AS19" s="15">
        <f>IFERROR(_xlfn.XLOOKUP(Master1[[#This Row],[cu_id]],StopTimes[cu_ID],StopTimes[Average Stop Time]), 0)</f>
        <v>0</v>
      </c>
      <c r="AT19" s="15">
        <f>IF(Master1[[#This Row],[RSP StopTime Override]] &lt;&gt; "",Master1[[#This Row],[RSP StopTime Override]],IF(Master1[[#This Row],[Avg Stop Time Helper]] &lt;&gt; 0, Master1[[#This Row],[Avg Stop Time Helper]],Average_Stop_Time))</f>
        <v>40</v>
      </c>
      <c r="AU19" s="45">
        <v>40</v>
      </c>
      <c r="AV19" s="13"/>
      <c r="AW19" s="12"/>
    </row>
    <row r="20" spans="1:49" x14ac:dyDescent="0.3">
      <c r="A20" s="74" t="s">
        <v>3982</v>
      </c>
      <c r="B20" s="25">
        <v>34</v>
      </c>
      <c r="C20" s="25" t="s">
        <v>14</v>
      </c>
      <c r="D20" s="26">
        <v>31185</v>
      </c>
      <c r="E20" s="26" t="s">
        <v>13</v>
      </c>
      <c r="F20" s="26" t="s">
        <v>1731</v>
      </c>
      <c r="G20" s="26" t="s">
        <v>1732</v>
      </c>
      <c r="H20" s="26" t="s">
        <v>5</v>
      </c>
      <c r="I20" s="26" t="s">
        <v>696</v>
      </c>
      <c r="J20" s="26" t="s">
        <v>4</v>
      </c>
      <c r="K20" s="26" t="s">
        <v>1008</v>
      </c>
      <c r="L20" s="27" t="s">
        <v>16</v>
      </c>
      <c r="M20" s="25" t="s">
        <v>3</v>
      </c>
      <c r="N20" s="25" t="s">
        <v>2</v>
      </c>
      <c r="O2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</v>
      </c>
      <c r="P20" s="25">
        <v>0</v>
      </c>
      <c r="Q20" s="25">
        <v>0</v>
      </c>
      <c r="R20" s="25">
        <v>0</v>
      </c>
      <c r="S20" s="25">
        <v>15</v>
      </c>
      <c r="T20" s="25">
        <v>0</v>
      </c>
      <c r="U20" s="25">
        <v>53</v>
      </c>
      <c r="V20" s="41">
        <f>IFERROR(Master1[[#This Row],[Avg Garment Scans per Delivery]]/Master1[[#This Row],[Garment Inventory]], "")</f>
        <v>0.50624999999999998</v>
      </c>
      <c r="W20" s="42">
        <v>160</v>
      </c>
      <c r="X20" s="42">
        <v>81</v>
      </c>
      <c r="Y20" s="42">
        <v>5</v>
      </c>
      <c r="Z20" s="42">
        <v>239</v>
      </c>
      <c r="AA20" s="43">
        <f>_xlfn.XLOOKUP(Master1[[#This Row],[cu_id]], Revenue_Analysis[cuid], Revenue_Analysis[Q1 Low Deviation], 0)</f>
        <v>336.93040000000002</v>
      </c>
      <c r="AB20" s="43">
        <f>_xlfn.XLOOKUP(Master1[[#This Row],[cu_id]],Revenue_Analysis[cuid],Revenue_Analysis[Q1 High Deviation], 0)</f>
        <v>338.52800000000002</v>
      </c>
      <c r="AC20" s="43">
        <f>_xlfn.XLOOKUP(Master1[[#This Row],[cu_id]],Revenue_Analysis[cuid],Revenue_Analysis[Q2 Low Deviation], 0)</f>
        <v>342.28750000000002</v>
      </c>
      <c r="AD20" s="43">
        <f>_xlfn.XLOOKUP(Master1[[#This Row],[cu_id]],Revenue_Analysis[cuid],Revenue_Analysis[Q2 High Deviation], 0)</f>
        <v>357.58789999999999</v>
      </c>
      <c r="AE20" s="43">
        <f>_xlfn.XLOOKUP(Master1[[#This Row],[cu_id]],Revenue_Analysis[cuid],Revenue_Analysis[Q3 Low Deviation], 0)</f>
        <v>292.65469999999999</v>
      </c>
      <c r="AF20" s="43">
        <f>_xlfn.XLOOKUP(Master1[[#This Row],[cu_id]],Revenue_Analysis[cuid],Revenue_Analysis[Q3 High Deviation], 0)</f>
        <v>389.5795</v>
      </c>
      <c r="AG20" s="43">
        <f>_xlfn.XLOOKUP(Master1[[#This Row],[cu_id]],Revenue_Analysis[cuid],Revenue_Analysis[Q4 Low Deviation], 0)</f>
        <v>367.08</v>
      </c>
      <c r="AH20" s="43">
        <f>_xlfn.XLOOKUP(Master1[[#This Row],[cu_id]],Revenue_Analysis[cuid],Revenue_Analysis[Q4 High Deviation], 0)</f>
        <v>367.08</v>
      </c>
      <c r="AI20" s="43">
        <f>_xlfn.XLOOKUP(Master1[[#This Row],[cu_id]],Revenue_Analysis[cuid],Revenue_Analysis[Q1 Average], 0)</f>
        <v>337.72919999999999</v>
      </c>
      <c r="AJ20" s="43">
        <f>_xlfn.XLOOKUP(Master1[[#This Row],[cu_id]],Revenue_Analysis[cuid],Revenue_Analysis[Q2 Average], 0)</f>
        <v>349.93770000000001</v>
      </c>
      <c r="AK20" s="43">
        <f>_xlfn.XLOOKUP(Master1[[#This Row],[cu_id]],Revenue_Analysis[cuid],Revenue_Analysis[Q3 Average], 0)</f>
        <v>341.11709999999999</v>
      </c>
      <c r="AL20" s="43">
        <f>_xlfn.XLOOKUP(Master1[[#This Row],[cu_id]],Revenue_Analysis[cuid],Revenue_Analysis[Q4 Average], 0)</f>
        <v>367.08</v>
      </c>
      <c r="AM20" s="44">
        <v>8</v>
      </c>
      <c r="AN20" s="44">
        <v>0.6875</v>
      </c>
      <c r="AO20" s="25" t="s">
        <v>13860</v>
      </c>
      <c r="AP20" s="25" t="s">
        <v>13860</v>
      </c>
      <c r="AQ20" s="25" t="s">
        <v>13860</v>
      </c>
      <c r="AR20" s="25" t="s">
        <v>0</v>
      </c>
      <c r="AS20" s="15">
        <f>IFERROR(_xlfn.XLOOKUP(Master1[[#This Row],[cu_id]],StopTimes[cu_ID],StopTimes[Average Stop Time]), 0)</f>
        <v>14.191666666666666</v>
      </c>
      <c r="AT20" s="15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20" s="45">
        <v>30</v>
      </c>
      <c r="AV20" s="13"/>
      <c r="AW20" s="12"/>
    </row>
    <row r="21" spans="1:49" x14ac:dyDescent="0.3">
      <c r="A21" s="74" t="s">
        <v>3983</v>
      </c>
      <c r="B21" s="25">
        <v>15</v>
      </c>
      <c r="C21" s="25" t="s">
        <v>14</v>
      </c>
      <c r="D21" s="26">
        <v>31197</v>
      </c>
      <c r="E21" s="26" t="s">
        <v>13</v>
      </c>
      <c r="F21" s="83" t="s">
        <v>5065</v>
      </c>
      <c r="G21" s="26" t="s">
        <v>1734</v>
      </c>
      <c r="H21" s="26" t="s">
        <v>5</v>
      </c>
      <c r="I21" s="26" t="s">
        <v>639</v>
      </c>
      <c r="J21" s="26" t="s">
        <v>4</v>
      </c>
      <c r="K21" s="26" t="s">
        <v>215</v>
      </c>
      <c r="L21" s="27" t="s">
        <v>16</v>
      </c>
      <c r="M21" s="25" t="s">
        <v>3</v>
      </c>
      <c r="N21" s="25" t="s">
        <v>2</v>
      </c>
      <c r="O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111</v>
      </c>
      <c r="P21" s="25">
        <v>0</v>
      </c>
      <c r="Q21" s="25">
        <v>0</v>
      </c>
      <c r="R21" s="25">
        <v>0</v>
      </c>
      <c r="S21" s="25">
        <v>111</v>
      </c>
      <c r="T21" s="25">
        <v>0</v>
      </c>
      <c r="U21" s="25">
        <v>53</v>
      </c>
      <c r="V21" s="41">
        <f>IFERROR(Master1[[#This Row],[Avg Garment Scans per Delivery]]/Master1[[#This Row],[Garment Inventory]], "")</f>
        <v>4.536082474226804E-2</v>
      </c>
      <c r="W21" s="42">
        <v>485</v>
      </c>
      <c r="X21" s="42">
        <v>22</v>
      </c>
      <c r="Y21" s="42">
        <v>23</v>
      </c>
      <c r="Z21" s="42">
        <v>494</v>
      </c>
      <c r="AA21" s="43">
        <f>_xlfn.XLOOKUP(Master1[[#This Row],[cu_id]], Revenue_Analysis[cuid], Revenue_Analysis[Q1 Low Deviation], 0)</f>
        <v>789.31269999999995</v>
      </c>
      <c r="AB21" s="43">
        <f>_xlfn.XLOOKUP(Master1[[#This Row],[cu_id]],Revenue_Analysis[cuid],Revenue_Analysis[Q1 High Deviation], 0)</f>
        <v>874.97349999999994</v>
      </c>
      <c r="AC21" s="43">
        <f>_xlfn.XLOOKUP(Master1[[#This Row],[cu_id]],Revenue_Analysis[cuid],Revenue_Analysis[Q2 Low Deviation], 0)</f>
        <v>804.98659999999995</v>
      </c>
      <c r="AD21" s="43">
        <f>_xlfn.XLOOKUP(Master1[[#This Row],[cu_id]],Revenue_Analysis[cuid],Revenue_Analysis[Q2 High Deviation], 0)</f>
        <v>906.11919999999998</v>
      </c>
      <c r="AE21" s="43">
        <f>_xlfn.XLOOKUP(Master1[[#This Row],[cu_id]],Revenue_Analysis[cuid],Revenue_Analysis[Q3 Low Deviation], 0)</f>
        <v>830.98320000000001</v>
      </c>
      <c r="AF21" s="43">
        <f>_xlfn.XLOOKUP(Master1[[#This Row],[cu_id]],Revenue_Analysis[cuid],Revenue_Analysis[Q3 High Deviation], 0)</f>
        <v>925.19979999999998</v>
      </c>
      <c r="AG21" s="43">
        <f>_xlfn.XLOOKUP(Master1[[#This Row],[cu_id]],Revenue_Analysis[cuid],Revenue_Analysis[Q4 Low Deviation], 0)</f>
        <v>831.01700000000005</v>
      </c>
      <c r="AH21" s="43">
        <f>_xlfn.XLOOKUP(Master1[[#This Row],[cu_id]],Revenue_Analysis[cuid],Revenue_Analysis[Q4 High Deviation], 0)</f>
        <v>907.97680000000003</v>
      </c>
      <c r="AI21" s="43">
        <f>_xlfn.XLOOKUP(Master1[[#This Row],[cu_id]],Revenue_Analysis[cuid],Revenue_Analysis[Q1 Average], 0)</f>
        <v>832.1431</v>
      </c>
      <c r="AJ21" s="43">
        <f>_xlfn.XLOOKUP(Master1[[#This Row],[cu_id]],Revenue_Analysis[cuid],Revenue_Analysis[Q2 Average], 0)</f>
        <v>855.55290000000002</v>
      </c>
      <c r="AK21" s="43">
        <f>_xlfn.XLOOKUP(Master1[[#This Row],[cu_id]],Revenue_Analysis[cuid],Revenue_Analysis[Q3 Average], 0)</f>
        <v>878.0915</v>
      </c>
      <c r="AL21" s="43">
        <f>_xlfn.XLOOKUP(Master1[[#This Row],[cu_id]],Revenue_Analysis[cuid],Revenue_Analysis[Q4 Average], 0)</f>
        <v>869.49689999999998</v>
      </c>
      <c r="AM21" s="44">
        <v>0.33333333333333331</v>
      </c>
      <c r="AN21" s="44">
        <v>0.6875</v>
      </c>
      <c r="AO21" s="25" t="s">
        <v>13860</v>
      </c>
      <c r="AP21" s="25" t="s">
        <v>13860</v>
      </c>
      <c r="AQ21" s="25" t="s">
        <v>13860</v>
      </c>
      <c r="AR21" s="25" t="s">
        <v>0</v>
      </c>
      <c r="AS21" s="15">
        <f>IFERROR(_xlfn.XLOOKUP(Master1[[#This Row],[cu_id]],StopTimes[cu_ID],StopTimes[Average Stop Time]), 0)</f>
        <v>14.141666666666667</v>
      </c>
      <c r="AT21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21" s="45">
        <v>25</v>
      </c>
      <c r="AV21" s="13"/>
      <c r="AW21" s="12"/>
    </row>
    <row r="22" spans="1:49" x14ac:dyDescent="0.3">
      <c r="A22" s="74" t="s">
        <v>3613</v>
      </c>
      <c r="B22" s="25">
        <v>71</v>
      </c>
      <c r="C22" s="25" t="s">
        <v>14</v>
      </c>
      <c r="D22" s="26">
        <v>26721</v>
      </c>
      <c r="E22" s="26" t="s">
        <v>13</v>
      </c>
      <c r="F22" s="26" t="s">
        <v>885</v>
      </c>
      <c r="G22" s="26" t="s">
        <v>886</v>
      </c>
      <c r="H22" s="26" t="s">
        <v>11</v>
      </c>
      <c r="I22" s="26" t="s">
        <v>830</v>
      </c>
      <c r="J22" s="26" t="s">
        <v>4</v>
      </c>
      <c r="K22" s="26" t="s">
        <v>243</v>
      </c>
      <c r="L22" s="27" t="s">
        <v>19</v>
      </c>
      <c r="M22" s="25" t="s">
        <v>18</v>
      </c>
      <c r="N22" s="25" t="s">
        <v>2</v>
      </c>
      <c r="O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22" s="25">
        <v>0</v>
      </c>
      <c r="Q22" s="25">
        <v>0</v>
      </c>
      <c r="R22" s="25">
        <v>0</v>
      </c>
      <c r="S22" s="25">
        <v>200</v>
      </c>
      <c r="T22" s="25">
        <v>0</v>
      </c>
      <c r="U22" s="25">
        <v>27</v>
      </c>
      <c r="V22" s="41" t="str">
        <f>IFERROR(Master1[[#This Row],[Avg Garment Scans per Delivery]]/Master1[[#This Row],[Garment Inventory]], "")</f>
        <v/>
      </c>
      <c r="W22" s="42"/>
      <c r="X22" s="42"/>
      <c r="Y22" s="42"/>
      <c r="Z22" s="42"/>
      <c r="AA22" s="43">
        <f>_xlfn.XLOOKUP(Master1[[#This Row],[cu_id]], Revenue_Analysis[cuid], Revenue_Analysis[Q1 Low Deviation], 0)</f>
        <v>34.769799999999996</v>
      </c>
      <c r="AB22" s="43">
        <f>_xlfn.XLOOKUP(Master1[[#This Row],[cu_id]],Revenue_Analysis[cuid],Revenue_Analysis[Q1 High Deviation], 0)</f>
        <v>36.304400000000001</v>
      </c>
      <c r="AC22" s="43">
        <f>_xlfn.XLOOKUP(Master1[[#This Row],[cu_id]],Revenue_Analysis[cuid],Revenue_Analysis[Q2 Low Deviation], 0)</f>
        <v>35</v>
      </c>
      <c r="AD22" s="43">
        <f>_xlfn.XLOOKUP(Master1[[#This Row],[cu_id]],Revenue_Analysis[cuid],Revenue_Analysis[Q2 High Deviation], 0)</f>
        <v>35</v>
      </c>
      <c r="AE22" s="43">
        <f>_xlfn.XLOOKUP(Master1[[#This Row],[cu_id]],Revenue_Analysis[cuid],Revenue_Analysis[Q3 Low Deviation], 0)</f>
        <v>35</v>
      </c>
      <c r="AF22" s="43">
        <f>_xlfn.XLOOKUP(Master1[[#This Row],[cu_id]],Revenue_Analysis[cuid],Revenue_Analysis[Q3 High Deviation], 0)</f>
        <v>35</v>
      </c>
      <c r="AG22" s="43">
        <f>_xlfn.XLOOKUP(Master1[[#This Row],[cu_id]],Revenue_Analysis[cuid],Revenue_Analysis[Q4 Low Deviation], 0)</f>
        <v>36.36</v>
      </c>
      <c r="AH22" s="43">
        <f>_xlfn.XLOOKUP(Master1[[#This Row],[cu_id]],Revenue_Analysis[cuid],Revenue_Analysis[Q4 High Deviation], 0)</f>
        <v>41.8</v>
      </c>
      <c r="AI22" s="43">
        <f>_xlfn.XLOOKUP(Master1[[#This Row],[cu_id]],Revenue_Analysis[cuid],Revenue_Analysis[Q1 Average], 0)</f>
        <v>35.537100000000002</v>
      </c>
      <c r="AJ22" s="43">
        <f>_xlfn.XLOOKUP(Master1[[#This Row],[cu_id]],Revenue_Analysis[cuid],Revenue_Analysis[Q2 Average], 0)</f>
        <v>35</v>
      </c>
      <c r="AK22" s="43">
        <f>_xlfn.XLOOKUP(Master1[[#This Row],[cu_id]],Revenue_Analysis[cuid],Revenue_Analysis[Q3 Average], 0)</f>
        <v>35</v>
      </c>
      <c r="AL22" s="43">
        <f>_xlfn.XLOOKUP(Master1[[#This Row],[cu_id]],Revenue_Analysis[cuid],Revenue_Analysis[Q4 Average], 0)</f>
        <v>39.08</v>
      </c>
      <c r="AM22" s="44">
        <v>8</v>
      </c>
      <c r="AN22" s="44">
        <v>5.5</v>
      </c>
      <c r="AO22" s="25" t="s">
        <v>13860</v>
      </c>
      <c r="AP22" s="25" t="s">
        <v>13860</v>
      </c>
      <c r="AQ22" s="25" t="s">
        <v>13860</v>
      </c>
      <c r="AR22" s="25" t="s">
        <v>0</v>
      </c>
      <c r="AS22" s="15">
        <f>IFERROR(_xlfn.XLOOKUP(Master1[[#This Row],[cu_id]],StopTimes[cu_ID],StopTimes[Average Stop Time]), 0)</f>
        <v>5.2458333333333336</v>
      </c>
      <c r="AT2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2" s="45" t="s">
        <v>13860</v>
      </c>
      <c r="AV22" s="13"/>
      <c r="AW22" s="12"/>
    </row>
    <row r="23" spans="1:49" x14ac:dyDescent="0.3">
      <c r="A23" s="74" t="s">
        <v>3984</v>
      </c>
      <c r="B23" s="25">
        <v>15</v>
      </c>
      <c r="C23" s="25" t="s">
        <v>12</v>
      </c>
      <c r="D23" s="26">
        <v>31203</v>
      </c>
      <c r="E23" s="26" t="s">
        <v>13</v>
      </c>
      <c r="F23" s="26" t="s">
        <v>1735</v>
      </c>
      <c r="G23" s="26" t="s">
        <v>1736</v>
      </c>
      <c r="H23" s="26" t="s">
        <v>5</v>
      </c>
      <c r="I23" s="26" t="s">
        <v>657</v>
      </c>
      <c r="J23" s="26" t="s">
        <v>4</v>
      </c>
      <c r="K23" s="26" t="s">
        <v>658</v>
      </c>
      <c r="L23" s="27" t="s">
        <v>16</v>
      </c>
      <c r="M23" s="25" t="s">
        <v>3</v>
      </c>
      <c r="N23" s="25" t="s">
        <v>2</v>
      </c>
      <c r="O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23" s="25">
        <v>0</v>
      </c>
      <c r="Q23" s="25">
        <v>140</v>
      </c>
      <c r="R23" s="25">
        <v>0</v>
      </c>
      <c r="S23" s="25">
        <v>0</v>
      </c>
      <c r="T23" s="25">
        <v>0</v>
      </c>
      <c r="U23" s="25">
        <v>52</v>
      </c>
      <c r="V23" s="41" t="str">
        <f>IFERROR(Master1[[#This Row],[Avg Garment Scans per Delivery]]/Master1[[#This Row],[Garment Inventory]], "")</f>
        <v/>
      </c>
      <c r="W23" s="42"/>
      <c r="X23" s="42"/>
      <c r="Y23" s="42"/>
      <c r="Z23" s="42"/>
      <c r="AA23" s="43">
        <f>_xlfn.XLOOKUP(Master1[[#This Row],[cu_id]], Revenue_Analysis[cuid], Revenue_Analysis[Q1 Low Deviation], 0)</f>
        <v>55.7804</v>
      </c>
      <c r="AB23" s="43">
        <f>_xlfn.XLOOKUP(Master1[[#This Row],[cu_id]],Revenue_Analysis[cuid],Revenue_Analysis[Q1 High Deviation], 0)</f>
        <v>57.378</v>
      </c>
      <c r="AC23" s="43">
        <f>_xlfn.XLOOKUP(Master1[[#This Row],[cu_id]],Revenue_Analysis[cuid],Revenue_Analysis[Q2 Low Deviation], 0)</f>
        <v>7.1452</v>
      </c>
      <c r="AD23" s="43">
        <f>_xlfn.XLOOKUP(Master1[[#This Row],[cu_id]],Revenue_Analysis[cuid],Revenue_Analysis[Q2 High Deviation], 0)</f>
        <v>237.16239999999999</v>
      </c>
      <c r="AE23" s="43">
        <f>_xlfn.XLOOKUP(Master1[[#This Row],[cu_id]],Revenue_Analysis[cuid],Revenue_Analysis[Q3 Low Deviation], 0)</f>
        <v>55.948599999999999</v>
      </c>
      <c r="AF23" s="43">
        <f>_xlfn.XLOOKUP(Master1[[#This Row],[cu_id]],Revenue_Analysis[cuid],Revenue_Analysis[Q3 High Deviation], 0)</f>
        <v>60.253</v>
      </c>
      <c r="AG23" s="43">
        <f>_xlfn.XLOOKUP(Master1[[#This Row],[cu_id]],Revenue_Analysis[cuid],Revenue_Analysis[Q4 Low Deviation], 0)</f>
        <v>55.9983</v>
      </c>
      <c r="AH23" s="43">
        <f>_xlfn.XLOOKUP(Master1[[#This Row],[cu_id]],Revenue_Analysis[cuid],Revenue_Analysis[Q4 High Deviation], 0)</f>
        <v>71.446299999999994</v>
      </c>
      <c r="AI23" s="43">
        <f>_xlfn.XLOOKUP(Master1[[#This Row],[cu_id]],Revenue_Analysis[cuid],Revenue_Analysis[Q1 Average], 0)</f>
        <v>56.5792</v>
      </c>
      <c r="AJ23" s="43">
        <f>_xlfn.XLOOKUP(Master1[[#This Row],[cu_id]],Revenue_Analysis[cuid],Revenue_Analysis[Q2 Average], 0)</f>
        <v>122.1538</v>
      </c>
      <c r="AK23" s="43">
        <f>_xlfn.XLOOKUP(Master1[[#This Row],[cu_id]],Revenue_Analysis[cuid],Revenue_Analysis[Q3 Average], 0)</f>
        <v>58.1008</v>
      </c>
      <c r="AL23" s="43">
        <f>_xlfn.XLOOKUP(Master1[[#This Row],[cu_id]],Revenue_Analysis[cuid],Revenue_Analysis[Q4 Average], 0)</f>
        <v>63.722299999999997</v>
      </c>
      <c r="AM23" s="44">
        <v>0.39583333333333331</v>
      </c>
      <c r="AN23" s="44">
        <v>0.6875</v>
      </c>
      <c r="AO23" s="25" t="s">
        <v>13860</v>
      </c>
      <c r="AP23" s="25" t="s">
        <v>13860</v>
      </c>
      <c r="AQ23" s="25" t="s">
        <v>13860</v>
      </c>
      <c r="AR23" s="25" t="s">
        <v>0</v>
      </c>
      <c r="AS23" s="15">
        <f>IFERROR(_xlfn.XLOOKUP(Master1[[#This Row],[cu_id]],StopTimes[cu_ID],StopTimes[Average Stop Time]), 0)</f>
        <v>4.8291666666666666</v>
      </c>
      <c r="AT23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3" s="45">
        <v>5</v>
      </c>
      <c r="AV23" s="13"/>
      <c r="AW23" s="12"/>
    </row>
    <row r="24" spans="1:49" x14ac:dyDescent="0.3">
      <c r="A24" s="74" t="s">
        <v>3985</v>
      </c>
      <c r="B24" s="25">
        <v>34</v>
      </c>
      <c r="C24" s="25" t="s">
        <v>12</v>
      </c>
      <c r="D24" s="26">
        <v>31206</v>
      </c>
      <c r="E24" s="26" t="s">
        <v>13</v>
      </c>
      <c r="F24" s="26" t="s">
        <v>1737</v>
      </c>
      <c r="G24" s="26" t="s">
        <v>1738</v>
      </c>
      <c r="H24" s="26" t="s">
        <v>5</v>
      </c>
      <c r="I24" s="26" t="s">
        <v>761</v>
      </c>
      <c r="J24" s="26" t="s">
        <v>4</v>
      </c>
      <c r="K24" s="26" t="s">
        <v>713</v>
      </c>
      <c r="L24" s="27" t="s">
        <v>16</v>
      </c>
      <c r="M24" s="25" t="s">
        <v>3</v>
      </c>
      <c r="N24" s="25" t="s">
        <v>2</v>
      </c>
      <c r="O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24" s="25">
        <v>0</v>
      </c>
      <c r="Q24" s="25">
        <v>60</v>
      </c>
      <c r="R24" s="25">
        <v>0</v>
      </c>
      <c r="S24" s="25">
        <v>0</v>
      </c>
      <c r="T24" s="25">
        <v>0</v>
      </c>
      <c r="U24" s="25">
        <v>52</v>
      </c>
      <c r="V24" s="41" t="str">
        <f>IFERROR(Master1[[#This Row],[Avg Garment Scans per Delivery]]/Master1[[#This Row],[Garment Inventory]], "")</f>
        <v/>
      </c>
      <c r="W24" s="42"/>
      <c r="X24" s="42"/>
      <c r="Y24" s="42"/>
      <c r="Z24" s="42"/>
      <c r="AA24" s="43">
        <f>_xlfn.XLOOKUP(Master1[[#This Row],[cu_id]], Revenue_Analysis[cuid], Revenue_Analysis[Q1 Low Deviation], 0)</f>
        <v>77.382199999999997</v>
      </c>
      <c r="AB24" s="43">
        <f>_xlfn.XLOOKUP(Master1[[#This Row],[cu_id]],Revenue_Analysis[cuid],Revenue_Analysis[Q1 High Deviation], 0)</f>
        <v>83.870199999999997</v>
      </c>
      <c r="AC24" s="43">
        <f>_xlfn.XLOOKUP(Master1[[#This Row],[cu_id]],Revenue_Analysis[cuid],Revenue_Analysis[Q2 Low Deviation], 0)</f>
        <v>92.714600000000004</v>
      </c>
      <c r="AD24" s="43">
        <f>_xlfn.XLOOKUP(Master1[[#This Row],[cu_id]],Revenue_Analysis[cuid],Revenue_Analysis[Q2 High Deviation], 0)</f>
        <v>107.13160000000001</v>
      </c>
      <c r="AE24" s="43">
        <f>_xlfn.XLOOKUP(Master1[[#This Row],[cu_id]],Revenue_Analysis[cuid],Revenue_Analysis[Q3 Low Deviation], 0)</f>
        <v>106.2503</v>
      </c>
      <c r="AF24" s="43">
        <f>_xlfn.XLOOKUP(Master1[[#This Row],[cu_id]],Revenue_Analysis[cuid],Revenue_Analysis[Q3 High Deviation], 0)</f>
        <v>106.9759</v>
      </c>
      <c r="AG24" s="43">
        <f>_xlfn.XLOOKUP(Master1[[#This Row],[cu_id]],Revenue_Analysis[cuid],Revenue_Analysis[Q4 Low Deviation], 0)</f>
        <v>106.7925</v>
      </c>
      <c r="AH24" s="43">
        <f>_xlfn.XLOOKUP(Master1[[#This Row],[cu_id]],Revenue_Analysis[cuid],Revenue_Analysis[Q4 High Deviation], 0)</f>
        <v>108.6245</v>
      </c>
      <c r="AI24" s="43">
        <f>_xlfn.XLOOKUP(Master1[[#This Row],[cu_id]],Revenue_Analysis[cuid],Revenue_Analysis[Q1 Average], 0)</f>
        <v>80.626199999999997</v>
      </c>
      <c r="AJ24" s="43">
        <f>_xlfn.XLOOKUP(Master1[[#This Row],[cu_id]],Revenue_Analysis[cuid],Revenue_Analysis[Q2 Average], 0)</f>
        <v>99.923100000000005</v>
      </c>
      <c r="AK24" s="43">
        <f>_xlfn.XLOOKUP(Master1[[#This Row],[cu_id]],Revenue_Analysis[cuid],Revenue_Analysis[Q3 Average], 0)</f>
        <v>106.6131</v>
      </c>
      <c r="AL24" s="43">
        <f>_xlfn.XLOOKUP(Master1[[#This Row],[cu_id]],Revenue_Analysis[cuid],Revenue_Analysis[Q4 Average], 0)</f>
        <v>107.7085</v>
      </c>
      <c r="AM24" s="44">
        <v>0.29166666666666669</v>
      </c>
      <c r="AN24" s="44">
        <v>0.6875</v>
      </c>
      <c r="AO24" s="25" t="s">
        <v>13860</v>
      </c>
      <c r="AP24" s="25" t="s">
        <v>13860</v>
      </c>
      <c r="AQ24" s="25" t="s">
        <v>13860</v>
      </c>
      <c r="AR24" s="25" t="s">
        <v>0</v>
      </c>
      <c r="AS24" s="15">
        <f>IFERROR(_xlfn.XLOOKUP(Master1[[#This Row],[cu_id]],StopTimes[cu_ID],StopTimes[Average Stop Time]), 0)</f>
        <v>7.8666666666666671</v>
      </c>
      <c r="AT2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4" s="45" t="s">
        <v>13860</v>
      </c>
      <c r="AV24" s="13"/>
      <c r="AW24" s="12"/>
    </row>
    <row r="25" spans="1:49" x14ac:dyDescent="0.3">
      <c r="A25" s="74" t="s">
        <v>3987</v>
      </c>
      <c r="B25" s="25">
        <v>78</v>
      </c>
      <c r="C25" s="25" t="s">
        <v>14</v>
      </c>
      <c r="D25" s="26">
        <v>31213</v>
      </c>
      <c r="E25" s="26" t="s">
        <v>13</v>
      </c>
      <c r="F25" s="26" t="s">
        <v>1741</v>
      </c>
      <c r="G25" s="26" t="s">
        <v>1742</v>
      </c>
      <c r="H25" s="26" t="s">
        <v>5</v>
      </c>
      <c r="I25" s="26" t="s">
        <v>447</v>
      </c>
      <c r="J25" s="26" t="s">
        <v>4</v>
      </c>
      <c r="K25" s="26" t="s">
        <v>543</v>
      </c>
      <c r="L25" s="27" t="s">
        <v>16</v>
      </c>
      <c r="M25" s="25" t="s">
        <v>3</v>
      </c>
      <c r="N25" s="25" t="s">
        <v>2</v>
      </c>
      <c r="O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25" s="25">
        <v>0</v>
      </c>
      <c r="Q25" s="25">
        <v>0</v>
      </c>
      <c r="R25" s="25">
        <v>0</v>
      </c>
      <c r="S25" s="25">
        <v>230</v>
      </c>
      <c r="T25" s="25">
        <v>0</v>
      </c>
      <c r="U25" s="25">
        <v>48</v>
      </c>
      <c r="V25" s="41" t="str">
        <f>IFERROR(Master1[[#This Row],[Avg Garment Scans per Delivery]]/Master1[[#This Row],[Garment Inventory]], "")</f>
        <v/>
      </c>
      <c r="W25" s="42"/>
      <c r="X25" s="42"/>
      <c r="Y25" s="42"/>
      <c r="Z25" s="42"/>
      <c r="AA25" s="43">
        <f>_xlfn.XLOOKUP(Master1[[#This Row],[cu_id]], Revenue_Analysis[cuid], Revenue_Analysis[Q1 Low Deviation], 0)</f>
        <v>129.13290000000001</v>
      </c>
      <c r="AB25" s="43">
        <f>_xlfn.XLOOKUP(Master1[[#This Row],[cu_id]],Revenue_Analysis[cuid],Revenue_Analysis[Q1 High Deviation], 0)</f>
        <v>185.85169999999999</v>
      </c>
      <c r="AC25" s="43">
        <f>_xlfn.XLOOKUP(Master1[[#This Row],[cu_id]],Revenue_Analysis[cuid],Revenue_Analysis[Q2 Low Deviation], 0)</f>
        <v>137.27670000000001</v>
      </c>
      <c r="AD25" s="43">
        <f>_xlfn.XLOOKUP(Master1[[#This Row],[cu_id]],Revenue_Analysis[cuid],Revenue_Analysis[Q2 High Deviation], 0)</f>
        <v>202.3323</v>
      </c>
      <c r="AE25" s="43">
        <f>_xlfn.XLOOKUP(Master1[[#This Row],[cu_id]],Revenue_Analysis[cuid],Revenue_Analysis[Q3 Low Deviation], 0)</f>
        <v>103.46120000000001</v>
      </c>
      <c r="AF25" s="43">
        <f>_xlfn.XLOOKUP(Master1[[#This Row],[cu_id]],Revenue_Analysis[cuid],Revenue_Analysis[Q3 High Deviation], 0)</f>
        <v>215.25299999999999</v>
      </c>
      <c r="AG25" s="43">
        <f>_xlfn.XLOOKUP(Master1[[#This Row],[cu_id]],Revenue_Analysis[cuid],Revenue_Analysis[Q4 Low Deviation], 0)</f>
        <v>123.5382</v>
      </c>
      <c r="AH25" s="43">
        <f>_xlfn.XLOOKUP(Master1[[#This Row],[cu_id]],Revenue_Analysis[cuid],Revenue_Analysis[Q4 High Deviation], 0)</f>
        <v>199.24340000000001</v>
      </c>
      <c r="AI25" s="43">
        <f>_xlfn.XLOOKUP(Master1[[#This Row],[cu_id]],Revenue_Analysis[cuid],Revenue_Analysis[Q1 Average], 0)</f>
        <v>157.4923</v>
      </c>
      <c r="AJ25" s="43">
        <f>_xlfn.XLOOKUP(Master1[[#This Row],[cu_id]],Revenue_Analysis[cuid],Revenue_Analysis[Q2 Average], 0)</f>
        <v>169.80449999999999</v>
      </c>
      <c r="AK25" s="43">
        <f>_xlfn.XLOOKUP(Master1[[#This Row],[cu_id]],Revenue_Analysis[cuid],Revenue_Analysis[Q3 Average], 0)</f>
        <v>159.3571</v>
      </c>
      <c r="AL25" s="43">
        <f>_xlfn.XLOOKUP(Master1[[#This Row],[cu_id]],Revenue_Analysis[cuid],Revenue_Analysis[Q4 Average], 0)</f>
        <v>161.39080000000001</v>
      </c>
      <c r="AM25" s="44">
        <v>0.58333333333333337</v>
      </c>
      <c r="AN25" s="44">
        <v>0.70833333333333337</v>
      </c>
      <c r="AO25" s="25" t="s">
        <v>13860</v>
      </c>
      <c r="AP25" s="25" t="s">
        <v>13860</v>
      </c>
      <c r="AQ25" s="25" t="s">
        <v>13860</v>
      </c>
      <c r="AR25" s="23" t="s">
        <v>13829</v>
      </c>
      <c r="AS25" s="15">
        <f>IFERROR(_xlfn.XLOOKUP(Master1[[#This Row],[cu_id]],StopTimes[cu_ID],StopTimes[Average Stop Time]), 0)</f>
        <v>11.579166666666667</v>
      </c>
      <c r="AT2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5" s="45" t="s">
        <v>13860</v>
      </c>
      <c r="AV25" s="13"/>
      <c r="AW25" s="12"/>
    </row>
    <row r="26" spans="1:49" x14ac:dyDescent="0.3">
      <c r="A26" s="74" t="s">
        <v>3988</v>
      </c>
      <c r="B26" s="25">
        <v>71</v>
      </c>
      <c r="C26" s="25" t="s">
        <v>14</v>
      </c>
      <c r="D26" s="26">
        <v>31214</v>
      </c>
      <c r="E26" s="26" t="s">
        <v>13</v>
      </c>
      <c r="F26" s="26" t="s">
        <v>1743</v>
      </c>
      <c r="G26" s="26" t="s">
        <v>1744</v>
      </c>
      <c r="H26" s="26" t="s">
        <v>1745</v>
      </c>
      <c r="I26" s="26" t="s">
        <v>1746</v>
      </c>
      <c r="J26" s="26" t="s">
        <v>4</v>
      </c>
      <c r="K26" s="26" t="s">
        <v>243</v>
      </c>
      <c r="L26" s="27" t="s">
        <v>24</v>
      </c>
      <c r="M26" s="25" t="s">
        <v>23</v>
      </c>
      <c r="N26" s="25" t="s">
        <v>2</v>
      </c>
      <c r="O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26" s="25">
        <v>0</v>
      </c>
      <c r="Q26" s="25">
        <v>0</v>
      </c>
      <c r="R26" s="25">
        <v>0</v>
      </c>
      <c r="S26" s="25">
        <v>210</v>
      </c>
      <c r="T26" s="25">
        <v>0</v>
      </c>
      <c r="U26" s="25">
        <v>13</v>
      </c>
      <c r="V26" s="41" t="str">
        <f>IFERROR(Master1[[#This Row],[Avg Garment Scans per Delivery]]/Master1[[#This Row],[Garment Inventory]], "")</f>
        <v/>
      </c>
      <c r="W26" s="42"/>
      <c r="X26" s="42"/>
      <c r="Y26" s="42"/>
      <c r="Z26" s="42"/>
      <c r="AA26" s="43">
        <f>_xlfn.XLOOKUP(Master1[[#This Row],[cu_id]], Revenue_Analysis[cuid], Revenue_Analysis[Q1 Low Deviation], 0)</f>
        <v>59.36</v>
      </c>
      <c r="AB26" s="43">
        <f>_xlfn.XLOOKUP(Master1[[#This Row],[cu_id]],Revenue_Analysis[cuid],Revenue_Analysis[Q1 High Deviation], 0)</f>
        <v>61.36</v>
      </c>
      <c r="AC26" s="43">
        <f>_xlfn.XLOOKUP(Master1[[#This Row],[cu_id]],Revenue_Analysis[cuid],Revenue_Analysis[Q2 Low Deviation], 0)</f>
        <v>66.3489</v>
      </c>
      <c r="AD26" s="43">
        <f>_xlfn.XLOOKUP(Master1[[#This Row],[cu_id]],Revenue_Analysis[cuid],Revenue_Analysis[Q2 High Deviation], 0)</f>
        <v>69.317700000000002</v>
      </c>
      <c r="AE26" s="43">
        <f>_xlfn.XLOOKUP(Master1[[#This Row],[cu_id]],Revenue_Analysis[cuid],Revenue_Analysis[Q3 Low Deviation], 0)</f>
        <v>66.3489</v>
      </c>
      <c r="AF26" s="43">
        <f>_xlfn.XLOOKUP(Master1[[#This Row],[cu_id]],Revenue_Analysis[cuid],Revenue_Analysis[Q3 High Deviation], 0)</f>
        <v>69.317700000000002</v>
      </c>
      <c r="AG26" s="43">
        <f>_xlfn.XLOOKUP(Master1[[#This Row],[cu_id]],Revenue_Analysis[cuid],Revenue_Analysis[Q4 Low Deviation], 0)</f>
        <v>66.72</v>
      </c>
      <c r="AH26" s="43">
        <f>_xlfn.XLOOKUP(Master1[[#This Row],[cu_id]],Revenue_Analysis[cuid],Revenue_Analysis[Q4 High Deviation], 0)</f>
        <v>66.72</v>
      </c>
      <c r="AI26" s="43">
        <f>_xlfn.XLOOKUP(Master1[[#This Row],[cu_id]],Revenue_Analysis[cuid],Revenue_Analysis[Q1 Average], 0)</f>
        <v>60.36</v>
      </c>
      <c r="AJ26" s="43">
        <f>_xlfn.XLOOKUP(Master1[[#This Row],[cu_id]],Revenue_Analysis[cuid],Revenue_Analysis[Q2 Average], 0)</f>
        <v>67.833299999999994</v>
      </c>
      <c r="AK26" s="43">
        <f>_xlfn.XLOOKUP(Master1[[#This Row],[cu_id]],Revenue_Analysis[cuid],Revenue_Analysis[Q3 Average], 0)</f>
        <v>67.833299999999994</v>
      </c>
      <c r="AL26" s="43">
        <f>_xlfn.XLOOKUP(Master1[[#This Row],[cu_id]],Revenue_Analysis[cuid],Revenue_Analysis[Q4 Average], 0)</f>
        <v>66.72</v>
      </c>
      <c r="AM26" s="44">
        <v>8</v>
      </c>
      <c r="AN26" s="44">
        <v>5.5</v>
      </c>
      <c r="AO26" s="25" t="s">
        <v>13860</v>
      </c>
      <c r="AP26" s="25" t="s">
        <v>13860</v>
      </c>
      <c r="AQ26" s="25" t="s">
        <v>13860</v>
      </c>
      <c r="AR26" s="25" t="s">
        <v>0</v>
      </c>
      <c r="AS26" s="15">
        <f>IFERROR(_xlfn.XLOOKUP(Master1[[#This Row],[cu_id]],StopTimes[cu_ID],StopTimes[Average Stop Time]), 0)</f>
        <v>8.0500000000000007</v>
      </c>
      <c r="AT2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6" s="45" t="s">
        <v>13860</v>
      </c>
      <c r="AV26" s="13"/>
      <c r="AW26" s="12"/>
    </row>
    <row r="27" spans="1:49" x14ac:dyDescent="0.3">
      <c r="A27" s="74" t="s">
        <v>3989</v>
      </c>
      <c r="B27" s="25">
        <v>78</v>
      </c>
      <c r="C27" s="25" t="s">
        <v>14</v>
      </c>
      <c r="D27" s="26">
        <v>31225</v>
      </c>
      <c r="E27" s="26" t="s">
        <v>13</v>
      </c>
      <c r="F27" s="26" t="s">
        <v>1747</v>
      </c>
      <c r="G27" s="26" t="s">
        <v>1748</v>
      </c>
      <c r="H27" s="26" t="s">
        <v>5</v>
      </c>
      <c r="I27" s="26" t="s">
        <v>1749</v>
      </c>
      <c r="J27" s="26" t="s">
        <v>4</v>
      </c>
      <c r="K27" s="26" t="s">
        <v>537</v>
      </c>
      <c r="L27" s="27" t="s">
        <v>17</v>
      </c>
      <c r="M27" s="25" t="s">
        <v>10</v>
      </c>
      <c r="N27" s="25" t="s">
        <v>2</v>
      </c>
      <c r="O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27" s="25">
        <v>0</v>
      </c>
      <c r="Q27" s="25">
        <v>0</v>
      </c>
      <c r="R27" s="25">
        <v>0</v>
      </c>
      <c r="S27" s="25">
        <v>100</v>
      </c>
      <c r="T27" s="25">
        <v>0</v>
      </c>
      <c r="U27" s="25">
        <v>24</v>
      </c>
      <c r="V27" s="41" t="str">
        <f>IFERROR(Master1[[#This Row],[Avg Garment Scans per Delivery]]/Master1[[#This Row],[Garment Inventory]], "")</f>
        <v/>
      </c>
      <c r="W27" s="42"/>
      <c r="X27" s="42"/>
      <c r="Y27" s="42"/>
      <c r="Z27" s="42"/>
      <c r="AA27" s="43">
        <f>_xlfn.XLOOKUP(Master1[[#This Row],[cu_id]], Revenue_Analysis[cuid], Revenue_Analysis[Q1 Low Deviation], 0)</f>
        <v>41.75</v>
      </c>
      <c r="AB27" s="43">
        <f>_xlfn.XLOOKUP(Master1[[#This Row],[cu_id]],Revenue_Analysis[cuid],Revenue_Analysis[Q1 High Deviation], 0)</f>
        <v>43</v>
      </c>
      <c r="AC27" s="43">
        <f>_xlfn.XLOOKUP(Master1[[#This Row],[cu_id]],Revenue_Analysis[cuid],Revenue_Analysis[Q2 Low Deviation], 0)</f>
        <v>45.543900000000001</v>
      </c>
      <c r="AD27" s="43">
        <f>_xlfn.XLOOKUP(Master1[[#This Row],[cu_id]],Revenue_Analysis[cuid],Revenue_Analysis[Q2 High Deviation], 0)</f>
        <v>48.887500000000003</v>
      </c>
      <c r="AE27" s="43">
        <f>_xlfn.XLOOKUP(Master1[[#This Row],[cu_id]],Revenue_Analysis[cuid],Revenue_Analysis[Q3 Low Deviation], 0)</f>
        <v>43.47</v>
      </c>
      <c r="AF27" s="43">
        <f>_xlfn.XLOOKUP(Master1[[#This Row],[cu_id]],Revenue_Analysis[cuid],Revenue_Analysis[Q3 High Deviation], 0)</f>
        <v>44.29</v>
      </c>
      <c r="AG27" s="43">
        <f>_xlfn.XLOOKUP(Master1[[#This Row],[cu_id]],Revenue_Analysis[cuid],Revenue_Analysis[Q4 Low Deviation], 0)</f>
        <v>43.47</v>
      </c>
      <c r="AH27" s="43">
        <f>_xlfn.XLOOKUP(Master1[[#This Row],[cu_id]],Revenue_Analysis[cuid],Revenue_Analysis[Q4 High Deviation], 0)</f>
        <v>43.47</v>
      </c>
      <c r="AI27" s="43">
        <f>_xlfn.XLOOKUP(Master1[[#This Row],[cu_id]],Revenue_Analysis[cuid],Revenue_Analysis[Q1 Average], 0)</f>
        <v>42.375</v>
      </c>
      <c r="AJ27" s="43">
        <f>_xlfn.XLOOKUP(Master1[[#This Row],[cu_id]],Revenue_Analysis[cuid],Revenue_Analysis[Q2 Average], 0)</f>
        <v>47.215699999999998</v>
      </c>
      <c r="AK27" s="43">
        <f>_xlfn.XLOOKUP(Master1[[#This Row],[cu_id]],Revenue_Analysis[cuid],Revenue_Analysis[Q3 Average], 0)</f>
        <v>43.88</v>
      </c>
      <c r="AL27" s="43">
        <f>_xlfn.XLOOKUP(Master1[[#This Row],[cu_id]],Revenue_Analysis[cuid],Revenue_Analysis[Q4 Average], 0)</f>
        <v>43.47</v>
      </c>
      <c r="AM27" s="44">
        <v>0.33333333333333331</v>
      </c>
      <c r="AN27" s="44">
        <v>0.66666666666666663</v>
      </c>
      <c r="AO27" s="25" t="s">
        <v>13860</v>
      </c>
      <c r="AP27" s="25" t="s">
        <v>13860</v>
      </c>
      <c r="AQ27" s="25" t="s">
        <v>13860</v>
      </c>
      <c r="AR27" s="25" t="s">
        <v>0</v>
      </c>
      <c r="AS27" s="15">
        <f>IFERROR(_xlfn.XLOOKUP(Master1[[#This Row],[cu_id]],StopTimes[cu_ID],StopTimes[Average Stop Time]), 0)</f>
        <v>11.791666666666666</v>
      </c>
      <c r="AT2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7" s="45" t="s">
        <v>13860</v>
      </c>
      <c r="AV27" s="13"/>
      <c r="AW27" s="12"/>
    </row>
    <row r="28" spans="1:49" x14ac:dyDescent="0.3">
      <c r="A28" s="74" t="s">
        <v>4386</v>
      </c>
      <c r="B28" s="25">
        <v>72</v>
      </c>
      <c r="C28" s="25" t="s">
        <v>7</v>
      </c>
      <c r="D28" s="26">
        <v>31230</v>
      </c>
      <c r="E28" s="26" t="s">
        <v>13</v>
      </c>
      <c r="F28" s="26" t="s">
        <v>2605</v>
      </c>
      <c r="G28" s="26" t="s">
        <v>2606</v>
      </c>
      <c r="H28" s="26" t="s">
        <v>5</v>
      </c>
      <c r="I28" s="26" t="s">
        <v>1456</v>
      </c>
      <c r="J28" s="26" t="s">
        <v>4</v>
      </c>
      <c r="K28" s="26" t="s">
        <v>391</v>
      </c>
      <c r="L28" s="27" t="s">
        <v>16</v>
      </c>
      <c r="M28" s="25" t="s">
        <v>3</v>
      </c>
      <c r="N28" s="25" t="s">
        <v>2</v>
      </c>
      <c r="O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290</v>
      </c>
      <c r="P28" s="25">
        <v>0</v>
      </c>
      <c r="Q28" s="25">
        <v>0</v>
      </c>
      <c r="R28" s="25">
        <v>0</v>
      </c>
      <c r="S28" s="25">
        <v>0</v>
      </c>
      <c r="T28" s="25">
        <v>290</v>
      </c>
      <c r="U28" s="25">
        <v>52</v>
      </c>
      <c r="V28" s="41" t="str">
        <f>IFERROR(Master1[[#This Row],[Avg Garment Scans per Delivery]]/Master1[[#This Row],[Garment Inventory]], "")</f>
        <v/>
      </c>
      <c r="W28" s="42"/>
      <c r="X28" s="42"/>
      <c r="Y28" s="42"/>
      <c r="Z28" s="42"/>
      <c r="AA28" s="43">
        <f>_xlfn.XLOOKUP(Master1[[#This Row],[cu_id]], Revenue_Analysis[cuid], Revenue_Analysis[Q1 Low Deviation], 0)</f>
        <v>42.0261</v>
      </c>
      <c r="AB28" s="43">
        <f>_xlfn.XLOOKUP(Master1[[#This Row],[cu_id]],Revenue_Analysis[cuid],Revenue_Analysis[Q1 High Deviation], 0)</f>
        <v>45.337299999999999</v>
      </c>
      <c r="AC28" s="43">
        <f>_xlfn.XLOOKUP(Master1[[#This Row],[cu_id]],Revenue_Analysis[cuid],Revenue_Analysis[Q2 Low Deviation], 0)</f>
        <v>46.611499999999999</v>
      </c>
      <c r="AD28" s="43">
        <f>_xlfn.XLOOKUP(Master1[[#This Row],[cu_id]],Revenue_Analysis[cuid],Revenue_Analysis[Q2 High Deviation], 0)</f>
        <v>49.048499999999997</v>
      </c>
      <c r="AE28" s="43">
        <f>_xlfn.XLOOKUP(Master1[[#This Row],[cu_id]],Revenue_Analysis[cuid],Revenue_Analysis[Q3 Low Deviation], 0)</f>
        <v>48.92</v>
      </c>
      <c r="AF28" s="43">
        <f>_xlfn.XLOOKUP(Master1[[#This Row],[cu_id]],Revenue_Analysis[cuid],Revenue_Analysis[Q3 High Deviation], 0)</f>
        <v>49.81</v>
      </c>
      <c r="AG28" s="43">
        <f>_xlfn.XLOOKUP(Master1[[#This Row],[cu_id]],Revenue_Analysis[cuid],Revenue_Analysis[Q4 Low Deviation], 0)</f>
        <v>48.92</v>
      </c>
      <c r="AH28" s="43">
        <f>_xlfn.XLOOKUP(Master1[[#This Row],[cu_id]],Revenue_Analysis[cuid],Revenue_Analysis[Q4 High Deviation], 0)</f>
        <v>48.92</v>
      </c>
      <c r="AI28" s="43">
        <f>_xlfn.XLOOKUP(Master1[[#This Row],[cu_id]],Revenue_Analysis[cuid],Revenue_Analysis[Q1 Average], 0)</f>
        <v>43.681699999999999</v>
      </c>
      <c r="AJ28" s="43">
        <f>_xlfn.XLOOKUP(Master1[[#This Row],[cu_id]],Revenue_Analysis[cuid],Revenue_Analysis[Q2 Average], 0)</f>
        <v>47.83</v>
      </c>
      <c r="AK28" s="43">
        <f>_xlfn.XLOOKUP(Master1[[#This Row],[cu_id]],Revenue_Analysis[cuid],Revenue_Analysis[Q3 Average], 0)</f>
        <v>49.365000000000002</v>
      </c>
      <c r="AL28" s="43">
        <f>_xlfn.XLOOKUP(Master1[[#This Row],[cu_id]],Revenue_Analysis[cuid],Revenue_Analysis[Q4 Average], 0)</f>
        <v>48.92</v>
      </c>
      <c r="AM28" s="44">
        <v>0.45833333333333331</v>
      </c>
      <c r="AN28" s="44">
        <v>0.6875</v>
      </c>
      <c r="AO28" s="25" t="s">
        <v>13860</v>
      </c>
      <c r="AP28" s="25" t="s">
        <v>13860</v>
      </c>
      <c r="AQ28" s="25" t="s">
        <v>13860</v>
      </c>
      <c r="AR28" s="25" t="s">
        <v>0</v>
      </c>
      <c r="AS28" s="15">
        <f>IFERROR(_xlfn.XLOOKUP(Master1[[#This Row],[cu_id]],StopTimes[cu_ID],StopTimes[Average Stop Time]), 0)</f>
        <v>0.28333333333333333</v>
      </c>
      <c r="AT2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8" s="45">
        <v>3</v>
      </c>
      <c r="AV28" s="13"/>
      <c r="AW28" s="12"/>
    </row>
    <row r="29" spans="1:49" x14ac:dyDescent="0.3">
      <c r="A29" s="74" t="s">
        <v>3991</v>
      </c>
      <c r="B29" s="25">
        <v>71</v>
      </c>
      <c r="C29" s="25" t="s">
        <v>9</v>
      </c>
      <c r="D29" s="26">
        <v>31237</v>
      </c>
      <c r="E29" s="26" t="s">
        <v>13</v>
      </c>
      <c r="F29" s="26" t="s">
        <v>1752</v>
      </c>
      <c r="G29" s="26" t="s">
        <v>1753</v>
      </c>
      <c r="H29" s="26" t="s">
        <v>5</v>
      </c>
      <c r="I29" s="26" t="s">
        <v>205</v>
      </c>
      <c r="J29" s="26" t="s">
        <v>4</v>
      </c>
      <c r="K29" s="26" t="s">
        <v>337</v>
      </c>
      <c r="L29" s="27" t="s">
        <v>24</v>
      </c>
      <c r="M29" s="25" t="s">
        <v>23</v>
      </c>
      <c r="N29" s="25" t="s">
        <v>2</v>
      </c>
      <c r="O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212</v>
      </c>
      <c r="P29" s="25">
        <v>212</v>
      </c>
      <c r="Q29" s="25">
        <v>0</v>
      </c>
      <c r="R29" s="25">
        <v>0</v>
      </c>
      <c r="S29" s="25">
        <v>0</v>
      </c>
      <c r="T29" s="25">
        <v>0</v>
      </c>
      <c r="U29" s="25">
        <v>17</v>
      </c>
      <c r="V29" s="41" t="str">
        <f>IFERROR(Master1[[#This Row],[Avg Garment Scans per Delivery]]/Master1[[#This Row],[Garment Inventory]], "")</f>
        <v/>
      </c>
      <c r="W29" s="42"/>
      <c r="X29" s="42"/>
      <c r="Y29" s="42"/>
      <c r="Z29" s="42"/>
      <c r="AA29" s="43">
        <f>_xlfn.XLOOKUP(Master1[[#This Row],[cu_id]], Revenue_Analysis[cuid], Revenue_Analysis[Q1 Low Deviation], 0)</f>
        <v>56.56</v>
      </c>
      <c r="AB29" s="43">
        <f>_xlfn.XLOOKUP(Master1[[#This Row],[cu_id]],Revenue_Analysis[cuid],Revenue_Analysis[Q1 High Deviation], 0)</f>
        <v>261.08999999999997</v>
      </c>
      <c r="AC29" s="43">
        <f>_xlfn.XLOOKUP(Master1[[#This Row],[cu_id]],Revenue_Analysis[cuid],Revenue_Analysis[Q2 Low Deviation], 0)</f>
        <v>19.7012</v>
      </c>
      <c r="AD29" s="43">
        <f>_xlfn.XLOOKUP(Master1[[#This Row],[cu_id]],Revenue_Analysis[cuid],Revenue_Analysis[Q2 High Deviation], 0)</f>
        <v>170.25299999999999</v>
      </c>
      <c r="AE29" s="43">
        <f>_xlfn.XLOOKUP(Master1[[#This Row],[cu_id]],Revenue_Analysis[cuid],Revenue_Analysis[Q3 Low Deviation], 0)</f>
        <v>66.039599999999993</v>
      </c>
      <c r="AF29" s="43">
        <f>_xlfn.XLOOKUP(Master1[[#This Row],[cu_id]],Revenue_Analysis[cuid],Revenue_Analysis[Q3 High Deviation], 0)</f>
        <v>190.66839999999999</v>
      </c>
      <c r="AG29" s="43">
        <f>_xlfn.XLOOKUP(Master1[[#This Row],[cu_id]],Revenue_Analysis[cuid],Revenue_Analysis[Q4 Low Deviation], 0)</f>
        <v>86.2624</v>
      </c>
      <c r="AH29" s="43">
        <f>_xlfn.XLOOKUP(Master1[[#This Row],[cu_id]],Revenue_Analysis[cuid],Revenue_Analysis[Q4 High Deviation], 0)</f>
        <v>111.31359999999999</v>
      </c>
      <c r="AI29" s="43">
        <f>_xlfn.XLOOKUP(Master1[[#This Row],[cu_id]],Revenue_Analysis[cuid],Revenue_Analysis[Q1 Average], 0)</f>
        <v>158.82499999999999</v>
      </c>
      <c r="AJ29" s="43">
        <f>_xlfn.XLOOKUP(Master1[[#This Row],[cu_id]],Revenue_Analysis[cuid],Revenue_Analysis[Q2 Average], 0)</f>
        <v>94.977099999999993</v>
      </c>
      <c r="AK29" s="43">
        <f>_xlfn.XLOOKUP(Master1[[#This Row],[cu_id]],Revenue_Analysis[cuid],Revenue_Analysis[Q3 Average], 0)</f>
        <v>128.35400000000001</v>
      </c>
      <c r="AL29" s="43">
        <f>_xlfn.XLOOKUP(Master1[[#This Row],[cu_id]],Revenue_Analysis[cuid],Revenue_Analysis[Q4 Average], 0)</f>
        <v>98.787999999999997</v>
      </c>
      <c r="AM29" s="44">
        <v>10</v>
      </c>
      <c r="AN29" s="44">
        <v>5.5</v>
      </c>
      <c r="AO29" s="25" t="s">
        <v>13860</v>
      </c>
      <c r="AP29" s="25" t="s">
        <v>13860</v>
      </c>
      <c r="AQ29" s="25" t="s">
        <v>207</v>
      </c>
      <c r="AR29" s="25" t="s">
        <v>0</v>
      </c>
      <c r="AS29" s="15">
        <f>IFERROR(_xlfn.XLOOKUP(Master1[[#This Row],[cu_id]],StopTimes[cu_ID],StopTimes[Average Stop Time]), 0)</f>
        <v>4.6138888883333333</v>
      </c>
      <c r="AT29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29" s="45">
        <v>25</v>
      </c>
      <c r="AV29" s="13"/>
      <c r="AW29" s="12"/>
    </row>
    <row r="30" spans="1:49" x14ac:dyDescent="0.3">
      <c r="A30" s="74" t="s">
        <v>3992</v>
      </c>
      <c r="B30" s="25">
        <v>78</v>
      </c>
      <c r="C30" s="25" t="s">
        <v>6</v>
      </c>
      <c r="D30" s="26">
        <v>31239</v>
      </c>
      <c r="E30" s="26" t="s">
        <v>13</v>
      </c>
      <c r="F30" s="26" t="s">
        <v>1754</v>
      </c>
      <c r="G30" s="26" t="s">
        <v>1755</v>
      </c>
      <c r="H30" s="26" t="s">
        <v>5</v>
      </c>
      <c r="I30" s="26" t="s">
        <v>1460</v>
      </c>
      <c r="J30" s="26" t="s">
        <v>4</v>
      </c>
      <c r="K30" s="26" t="s">
        <v>604</v>
      </c>
      <c r="L30" s="27" t="s">
        <v>24</v>
      </c>
      <c r="M30" s="25" t="s">
        <v>23</v>
      </c>
      <c r="N30" s="25" t="s">
        <v>2</v>
      </c>
      <c r="O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172</v>
      </c>
      <c r="P30" s="25">
        <v>0</v>
      </c>
      <c r="Q30" s="25">
        <v>0</v>
      </c>
      <c r="R30" s="25">
        <v>172</v>
      </c>
      <c r="S30" s="25">
        <v>0</v>
      </c>
      <c r="T30" s="25">
        <v>0</v>
      </c>
      <c r="U30" s="25">
        <v>24</v>
      </c>
      <c r="V30" s="41" t="str">
        <f>IFERROR(Master1[[#This Row],[Avg Garment Scans per Delivery]]/Master1[[#This Row],[Garment Inventory]], "")</f>
        <v/>
      </c>
      <c r="W30" s="42"/>
      <c r="X30" s="42"/>
      <c r="Y30" s="42"/>
      <c r="Z30" s="42"/>
      <c r="AA30" s="43">
        <f>_xlfn.XLOOKUP(Master1[[#This Row],[cu_id]], Revenue_Analysis[cuid], Revenue_Analysis[Q1 Low Deviation], 0)</f>
        <v>77.834999999999994</v>
      </c>
      <c r="AB30" s="43">
        <f>_xlfn.XLOOKUP(Master1[[#This Row],[cu_id]],Revenue_Analysis[cuid],Revenue_Analysis[Q1 High Deviation], 0)</f>
        <v>314.315</v>
      </c>
      <c r="AC30" s="43">
        <f>_xlfn.XLOOKUP(Master1[[#This Row],[cu_id]],Revenue_Analysis[cuid],Revenue_Analysis[Q2 Low Deviation], 0)</f>
        <v>84.673400000000001</v>
      </c>
      <c r="AD30" s="43">
        <f>_xlfn.XLOOKUP(Master1[[#This Row],[cu_id]],Revenue_Analysis[cuid],Revenue_Analysis[Q2 High Deviation], 0)</f>
        <v>264.41000000000003</v>
      </c>
      <c r="AE30" s="43">
        <f>_xlfn.XLOOKUP(Master1[[#This Row],[cu_id]],Revenue_Analysis[cuid],Revenue_Analysis[Q3 Low Deviation], 0)</f>
        <v>95.993700000000004</v>
      </c>
      <c r="AF30" s="43">
        <f>_xlfn.XLOOKUP(Master1[[#This Row],[cu_id]],Revenue_Analysis[cuid],Revenue_Analysis[Q3 High Deviation], 0)</f>
        <v>245.3349</v>
      </c>
      <c r="AG30" s="43">
        <f>_xlfn.XLOOKUP(Master1[[#This Row],[cu_id]],Revenue_Analysis[cuid],Revenue_Analysis[Q4 Low Deviation], 0)</f>
        <v>75.262200000000007</v>
      </c>
      <c r="AH30" s="43">
        <f>_xlfn.XLOOKUP(Master1[[#This Row],[cu_id]],Revenue_Analysis[cuid],Revenue_Analysis[Q4 High Deviation], 0)</f>
        <v>177.8844</v>
      </c>
      <c r="AI30" s="43">
        <f>_xlfn.XLOOKUP(Master1[[#This Row],[cu_id]],Revenue_Analysis[cuid],Revenue_Analysis[Q1 Average], 0)</f>
        <v>196.07499999999999</v>
      </c>
      <c r="AJ30" s="43">
        <f>_xlfn.XLOOKUP(Master1[[#This Row],[cu_id]],Revenue_Analysis[cuid],Revenue_Analysis[Q2 Average], 0)</f>
        <v>174.54169999999999</v>
      </c>
      <c r="AK30" s="43">
        <f>_xlfn.XLOOKUP(Master1[[#This Row],[cu_id]],Revenue_Analysis[cuid],Revenue_Analysis[Q3 Average], 0)</f>
        <v>170.6643</v>
      </c>
      <c r="AL30" s="43">
        <f>_xlfn.XLOOKUP(Master1[[#This Row],[cu_id]],Revenue_Analysis[cuid],Revenue_Analysis[Q4 Average], 0)</f>
        <v>126.5733</v>
      </c>
      <c r="AM30" s="44">
        <v>0.33333333333333331</v>
      </c>
      <c r="AN30" s="44">
        <v>0.70833333333333337</v>
      </c>
      <c r="AO30" s="25" t="s">
        <v>13860</v>
      </c>
      <c r="AP30" s="25" t="s">
        <v>13860</v>
      </c>
      <c r="AQ30" s="25" t="s">
        <v>13860</v>
      </c>
      <c r="AR30" s="25" t="s">
        <v>0</v>
      </c>
      <c r="AS30" s="15">
        <f>IFERROR(_xlfn.XLOOKUP(Master1[[#This Row],[cu_id]],StopTimes[cu_ID],StopTimes[Average Stop Time]), 0)</f>
        <v>0.32083333333333336</v>
      </c>
      <c r="AT30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30" s="45">
        <v>8</v>
      </c>
      <c r="AV30" s="13"/>
      <c r="AW30" s="12"/>
    </row>
    <row r="31" spans="1:49" x14ac:dyDescent="0.3">
      <c r="A31" s="74" t="s">
        <v>3993</v>
      </c>
      <c r="B31" s="25">
        <v>76</v>
      </c>
      <c r="C31" s="25" t="s">
        <v>7</v>
      </c>
      <c r="D31" s="26">
        <v>31240</v>
      </c>
      <c r="E31" s="26" t="s">
        <v>13</v>
      </c>
      <c r="F31" s="26" t="s">
        <v>1756</v>
      </c>
      <c r="G31" s="26" t="s">
        <v>1757</v>
      </c>
      <c r="H31" s="26" t="s">
        <v>5</v>
      </c>
      <c r="I31" s="26" t="s">
        <v>696</v>
      </c>
      <c r="J31" s="26" t="s">
        <v>4</v>
      </c>
      <c r="K31" s="26" t="s">
        <v>239</v>
      </c>
      <c r="L31" s="27" t="s">
        <v>16</v>
      </c>
      <c r="M31" s="25" t="s">
        <v>3</v>
      </c>
      <c r="N31" s="25" t="s">
        <v>2</v>
      </c>
      <c r="O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31" s="25">
        <v>0</v>
      </c>
      <c r="Q31" s="25">
        <v>0</v>
      </c>
      <c r="R31" s="25">
        <v>0</v>
      </c>
      <c r="S31" s="25">
        <v>0</v>
      </c>
      <c r="T31" s="25">
        <v>50</v>
      </c>
      <c r="U31" s="25">
        <v>52</v>
      </c>
      <c r="V31" s="41">
        <f>IFERROR(Master1[[#This Row],[Avg Garment Scans per Delivery]]/Master1[[#This Row],[Garment Inventory]], "")</f>
        <v>0.11538461538461539</v>
      </c>
      <c r="W31" s="42">
        <v>26</v>
      </c>
      <c r="X31" s="42">
        <v>3</v>
      </c>
      <c r="Y31" s="42">
        <v>2</v>
      </c>
      <c r="Z31" s="42">
        <v>26</v>
      </c>
      <c r="AA31" s="43">
        <f>_xlfn.XLOOKUP(Master1[[#This Row],[cu_id]], Revenue_Analysis[cuid], Revenue_Analysis[Q1 Low Deviation], 0)</f>
        <v>118.05</v>
      </c>
      <c r="AB31" s="43">
        <f>_xlfn.XLOOKUP(Master1[[#This Row],[cu_id]],Revenue_Analysis[cuid],Revenue_Analysis[Q1 High Deviation], 0)</f>
        <v>130.23500000000001</v>
      </c>
      <c r="AC31" s="43">
        <f>_xlfn.XLOOKUP(Master1[[#This Row],[cu_id]],Revenue_Analysis[cuid],Revenue_Analysis[Q2 Low Deviation], 0)</f>
        <v>132.7654</v>
      </c>
      <c r="AD31" s="43">
        <f>_xlfn.XLOOKUP(Master1[[#This Row],[cu_id]],Revenue_Analysis[cuid],Revenue_Analysis[Q2 High Deviation], 0)</f>
        <v>144.26840000000001</v>
      </c>
      <c r="AE31" s="43">
        <f>_xlfn.XLOOKUP(Master1[[#This Row],[cu_id]],Revenue_Analysis[cuid],Revenue_Analysis[Q3 Low Deviation], 0)</f>
        <v>143.81</v>
      </c>
      <c r="AF31" s="43">
        <f>_xlfn.XLOOKUP(Master1[[#This Row],[cu_id]],Revenue_Analysis[cuid],Revenue_Analysis[Q3 High Deviation], 0)</f>
        <v>144.82</v>
      </c>
      <c r="AG31" s="43">
        <f>_xlfn.XLOOKUP(Master1[[#This Row],[cu_id]],Revenue_Analysis[cuid],Revenue_Analysis[Q4 Low Deviation], 0)</f>
        <v>144.5025</v>
      </c>
      <c r="AH31" s="43">
        <f>_xlfn.XLOOKUP(Master1[[#This Row],[cu_id]],Revenue_Analysis[cuid],Revenue_Analysis[Q4 High Deviation], 0)</f>
        <v>145.5205</v>
      </c>
      <c r="AI31" s="43">
        <f>_xlfn.XLOOKUP(Master1[[#This Row],[cu_id]],Revenue_Analysis[cuid],Revenue_Analysis[Q1 Average], 0)</f>
        <v>124.1425</v>
      </c>
      <c r="AJ31" s="43">
        <f>_xlfn.XLOOKUP(Master1[[#This Row],[cu_id]],Revenue_Analysis[cuid],Revenue_Analysis[Q2 Average], 0)</f>
        <v>138.51689999999999</v>
      </c>
      <c r="AK31" s="43">
        <f>_xlfn.XLOOKUP(Master1[[#This Row],[cu_id]],Revenue_Analysis[cuid],Revenue_Analysis[Q3 Average], 0)</f>
        <v>144.315</v>
      </c>
      <c r="AL31" s="43">
        <f>_xlfn.XLOOKUP(Master1[[#This Row],[cu_id]],Revenue_Analysis[cuid],Revenue_Analysis[Q4 Average], 0)</f>
        <v>145.01150000000001</v>
      </c>
      <c r="AM31" s="44">
        <v>8</v>
      </c>
      <c r="AN31" s="44">
        <v>4.5</v>
      </c>
      <c r="AO31" s="25" t="s">
        <v>13860</v>
      </c>
      <c r="AP31" s="25" t="s">
        <v>13860</v>
      </c>
      <c r="AQ31" s="25" t="s">
        <v>13860</v>
      </c>
      <c r="AR31" s="25" t="s">
        <v>0</v>
      </c>
      <c r="AS31" s="15">
        <f>IFERROR(_xlfn.XLOOKUP(Master1[[#This Row],[cu_id]],StopTimes[cu_ID],StopTimes[Average Stop Time]), 0)</f>
        <v>11.535416666666666</v>
      </c>
      <c r="AT3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1" s="45" t="s">
        <v>13860</v>
      </c>
      <c r="AV31" s="13"/>
      <c r="AW31" s="12"/>
    </row>
    <row r="32" spans="1:49" x14ac:dyDescent="0.3">
      <c r="A32" s="74" t="s">
        <v>3614</v>
      </c>
      <c r="B32" s="25">
        <v>71</v>
      </c>
      <c r="C32" s="25" t="s">
        <v>9</v>
      </c>
      <c r="D32" s="26">
        <v>26759</v>
      </c>
      <c r="E32" s="26" t="s">
        <v>13</v>
      </c>
      <c r="F32" s="26" t="s">
        <v>887</v>
      </c>
      <c r="G32" s="26" t="s">
        <v>888</v>
      </c>
      <c r="H32" s="26" t="s">
        <v>11</v>
      </c>
      <c r="I32" s="26" t="s">
        <v>336</v>
      </c>
      <c r="J32" s="26" t="s">
        <v>4</v>
      </c>
      <c r="K32" s="26" t="s">
        <v>337</v>
      </c>
      <c r="L32" s="27" t="s">
        <v>16</v>
      </c>
      <c r="M32" s="25" t="s">
        <v>3</v>
      </c>
      <c r="N32" s="25" t="s">
        <v>2</v>
      </c>
      <c r="O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</v>
      </c>
      <c r="P32" s="25">
        <v>29</v>
      </c>
      <c r="Q32" s="25">
        <v>0</v>
      </c>
      <c r="R32" s="25">
        <v>0</v>
      </c>
      <c r="S32" s="25">
        <v>0</v>
      </c>
      <c r="T32" s="25">
        <v>0</v>
      </c>
      <c r="U32" s="25">
        <v>52</v>
      </c>
      <c r="V32" s="41" t="str">
        <f>IFERROR(Master1[[#This Row],[Avg Garment Scans per Delivery]]/Master1[[#This Row],[Garment Inventory]], "")</f>
        <v/>
      </c>
      <c r="W32" s="42"/>
      <c r="X32" s="42"/>
      <c r="Y32" s="42"/>
      <c r="Z32" s="42"/>
      <c r="AA32" s="43">
        <f>_xlfn.XLOOKUP(Master1[[#This Row],[cu_id]], Revenue_Analysis[cuid], Revenue_Analysis[Q1 Low Deviation], 0)</f>
        <v>91.822599999999994</v>
      </c>
      <c r="AB32" s="43">
        <f>_xlfn.XLOOKUP(Master1[[#This Row],[cu_id]],Revenue_Analysis[cuid],Revenue_Analysis[Q1 High Deviation], 0)</f>
        <v>111.76819999999999</v>
      </c>
      <c r="AC32" s="43">
        <f>_xlfn.XLOOKUP(Master1[[#This Row],[cu_id]],Revenue_Analysis[cuid],Revenue_Analysis[Q2 Low Deviation], 0)</f>
        <v>96.927099999999996</v>
      </c>
      <c r="AD32" s="43">
        <f>_xlfn.XLOOKUP(Master1[[#This Row],[cu_id]],Revenue_Analysis[cuid],Revenue_Analysis[Q2 High Deviation], 0)</f>
        <v>112.48050000000001</v>
      </c>
      <c r="AE32" s="43">
        <f>_xlfn.XLOOKUP(Master1[[#This Row],[cu_id]],Revenue_Analysis[cuid],Revenue_Analysis[Q3 Low Deviation], 0)</f>
        <v>101.7045</v>
      </c>
      <c r="AF32" s="43">
        <f>_xlfn.XLOOKUP(Master1[[#This Row],[cu_id]],Revenue_Analysis[cuid],Revenue_Analysis[Q3 High Deviation], 0)</f>
        <v>112.46469999999999</v>
      </c>
      <c r="AG32" s="43">
        <f>_xlfn.XLOOKUP(Master1[[#This Row],[cu_id]],Revenue_Analysis[cuid],Revenue_Analysis[Q4 Low Deviation], 0)</f>
        <v>102.83839999999999</v>
      </c>
      <c r="AH32" s="43">
        <f>_xlfn.XLOOKUP(Master1[[#This Row],[cu_id]],Revenue_Analysis[cuid],Revenue_Analysis[Q4 High Deviation], 0)</f>
        <v>118.4432</v>
      </c>
      <c r="AI32" s="43">
        <f>_xlfn.XLOOKUP(Master1[[#This Row],[cu_id]],Revenue_Analysis[cuid],Revenue_Analysis[Q1 Average], 0)</f>
        <v>101.7954</v>
      </c>
      <c r="AJ32" s="43">
        <f>_xlfn.XLOOKUP(Master1[[#This Row],[cu_id]],Revenue_Analysis[cuid],Revenue_Analysis[Q2 Average], 0)</f>
        <v>104.7038</v>
      </c>
      <c r="AK32" s="43">
        <f>_xlfn.XLOOKUP(Master1[[#This Row],[cu_id]],Revenue_Analysis[cuid],Revenue_Analysis[Q3 Average], 0)</f>
        <v>107.08459999999999</v>
      </c>
      <c r="AL32" s="43">
        <f>_xlfn.XLOOKUP(Master1[[#This Row],[cu_id]],Revenue_Analysis[cuid],Revenue_Analysis[Q4 Average], 0)</f>
        <v>110.6408</v>
      </c>
      <c r="AM32" s="44">
        <v>7</v>
      </c>
      <c r="AN32" s="44">
        <v>9.5</v>
      </c>
      <c r="AO32" s="25" t="s">
        <v>13860</v>
      </c>
      <c r="AP32" s="25" t="s">
        <v>13860</v>
      </c>
      <c r="AQ32" s="25" t="s">
        <v>207</v>
      </c>
      <c r="AR32" s="25" t="s">
        <v>0</v>
      </c>
      <c r="AS32" s="15">
        <f>IFERROR(_xlfn.XLOOKUP(Master1[[#This Row],[cu_id]],StopTimes[cu_ID],StopTimes[Average Stop Time]), 0)</f>
        <v>13.042592591666667</v>
      </c>
      <c r="AT3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2" s="45" t="s">
        <v>13860</v>
      </c>
      <c r="AV32" s="13"/>
      <c r="AW32" s="12"/>
    </row>
    <row r="33" spans="1:49" x14ac:dyDescent="0.3">
      <c r="A33" s="74" t="s">
        <v>3994</v>
      </c>
      <c r="B33" s="25">
        <v>78</v>
      </c>
      <c r="C33" s="25" t="s">
        <v>6</v>
      </c>
      <c r="D33" s="26">
        <v>31248</v>
      </c>
      <c r="E33" s="26" t="s">
        <v>13</v>
      </c>
      <c r="F33" s="26" t="s">
        <v>1758</v>
      </c>
      <c r="G33" s="26" t="s">
        <v>1759</v>
      </c>
      <c r="H33" s="26" t="s">
        <v>5</v>
      </c>
      <c r="I33" s="26" t="s">
        <v>1749</v>
      </c>
      <c r="J33" s="26" t="s">
        <v>4</v>
      </c>
      <c r="K33" s="26" t="s">
        <v>588</v>
      </c>
      <c r="L33" s="27" t="s">
        <v>16</v>
      </c>
      <c r="M33" s="25" t="s">
        <v>3</v>
      </c>
      <c r="N33" s="25" t="s">
        <v>2</v>
      </c>
      <c r="O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33" s="25">
        <v>0</v>
      </c>
      <c r="Q33" s="25">
        <v>0</v>
      </c>
      <c r="R33" s="25">
        <v>70</v>
      </c>
      <c r="S33" s="25">
        <v>0</v>
      </c>
      <c r="T33" s="25">
        <v>0</v>
      </c>
      <c r="U33" s="25">
        <v>53</v>
      </c>
      <c r="V33" s="41" t="str">
        <f>IFERROR(Master1[[#This Row],[Avg Garment Scans per Delivery]]/Master1[[#This Row],[Garment Inventory]], "")</f>
        <v/>
      </c>
      <c r="W33" s="42"/>
      <c r="X33" s="42"/>
      <c r="Y33" s="42"/>
      <c r="Z33" s="42"/>
      <c r="AA33" s="43">
        <f>_xlfn.XLOOKUP(Master1[[#This Row],[cu_id]], Revenue_Analysis[cuid], Revenue_Analysis[Q1 Low Deviation], 0)</f>
        <v>51.186599999999999</v>
      </c>
      <c r="AB33" s="43">
        <f>_xlfn.XLOOKUP(Master1[[#This Row],[cu_id]],Revenue_Analysis[cuid],Revenue_Analysis[Q1 High Deviation], 0)</f>
        <v>115.1842</v>
      </c>
      <c r="AC33" s="43">
        <f>_xlfn.XLOOKUP(Master1[[#This Row],[cu_id]],Revenue_Analysis[cuid],Revenue_Analysis[Q2 Low Deviation], 0)</f>
        <v>53.841500000000003</v>
      </c>
      <c r="AD33" s="43">
        <f>_xlfn.XLOOKUP(Master1[[#This Row],[cu_id]],Revenue_Analysis[cuid],Revenue_Analysis[Q2 High Deviation], 0)</f>
        <v>102.1357</v>
      </c>
      <c r="AE33" s="43">
        <f>_xlfn.XLOOKUP(Master1[[#This Row],[cu_id]],Revenue_Analysis[cuid],Revenue_Analysis[Q3 Low Deviation], 0)</f>
        <v>47.892499999999998</v>
      </c>
      <c r="AF33" s="43">
        <f>_xlfn.XLOOKUP(Master1[[#This Row],[cu_id]],Revenue_Analysis[cuid],Revenue_Analysis[Q3 High Deviation], 0)</f>
        <v>110.9161</v>
      </c>
      <c r="AG33" s="43">
        <f>_xlfn.XLOOKUP(Master1[[#This Row],[cu_id]],Revenue_Analysis[cuid],Revenue_Analysis[Q4 Low Deviation], 0)</f>
        <v>52.819800000000001</v>
      </c>
      <c r="AH33" s="43">
        <f>_xlfn.XLOOKUP(Master1[[#This Row],[cu_id]],Revenue_Analysis[cuid],Revenue_Analysis[Q4 High Deviation], 0)</f>
        <v>105.1832</v>
      </c>
      <c r="AI33" s="43">
        <f>_xlfn.XLOOKUP(Master1[[#This Row],[cu_id]],Revenue_Analysis[cuid],Revenue_Analysis[Q1 Average], 0)</f>
        <v>83.185400000000001</v>
      </c>
      <c r="AJ33" s="43">
        <f>_xlfn.XLOOKUP(Master1[[#This Row],[cu_id]],Revenue_Analysis[cuid],Revenue_Analysis[Q2 Average], 0)</f>
        <v>77.988600000000005</v>
      </c>
      <c r="AK33" s="43">
        <f>_xlfn.XLOOKUP(Master1[[#This Row],[cu_id]],Revenue_Analysis[cuid],Revenue_Analysis[Q3 Average], 0)</f>
        <v>79.404300000000006</v>
      </c>
      <c r="AL33" s="43">
        <f>_xlfn.XLOOKUP(Master1[[#This Row],[cu_id]],Revenue_Analysis[cuid],Revenue_Analysis[Q4 Average], 0)</f>
        <v>79.001499999999993</v>
      </c>
      <c r="AM33" s="44">
        <v>0.41666666666666669</v>
      </c>
      <c r="AN33" s="44">
        <v>0.70833333333333337</v>
      </c>
      <c r="AO33" s="25" t="s">
        <v>13860</v>
      </c>
      <c r="AP33" s="25" t="s">
        <v>13860</v>
      </c>
      <c r="AQ33" s="25" t="s">
        <v>13860</v>
      </c>
      <c r="AR33" s="25" t="s">
        <v>0</v>
      </c>
      <c r="AS33" s="15">
        <f>IFERROR(_xlfn.XLOOKUP(Master1[[#This Row],[cu_id]],StopTimes[cu_ID],StopTimes[Average Stop Time]), 0)</f>
        <v>8.5187500000000007</v>
      </c>
      <c r="AT3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3" s="45" t="s">
        <v>13860</v>
      </c>
      <c r="AV33" s="13"/>
      <c r="AW33" s="12"/>
    </row>
    <row r="34" spans="1:49" x14ac:dyDescent="0.3">
      <c r="A34" s="74" t="s">
        <v>3995</v>
      </c>
      <c r="B34" s="25">
        <v>76</v>
      </c>
      <c r="C34" s="25" t="s">
        <v>6</v>
      </c>
      <c r="D34" s="26">
        <v>31251</v>
      </c>
      <c r="E34" s="26" t="s">
        <v>13</v>
      </c>
      <c r="F34" s="26" t="s">
        <v>1760</v>
      </c>
      <c r="G34" s="26" t="s">
        <v>1761</v>
      </c>
      <c r="H34" s="26" t="s">
        <v>5</v>
      </c>
      <c r="I34" s="26" t="s">
        <v>567</v>
      </c>
      <c r="J34" s="26" t="s">
        <v>4</v>
      </c>
      <c r="K34" s="26" t="s">
        <v>399</v>
      </c>
      <c r="L34" s="27" t="s">
        <v>16</v>
      </c>
      <c r="M34" s="25" t="s">
        <v>3</v>
      </c>
      <c r="N34" s="25" t="s">
        <v>2</v>
      </c>
      <c r="O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34" s="25">
        <v>0</v>
      </c>
      <c r="Q34" s="25">
        <v>0</v>
      </c>
      <c r="R34" s="25">
        <v>120</v>
      </c>
      <c r="S34" s="25">
        <v>0</v>
      </c>
      <c r="T34" s="25">
        <v>0</v>
      </c>
      <c r="U34" s="25">
        <v>57</v>
      </c>
      <c r="V34" s="41" t="str">
        <f>IFERROR(Master1[[#This Row],[Avg Garment Scans per Delivery]]/Master1[[#This Row],[Garment Inventory]], "")</f>
        <v/>
      </c>
      <c r="W34" s="42"/>
      <c r="X34" s="42"/>
      <c r="Y34" s="42"/>
      <c r="Z34" s="42"/>
      <c r="AA34" s="43">
        <f>_xlfn.XLOOKUP(Master1[[#This Row],[cu_id]], Revenue_Analysis[cuid], Revenue_Analysis[Q1 Low Deviation], 0)</f>
        <v>247.66309999999999</v>
      </c>
      <c r="AB34" s="43">
        <f>_xlfn.XLOOKUP(Master1[[#This Row],[cu_id]],Revenue_Analysis[cuid],Revenue_Analysis[Q1 High Deviation], 0)</f>
        <v>298.38409999999999</v>
      </c>
      <c r="AC34" s="43">
        <f>_xlfn.XLOOKUP(Master1[[#This Row],[cu_id]],Revenue_Analysis[cuid],Revenue_Analysis[Q2 Low Deviation], 0)</f>
        <v>295.71629999999999</v>
      </c>
      <c r="AD34" s="43">
        <f>_xlfn.XLOOKUP(Master1[[#This Row],[cu_id]],Revenue_Analysis[cuid],Revenue_Analysis[Q2 High Deviation], 0)</f>
        <v>319.09609999999998</v>
      </c>
      <c r="AE34" s="43">
        <f>_xlfn.XLOOKUP(Master1[[#This Row],[cu_id]],Revenue_Analysis[cuid],Revenue_Analysis[Q3 Low Deviation], 0)</f>
        <v>298.59620000000001</v>
      </c>
      <c r="AF34" s="43">
        <f>_xlfn.XLOOKUP(Master1[[#This Row],[cu_id]],Revenue_Analysis[cuid],Revenue_Analysis[Q3 High Deviation], 0)</f>
        <v>314.7038</v>
      </c>
      <c r="AG34" s="43">
        <f>_xlfn.XLOOKUP(Master1[[#This Row],[cu_id]],Revenue_Analysis[cuid],Revenue_Analysis[Q4 Low Deviation], 0)</f>
        <v>308.30189999999999</v>
      </c>
      <c r="AH34" s="43">
        <f>_xlfn.XLOOKUP(Master1[[#This Row],[cu_id]],Revenue_Analysis[cuid],Revenue_Analysis[Q4 High Deviation], 0)</f>
        <v>317.29969999999997</v>
      </c>
      <c r="AI34" s="43">
        <f>_xlfn.XLOOKUP(Master1[[#This Row],[cu_id]],Revenue_Analysis[cuid],Revenue_Analysis[Q1 Average], 0)</f>
        <v>273.02359999999999</v>
      </c>
      <c r="AJ34" s="43">
        <f>_xlfn.XLOOKUP(Master1[[#This Row],[cu_id]],Revenue_Analysis[cuid],Revenue_Analysis[Q2 Average], 0)</f>
        <v>307.40620000000001</v>
      </c>
      <c r="AK34" s="43">
        <f>_xlfn.XLOOKUP(Master1[[#This Row],[cu_id]],Revenue_Analysis[cuid],Revenue_Analysis[Q3 Average], 0)</f>
        <v>306.64999999999998</v>
      </c>
      <c r="AL34" s="43">
        <f>_xlfn.XLOOKUP(Master1[[#This Row],[cu_id]],Revenue_Analysis[cuid],Revenue_Analysis[Q4 Average], 0)</f>
        <v>312.80079999999998</v>
      </c>
      <c r="AM34" s="44">
        <v>0.4375</v>
      </c>
      <c r="AN34" s="44">
        <v>0.6875</v>
      </c>
      <c r="AO34" s="25" t="s">
        <v>13860</v>
      </c>
      <c r="AP34" s="25" t="s">
        <v>13860</v>
      </c>
      <c r="AQ34" s="25" t="s">
        <v>13860</v>
      </c>
      <c r="AR34" s="25" t="s">
        <v>0</v>
      </c>
      <c r="AS34" s="15">
        <f>IFERROR(_xlfn.XLOOKUP(Master1[[#This Row],[cu_id]],StopTimes[cu_ID],StopTimes[Average Stop Time]), 0)</f>
        <v>21.629166666666666</v>
      </c>
      <c r="AT3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4" s="45" t="s">
        <v>13860</v>
      </c>
      <c r="AV34" s="13"/>
      <c r="AW34" s="12"/>
    </row>
    <row r="35" spans="1:49" x14ac:dyDescent="0.3">
      <c r="A35" s="74" t="s">
        <v>3996</v>
      </c>
      <c r="B35" s="25">
        <v>76</v>
      </c>
      <c r="C35" s="25" t="s">
        <v>7</v>
      </c>
      <c r="D35" s="26">
        <v>31252</v>
      </c>
      <c r="E35" s="26" t="s">
        <v>13</v>
      </c>
      <c r="F35" s="26" t="s">
        <v>1762</v>
      </c>
      <c r="G35" s="26" t="s">
        <v>1763</v>
      </c>
      <c r="H35" s="26" t="s">
        <v>5</v>
      </c>
      <c r="I35" s="26" t="s">
        <v>567</v>
      </c>
      <c r="J35" s="26" t="s">
        <v>4</v>
      </c>
      <c r="K35" s="26" t="s">
        <v>399</v>
      </c>
      <c r="L35" s="27" t="s">
        <v>16</v>
      </c>
      <c r="M35" s="25" t="s">
        <v>3</v>
      </c>
      <c r="N35" s="25" t="s">
        <v>2</v>
      </c>
      <c r="O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35" s="25">
        <v>0</v>
      </c>
      <c r="Q35" s="25">
        <v>0</v>
      </c>
      <c r="R35" s="25">
        <v>0</v>
      </c>
      <c r="S35" s="25">
        <v>0</v>
      </c>
      <c r="T35" s="25">
        <v>70</v>
      </c>
      <c r="U35" s="25">
        <v>52</v>
      </c>
      <c r="V35" s="41" t="str">
        <f>IFERROR(Master1[[#This Row],[Avg Garment Scans per Delivery]]/Master1[[#This Row],[Garment Inventory]], "")</f>
        <v/>
      </c>
      <c r="W35" s="42"/>
      <c r="X35" s="42"/>
      <c r="Y35" s="42"/>
      <c r="Z35" s="42"/>
      <c r="AA35" s="43">
        <f>_xlfn.XLOOKUP(Master1[[#This Row],[cu_id]], Revenue_Analysis[cuid], Revenue_Analysis[Q1 Low Deviation], 0)</f>
        <v>294.54340000000002</v>
      </c>
      <c r="AB35" s="43">
        <f>_xlfn.XLOOKUP(Master1[[#This Row],[cu_id]],Revenue_Analysis[cuid],Revenue_Analysis[Q1 High Deviation], 0)</f>
        <v>346.44</v>
      </c>
      <c r="AC35" s="43">
        <f>_xlfn.XLOOKUP(Master1[[#This Row],[cu_id]],Revenue_Analysis[cuid],Revenue_Analysis[Q2 Low Deviation], 0)</f>
        <v>353.65780000000001</v>
      </c>
      <c r="AD35" s="43">
        <f>_xlfn.XLOOKUP(Master1[[#This Row],[cu_id]],Revenue_Analysis[cuid],Revenue_Analysis[Q2 High Deviation], 0)</f>
        <v>433.5206</v>
      </c>
      <c r="AE35" s="43">
        <f>_xlfn.XLOOKUP(Master1[[#This Row],[cu_id]],Revenue_Analysis[cuid],Revenue_Analysis[Q3 Low Deviation], 0)</f>
        <v>380.8023</v>
      </c>
      <c r="AF35" s="43">
        <f>_xlfn.XLOOKUP(Master1[[#This Row],[cu_id]],Revenue_Analysis[cuid],Revenue_Analysis[Q3 High Deviation], 0)</f>
        <v>427.44630000000001</v>
      </c>
      <c r="AG35" s="43">
        <f>_xlfn.XLOOKUP(Master1[[#This Row],[cu_id]],Revenue_Analysis[cuid],Revenue_Analysis[Q4 Low Deviation], 0)</f>
        <v>360.86900000000003</v>
      </c>
      <c r="AH35" s="43">
        <f>_xlfn.XLOOKUP(Master1[[#This Row],[cu_id]],Revenue_Analysis[cuid],Revenue_Analysis[Q4 High Deviation], 0)</f>
        <v>419.13260000000002</v>
      </c>
      <c r="AI35" s="43">
        <f>_xlfn.XLOOKUP(Master1[[#This Row],[cu_id]],Revenue_Analysis[cuid],Revenue_Analysis[Q1 Average], 0)</f>
        <v>320.49169999999998</v>
      </c>
      <c r="AJ35" s="43">
        <f>_xlfn.XLOOKUP(Master1[[#This Row],[cu_id]],Revenue_Analysis[cuid],Revenue_Analysis[Q2 Average], 0)</f>
        <v>393.58920000000001</v>
      </c>
      <c r="AK35" s="43">
        <f>_xlfn.XLOOKUP(Master1[[#This Row],[cu_id]],Revenue_Analysis[cuid],Revenue_Analysis[Q3 Average], 0)</f>
        <v>404.12430000000001</v>
      </c>
      <c r="AL35" s="43">
        <f>_xlfn.XLOOKUP(Master1[[#This Row],[cu_id]],Revenue_Analysis[cuid],Revenue_Analysis[Q4 Average], 0)</f>
        <v>390.00080000000003</v>
      </c>
      <c r="AM35" s="44">
        <v>10</v>
      </c>
      <c r="AN35" s="44">
        <v>4.5</v>
      </c>
      <c r="AO35" s="25" t="s">
        <v>13860</v>
      </c>
      <c r="AP35" s="25" t="s">
        <v>13860</v>
      </c>
      <c r="AQ35" s="25" t="s">
        <v>13860</v>
      </c>
      <c r="AR35" s="25" t="s">
        <v>0</v>
      </c>
      <c r="AS35" s="15">
        <f>IFERROR(_xlfn.XLOOKUP(Master1[[#This Row],[cu_id]],StopTimes[cu_ID],StopTimes[Average Stop Time]), 0)</f>
        <v>18.350000000000001</v>
      </c>
      <c r="AT3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5" s="45" t="s">
        <v>13860</v>
      </c>
      <c r="AV35" s="13"/>
      <c r="AW35" s="12"/>
    </row>
    <row r="36" spans="1:49" x14ac:dyDescent="0.3">
      <c r="A36" s="74" t="s">
        <v>3997</v>
      </c>
      <c r="B36" s="25">
        <v>34</v>
      </c>
      <c r="C36" s="25" t="s">
        <v>12</v>
      </c>
      <c r="D36" s="26">
        <v>31262</v>
      </c>
      <c r="E36" s="26" t="s">
        <v>13</v>
      </c>
      <c r="F36" s="26" t="s">
        <v>1764</v>
      </c>
      <c r="G36" s="26" t="s">
        <v>1765</v>
      </c>
      <c r="H36" s="26" t="s">
        <v>5</v>
      </c>
      <c r="I36" s="26" t="s">
        <v>763</v>
      </c>
      <c r="J36" s="26" t="s">
        <v>4</v>
      </c>
      <c r="K36" s="26" t="s">
        <v>713</v>
      </c>
      <c r="L36" s="27" t="s">
        <v>16</v>
      </c>
      <c r="M36" s="25" t="s">
        <v>3</v>
      </c>
      <c r="N36" s="25" t="s">
        <v>2</v>
      </c>
      <c r="O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36" s="25">
        <v>0</v>
      </c>
      <c r="Q36" s="25">
        <v>50</v>
      </c>
      <c r="R36" s="25">
        <v>0</v>
      </c>
      <c r="S36" s="25">
        <v>0</v>
      </c>
      <c r="T36" s="25">
        <v>0</v>
      </c>
      <c r="U36" s="25">
        <v>52</v>
      </c>
      <c r="V36" s="41" t="str">
        <f>IFERROR(Master1[[#This Row],[Avg Garment Scans per Delivery]]/Master1[[#This Row],[Garment Inventory]], "")</f>
        <v/>
      </c>
      <c r="W36" s="42"/>
      <c r="X36" s="42"/>
      <c r="Y36" s="42"/>
      <c r="Z36" s="42"/>
      <c r="AA36" s="43">
        <f>_xlfn.XLOOKUP(Master1[[#This Row],[cu_id]], Revenue_Analysis[cuid], Revenue_Analysis[Q1 Low Deviation], 0)</f>
        <v>64.467399999999998</v>
      </c>
      <c r="AB36" s="43">
        <f>_xlfn.XLOOKUP(Master1[[#This Row],[cu_id]],Revenue_Analysis[cuid],Revenue_Analysis[Q1 High Deviation], 0)</f>
        <v>72.737200000000001</v>
      </c>
      <c r="AC36" s="43">
        <f>_xlfn.XLOOKUP(Master1[[#This Row],[cu_id]],Revenue_Analysis[cuid],Revenue_Analysis[Q2 Low Deviation], 0)</f>
        <v>72.224599999999995</v>
      </c>
      <c r="AD36" s="43">
        <f>_xlfn.XLOOKUP(Master1[[#This Row],[cu_id]],Revenue_Analysis[cuid],Revenue_Analysis[Q2 High Deviation], 0)</f>
        <v>76.295400000000001</v>
      </c>
      <c r="AE36" s="43">
        <f>_xlfn.XLOOKUP(Master1[[#This Row],[cu_id]],Revenue_Analysis[cuid],Revenue_Analysis[Q3 Low Deviation], 0)</f>
        <v>76.191000000000003</v>
      </c>
      <c r="AF36" s="43">
        <f>_xlfn.XLOOKUP(Master1[[#This Row],[cu_id]],Revenue_Analysis[cuid],Revenue_Analysis[Q3 High Deviation], 0)</f>
        <v>91.387600000000006</v>
      </c>
      <c r="AG36" s="43">
        <f>_xlfn.XLOOKUP(Master1[[#This Row],[cu_id]],Revenue_Analysis[cuid],Revenue_Analysis[Q4 Low Deviation], 0)</f>
        <v>89.913300000000007</v>
      </c>
      <c r="AH36" s="43">
        <f>_xlfn.XLOOKUP(Master1[[#This Row],[cu_id]],Revenue_Analysis[cuid],Revenue_Analysis[Q4 High Deviation], 0)</f>
        <v>92.7667</v>
      </c>
      <c r="AI36" s="43">
        <f>_xlfn.XLOOKUP(Master1[[#This Row],[cu_id]],Revenue_Analysis[cuid],Revenue_Analysis[Q1 Average], 0)</f>
        <v>68.6023</v>
      </c>
      <c r="AJ36" s="43">
        <f>_xlfn.XLOOKUP(Master1[[#This Row],[cu_id]],Revenue_Analysis[cuid],Revenue_Analysis[Q2 Average], 0)</f>
        <v>74.260000000000005</v>
      </c>
      <c r="AK36" s="43">
        <f>_xlfn.XLOOKUP(Master1[[#This Row],[cu_id]],Revenue_Analysis[cuid],Revenue_Analysis[Q3 Average], 0)</f>
        <v>83.789299999999997</v>
      </c>
      <c r="AL36" s="43">
        <f>_xlfn.XLOOKUP(Master1[[#This Row],[cu_id]],Revenue_Analysis[cuid],Revenue_Analysis[Q4 Average], 0)</f>
        <v>91.34</v>
      </c>
      <c r="AM36" s="44">
        <v>0.5</v>
      </c>
      <c r="AN36" s="44">
        <v>0.6875</v>
      </c>
      <c r="AO36" s="25" t="s">
        <v>13860</v>
      </c>
      <c r="AP36" s="25" t="s">
        <v>13860</v>
      </c>
      <c r="AQ36" s="25" t="s">
        <v>13860</v>
      </c>
      <c r="AR36" s="25" t="s">
        <v>0</v>
      </c>
      <c r="AS36" s="15">
        <f>IFERROR(_xlfn.XLOOKUP(Master1[[#This Row],[cu_id]],StopTimes[cu_ID],StopTimes[Average Stop Time]), 0)</f>
        <v>3.2</v>
      </c>
      <c r="AT3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6" s="45" t="s">
        <v>13860</v>
      </c>
      <c r="AV36" s="13"/>
      <c r="AW36" s="12"/>
    </row>
    <row r="37" spans="1:49" x14ac:dyDescent="0.3">
      <c r="A37" s="74" t="s">
        <v>3998</v>
      </c>
      <c r="B37" s="25">
        <v>15</v>
      </c>
      <c r="C37" s="25" t="s">
        <v>14</v>
      </c>
      <c r="D37" s="26">
        <v>31263</v>
      </c>
      <c r="E37" s="26" t="s">
        <v>13</v>
      </c>
      <c r="F37" s="26" t="s">
        <v>1766</v>
      </c>
      <c r="G37" s="26" t="s">
        <v>1767</v>
      </c>
      <c r="H37" s="26" t="s">
        <v>5</v>
      </c>
      <c r="I37" s="26" t="s">
        <v>639</v>
      </c>
      <c r="J37" s="26" t="s">
        <v>4</v>
      </c>
      <c r="K37" s="26" t="s">
        <v>215</v>
      </c>
      <c r="L37" s="27" t="s">
        <v>16</v>
      </c>
      <c r="M37" s="25" t="s">
        <v>3</v>
      </c>
      <c r="N37" s="25" t="s">
        <v>2</v>
      </c>
      <c r="O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37" s="25">
        <v>0</v>
      </c>
      <c r="Q37" s="25">
        <v>0</v>
      </c>
      <c r="R37" s="25">
        <v>0</v>
      </c>
      <c r="S37" s="25">
        <v>30</v>
      </c>
      <c r="T37" s="25">
        <v>0</v>
      </c>
      <c r="U37" s="25">
        <v>53</v>
      </c>
      <c r="V37" s="41" t="str">
        <f>IFERROR(Master1[[#This Row],[Avg Garment Scans per Delivery]]/Master1[[#This Row],[Garment Inventory]], "")</f>
        <v/>
      </c>
      <c r="W37" s="42"/>
      <c r="X37" s="42"/>
      <c r="Y37" s="42"/>
      <c r="Z37" s="42"/>
      <c r="AA37" s="43">
        <f>_xlfn.XLOOKUP(Master1[[#This Row],[cu_id]], Revenue_Analysis[cuid], Revenue_Analysis[Q1 Low Deviation], 0)</f>
        <v>68.384</v>
      </c>
      <c r="AB37" s="43">
        <f>_xlfn.XLOOKUP(Master1[[#This Row],[cu_id]],Revenue_Analysis[cuid],Revenue_Analysis[Q1 High Deviation], 0)</f>
        <v>71.046800000000005</v>
      </c>
      <c r="AC37" s="43">
        <f>_xlfn.XLOOKUP(Master1[[#This Row],[cu_id]],Revenue_Analysis[cuid],Revenue_Analysis[Q2 Low Deviation], 0)</f>
        <v>71.486900000000006</v>
      </c>
      <c r="AD37" s="43">
        <f>_xlfn.XLOOKUP(Master1[[#This Row],[cu_id]],Revenue_Analysis[cuid],Revenue_Analysis[Q2 High Deviation], 0)</f>
        <v>85.973100000000002</v>
      </c>
      <c r="AE37" s="43">
        <f>_xlfn.XLOOKUP(Master1[[#This Row],[cu_id]],Revenue_Analysis[cuid],Revenue_Analysis[Q3 Low Deviation], 0)</f>
        <v>86.378799999999998</v>
      </c>
      <c r="AF37" s="43">
        <f>_xlfn.XLOOKUP(Master1[[#This Row],[cu_id]],Revenue_Analysis[cuid],Revenue_Analysis[Q3 High Deviation], 0)</f>
        <v>87.253600000000006</v>
      </c>
      <c r="AG37" s="43">
        <f>_xlfn.XLOOKUP(Master1[[#This Row],[cu_id]],Revenue_Analysis[cuid],Revenue_Analysis[Q4 Low Deviation], 0)</f>
        <v>86.41</v>
      </c>
      <c r="AH37" s="43">
        <f>_xlfn.XLOOKUP(Master1[[#This Row],[cu_id]],Revenue_Analysis[cuid],Revenue_Analysis[Q4 High Deviation], 0)</f>
        <v>86.41</v>
      </c>
      <c r="AI37" s="43">
        <f>_xlfn.XLOOKUP(Master1[[#This Row],[cu_id]],Revenue_Analysis[cuid],Revenue_Analysis[Q1 Average], 0)</f>
        <v>69.715400000000002</v>
      </c>
      <c r="AJ37" s="43">
        <f>_xlfn.XLOOKUP(Master1[[#This Row],[cu_id]],Revenue_Analysis[cuid],Revenue_Analysis[Q2 Average], 0)</f>
        <v>78.73</v>
      </c>
      <c r="AK37" s="43">
        <f>_xlfn.XLOOKUP(Master1[[#This Row],[cu_id]],Revenue_Analysis[cuid],Revenue_Analysis[Q3 Average], 0)</f>
        <v>86.816199999999995</v>
      </c>
      <c r="AL37" s="43">
        <f>_xlfn.XLOOKUP(Master1[[#This Row],[cu_id]],Revenue_Analysis[cuid],Revenue_Analysis[Q4 Average], 0)</f>
        <v>86.41</v>
      </c>
      <c r="AM37" s="44">
        <v>0.45833333333333331</v>
      </c>
      <c r="AN37" s="44">
        <v>0.66666666666666663</v>
      </c>
      <c r="AO37" s="25" t="s">
        <v>13860</v>
      </c>
      <c r="AP37" s="25" t="s">
        <v>13860</v>
      </c>
      <c r="AQ37" s="25" t="s">
        <v>13860</v>
      </c>
      <c r="AR37" s="25" t="s">
        <v>0</v>
      </c>
      <c r="AS37" s="15">
        <f>IFERROR(_xlfn.XLOOKUP(Master1[[#This Row],[cu_id]],StopTimes[cu_ID],StopTimes[Average Stop Time]), 0)</f>
        <v>9.0354166666666664</v>
      </c>
      <c r="AT37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7" s="45">
        <v>10</v>
      </c>
      <c r="AV37" s="13"/>
      <c r="AW37" s="12"/>
    </row>
    <row r="38" spans="1:49" x14ac:dyDescent="0.3">
      <c r="A38" s="74" t="s">
        <v>3999</v>
      </c>
      <c r="B38" s="25">
        <v>34</v>
      </c>
      <c r="C38" s="25" t="s">
        <v>14</v>
      </c>
      <c r="D38" s="26">
        <v>31269</v>
      </c>
      <c r="E38" s="26" t="s">
        <v>13</v>
      </c>
      <c r="F38" s="26" t="s">
        <v>1768</v>
      </c>
      <c r="G38" s="26" t="s">
        <v>1769</v>
      </c>
      <c r="H38" s="26" t="s">
        <v>5</v>
      </c>
      <c r="I38" s="26" t="s">
        <v>696</v>
      </c>
      <c r="J38" s="26" t="s">
        <v>4</v>
      </c>
      <c r="K38" s="26" t="s">
        <v>1018</v>
      </c>
      <c r="L38" s="27" t="s">
        <v>17</v>
      </c>
      <c r="M38" s="25" t="s">
        <v>10</v>
      </c>
      <c r="N38" s="25" t="s">
        <v>2</v>
      </c>
      <c r="O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38" s="25">
        <v>0</v>
      </c>
      <c r="Q38" s="25">
        <v>0</v>
      </c>
      <c r="R38" s="25">
        <v>0</v>
      </c>
      <c r="S38" s="25">
        <v>60</v>
      </c>
      <c r="T38" s="25">
        <v>0</v>
      </c>
      <c r="U38" s="25">
        <v>28</v>
      </c>
      <c r="V38" s="41" t="str">
        <f>IFERROR(Master1[[#This Row],[Avg Garment Scans per Delivery]]/Master1[[#This Row],[Garment Inventory]], "")</f>
        <v/>
      </c>
      <c r="W38" s="42"/>
      <c r="X38" s="42"/>
      <c r="Y38" s="42"/>
      <c r="Z38" s="42"/>
      <c r="AA38" s="43">
        <f>_xlfn.XLOOKUP(Master1[[#This Row],[cu_id]], Revenue_Analysis[cuid], Revenue_Analysis[Q1 Low Deviation], 0)</f>
        <v>66.838399999999993</v>
      </c>
      <c r="AB38" s="43">
        <f>_xlfn.XLOOKUP(Master1[[#This Row],[cu_id]],Revenue_Analysis[cuid],Revenue_Analysis[Q1 High Deviation], 0)</f>
        <v>72.849599999999995</v>
      </c>
      <c r="AC38" s="43">
        <f>_xlfn.XLOOKUP(Master1[[#This Row],[cu_id]],Revenue_Analysis[cuid],Revenue_Analysis[Q2 Low Deviation], 0)</f>
        <v>61.301400000000001</v>
      </c>
      <c r="AD38" s="43">
        <f>_xlfn.XLOOKUP(Master1[[#This Row],[cu_id]],Revenue_Analysis[cuid],Revenue_Analysis[Q2 High Deviation], 0)</f>
        <v>72.4786</v>
      </c>
      <c r="AE38" s="43">
        <f>_xlfn.XLOOKUP(Master1[[#This Row],[cu_id]],Revenue_Analysis[cuid],Revenue_Analysis[Q3 Low Deviation], 0)</f>
        <v>59.92</v>
      </c>
      <c r="AF38" s="43">
        <f>_xlfn.XLOOKUP(Master1[[#This Row],[cu_id]],Revenue_Analysis[cuid],Revenue_Analysis[Q3 High Deviation], 0)</f>
        <v>70.319999999999993</v>
      </c>
      <c r="AG38" s="43">
        <f>_xlfn.XLOOKUP(Master1[[#This Row],[cu_id]],Revenue_Analysis[cuid],Revenue_Analysis[Q4 Low Deviation], 0)</f>
        <v>69.812299999999993</v>
      </c>
      <c r="AH38" s="43">
        <f>_xlfn.XLOOKUP(Master1[[#This Row],[cu_id]],Revenue_Analysis[cuid],Revenue_Analysis[Q4 High Deviation], 0)</f>
        <v>82.644900000000007</v>
      </c>
      <c r="AI38" s="43">
        <f>_xlfn.XLOOKUP(Master1[[#This Row],[cu_id]],Revenue_Analysis[cuid],Revenue_Analysis[Q1 Average], 0)</f>
        <v>69.843999999999994</v>
      </c>
      <c r="AJ38" s="43">
        <f>_xlfn.XLOOKUP(Master1[[#This Row],[cu_id]],Revenue_Analysis[cuid],Revenue_Analysis[Q2 Average], 0)</f>
        <v>66.89</v>
      </c>
      <c r="AK38" s="43">
        <f>_xlfn.XLOOKUP(Master1[[#This Row],[cu_id]],Revenue_Analysis[cuid],Revenue_Analysis[Q3 Average], 0)</f>
        <v>65.12</v>
      </c>
      <c r="AL38" s="43">
        <f>_xlfn.XLOOKUP(Master1[[#This Row],[cu_id]],Revenue_Analysis[cuid],Revenue_Analysis[Q4 Average], 0)</f>
        <v>76.2286</v>
      </c>
      <c r="AM38" s="44">
        <v>10</v>
      </c>
      <c r="AN38" s="44">
        <v>0.6875</v>
      </c>
      <c r="AO38" s="25" t="s">
        <v>13860</v>
      </c>
      <c r="AP38" s="25" t="s">
        <v>13860</v>
      </c>
      <c r="AQ38" s="25" t="s">
        <v>13860</v>
      </c>
      <c r="AR38" s="25" t="s">
        <v>0</v>
      </c>
      <c r="AS38" s="15">
        <f>IFERROR(_xlfn.XLOOKUP(Master1[[#This Row],[cu_id]],StopTimes[cu_ID],StopTimes[Average Stop Time]), 0)</f>
        <v>7.7041666666666666</v>
      </c>
      <c r="AT3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8" s="45" t="s">
        <v>13860</v>
      </c>
      <c r="AV38" s="13"/>
      <c r="AW38" s="12"/>
    </row>
    <row r="39" spans="1:49" x14ac:dyDescent="0.3">
      <c r="A39" s="74" t="s">
        <v>4562</v>
      </c>
      <c r="B39" s="25">
        <v>78</v>
      </c>
      <c r="C39" s="25" t="s">
        <v>12</v>
      </c>
      <c r="D39" s="26">
        <v>31271</v>
      </c>
      <c r="E39" s="26" t="s">
        <v>13</v>
      </c>
      <c r="F39" s="26" t="s">
        <v>42</v>
      </c>
      <c r="G39" s="26" t="s">
        <v>2948</v>
      </c>
      <c r="H39" s="26" t="s">
        <v>5</v>
      </c>
      <c r="I39" s="26" t="s">
        <v>1746</v>
      </c>
      <c r="J39" s="26" t="s">
        <v>4</v>
      </c>
      <c r="K39" s="26" t="s">
        <v>243</v>
      </c>
      <c r="L39" s="27" t="s">
        <v>29</v>
      </c>
      <c r="M39" s="25" t="s">
        <v>28</v>
      </c>
      <c r="N39" s="25" t="s">
        <v>2</v>
      </c>
      <c r="O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39" s="25">
        <v>0</v>
      </c>
      <c r="Q39" s="25">
        <v>60</v>
      </c>
      <c r="R39" s="25">
        <v>0</v>
      </c>
      <c r="S39" s="25">
        <v>0</v>
      </c>
      <c r="T39" s="25">
        <v>0</v>
      </c>
      <c r="U39" s="25"/>
      <c r="V39" s="41" t="str">
        <f>IFERROR(Master1[[#This Row],[Avg Garment Scans per Delivery]]/Master1[[#This Row],[Garment Inventory]], "")</f>
        <v/>
      </c>
      <c r="W39" s="42"/>
      <c r="X39" s="42">
        <v>0</v>
      </c>
      <c r="Y39" s="42"/>
      <c r="Z39" s="42"/>
      <c r="AA39" s="43">
        <f>_xlfn.XLOOKUP(Master1[[#This Row],[cu_id]], Revenue_Analysis[cuid], Revenue_Analysis[Q1 Low Deviation], 0)</f>
        <v>0</v>
      </c>
      <c r="AB39" s="43">
        <f>_xlfn.XLOOKUP(Master1[[#This Row],[cu_id]],Revenue_Analysis[cuid],Revenue_Analysis[Q1 High Deviation], 0)</f>
        <v>0</v>
      </c>
      <c r="AC39" s="43">
        <f>_xlfn.XLOOKUP(Master1[[#This Row],[cu_id]],Revenue_Analysis[cuid],Revenue_Analysis[Q2 Low Deviation], 0)</f>
        <v>0</v>
      </c>
      <c r="AD39" s="43">
        <f>_xlfn.XLOOKUP(Master1[[#This Row],[cu_id]],Revenue_Analysis[cuid],Revenue_Analysis[Q2 High Deviation], 0)</f>
        <v>0</v>
      </c>
      <c r="AE39" s="43">
        <f>_xlfn.XLOOKUP(Master1[[#This Row],[cu_id]],Revenue_Analysis[cuid],Revenue_Analysis[Q3 Low Deviation], 0)</f>
        <v>0</v>
      </c>
      <c r="AF39" s="43">
        <f>_xlfn.XLOOKUP(Master1[[#This Row],[cu_id]],Revenue_Analysis[cuid],Revenue_Analysis[Q3 High Deviation], 0)</f>
        <v>0</v>
      </c>
      <c r="AG39" s="43">
        <f>_xlfn.XLOOKUP(Master1[[#This Row],[cu_id]],Revenue_Analysis[cuid],Revenue_Analysis[Q4 Low Deviation], 0)</f>
        <v>0</v>
      </c>
      <c r="AH39" s="43">
        <f>_xlfn.XLOOKUP(Master1[[#This Row],[cu_id]],Revenue_Analysis[cuid],Revenue_Analysis[Q4 High Deviation], 0)</f>
        <v>0</v>
      </c>
      <c r="AI39" s="43">
        <f>_xlfn.XLOOKUP(Master1[[#This Row],[cu_id]],Revenue_Analysis[cuid],Revenue_Analysis[Q1 Average], 0)</f>
        <v>0</v>
      </c>
      <c r="AJ39" s="43">
        <f>_xlfn.XLOOKUP(Master1[[#This Row],[cu_id]],Revenue_Analysis[cuid],Revenue_Analysis[Q2 Average], 0)</f>
        <v>0</v>
      </c>
      <c r="AK39" s="43">
        <f>_xlfn.XLOOKUP(Master1[[#This Row],[cu_id]],Revenue_Analysis[cuid],Revenue_Analysis[Q3 Average], 0)</f>
        <v>0</v>
      </c>
      <c r="AL39" s="43">
        <f>_xlfn.XLOOKUP(Master1[[#This Row],[cu_id]],Revenue_Analysis[cuid],Revenue_Analysis[Q4 Average], 0)</f>
        <v>0</v>
      </c>
      <c r="AM39" s="44" t="s">
        <v>13860</v>
      </c>
      <c r="AN39" s="44" t="s">
        <v>13860</v>
      </c>
      <c r="AO39" s="25" t="s">
        <v>13860</v>
      </c>
      <c r="AP39" s="25" t="s">
        <v>13860</v>
      </c>
      <c r="AQ39" s="25" t="s">
        <v>13860</v>
      </c>
      <c r="AR39" s="25" t="s">
        <v>0</v>
      </c>
      <c r="AS39" s="15">
        <f>IFERROR(_xlfn.XLOOKUP(Master1[[#This Row],[cu_id]],StopTimes[cu_ID],StopTimes[Average Stop Time]), 0)</f>
        <v>0.15833333333333333</v>
      </c>
      <c r="AT3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9" s="45">
        <v>3</v>
      </c>
      <c r="AV39" s="13"/>
      <c r="AW39" s="12"/>
    </row>
    <row r="40" spans="1:49" x14ac:dyDescent="0.3">
      <c r="A40" s="74" t="s">
        <v>4001</v>
      </c>
      <c r="B40" s="25">
        <v>71</v>
      </c>
      <c r="C40" s="25" t="s">
        <v>12</v>
      </c>
      <c r="D40" s="26">
        <v>31278</v>
      </c>
      <c r="E40" s="26" t="s">
        <v>13</v>
      </c>
      <c r="F40" s="26" t="s">
        <v>1772</v>
      </c>
      <c r="G40" s="26" t="s">
        <v>1773</v>
      </c>
      <c r="H40" s="26" t="s">
        <v>5</v>
      </c>
      <c r="I40" s="26" t="s">
        <v>1720</v>
      </c>
      <c r="J40" s="26" t="s">
        <v>4</v>
      </c>
      <c r="K40" s="26" t="s">
        <v>1339</v>
      </c>
      <c r="L40" s="27" t="s">
        <v>31</v>
      </c>
      <c r="M40" s="25" t="s">
        <v>30</v>
      </c>
      <c r="N40" s="25" t="s">
        <v>2</v>
      </c>
      <c r="O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73</v>
      </c>
      <c r="P40" s="25">
        <v>0</v>
      </c>
      <c r="Q40" s="25">
        <v>73</v>
      </c>
      <c r="R40" s="25">
        <v>0</v>
      </c>
      <c r="S40" s="25">
        <v>0</v>
      </c>
      <c r="T40" s="25">
        <v>0</v>
      </c>
      <c r="U40" s="25">
        <v>14</v>
      </c>
      <c r="V40" s="41" t="str">
        <f>IFERROR(Master1[[#This Row],[Avg Garment Scans per Delivery]]/Master1[[#This Row],[Garment Inventory]], "")</f>
        <v/>
      </c>
      <c r="W40" s="42"/>
      <c r="X40" s="42"/>
      <c r="Y40" s="42"/>
      <c r="Z40" s="42"/>
      <c r="AA40" s="43">
        <f>_xlfn.XLOOKUP(Master1[[#This Row],[cu_id]], Revenue_Analysis[cuid], Revenue_Analysis[Q1 Low Deviation], 0)</f>
        <v>50.78</v>
      </c>
      <c r="AB40" s="43">
        <f>_xlfn.XLOOKUP(Master1[[#This Row],[cu_id]],Revenue_Analysis[cuid],Revenue_Analysis[Q1 High Deviation], 0)</f>
        <v>50.78</v>
      </c>
      <c r="AC40" s="43">
        <f>_xlfn.XLOOKUP(Master1[[#This Row],[cu_id]],Revenue_Analysis[cuid],Revenue_Analysis[Q2 Low Deviation], 0)</f>
        <v>52.103700000000003</v>
      </c>
      <c r="AD40" s="43">
        <f>_xlfn.XLOOKUP(Master1[[#This Row],[cu_id]],Revenue_Analysis[cuid],Revenue_Analysis[Q2 High Deviation], 0)</f>
        <v>57.661299999999997</v>
      </c>
      <c r="AE40" s="43">
        <f>_xlfn.XLOOKUP(Master1[[#This Row],[cu_id]],Revenue_Analysis[cuid],Revenue_Analysis[Q3 Low Deviation], 0)</f>
        <v>59.351100000000002</v>
      </c>
      <c r="AF40" s="43">
        <f>_xlfn.XLOOKUP(Master1[[#This Row],[cu_id]],Revenue_Analysis[cuid],Revenue_Analysis[Q3 High Deviation], 0)</f>
        <v>60.222299999999997</v>
      </c>
      <c r="AG40" s="43">
        <f>_xlfn.XLOOKUP(Master1[[#This Row],[cu_id]],Revenue_Analysis[cuid],Revenue_Analysis[Q4 Low Deviation], 0)</f>
        <v>33.297600000000003</v>
      </c>
      <c r="AH40" s="43">
        <f>_xlfn.XLOOKUP(Master1[[#This Row],[cu_id]],Revenue_Analysis[cuid],Revenue_Analysis[Q4 High Deviation], 0)</f>
        <v>61.8384</v>
      </c>
      <c r="AI40" s="43">
        <f>_xlfn.XLOOKUP(Master1[[#This Row],[cu_id]],Revenue_Analysis[cuid],Revenue_Analysis[Q1 Average], 0)</f>
        <v>50.78</v>
      </c>
      <c r="AJ40" s="43">
        <f>_xlfn.XLOOKUP(Master1[[#This Row],[cu_id]],Revenue_Analysis[cuid],Revenue_Analysis[Q2 Average], 0)</f>
        <v>54.8825</v>
      </c>
      <c r="AK40" s="43">
        <f>_xlfn.XLOOKUP(Master1[[#This Row],[cu_id]],Revenue_Analysis[cuid],Revenue_Analysis[Q3 Average], 0)</f>
        <v>59.786700000000003</v>
      </c>
      <c r="AL40" s="43">
        <f>_xlfn.XLOOKUP(Master1[[#This Row],[cu_id]],Revenue_Analysis[cuid],Revenue_Analysis[Q4 Average], 0)</f>
        <v>47.567999999999998</v>
      </c>
      <c r="AM40" s="44">
        <v>8</v>
      </c>
      <c r="AN40" s="44">
        <v>5.5</v>
      </c>
      <c r="AO40" s="25" t="s">
        <v>13860</v>
      </c>
      <c r="AP40" s="25" t="s">
        <v>13860</v>
      </c>
      <c r="AQ40" s="25" t="s">
        <v>207</v>
      </c>
      <c r="AR40" s="25" t="s">
        <v>0</v>
      </c>
      <c r="AS40" s="15">
        <f>IFERROR(_xlfn.XLOOKUP(Master1[[#This Row],[cu_id]],StopTimes[cu_ID],StopTimes[Average Stop Time]), 0)</f>
        <v>3.8666666666666667</v>
      </c>
      <c r="AT4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0" s="45" t="s">
        <v>13860</v>
      </c>
      <c r="AV40" s="13"/>
      <c r="AW40" s="12"/>
    </row>
    <row r="41" spans="1:49" x14ac:dyDescent="0.3">
      <c r="A41" s="74" t="s">
        <v>4002</v>
      </c>
      <c r="B41" s="25">
        <v>78</v>
      </c>
      <c r="C41" s="25" t="s">
        <v>9</v>
      </c>
      <c r="D41" s="26">
        <v>31283</v>
      </c>
      <c r="E41" s="26" t="s">
        <v>13</v>
      </c>
      <c r="F41" s="26" t="s">
        <v>1774</v>
      </c>
      <c r="G41" s="26" t="s">
        <v>1775</v>
      </c>
      <c r="H41" s="26" t="s">
        <v>5</v>
      </c>
      <c r="I41" s="26" t="s">
        <v>1529</v>
      </c>
      <c r="J41" s="26" t="s">
        <v>4</v>
      </c>
      <c r="K41" s="26" t="s">
        <v>953</v>
      </c>
      <c r="L41" s="27" t="s">
        <v>16</v>
      </c>
      <c r="M41" s="25" t="s">
        <v>3</v>
      </c>
      <c r="N41" s="25" t="s">
        <v>2</v>
      </c>
      <c r="O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41" s="25">
        <v>110</v>
      </c>
      <c r="Q41" s="25">
        <v>0</v>
      </c>
      <c r="R41" s="25">
        <v>0</v>
      </c>
      <c r="S41" s="25">
        <v>0</v>
      </c>
      <c r="T41" s="25">
        <v>0</v>
      </c>
      <c r="U41" s="25">
        <v>57</v>
      </c>
      <c r="V41" s="41" t="str">
        <f>IFERROR(Master1[[#This Row],[Avg Garment Scans per Delivery]]/Master1[[#This Row],[Garment Inventory]], "")</f>
        <v/>
      </c>
      <c r="W41" s="42"/>
      <c r="X41" s="42"/>
      <c r="Y41" s="42"/>
      <c r="Z41" s="42"/>
      <c r="AA41" s="43">
        <f>_xlfn.XLOOKUP(Master1[[#This Row],[cu_id]], Revenue_Analysis[cuid], Revenue_Analysis[Q1 Low Deviation], 0)</f>
        <v>133.48519999999999</v>
      </c>
      <c r="AB41" s="43">
        <f>_xlfn.XLOOKUP(Master1[[#This Row],[cu_id]],Revenue_Analysis[cuid],Revenue_Analysis[Q1 High Deviation], 0)</f>
        <v>205.02099999999999</v>
      </c>
      <c r="AC41" s="43">
        <f>_xlfn.XLOOKUP(Master1[[#This Row],[cu_id]],Revenue_Analysis[cuid],Revenue_Analysis[Q2 Low Deviation], 0)</f>
        <v>99.044399999999996</v>
      </c>
      <c r="AD41" s="43">
        <f>_xlfn.XLOOKUP(Master1[[#This Row],[cu_id]],Revenue_Analysis[cuid],Revenue_Analysis[Q2 High Deviation], 0)</f>
        <v>192.24860000000001</v>
      </c>
      <c r="AE41" s="43">
        <f>_xlfn.XLOOKUP(Master1[[#This Row],[cu_id]],Revenue_Analysis[cuid],Revenue_Analysis[Q3 Low Deviation], 0)</f>
        <v>164.15459999999999</v>
      </c>
      <c r="AF41" s="43">
        <f>_xlfn.XLOOKUP(Master1[[#This Row],[cu_id]],Revenue_Analysis[cuid],Revenue_Analysis[Q3 High Deviation], 0)</f>
        <v>259.78539999999998</v>
      </c>
      <c r="AG41" s="43">
        <f>_xlfn.XLOOKUP(Master1[[#This Row],[cu_id]],Revenue_Analysis[cuid],Revenue_Analysis[Q4 Low Deviation], 0)</f>
        <v>160.4691</v>
      </c>
      <c r="AH41" s="43">
        <f>_xlfn.XLOOKUP(Master1[[#This Row],[cu_id]],Revenue_Analysis[cuid],Revenue_Analysis[Q4 High Deviation], 0)</f>
        <v>263.85250000000002</v>
      </c>
      <c r="AI41" s="43">
        <f>_xlfn.XLOOKUP(Master1[[#This Row],[cu_id]],Revenue_Analysis[cuid],Revenue_Analysis[Q1 Average], 0)</f>
        <v>169.25309999999999</v>
      </c>
      <c r="AJ41" s="43">
        <f>_xlfn.XLOOKUP(Master1[[#This Row],[cu_id]],Revenue_Analysis[cuid],Revenue_Analysis[Q2 Average], 0)</f>
        <v>145.6465</v>
      </c>
      <c r="AK41" s="43">
        <f>_xlfn.XLOOKUP(Master1[[#This Row],[cu_id]],Revenue_Analysis[cuid],Revenue_Analysis[Q3 Average], 0)</f>
        <v>211.97</v>
      </c>
      <c r="AL41" s="43">
        <f>_xlfn.XLOOKUP(Master1[[#This Row],[cu_id]],Revenue_Analysis[cuid],Revenue_Analysis[Q4 Average], 0)</f>
        <v>212.16079999999999</v>
      </c>
      <c r="AM41" s="34">
        <v>0.29166666666666669</v>
      </c>
      <c r="AN41" s="34">
        <v>0.66666666666666663</v>
      </c>
      <c r="AO41" s="25" t="s">
        <v>13860</v>
      </c>
      <c r="AP41" s="25" t="s">
        <v>13860</v>
      </c>
      <c r="AQ41" s="25" t="s">
        <v>13860</v>
      </c>
      <c r="AR41" s="25" t="s">
        <v>0</v>
      </c>
      <c r="AS41" s="15">
        <f>IFERROR(_xlfn.XLOOKUP(Master1[[#This Row],[cu_id]],StopTimes[cu_ID],StopTimes[Average Stop Time]), 0)</f>
        <v>8.8166666666666664</v>
      </c>
      <c r="AT4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1" s="45" t="s">
        <v>13860</v>
      </c>
      <c r="AV41" s="13"/>
      <c r="AW41" s="12"/>
    </row>
    <row r="42" spans="1:49" x14ac:dyDescent="0.3">
      <c r="A42" s="74" t="s">
        <v>3412</v>
      </c>
      <c r="B42" s="25">
        <v>15</v>
      </c>
      <c r="C42" s="25" t="s">
        <v>7</v>
      </c>
      <c r="D42" s="26">
        <v>17049</v>
      </c>
      <c r="E42" s="26" t="s">
        <v>13</v>
      </c>
      <c r="F42" s="26" t="s">
        <v>297</v>
      </c>
      <c r="G42" s="26" t="s">
        <v>298</v>
      </c>
      <c r="H42" s="26" t="s">
        <v>11</v>
      </c>
      <c r="I42" s="26" t="s">
        <v>276</v>
      </c>
      <c r="J42" s="26" t="s">
        <v>4</v>
      </c>
      <c r="K42" s="26" t="s">
        <v>277</v>
      </c>
      <c r="L42" s="27" t="s">
        <v>17</v>
      </c>
      <c r="M42" s="25" t="s">
        <v>10</v>
      </c>
      <c r="N42" s="25" t="s">
        <v>2</v>
      </c>
      <c r="O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42" s="25">
        <v>0</v>
      </c>
      <c r="Q42" s="25">
        <v>0</v>
      </c>
      <c r="R42" s="25">
        <v>0</v>
      </c>
      <c r="S42" s="25">
        <v>0</v>
      </c>
      <c r="T42" s="25">
        <v>170</v>
      </c>
      <c r="U42" s="25">
        <v>26</v>
      </c>
      <c r="V42" s="41" t="str">
        <f>IFERROR(Master1[[#This Row],[Avg Garment Scans per Delivery]]/Master1[[#This Row],[Garment Inventory]], "")</f>
        <v/>
      </c>
      <c r="W42" s="42"/>
      <c r="X42" s="42"/>
      <c r="Y42" s="42"/>
      <c r="Z42" s="42"/>
      <c r="AA42" s="43">
        <f>_xlfn.XLOOKUP(Master1[[#This Row],[cu_id]], Revenue_Analysis[cuid], Revenue_Analysis[Q1 Low Deviation], 0)</f>
        <v>145.63329999999999</v>
      </c>
      <c r="AB42" s="43">
        <f>_xlfn.XLOOKUP(Master1[[#This Row],[cu_id]],Revenue_Analysis[cuid],Revenue_Analysis[Q1 High Deviation], 0)</f>
        <v>146.4667</v>
      </c>
      <c r="AC42" s="43">
        <f>_xlfn.XLOOKUP(Master1[[#This Row],[cu_id]],Revenue_Analysis[cuid],Revenue_Analysis[Q2 Low Deviation], 0)</f>
        <v>147.1789</v>
      </c>
      <c r="AD42" s="43">
        <f>_xlfn.XLOOKUP(Master1[[#This Row],[cu_id]],Revenue_Analysis[cuid],Revenue_Analysis[Q2 High Deviation], 0)</f>
        <v>148.14769999999999</v>
      </c>
      <c r="AE42" s="43">
        <f>_xlfn.XLOOKUP(Master1[[#This Row],[cu_id]],Revenue_Analysis[cuid],Revenue_Analysis[Q3 Low Deviation], 0)</f>
        <v>146.8921</v>
      </c>
      <c r="AF42" s="43">
        <f>_xlfn.XLOOKUP(Master1[[#This Row],[cu_id]],Revenue_Analysis[cuid],Revenue_Analysis[Q3 High Deviation], 0)</f>
        <v>156.42509999999999</v>
      </c>
      <c r="AG42" s="43">
        <f>_xlfn.XLOOKUP(Master1[[#This Row],[cu_id]],Revenue_Analysis[cuid],Revenue_Analysis[Q4 Low Deviation], 0)</f>
        <v>159.75319999999999</v>
      </c>
      <c r="AH42" s="43">
        <f>_xlfn.XLOOKUP(Master1[[#This Row],[cu_id]],Revenue_Analysis[cuid],Revenue_Analysis[Q4 High Deviation], 0)</f>
        <v>163.70099999999999</v>
      </c>
      <c r="AI42" s="43">
        <f>_xlfn.XLOOKUP(Master1[[#This Row],[cu_id]],Revenue_Analysis[cuid],Revenue_Analysis[Q1 Average], 0)</f>
        <v>146.05000000000001</v>
      </c>
      <c r="AJ42" s="43">
        <f>_xlfn.XLOOKUP(Master1[[#This Row],[cu_id]],Revenue_Analysis[cuid],Revenue_Analysis[Q2 Average], 0)</f>
        <v>147.66329999999999</v>
      </c>
      <c r="AK42" s="43">
        <f>_xlfn.XLOOKUP(Master1[[#This Row],[cu_id]],Revenue_Analysis[cuid],Revenue_Analysis[Q3 Average], 0)</f>
        <v>151.65860000000001</v>
      </c>
      <c r="AL42" s="43">
        <f>_xlfn.XLOOKUP(Master1[[#This Row],[cu_id]],Revenue_Analysis[cuid],Revenue_Analysis[Q4 Average], 0)</f>
        <v>161.72710000000001</v>
      </c>
      <c r="AM42" s="44">
        <v>0.33333333333333331</v>
      </c>
      <c r="AN42" s="44">
        <v>0.66666666666666663</v>
      </c>
      <c r="AO42" s="25" t="s">
        <v>13860</v>
      </c>
      <c r="AP42" s="25" t="s">
        <v>13860</v>
      </c>
      <c r="AQ42" s="25" t="s">
        <v>13860</v>
      </c>
      <c r="AR42" s="25" t="s">
        <v>0</v>
      </c>
      <c r="AS42" s="15">
        <f>IFERROR(_xlfn.XLOOKUP(Master1[[#This Row],[cu_id]],StopTimes[cu_ID],StopTimes[Average Stop Time]), 0)</f>
        <v>5.458333333333333</v>
      </c>
      <c r="AT42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2" s="45">
        <v>15</v>
      </c>
      <c r="AV42" s="13"/>
      <c r="AW42" s="12"/>
    </row>
    <row r="43" spans="1:49" x14ac:dyDescent="0.3">
      <c r="A43" s="74" t="s">
        <v>4003</v>
      </c>
      <c r="B43" s="25">
        <v>72</v>
      </c>
      <c r="C43" s="25" t="s">
        <v>9</v>
      </c>
      <c r="D43" s="26">
        <v>31299</v>
      </c>
      <c r="E43" s="26" t="s">
        <v>13</v>
      </c>
      <c r="F43" s="26" t="s">
        <v>1776</v>
      </c>
      <c r="G43" s="26" t="s">
        <v>1777</v>
      </c>
      <c r="H43" s="26" t="s">
        <v>5</v>
      </c>
      <c r="I43" s="26" t="s">
        <v>1456</v>
      </c>
      <c r="J43" s="26" t="s">
        <v>4</v>
      </c>
      <c r="K43" s="26" t="s">
        <v>391</v>
      </c>
      <c r="L43" s="27" t="s">
        <v>31</v>
      </c>
      <c r="M43" s="25" t="s">
        <v>30</v>
      </c>
      <c r="N43" s="25" t="s">
        <v>2</v>
      </c>
      <c r="O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43" s="25">
        <v>110</v>
      </c>
      <c r="Q43" s="25">
        <v>0</v>
      </c>
      <c r="R43" s="25">
        <v>0</v>
      </c>
      <c r="S43" s="25">
        <v>0</v>
      </c>
      <c r="T43" s="25">
        <v>0</v>
      </c>
      <c r="U43" s="25">
        <v>13</v>
      </c>
      <c r="V43" s="41" t="str">
        <f>IFERROR(Master1[[#This Row],[Avg Garment Scans per Delivery]]/Master1[[#This Row],[Garment Inventory]], "")</f>
        <v/>
      </c>
      <c r="W43" s="42"/>
      <c r="X43" s="42"/>
      <c r="Y43" s="42"/>
      <c r="Z43" s="42"/>
      <c r="AA43" s="43">
        <f>_xlfn.XLOOKUP(Master1[[#This Row],[cu_id]], Revenue_Analysis[cuid], Revenue_Analysis[Q1 Low Deviation], 0)</f>
        <v>134.13999999999999</v>
      </c>
      <c r="AB43" s="43">
        <f>_xlfn.XLOOKUP(Master1[[#This Row],[cu_id]],Revenue_Analysis[cuid],Revenue_Analysis[Q1 High Deviation], 0)</f>
        <v>134.13999999999999</v>
      </c>
      <c r="AC43" s="43">
        <f>_xlfn.XLOOKUP(Master1[[#This Row],[cu_id]],Revenue_Analysis[cuid],Revenue_Analysis[Q2 Low Deviation], 0)</f>
        <v>136.08250000000001</v>
      </c>
      <c r="AD43" s="43">
        <f>_xlfn.XLOOKUP(Master1[[#This Row],[cu_id]],Revenue_Analysis[cuid],Revenue_Analysis[Q2 High Deviation], 0)</f>
        <v>137.92750000000001</v>
      </c>
      <c r="AE43" s="43">
        <f>_xlfn.XLOOKUP(Master1[[#This Row],[cu_id]],Revenue_Analysis[cuid],Revenue_Analysis[Q3 Low Deviation], 0)</f>
        <v>138.00550000000001</v>
      </c>
      <c r="AF43" s="43">
        <f>_xlfn.XLOOKUP(Master1[[#This Row],[cu_id]],Revenue_Analysis[cuid],Revenue_Analysis[Q3 High Deviation], 0)</f>
        <v>138.68109999999999</v>
      </c>
      <c r="AG43" s="43">
        <f>_xlfn.XLOOKUP(Master1[[#This Row],[cu_id]],Revenue_Analysis[cuid],Revenue_Analysis[Q4 Low Deviation], 0)</f>
        <v>138.09</v>
      </c>
      <c r="AH43" s="43">
        <f>_xlfn.XLOOKUP(Master1[[#This Row],[cu_id]],Revenue_Analysis[cuid],Revenue_Analysis[Q4 High Deviation], 0)</f>
        <v>138.09</v>
      </c>
      <c r="AI43" s="43">
        <f>_xlfn.XLOOKUP(Master1[[#This Row],[cu_id]],Revenue_Analysis[cuid],Revenue_Analysis[Q1 Average], 0)</f>
        <v>134.13999999999999</v>
      </c>
      <c r="AJ43" s="43">
        <f>_xlfn.XLOOKUP(Master1[[#This Row],[cu_id]],Revenue_Analysis[cuid],Revenue_Analysis[Q2 Average], 0)</f>
        <v>137.005</v>
      </c>
      <c r="AK43" s="43">
        <f>_xlfn.XLOOKUP(Master1[[#This Row],[cu_id]],Revenue_Analysis[cuid],Revenue_Analysis[Q3 Average], 0)</f>
        <v>138.3433</v>
      </c>
      <c r="AL43" s="43">
        <f>_xlfn.XLOOKUP(Master1[[#This Row],[cu_id]],Revenue_Analysis[cuid],Revenue_Analysis[Q4 Average], 0)</f>
        <v>138.09</v>
      </c>
      <c r="AM43" s="44">
        <v>0.25</v>
      </c>
      <c r="AN43" s="44">
        <v>0.58333333333333337</v>
      </c>
      <c r="AO43" s="25" t="s">
        <v>13860</v>
      </c>
      <c r="AP43" s="25" t="s">
        <v>13860</v>
      </c>
      <c r="AQ43" s="25" t="s">
        <v>13860</v>
      </c>
      <c r="AR43" s="25" t="s">
        <v>0</v>
      </c>
      <c r="AS43" s="15">
        <f>IFERROR(_xlfn.XLOOKUP(Master1[[#This Row],[cu_id]],StopTimes[cu_ID],StopTimes[Average Stop Time]), 0)</f>
        <v>0.16666666666666666</v>
      </c>
      <c r="AT43" s="15">
        <f>IF(Master1[[#This Row],[RSP StopTime Override]] &lt;&gt; "",Master1[[#This Row],[RSP StopTime Override]],IF(Master1[[#This Row],[Avg Stop Time Helper]] &lt;&gt; 0, Master1[[#This Row],[Avg Stop Time Helper]],Average_Stop_Time))</f>
        <v>11</v>
      </c>
      <c r="AU43" s="45">
        <v>11</v>
      </c>
      <c r="AV43" s="13"/>
      <c r="AW43" s="12"/>
    </row>
    <row r="44" spans="1:49" x14ac:dyDescent="0.3">
      <c r="A44" s="74" t="s">
        <v>4170</v>
      </c>
      <c r="B44" s="25">
        <v>70</v>
      </c>
      <c r="C44" s="25" t="s">
        <v>7</v>
      </c>
      <c r="D44" s="26">
        <v>31313</v>
      </c>
      <c r="E44" s="26" t="s">
        <v>13</v>
      </c>
      <c r="F44" s="26" t="s">
        <v>2147</v>
      </c>
      <c r="G44" s="26" t="s">
        <v>2148</v>
      </c>
      <c r="H44" s="26" t="s">
        <v>5</v>
      </c>
      <c r="I44" s="26" t="s">
        <v>1596</v>
      </c>
      <c r="J44" s="26" t="s">
        <v>4</v>
      </c>
      <c r="K44" s="26" t="s">
        <v>1406</v>
      </c>
      <c r="L44" s="27" t="s">
        <v>16</v>
      </c>
      <c r="M44" s="25" t="s">
        <v>3</v>
      </c>
      <c r="N44" s="25" t="s">
        <v>2</v>
      </c>
      <c r="O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900</v>
      </c>
      <c r="P44" s="25">
        <v>0</v>
      </c>
      <c r="Q44" s="25">
        <v>0</v>
      </c>
      <c r="R44" s="25">
        <v>0</v>
      </c>
      <c r="S44" s="25">
        <v>0</v>
      </c>
      <c r="T44" s="25">
        <v>900</v>
      </c>
      <c r="U44" s="25">
        <v>48</v>
      </c>
      <c r="V44" s="41" t="str">
        <f>IFERROR(Master1[[#This Row],[Avg Garment Scans per Delivery]]/Master1[[#This Row],[Garment Inventory]], "")</f>
        <v/>
      </c>
      <c r="W44" s="42"/>
      <c r="X44" s="42"/>
      <c r="Y44" s="42"/>
      <c r="Z44" s="42"/>
      <c r="AA44" s="43">
        <f>_xlfn.XLOOKUP(Master1[[#This Row],[cu_id]], Revenue_Analysis[cuid], Revenue_Analysis[Q1 Low Deviation], 0)</f>
        <v>61.726399999999998</v>
      </c>
      <c r="AB44" s="43">
        <f>_xlfn.XLOOKUP(Master1[[#This Row],[cu_id]],Revenue_Analysis[cuid],Revenue_Analysis[Q1 High Deviation], 0)</f>
        <v>107.283</v>
      </c>
      <c r="AC44" s="43">
        <f>_xlfn.XLOOKUP(Master1[[#This Row],[cu_id]],Revenue_Analysis[cuid],Revenue_Analysis[Q2 Low Deviation], 0)</f>
        <v>56.988799999999998</v>
      </c>
      <c r="AD44" s="43">
        <f>_xlfn.XLOOKUP(Master1[[#This Row],[cu_id]],Revenue_Analysis[cuid],Revenue_Analysis[Q2 High Deviation], 0)</f>
        <v>162.4812</v>
      </c>
      <c r="AE44" s="43">
        <f>_xlfn.XLOOKUP(Master1[[#This Row],[cu_id]],Revenue_Analysis[cuid],Revenue_Analysis[Q3 Low Deviation], 0)</f>
        <v>75.883700000000005</v>
      </c>
      <c r="AF44" s="43">
        <f>_xlfn.XLOOKUP(Master1[[#This Row],[cu_id]],Revenue_Analysis[cuid],Revenue_Analysis[Q3 High Deviation], 0)</f>
        <v>109.1375</v>
      </c>
      <c r="AG44" s="43">
        <f>_xlfn.XLOOKUP(Master1[[#This Row],[cu_id]],Revenue_Analysis[cuid],Revenue_Analysis[Q4 Low Deviation], 0)</f>
        <v>80.325900000000004</v>
      </c>
      <c r="AH44" s="43">
        <f>_xlfn.XLOOKUP(Master1[[#This Row],[cu_id]],Revenue_Analysis[cuid],Revenue_Analysis[Q4 High Deviation], 0)</f>
        <v>126.0879</v>
      </c>
      <c r="AI44" s="43">
        <f>_xlfn.XLOOKUP(Master1[[#This Row],[cu_id]],Revenue_Analysis[cuid],Revenue_Analysis[Q1 Average], 0)</f>
        <v>84.5047</v>
      </c>
      <c r="AJ44" s="43">
        <f>_xlfn.XLOOKUP(Master1[[#This Row],[cu_id]],Revenue_Analysis[cuid],Revenue_Analysis[Q2 Average], 0)</f>
        <v>109.735</v>
      </c>
      <c r="AK44" s="43">
        <f>_xlfn.XLOOKUP(Master1[[#This Row],[cu_id]],Revenue_Analysis[cuid],Revenue_Analysis[Q3 Average], 0)</f>
        <v>92.510599999999997</v>
      </c>
      <c r="AL44" s="43">
        <f>_xlfn.XLOOKUP(Master1[[#This Row],[cu_id]],Revenue_Analysis[cuid],Revenue_Analysis[Q4 Average], 0)</f>
        <v>103.2069</v>
      </c>
      <c r="AM44" s="44">
        <v>0.5</v>
      </c>
      <c r="AN44" s="44">
        <v>0.5</v>
      </c>
      <c r="AO44" s="25" t="s">
        <v>13860</v>
      </c>
      <c r="AP44" s="25" t="s">
        <v>13860</v>
      </c>
      <c r="AQ44" s="25" t="s">
        <v>13860</v>
      </c>
      <c r="AR44" s="25" t="s">
        <v>0</v>
      </c>
      <c r="AS44" s="15">
        <f>IFERROR(_xlfn.XLOOKUP(Master1[[#This Row],[cu_id]],StopTimes[cu_ID],StopTimes[Average Stop Time]), 0)</f>
        <v>0.76666666666666672</v>
      </c>
      <c r="AT4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4" s="45">
        <v>3</v>
      </c>
      <c r="AV44" s="13"/>
      <c r="AW44" s="12"/>
    </row>
    <row r="45" spans="1:49" x14ac:dyDescent="0.3">
      <c r="A45" s="74" t="s">
        <v>4006</v>
      </c>
      <c r="B45" s="25">
        <v>78</v>
      </c>
      <c r="C45" s="25" t="s">
        <v>14</v>
      </c>
      <c r="D45" s="26">
        <v>31334</v>
      </c>
      <c r="E45" s="26" t="s">
        <v>13</v>
      </c>
      <c r="F45" s="26" t="s">
        <v>1781</v>
      </c>
      <c r="G45" s="26" t="s">
        <v>1782</v>
      </c>
      <c r="H45" s="26" t="s">
        <v>5</v>
      </c>
      <c r="I45" s="26" t="s">
        <v>1234</v>
      </c>
      <c r="J45" s="26" t="s">
        <v>4</v>
      </c>
      <c r="K45" s="26" t="s">
        <v>647</v>
      </c>
      <c r="L45" s="27" t="s">
        <v>16</v>
      </c>
      <c r="M45" s="25" t="s">
        <v>3</v>
      </c>
      <c r="N45" s="25" t="s">
        <v>2</v>
      </c>
      <c r="O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45" s="25">
        <v>0</v>
      </c>
      <c r="Q45" s="25">
        <v>0</v>
      </c>
      <c r="R45" s="25">
        <v>0</v>
      </c>
      <c r="S45" s="25">
        <v>160</v>
      </c>
      <c r="T45" s="25">
        <v>0</v>
      </c>
      <c r="U45" s="25">
        <v>48</v>
      </c>
      <c r="V45" s="41" t="str">
        <f>IFERROR(Master1[[#This Row],[Avg Garment Scans per Delivery]]/Master1[[#This Row],[Garment Inventory]], "")</f>
        <v/>
      </c>
      <c r="W45" s="42"/>
      <c r="X45" s="42"/>
      <c r="Y45" s="42"/>
      <c r="Z45" s="42"/>
      <c r="AA45" s="43">
        <f>_xlfn.XLOOKUP(Master1[[#This Row],[cu_id]], Revenue_Analysis[cuid], Revenue_Analysis[Q1 Low Deviation], 0)</f>
        <v>57.064</v>
      </c>
      <c r="AB45" s="43">
        <f>_xlfn.XLOOKUP(Master1[[#This Row],[cu_id]],Revenue_Analysis[cuid],Revenue_Analysis[Q1 High Deviation], 0)</f>
        <v>101.273</v>
      </c>
      <c r="AC45" s="43">
        <f>_xlfn.XLOOKUP(Master1[[#This Row],[cu_id]],Revenue_Analysis[cuid],Revenue_Analysis[Q2 Low Deviation], 0)</f>
        <v>64.866799999999998</v>
      </c>
      <c r="AD45" s="43">
        <f>_xlfn.XLOOKUP(Master1[[#This Row],[cu_id]],Revenue_Analysis[cuid],Revenue_Analysis[Q2 High Deviation], 0)</f>
        <v>103.99160000000001</v>
      </c>
      <c r="AE45" s="43">
        <f>_xlfn.XLOOKUP(Master1[[#This Row],[cu_id]],Revenue_Analysis[cuid],Revenue_Analysis[Q3 Low Deviation], 0)</f>
        <v>67.689599999999999</v>
      </c>
      <c r="AF45" s="43">
        <f>_xlfn.XLOOKUP(Master1[[#This Row],[cu_id]],Revenue_Analysis[cuid],Revenue_Analysis[Q3 High Deviation], 0)</f>
        <v>118.78279999999999</v>
      </c>
      <c r="AG45" s="43">
        <f>_xlfn.XLOOKUP(Master1[[#This Row],[cu_id]],Revenue_Analysis[cuid],Revenue_Analysis[Q4 Low Deviation], 0)</f>
        <v>67.495699999999999</v>
      </c>
      <c r="AH45" s="43">
        <f>_xlfn.XLOOKUP(Master1[[#This Row],[cu_id]],Revenue_Analysis[cuid],Revenue_Analysis[Q4 High Deviation], 0)</f>
        <v>130.63849999999999</v>
      </c>
      <c r="AI45" s="43">
        <f>_xlfn.XLOOKUP(Master1[[#This Row],[cu_id]],Revenue_Analysis[cuid],Revenue_Analysis[Q1 Average], 0)</f>
        <v>79.168499999999995</v>
      </c>
      <c r="AJ45" s="43">
        <f>_xlfn.XLOOKUP(Master1[[#This Row],[cu_id]],Revenue_Analysis[cuid],Revenue_Analysis[Q2 Average], 0)</f>
        <v>84.429199999999994</v>
      </c>
      <c r="AK45" s="43">
        <f>_xlfn.XLOOKUP(Master1[[#This Row],[cu_id]],Revenue_Analysis[cuid],Revenue_Analysis[Q3 Average], 0)</f>
        <v>93.236199999999997</v>
      </c>
      <c r="AL45" s="43">
        <f>_xlfn.XLOOKUP(Master1[[#This Row],[cu_id]],Revenue_Analysis[cuid],Revenue_Analysis[Q4 Average], 0)</f>
        <v>99.067099999999996</v>
      </c>
      <c r="AM45" s="44">
        <v>0.41666666666666669</v>
      </c>
      <c r="AN45" s="44">
        <v>0.70833333333333337</v>
      </c>
      <c r="AO45" s="25" t="s">
        <v>13860</v>
      </c>
      <c r="AP45" s="25" t="s">
        <v>13860</v>
      </c>
      <c r="AQ45" s="25" t="s">
        <v>13860</v>
      </c>
      <c r="AR45" s="25" t="s">
        <v>0</v>
      </c>
      <c r="AS45" s="15">
        <f>IFERROR(_xlfn.XLOOKUP(Master1[[#This Row],[cu_id]],StopTimes[cu_ID],StopTimes[Average Stop Time]), 0)</f>
        <v>16.458333333333332</v>
      </c>
      <c r="AT4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5" s="45" t="s">
        <v>13860</v>
      </c>
      <c r="AV45" s="13"/>
      <c r="AW45" s="12"/>
    </row>
    <row r="46" spans="1:49" x14ac:dyDescent="0.3">
      <c r="A46" s="74" t="s">
        <v>4008</v>
      </c>
      <c r="B46" s="25">
        <v>78</v>
      </c>
      <c r="C46" s="25" t="s">
        <v>14</v>
      </c>
      <c r="D46" s="26">
        <v>16015</v>
      </c>
      <c r="E46" s="26" t="s">
        <v>39</v>
      </c>
      <c r="F46" s="26" t="s">
        <v>1785</v>
      </c>
      <c r="G46" s="26" t="s">
        <v>1786</v>
      </c>
      <c r="H46" s="26" t="s">
        <v>11</v>
      </c>
      <c r="I46" s="26" t="s">
        <v>1787</v>
      </c>
      <c r="J46" s="26" t="s">
        <v>4</v>
      </c>
      <c r="K46" s="26" t="s">
        <v>553</v>
      </c>
      <c r="L46" s="27" t="s">
        <v>16</v>
      </c>
      <c r="M46" s="25" t="s">
        <v>3</v>
      </c>
      <c r="N46" s="25" t="s">
        <v>2</v>
      </c>
      <c r="O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46" s="25">
        <v>0</v>
      </c>
      <c r="Q46" s="25">
        <v>0</v>
      </c>
      <c r="R46" s="25">
        <v>0</v>
      </c>
      <c r="S46" s="25">
        <v>30</v>
      </c>
      <c r="T46" s="25">
        <v>0</v>
      </c>
      <c r="U46" s="25">
        <v>51</v>
      </c>
      <c r="V46" s="41" t="str">
        <f>IFERROR(Master1[[#This Row],[Avg Garment Scans per Delivery]]/Master1[[#This Row],[Garment Inventory]], "")</f>
        <v/>
      </c>
      <c r="W46" s="42"/>
      <c r="X46" s="42"/>
      <c r="Y46" s="42"/>
      <c r="Z46" s="42"/>
      <c r="AA46" s="43">
        <f>_xlfn.XLOOKUP(Master1[[#This Row],[cu_id]], Revenue_Analysis[cuid], Revenue_Analysis[Q1 Low Deviation], 0)</f>
        <v>90.6477</v>
      </c>
      <c r="AB46" s="43">
        <f>_xlfn.XLOOKUP(Master1[[#This Row],[cu_id]],Revenue_Analysis[cuid],Revenue_Analysis[Q1 High Deviation], 0)</f>
        <v>92.032300000000006</v>
      </c>
      <c r="AC46" s="43">
        <f>_xlfn.XLOOKUP(Master1[[#This Row],[cu_id]],Revenue_Analysis[cuid],Revenue_Analysis[Q2 Low Deviation], 0)</f>
        <v>92.787800000000004</v>
      </c>
      <c r="AD46" s="43">
        <f>_xlfn.XLOOKUP(Master1[[#This Row],[cu_id]],Revenue_Analysis[cuid],Revenue_Analysis[Q2 High Deviation], 0)</f>
        <v>93.205600000000004</v>
      </c>
      <c r="AE46" s="43">
        <f>_xlfn.XLOOKUP(Master1[[#This Row],[cu_id]],Revenue_Analysis[cuid],Revenue_Analysis[Q3 Low Deviation], 0)</f>
        <v>98.351200000000006</v>
      </c>
      <c r="AF46" s="43">
        <f>_xlfn.XLOOKUP(Master1[[#This Row],[cu_id]],Revenue_Analysis[cuid],Revenue_Analysis[Q3 High Deviation], 0)</f>
        <v>100.0316</v>
      </c>
      <c r="AG46" s="43">
        <f>_xlfn.XLOOKUP(Master1[[#This Row],[cu_id]],Revenue_Analysis[cuid],Revenue_Analysis[Q4 Low Deviation], 0)</f>
        <v>99.57</v>
      </c>
      <c r="AH46" s="43">
        <f>_xlfn.XLOOKUP(Master1[[#This Row],[cu_id]],Revenue_Analysis[cuid],Revenue_Analysis[Q4 High Deviation], 0)</f>
        <v>99.57</v>
      </c>
      <c r="AI46" s="43">
        <f>_xlfn.XLOOKUP(Master1[[#This Row],[cu_id]],Revenue_Analysis[cuid],Revenue_Analysis[Q1 Average], 0)</f>
        <v>91.34</v>
      </c>
      <c r="AJ46" s="43">
        <f>_xlfn.XLOOKUP(Master1[[#This Row],[cu_id]],Revenue_Analysis[cuid],Revenue_Analysis[Q2 Average], 0)</f>
        <v>92.996700000000004</v>
      </c>
      <c r="AK46" s="43">
        <f>_xlfn.XLOOKUP(Master1[[#This Row],[cu_id]],Revenue_Analysis[cuid],Revenue_Analysis[Q3 Average], 0)</f>
        <v>99.191400000000002</v>
      </c>
      <c r="AL46" s="43">
        <f>_xlfn.XLOOKUP(Master1[[#This Row],[cu_id]],Revenue_Analysis[cuid],Revenue_Analysis[Q4 Average], 0)</f>
        <v>99.57</v>
      </c>
      <c r="AM46" s="44">
        <v>0.33333333333333331</v>
      </c>
      <c r="AN46" s="44">
        <v>0.70833333333333337</v>
      </c>
      <c r="AO46" s="25" t="s">
        <v>13860</v>
      </c>
      <c r="AP46" s="25" t="s">
        <v>13860</v>
      </c>
      <c r="AQ46" s="25" t="s">
        <v>13860</v>
      </c>
      <c r="AR46" s="25" t="s">
        <v>0</v>
      </c>
      <c r="AS46" s="15">
        <f>IFERROR(_xlfn.XLOOKUP(Master1[[#This Row],[cu_id]],StopTimes[cu_ID],StopTimes[Average Stop Time]), 0)</f>
        <v>4.7416666666666671</v>
      </c>
      <c r="AT4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6" s="45" t="s">
        <v>13860</v>
      </c>
      <c r="AV46" s="13"/>
      <c r="AW46" s="12"/>
    </row>
    <row r="47" spans="1:49" x14ac:dyDescent="0.3">
      <c r="A47" s="74" t="s">
        <v>4009</v>
      </c>
      <c r="B47" s="25">
        <v>71</v>
      </c>
      <c r="C47" s="25" t="s">
        <v>7</v>
      </c>
      <c r="D47" s="26">
        <v>29076</v>
      </c>
      <c r="E47" s="26" t="s">
        <v>111</v>
      </c>
      <c r="F47" s="26" t="s">
        <v>1788</v>
      </c>
      <c r="G47" s="26" t="s">
        <v>1789</v>
      </c>
      <c r="H47" s="26" t="s">
        <v>11</v>
      </c>
      <c r="I47" s="26" t="s">
        <v>891</v>
      </c>
      <c r="J47" s="26" t="s">
        <v>4</v>
      </c>
      <c r="K47" s="26" t="s">
        <v>892</v>
      </c>
      <c r="L47" s="27" t="s">
        <v>17</v>
      </c>
      <c r="M47" s="25" t="s">
        <v>10</v>
      </c>
      <c r="N47" s="25" t="s">
        <v>2</v>
      </c>
      <c r="O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47" s="25">
        <v>0</v>
      </c>
      <c r="Q47" s="25">
        <v>0</v>
      </c>
      <c r="R47" s="25">
        <v>0</v>
      </c>
      <c r="S47" s="25">
        <v>0</v>
      </c>
      <c r="T47" s="25">
        <v>160</v>
      </c>
      <c r="U47" s="25">
        <v>15</v>
      </c>
      <c r="V47" s="41" t="str">
        <f>IFERROR(Master1[[#This Row],[Avg Garment Scans per Delivery]]/Master1[[#This Row],[Garment Inventory]], "")</f>
        <v/>
      </c>
      <c r="W47" s="42"/>
      <c r="X47" s="42"/>
      <c r="Y47" s="42"/>
      <c r="Z47" s="42"/>
      <c r="AA47" s="43">
        <f>_xlfn.XLOOKUP(Master1[[#This Row],[cu_id]], Revenue_Analysis[cuid], Revenue_Analysis[Q1 Low Deviation], 0)</f>
        <v>83.54</v>
      </c>
      <c r="AB47" s="43">
        <f>_xlfn.XLOOKUP(Master1[[#This Row],[cu_id]],Revenue_Analysis[cuid],Revenue_Analysis[Q1 High Deviation], 0)</f>
        <v>83.54</v>
      </c>
      <c r="AC47" s="43">
        <f>_xlfn.XLOOKUP(Master1[[#This Row],[cu_id]],Revenue_Analysis[cuid],Revenue_Analysis[Q2 Low Deviation], 0)</f>
        <v>85.74</v>
      </c>
      <c r="AD47" s="43">
        <f>_xlfn.XLOOKUP(Master1[[#This Row],[cu_id]],Revenue_Analysis[cuid],Revenue_Analysis[Q2 High Deviation], 0)</f>
        <v>85.74</v>
      </c>
      <c r="AE47" s="43">
        <f>_xlfn.XLOOKUP(Master1[[#This Row],[cu_id]],Revenue_Analysis[cuid],Revenue_Analysis[Q3 Low Deviation], 0)</f>
        <v>93.44</v>
      </c>
      <c r="AF47" s="43">
        <f>_xlfn.XLOOKUP(Master1[[#This Row],[cu_id]],Revenue_Analysis[cuid],Revenue_Analysis[Q3 High Deviation], 0)</f>
        <v>93.44</v>
      </c>
      <c r="AG47" s="43">
        <f>_xlfn.XLOOKUP(Master1[[#This Row],[cu_id]],Revenue_Analysis[cuid],Revenue_Analysis[Q4 Low Deviation], 0)</f>
        <v>93.44</v>
      </c>
      <c r="AH47" s="43">
        <f>_xlfn.XLOOKUP(Master1[[#This Row],[cu_id]],Revenue_Analysis[cuid],Revenue_Analysis[Q4 High Deviation], 0)</f>
        <v>93.44</v>
      </c>
      <c r="AI47" s="43">
        <f>_xlfn.XLOOKUP(Master1[[#This Row],[cu_id]],Revenue_Analysis[cuid],Revenue_Analysis[Q1 Average], 0)</f>
        <v>83.54</v>
      </c>
      <c r="AJ47" s="43">
        <f>_xlfn.XLOOKUP(Master1[[#This Row],[cu_id]],Revenue_Analysis[cuid],Revenue_Analysis[Q2 Average], 0)</f>
        <v>85.74</v>
      </c>
      <c r="AK47" s="43">
        <f>_xlfn.XLOOKUP(Master1[[#This Row],[cu_id]],Revenue_Analysis[cuid],Revenue_Analysis[Q3 Average], 0)</f>
        <v>93.44</v>
      </c>
      <c r="AL47" s="43">
        <f>_xlfn.XLOOKUP(Master1[[#This Row],[cu_id]],Revenue_Analysis[cuid],Revenue_Analysis[Q4 Average], 0)</f>
        <v>93.44</v>
      </c>
      <c r="AM47" s="44">
        <v>8</v>
      </c>
      <c r="AN47" s="44">
        <v>5.5</v>
      </c>
      <c r="AO47" s="25" t="s">
        <v>13860</v>
      </c>
      <c r="AP47" s="25" t="s">
        <v>13860</v>
      </c>
      <c r="AQ47" s="25" t="s">
        <v>13860</v>
      </c>
      <c r="AR47" s="25" t="s">
        <v>0</v>
      </c>
      <c r="AS47" s="15">
        <f>IFERROR(_xlfn.XLOOKUP(Master1[[#This Row],[cu_id]],StopTimes[cu_ID],StopTimes[Average Stop Time]), 0)</f>
        <v>13.333333333333334</v>
      </c>
      <c r="AT4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7" s="45" t="s">
        <v>13860</v>
      </c>
      <c r="AV47" s="13"/>
      <c r="AW47" s="12"/>
    </row>
    <row r="48" spans="1:49" x14ac:dyDescent="0.3">
      <c r="A48" s="74" t="s">
        <v>3804</v>
      </c>
      <c r="B48" s="25">
        <v>70</v>
      </c>
      <c r="C48" s="25" t="s">
        <v>9</v>
      </c>
      <c r="D48" s="26">
        <v>31343</v>
      </c>
      <c r="E48" s="26" t="s">
        <v>13</v>
      </c>
      <c r="F48" s="26" t="s">
        <v>1316</v>
      </c>
      <c r="G48" s="26" t="s">
        <v>1317</v>
      </c>
      <c r="H48" s="26" t="s">
        <v>5</v>
      </c>
      <c r="I48" s="26" t="s">
        <v>1318</v>
      </c>
      <c r="J48" s="26" t="s">
        <v>4</v>
      </c>
      <c r="K48" s="26" t="s">
        <v>1155</v>
      </c>
      <c r="L48" s="27" t="s">
        <v>16</v>
      </c>
      <c r="M48" s="25" t="s">
        <v>3</v>
      </c>
      <c r="N48" s="25" t="s">
        <v>2</v>
      </c>
      <c r="O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48" s="25">
        <v>160</v>
      </c>
      <c r="Q48" s="25">
        <v>0</v>
      </c>
      <c r="R48" s="25">
        <v>0</v>
      </c>
      <c r="S48" s="25">
        <v>0</v>
      </c>
      <c r="T48" s="25">
        <v>0</v>
      </c>
      <c r="U48" s="25">
        <v>70</v>
      </c>
      <c r="V48" s="41">
        <f>IFERROR(Master1[[#This Row],[Avg Garment Scans per Delivery]]/Master1[[#This Row],[Garment Inventory]], "")</f>
        <v>0</v>
      </c>
      <c r="W48" s="42">
        <v>50</v>
      </c>
      <c r="X48" s="42"/>
      <c r="Y48" s="42">
        <v>3</v>
      </c>
      <c r="Z48" s="42">
        <v>48</v>
      </c>
      <c r="AA48" s="43">
        <f>_xlfn.XLOOKUP(Master1[[#This Row],[cu_id]], Revenue_Analysis[cuid], Revenue_Analysis[Q1 Low Deviation], 0)</f>
        <v>95.712800000000001</v>
      </c>
      <c r="AB48" s="43">
        <f>_xlfn.XLOOKUP(Master1[[#This Row],[cu_id]],Revenue_Analysis[cuid],Revenue_Analysis[Q1 High Deviation], 0)</f>
        <v>116.7586</v>
      </c>
      <c r="AC48" s="43">
        <f>_xlfn.XLOOKUP(Master1[[#This Row],[cu_id]],Revenue_Analysis[cuid],Revenue_Analysis[Q2 Low Deviation], 0)</f>
        <v>86.179199999999994</v>
      </c>
      <c r="AD48" s="43">
        <f>_xlfn.XLOOKUP(Master1[[#This Row],[cu_id]],Revenue_Analysis[cuid],Revenue_Analysis[Q2 High Deviation], 0)</f>
        <v>313.70740000000001</v>
      </c>
      <c r="AE48" s="43">
        <f>_xlfn.XLOOKUP(Master1[[#This Row],[cu_id]],Revenue_Analysis[cuid],Revenue_Analysis[Q3 Low Deviation], 0)</f>
        <v>78.134900000000002</v>
      </c>
      <c r="AF48" s="43">
        <f>_xlfn.XLOOKUP(Master1[[#This Row],[cu_id]],Revenue_Analysis[cuid],Revenue_Analysis[Q3 High Deviation], 0)</f>
        <v>252.6369</v>
      </c>
      <c r="AG48" s="43">
        <f>_xlfn.XLOOKUP(Master1[[#This Row],[cu_id]],Revenue_Analysis[cuid],Revenue_Analysis[Q4 Low Deviation], 0)</f>
        <v>84.667699999999996</v>
      </c>
      <c r="AH48" s="43">
        <f>_xlfn.XLOOKUP(Master1[[#This Row],[cu_id]],Revenue_Analysis[cuid],Revenue_Analysis[Q4 High Deviation], 0)</f>
        <v>250.27869999999999</v>
      </c>
      <c r="AI48" s="43">
        <f>_xlfn.XLOOKUP(Master1[[#This Row],[cu_id]],Revenue_Analysis[cuid],Revenue_Analysis[Q1 Average], 0)</f>
        <v>106.23569999999999</v>
      </c>
      <c r="AJ48" s="43">
        <f>_xlfn.XLOOKUP(Master1[[#This Row],[cu_id]],Revenue_Analysis[cuid],Revenue_Analysis[Q2 Average], 0)</f>
        <v>199.94329999999999</v>
      </c>
      <c r="AK48" s="43">
        <f>_xlfn.XLOOKUP(Master1[[#This Row],[cu_id]],Revenue_Analysis[cuid],Revenue_Analysis[Q3 Average], 0)</f>
        <v>165.38589999999999</v>
      </c>
      <c r="AL48" s="43">
        <f>_xlfn.XLOOKUP(Master1[[#This Row],[cu_id]],Revenue_Analysis[cuid],Revenue_Analysis[Q4 Average], 0)</f>
        <v>167.47319999999999</v>
      </c>
      <c r="AM48" s="44">
        <v>0.33333333333333331</v>
      </c>
      <c r="AN48" s="44">
        <v>0.66666666666666663</v>
      </c>
      <c r="AO48" s="25" t="s">
        <v>13860</v>
      </c>
      <c r="AP48" s="25" t="s">
        <v>13860</v>
      </c>
      <c r="AQ48" s="25" t="s">
        <v>13860</v>
      </c>
      <c r="AR48" s="25" t="s">
        <v>0</v>
      </c>
      <c r="AS48" s="15">
        <f>IFERROR(_xlfn.XLOOKUP(Master1[[#This Row],[cu_id]],StopTimes[cu_ID],StopTimes[Average Stop Time]), 0)</f>
        <v>1.9272727266666667</v>
      </c>
      <c r="AT4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8" s="45">
        <v>3</v>
      </c>
      <c r="AV48" s="13"/>
      <c r="AW48" s="12"/>
    </row>
    <row r="49" spans="1:49" x14ac:dyDescent="0.3">
      <c r="A49" s="74" t="s">
        <v>4011</v>
      </c>
      <c r="B49" s="25">
        <v>15</v>
      </c>
      <c r="C49" s="25" t="s">
        <v>9</v>
      </c>
      <c r="D49" s="26">
        <v>31347</v>
      </c>
      <c r="E49" s="26" t="s">
        <v>13</v>
      </c>
      <c r="F49" s="26" t="s">
        <v>1792</v>
      </c>
      <c r="G49" s="26" t="s">
        <v>1793</v>
      </c>
      <c r="H49" s="26" t="s">
        <v>5</v>
      </c>
      <c r="I49" s="26" t="s">
        <v>692</v>
      </c>
      <c r="J49" s="26" t="s">
        <v>4</v>
      </c>
      <c r="K49" s="26" t="s">
        <v>260</v>
      </c>
      <c r="L49" s="27" t="s">
        <v>16</v>
      </c>
      <c r="M49" s="25" t="s">
        <v>3</v>
      </c>
      <c r="N49" s="25" t="s">
        <v>2</v>
      </c>
      <c r="O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95</v>
      </c>
      <c r="P49" s="25">
        <v>95</v>
      </c>
      <c r="Q49" s="25">
        <v>0</v>
      </c>
      <c r="R49" s="25">
        <v>0</v>
      </c>
      <c r="S49" s="25">
        <v>0</v>
      </c>
      <c r="T49" s="25">
        <v>0</v>
      </c>
      <c r="U49" s="25">
        <v>52</v>
      </c>
      <c r="V49" s="41" t="str">
        <f>IFERROR(Master1[[#This Row],[Avg Garment Scans per Delivery]]/Master1[[#This Row],[Garment Inventory]], "")</f>
        <v/>
      </c>
      <c r="W49" s="42"/>
      <c r="X49" s="42"/>
      <c r="Y49" s="42"/>
      <c r="Z49" s="42"/>
      <c r="AA49" s="43">
        <f>_xlfn.XLOOKUP(Master1[[#This Row],[cu_id]], Revenue_Analysis[cuid], Revenue_Analysis[Q1 Low Deviation], 0)</f>
        <v>98.698999999999998</v>
      </c>
      <c r="AB49" s="43">
        <f>_xlfn.XLOOKUP(Master1[[#This Row],[cu_id]],Revenue_Analysis[cuid],Revenue_Analysis[Q1 High Deviation], 0)</f>
        <v>109.51179999999999</v>
      </c>
      <c r="AC49" s="43">
        <f>_xlfn.XLOOKUP(Master1[[#This Row],[cu_id]],Revenue_Analysis[cuid],Revenue_Analysis[Q2 Low Deviation], 0)</f>
        <v>98.425600000000003</v>
      </c>
      <c r="AD49" s="43">
        <f>_xlfn.XLOOKUP(Master1[[#This Row],[cu_id]],Revenue_Analysis[cuid],Revenue_Analysis[Q2 High Deviation], 0)</f>
        <v>104.419</v>
      </c>
      <c r="AE49" s="43">
        <f>_xlfn.XLOOKUP(Master1[[#This Row],[cu_id]],Revenue_Analysis[cuid],Revenue_Analysis[Q3 Low Deviation], 0)</f>
        <v>106.559</v>
      </c>
      <c r="AF49" s="43">
        <f>_xlfn.XLOOKUP(Master1[[#This Row],[cu_id]],Revenue_Analysis[cuid],Revenue_Analysis[Q3 High Deviation], 0)</f>
        <v>113.884</v>
      </c>
      <c r="AG49" s="43">
        <f>_xlfn.XLOOKUP(Master1[[#This Row],[cu_id]],Revenue_Analysis[cuid],Revenue_Analysis[Q4 Low Deviation], 0)</f>
        <v>112.54</v>
      </c>
      <c r="AH49" s="43">
        <f>_xlfn.XLOOKUP(Master1[[#This Row],[cu_id]],Revenue_Analysis[cuid],Revenue_Analysis[Q4 High Deviation], 0)</f>
        <v>112.54</v>
      </c>
      <c r="AI49" s="43">
        <f>_xlfn.XLOOKUP(Master1[[#This Row],[cu_id]],Revenue_Analysis[cuid],Revenue_Analysis[Q1 Average], 0)</f>
        <v>104.1054</v>
      </c>
      <c r="AJ49" s="43">
        <f>_xlfn.XLOOKUP(Master1[[#This Row],[cu_id]],Revenue_Analysis[cuid],Revenue_Analysis[Q2 Average], 0)</f>
        <v>101.42230000000001</v>
      </c>
      <c r="AK49" s="43">
        <f>_xlfn.XLOOKUP(Master1[[#This Row],[cu_id]],Revenue_Analysis[cuid],Revenue_Analysis[Q3 Average], 0)</f>
        <v>110.22150000000001</v>
      </c>
      <c r="AL49" s="43">
        <f>_xlfn.XLOOKUP(Master1[[#This Row],[cu_id]],Revenue_Analysis[cuid],Revenue_Analysis[Q4 Average], 0)</f>
        <v>112.54</v>
      </c>
      <c r="AM49" s="44">
        <v>0.41666666666666669</v>
      </c>
      <c r="AN49" s="44">
        <v>0.66666666666666663</v>
      </c>
      <c r="AO49" s="25" t="s">
        <v>13860</v>
      </c>
      <c r="AP49" s="25" t="s">
        <v>13860</v>
      </c>
      <c r="AQ49" s="25" t="s">
        <v>13860</v>
      </c>
      <c r="AR49" s="25" t="s">
        <v>0</v>
      </c>
      <c r="AS49" s="15">
        <f>IFERROR(_xlfn.XLOOKUP(Master1[[#This Row],[cu_id]],StopTimes[cu_ID],StopTimes[Average Stop Time]), 0)</f>
        <v>14.403703703333333</v>
      </c>
      <c r="AT49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49" s="45">
        <v>10</v>
      </c>
      <c r="AV49" s="13"/>
      <c r="AW49" s="12"/>
    </row>
    <row r="50" spans="1:49" x14ac:dyDescent="0.3">
      <c r="A50" s="74" t="s">
        <v>4012</v>
      </c>
      <c r="B50" s="25">
        <v>34</v>
      </c>
      <c r="C50" s="25" t="s">
        <v>6</v>
      </c>
      <c r="D50" s="26">
        <v>28071</v>
      </c>
      <c r="E50" s="26" t="s">
        <v>68</v>
      </c>
      <c r="F50" s="26" t="s">
        <v>1081</v>
      </c>
      <c r="G50" s="26" t="s">
        <v>1794</v>
      </c>
      <c r="H50" s="26" t="s">
        <v>11</v>
      </c>
      <c r="I50" s="26" t="s">
        <v>696</v>
      </c>
      <c r="J50" s="26" t="s">
        <v>4</v>
      </c>
      <c r="K50" s="26" t="s">
        <v>820</v>
      </c>
      <c r="L50" s="27" t="s">
        <v>16</v>
      </c>
      <c r="M50" s="25" t="s">
        <v>3</v>
      </c>
      <c r="N50" s="25" t="s">
        <v>2</v>
      </c>
      <c r="O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50" s="25">
        <v>0</v>
      </c>
      <c r="Q50" s="25">
        <v>0</v>
      </c>
      <c r="R50" s="25">
        <v>10</v>
      </c>
      <c r="S50" s="25">
        <v>0</v>
      </c>
      <c r="T50" s="25">
        <v>0</v>
      </c>
      <c r="U50" s="25">
        <v>54</v>
      </c>
      <c r="V50" s="41" t="str">
        <f>IFERROR(Master1[[#This Row],[Avg Garment Scans per Delivery]]/Master1[[#This Row],[Garment Inventory]], "")</f>
        <v/>
      </c>
      <c r="W50" s="42"/>
      <c r="X50" s="42"/>
      <c r="Y50" s="42"/>
      <c r="Z50" s="42"/>
      <c r="AA50" s="43">
        <f>_xlfn.XLOOKUP(Master1[[#This Row],[cu_id]], Revenue_Analysis[cuid], Revenue_Analysis[Q1 Low Deviation], 0)</f>
        <v>397.0204</v>
      </c>
      <c r="AB50" s="43">
        <f>_xlfn.XLOOKUP(Master1[[#This Row],[cu_id]],Revenue_Analysis[cuid],Revenue_Analysis[Q1 High Deviation], 0)</f>
        <v>398.61799999999999</v>
      </c>
      <c r="AC50" s="43">
        <f>_xlfn.XLOOKUP(Master1[[#This Row],[cu_id]],Revenue_Analysis[cuid],Revenue_Analysis[Q2 Low Deviation], 0)</f>
        <v>398.99560000000002</v>
      </c>
      <c r="AD50" s="43">
        <f>_xlfn.XLOOKUP(Master1[[#This Row],[cu_id]],Revenue_Analysis[cuid],Revenue_Analysis[Q2 High Deviation], 0)</f>
        <v>422.51979999999998</v>
      </c>
      <c r="AE50" s="43">
        <f>_xlfn.XLOOKUP(Master1[[#This Row],[cu_id]],Revenue_Analysis[cuid],Revenue_Analysis[Q3 Low Deviation], 0)</f>
        <v>398.37900000000002</v>
      </c>
      <c r="AF50" s="43">
        <f>_xlfn.XLOOKUP(Master1[[#This Row],[cu_id]],Revenue_Analysis[cuid],Revenue_Analysis[Q3 High Deviation], 0)</f>
        <v>411.0718</v>
      </c>
      <c r="AG50" s="43">
        <f>_xlfn.XLOOKUP(Master1[[#This Row],[cu_id]],Revenue_Analysis[cuid],Revenue_Analysis[Q4 Low Deviation], 0)</f>
        <v>374.22379999999998</v>
      </c>
      <c r="AH50" s="43">
        <f>_xlfn.XLOOKUP(Master1[[#This Row],[cu_id]],Revenue_Analysis[cuid],Revenue_Analysis[Q4 High Deviation], 0)</f>
        <v>376.78859999999997</v>
      </c>
      <c r="AI50" s="43">
        <f>_xlfn.XLOOKUP(Master1[[#This Row],[cu_id]],Revenue_Analysis[cuid],Revenue_Analysis[Q1 Average], 0)</f>
        <v>397.81920000000002</v>
      </c>
      <c r="AJ50" s="43">
        <f>_xlfn.XLOOKUP(Master1[[#This Row],[cu_id]],Revenue_Analysis[cuid],Revenue_Analysis[Q2 Average], 0)</f>
        <v>410.7577</v>
      </c>
      <c r="AK50" s="43">
        <f>_xlfn.XLOOKUP(Master1[[#This Row],[cu_id]],Revenue_Analysis[cuid],Revenue_Analysis[Q3 Average], 0)</f>
        <v>404.72539999999998</v>
      </c>
      <c r="AL50" s="43">
        <f>_xlfn.XLOOKUP(Master1[[#This Row],[cu_id]],Revenue_Analysis[cuid],Revenue_Analysis[Q4 Average], 0)</f>
        <v>375.50619999999998</v>
      </c>
      <c r="AM50" s="44">
        <v>7</v>
      </c>
      <c r="AN50" s="44">
        <v>0.6875</v>
      </c>
      <c r="AO50" s="25" t="s">
        <v>13860</v>
      </c>
      <c r="AP50" s="25" t="s">
        <v>13860</v>
      </c>
      <c r="AQ50" s="25" t="s">
        <v>13860</v>
      </c>
      <c r="AR50" s="25" t="s">
        <v>0</v>
      </c>
      <c r="AS50" s="15">
        <f>IFERROR(_xlfn.XLOOKUP(Master1[[#This Row],[cu_id]],StopTimes[cu_ID],StopTimes[Average Stop Time]), 0)</f>
        <v>18.475000000000001</v>
      </c>
      <c r="AT5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0" s="45" t="s">
        <v>13860</v>
      </c>
      <c r="AV50" s="13"/>
      <c r="AW50" s="12"/>
    </row>
    <row r="51" spans="1:49" x14ac:dyDescent="0.3">
      <c r="A51" s="74" t="s">
        <v>4013</v>
      </c>
      <c r="B51" s="25">
        <v>8</v>
      </c>
      <c r="C51" s="25" t="s">
        <v>9</v>
      </c>
      <c r="D51" s="26">
        <v>31358</v>
      </c>
      <c r="E51" s="26" t="s">
        <v>13</v>
      </c>
      <c r="F51" s="26" t="s">
        <v>1795</v>
      </c>
      <c r="G51" s="26" t="s">
        <v>1796</v>
      </c>
      <c r="H51" s="26" t="s">
        <v>1797</v>
      </c>
      <c r="I51" s="26" t="s">
        <v>454</v>
      </c>
      <c r="J51" s="26" t="s">
        <v>4</v>
      </c>
      <c r="K51" s="26" t="s">
        <v>455</v>
      </c>
      <c r="L51" s="27" t="s">
        <v>16</v>
      </c>
      <c r="M51" s="25" t="s">
        <v>3</v>
      </c>
      <c r="N51" s="25" t="s">
        <v>2</v>
      </c>
      <c r="O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51" s="25">
        <v>110</v>
      </c>
      <c r="Q51" s="25">
        <v>0</v>
      </c>
      <c r="R51" s="25">
        <v>0</v>
      </c>
      <c r="S51" s="25">
        <v>0</v>
      </c>
      <c r="T51" s="25">
        <v>0</v>
      </c>
      <c r="U51" s="25">
        <v>53</v>
      </c>
      <c r="V51" s="41" t="str">
        <f>IFERROR(Master1[[#This Row],[Avg Garment Scans per Delivery]]/Master1[[#This Row],[Garment Inventory]], "")</f>
        <v/>
      </c>
      <c r="W51" s="42">
        <v>0</v>
      </c>
      <c r="X51" s="42">
        <v>0</v>
      </c>
      <c r="Y51" s="42">
        <v>1</v>
      </c>
      <c r="Z51" s="42">
        <v>5</v>
      </c>
      <c r="AA51" s="43">
        <f>_xlfn.XLOOKUP(Master1[[#This Row],[cu_id]], Revenue_Analysis[cuid], Revenue_Analysis[Q1 Low Deviation], 0)</f>
        <v>76.209400000000002</v>
      </c>
      <c r="AB51" s="43">
        <f>_xlfn.XLOOKUP(Master1[[#This Row],[cu_id]],Revenue_Analysis[cuid],Revenue_Analysis[Q1 High Deviation], 0)</f>
        <v>92.744399999999999</v>
      </c>
      <c r="AC51" s="43">
        <f>_xlfn.XLOOKUP(Master1[[#This Row],[cu_id]],Revenue_Analysis[cuid],Revenue_Analysis[Q2 Low Deviation], 0)</f>
        <v>79.546199999999999</v>
      </c>
      <c r="AD51" s="43">
        <f>_xlfn.XLOOKUP(Master1[[#This Row],[cu_id]],Revenue_Analysis[cuid],Revenue_Analysis[Q2 High Deviation], 0)</f>
        <v>97.135400000000004</v>
      </c>
      <c r="AE51" s="43">
        <f>_xlfn.XLOOKUP(Master1[[#This Row],[cu_id]],Revenue_Analysis[cuid],Revenue_Analysis[Q3 Low Deviation], 0)</f>
        <v>80.093199999999996</v>
      </c>
      <c r="AF51" s="43">
        <f>_xlfn.XLOOKUP(Master1[[#This Row],[cu_id]],Revenue_Analysis[cuid],Revenue_Analysis[Q3 High Deviation], 0)</f>
        <v>101.101</v>
      </c>
      <c r="AG51" s="43">
        <f>_xlfn.XLOOKUP(Master1[[#This Row],[cu_id]],Revenue_Analysis[cuid],Revenue_Analysis[Q4 Low Deviation], 0)</f>
        <v>88.878200000000007</v>
      </c>
      <c r="AH51" s="43">
        <f>_xlfn.XLOOKUP(Master1[[#This Row],[cu_id]],Revenue_Analysis[cuid],Revenue_Analysis[Q4 High Deviation], 0)</f>
        <v>105.99420000000001</v>
      </c>
      <c r="AI51" s="43">
        <f>_xlfn.XLOOKUP(Master1[[#This Row],[cu_id]],Revenue_Analysis[cuid],Revenue_Analysis[Q1 Average], 0)</f>
        <v>84.476900000000001</v>
      </c>
      <c r="AJ51" s="43">
        <f>_xlfn.XLOOKUP(Master1[[#This Row],[cu_id]],Revenue_Analysis[cuid],Revenue_Analysis[Q2 Average], 0)</f>
        <v>88.340800000000002</v>
      </c>
      <c r="AK51" s="43">
        <f>_xlfn.XLOOKUP(Master1[[#This Row],[cu_id]],Revenue_Analysis[cuid],Revenue_Analysis[Q3 Average], 0)</f>
        <v>90.597099999999998</v>
      </c>
      <c r="AL51" s="43">
        <f>_xlfn.XLOOKUP(Master1[[#This Row],[cu_id]],Revenue_Analysis[cuid],Revenue_Analysis[Q4 Average], 0)</f>
        <v>97.436199999999999</v>
      </c>
      <c r="AM51" s="44">
        <v>0.33333333333333331</v>
      </c>
      <c r="AN51" s="44">
        <v>0.66666666666666663</v>
      </c>
      <c r="AO51" s="25" t="s">
        <v>13860</v>
      </c>
      <c r="AP51" s="25" t="s">
        <v>13860</v>
      </c>
      <c r="AQ51" s="25" t="s">
        <v>13860</v>
      </c>
      <c r="AR51" s="25" t="s">
        <v>0</v>
      </c>
      <c r="AS51" s="15">
        <f>IFERROR(_xlfn.XLOOKUP(Master1[[#This Row],[cu_id]],StopTimes[cu_ID],StopTimes[Average Stop Time]), 0)</f>
        <v>7.9314814800000004</v>
      </c>
      <c r="AT5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1" s="45" t="s">
        <v>13860</v>
      </c>
      <c r="AV51" s="13"/>
      <c r="AW51" s="12"/>
    </row>
    <row r="52" spans="1:49" x14ac:dyDescent="0.3">
      <c r="A52" s="74" t="s">
        <v>4014</v>
      </c>
      <c r="B52" s="25">
        <v>78</v>
      </c>
      <c r="C52" s="25" t="s">
        <v>6</v>
      </c>
      <c r="D52" s="26">
        <v>31358</v>
      </c>
      <c r="E52" s="26" t="s">
        <v>39</v>
      </c>
      <c r="F52" s="26" t="s">
        <v>1795</v>
      </c>
      <c r="G52" s="26" t="s">
        <v>1798</v>
      </c>
      <c r="H52" s="26" t="s">
        <v>1799</v>
      </c>
      <c r="I52" s="26" t="s">
        <v>1800</v>
      </c>
      <c r="J52" s="26" t="s">
        <v>4</v>
      </c>
      <c r="K52" s="26" t="s">
        <v>543</v>
      </c>
      <c r="L52" s="27" t="s">
        <v>19</v>
      </c>
      <c r="M52" s="25" t="s">
        <v>18</v>
      </c>
      <c r="N52" s="25" t="s">
        <v>2</v>
      </c>
      <c r="O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55</v>
      </c>
      <c r="P52" s="25">
        <v>0</v>
      </c>
      <c r="Q52" s="25">
        <v>0</v>
      </c>
      <c r="R52" s="25">
        <v>55</v>
      </c>
      <c r="S52" s="25">
        <v>0</v>
      </c>
      <c r="T52" s="25">
        <v>0</v>
      </c>
      <c r="U52" s="25">
        <v>27</v>
      </c>
      <c r="V52" s="41" t="str">
        <f>IFERROR(Master1[[#This Row],[Avg Garment Scans per Delivery]]/Master1[[#This Row],[Garment Inventory]], "")</f>
        <v/>
      </c>
      <c r="W52" s="42"/>
      <c r="X52" s="42"/>
      <c r="Y52" s="42"/>
      <c r="Z52" s="42"/>
      <c r="AA52" s="43">
        <f>_xlfn.XLOOKUP(Master1[[#This Row],[cu_id]], Revenue_Analysis[cuid], Revenue_Analysis[Q1 Low Deviation], 0)</f>
        <v>88.957400000000007</v>
      </c>
      <c r="AB52" s="43">
        <f>_xlfn.XLOOKUP(Master1[[#This Row],[cu_id]],Revenue_Analysis[cuid],Revenue_Analysis[Q1 High Deviation], 0)</f>
        <v>109.0398</v>
      </c>
      <c r="AC52" s="43">
        <f>_xlfn.XLOOKUP(Master1[[#This Row],[cu_id]],Revenue_Analysis[cuid],Revenue_Analysis[Q2 Low Deviation], 0)</f>
        <v>92.723299999999995</v>
      </c>
      <c r="AD52" s="43">
        <f>_xlfn.XLOOKUP(Master1[[#This Row],[cu_id]],Revenue_Analysis[cuid],Revenue_Analysis[Q2 High Deviation], 0)</f>
        <v>105.94329999999999</v>
      </c>
      <c r="AE52" s="43">
        <f>_xlfn.XLOOKUP(Master1[[#This Row],[cu_id]],Revenue_Analysis[cuid],Revenue_Analysis[Q3 Low Deviation], 0)</f>
        <v>99.495099999999994</v>
      </c>
      <c r="AF52" s="43">
        <f>_xlfn.XLOOKUP(Master1[[#This Row],[cu_id]],Revenue_Analysis[cuid],Revenue_Analysis[Q3 High Deviation], 0)</f>
        <v>109.8935</v>
      </c>
      <c r="AG52" s="43">
        <f>_xlfn.XLOOKUP(Master1[[#This Row],[cu_id]],Revenue_Analysis[cuid],Revenue_Analysis[Q4 Low Deviation], 0)</f>
        <v>76.136899999999997</v>
      </c>
      <c r="AH52" s="43">
        <f>_xlfn.XLOOKUP(Master1[[#This Row],[cu_id]],Revenue_Analysis[cuid],Revenue_Analysis[Q4 High Deviation], 0)</f>
        <v>121.5745</v>
      </c>
      <c r="AI52" s="43">
        <f>_xlfn.XLOOKUP(Master1[[#This Row],[cu_id]],Revenue_Analysis[cuid],Revenue_Analysis[Q1 Average], 0)</f>
        <v>98.998599999999996</v>
      </c>
      <c r="AJ52" s="43">
        <f>_xlfn.XLOOKUP(Master1[[#This Row],[cu_id]],Revenue_Analysis[cuid],Revenue_Analysis[Q2 Average], 0)</f>
        <v>99.333299999999994</v>
      </c>
      <c r="AK52" s="43">
        <f>_xlfn.XLOOKUP(Master1[[#This Row],[cu_id]],Revenue_Analysis[cuid],Revenue_Analysis[Q3 Average], 0)</f>
        <v>104.6943</v>
      </c>
      <c r="AL52" s="43">
        <f>_xlfn.XLOOKUP(Master1[[#This Row],[cu_id]],Revenue_Analysis[cuid],Revenue_Analysis[Q4 Average], 0)</f>
        <v>98.855699999999999</v>
      </c>
      <c r="AM52" s="44">
        <v>0.375</v>
      </c>
      <c r="AN52" s="44">
        <v>0.70833333333333337</v>
      </c>
      <c r="AO52" s="25" t="s">
        <v>13860</v>
      </c>
      <c r="AP52" s="25" t="s">
        <v>13860</v>
      </c>
      <c r="AQ52" s="25" t="s">
        <v>13860</v>
      </c>
      <c r="AR52" s="25" t="s">
        <v>0</v>
      </c>
      <c r="AS52" s="15">
        <f>IFERROR(_xlfn.XLOOKUP(Master1[[#This Row],[cu_id]],StopTimes[cu_ID],StopTimes[Average Stop Time]), 0)</f>
        <v>5.0541666666666671</v>
      </c>
      <c r="AT5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2" s="45" t="s">
        <v>13860</v>
      </c>
      <c r="AV52" s="13"/>
      <c r="AW52" s="12"/>
    </row>
    <row r="53" spans="1:49" x14ac:dyDescent="0.3">
      <c r="A53" s="74" t="s">
        <v>3615</v>
      </c>
      <c r="B53" s="25">
        <v>71</v>
      </c>
      <c r="C53" s="25" t="s">
        <v>7</v>
      </c>
      <c r="D53" s="26">
        <v>99048</v>
      </c>
      <c r="E53" s="26" t="s">
        <v>71</v>
      </c>
      <c r="F53" s="83" t="s">
        <v>4794</v>
      </c>
      <c r="G53" s="26" t="s">
        <v>890</v>
      </c>
      <c r="H53" s="26" t="s">
        <v>11</v>
      </c>
      <c r="I53" s="26" t="s">
        <v>891</v>
      </c>
      <c r="J53" s="26" t="s">
        <v>4</v>
      </c>
      <c r="K53" s="26" t="s">
        <v>892</v>
      </c>
      <c r="L53" s="27" t="s">
        <v>16</v>
      </c>
      <c r="M53" s="25" t="s">
        <v>3</v>
      </c>
      <c r="N53" s="25" t="s">
        <v>2</v>
      </c>
      <c r="O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53" s="25">
        <v>0</v>
      </c>
      <c r="Q53" s="25">
        <v>0</v>
      </c>
      <c r="R53" s="25">
        <v>0</v>
      </c>
      <c r="S53" s="25">
        <v>0</v>
      </c>
      <c r="T53" s="25">
        <v>110</v>
      </c>
      <c r="U53" s="25">
        <v>54</v>
      </c>
      <c r="V53" s="41" t="str">
        <f>IFERROR(Master1[[#This Row],[Avg Garment Scans per Delivery]]/Master1[[#This Row],[Garment Inventory]], "")</f>
        <v/>
      </c>
      <c r="W53" s="42"/>
      <c r="X53" s="42"/>
      <c r="Y53" s="42"/>
      <c r="Z53" s="42"/>
      <c r="AA53" s="43">
        <f>_xlfn.XLOOKUP(Master1[[#This Row],[cu_id]], Revenue_Analysis[cuid], Revenue_Analysis[Q1 Low Deviation], 0)</f>
        <v>51.180700000000002</v>
      </c>
      <c r="AB53" s="43">
        <f>_xlfn.XLOOKUP(Master1[[#This Row],[cu_id]],Revenue_Analysis[cuid],Revenue_Analysis[Q1 High Deviation], 0)</f>
        <v>89.037700000000001</v>
      </c>
      <c r="AC53" s="43">
        <f>_xlfn.XLOOKUP(Master1[[#This Row],[cu_id]],Revenue_Analysis[cuid],Revenue_Analysis[Q2 Low Deviation], 0)</f>
        <v>61.131399999999999</v>
      </c>
      <c r="AD53" s="43">
        <f>_xlfn.XLOOKUP(Master1[[#This Row],[cu_id]],Revenue_Analysis[cuid],Revenue_Analysis[Q2 High Deviation], 0)</f>
        <v>69.898600000000002</v>
      </c>
      <c r="AE53" s="43">
        <f>_xlfn.XLOOKUP(Master1[[#This Row],[cu_id]],Revenue_Analysis[cuid],Revenue_Analysis[Q3 Low Deviation], 0)</f>
        <v>70.785499999999999</v>
      </c>
      <c r="AF53" s="43">
        <f>_xlfn.XLOOKUP(Master1[[#This Row],[cu_id]],Revenue_Analysis[cuid],Revenue_Analysis[Q3 High Deviation], 0)</f>
        <v>77.213099999999997</v>
      </c>
      <c r="AG53" s="43">
        <f>_xlfn.XLOOKUP(Master1[[#This Row],[cu_id]],Revenue_Analysis[cuid],Revenue_Analysis[Q4 Low Deviation], 0)</f>
        <v>76.950800000000001</v>
      </c>
      <c r="AH53" s="43">
        <f>_xlfn.XLOOKUP(Master1[[#This Row],[cu_id]],Revenue_Analysis[cuid],Revenue_Analysis[Q4 High Deviation], 0)</f>
        <v>96.02</v>
      </c>
      <c r="AI53" s="43">
        <f>_xlfn.XLOOKUP(Master1[[#This Row],[cu_id]],Revenue_Analysis[cuid],Revenue_Analysis[Q1 Average], 0)</f>
        <v>70.109200000000001</v>
      </c>
      <c r="AJ53" s="43">
        <f>_xlfn.XLOOKUP(Master1[[#This Row],[cu_id]],Revenue_Analysis[cuid],Revenue_Analysis[Q2 Average], 0)</f>
        <v>65.515000000000001</v>
      </c>
      <c r="AK53" s="43">
        <f>_xlfn.XLOOKUP(Master1[[#This Row],[cu_id]],Revenue_Analysis[cuid],Revenue_Analysis[Q3 Average], 0)</f>
        <v>73.999300000000005</v>
      </c>
      <c r="AL53" s="43">
        <f>_xlfn.XLOOKUP(Master1[[#This Row],[cu_id]],Revenue_Analysis[cuid],Revenue_Analysis[Q4 Average], 0)</f>
        <v>86.485399999999998</v>
      </c>
      <c r="AM53" s="44">
        <v>8</v>
      </c>
      <c r="AN53" s="44">
        <v>8.5</v>
      </c>
      <c r="AO53" s="25" t="s">
        <v>13860</v>
      </c>
      <c r="AP53" s="25" t="s">
        <v>13860</v>
      </c>
      <c r="AQ53" s="25" t="s">
        <v>13860</v>
      </c>
      <c r="AR53" s="25" t="s">
        <v>0</v>
      </c>
      <c r="AS53" s="15">
        <f>IFERROR(_xlfn.XLOOKUP(Master1[[#This Row],[cu_id]],StopTimes[cu_ID],StopTimes[Average Stop Time]), 0)</f>
        <v>6.0425925916666667</v>
      </c>
      <c r="AT5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3" s="45" t="s">
        <v>13860</v>
      </c>
      <c r="AV53" s="13"/>
      <c r="AW53" s="12"/>
    </row>
    <row r="54" spans="1:49" x14ac:dyDescent="0.3">
      <c r="A54" s="74" t="s">
        <v>3413</v>
      </c>
      <c r="B54" s="25">
        <v>71</v>
      </c>
      <c r="C54" s="25" t="s">
        <v>6</v>
      </c>
      <c r="D54" s="26">
        <v>17059</v>
      </c>
      <c r="E54" s="26" t="s">
        <v>13</v>
      </c>
      <c r="F54" s="26" t="s">
        <v>299</v>
      </c>
      <c r="G54" s="26" t="s">
        <v>300</v>
      </c>
      <c r="H54" s="26" t="s">
        <v>11</v>
      </c>
      <c r="I54" s="26" t="s">
        <v>301</v>
      </c>
      <c r="J54" s="26" t="s">
        <v>4</v>
      </c>
      <c r="K54" s="26" t="s">
        <v>302</v>
      </c>
      <c r="L54" s="27" t="s">
        <v>17</v>
      </c>
      <c r="M54" s="25" t="s">
        <v>10</v>
      </c>
      <c r="N54" s="25" t="s">
        <v>2</v>
      </c>
      <c r="O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175</v>
      </c>
      <c r="P54" s="25">
        <v>0</v>
      </c>
      <c r="Q54" s="25">
        <v>0</v>
      </c>
      <c r="R54" s="25">
        <v>175</v>
      </c>
      <c r="S54" s="25">
        <v>0</v>
      </c>
      <c r="T54" s="25">
        <v>0</v>
      </c>
      <c r="U54" s="25">
        <v>25</v>
      </c>
      <c r="V54" s="41" t="str">
        <f>IFERROR(Master1[[#This Row],[Avg Garment Scans per Delivery]]/Master1[[#This Row],[Garment Inventory]], "")</f>
        <v/>
      </c>
      <c r="W54" s="42"/>
      <c r="X54" s="42"/>
      <c r="Y54" s="42"/>
      <c r="Z54" s="42"/>
      <c r="AA54" s="43">
        <f>_xlfn.XLOOKUP(Master1[[#This Row],[cu_id]], Revenue_Analysis[cuid], Revenue_Analysis[Q1 Low Deviation], 0)</f>
        <v>35.491700000000002</v>
      </c>
      <c r="AB54" s="43">
        <f>_xlfn.XLOOKUP(Master1[[#This Row],[cu_id]],Revenue_Analysis[cuid],Revenue_Analysis[Q1 High Deviation], 0)</f>
        <v>36.938299999999998</v>
      </c>
      <c r="AC54" s="43">
        <f>_xlfn.XLOOKUP(Master1[[#This Row],[cu_id]],Revenue_Analysis[cuid],Revenue_Analysis[Q2 Low Deviation], 0)</f>
        <v>36.9998</v>
      </c>
      <c r="AD54" s="43">
        <f>_xlfn.XLOOKUP(Master1[[#This Row],[cu_id]],Revenue_Analysis[cuid],Revenue_Analysis[Q2 High Deviation], 0)</f>
        <v>39.243000000000002</v>
      </c>
      <c r="AE54" s="43">
        <f>_xlfn.XLOOKUP(Master1[[#This Row],[cu_id]],Revenue_Analysis[cuid],Revenue_Analysis[Q3 Low Deviation], 0)</f>
        <v>38.72</v>
      </c>
      <c r="AF54" s="43">
        <f>_xlfn.XLOOKUP(Master1[[#This Row],[cu_id]],Revenue_Analysis[cuid],Revenue_Analysis[Q3 High Deviation], 0)</f>
        <v>39.43</v>
      </c>
      <c r="AG54" s="43">
        <f>_xlfn.XLOOKUP(Master1[[#This Row],[cu_id]],Revenue_Analysis[cuid],Revenue_Analysis[Q4 Low Deviation], 0)</f>
        <v>38.72</v>
      </c>
      <c r="AH54" s="43">
        <f>_xlfn.XLOOKUP(Master1[[#This Row],[cu_id]],Revenue_Analysis[cuid],Revenue_Analysis[Q4 High Deviation], 0)</f>
        <v>38.72</v>
      </c>
      <c r="AI54" s="43">
        <f>_xlfn.XLOOKUP(Master1[[#This Row],[cu_id]],Revenue_Analysis[cuid],Revenue_Analysis[Q1 Average], 0)</f>
        <v>36.215000000000003</v>
      </c>
      <c r="AJ54" s="43">
        <f>_xlfn.XLOOKUP(Master1[[#This Row],[cu_id]],Revenue_Analysis[cuid],Revenue_Analysis[Q2 Average], 0)</f>
        <v>38.121400000000001</v>
      </c>
      <c r="AK54" s="43">
        <f>_xlfn.XLOOKUP(Master1[[#This Row],[cu_id]],Revenue_Analysis[cuid],Revenue_Analysis[Q3 Average], 0)</f>
        <v>39.075000000000003</v>
      </c>
      <c r="AL54" s="43">
        <f>_xlfn.XLOOKUP(Master1[[#This Row],[cu_id]],Revenue_Analysis[cuid],Revenue_Analysis[Q4 Average], 0)</f>
        <v>38.72</v>
      </c>
      <c r="AM54" s="44">
        <v>10</v>
      </c>
      <c r="AN54" s="44">
        <v>9.5</v>
      </c>
      <c r="AO54" s="25" t="s">
        <v>13860</v>
      </c>
      <c r="AP54" s="25" t="s">
        <v>13860</v>
      </c>
      <c r="AQ54" s="25" t="s">
        <v>13860</v>
      </c>
      <c r="AR54" s="25" t="s">
        <v>0</v>
      </c>
      <c r="AS54" s="15">
        <f>IFERROR(_xlfn.XLOOKUP(Master1[[#This Row],[cu_id]],StopTimes[cu_ID],StopTimes[Average Stop Time]), 0)</f>
        <v>7.5916666666666668</v>
      </c>
      <c r="AT5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4" s="45" t="s">
        <v>13860</v>
      </c>
      <c r="AV54" s="13"/>
      <c r="AW54" s="12"/>
    </row>
    <row r="55" spans="1:49" x14ac:dyDescent="0.3">
      <c r="A55" s="74" t="s">
        <v>3616</v>
      </c>
      <c r="B55" s="25">
        <v>15</v>
      </c>
      <c r="C55" s="25" t="s">
        <v>14</v>
      </c>
      <c r="D55" s="26">
        <v>26905</v>
      </c>
      <c r="E55" s="26" t="s">
        <v>13</v>
      </c>
      <c r="F55" s="26" t="s">
        <v>893</v>
      </c>
      <c r="G55" s="26" t="s">
        <v>894</v>
      </c>
      <c r="H55" s="26" t="s">
        <v>11</v>
      </c>
      <c r="I55" s="26" t="s">
        <v>214</v>
      </c>
      <c r="J55" s="26" t="s">
        <v>4</v>
      </c>
      <c r="K55" s="26" t="s">
        <v>215</v>
      </c>
      <c r="L55" s="27" t="s">
        <v>16</v>
      </c>
      <c r="M55" s="25" t="s">
        <v>3</v>
      </c>
      <c r="N55" s="25" t="s">
        <v>2</v>
      </c>
      <c r="O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</v>
      </c>
      <c r="P55" s="25">
        <v>0</v>
      </c>
      <c r="Q55" s="25">
        <v>0</v>
      </c>
      <c r="R55" s="25">
        <v>0</v>
      </c>
      <c r="S55" s="25">
        <v>2</v>
      </c>
      <c r="T55" s="25">
        <v>0</v>
      </c>
      <c r="U55" s="25">
        <v>53</v>
      </c>
      <c r="V55" s="41">
        <f>IFERROR(Master1[[#This Row],[Avg Garment Scans per Delivery]]/Master1[[#This Row],[Garment Inventory]], "")</f>
        <v>0.21951219512195122</v>
      </c>
      <c r="W55" s="42">
        <v>41</v>
      </c>
      <c r="X55" s="42">
        <v>9</v>
      </c>
      <c r="Y55" s="42">
        <v>2</v>
      </c>
      <c r="Z55" s="42">
        <v>26</v>
      </c>
      <c r="AA55" s="43">
        <f>_xlfn.XLOOKUP(Master1[[#This Row],[cu_id]], Revenue_Analysis[cuid], Revenue_Analysis[Q1 Low Deviation], 0)</f>
        <v>65.030799999999999</v>
      </c>
      <c r="AB55" s="43">
        <f>_xlfn.XLOOKUP(Master1[[#This Row],[cu_id]],Revenue_Analysis[cuid],Revenue_Analysis[Q1 High Deviation], 0)</f>
        <v>88.263000000000005</v>
      </c>
      <c r="AC55" s="43">
        <f>_xlfn.XLOOKUP(Master1[[#This Row],[cu_id]],Revenue_Analysis[cuid],Revenue_Analysis[Q2 Low Deviation], 0)</f>
        <v>67.231399999999994</v>
      </c>
      <c r="AD55" s="43">
        <f>_xlfn.XLOOKUP(Master1[[#This Row],[cu_id]],Revenue_Analysis[cuid],Revenue_Analysis[Q2 High Deviation], 0)</f>
        <v>103.9872</v>
      </c>
      <c r="AE55" s="43">
        <f>_xlfn.XLOOKUP(Master1[[#This Row],[cu_id]],Revenue_Analysis[cuid],Revenue_Analysis[Q3 Low Deviation], 0)</f>
        <v>78.843000000000004</v>
      </c>
      <c r="AF55" s="43">
        <f>_xlfn.XLOOKUP(Master1[[#This Row],[cu_id]],Revenue_Analysis[cuid],Revenue_Analysis[Q3 High Deviation], 0)</f>
        <v>96.668599999999998</v>
      </c>
      <c r="AG55" s="43">
        <f>_xlfn.XLOOKUP(Master1[[#This Row],[cu_id]],Revenue_Analysis[cuid],Revenue_Analysis[Q4 Low Deviation], 0)</f>
        <v>66.800899999999999</v>
      </c>
      <c r="AH55" s="43">
        <f>_xlfn.XLOOKUP(Master1[[#This Row],[cu_id]],Revenue_Analysis[cuid],Revenue_Analysis[Q4 High Deviation], 0)</f>
        <v>90.391499999999994</v>
      </c>
      <c r="AI55" s="43">
        <f>_xlfn.XLOOKUP(Master1[[#This Row],[cu_id]],Revenue_Analysis[cuid],Revenue_Analysis[Q1 Average], 0)</f>
        <v>76.646900000000002</v>
      </c>
      <c r="AJ55" s="43">
        <f>_xlfn.XLOOKUP(Master1[[#This Row],[cu_id]],Revenue_Analysis[cuid],Revenue_Analysis[Q2 Average], 0)</f>
        <v>85.609300000000005</v>
      </c>
      <c r="AK55" s="43">
        <f>_xlfn.XLOOKUP(Master1[[#This Row],[cu_id]],Revenue_Analysis[cuid],Revenue_Analysis[Q3 Average], 0)</f>
        <v>87.755799999999994</v>
      </c>
      <c r="AL55" s="43">
        <f>_xlfn.XLOOKUP(Master1[[#This Row],[cu_id]],Revenue_Analysis[cuid],Revenue_Analysis[Q4 Average], 0)</f>
        <v>78.596199999999996</v>
      </c>
      <c r="AM55" s="44">
        <v>0.33333333333333331</v>
      </c>
      <c r="AN55" s="44">
        <v>0.6875</v>
      </c>
      <c r="AO55" s="25" t="s">
        <v>13860</v>
      </c>
      <c r="AP55" s="25" t="s">
        <v>13860</v>
      </c>
      <c r="AQ55" s="25" t="s">
        <v>13860</v>
      </c>
      <c r="AR55" s="25" t="s">
        <v>0</v>
      </c>
      <c r="AS55" s="15">
        <f>IFERROR(_xlfn.XLOOKUP(Master1[[#This Row],[cu_id]],StopTimes[cu_ID],StopTimes[Average Stop Time]), 0)</f>
        <v>8.8888888883333337</v>
      </c>
      <c r="AT5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55" s="45">
        <v>10</v>
      </c>
      <c r="AV55" s="13"/>
      <c r="AW55" s="12"/>
    </row>
    <row r="56" spans="1:49" x14ac:dyDescent="0.3">
      <c r="A56" s="74" t="s">
        <v>4015</v>
      </c>
      <c r="B56" s="25">
        <v>70</v>
      </c>
      <c r="C56" s="25" t="s">
        <v>9</v>
      </c>
      <c r="D56" s="26">
        <v>31389</v>
      </c>
      <c r="E56" s="26" t="s">
        <v>13</v>
      </c>
      <c r="F56" s="26" t="s">
        <v>1319</v>
      </c>
      <c r="G56" s="26" t="s">
        <v>1801</v>
      </c>
      <c r="H56" s="26" t="s">
        <v>5</v>
      </c>
      <c r="I56" s="26" t="s">
        <v>696</v>
      </c>
      <c r="J56" s="26" t="s">
        <v>4</v>
      </c>
      <c r="K56" s="26" t="s">
        <v>680</v>
      </c>
      <c r="L56" s="27" t="s">
        <v>19</v>
      </c>
      <c r="M56" s="25" t="s">
        <v>18</v>
      </c>
      <c r="N56" s="25" t="s">
        <v>2</v>
      </c>
      <c r="O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56" s="25">
        <v>105</v>
      </c>
      <c r="Q56" s="25">
        <v>0</v>
      </c>
      <c r="R56" s="25">
        <v>0</v>
      </c>
      <c r="S56" s="25">
        <v>0</v>
      </c>
      <c r="T56" s="25">
        <v>0</v>
      </c>
      <c r="U56" s="25">
        <v>28</v>
      </c>
      <c r="V56" s="41" t="str">
        <f>IFERROR(Master1[[#This Row],[Avg Garment Scans per Delivery]]/Master1[[#This Row],[Garment Inventory]], "")</f>
        <v/>
      </c>
      <c r="W56" s="42"/>
      <c r="X56" s="42"/>
      <c r="Y56" s="42"/>
      <c r="Z56" s="42"/>
      <c r="AA56" s="43">
        <f>_xlfn.XLOOKUP(Master1[[#This Row],[cu_id]], Revenue_Analysis[cuid], Revenue_Analysis[Q1 Low Deviation], 0)</f>
        <v>72.987700000000004</v>
      </c>
      <c r="AB56" s="43">
        <f>_xlfn.XLOOKUP(Master1[[#This Row],[cu_id]],Revenue_Analysis[cuid],Revenue_Analysis[Q1 High Deviation], 0)</f>
        <v>76.555099999999996</v>
      </c>
      <c r="AC56" s="43">
        <f>_xlfn.XLOOKUP(Master1[[#This Row],[cu_id]],Revenue_Analysis[cuid],Revenue_Analysis[Q2 Low Deviation], 0)</f>
        <v>70.952600000000004</v>
      </c>
      <c r="AD56" s="43">
        <f>_xlfn.XLOOKUP(Master1[[#This Row],[cu_id]],Revenue_Analysis[cuid],Revenue_Analysis[Q2 High Deviation], 0)</f>
        <v>108.97880000000001</v>
      </c>
      <c r="AE56" s="43">
        <f>_xlfn.XLOOKUP(Master1[[#This Row],[cu_id]],Revenue_Analysis[cuid],Revenue_Analysis[Q3 Low Deviation], 0)</f>
        <v>101.1011</v>
      </c>
      <c r="AF56" s="43">
        <f>_xlfn.XLOOKUP(Master1[[#This Row],[cu_id]],Revenue_Analysis[cuid],Revenue_Analysis[Q3 High Deviation], 0)</f>
        <v>108.4123</v>
      </c>
      <c r="AG56" s="43">
        <f>_xlfn.XLOOKUP(Master1[[#This Row],[cu_id]],Revenue_Analysis[cuid],Revenue_Analysis[Q4 Low Deviation], 0)</f>
        <v>108.5778</v>
      </c>
      <c r="AH56" s="43">
        <f>_xlfn.XLOOKUP(Master1[[#This Row],[cu_id]],Revenue_Analysis[cuid],Revenue_Analysis[Q4 High Deviation], 0)</f>
        <v>110.65560000000001</v>
      </c>
      <c r="AI56" s="43">
        <f>_xlfn.XLOOKUP(Master1[[#This Row],[cu_id]],Revenue_Analysis[cuid],Revenue_Analysis[Q1 Average], 0)</f>
        <v>74.7714</v>
      </c>
      <c r="AJ56" s="43">
        <f>_xlfn.XLOOKUP(Master1[[#This Row],[cu_id]],Revenue_Analysis[cuid],Revenue_Analysis[Q2 Average], 0)</f>
        <v>89.965699999999998</v>
      </c>
      <c r="AK56" s="43">
        <f>_xlfn.XLOOKUP(Master1[[#This Row],[cu_id]],Revenue_Analysis[cuid],Revenue_Analysis[Q3 Average], 0)</f>
        <v>104.7567</v>
      </c>
      <c r="AL56" s="43">
        <f>_xlfn.XLOOKUP(Master1[[#This Row],[cu_id]],Revenue_Analysis[cuid],Revenue_Analysis[Q4 Average], 0)</f>
        <v>109.61669999999999</v>
      </c>
      <c r="AM56" s="44">
        <v>0.41666666666666669</v>
      </c>
      <c r="AN56" s="44">
        <v>0.95833333333333337</v>
      </c>
      <c r="AO56" s="25" t="s">
        <v>13860</v>
      </c>
      <c r="AP56" s="25" t="s">
        <v>13860</v>
      </c>
      <c r="AQ56" s="25" t="s">
        <v>13860</v>
      </c>
      <c r="AR56" s="25" t="s">
        <v>0</v>
      </c>
      <c r="AS56" s="15">
        <f>IFERROR(_xlfn.XLOOKUP(Master1[[#This Row],[cu_id]],StopTimes[cu_ID],StopTimes[Average Stop Time]), 0)</f>
        <v>7.6333333333333337</v>
      </c>
      <c r="AT5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6" s="45" t="s">
        <v>13860</v>
      </c>
      <c r="AV56" s="13"/>
      <c r="AW56" s="12"/>
    </row>
    <row r="57" spans="1:49" x14ac:dyDescent="0.3">
      <c r="A57" s="74" t="s">
        <v>3805</v>
      </c>
      <c r="B57" s="25">
        <v>70</v>
      </c>
      <c r="C57" s="25" t="s">
        <v>9</v>
      </c>
      <c r="D57" s="26">
        <v>31389</v>
      </c>
      <c r="E57" s="26" t="s">
        <v>39</v>
      </c>
      <c r="F57" s="26" t="s">
        <v>1319</v>
      </c>
      <c r="G57" s="26" t="s">
        <v>1320</v>
      </c>
      <c r="H57" s="26" t="s">
        <v>5</v>
      </c>
      <c r="I57" s="26" t="s">
        <v>696</v>
      </c>
      <c r="J57" s="26" t="s">
        <v>4</v>
      </c>
      <c r="K57" s="26" t="s">
        <v>680</v>
      </c>
      <c r="L57" s="27" t="s">
        <v>16</v>
      </c>
      <c r="M57" s="25" t="s">
        <v>3</v>
      </c>
      <c r="N57" s="25" t="s">
        <v>2</v>
      </c>
      <c r="O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57" s="25">
        <v>170</v>
      </c>
      <c r="Q57" s="25">
        <v>0</v>
      </c>
      <c r="R57" s="25">
        <v>0</v>
      </c>
      <c r="S57" s="25">
        <v>0</v>
      </c>
      <c r="T57" s="25">
        <v>0</v>
      </c>
      <c r="U57" s="25">
        <v>51</v>
      </c>
      <c r="V57" s="41" t="str">
        <f>IFERROR(Master1[[#This Row],[Avg Garment Scans per Delivery]]/Master1[[#This Row],[Garment Inventory]], "")</f>
        <v/>
      </c>
      <c r="W57" s="42"/>
      <c r="X57" s="42"/>
      <c r="Y57" s="42"/>
      <c r="Z57" s="42"/>
      <c r="AA57" s="43">
        <f>_xlfn.XLOOKUP(Master1[[#This Row],[cu_id]], Revenue_Analysis[cuid], Revenue_Analysis[Q1 Low Deviation], 0)</f>
        <v>38.570399999999999</v>
      </c>
      <c r="AB57" s="43">
        <f>_xlfn.XLOOKUP(Master1[[#This Row],[cu_id]],Revenue_Analysis[cuid],Revenue_Analysis[Q1 High Deviation], 0)</f>
        <v>41.6372</v>
      </c>
      <c r="AC57" s="43">
        <f>_xlfn.XLOOKUP(Master1[[#This Row],[cu_id]],Revenue_Analysis[cuid],Revenue_Analysis[Q2 Low Deviation], 0)</f>
        <v>42.302100000000003</v>
      </c>
      <c r="AD57" s="43">
        <f>_xlfn.XLOOKUP(Master1[[#This Row],[cu_id]],Revenue_Analysis[cuid],Revenue_Analysis[Q2 High Deviation], 0)</f>
        <v>44.967100000000002</v>
      </c>
      <c r="AE57" s="43">
        <f>_xlfn.XLOOKUP(Master1[[#This Row],[cu_id]],Revenue_Analysis[cuid],Revenue_Analysis[Q3 Low Deviation], 0)</f>
        <v>45.4</v>
      </c>
      <c r="AF57" s="43">
        <f>_xlfn.XLOOKUP(Master1[[#This Row],[cu_id]],Revenue_Analysis[cuid],Revenue_Analysis[Q3 High Deviation], 0)</f>
        <v>45.9</v>
      </c>
      <c r="AG57" s="43">
        <f>_xlfn.XLOOKUP(Master1[[#This Row],[cu_id]],Revenue_Analysis[cuid],Revenue_Analysis[Q4 Low Deviation], 0)</f>
        <v>47.751199999999997</v>
      </c>
      <c r="AH57" s="43">
        <f>_xlfn.XLOOKUP(Master1[[#This Row],[cu_id]],Revenue_Analysis[cuid],Revenue_Analysis[Q4 High Deviation], 0)</f>
        <v>48.678800000000003</v>
      </c>
      <c r="AI57" s="43">
        <f>_xlfn.XLOOKUP(Master1[[#This Row],[cu_id]],Revenue_Analysis[cuid],Revenue_Analysis[Q1 Average], 0)</f>
        <v>40.1038</v>
      </c>
      <c r="AJ57" s="43">
        <f>_xlfn.XLOOKUP(Master1[[#This Row],[cu_id]],Revenue_Analysis[cuid],Revenue_Analysis[Q2 Average], 0)</f>
        <v>43.634599999999999</v>
      </c>
      <c r="AK57" s="43">
        <f>_xlfn.XLOOKUP(Master1[[#This Row],[cu_id]],Revenue_Analysis[cuid],Revenue_Analysis[Q3 Average], 0)</f>
        <v>45.65</v>
      </c>
      <c r="AL57" s="43">
        <f>_xlfn.XLOOKUP(Master1[[#This Row],[cu_id]],Revenue_Analysis[cuid],Revenue_Analysis[Q4 Average], 0)</f>
        <v>48.215000000000003</v>
      </c>
      <c r="AM57" s="44">
        <v>4.1666666666666664E-2</v>
      </c>
      <c r="AN57" s="44">
        <v>0.95833333333333337</v>
      </c>
      <c r="AO57" s="25" t="s">
        <v>13860</v>
      </c>
      <c r="AP57" s="25" t="s">
        <v>13860</v>
      </c>
      <c r="AQ57" s="25" t="s">
        <v>13860</v>
      </c>
      <c r="AR57" s="25" t="s">
        <v>0</v>
      </c>
      <c r="AS57" s="15">
        <f>IFERROR(_xlfn.XLOOKUP(Master1[[#This Row],[cu_id]],StopTimes[cu_ID],StopTimes[Average Stop Time]), 0)</f>
        <v>2.35</v>
      </c>
      <c r="AT5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7" s="45">
        <v>3</v>
      </c>
      <c r="AV57" s="13"/>
      <c r="AW57" s="12"/>
    </row>
    <row r="58" spans="1:49" x14ac:dyDescent="0.3">
      <c r="A58" s="74" t="s">
        <v>4017</v>
      </c>
      <c r="B58" s="25">
        <v>34</v>
      </c>
      <c r="C58" s="25" t="s">
        <v>9</v>
      </c>
      <c r="D58" s="26">
        <v>31407</v>
      </c>
      <c r="E58" s="26" t="s">
        <v>13</v>
      </c>
      <c r="F58" s="26" t="s">
        <v>1804</v>
      </c>
      <c r="G58" s="26" t="s">
        <v>1805</v>
      </c>
      <c r="H58" s="26" t="s">
        <v>5</v>
      </c>
      <c r="I58" s="26" t="s">
        <v>696</v>
      </c>
      <c r="J58" s="26" t="s">
        <v>4</v>
      </c>
      <c r="K58" s="26" t="s">
        <v>1359</v>
      </c>
      <c r="L58" s="27" t="s">
        <v>16</v>
      </c>
      <c r="M58" s="25" t="s">
        <v>3</v>
      </c>
      <c r="N58" s="25" t="s">
        <v>2</v>
      </c>
      <c r="O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37</v>
      </c>
      <c r="P58" s="25">
        <v>0</v>
      </c>
      <c r="Q58" s="25">
        <v>0</v>
      </c>
      <c r="R58" s="25">
        <v>37</v>
      </c>
      <c r="S58" s="25">
        <v>0</v>
      </c>
      <c r="T58" s="25">
        <v>0</v>
      </c>
      <c r="U58" s="25">
        <v>51</v>
      </c>
      <c r="V58" s="41" t="str">
        <f>IFERROR(Master1[[#This Row],[Avg Garment Scans per Delivery]]/Master1[[#This Row],[Garment Inventory]], "")</f>
        <v/>
      </c>
      <c r="W58" s="42"/>
      <c r="X58" s="42"/>
      <c r="Y58" s="42"/>
      <c r="Z58" s="42"/>
      <c r="AA58" s="43">
        <f>_xlfn.XLOOKUP(Master1[[#This Row],[cu_id]], Revenue_Analysis[cuid], Revenue_Analysis[Q1 Low Deviation], 0)</f>
        <v>28.837199999999999</v>
      </c>
      <c r="AB58" s="43">
        <f>_xlfn.XLOOKUP(Master1[[#This Row],[cu_id]],Revenue_Analysis[cuid],Revenue_Analysis[Q1 High Deviation], 0)</f>
        <v>178.7612</v>
      </c>
      <c r="AC58" s="43">
        <f>_xlfn.XLOOKUP(Master1[[#This Row],[cu_id]],Revenue_Analysis[cuid],Revenue_Analysis[Q2 Low Deviation], 0)</f>
        <v>36.273200000000003</v>
      </c>
      <c r="AD58" s="43">
        <f>_xlfn.XLOOKUP(Master1[[#This Row],[cu_id]],Revenue_Analysis[cuid],Revenue_Analysis[Q2 High Deviation], 0)</f>
        <v>127.2838</v>
      </c>
      <c r="AE58" s="43">
        <f>_xlfn.XLOOKUP(Master1[[#This Row],[cu_id]],Revenue_Analysis[cuid],Revenue_Analysis[Q3 Low Deviation], 0)</f>
        <v>43.921700000000001</v>
      </c>
      <c r="AF58" s="43">
        <f>_xlfn.XLOOKUP(Master1[[#This Row],[cu_id]],Revenue_Analysis[cuid],Revenue_Analysis[Q3 High Deviation], 0)</f>
        <v>132.57130000000001</v>
      </c>
      <c r="AG58" s="43">
        <f>_xlfn.XLOOKUP(Master1[[#This Row],[cu_id]],Revenue_Analysis[cuid],Revenue_Analysis[Q4 Low Deviation], 0)</f>
        <v>56.485900000000001</v>
      </c>
      <c r="AH58" s="43">
        <f>_xlfn.XLOOKUP(Master1[[#This Row],[cu_id]],Revenue_Analysis[cuid],Revenue_Analysis[Q4 High Deviation], 0)</f>
        <v>144.76949999999999</v>
      </c>
      <c r="AI58" s="43">
        <f>_xlfn.XLOOKUP(Master1[[#This Row],[cu_id]],Revenue_Analysis[cuid],Revenue_Analysis[Q1 Average], 0)</f>
        <v>103.7992</v>
      </c>
      <c r="AJ58" s="43">
        <f>_xlfn.XLOOKUP(Master1[[#This Row],[cu_id]],Revenue_Analysis[cuid],Revenue_Analysis[Q2 Average], 0)</f>
        <v>81.778499999999994</v>
      </c>
      <c r="AK58" s="43">
        <f>_xlfn.XLOOKUP(Master1[[#This Row],[cu_id]],Revenue_Analysis[cuid],Revenue_Analysis[Q3 Average], 0)</f>
        <v>88.246499999999997</v>
      </c>
      <c r="AL58" s="43">
        <f>_xlfn.XLOOKUP(Master1[[#This Row],[cu_id]],Revenue_Analysis[cuid],Revenue_Analysis[Q4 Average], 0)</f>
        <v>100.6277</v>
      </c>
      <c r="AM58" s="44">
        <v>7</v>
      </c>
      <c r="AN58" s="44">
        <v>0.6875</v>
      </c>
      <c r="AO58" s="25" t="s">
        <v>13860</v>
      </c>
      <c r="AP58" s="25" t="s">
        <v>13860</v>
      </c>
      <c r="AQ58" s="25" t="s">
        <v>13860</v>
      </c>
      <c r="AR58" s="25" t="s">
        <v>0</v>
      </c>
      <c r="AS58" s="15">
        <f>IFERROR(_xlfn.XLOOKUP(Master1[[#This Row],[cu_id]],StopTimes[cu_ID],StopTimes[Average Stop Time]), 0)</f>
        <v>3.5833333333333335</v>
      </c>
      <c r="AT5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8" s="45" t="s">
        <v>13860</v>
      </c>
      <c r="AV58" s="13"/>
      <c r="AW58" s="12"/>
    </row>
    <row r="59" spans="1:49" x14ac:dyDescent="0.3">
      <c r="A59" s="74" t="s">
        <v>4018</v>
      </c>
      <c r="B59" s="25">
        <v>72</v>
      </c>
      <c r="C59" s="25" t="s">
        <v>9</v>
      </c>
      <c r="D59" s="26">
        <v>31416</v>
      </c>
      <c r="E59" s="26" t="s">
        <v>13</v>
      </c>
      <c r="F59" s="26" t="s">
        <v>1806</v>
      </c>
      <c r="G59" s="26" t="s">
        <v>1807</v>
      </c>
      <c r="H59" s="26" t="s">
        <v>5</v>
      </c>
      <c r="I59" s="26" t="s">
        <v>1456</v>
      </c>
      <c r="J59" s="26" t="s">
        <v>4</v>
      </c>
      <c r="K59" s="26" t="s">
        <v>1808</v>
      </c>
      <c r="L59" s="27" t="s">
        <v>16</v>
      </c>
      <c r="M59" s="25" t="s">
        <v>3</v>
      </c>
      <c r="N59" s="25" t="s">
        <v>2</v>
      </c>
      <c r="O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59" s="25">
        <v>100</v>
      </c>
      <c r="Q59" s="25">
        <v>0</v>
      </c>
      <c r="R59" s="25">
        <v>0</v>
      </c>
      <c r="S59" s="25">
        <v>0</v>
      </c>
      <c r="T59" s="25">
        <v>0</v>
      </c>
      <c r="U59" s="25">
        <v>51</v>
      </c>
      <c r="V59" s="41">
        <f>IFERROR(Master1[[#This Row],[Avg Garment Scans per Delivery]]/Master1[[#This Row],[Garment Inventory]], "")</f>
        <v>0.2288135593220339</v>
      </c>
      <c r="W59" s="42">
        <v>118</v>
      </c>
      <c r="X59" s="42">
        <v>27</v>
      </c>
      <c r="Y59" s="42">
        <v>6</v>
      </c>
      <c r="Z59" s="42">
        <v>128</v>
      </c>
      <c r="AA59" s="43">
        <f>_xlfn.XLOOKUP(Master1[[#This Row],[cu_id]], Revenue_Analysis[cuid], Revenue_Analysis[Q1 Low Deviation], 0)</f>
        <v>83.428200000000004</v>
      </c>
      <c r="AB59" s="43">
        <f>_xlfn.XLOOKUP(Master1[[#This Row],[cu_id]],Revenue_Analysis[cuid],Revenue_Analysis[Q1 High Deviation], 0)</f>
        <v>90.576400000000007</v>
      </c>
      <c r="AC59" s="43">
        <f>_xlfn.XLOOKUP(Master1[[#This Row],[cu_id]],Revenue_Analysis[cuid],Revenue_Analysis[Q2 Low Deviation], 0)</f>
        <v>84.308800000000005</v>
      </c>
      <c r="AD59" s="43">
        <f>_xlfn.XLOOKUP(Master1[[#This Row],[cu_id]],Revenue_Analysis[cuid],Revenue_Analysis[Q2 High Deviation], 0)</f>
        <v>90.742000000000004</v>
      </c>
      <c r="AE59" s="43">
        <f>_xlfn.XLOOKUP(Master1[[#This Row],[cu_id]],Revenue_Analysis[cuid],Revenue_Analysis[Q3 Low Deviation], 0)</f>
        <v>84.166899999999998</v>
      </c>
      <c r="AF59" s="43">
        <f>_xlfn.XLOOKUP(Master1[[#This Row],[cu_id]],Revenue_Analysis[cuid],Revenue_Analysis[Q3 High Deviation], 0)</f>
        <v>84.813100000000006</v>
      </c>
      <c r="AG59" s="43">
        <f>_xlfn.XLOOKUP(Master1[[#This Row],[cu_id]],Revenue_Analysis[cuid],Revenue_Analysis[Q4 Low Deviation], 0)</f>
        <v>91.5</v>
      </c>
      <c r="AH59" s="43">
        <f>_xlfn.XLOOKUP(Master1[[#This Row],[cu_id]],Revenue_Analysis[cuid],Revenue_Analysis[Q4 High Deviation], 0)</f>
        <v>91.5</v>
      </c>
      <c r="AI59" s="43">
        <f>_xlfn.XLOOKUP(Master1[[#This Row],[cu_id]],Revenue_Analysis[cuid],Revenue_Analysis[Q1 Average], 0)</f>
        <v>87.002300000000005</v>
      </c>
      <c r="AJ59" s="43">
        <f>_xlfn.XLOOKUP(Master1[[#This Row],[cu_id]],Revenue_Analysis[cuid],Revenue_Analysis[Q2 Average], 0)</f>
        <v>87.525400000000005</v>
      </c>
      <c r="AK59" s="43">
        <f>_xlfn.XLOOKUP(Master1[[#This Row],[cu_id]],Revenue_Analysis[cuid],Revenue_Analysis[Q3 Average], 0)</f>
        <v>84.49</v>
      </c>
      <c r="AL59" s="43">
        <f>_xlfn.XLOOKUP(Master1[[#This Row],[cu_id]],Revenue_Analysis[cuid],Revenue_Analysis[Q4 Average], 0)</f>
        <v>91.5</v>
      </c>
      <c r="AM59" s="44">
        <v>0.25</v>
      </c>
      <c r="AN59" s="44">
        <v>0.66666666666666663</v>
      </c>
      <c r="AO59" s="25" t="s">
        <v>13860</v>
      </c>
      <c r="AP59" s="25" t="s">
        <v>13860</v>
      </c>
      <c r="AQ59" s="25" t="s">
        <v>13860</v>
      </c>
      <c r="AR59" s="25" t="s">
        <v>22</v>
      </c>
      <c r="AS59" s="15">
        <f>IFERROR(_xlfn.XLOOKUP(Master1[[#This Row],[cu_id]],StopTimes[cu_ID],StopTimes[Average Stop Time]), 0)</f>
        <v>0.33148148</v>
      </c>
      <c r="AT59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59" s="45">
        <v>15</v>
      </c>
      <c r="AV59" s="13"/>
      <c r="AW59" s="12"/>
    </row>
    <row r="60" spans="1:49" x14ac:dyDescent="0.3">
      <c r="A60" s="74" t="s">
        <v>3593</v>
      </c>
      <c r="B60" s="25">
        <v>34</v>
      </c>
      <c r="C60" s="25" t="s">
        <v>6</v>
      </c>
      <c r="D60" s="26">
        <v>26939</v>
      </c>
      <c r="E60" s="26" t="s">
        <v>13</v>
      </c>
      <c r="F60" s="26" t="s">
        <v>837</v>
      </c>
      <c r="G60" s="26" t="s">
        <v>838</v>
      </c>
      <c r="H60" s="26" t="s">
        <v>11</v>
      </c>
      <c r="I60" s="26" t="s">
        <v>238</v>
      </c>
      <c r="J60" s="26" t="s">
        <v>4</v>
      </c>
      <c r="K60" s="26" t="s">
        <v>839</v>
      </c>
      <c r="L60" s="27" t="s">
        <v>17</v>
      </c>
      <c r="M60" s="25" t="s">
        <v>10</v>
      </c>
      <c r="N60" s="25" t="s">
        <v>2</v>
      </c>
      <c r="O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</v>
      </c>
      <c r="P60" s="25">
        <v>0</v>
      </c>
      <c r="Q60" s="25">
        <v>0</v>
      </c>
      <c r="R60" s="25">
        <v>35</v>
      </c>
      <c r="S60" s="25">
        <v>0</v>
      </c>
      <c r="T60" s="25">
        <v>0</v>
      </c>
      <c r="U60" s="25">
        <v>22</v>
      </c>
      <c r="V60" s="41" t="str">
        <f>IFERROR(Master1[[#This Row],[Avg Garment Scans per Delivery]]/Master1[[#This Row],[Garment Inventory]], "")</f>
        <v/>
      </c>
      <c r="W60" s="42"/>
      <c r="X60" s="42"/>
      <c r="Y60" s="42"/>
      <c r="Z60" s="42"/>
      <c r="AA60" s="43">
        <f>_xlfn.XLOOKUP(Master1[[#This Row],[cu_id]], Revenue_Analysis[cuid], Revenue_Analysis[Q1 Low Deviation], 0)</f>
        <v>47.82</v>
      </c>
      <c r="AB60" s="43">
        <f>_xlfn.XLOOKUP(Master1[[#This Row],[cu_id]],Revenue_Analysis[cuid],Revenue_Analysis[Q1 High Deviation], 0)</f>
        <v>51.18</v>
      </c>
      <c r="AC60" s="43">
        <f>_xlfn.XLOOKUP(Master1[[#This Row],[cu_id]],Revenue_Analysis[cuid],Revenue_Analysis[Q2 Low Deviation], 0)</f>
        <v>52.88</v>
      </c>
      <c r="AD60" s="43">
        <f>_xlfn.XLOOKUP(Master1[[#This Row],[cu_id]],Revenue_Analysis[cuid],Revenue_Analysis[Q2 High Deviation], 0)</f>
        <v>55.56</v>
      </c>
      <c r="AE60" s="43">
        <f>_xlfn.XLOOKUP(Master1[[#This Row],[cu_id]],Revenue_Analysis[cuid],Revenue_Analysis[Q3 Low Deviation], 0)</f>
        <v>54.73</v>
      </c>
      <c r="AF60" s="43">
        <f>_xlfn.XLOOKUP(Master1[[#This Row],[cu_id]],Revenue_Analysis[cuid],Revenue_Analysis[Q3 High Deviation], 0)</f>
        <v>55.56</v>
      </c>
      <c r="AG60" s="43">
        <f>_xlfn.XLOOKUP(Master1[[#This Row],[cu_id]],Revenue_Analysis[cuid],Revenue_Analysis[Q4 Low Deviation], 0)</f>
        <v>54.73</v>
      </c>
      <c r="AH60" s="43">
        <f>_xlfn.XLOOKUP(Master1[[#This Row],[cu_id]],Revenue_Analysis[cuid],Revenue_Analysis[Q4 High Deviation], 0)</f>
        <v>54.73</v>
      </c>
      <c r="AI60" s="43">
        <f>_xlfn.XLOOKUP(Master1[[#This Row],[cu_id]],Revenue_Analysis[cuid],Revenue_Analysis[Q1 Average], 0)</f>
        <v>49.5</v>
      </c>
      <c r="AJ60" s="43">
        <f>_xlfn.XLOOKUP(Master1[[#This Row],[cu_id]],Revenue_Analysis[cuid],Revenue_Analysis[Q2 Average], 0)</f>
        <v>54.22</v>
      </c>
      <c r="AK60" s="43">
        <f>_xlfn.XLOOKUP(Master1[[#This Row],[cu_id]],Revenue_Analysis[cuid],Revenue_Analysis[Q3 Average], 0)</f>
        <v>55.145000000000003</v>
      </c>
      <c r="AL60" s="43">
        <f>_xlfn.XLOOKUP(Master1[[#This Row],[cu_id]],Revenue_Analysis[cuid],Revenue_Analysis[Q4 Average], 0)</f>
        <v>54.73</v>
      </c>
      <c r="AM60" s="44">
        <v>7</v>
      </c>
      <c r="AN60" s="44">
        <v>0.6875</v>
      </c>
      <c r="AO60" s="25" t="s">
        <v>13860</v>
      </c>
      <c r="AP60" s="25" t="s">
        <v>13860</v>
      </c>
      <c r="AQ60" s="25" t="s">
        <v>13860</v>
      </c>
      <c r="AR60" s="25" t="s">
        <v>0</v>
      </c>
      <c r="AS60" s="15">
        <f>IFERROR(_xlfn.XLOOKUP(Master1[[#This Row],[cu_id]],StopTimes[cu_ID],StopTimes[Average Stop Time]), 0)</f>
        <v>2.9958333333333336</v>
      </c>
      <c r="AT6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0" s="45" t="s">
        <v>13860</v>
      </c>
      <c r="AV60" s="13"/>
      <c r="AW60" s="12"/>
    </row>
    <row r="61" spans="1:49" x14ac:dyDescent="0.3">
      <c r="A61" s="74" t="s">
        <v>4019</v>
      </c>
      <c r="B61" s="25">
        <v>8</v>
      </c>
      <c r="C61" s="25" t="s">
        <v>12</v>
      </c>
      <c r="D61" s="26">
        <v>31431</v>
      </c>
      <c r="E61" s="26" t="s">
        <v>13</v>
      </c>
      <c r="F61" s="26" t="s">
        <v>1809</v>
      </c>
      <c r="G61" s="26" t="s">
        <v>1810</v>
      </c>
      <c r="H61" s="26" t="s">
        <v>5</v>
      </c>
      <c r="I61" s="26" t="s">
        <v>1811</v>
      </c>
      <c r="J61" s="26" t="s">
        <v>4</v>
      </c>
      <c r="K61" s="26" t="s">
        <v>1812</v>
      </c>
      <c r="L61" s="27" t="s">
        <v>19</v>
      </c>
      <c r="M61" s="25" t="s">
        <v>18</v>
      </c>
      <c r="N61" s="25" t="s">
        <v>2</v>
      </c>
      <c r="O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61" s="25">
        <v>0</v>
      </c>
      <c r="Q61" s="25">
        <v>60</v>
      </c>
      <c r="R61" s="25">
        <v>0</v>
      </c>
      <c r="S61" s="25">
        <v>0</v>
      </c>
      <c r="T61" s="25">
        <v>0</v>
      </c>
      <c r="U61" s="25">
        <v>26</v>
      </c>
      <c r="V61" s="41" t="str">
        <f>IFERROR(Master1[[#This Row],[Avg Garment Scans per Delivery]]/Master1[[#This Row],[Garment Inventory]], "")</f>
        <v/>
      </c>
      <c r="W61" s="42"/>
      <c r="X61" s="42"/>
      <c r="Y61" s="42"/>
      <c r="Z61" s="42"/>
      <c r="AA61" s="43">
        <f>_xlfn.XLOOKUP(Master1[[#This Row],[cu_id]], Revenue_Analysis[cuid], Revenue_Analysis[Q1 Low Deviation], 0)</f>
        <v>113.9045</v>
      </c>
      <c r="AB61" s="43">
        <f>_xlfn.XLOOKUP(Master1[[#This Row],[cu_id]],Revenue_Analysis[cuid],Revenue_Analysis[Q1 High Deviation], 0)</f>
        <v>115.7413</v>
      </c>
      <c r="AC61" s="43">
        <f>_xlfn.XLOOKUP(Master1[[#This Row],[cu_id]],Revenue_Analysis[cuid],Revenue_Analysis[Q2 Low Deviation], 0)</f>
        <v>116.1845</v>
      </c>
      <c r="AD61" s="43">
        <f>_xlfn.XLOOKUP(Master1[[#This Row],[cu_id]],Revenue_Analysis[cuid],Revenue_Analysis[Q2 High Deviation], 0)</f>
        <v>118.1489</v>
      </c>
      <c r="AE61" s="43">
        <f>_xlfn.XLOOKUP(Master1[[#This Row],[cu_id]],Revenue_Analysis[cuid],Revenue_Analysis[Q3 Low Deviation], 0)</f>
        <v>118.0063</v>
      </c>
      <c r="AF61" s="43">
        <f>_xlfn.XLOOKUP(Master1[[#This Row],[cu_id]],Revenue_Analysis[cuid],Revenue_Analysis[Q3 High Deviation], 0)</f>
        <v>118.6823</v>
      </c>
      <c r="AG61" s="43">
        <f>_xlfn.XLOOKUP(Master1[[#This Row],[cu_id]],Revenue_Analysis[cuid],Revenue_Analysis[Q4 Low Deviation], 0)</f>
        <v>128.51</v>
      </c>
      <c r="AH61" s="43">
        <f>_xlfn.XLOOKUP(Master1[[#This Row],[cu_id]],Revenue_Analysis[cuid],Revenue_Analysis[Q4 High Deviation], 0)</f>
        <v>128.51</v>
      </c>
      <c r="AI61" s="43">
        <f>_xlfn.XLOOKUP(Master1[[#This Row],[cu_id]],Revenue_Analysis[cuid],Revenue_Analysis[Q1 Average], 0)</f>
        <v>114.8229</v>
      </c>
      <c r="AJ61" s="43">
        <f>_xlfn.XLOOKUP(Master1[[#This Row],[cu_id]],Revenue_Analysis[cuid],Revenue_Analysis[Q2 Average], 0)</f>
        <v>117.16670000000001</v>
      </c>
      <c r="AK61" s="43">
        <f>_xlfn.XLOOKUP(Master1[[#This Row],[cu_id]],Revenue_Analysis[cuid],Revenue_Analysis[Q3 Average], 0)</f>
        <v>118.3443</v>
      </c>
      <c r="AL61" s="43">
        <f>_xlfn.XLOOKUP(Master1[[#This Row],[cu_id]],Revenue_Analysis[cuid],Revenue_Analysis[Q4 Average], 0)</f>
        <v>128.51</v>
      </c>
      <c r="AM61" s="44">
        <v>0.29166666666666669</v>
      </c>
      <c r="AN61" s="44">
        <v>0.66666666666666663</v>
      </c>
      <c r="AO61" s="25" t="s">
        <v>13860</v>
      </c>
      <c r="AP61" s="25" t="s">
        <v>13860</v>
      </c>
      <c r="AQ61" s="25" t="s">
        <v>13860</v>
      </c>
      <c r="AR61" s="25" t="s">
        <v>0</v>
      </c>
      <c r="AS61" s="15">
        <f>IFERROR(_xlfn.XLOOKUP(Master1[[#This Row],[cu_id]],StopTimes[cu_ID],StopTimes[Average Stop Time]), 0)</f>
        <v>15.645833333333334</v>
      </c>
      <c r="AT6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1" s="45" t="s">
        <v>13860</v>
      </c>
      <c r="AV61" s="13"/>
      <c r="AW61" s="12"/>
    </row>
    <row r="62" spans="1:49" x14ac:dyDescent="0.3">
      <c r="A62" s="74" t="s">
        <v>3787</v>
      </c>
      <c r="B62" s="25">
        <v>34</v>
      </c>
      <c r="C62" s="25" t="s">
        <v>7</v>
      </c>
      <c r="D62" s="26">
        <v>31433</v>
      </c>
      <c r="E62" s="26" t="s">
        <v>13</v>
      </c>
      <c r="F62" s="26" t="s">
        <v>1281</v>
      </c>
      <c r="G62" s="26" t="s">
        <v>1282</v>
      </c>
      <c r="H62" s="26" t="s">
        <v>5</v>
      </c>
      <c r="I62" s="26" t="s">
        <v>696</v>
      </c>
      <c r="J62" s="26" t="s">
        <v>4</v>
      </c>
      <c r="K62" s="26" t="s">
        <v>1283</v>
      </c>
      <c r="L62" s="27" t="s">
        <v>16</v>
      </c>
      <c r="M62" s="25" t="s">
        <v>3</v>
      </c>
      <c r="N62" s="25" t="s">
        <v>2</v>
      </c>
      <c r="O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62" s="25">
        <v>0</v>
      </c>
      <c r="Q62" s="25">
        <v>0</v>
      </c>
      <c r="R62" s="25">
        <v>0</v>
      </c>
      <c r="S62" s="25">
        <v>0</v>
      </c>
      <c r="T62" s="25">
        <v>100</v>
      </c>
      <c r="U62" s="25">
        <v>51</v>
      </c>
      <c r="V62" s="41" t="str">
        <f>IFERROR(Master1[[#This Row],[Avg Garment Scans per Delivery]]/Master1[[#This Row],[Garment Inventory]], "")</f>
        <v/>
      </c>
      <c r="W62" s="42"/>
      <c r="X62" s="42"/>
      <c r="Y62" s="42"/>
      <c r="Z62" s="42"/>
      <c r="AA62" s="43">
        <f>_xlfn.XLOOKUP(Master1[[#This Row],[cu_id]], Revenue_Analysis[cuid], Revenue_Analysis[Q1 Low Deviation], 0)</f>
        <v>54.234200000000001</v>
      </c>
      <c r="AB62" s="43">
        <f>_xlfn.XLOOKUP(Master1[[#This Row],[cu_id]],Revenue_Analysis[cuid],Revenue_Analysis[Q1 High Deviation], 0)</f>
        <v>57.675800000000002</v>
      </c>
      <c r="AC62" s="43">
        <f>_xlfn.XLOOKUP(Master1[[#This Row],[cu_id]],Revenue_Analysis[cuid],Revenue_Analysis[Q2 Low Deviation], 0)</f>
        <v>57.769799999999996</v>
      </c>
      <c r="AD62" s="43">
        <f>_xlfn.XLOOKUP(Master1[[#This Row],[cu_id]],Revenue_Analysis[cuid],Revenue_Analysis[Q2 High Deviation], 0)</f>
        <v>68.4178</v>
      </c>
      <c r="AE62" s="43">
        <f>_xlfn.XLOOKUP(Master1[[#This Row],[cu_id]],Revenue_Analysis[cuid],Revenue_Analysis[Q3 Low Deviation], 0)</f>
        <v>59.0976</v>
      </c>
      <c r="AF62" s="43">
        <f>_xlfn.XLOOKUP(Master1[[#This Row],[cu_id]],Revenue_Analysis[cuid],Revenue_Analysis[Q3 High Deviation], 0)</f>
        <v>69.378200000000007</v>
      </c>
      <c r="AG62" s="43">
        <f>_xlfn.XLOOKUP(Master1[[#This Row],[cu_id]],Revenue_Analysis[cuid],Revenue_Analysis[Q4 Low Deviation], 0)</f>
        <v>66.543000000000006</v>
      </c>
      <c r="AH62" s="43">
        <f>_xlfn.XLOOKUP(Master1[[#This Row],[cu_id]],Revenue_Analysis[cuid],Revenue_Analysis[Q4 High Deviation], 0)</f>
        <v>70.104600000000005</v>
      </c>
      <c r="AI62" s="43">
        <f>_xlfn.XLOOKUP(Master1[[#This Row],[cu_id]],Revenue_Analysis[cuid],Revenue_Analysis[Q1 Average], 0)</f>
        <v>55.954999999999998</v>
      </c>
      <c r="AJ62" s="43">
        <f>_xlfn.XLOOKUP(Master1[[#This Row],[cu_id]],Revenue_Analysis[cuid],Revenue_Analysis[Q2 Average], 0)</f>
        <v>63.093800000000002</v>
      </c>
      <c r="AK62" s="43">
        <f>_xlfn.XLOOKUP(Master1[[#This Row],[cu_id]],Revenue_Analysis[cuid],Revenue_Analysis[Q3 Average], 0)</f>
        <v>64.237899999999996</v>
      </c>
      <c r="AL62" s="43">
        <f>_xlfn.XLOOKUP(Master1[[#This Row],[cu_id]],Revenue_Analysis[cuid],Revenue_Analysis[Q4 Average], 0)</f>
        <v>68.323800000000006</v>
      </c>
      <c r="AM62" s="44">
        <v>7</v>
      </c>
      <c r="AN62" s="44">
        <v>0.6875</v>
      </c>
      <c r="AO62" s="25" t="s">
        <v>13860</v>
      </c>
      <c r="AP62" s="25" t="s">
        <v>13860</v>
      </c>
      <c r="AQ62" s="25" t="s">
        <v>13860</v>
      </c>
      <c r="AR62" s="25" t="s">
        <v>0</v>
      </c>
      <c r="AS62" s="15">
        <f>IFERROR(_xlfn.XLOOKUP(Master1[[#This Row],[cu_id]],StopTimes[cu_ID],StopTimes[Average Stop Time]), 0)</f>
        <v>2.3770833333333332</v>
      </c>
      <c r="AT6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2" s="45">
        <v>3</v>
      </c>
      <c r="AV62" s="13"/>
      <c r="AW62" s="12"/>
    </row>
    <row r="63" spans="1:49" x14ac:dyDescent="0.3">
      <c r="A63" s="74" t="s">
        <v>4021</v>
      </c>
      <c r="B63" s="25">
        <v>8</v>
      </c>
      <c r="C63" s="25" t="s">
        <v>7</v>
      </c>
      <c r="D63" s="26">
        <v>31460</v>
      </c>
      <c r="E63" s="26" t="s">
        <v>13</v>
      </c>
      <c r="F63" s="26" t="s">
        <v>1814</v>
      </c>
      <c r="G63" s="26" t="s">
        <v>1815</v>
      </c>
      <c r="H63" s="26" t="s">
        <v>5</v>
      </c>
      <c r="I63" s="26" t="s">
        <v>1816</v>
      </c>
      <c r="J63" s="26" t="s">
        <v>4</v>
      </c>
      <c r="K63" s="26" t="s">
        <v>436</v>
      </c>
      <c r="L63" s="27" t="s">
        <v>19</v>
      </c>
      <c r="M63" s="25" t="s">
        <v>18</v>
      </c>
      <c r="N63" s="25" t="s">
        <v>2</v>
      </c>
      <c r="O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63" s="25">
        <v>0</v>
      </c>
      <c r="Q63" s="25">
        <v>0</v>
      </c>
      <c r="R63" s="25">
        <v>0</v>
      </c>
      <c r="S63" s="25">
        <v>0</v>
      </c>
      <c r="T63" s="25">
        <v>60</v>
      </c>
      <c r="U63" s="25">
        <v>26</v>
      </c>
      <c r="V63" s="41" t="str">
        <f>IFERROR(Master1[[#This Row],[Avg Garment Scans per Delivery]]/Master1[[#This Row],[Garment Inventory]], "")</f>
        <v/>
      </c>
      <c r="W63" s="42"/>
      <c r="X63" s="42"/>
      <c r="Y63" s="42"/>
      <c r="Z63" s="42"/>
      <c r="AA63" s="43">
        <f>_xlfn.XLOOKUP(Master1[[#This Row],[cu_id]], Revenue_Analysis[cuid], Revenue_Analysis[Q1 Low Deviation], 0)</f>
        <v>59.15</v>
      </c>
      <c r="AB63" s="43">
        <f>_xlfn.XLOOKUP(Master1[[#This Row],[cu_id]],Revenue_Analysis[cuid],Revenue_Analysis[Q1 High Deviation], 0)</f>
        <v>60.4</v>
      </c>
      <c r="AC63" s="43">
        <f>_xlfn.XLOOKUP(Master1[[#This Row],[cu_id]],Revenue_Analysis[cuid],Revenue_Analysis[Q2 Low Deviation], 0)</f>
        <v>64.330200000000005</v>
      </c>
      <c r="AD63" s="43">
        <f>_xlfn.XLOOKUP(Master1[[#This Row],[cu_id]],Revenue_Analysis[cuid],Revenue_Analysis[Q2 High Deviation], 0)</f>
        <v>69.647000000000006</v>
      </c>
      <c r="AE63" s="43">
        <f>_xlfn.XLOOKUP(Master1[[#This Row],[cu_id]],Revenue_Analysis[cuid],Revenue_Analysis[Q3 Low Deviation], 0)</f>
        <v>65.550200000000004</v>
      </c>
      <c r="AF63" s="43">
        <f>_xlfn.XLOOKUP(Master1[[#This Row],[cu_id]],Revenue_Analysis[cuid],Revenue_Analysis[Q3 High Deviation], 0)</f>
        <v>68.381200000000007</v>
      </c>
      <c r="AG63" s="43">
        <f>_xlfn.XLOOKUP(Master1[[#This Row],[cu_id]],Revenue_Analysis[cuid],Revenue_Analysis[Q4 Low Deviation], 0)</f>
        <v>68.742199999999997</v>
      </c>
      <c r="AH63" s="43">
        <f>_xlfn.XLOOKUP(Master1[[#This Row],[cu_id]],Revenue_Analysis[cuid],Revenue_Analysis[Q4 High Deviation], 0)</f>
        <v>71.754400000000004</v>
      </c>
      <c r="AI63" s="43">
        <f>_xlfn.XLOOKUP(Master1[[#This Row],[cu_id]],Revenue_Analysis[cuid],Revenue_Analysis[Q1 Average], 0)</f>
        <v>59.774999999999999</v>
      </c>
      <c r="AJ63" s="43">
        <f>_xlfn.XLOOKUP(Master1[[#This Row],[cu_id]],Revenue_Analysis[cuid],Revenue_Analysis[Q2 Average], 0)</f>
        <v>66.988600000000005</v>
      </c>
      <c r="AK63" s="43">
        <f>_xlfn.XLOOKUP(Master1[[#This Row],[cu_id]],Revenue_Analysis[cuid],Revenue_Analysis[Q3 Average], 0)</f>
        <v>66.965699999999998</v>
      </c>
      <c r="AL63" s="43">
        <f>_xlfn.XLOOKUP(Master1[[#This Row],[cu_id]],Revenue_Analysis[cuid],Revenue_Analysis[Q4 Average], 0)</f>
        <v>70.2483</v>
      </c>
      <c r="AM63" s="44">
        <v>0.33333333333333331</v>
      </c>
      <c r="AN63" s="44">
        <v>0.625</v>
      </c>
      <c r="AO63" s="25" t="s">
        <v>13860</v>
      </c>
      <c r="AP63" s="25" t="s">
        <v>13860</v>
      </c>
      <c r="AQ63" s="25" t="s">
        <v>13860</v>
      </c>
      <c r="AR63" s="25" t="s">
        <v>0</v>
      </c>
      <c r="AS63" s="15">
        <f>IFERROR(_xlfn.XLOOKUP(Master1[[#This Row],[cu_id]],StopTimes[cu_ID],StopTimes[Average Stop Time]), 0)</f>
        <v>4.3041666666666671</v>
      </c>
      <c r="AT6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3" s="45" t="s">
        <v>13860</v>
      </c>
      <c r="AV63" s="13"/>
      <c r="AW63" s="12"/>
    </row>
    <row r="64" spans="1:49" x14ac:dyDescent="0.3">
      <c r="A64" s="74" t="s">
        <v>4022</v>
      </c>
      <c r="B64" s="25">
        <v>8</v>
      </c>
      <c r="C64" s="25" t="s">
        <v>9</v>
      </c>
      <c r="D64" s="26">
        <v>31466</v>
      </c>
      <c r="E64" s="26" t="s">
        <v>13</v>
      </c>
      <c r="F64" s="26" t="s">
        <v>1817</v>
      </c>
      <c r="G64" s="26" t="s">
        <v>1818</v>
      </c>
      <c r="H64" s="26" t="s">
        <v>36</v>
      </c>
      <c r="I64" s="26" t="s">
        <v>454</v>
      </c>
      <c r="J64" s="26" t="s">
        <v>4</v>
      </c>
      <c r="K64" s="26" t="s">
        <v>455</v>
      </c>
      <c r="L64" s="27" t="s">
        <v>26</v>
      </c>
      <c r="M64" s="25" t="s">
        <v>3</v>
      </c>
      <c r="N64" s="25" t="s">
        <v>25</v>
      </c>
      <c r="O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992</v>
      </c>
      <c r="P64" s="25">
        <v>992</v>
      </c>
      <c r="Q64" s="25">
        <v>0</v>
      </c>
      <c r="R64" s="25">
        <v>0</v>
      </c>
      <c r="S64" s="25">
        <v>0</v>
      </c>
      <c r="T64" s="25">
        <v>0</v>
      </c>
      <c r="U64" s="25">
        <v>2</v>
      </c>
      <c r="V64" s="41" t="str">
        <f>IFERROR(Master1[[#This Row],[Avg Garment Scans per Delivery]]/Master1[[#This Row],[Garment Inventory]], "")</f>
        <v/>
      </c>
      <c r="W64" s="42"/>
      <c r="X64" s="42"/>
      <c r="Y64" s="42"/>
      <c r="Z64" s="42"/>
      <c r="AA64" s="43">
        <f>_xlfn.XLOOKUP(Master1[[#This Row],[cu_id]], Revenue_Analysis[cuid], Revenue_Analysis[Q1 Low Deviation], 0)</f>
        <v>124.89</v>
      </c>
      <c r="AB64" s="43">
        <f>_xlfn.XLOOKUP(Master1[[#This Row],[cu_id]],Revenue_Analysis[cuid],Revenue_Analysis[Q1 High Deviation], 0)</f>
        <v>124.89</v>
      </c>
      <c r="AC64" s="43">
        <f>_xlfn.XLOOKUP(Master1[[#This Row],[cu_id]],Revenue_Analysis[cuid],Revenue_Analysis[Q2 Low Deviation], 0)</f>
        <v>41.63</v>
      </c>
      <c r="AD64" s="43">
        <f>_xlfn.XLOOKUP(Master1[[#This Row],[cu_id]],Revenue_Analysis[cuid],Revenue_Analysis[Q2 High Deviation], 0)</f>
        <v>83.26</v>
      </c>
      <c r="AE64" s="43">
        <f>_xlfn.XLOOKUP(Master1[[#This Row],[cu_id]],Revenue_Analysis[cuid],Revenue_Analysis[Q3 Low Deviation], 0)</f>
        <v>0</v>
      </c>
      <c r="AF64" s="43">
        <f>_xlfn.XLOOKUP(Master1[[#This Row],[cu_id]],Revenue_Analysis[cuid],Revenue_Analysis[Q3 High Deviation], 0)</f>
        <v>0</v>
      </c>
      <c r="AG64" s="43">
        <f>_xlfn.XLOOKUP(Master1[[#This Row],[cu_id]],Revenue_Analysis[cuid],Revenue_Analysis[Q4 Low Deviation], 0)</f>
        <v>0</v>
      </c>
      <c r="AH64" s="43">
        <f>_xlfn.XLOOKUP(Master1[[#This Row],[cu_id]],Revenue_Analysis[cuid],Revenue_Analysis[Q4 High Deviation], 0)</f>
        <v>0</v>
      </c>
      <c r="AI64" s="43">
        <f>_xlfn.XLOOKUP(Master1[[#This Row],[cu_id]],Revenue_Analysis[cuid],Revenue_Analysis[Q1 Average], 0)</f>
        <v>124.89</v>
      </c>
      <c r="AJ64" s="43">
        <f>_xlfn.XLOOKUP(Master1[[#This Row],[cu_id]],Revenue_Analysis[cuid],Revenue_Analysis[Q2 Average], 0)</f>
        <v>62.445</v>
      </c>
      <c r="AK64" s="43">
        <f>_xlfn.XLOOKUP(Master1[[#This Row],[cu_id]],Revenue_Analysis[cuid],Revenue_Analysis[Q3 Average], 0)</f>
        <v>0</v>
      </c>
      <c r="AL64" s="43">
        <f>_xlfn.XLOOKUP(Master1[[#This Row],[cu_id]],Revenue_Analysis[cuid],Revenue_Analysis[Q4 Average], 0)</f>
        <v>0</v>
      </c>
      <c r="AM64" s="44">
        <v>0.33333333333333331</v>
      </c>
      <c r="AN64" s="44">
        <v>0.66666666666666663</v>
      </c>
      <c r="AO64" s="25" t="s">
        <v>13860</v>
      </c>
      <c r="AP64" s="25" t="s">
        <v>13860</v>
      </c>
      <c r="AQ64" s="25" t="s">
        <v>13860</v>
      </c>
      <c r="AR64" s="25" t="s">
        <v>0</v>
      </c>
      <c r="AS64" s="15">
        <f>IFERROR(_xlfn.XLOOKUP(Master1[[#This Row],[cu_id]],StopTimes[cu_ID],StopTimes[Average Stop Time]), 0)</f>
        <v>0</v>
      </c>
      <c r="AT6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4" s="45" t="s">
        <v>13860</v>
      </c>
      <c r="AV64" s="13"/>
      <c r="AW64" s="12"/>
    </row>
    <row r="65" spans="1:49" x14ac:dyDescent="0.3">
      <c r="A65" s="74" t="s">
        <v>4023</v>
      </c>
      <c r="B65" s="25">
        <v>9</v>
      </c>
      <c r="C65" s="25" t="s">
        <v>7</v>
      </c>
      <c r="D65" s="26">
        <v>31470</v>
      </c>
      <c r="E65" s="26" t="s">
        <v>13</v>
      </c>
      <c r="F65" s="26" t="s">
        <v>1819</v>
      </c>
      <c r="G65" s="26" t="s">
        <v>1820</v>
      </c>
      <c r="H65" s="26" t="s">
        <v>5</v>
      </c>
      <c r="I65" s="26" t="s">
        <v>1821</v>
      </c>
      <c r="J65" s="26" t="s">
        <v>4</v>
      </c>
      <c r="K65" s="26" t="s">
        <v>1098</v>
      </c>
      <c r="L65" s="27" t="s">
        <v>19</v>
      </c>
      <c r="M65" s="25" t="s">
        <v>18</v>
      </c>
      <c r="N65" s="25" t="s">
        <v>2</v>
      </c>
      <c r="O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31</v>
      </c>
      <c r="P65" s="25">
        <v>0</v>
      </c>
      <c r="Q65" s="25">
        <v>0</v>
      </c>
      <c r="R65" s="25">
        <v>0</v>
      </c>
      <c r="S65" s="25">
        <v>0</v>
      </c>
      <c r="T65" s="25">
        <v>31</v>
      </c>
      <c r="U65" s="25">
        <v>19</v>
      </c>
      <c r="V65" s="41" t="str">
        <f>IFERROR(Master1[[#This Row],[Avg Garment Scans per Delivery]]/Master1[[#This Row],[Garment Inventory]], "")</f>
        <v/>
      </c>
      <c r="W65" s="42"/>
      <c r="X65" s="42"/>
      <c r="Y65" s="42"/>
      <c r="Z65" s="42"/>
      <c r="AA65" s="43">
        <f>_xlfn.XLOOKUP(Master1[[#This Row],[cu_id]], Revenue_Analysis[cuid], Revenue_Analysis[Q1 Low Deviation], 0)</f>
        <v>73.06</v>
      </c>
      <c r="AB65" s="43">
        <f>_xlfn.XLOOKUP(Master1[[#This Row],[cu_id]],Revenue_Analysis[cuid],Revenue_Analysis[Q1 High Deviation], 0)</f>
        <v>80.47</v>
      </c>
      <c r="AC65" s="43">
        <f>_xlfn.XLOOKUP(Master1[[#This Row],[cu_id]],Revenue_Analysis[cuid],Revenue_Analysis[Q2 Low Deviation], 0)</f>
        <v>77.881100000000004</v>
      </c>
      <c r="AD65" s="43">
        <f>_xlfn.XLOOKUP(Master1[[#This Row],[cu_id]],Revenue_Analysis[cuid],Revenue_Analysis[Q2 High Deviation], 0)</f>
        <v>88.658900000000003</v>
      </c>
      <c r="AE65" s="43">
        <f>_xlfn.XLOOKUP(Master1[[#This Row],[cu_id]],Revenue_Analysis[cuid],Revenue_Analysis[Q3 Low Deviation], 0)</f>
        <v>84.606200000000001</v>
      </c>
      <c r="AF65" s="43">
        <f>_xlfn.XLOOKUP(Master1[[#This Row],[cu_id]],Revenue_Analysis[cuid],Revenue_Analysis[Q3 High Deviation], 0)</f>
        <v>139.99959999999999</v>
      </c>
      <c r="AG65" s="43">
        <f>_xlfn.XLOOKUP(Master1[[#This Row],[cu_id]],Revenue_Analysis[cuid],Revenue_Analysis[Q4 Low Deviation], 0)</f>
        <v>76.717500000000001</v>
      </c>
      <c r="AH65" s="43">
        <f>_xlfn.XLOOKUP(Master1[[#This Row],[cu_id]],Revenue_Analysis[cuid],Revenue_Analysis[Q4 High Deviation], 0)</f>
        <v>127.65130000000001</v>
      </c>
      <c r="AI65" s="43">
        <f>_xlfn.XLOOKUP(Master1[[#This Row],[cu_id]],Revenue_Analysis[cuid],Revenue_Analysis[Q1 Average], 0)</f>
        <v>76.765000000000001</v>
      </c>
      <c r="AJ65" s="43">
        <f>_xlfn.XLOOKUP(Master1[[#This Row],[cu_id]],Revenue_Analysis[cuid],Revenue_Analysis[Q2 Average], 0)</f>
        <v>83.27</v>
      </c>
      <c r="AK65" s="43">
        <f>_xlfn.XLOOKUP(Master1[[#This Row],[cu_id]],Revenue_Analysis[cuid],Revenue_Analysis[Q3 Average], 0)</f>
        <v>112.30289999999999</v>
      </c>
      <c r="AL65" s="43">
        <f>_xlfn.XLOOKUP(Master1[[#This Row],[cu_id]],Revenue_Analysis[cuid],Revenue_Analysis[Q4 Average], 0)</f>
        <v>102.1844</v>
      </c>
      <c r="AM65" s="44">
        <v>0.33333333333333331</v>
      </c>
      <c r="AN65" s="44">
        <v>0.66666666666666663</v>
      </c>
      <c r="AO65" s="25" t="s">
        <v>13860</v>
      </c>
      <c r="AP65" s="25" t="s">
        <v>13860</v>
      </c>
      <c r="AQ65" s="25" t="s">
        <v>13860</v>
      </c>
      <c r="AR65" s="25" t="s">
        <v>0</v>
      </c>
      <c r="AS65" s="15">
        <f>IFERROR(_xlfn.XLOOKUP(Master1[[#This Row],[cu_id]],StopTimes[cu_ID],StopTimes[Average Stop Time]), 0)</f>
        <v>8.3000000000000007</v>
      </c>
      <c r="AT6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5" s="45" t="s">
        <v>13860</v>
      </c>
      <c r="AV65" s="13"/>
      <c r="AW65" s="12"/>
    </row>
    <row r="66" spans="1:49" x14ac:dyDescent="0.3">
      <c r="A66" s="74" t="s">
        <v>4171</v>
      </c>
      <c r="B66" s="25">
        <v>70</v>
      </c>
      <c r="C66" s="25" t="s">
        <v>7</v>
      </c>
      <c r="D66" s="26">
        <v>31476</v>
      </c>
      <c r="E66" s="26" t="s">
        <v>13</v>
      </c>
      <c r="F66" s="26" t="s">
        <v>2149</v>
      </c>
      <c r="G66" s="26" t="s">
        <v>2150</v>
      </c>
      <c r="H66" s="26" t="s">
        <v>5</v>
      </c>
      <c r="I66" s="26" t="s">
        <v>1467</v>
      </c>
      <c r="J66" s="26" t="s">
        <v>4</v>
      </c>
      <c r="K66" s="26" t="s">
        <v>576</v>
      </c>
      <c r="L66" s="27" t="s">
        <v>19</v>
      </c>
      <c r="M66" s="25" t="s">
        <v>18</v>
      </c>
      <c r="N66" s="25" t="s">
        <v>2</v>
      </c>
      <c r="O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66" s="25">
        <v>0</v>
      </c>
      <c r="Q66" s="25">
        <v>0</v>
      </c>
      <c r="R66" s="25">
        <v>0</v>
      </c>
      <c r="S66" s="25">
        <v>0</v>
      </c>
      <c r="T66" s="25">
        <v>190</v>
      </c>
      <c r="U66" s="25">
        <v>26</v>
      </c>
      <c r="V66" s="41" t="str">
        <f>IFERROR(Master1[[#This Row],[Avg Garment Scans per Delivery]]/Master1[[#This Row],[Garment Inventory]], "")</f>
        <v/>
      </c>
      <c r="W66" s="42"/>
      <c r="X66" s="42"/>
      <c r="Y66" s="42"/>
      <c r="Z66" s="42"/>
      <c r="AA66" s="43">
        <f>_xlfn.XLOOKUP(Master1[[#This Row],[cu_id]], Revenue_Analysis[cuid], Revenue_Analysis[Q1 Low Deviation], 0)</f>
        <v>86.563299999999998</v>
      </c>
      <c r="AB66" s="43">
        <f>_xlfn.XLOOKUP(Master1[[#This Row],[cu_id]],Revenue_Analysis[cuid],Revenue_Analysis[Q1 High Deviation], 0)</f>
        <v>87.646699999999996</v>
      </c>
      <c r="AC66" s="43">
        <f>_xlfn.XLOOKUP(Master1[[#This Row],[cu_id]],Revenue_Analysis[cuid],Revenue_Analysis[Q2 Low Deviation], 0)</f>
        <v>93.185100000000006</v>
      </c>
      <c r="AD66" s="43">
        <f>_xlfn.XLOOKUP(Master1[[#This Row],[cu_id]],Revenue_Analysis[cuid],Revenue_Analysis[Q2 High Deviation], 0)</f>
        <v>96.749099999999999</v>
      </c>
      <c r="AE66" s="43">
        <f>_xlfn.XLOOKUP(Master1[[#This Row],[cu_id]],Revenue_Analysis[cuid],Revenue_Analysis[Q3 Low Deviation], 0)</f>
        <v>96.160799999999995</v>
      </c>
      <c r="AF66" s="43">
        <f>_xlfn.XLOOKUP(Master1[[#This Row],[cu_id]],Revenue_Analysis[cuid],Revenue_Analysis[Q3 High Deviation], 0)</f>
        <v>96.3078</v>
      </c>
      <c r="AG66" s="43">
        <f>_xlfn.XLOOKUP(Master1[[#This Row],[cu_id]],Revenue_Analysis[cuid],Revenue_Analysis[Q4 Low Deviation], 0)</f>
        <v>67.522400000000005</v>
      </c>
      <c r="AH66" s="43">
        <f>_xlfn.XLOOKUP(Master1[[#This Row],[cu_id]],Revenue_Analysis[cuid],Revenue_Analysis[Q4 High Deviation], 0)</f>
        <v>104.6604</v>
      </c>
      <c r="AI66" s="43">
        <f>_xlfn.XLOOKUP(Master1[[#This Row],[cu_id]],Revenue_Analysis[cuid],Revenue_Analysis[Q1 Average], 0)</f>
        <v>87.105000000000004</v>
      </c>
      <c r="AJ66" s="43">
        <f>_xlfn.XLOOKUP(Master1[[#This Row],[cu_id]],Revenue_Analysis[cuid],Revenue_Analysis[Q2 Average], 0)</f>
        <v>94.967100000000002</v>
      </c>
      <c r="AK66" s="43">
        <f>_xlfn.XLOOKUP(Master1[[#This Row],[cu_id]],Revenue_Analysis[cuid],Revenue_Analysis[Q3 Average], 0)</f>
        <v>96.234300000000005</v>
      </c>
      <c r="AL66" s="43">
        <f>_xlfn.XLOOKUP(Master1[[#This Row],[cu_id]],Revenue_Analysis[cuid],Revenue_Analysis[Q4 Average], 0)</f>
        <v>86.091399999999993</v>
      </c>
      <c r="AM66" s="44">
        <v>0.45833333333333331</v>
      </c>
      <c r="AN66" s="44">
        <v>0.79166666666666663</v>
      </c>
      <c r="AO66" s="25" t="s">
        <v>13860</v>
      </c>
      <c r="AP66" s="25" t="s">
        <v>13860</v>
      </c>
      <c r="AQ66" s="25" t="s">
        <v>13860</v>
      </c>
      <c r="AR66" s="25" t="s">
        <v>0</v>
      </c>
      <c r="AS66" s="15">
        <f>IFERROR(_xlfn.XLOOKUP(Master1[[#This Row],[cu_id]],StopTimes[cu_ID],StopTimes[Average Stop Time]), 0)</f>
        <v>0.96666666666666667</v>
      </c>
      <c r="AT6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6" s="45">
        <v>3</v>
      </c>
      <c r="AV66" s="13"/>
      <c r="AW66" s="12"/>
    </row>
    <row r="67" spans="1:49" x14ac:dyDescent="0.3">
      <c r="A67" s="74" t="s">
        <v>3559</v>
      </c>
      <c r="B67" s="25">
        <v>34</v>
      </c>
      <c r="C67" s="25" t="s">
        <v>12</v>
      </c>
      <c r="D67" s="26">
        <v>31481</v>
      </c>
      <c r="E67" s="26" t="s">
        <v>13</v>
      </c>
      <c r="F67" s="26" t="s">
        <v>739</v>
      </c>
      <c r="G67" s="26" t="s">
        <v>740</v>
      </c>
      <c r="H67" s="26" t="s">
        <v>5</v>
      </c>
      <c r="I67" s="26" t="s">
        <v>741</v>
      </c>
      <c r="J67" s="26" t="s">
        <v>4</v>
      </c>
      <c r="K67" s="26" t="s">
        <v>701</v>
      </c>
      <c r="L67" s="27" t="s">
        <v>19</v>
      </c>
      <c r="M67" s="25" t="s">
        <v>18</v>
      </c>
      <c r="N67" s="25" t="s">
        <v>2</v>
      </c>
      <c r="O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67" s="25">
        <v>0</v>
      </c>
      <c r="Q67" s="25">
        <v>190</v>
      </c>
      <c r="R67" s="25">
        <v>0</v>
      </c>
      <c r="S67" s="25">
        <v>0</v>
      </c>
      <c r="T67" s="25">
        <v>0</v>
      </c>
      <c r="U67" s="25">
        <v>49</v>
      </c>
      <c r="V67" s="41" t="str">
        <f>IFERROR(Master1[[#This Row],[Avg Garment Scans per Delivery]]/Master1[[#This Row],[Garment Inventory]], "")</f>
        <v/>
      </c>
      <c r="W67" s="42"/>
      <c r="X67" s="42"/>
      <c r="Y67" s="42"/>
      <c r="Z67" s="42"/>
      <c r="AA67" s="43">
        <f>_xlfn.XLOOKUP(Master1[[#This Row],[cu_id]], Revenue_Analysis[cuid], Revenue_Analysis[Q1 Low Deviation], 0)</f>
        <v>17.387899999999998</v>
      </c>
      <c r="AB67" s="43">
        <f>_xlfn.XLOOKUP(Master1[[#This Row],[cu_id]],Revenue_Analysis[cuid],Revenue_Analysis[Q1 High Deviation], 0)</f>
        <v>118.36109999999999</v>
      </c>
      <c r="AC67" s="43">
        <f>_xlfn.XLOOKUP(Master1[[#This Row],[cu_id]],Revenue_Analysis[cuid],Revenue_Analysis[Q2 Low Deviation], 0)</f>
        <v>30.130199999999999</v>
      </c>
      <c r="AD67" s="43">
        <f>_xlfn.XLOOKUP(Master1[[#This Row],[cu_id]],Revenue_Analysis[cuid],Revenue_Analysis[Q2 High Deviation], 0)</f>
        <v>391.48700000000002</v>
      </c>
      <c r="AE67" s="43">
        <f>_xlfn.XLOOKUP(Master1[[#This Row],[cu_id]],Revenue_Analysis[cuid],Revenue_Analysis[Q3 Low Deviation], 0)</f>
        <v>37.829799999999999</v>
      </c>
      <c r="AF67" s="43">
        <f>_xlfn.XLOOKUP(Master1[[#This Row],[cu_id]],Revenue_Analysis[cuid],Revenue_Analysis[Q3 High Deviation], 0)</f>
        <v>163.6446</v>
      </c>
      <c r="AG67" s="43">
        <f>_xlfn.XLOOKUP(Master1[[#This Row],[cu_id]],Revenue_Analysis[cuid],Revenue_Analysis[Q4 Low Deviation], 0)</f>
        <v>47.055599999999998</v>
      </c>
      <c r="AH67" s="43">
        <f>_xlfn.XLOOKUP(Master1[[#This Row],[cu_id]],Revenue_Analysis[cuid],Revenue_Analysis[Q4 High Deviation], 0)</f>
        <v>199.82939999999999</v>
      </c>
      <c r="AI67" s="43">
        <f>_xlfn.XLOOKUP(Master1[[#This Row],[cu_id]],Revenue_Analysis[cuid],Revenue_Analysis[Q1 Average], 0)</f>
        <v>67.874499999999998</v>
      </c>
      <c r="AJ67" s="43">
        <f>_xlfn.XLOOKUP(Master1[[#This Row],[cu_id]],Revenue_Analysis[cuid],Revenue_Analysis[Q2 Average], 0)</f>
        <v>210.80860000000001</v>
      </c>
      <c r="AK67" s="43">
        <f>_xlfn.XLOOKUP(Master1[[#This Row],[cu_id]],Revenue_Analysis[cuid],Revenue_Analysis[Q3 Average], 0)</f>
        <v>100.7372</v>
      </c>
      <c r="AL67" s="43">
        <f>_xlfn.XLOOKUP(Master1[[#This Row],[cu_id]],Revenue_Analysis[cuid],Revenue_Analysis[Q4 Average], 0)</f>
        <v>123.4425</v>
      </c>
      <c r="AM67" s="44">
        <v>0.41666666666666669</v>
      </c>
      <c r="AN67" s="44">
        <v>0.6875</v>
      </c>
      <c r="AO67" s="25" t="s">
        <v>13860</v>
      </c>
      <c r="AP67" s="25" t="s">
        <v>13860</v>
      </c>
      <c r="AQ67" s="25" t="s">
        <v>13860</v>
      </c>
      <c r="AR67" s="25" t="s">
        <v>0</v>
      </c>
      <c r="AS67" s="15">
        <f>IFERROR(_xlfn.XLOOKUP(Master1[[#This Row],[cu_id]],StopTimes[cu_ID],StopTimes[Average Stop Time]), 0)</f>
        <v>0.23333333333333334</v>
      </c>
      <c r="AT6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7" s="45">
        <v>3</v>
      </c>
      <c r="AV67" s="13"/>
      <c r="AW67" s="12"/>
    </row>
    <row r="68" spans="1:49" x14ac:dyDescent="0.3">
      <c r="A68" s="74" t="s">
        <v>4026</v>
      </c>
      <c r="B68" s="25">
        <v>8</v>
      </c>
      <c r="C68" s="25" t="s">
        <v>12</v>
      </c>
      <c r="D68" s="26">
        <v>31486</v>
      </c>
      <c r="E68" s="26" t="s">
        <v>13</v>
      </c>
      <c r="F68" s="26" t="s">
        <v>1825</v>
      </c>
      <c r="G68" s="26" t="s">
        <v>1826</v>
      </c>
      <c r="H68" s="26" t="s">
        <v>5</v>
      </c>
      <c r="I68" s="26" t="s">
        <v>1811</v>
      </c>
      <c r="J68" s="26" t="s">
        <v>4</v>
      </c>
      <c r="K68" s="26" t="s">
        <v>1812</v>
      </c>
      <c r="L68" s="27" t="s">
        <v>17</v>
      </c>
      <c r="M68" s="25" t="s">
        <v>10</v>
      </c>
      <c r="N68" s="25" t="s">
        <v>2</v>
      </c>
      <c r="O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68" s="25">
        <v>0</v>
      </c>
      <c r="Q68" s="25">
        <v>50</v>
      </c>
      <c r="R68" s="25">
        <v>0</v>
      </c>
      <c r="S68" s="25">
        <v>0</v>
      </c>
      <c r="T68" s="25">
        <v>0</v>
      </c>
      <c r="U68" s="25">
        <v>26</v>
      </c>
      <c r="V68" s="41" t="str">
        <f>IFERROR(Master1[[#This Row],[Avg Garment Scans per Delivery]]/Master1[[#This Row],[Garment Inventory]], "")</f>
        <v/>
      </c>
      <c r="W68" s="42"/>
      <c r="X68" s="42"/>
      <c r="Y68" s="42"/>
      <c r="Z68" s="42"/>
      <c r="AA68" s="43">
        <f>_xlfn.XLOOKUP(Master1[[#This Row],[cu_id]], Revenue_Analysis[cuid], Revenue_Analysis[Q1 Low Deviation], 0)</f>
        <v>64.73</v>
      </c>
      <c r="AB68" s="43">
        <f>_xlfn.XLOOKUP(Master1[[#This Row],[cu_id]],Revenue_Analysis[cuid],Revenue_Analysis[Q1 High Deviation], 0)</f>
        <v>65.98</v>
      </c>
      <c r="AC68" s="43">
        <f>_xlfn.XLOOKUP(Master1[[#This Row],[cu_id]],Revenue_Analysis[cuid],Revenue_Analysis[Q2 Low Deviation], 0)</f>
        <v>67.065700000000007</v>
      </c>
      <c r="AD68" s="43">
        <f>_xlfn.XLOOKUP(Master1[[#This Row],[cu_id]],Revenue_Analysis[cuid],Revenue_Analysis[Q2 High Deviation], 0)</f>
        <v>80.894300000000001</v>
      </c>
      <c r="AE68" s="43">
        <f>_xlfn.XLOOKUP(Master1[[#This Row],[cu_id]],Revenue_Analysis[cuid],Revenue_Analysis[Q3 Low Deviation], 0)</f>
        <v>63.633299999999998</v>
      </c>
      <c r="AF68" s="43">
        <f>_xlfn.XLOOKUP(Master1[[#This Row],[cu_id]],Revenue_Analysis[cuid],Revenue_Analysis[Q3 High Deviation], 0)</f>
        <v>79.206699999999998</v>
      </c>
      <c r="AG68" s="43">
        <f>_xlfn.XLOOKUP(Master1[[#This Row],[cu_id]],Revenue_Analysis[cuid],Revenue_Analysis[Q4 Low Deviation], 0)</f>
        <v>70.900800000000004</v>
      </c>
      <c r="AH68" s="43">
        <f>_xlfn.XLOOKUP(Master1[[#This Row],[cu_id]],Revenue_Analysis[cuid],Revenue_Analysis[Q4 High Deviation], 0)</f>
        <v>74.876400000000004</v>
      </c>
      <c r="AI68" s="43">
        <f>_xlfn.XLOOKUP(Master1[[#This Row],[cu_id]],Revenue_Analysis[cuid],Revenue_Analysis[Q1 Average], 0)</f>
        <v>65.355000000000004</v>
      </c>
      <c r="AJ68" s="43">
        <f>_xlfn.XLOOKUP(Master1[[#This Row],[cu_id]],Revenue_Analysis[cuid],Revenue_Analysis[Q2 Average], 0)</f>
        <v>73.98</v>
      </c>
      <c r="AK68" s="43">
        <f>_xlfn.XLOOKUP(Master1[[#This Row],[cu_id]],Revenue_Analysis[cuid],Revenue_Analysis[Q3 Average], 0)</f>
        <v>71.42</v>
      </c>
      <c r="AL68" s="43">
        <f>_xlfn.XLOOKUP(Master1[[#This Row],[cu_id]],Revenue_Analysis[cuid],Revenue_Analysis[Q4 Average], 0)</f>
        <v>72.888599999999997</v>
      </c>
      <c r="AM68" s="44">
        <v>0.45833333333333331</v>
      </c>
      <c r="AN68" s="44">
        <v>0.79166666666666663</v>
      </c>
      <c r="AO68" s="25" t="s">
        <v>13860</v>
      </c>
      <c r="AP68" s="25" t="s">
        <v>13860</v>
      </c>
      <c r="AQ68" s="25" t="s">
        <v>13860</v>
      </c>
      <c r="AR68" s="25" t="s">
        <v>27</v>
      </c>
      <c r="AS68" s="15">
        <f>IFERROR(_xlfn.XLOOKUP(Master1[[#This Row],[cu_id]],StopTimes[cu_ID],StopTimes[Average Stop Time]), 0)</f>
        <v>11.237500000000001</v>
      </c>
      <c r="AT68" s="15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68" s="45">
        <v>6</v>
      </c>
      <c r="AV68" s="13"/>
      <c r="AW68" s="12"/>
    </row>
    <row r="69" spans="1:49" x14ac:dyDescent="0.3">
      <c r="A69" s="74" t="s">
        <v>4027</v>
      </c>
      <c r="B69" s="25">
        <v>78</v>
      </c>
      <c r="C69" s="25" t="s">
        <v>12</v>
      </c>
      <c r="D69" s="26">
        <v>31289</v>
      </c>
      <c r="E69" s="26" t="s">
        <v>13</v>
      </c>
      <c r="F69" s="26" t="s">
        <v>1827</v>
      </c>
      <c r="G69" s="26" t="s">
        <v>1828</v>
      </c>
      <c r="H69" s="26" t="s">
        <v>5</v>
      </c>
      <c r="I69" s="26" t="s">
        <v>1829</v>
      </c>
      <c r="J69" s="26" t="s">
        <v>4</v>
      </c>
      <c r="K69" s="26" t="s">
        <v>1178</v>
      </c>
      <c r="L69" s="27" t="s">
        <v>19</v>
      </c>
      <c r="M69" s="25" t="s">
        <v>18</v>
      </c>
      <c r="N69" s="25" t="s">
        <v>2</v>
      </c>
      <c r="O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69" s="25">
        <v>0</v>
      </c>
      <c r="Q69" s="25">
        <v>100</v>
      </c>
      <c r="R69" s="25">
        <v>0</v>
      </c>
      <c r="S69" s="25">
        <v>0</v>
      </c>
      <c r="T69" s="25">
        <v>0</v>
      </c>
      <c r="U69" s="25">
        <v>26</v>
      </c>
      <c r="V69" s="41" t="str">
        <f>IFERROR(Master1[[#This Row],[Avg Garment Scans per Delivery]]/Master1[[#This Row],[Garment Inventory]], "")</f>
        <v/>
      </c>
      <c r="W69" s="42"/>
      <c r="X69" s="42"/>
      <c r="Y69" s="42"/>
      <c r="Z69" s="42"/>
      <c r="AA69" s="43">
        <f>_xlfn.XLOOKUP(Master1[[#This Row],[cu_id]], Revenue_Analysis[cuid], Revenue_Analysis[Q1 Low Deviation], 0)</f>
        <v>60.514099999999999</v>
      </c>
      <c r="AB69" s="43">
        <f>_xlfn.XLOOKUP(Master1[[#This Row],[cu_id]],Revenue_Analysis[cuid],Revenue_Analysis[Q1 High Deviation], 0)</f>
        <v>138.8887</v>
      </c>
      <c r="AC69" s="43">
        <f>_xlfn.XLOOKUP(Master1[[#This Row],[cu_id]],Revenue_Analysis[cuid],Revenue_Analysis[Q2 Low Deviation], 0)</f>
        <v>64.813400000000001</v>
      </c>
      <c r="AD69" s="43">
        <f>_xlfn.XLOOKUP(Master1[[#This Row],[cu_id]],Revenue_Analysis[cuid],Revenue_Analysis[Q2 High Deviation], 0)</f>
        <v>147.88</v>
      </c>
      <c r="AE69" s="43">
        <f>_xlfn.XLOOKUP(Master1[[#This Row],[cu_id]],Revenue_Analysis[cuid],Revenue_Analysis[Q3 Low Deviation], 0)</f>
        <v>53.571199999999997</v>
      </c>
      <c r="AF69" s="43">
        <f>_xlfn.XLOOKUP(Master1[[#This Row],[cu_id]],Revenue_Analysis[cuid],Revenue_Analysis[Q3 High Deviation], 0)</f>
        <v>130.0368</v>
      </c>
      <c r="AG69" s="43">
        <f>_xlfn.XLOOKUP(Master1[[#This Row],[cu_id]],Revenue_Analysis[cuid],Revenue_Analysis[Q4 Low Deviation], 0)</f>
        <v>58.49</v>
      </c>
      <c r="AH69" s="43">
        <f>_xlfn.XLOOKUP(Master1[[#This Row],[cu_id]],Revenue_Analysis[cuid],Revenue_Analysis[Q4 High Deviation], 0)</f>
        <v>109.5334</v>
      </c>
      <c r="AI69" s="43">
        <f>_xlfn.XLOOKUP(Master1[[#This Row],[cu_id]],Revenue_Analysis[cuid],Revenue_Analysis[Q1 Average], 0)</f>
        <v>99.701400000000007</v>
      </c>
      <c r="AJ69" s="43">
        <f>_xlfn.XLOOKUP(Master1[[#This Row],[cu_id]],Revenue_Analysis[cuid],Revenue_Analysis[Q2 Average], 0)</f>
        <v>106.3467</v>
      </c>
      <c r="AK69" s="43">
        <f>_xlfn.XLOOKUP(Master1[[#This Row],[cu_id]],Revenue_Analysis[cuid],Revenue_Analysis[Q3 Average], 0)</f>
        <v>91.804000000000002</v>
      </c>
      <c r="AL69" s="43">
        <f>_xlfn.XLOOKUP(Master1[[#This Row],[cu_id]],Revenue_Analysis[cuid],Revenue_Analysis[Q4 Average], 0)</f>
        <v>84.011700000000005</v>
      </c>
      <c r="AM69" s="44">
        <v>0.33333333333333331</v>
      </c>
      <c r="AN69" s="44">
        <v>0.66666666666666663</v>
      </c>
      <c r="AO69" s="25" t="s">
        <v>13860</v>
      </c>
      <c r="AP69" s="25" t="s">
        <v>13860</v>
      </c>
      <c r="AQ69" s="25" t="s">
        <v>13860</v>
      </c>
      <c r="AR69" s="25" t="s">
        <v>0</v>
      </c>
      <c r="AS69" s="15">
        <f>IFERROR(_xlfn.XLOOKUP(Master1[[#This Row],[cu_id]],StopTimes[cu_ID],StopTimes[Average Stop Time]), 0)</f>
        <v>5.3041666666666671</v>
      </c>
      <c r="AT6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9" s="45" t="s">
        <v>13860</v>
      </c>
      <c r="AV69" s="13"/>
      <c r="AW69" s="12"/>
    </row>
    <row r="70" spans="1:49" x14ac:dyDescent="0.3">
      <c r="A70" s="74" t="s">
        <v>4028</v>
      </c>
      <c r="B70" s="25">
        <v>8</v>
      </c>
      <c r="C70" s="25" t="s">
        <v>12</v>
      </c>
      <c r="D70" s="26">
        <v>31290</v>
      </c>
      <c r="E70" s="26" t="s">
        <v>13</v>
      </c>
      <c r="F70" s="26" t="s">
        <v>1830</v>
      </c>
      <c r="G70" s="26" t="s">
        <v>1831</v>
      </c>
      <c r="H70" s="26" t="s">
        <v>5</v>
      </c>
      <c r="I70" s="26" t="s">
        <v>1832</v>
      </c>
      <c r="J70" s="26" t="s">
        <v>4</v>
      </c>
      <c r="K70" s="26" t="s">
        <v>1137</v>
      </c>
      <c r="L70" s="27" t="s">
        <v>16</v>
      </c>
      <c r="M70" s="25" t="s">
        <v>3</v>
      </c>
      <c r="N70" s="25" t="s">
        <v>2</v>
      </c>
      <c r="O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260</v>
      </c>
      <c r="P70" s="25">
        <v>0</v>
      </c>
      <c r="Q70" s="25">
        <v>260</v>
      </c>
      <c r="R70" s="25">
        <v>0</v>
      </c>
      <c r="S70" s="25">
        <v>0</v>
      </c>
      <c r="T70" s="25">
        <v>0</v>
      </c>
      <c r="U70" s="25">
        <v>54</v>
      </c>
      <c r="V70" s="41" t="str">
        <f>IFERROR(Master1[[#This Row],[Avg Garment Scans per Delivery]]/Master1[[#This Row],[Garment Inventory]], "")</f>
        <v/>
      </c>
      <c r="W70" s="42"/>
      <c r="X70" s="42"/>
      <c r="Y70" s="42"/>
      <c r="Z70" s="42"/>
      <c r="AA70" s="43">
        <f>_xlfn.XLOOKUP(Master1[[#This Row],[cu_id]], Revenue_Analysis[cuid], Revenue_Analysis[Q1 Low Deviation], 0)</f>
        <v>114.41330000000001</v>
      </c>
      <c r="AB70" s="43">
        <f>_xlfn.XLOOKUP(Master1[[#This Row],[cu_id]],Revenue_Analysis[cuid],Revenue_Analysis[Q1 High Deviation], 0)</f>
        <v>160.83529999999999</v>
      </c>
      <c r="AC70" s="43">
        <f>_xlfn.XLOOKUP(Master1[[#This Row],[cu_id]],Revenue_Analysis[cuid],Revenue_Analysis[Q2 Low Deviation], 0)</f>
        <v>128.26089999999999</v>
      </c>
      <c r="AD70" s="43">
        <f>_xlfn.XLOOKUP(Master1[[#This Row],[cu_id]],Revenue_Analysis[cuid],Revenue_Analysis[Q2 High Deviation], 0)</f>
        <v>161.33609999999999</v>
      </c>
      <c r="AE70" s="43">
        <f>_xlfn.XLOOKUP(Master1[[#This Row],[cu_id]],Revenue_Analysis[cuid],Revenue_Analysis[Q3 Low Deviation], 0)</f>
        <v>123.1193</v>
      </c>
      <c r="AF70" s="43">
        <f>_xlfn.XLOOKUP(Master1[[#This Row],[cu_id]],Revenue_Analysis[cuid],Revenue_Analysis[Q3 High Deviation], 0)</f>
        <v>158.72730000000001</v>
      </c>
      <c r="AG70" s="43">
        <f>_xlfn.XLOOKUP(Master1[[#This Row],[cu_id]],Revenue_Analysis[cuid],Revenue_Analysis[Q4 Low Deviation], 0)</f>
        <v>135.4306</v>
      </c>
      <c r="AH70" s="43">
        <f>_xlfn.XLOOKUP(Master1[[#This Row],[cu_id]],Revenue_Analysis[cuid],Revenue_Analysis[Q4 High Deviation], 0)</f>
        <v>177.43219999999999</v>
      </c>
      <c r="AI70" s="43">
        <f>_xlfn.XLOOKUP(Master1[[#This Row],[cu_id]],Revenue_Analysis[cuid],Revenue_Analysis[Q1 Average], 0)</f>
        <v>137.62430000000001</v>
      </c>
      <c r="AJ70" s="43">
        <f>_xlfn.XLOOKUP(Master1[[#This Row],[cu_id]],Revenue_Analysis[cuid],Revenue_Analysis[Q2 Average], 0)</f>
        <v>144.79849999999999</v>
      </c>
      <c r="AK70" s="43">
        <f>_xlfn.XLOOKUP(Master1[[#This Row],[cu_id]],Revenue_Analysis[cuid],Revenue_Analysis[Q3 Average], 0)</f>
        <v>140.92330000000001</v>
      </c>
      <c r="AL70" s="43">
        <f>_xlfn.XLOOKUP(Master1[[#This Row],[cu_id]],Revenue_Analysis[cuid],Revenue_Analysis[Q4 Average], 0)</f>
        <v>156.4314</v>
      </c>
      <c r="AM70" s="44">
        <v>0.45833333333333331</v>
      </c>
      <c r="AN70" s="44">
        <v>0.70833333333333337</v>
      </c>
      <c r="AO70" s="25" t="s">
        <v>13860</v>
      </c>
      <c r="AP70" s="25" t="s">
        <v>13860</v>
      </c>
      <c r="AQ70" s="25" t="s">
        <v>13860</v>
      </c>
      <c r="AR70" s="25" t="s">
        <v>0</v>
      </c>
      <c r="AS70" s="15">
        <f>IFERROR(_xlfn.XLOOKUP(Master1[[#This Row],[cu_id]],StopTimes[cu_ID],StopTimes[Average Stop Time]), 0)</f>
        <v>7.3916666666666666</v>
      </c>
      <c r="AT7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0" s="45" t="s">
        <v>13860</v>
      </c>
      <c r="AV70" s="13"/>
      <c r="AW70" s="12"/>
    </row>
    <row r="71" spans="1:49" x14ac:dyDescent="0.3">
      <c r="A71" s="74" t="s">
        <v>3458</v>
      </c>
      <c r="B71" s="25">
        <v>8</v>
      </c>
      <c r="C71" s="25" t="s">
        <v>14</v>
      </c>
      <c r="D71" s="26">
        <v>99110</v>
      </c>
      <c r="E71" s="26" t="s">
        <v>39</v>
      </c>
      <c r="F71" s="26" t="s">
        <v>442</v>
      </c>
      <c r="G71" s="26" t="s">
        <v>443</v>
      </c>
      <c r="H71" s="26" t="s">
        <v>11</v>
      </c>
      <c r="I71" s="26" t="s">
        <v>359</v>
      </c>
      <c r="J71" s="26" t="s">
        <v>4</v>
      </c>
      <c r="K71" s="26" t="s">
        <v>444</v>
      </c>
      <c r="L71" s="27" t="s">
        <v>16</v>
      </c>
      <c r="M71" s="25" t="s">
        <v>3</v>
      </c>
      <c r="N71" s="25" t="s">
        <v>2</v>
      </c>
      <c r="O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71" s="25">
        <v>0</v>
      </c>
      <c r="Q71" s="25">
        <v>0</v>
      </c>
      <c r="R71" s="25">
        <v>0</v>
      </c>
      <c r="S71" s="25">
        <v>170</v>
      </c>
      <c r="T71" s="25">
        <v>0</v>
      </c>
      <c r="U71" s="25">
        <v>53</v>
      </c>
      <c r="V71" s="41">
        <f>IFERROR(Master1[[#This Row],[Avg Garment Scans per Delivery]]/Master1[[#This Row],[Garment Inventory]], "")</f>
        <v>0.13461538461538461</v>
      </c>
      <c r="W71" s="42">
        <v>52</v>
      </c>
      <c r="X71" s="42">
        <v>7</v>
      </c>
      <c r="Y71" s="42">
        <v>3</v>
      </c>
      <c r="Z71" s="42">
        <v>48</v>
      </c>
      <c r="AA71" s="43">
        <f>_xlfn.XLOOKUP(Master1[[#This Row],[cu_id]], Revenue_Analysis[cuid], Revenue_Analysis[Q1 Low Deviation], 0)</f>
        <v>34.947299999999998</v>
      </c>
      <c r="AB71" s="43">
        <f>_xlfn.XLOOKUP(Master1[[#This Row],[cu_id]],Revenue_Analysis[cuid],Revenue_Analysis[Q1 High Deviation], 0)</f>
        <v>35.177300000000002</v>
      </c>
      <c r="AC71" s="43">
        <f>_xlfn.XLOOKUP(Master1[[#This Row],[cu_id]],Revenue_Analysis[cuid],Revenue_Analysis[Q2 Low Deviation], 0)</f>
        <v>34.912100000000002</v>
      </c>
      <c r="AD71" s="43">
        <f>_xlfn.XLOOKUP(Master1[[#This Row],[cu_id]],Revenue_Analysis[cuid],Revenue_Analysis[Q2 High Deviation], 0)</f>
        <v>35.295499999999997</v>
      </c>
      <c r="AE71" s="43">
        <f>_xlfn.XLOOKUP(Master1[[#This Row],[cu_id]],Revenue_Analysis[cuid],Revenue_Analysis[Q3 Low Deviation], 0)</f>
        <v>34.730600000000003</v>
      </c>
      <c r="AF71" s="43">
        <f>_xlfn.XLOOKUP(Master1[[#This Row],[cu_id]],Revenue_Analysis[cuid],Revenue_Analysis[Q3 High Deviation], 0)</f>
        <v>40.1218</v>
      </c>
      <c r="AG71" s="43">
        <f>_xlfn.XLOOKUP(Master1[[#This Row],[cu_id]],Revenue_Analysis[cuid],Revenue_Analysis[Q4 Low Deviation], 0)</f>
        <v>37.338900000000002</v>
      </c>
      <c r="AH71" s="43">
        <f>_xlfn.XLOOKUP(Master1[[#This Row],[cu_id]],Revenue_Analysis[cuid],Revenue_Analysis[Q4 High Deviation], 0)</f>
        <v>44.008699999999997</v>
      </c>
      <c r="AI71" s="43">
        <f>_xlfn.XLOOKUP(Master1[[#This Row],[cu_id]],Revenue_Analysis[cuid],Revenue_Analysis[Q1 Average], 0)</f>
        <v>35.0623</v>
      </c>
      <c r="AJ71" s="43">
        <f>_xlfn.XLOOKUP(Master1[[#This Row],[cu_id]],Revenue_Analysis[cuid],Revenue_Analysis[Q2 Average], 0)</f>
        <v>35.1038</v>
      </c>
      <c r="AK71" s="43">
        <f>_xlfn.XLOOKUP(Master1[[#This Row],[cu_id]],Revenue_Analysis[cuid],Revenue_Analysis[Q3 Average], 0)</f>
        <v>37.426200000000001</v>
      </c>
      <c r="AL71" s="43">
        <f>_xlfn.XLOOKUP(Master1[[#This Row],[cu_id]],Revenue_Analysis[cuid],Revenue_Analysis[Q4 Average], 0)</f>
        <v>40.6738</v>
      </c>
      <c r="AM71" s="44">
        <v>0.33333333333333331</v>
      </c>
      <c r="AN71" s="44">
        <v>0.58333333333333337</v>
      </c>
      <c r="AO71" s="25" t="s">
        <v>13860</v>
      </c>
      <c r="AP71" s="25" t="s">
        <v>13860</v>
      </c>
      <c r="AQ71" s="25" t="s">
        <v>13860</v>
      </c>
      <c r="AR71" s="25" t="s">
        <v>0</v>
      </c>
      <c r="AS71" s="15">
        <f>IFERROR(_xlfn.XLOOKUP(Master1[[#This Row],[cu_id]],StopTimes[cu_ID],StopTimes[Average Stop Time]), 0)</f>
        <v>1.8104166666666668</v>
      </c>
      <c r="AT7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1" s="45">
        <v>3</v>
      </c>
      <c r="AV71" s="13"/>
      <c r="AW71" s="12"/>
    </row>
    <row r="72" spans="1:49" x14ac:dyDescent="0.3">
      <c r="A72" s="74" t="s">
        <v>4029</v>
      </c>
      <c r="B72" s="25">
        <v>9</v>
      </c>
      <c r="C72" s="25" t="s">
        <v>7</v>
      </c>
      <c r="D72" s="26">
        <v>31492</v>
      </c>
      <c r="E72" s="26" t="s">
        <v>13</v>
      </c>
      <c r="F72" s="26" t="s">
        <v>1833</v>
      </c>
      <c r="G72" s="26" t="s">
        <v>1834</v>
      </c>
      <c r="H72" s="26" t="s">
        <v>5</v>
      </c>
      <c r="I72" s="26" t="s">
        <v>567</v>
      </c>
      <c r="J72" s="26" t="s">
        <v>4</v>
      </c>
      <c r="K72" s="26" t="s">
        <v>791</v>
      </c>
      <c r="L72" s="27" t="s">
        <v>16</v>
      </c>
      <c r="M72" s="25" t="s">
        <v>3</v>
      </c>
      <c r="N72" s="25" t="s">
        <v>2</v>
      </c>
      <c r="O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81</v>
      </c>
      <c r="P72" s="25">
        <v>0</v>
      </c>
      <c r="Q72" s="25">
        <v>0</v>
      </c>
      <c r="R72" s="25">
        <v>0</v>
      </c>
      <c r="S72" s="25">
        <v>0</v>
      </c>
      <c r="T72" s="25">
        <v>81</v>
      </c>
      <c r="U72" s="25">
        <v>52</v>
      </c>
      <c r="V72" s="41" t="str">
        <f>IFERROR(Master1[[#This Row],[Avg Garment Scans per Delivery]]/Master1[[#This Row],[Garment Inventory]], "")</f>
        <v/>
      </c>
      <c r="W72" s="42"/>
      <c r="X72" s="42"/>
      <c r="Y72" s="42"/>
      <c r="Z72" s="42"/>
      <c r="AA72" s="43">
        <f>_xlfn.XLOOKUP(Master1[[#This Row],[cu_id]], Revenue_Analysis[cuid], Revenue_Analysis[Q1 Low Deviation], 0)</f>
        <v>37.808300000000003</v>
      </c>
      <c r="AB72" s="43">
        <f>_xlfn.XLOOKUP(Master1[[#This Row],[cu_id]],Revenue_Analysis[cuid],Revenue_Analysis[Q1 High Deviation], 0)</f>
        <v>40.221699999999998</v>
      </c>
      <c r="AC72" s="43">
        <f>_xlfn.XLOOKUP(Master1[[#This Row],[cu_id]],Revenue_Analysis[cuid],Revenue_Analysis[Q2 Low Deviation], 0)</f>
        <v>41.619100000000003</v>
      </c>
      <c r="AD72" s="43">
        <f>_xlfn.XLOOKUP(Master1[[#This Row],[cu_id]],Revenue_Analysis[cuid],Revenue_Analysis[Q2 High Deviation], 0)</f>
        <v>45.148499999999999</v>
      </c>
      <c r="AE72" s="43">
        <f>_xlfn.XLOOKUP(Master1[[#This Row],[cu_id]],Revenue_Analysis[cuid],Revenue_Analysis[Q3 Low Deviation], 0)</f>
        <v>45.65</v>
      </c>
      <c r="AF72" s="43">
        <f>_xlfn.XLOOKUP(Master1[[#This Row],[cu_id]],Revenue_Analysis[cuid],Revenue_Analysis[Q3 High Deviation], 0)</f>
        <v>46.61</v>
      </c>
      <c r="AG72" s="43">
        <f>_xlfn.XLOOKUP(Master1[[#This Row],[cu_id]],Revenue_Analysis[cuid],Revenue_Analysis[Q4 Low Deviation], 0)</f>
        <v>45.321599999999997</v>
      </c>
      <c r="AH72" s="43">
        <f>_xlfn.XLOOKUP(Master1[[#This Row],[cu_id]],Revenue_Analysis[cuid],Revenue_Analysis[Q4 High Deviation], 0)</f>
        <v>48.824599999999997</v>
      </c>
      <c r="AI72" s="43">
        <f>_xlfn.XLOOKUP(Master1[[#This Row],[cu_id]],Revenue_Analysis[cuid],Revenue_Analysis[Q1 Average], 0)</f>
        <v>39.015000000000001</v>
      </c>
      <c r="AJ72" s="43">
        <f>_xlfn.XLOOKUP(Master1[[#This Row],[cu_id]],Revenue_Analysis[cuid],Revenue_Analysis[Q2 Average], 0)</f>
        <v>43.383800000000001</v>
      </c>
      <c r="AK72" s="43">
        <f>_xlfn.XLOOKUP(Master1[[#This Row],[cu_id]],Revenue_Analysis[cuid],Revenue_Analysis[Q3 Average], 0)</f>
        <v>46.13</v>
      </c>
      <c r="AL72" s="43">
        <f>_xlfn.XLOOKUP(Master1[[#This Row],[cu_id]],Revenue_Analysis[cuid],Revenue_Analysis[Q4 Average], 0)</f>
        <v>47.073099999999997</v>
      </c>
      <c r="AM72" s="44">
        <v>0.33333333333333331</v>
      </c>
      <c r="AN72" s="44">
        <v>0.66666666666666663</v>
      </c>
      <c r="AO72" s="25" t="s">
        <v>13860</v>
      </c>
      <c r="AP72" s="25" t="s">
        <v>13860</v>
      </c>
      <c r="AQ72" s="25" t="s">
        <v>13860</v>
      </c>
      <c r="AR72" s="25" t="s">
        <v>0</v>
      </c>
      <c r="AS72" s="15">
        <f>IFERROR(_xlfn.XLOOKUP(Master1[[#This Row],[cu_id]],StopTimes[cu_ID],StopTimes[Average Stop Time]), 0)</f>
        <v>7.8166666666666664</v>
      </c>
      <c r="AT7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2" s="45" t="s">
        <v>13860</v>
      </c>
      <c r="AV72" s="13"/>
      <c r="AW72" s="12"/>
    </row>
    <row r="73" spans="1:49" x14ac:dyDescent="0.3">
      <c r="A73" s="74" t="s">
        <v>4030</v>
      </c>
      <c r="B73" s="25">
        <v>78</v>
      </c>
      <c r="C73" s="25" t="s">
        <v>6</v>
      </c>
      <c r="D73" s="26">
        <v>31493</v>
      </c>
      <c r="E73" s="26" t="s">
        <v>13</v>
      </c>
      <c r="F73" s="26" t="s">
        <v>1835</v>
      </c>
      <c r="G73" s="26" t="s">
        <v>1836</v>
      </c>
      <c r="H73" s="26" t="s">
        <v>5</v>
      </c>
      <c r="I73" s="26" t="s">
        <v>1460</v>
      </c>
      <c r="J73" s="26" t="s">
        <v>4</v>
      </c>
      <c r="K73" s="26" t="s">
        <v>604</v>
      </c>
      <c r="L73" s="27" t="s">
        <v>17</v>
      </c>
      <c r="M73" s="25" t="s">
        <v>10</v>
      </c>
      <c r="N73" s="25" t="s">
        <v>2</v>
      </c>
      <c r="O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85</v>
      </c>
      <c r="P73" s="25">
        <v>0</v>
      </c>
      <c r="Q73" s="25">
        <v>0</v>
      </c>
      <c r="R73" s="25">
        <v>85</v>
      </c>
      <c r="S73" s="25">
        <v>0</v>
      </c>
      <c r="T73" s="25">
        <v>0</v>
      </c>
      <c r="U73" s="25">
        <v>23</v>
      </c>
      <c r="V73" s="41" t="str">
        <f>IFERROR(Master1[[#This Row],[Avg Garment Scans per Delivery]]/Master1[[#This Row],[Garment Inventory]], "")</f>
        <v/>
      </c>
      <c r="W73" s="42"/>
      <c r="X73" s="42"/>
      <c r="Y73" s="42"/>
      <c r="Z73" s="42"/>
      <c r="AA73" s="43">
        <f>_xlfn.XLOOKUP(Master1[[#This Row],[cu_id]], Revenue_Analysis[cuid], Revenue_Analysis[Q1 Low Deviation], 0)</f>
        <v>42.54</v>
      </c>
      <c r="AB73" s="43">
        <f>_xlfn.XLOOKUP(Master1[[#This Row],[cu_id]],Revenue_Analysis[cuid],Revenue_Analysis[Q1 High Deviation], 0)</f>
        <v>45.755000000000003</v>
      </c>
      <c r="AC73" s="43">
        <f>_xlfn.XLOOKUP(Master1[[#This Row],[cu_id]],Revenue_Analysis[cuid],Revenue_Analysis[Q2 Low Deviation], 0)</f>
        <v>38.012500000000003</v>
      </c>
      <c r="AD73" s="43">
        <f>_xlfn.XLOOKUP(Master1[[#This Row],[cu_id]],Revenue_Analysis[cuid],Revenue_Analysis[Q2 High Deviation], 0)</f>
        <v>53.333300000000001</v>
      </c>
      <c r="AE73" s="43">
        <f>_xlfn.XLOOKUP(Master1[[#This Row],[cu_id]],Revenue_Analysis[cuid],Revenue_Analysis[Q3 Low Deviation], 0)</f>
        <v>53.69</v>
      </c>
      <c r="AF73" s="43">
        <f>_xlfn.XLOOKUP(Master1[[#This Row],[cu_id]],Revenue_Analysis[cuid],Revenue_Analysis[Q3 High Deviation], 0)</f>
        <v>54.61</v>
      </c>
      <c r="AG73" s="43">
        <f>_xlfn.XLOOKUP(Master1[[#This Row],[cu_id]],Revenue_Analysis[cuid],Revenue_Analysis[Q4 Low Deviation], 0)</f>
        <v>53.267800000000001</v>
      </c>
      <c r="AH73" s="43">
        <f>_xlfn.XLOOKUP(Master1[[#This Row],[cu_id]],Revenue_Analysis[cuid],Revenue_Analysis[Q4 High Deviation], 0)</f>
        <v>56.645600000000002</v>
      </c>
      <c r="AI73" s="43">
        <f>_xlfn.XLOOKUP(Master1[[#This Row],[cu_id]],Revenue_Analysis[cuid],Revenue_Analysis[Q1 Average], 0)</f>
        <v>44.147500000000001</v>
      </c>
      <c r="AJ73" s="43">
        <f>_xlfn.XLOOKUP(Master1[[#This Row],[cu_id]],Revenue_Analysis[cuid],Revenue_Analysis[Q2 Average], 0)</f>
        <v>45.672899999999998</v>
      </c>
      <c r="AK73" s="43">
        <f>_xlfn.XLOOKUP(Master1[[#This Row],[cu_id]],Revenue_Analysis[cuid],Revenue_Analysis[Q3 Average], 0)</f>
        <v>54.15</v>
      </c>
      <c r="AL73" s="43">
        <f>_xlfn.XLOOKUP(Master1[[#This Row],[cu_id]],Revenue_Analysis[cuid],Revenue_Analysis[Q4 Average], 0)</f>
        <v>54.956699999999998</v>
      </c>
      <c r="AM73" s="44">
        <v>0.41666666666666669</v>
      </c>
      <c r="AN73" s="44">
        <v>0.70833333333333337</v>
      </c>
      <c r="AO73" s="25" t="s">
        <v>13860</v>
      </c>
      <c r="AP73" s="25" t="s">
        <v>13860</v>
      </c>
      <c r="AQ73" s="25" t="s">
        <v>13860</v>
      </c>
      <c r="AR73" s="25" t="s">
        <v>0</v>
      </c>
      <c r="AS73" s="15">
        <f>IFERROR(_xlfn.XLOOKUP(Master1[[#This Row],[cu_id]],StopTimes[cu_ID],StopTimes[Average Stop Time]), 0)</f>
        <v>6.84</v>
      </c>
      <c r="AT7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3" s="45" t="s">
        <v>13860</v>
      </c>
      <c r="AV73" s="13"/>
      <c r="AW73" s="12"/>
    </row>
    <row r="74" spans="1:49" x14ac:dyDescent="0.3">
      <c r="A74" s="74" t="s">
        <v>4031</v>
      </c>
      <c r="B74" s="25">
        <v>15</v>
      </c>
      <c r="C74" s="25" t="s">
        <v>6</v>
      </c>
      <c r="D74" s="26">
        <v>31501</v>
      </c>
      <c r="E74" s="26" t="s">
        <v>13</v>
      </c>
      <c r="F74" s="26" t="s">
        <v>1837</v>
      </c>
      <c r="G74" s="26" t="s">
        <v>1838</v>
      </c>
      <c r="H74" s="26" t="s">
        <v>5</v>
      </c>
      <c r="I74" s="26" t="s">
        <v>692</v>
      </c>
      <c r="J74" s="26" t="s">
        <v>4</v>
      </c>
      <c r="K74" s="26" t="s">
        <v>260</v>
      </c>
      <c r="L74" s="27" t="s">
        <v>19</v>
      </c>
      <c r="M74" s="25" t="s">
        <v>18</v>
      </c>
      <c r="N74" s="25" t="s">
        <v>2</v>
      </c>
      <c r="O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165</v>
      </c>
      <c r="P74" s="25">
        <v>0</v>
      </c>
      <c r="Q74" s="25">
        <v>0</v>
      </c>
      <c r="R74" s="25">
        <v>165</v>
      </c>
      <c r="S74" s="25">
        <v>0</v>
      </c>
      <c r="T74" s="25">
        <v>0</v>
      </c>
      <c r="U74" s="25">
        <v>27</v>
      </c>
      <c r="V74" s="41" t="str">
        <f>IFERROR(Master1[[#This Row],[Avg Garment Scans per Delivery]]/Master1[[#This Row],[Garment Inventory]], "")</f>
        <v/>
      </c>
      <c r="W74" s="42"/>
      <c r="X74" s="42"/>
      <c r="Y74" s="42"/>
      <c r="Z74" s="42"/>
      <c r="AA74" s="43">
        <f>_xlfn.XLOOKUP(Master1[[#This Row],[cu_id]], Revenue_Analysis[cuid], Revenue_Analysis[Q1 Low Deviation], 0)</f>
        <v>35.605899999999998</v>
      </c>
      <c r="AB74" s="43">
        <f>_xlfn.XLOOKUP(Master1[[#This Row],[cu_id]],Revenue_Analysis[cuid],Revenue_Analysis[Q1 High Deviation], 0)</f>
        <v>66.396900000000002</v>
      </c>
      <c r="AC74" s="43">
        <f>_xlfn.XLOOKUP(Master1[[#This Row],[cu_id]],Revenue_Analysis[cuid],Revenue_Analysis[Q2 Low Deviation], 0)</f>
        <v>35.3733</v>
      </c>
      <c r="AD74" s="43">
        <f>_xlfn.XLOOKUP(Master1[[#This Row],[cu_id]],Revenue_Analysis[cuid],Revenue_Analysis[Q2 High Deviation], 0)</f>
        <v>66.993300000000005</v>
      </c>
      <c r="AE74" s="43">
        <f>_xlfn.XLOOKUP(Master1[[#This Row],[cu_id]],Revenue_Analysis[cuid],Revenue_Analysis[Q3 Low Deviation], 0)</f>
        <v>35.114699999999999</v>
      </c>
      <c r="AF74" s="43">
        <f>_xlfn.XLOOKUP(Master1[[#This Row],[cu_id]],Revenue_Analysis[cuid],Revenue_Analysis[Q3 High Deviation], 0)</f>
        <v>65.599500000000006</v>
      </c>
      <c r="AG74" s="43">
        <f>_xlfn.XLOOKUP(Master1[[#This Row],[cu_id]],Revenue_Analysis[cuid],Revenue_Analysis[Q4 Low Deviation], 0)</f>
        <v>41.186799999999998</v>
      </c>
      <c r="AH74" s="43">
        <f>_xlfn.XLOOKUP(Master1[[#This Row],[cu_id]],Revenue_Analysis[cuid],Revenue_Analysis[Q4 High Deviation], 0)</f>
        <v>68.865200000000002</v>
      </c>
      <c r="AI74" s="43">
        <f>_xlfn.XLOOKUP(Master1[[#This Row],[cu_id]],Revenue_Analysis[cuid],Revenue_Analysis[Q1 Average], 0)</f>
        <v>51.001399999999997</v>
      </c>
      <c r="AJ74" s="43">
        <f>_xlfn.XLOOKUP(Master1[[#This Row],[cu_id]],Revenue_Analysis[cuid],Revenue_Analysis[Q2 Average], 0)</f>
        <v>51.183300000000003</v>
      </c>
      <c r="AK74" s="43">
        <f>_xlfn.XLOOKUP(Master1[[#This Row],[cu_id]],Revenue_Analysis[cuid],Revenue_Analysis[Q3 Average], 0)</f>
        <v>50.357100000000003</v>
      </c>
      <c r="AL74" s="43">
        <f>_xlfn.XLOOKUP(Master1[[#This Row],[cu_id]],Revenue_Analysis[cuid],Revenue_Analysis[Q4 Average], 0)</f>
        <v>55.026000000000003</v>
      </c>
      <c r="AM74" s="44">
        <v>0.39583333333333331</v>
      </c>
      <c r="AN74" s="44">
        <v>0.6875</v>
      </c>
      <c r="AO74" s="25" t="s">
        <v>13860</v>
      </c>
      <c r="AP74" s="25" t="s">
        <v>13860</v>
      </c>
      <c r="AQ74" s="25" t="s">
        <v>13860</v>
      </c>
      <c r="AR74" s="25" t="s">
        <v>0</v>
      </c>
      <c r="AS74" s="15">
        <f>IFERROR(_xlfn.XLOOKUP(Master1[[#This Row],[cu_id]],StopTimes[cu_ID],StopTimes[Average Stop Time]), 0)</f>
        <v>6.1541666666666668</v>
      </c>
      <c r="AT74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74" s="45">
        <v>5</v>
      </c>
      <c r="AV74" s="13"/>
      <c r="AW74" s="12"/>
    </row>
    <row r="75" spans="1:49" x14ac:dyDescent="0.3">
      <c r="A75" s="74" t="s">
        <v>4227</v>
      </c>
      <c r="B75" s="25">
        <v>71</v>
      </c>
      <c r="C75" s="25" t="s">
        <v>9</v>
      </c>
      <c r="D75" s="26">
        <v>99124</v>
      </c>
      <c r="E75" s="26" t="s">
        <v>39</v>
      </c>
      <c r="F75" s="26" t="s">
        <v>2273</v>
      </c>
      <c r="G75" s="26" t="s">
        <v>2036</v>
      </c>
      <c r="H75" s="26" t="s">
        <v>5</v>
      </c>
      <c r="I75" s="26" t="s">
        <v>2037</v>
      </c>
      <c r="J75" s="26" t="s">
        <v>4</v>
      </c>
      <c r="K75" s="26" t="s">
        <v>474</v>
      </c>
      <c r="L75" s="27" t="s">
        <v>17</v>
      </c>
      <c r="M75" s="25" t="s">
        <v>10</v>
      </c>
      <c r="N75" s="25" t="s">
        <v>2</v>
      </c>
      <c r="O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141</v>
      </c>
      <c r="P75" s="25">
        <v>141</v>
      </c>
      <c r="Q75" s="25">
        <v>0</v>
      </c>
      <c r="R75" s="25">
        <v>0</v>
      </c>
      <c r="S75" s="25">
        <v>0</v>
      </c>
      <c r="T75" s="25">
        <v>0</v>
      </c>
      <c r="U75" s="25">
        <v>26</v>
      </c>
      <c r="V75" s="41" t="str">
        <f>IFERROR(Master1[[#This Row],[Avg Garment Scans per Delivery]]/Master1[[#This Row],[Garment Inventory]], "")</f>
        <v/>
      </c>
      <c r="W75" s="42"/>
      <c r="X75" s="42"/>
      <c r="Y75" s="42"/>
      <c r="Z75" s="42"/>
      <c r="AA75" s="43">
        <f>_xlfn.XLOOKUP(Master1[[#This Row],[cu_id]], Revenue_Analysis[cuid], Revenue_Analysis[Q1 Low Deviation], 0)</f>
        <v>59.99</v>
      </c>
      <c r="AB75" s="43">
        <f>_xlfn.XLOOKUP(Master1[[#This Row],[cu_id]],Revenue_Analysis[cuid],Revenue_Analysis[Q1 High Deviation], 0)</f>
        <v>61.24</v>
      </c>
      <c r="AC75" s="43">
        <f>_xlfn.XLOOKUP(Master1[[#This Row],[cu_id]],Revenue_Analysis[cuid],Revenue_Analysis[Q2 Low Deviation], 0)</f>
        <v>62.117800000000003</v>
      </c>
      <c r="AD75" s="43">
        <f>_xlfn.XLOOKUP(Master1[[#This Row],[cu_id]],Revenue_Analysis[cuid],Revenue_Analysis[Q2 High Deviation], 0)</f>
        <v>64.599400000000003</v>
      </c>
      <c r="AE75" s="43">
        <f>_xlfn.XLOOKUP(Master1[[#This Row],[cu_id]],Revenue_Analysis[cuid],Revenue_Analysis[Q3 Low Deviation], 0)</f>
        <v>66.539400000000001</v>
      </c>
      <c r="AF75" s="43">
        <f>_xlfn.XLOOKUP(Master1[[#This Row],[cu_id]],Revenue_Analysis[cuid],Revenue_Analysis[Q3 High Deviation], 0)</f>
        <v>70.577200000000005</v>
      </c>
      <c r="AG75" s="43">
        <f>_xlfn.XLOOKUP(Master1[[#This Row],[cu_id]],Revenue_Analysis[cuid],Revenue_Analysis[Q4 Low Deviation], 0)</f>
        <v>69.819999999999993</v>
      </c>
      <c r="AH75" s="43">
        <f>_xlfn.XLOOKUP(Master1[[#This Row],[cu_id]],Revenue_Analysis[cuid],Revenue_Analysis[Q4 High Deviation], 0)</f>
        <v>69.819999999999993</v>
      </c>
      <c r="AI75" s="43">
        <f>_xlfn.XLOOKUP(Master1[[#This Row],[cu_id]],Revenue_Analysis[cuid],Revenue_Analysis[Q1 Average], 0)</f>
        <v>60.615000000000002</v>
      </c>
      <c r="AJ75" s="43">
        <f>_xlfn.XLOOKUP(Master1[[#This Row],[cu_id]],Revenue_Analysis[cuid],Revenue_Analysis[Q2 Average], 0)</f>
        <v>63.358600000000003</v>
      </c>
      <c r="AK75" s="43">
        <f>_xlfn.XLOOKUP(Master1[[#This Row],[cu_id]],Revenue_Analysis[cuid],Revenue_Analysis[Q3 Average], 0)</f>
        <v>68.558300000000003</v>
      </c>
      <c r="AL75" s="43">
        <f>_xlfn.XLOOKUP(Master1[[#This Row],[cu_id]],Revenue_Analysis[cuid],Revenue_Analysis[Q4 Average], 0)</f>
        <v>69.819999999999993</v>
      </c>
      <c r="AM75" s="44">
        <v>10</v>
      </c>
      <c r="AN75" s="44">
        <v>9.5</v>
      </c>
      <c r="AO75" s="25" t="s">
        <v>13860</v>
      </c>
      <c r="AP75" s="25" t="s">
        <v>13860</v>
      </c>
      <c r="AQ75" s="25" t="s">
        <v>207</v>
      </c>
      <c r="AR75" s="25" t="s">
        <v>0</v>
      </c>
      <c r="AS75" s="15">
        <f>IFERROR(_xlfn.XLOOKUP(Master1[[#This Row],[cu_id]],StopTimes[cu_ID],StopTimes[Average Stop Time]), 0)</f>
        <v>1.4666666666666668</v>
      </c>
      <c r="AT7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5" s="45">
        <v>3</v>
      </c>
      <c r="AV75" s="13"/>
      <c r="AW75" s="12"/>
    </row>
    <row r="76" spans="1:49" x14ac:dyDescent="0.3">
      <c r="A76" s="74" t="s">
        <v>4033</v>
      </c>
      <c r="B76" s="25">
        <v>78</v>
      </c>
      <c r="C76" s="25" t="s">
        <v>6</v>
      </c>
      <c r="D76" s="26">
        <v>31506</v>
      </c>
      <c r="E76" s="26" t="s">
        <v>13</v>
      </c>
      <c r="F76" s="26" t="s">
        <v>1841</v>
      </c>
      <c r="G76" s="26" t="s">
        <v>1842</v>
      </c>
      <c r="H76" s="26" t="s">
        <v>5</v>
      </c>
      <c r="I76" s="26" t="s">
        <v>1843</v>
      </c>
      <c r="J76" s="26" t="s">
        <v>4</v>
      </c>
      <c r="K76" s="26" t="s">
        <v>643</v>
      </c>
      <c r="L76" s="27" t="s">
        <v>16</v>
      </c>
      <c r="M76" s="25" t="s">
        <v>3</v>
      </c>
      <c r="N76" s="25" t="s">
        <v>2</v>
      </c>
      <c r="O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76" s="25">
        <v>0</v>
      </c>
      <c r="Q76" s="25">
        <v>0</v>
      </c>
      <c r="R76" s="25">
        <v>190</v>
      </c>
      <c r="S76" s="25">
        <v>0</v>
      </c>
      <c r="T76" s="25">
        <v>0</v>
      </c>
      <c r="U76" s="25">
        <v>52</v>
      </c>
      <c r="V76" s="41" t="str">
        <f>IFERROR(Master1[[#This Row],[Avg Garment Scans per Delivery]]/Master1[[#This Row],[Garment Inventory]], "")</f>
        <v/>
      </c>
      <c r="W76" s="42"/>
      <c r="X76" s="42"/>
      <c r="Y76" s="42"/>
      <c r="Z76" s="42"/>
      <c r="AA76" s="43">
        <f>_xlfn.XLOOKUP(Master1[[#This Row],[cu_id]], Revenue_Analysis[cuid], Revenue_Analysis[Q1 Low Deviation], 0)</f>
        <v>116.1204</v>
      </c>
      <c r="AB76" s="43">
        <f>_xlfn.XLOOKUP(Master1[[#This Row],[cu_id]],Revenue_Analysis[cuid],Revenue_Analysis[Q1 High Deviation], 0)</f>
        <v>117.718</v>
      </c>
      <c r="AC76" s="43">
        <f>_xlfn.XLOOKUP(Master1[[#This Row],[cu_id]],Revenue_Analysis[cuid],Revenue_Analysis[Q2 Low Deviation], 0)</f>
        <v>118.37479999999999</v>
      </c>
      <c r="AD76" s="43">
        <f>_xlfn.XLOOKUP(Master1[[#This Row],[cu_id]],Revenue_Analysis[cuid],Revenue_Analysis[Q2 High Deviation], 0)</f>
        <v>121.3098</v>
      </c>
      <c r="AE76" s="43">
        <f>_xlfn.XLOOKUP(Master1[[#This Row],[cu_id]],Revenue_Analysis[cuid],Revenue_Analysis[Q3 Low Deviation], 0)</f>
        <v>120.7559</v>
      </c>
      <c r="AF76" s="43">
        <f>_xlfn.XLOOKUP(Master1[[#This Row],[cu_id]],Revenue_Analysis[cuid],Revenue_Analysis[Q3 High Deviation], 0)</f>
        <v>121.7103</v>
      </c>
      <c r="AG76" s="43">
        <f>_xlfn.XLOOKUP(Master1[[#This Row],[cu_id]],Revenue_Analysis[cuid],Revenue_Analysis[Q4 Low Deviation], 0)</f>
        <v>120.3622</v>
      </c>
      <c r="AH76" s="43">
        <f>_xlfn.XLOOKUP(Master1[[#This Row],[cu_id]],Revenue_Analysis[cuid],Revenue_Analysis[Q4 High Deviation], 0)</f>
        <v>132.3408</v>
      </c>
      <c r="AI76" s="43">
        <f>_xlfn.XLOOKUP(Master1[[#This Row],[cu_id]],Revenue_Analysis[cuid],Revenue_Analysis[Q1 Average], 0)</f>
        <v>116.9192</v>
      </c>
      <c r="AJ76" s="43">
        <f>_xlfn.XLOOKUP(Master1[[#This Row],[cu_id]],Revenue_Analysis[cuid],Revenue_Analysis[Q2 Average], 0)</f>
        <v>119.84229999999999</v>
      </c>
      <c r="AK76" s="43">
        <f>_xlfn.XLOOKUP(Master1[[#This Row],[cu_id]],Revenue_Analysis[cuid],Revenue_Analysis[Q3 Average], 0)</f>
        <v>121.23309999999999</v>
      </c>
      <c r="AL76" s="43">
        <f>_xlfn.XLOOKUP(Master1[[#This Row],[cu_id]],Revenue_Analysis[cuid],Revenue_Analysis[Q4 Average], 0)</f>
        <v>126.3515</v>
      </c>
      <c r="AM76" s="44">
        <v>0.375</v>
      </c>
      <c r="AN76" s="44">
        <v>0.70833333333333337</v>
      </c>
      <c r="AO76" s="25" t="s">
        <v>13860</v>
      </c>
      <c r="AP76" s="25" t="s">
        <v>13860</v>
      </c>
      <c r="AQ76" s="25" t="s">
        <v>13860</v>
      </c>
      <c r="AR76" s="25" t="s">
        <v>0</v>
      </c>
      <c r="AS76" s="15">
        <f>IFERROR(_xlfn.XLOOKUP(Master1[[#This Row],[cu_id]],StopTimes[cu_ID],StopTimes[Average Stop Time]), 0)</f>
        <v>9.3458333333333332</v>
      </c>
      <c r="AT7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6" s="45" t="s">
        <v>13860</v>
      </c>
      <c r="AV76" s="13"/>
      <c r="AW76" s="12"/>
    </row>
    <row r="77" spans="1:49" x14ac:dyDescent="0.3">
      <c r="A77" s="74" t="s">
        <v>4034</v>
      </c>
      <c r="B77" s="25">
        <v>78</v>
      </c>
      <c r="C77" s="25" t="s">
        <v>14</v>
      </c>
      <c r="D77" s="26">
        <v>31507</v>
      </c>
      <c r="E77" s="26" t="s">
        <v>13</v>
      </c>
      <c r="F77" s="26" t="s">
        <v>1844</v>
      </c>
      <c r="G77" s="26" t="s">
        <v>1845</v>
      </c>
      <c r="H77" s="26" t="s">
        <v>5</v>
      </c>
      <c r="I77" s="26" t="s">
        <v>1749</v>
      </c>
      <c r="J77" s="26" t="s">
        <v>4</v>
      </c>
      <c r="K77" s="26" t="s">
        <v>1107</v>
      </c>
      <c r="L77" s="27" t="s">
        <v>31</v>
      </c>
      <c r="M77" s="25" t="s">
        <v>30</v>
      </c>
      <c r="N77" s="25" t="s">
        <v>2</v>
      </c>
      <c r="O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77" s="25">
        <v>0</v>
      </c>
      <c r="Q77" s="25">
        <v>0</v>
      </c>
      <c r="R77" s="25">
        <v>0</v>
      </c>
      <c r="S77" s="25">
        <v>140</v>
      </c>
      <c r="T77" s="25">
        <v>0</v>
      </c>
      <c r="U77" s="25">
        <v>13</v>
      </c>
      <c r="V77" s="41" t="str">
        <f>IFERROR(Master1[[#This Row],[Avg Garment Scans per Delivery]]/Master1[[#This Row],[Garment Inventory]], "")</f>
        <v/>
      </c>
      <c r="W77" s="42"/>
      <c r="X77" s="42"/>
      <c r="Y77" s="42"/>
      <c r="Z77" s="42"/>
      <c r="AA77" s="43">
        <f>_xlfn.XLOOKUP(Master1[[#This Row],[cu_id]], Revenue_Analysis[cuid], Revenue_Analysis[Q1 Low Deviation], 0)</f>
        <v>93.54</v>
      </c>
      <c r="AB77" s="43">
        <f>_xlfn.XLOOKUP(Master1[[#This Row],[cu_id]],Revenue_Analysis[cuid],Revenue_Analysis[Q1 High Deviation], 0)</f>
        <v>93.54</v>
      </c>
      <c r="AC77" s="43">
        <f>_xlfn.XLOOKUP(Master1[[#This Row],[cu_id]],Revenue_Analysis[cuid],Revenue_Analysis[Q2 Low Deviation], 0)</f>
        <v>95.79</v>
      </c>
      <c r="AD77" s="43">
        <f>_xlfn.XLOOKUP(Master1[[#This Row],[cu_id]],Revenue_Analysis[cuid],Revenue_Analysis[Q2 High Deviation], 0)</f>
        <v>98.76</v>
      </c>
      <c r="AE77" s="43">
        <f>_xlfn.XLOOKUP(Master1[[#This Row],[cu_id]],Revenue_Analysis[cuid],Revenue_Analysis[Q3 Low Deviation], 0)</f>
        <v>97.737799999999993</v>
      </c>
      <c r="AF77" s="43">
        <f>_xlfn.XLOOKUP(Master1[[#This Row],[cu_id]],Revenue_Analysis[cuid],Revenue_Analysis[Q3 High Deviation], 0)</f>
        <v>98.555599999999998</v>
      </c>
      <c r="AG77" s="43">
        <f>_xlfn.XLOOKUP(Master1[[#This Row],[cu_id]],Revenue_Analysis[cuid],Revenue_Analysis[Q4 Low Deviation], 0)</f>
        <v>96.973299999999995</v>
      </c>
      <c r="AH77" s="43">
        <f>_xlfn.XLOOKUP(Master1[[#This Row],[cu_id]],Revenue_Analysis[cuid],Revenue_Analysis[Q4 High Deviation], 0)</f>
        <v>103.9067</v>
      </c>
      <c r="AI77" s="43">
        <f>_xlfn.XLOOKUP(Master1[[#This Row],[cu_id]],Revenue_Analysis[cuid],Revenue_Analysis[Q1 Average], 0)</f>
        <v>93.54</v>
      </c>
      <c r="AJ77" s="43">
        <f>_xlfn.XLOOKUP(Master1[[#This Row],[cu_id]],Revenue_Analysis[cuid],Revenue_Analysis[Q2 Average], 0)</f>
        <v>97.275000000000006</v>
      </c>
      <c r="AK77" s="43">
        <f>_xlfn.XLOOKUP(Master1[[#This Row],[cu_id]],Revenue_Analysis[cuid],Revenue_Analysis[Q3 Average], 0)</f>
        <v>98.146699999999996</v>
      </c>
      <c r="AL77" s="43">
        <f>_xlfn.XLOOKUP(Master1[[#This Row],[cu_id]],Revenue_Analysis[cuid],Revenue_Analysis[Q4 Average], 0)</f>
        <v>100.44</v>
      </c>
      <c r="AM77" s="44">
        <v>0.41666666666666669</v>
      </c>
      <c r="AN77" s="44">
        <v>0.70833333333333337</v>
      </c>
      <c r="AO77" s="25" t="s">
        <v>13860</v>
      </c>
      <c r="AP77" s="25" t="s">
        <v>13860</v>
      </c>
      <c r="AQ77" s="25" t="s">
        <v>13860</v>
      </c>
      <c r="AR77" s="25" t="s">
        <v>0</v>
      </c>
      <c r="AS77" s="15">
        <f>IFERROR(_xlfn.XLOOKUP(Master1[[#This Row],[cu_id]],StopTimes[cu_ID],StopTimes[Average Stop Time]), 0)</f>
        <v>0.3666666666666667</v>
      </c>
      <c r="AT77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77" s="45">
        <v>8</v>
      </c>
      <c r="AV77" s="13"/>
      <c r="AW77" s="12"/>
    </row>
    <row r="78" spans="1:49" x14ac:dyDescent="0.3">
      <c r="A78" s="74" t="s">
        <v>4035</v>
      </c>
      <c r="B78" s="25">
        <v>76</v>
      </c>
      <c r="C78" s="25" t="s">
        <v>6</v>
      </c>
      <c r="D78" s="26">
        <v>31512</v>
      </c>
      <c r="E78" s="26" t="s">
        <v>13</v>
      </c>
      <c r="F78" s="26" t="s">
        <v>1846</v>
      </c>
      <c r="G78" s="26" t="s">
        <v>1847</v>
      </c>
      <c r="H78" s="26" t="s">
        <v>5</v>
      </c>
      <c r="I78" s="26" t="s">
        <v>1318</v>
      </c>
      <c r="J78" s="26" t="s">
        <v>4</v>
      </c>
      <c r="K78" s="26" t="s">
        <v>1015</v>
      </c>
      <c r="L78" s="27" t="s">
        <v>19</v>
      </c>
      <c r="M78" s="25" t="s">
        <v>18</v>
      </c>
      <c r="N78" s="25" t="s">
        <v>2</v>
      </c>
      <c r="O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78" s="25">
        <v>0</v>
      </c>
      <c r="Q78" s="25">
        <v>0</v>
      </c>
      <c r="R78" s="25">
        <v>110</v>
      </c>
      <c r="S78" s="25">
        <v>0</v>
      </c>
      <c r="T78" s="25">
        <v>0</v>
      </c>
      <c r="U78" s="25">
        <v>17</v>
      </c>
      <c r="V78" s="41" t="str">
        <f>IFERROR(Master1[[#This Row],[Avg Garment Scans per Delivery]]/Master1[[#This Row],[Garment Inventory]], "")</f>
        <v/>
      </c>
      <c r="W78" s="42"/>
      <c r="X78" s="42"/>
      <c r="Y78" s="42"/>
      <c r="Z78" s="42"/>
      <c r="AA78" s="43">
        <f>_xlfn.XLOOKUP(Master1[[#This Row],[cu_id]], Revenue_Analysis[cuid], Revenue_Analysis[Q1 Low Deviation], 0)</f>
        <v>110.9145</v>
      </c>
      <c r="AB78" s="43">
        <f>_xlfn.XLOOKUP(Master1[[#This Row],[cu_id]],Revenue_Analysis[cuid],Revenue_Analysis[Q1 High Deviation], 0)</f>
        <v>112.7513</v>
      </c>
      <c r="AC78" s="43">
        <f>_xlfn.XLOOKUP(Master1[[#This Row],[cu_id]],Revenue_Analysis[cuid],Revenue_Analysis[Q2 Low Deviation], 0)</f>
        <v>113.1045</v>
      </c>
      <c r="AD78" s="43">
        <f>_xlfn.XLOOKUP(Master1[[#This Row],[cu_id]],Revenue_Analysis[cuid],Revenue_Analysis[Q2 High Deviation], 0)</f>
        <v>115.7889</v>
      </c>
      <c r="AE78" s="43">
        <f>_xlfn.XLOOKUP(Master1[[#This Row],[cu_id]],Revenue_Analysis[cuid],Revenue_Analysis[Q3 Low Deviation], 0)</f>
        <v>116.0955</v>
      </c>
      <c r="AF78" s="43">
        <f>_xlfn.XLOOKUP(Master1[[#This Row],[cu_id]],Revenue_Analysis[cuid],Revenue_Analysis[Q3 High Deviation], 0)</f>
        <v>116.55589999999999</v>
      </c>
      <c r="AG78" s="43">
        <f>_xlfn.XLOOKUP(Master1[[#This Row],[cu_id]],Revenue_Analysis[cuid],Revenue_Analysis[Q4 Low Deviation], 0)</f>
        <v>115.55670000000001</v>
      </c>
      <c r="AH78" s="43">
        <f>_xlfn.XLOOKUP(Master1[[#This Row],[cu_id]],Revenue_Analysis[cuid],Revenue_Analysis[Q4 High Deviation], 0)</f>
        <v>122.7833</v>
      </c>
      <c r="AI78" s="43">
        <f>_xlfn.XLOOKUP(Master1[[#This Row],[cu_id]],Revenue_Analysis[cuid],Revenue_Analysis[Q1 Average], 0)</f>
        <v>111.8329</v>
      </c>
      <c r="AJ78" s="43">
        <f>_xlfn.XLOOKUP(Master1[[#This Row],[cu_id]],Revenue_Analysis[cuid],Revenue_Analysis[Q2 Average], 0)</f>
        <v>114.44670000000001</v>
      </c>
      <c r="AK78" s="43">
        <f>_xlfn.XLOOKUP(Master1[[#This Row],[cu_id]],Revenue_Analysis[cuid],Revenue_Analysis[Q3 Average], 0)</f>
        <v>116.3257</v>
      </c>
      <c r="AL78" s="43">
        <f>_xlfn.XLOOKUP(Master1[[#This Row],[cu_id]],Revenue_Analysis[cuid],Revenue_Analysis[Q4 Average], 0)</f>
        <v>119.17</v>
      </c>
      <c r="AM78" s="44">
        <v>9</v>
      </c>
      <c r="AN78" s="44">
        <v>4.5</v>
      </c>
      <c r="AO78" s="25" t="s">
        <v>13860</v>
      </c>
      <c r="AP78" s="25" t="s">
        <v>13860</v>
      </c>
      <c r="AQ78" s="25" t="s">
        <v>13860</v>
      </c>
      <c r="AR78" s="25" t="s">
        <v>0</v>
      </c>
      <c r="AS78" s="15">
        <f>IFERROR(_xlfn.XLOOKUP(Master1[[#This Row],[cu_id]],StopTimes[cu_ID],StopTimes[Average Stop Time]), 0)</f>
        <v>21.770833333333332</v>
      </c>
      <c r="AT7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8" s="45" t="s">
        <v>13860</v>
      </c>
      <c r="AV78" s="13"/>
      <c r="AW78" s="12"/>
    </row>
    <row r="79" spans="1:49" x14ac:dyDescent="0.3">
      <c r="A79" s="74" t="s">
        <v>4036</v>
      </c>
      <c r="B79" s="25">
        <v>8</v>
      </c>
      <c r="C79" s="25" t="s">
        <v>7</v>
      </c>
      <c r="D79" s="26">
        <v>31521</v>
      </c>
      <c r="E79" s="26" t="s">
        <v>13</v>
      </c>
      <c r="F79" s="26" t="s">
        <v>1848</v>
      </c>
      <c r="G79" s="26" t="s">
        <v>1849</v>
      </c>
      <c r="H79" s="26" t="s">
        <v>5</v>
      </c>
      <c r="I79" s="26" t="s">
        <v>1546</v>
      </c>
      <c r="J79" s="26" t="s">
        <v>4</v>
      </c>
      <c r="K79" s="26" t="s">
        <v>451</v>
      </c>
      <c r="L79" s="27" t="s">
        <v>19</v>
      </c>
      <c r="M79" s="25" t="s">
        <v>18</v>
      </c>
      <c r="N79" s="25" t="s">
        <v>2</v>
      </c>
      <c r="O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79" s="25">
        <v>0</v>
      </c>
      <c r="Q79" s="25">
        <v>0</v>
      </c>
      <c r="R79" s="25">
        <v>0</v>
      </c>
      <c r="S79" s="25">
        <v>0</v>
      </c>
      <c r="T79" s="25">
        <v>250</v>
      </c>
      <c r="U79" s="25">
        <v>26</v>
      </c>
      <c r="V79" s="41" t="str">
        <f>IFERROR(Master1[[#This Row],[Avg Garment Scans per Delivery]]/Master1[[#This Row],[Garment Inventory]], "")</f>
        <v/>
      </c>
      <c r="W79" s="42"/>
      <c r="X79" s="42"/>
      <c r="Y79" s="42"/>
      <c r="Z79" s="42"/>
      <c r="AA79" s="43">
        <f>_xlfn.XLOOKUP(Master1[[#This Row],[cu_id]], Revenue_Analysis[cuid], Revenue_Analysis[Q1 Low Deviation], 0)</f>
        <v>38.46</v>
      </c>
      <c r="AB79" s="43">
        <f>_xlfn.XLOOKUP(Master1[[#This Row],[cu_id]],Revenue_Analysis[cuid],Revenue_Analysis[Q1 High Deviation], 0)</f>
        <v>39.71</v>
      </c>
      <c r="AC79" s="43">
        <f>_xlfn.XLOOKUP(Master1[[#This Row],[cu_id]],Revenue_Analysis[cuid],Revenue_Analysis[Q2 Low Deviation], 0)</f>
        <v>40.492199999999997</v>
      </c>
      <c r="AD79" s="43">
        <f>_xlfn.XLOOKUP(Master1[[#This Row],[cu_id]],Revenue_Analysis[cuid],Revenue_Analysis[Q2 High Deviation], 0)</f>
        <v>43.610599999999998</v>
      </c>
      <c r="AE79" s="43">
        <f>_xlfn.XLOOKUP(Master1[[#This Row],[cu_id]],Revenue_Analysis[cuid],Revenue_Analysis[Q3 Low Deviation], 0)</f>
        <v>43.517099999999999</v>
      </c>
      <c r="AF79" s="43">
        <f>_xlfn.XLOOKUP(Master1[[#This Row],[cu_id]],Revenue_Analysis[cuid],Revenue_Analysis[Q3 High Deviation], 0)</f>
        <v>44.682899999999997</v>
      </c>
      <c r="AG79" s="43">
        <f>_xlfn.XLOOKUP(Master1[[#This Row],[cu_id]],Revenue_Analysis[cuid],Revenue_Analysis[Q4 Low Deviation], 0)</f>
        <v>44.285600000000002</v>
      </c>
      <c r="AH79" s="43">
        <f>_xlfn.XLOOKUP(Master1[[#This Row],[cu_id]],Revenue_Analysis[cuid],Revenue_Analysis[Q4 High Deviation], 0)</f>
        <v>47.067799999999998</v>
      </c>
      <c r="AI79" s="43">
        <f>_xlfn.XLOOKUP(Master1[[#This Row],[cu_id]],Revenue_Analysis[cuid],Revenue_Analysis[Q1 Average], 0)</f>
        <v>39.085000000000001</v>
      </c>
      <c r="AJ79" s="43">
        <f>_xlfn.XLOOKUP(Master1[[#This Row],[cu_id]],Revenue_Analysis[cuid],Revenue_Analysis[Q2 Average], 0)</f>
        <v>42.051400000000001</v>
      </c>
      <c r="AK79" s="43">
        <f>_xlfn.XLOOKUP(Master1[[#This Row],[cu_id]],Revenue_Analysis[cuid],Revenue_Analysis[Q3 Average], 0)</f>
        <v>44.1</v>
      </c>
      <c r="AL79" s="43">
        <f>_xlfn.XLOOKUP(Master1[[#This Row],[cu_id]],Revenue_Analysis[cuid],Revenue_Analysis[Q4 Average], 0)</f>
        <v>45.676699999999997</v>
      </c>
      <c r="AM79" s="44">
        <v>0.375</v>
      </c>
      <c r="AN79" s="44">
        <v>0.58333333333333337</v>
      </c>
      <c r="AO79" s="25" t="s">
        <v>13860</v>
      </c>
      <c r="AP79" s="25" t="s">
        <v>13860</v>
      </c>
      <c r="AQ79" s="25" t="s">
        <v>13860</v>
      </c>
      <c r="AR79" s="25" t="s">
        <v>0</v>
      </c>
      <c r="AS79" s="15">
        <f>IFERROR(_xlfn.XLOOKUP(Master1[[#This Row],[cu_id]],StopTimes[cu_ID],StopTimes[Average Stop Time]), 0)</f>
        <v>3.95</v>
      </c>
      <c r="AT7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9" s="45" t="s">
        <v>13860</v>
      </c>
      <c r="AV79" s="13"/>
      <c r="AW79" s="12"/>
    </row>
    <row r="80" spans="1:49" x14ac:dyDescent="0.3">
      <c r="A80" s="74" t="s">
        <v>4037</v>
      </c>
      <c r="B80" s="25">
        <v>9</v>
      </c>
      <c r="C80" s="25" t="s">
        <v>14</v>
      </c>
      <c r="D80" s="26">
        <v>31524</v>
      </c>
      <c r="E80" s="26" t="s">
        <v>13</v>
      </c>
      <c r="F80" s="26" t="s">
        <v>1850</v>
      </c>
      <c r="G80" s="26" t="s">
        <v>1851</v>
      </c>
      <c r="H80" s="26" t="s">
        <v>5</v>
      </c>
      <c r="I80" s="26" t="s">
        <v>567</v>
      </c>
      <c r="J80" s="26" t="s">
        <v>4</v>
      </c>
      <c r="K80" s="26" t="s">
        <v>528</v>
      </c>
      <c r="L80" s="27" t="s">
        <v>17</v>
      </c>
      <c r="M80" s="25" t="s">
        <v>10</v>
      </c>
      <c r="N80" s="25" t="s">
        <v>2</v>
      </c>
      <c r="O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351</v>
      </c>
      <c r="P80" s="25">
        <v>0</v>
      </c>
      <c r="Q80" s="25">
        <v>0</v>
      </c>
      <c r="R80" s="25">
        <v>0</v>
      </c>
      <c r="S80" s="25">
        <v>351</v>
      </c>
      <c r="T80" s="25">
        <v>0</v>
      </c>
      <c r="U80" s="25">
        <v>26</v>
      </c>
      <c r="V80" s="41" t="str">
        <f>IFERROR(Master1[[#This Row],[Avg Garment Scans per Delivery]]/Master1[[#This Row],[Garment Inventory]], "")</f>
        <v/>
      </c>
      <c r="W80" s="42"/>
      <c r="X80" s="42"/>
      <c r="Y80" s="42"/>
      <c r="Z80" s="42"/>
      <c r="AA80" s="43">
        <f>_xlfn.XLOOKUP(Master1[[#This Row],[cu_id]], Revenue_Analysis[cuid], Revenue_Analysis[Q1 Low Deviation], 0)</f>
        <v>58.44</v>
      </c>
      <c r="AB80" s="43">
        <f>_xlfn.XLOOKUP(Master1[[#This Row],[cu_id]],Revenue_Analysis[cuid],Revenue_Analysis[Q1 High Deviation], 0)</f>
        <v>59.69</v>
      </c>
      <c r="AC80" s="43">
        <f>_xlfn.XLOOKUP(Master1[[#This Row],[cu_id]],Revenue_Analysis[cuid],Revenue_Analysis[Q2 Low Deviation], 0)</f>
        <v>60.752000000000002</v>
      </c>
      <c r="AD80" s="43">
        <f>_xlfn.XLOOKUP(Master1[[#This Row],[cu_id]],Revenue_Analysis[cuid],Revenue_Analysis[Q2 High Deviation], 0)</f>
        <v>63.759399999999999</v>
      </c>
      <c r="AE80" s="43">
        <f>_xlfn.XLOOKUP(Master1[[#This Row],[cu_id]],Revenue_Analysis[cuid],Revenue_Analysis[Q3 Low Deviation], 0)</f>
        <v>58.79</v>
      </c>
      <c r="AF80" s="43">
        <f>_xlfn.XLOOKUP(Master1[[#This Row],[cu_id]],Revenue_Analysis[cuid],Revenue_Analysis[Q3 High Deviation], 0)</f>
        <v>64.84</v>
      </c>
      <c r="AG80" s="43">
        <f>_xlfn.XLOOKUP(Master1[[#This Row],[cu_id]],Revenue_Analysis[cuid],Revenue_Analysis[Q4 Low Deviation], 0)</f>
        <v>52.74</v>
      </c>
      <c r="AH80" s="43">
        <f>_xlfn.XLOOKUP(Master1[[#This Row],[cu_id]],Revenue_Analysis[cuid],Revenue_Analysis[Q4 High Deviation], 0)</f>
        <v>52.74</v>
      </c>
      <c r="AI80" s="43">
        <f>_xlfn.XLOOKUP(Master1[[#This Row],[cu_id]],Revenue_Analysis[cuid],Revenue_Analysis[Q1 Average], 0)</f>
        <v>59.064999999999998</v>
      </c>
      <c r="AJ80" s="43">
        <f>_xlfn.XLOOKUP(Master1[[#This Row],[cu_id]],Revenue_Analysis[cuid],Revenue_Analysis[Q2 Average], 0)</f>
        <v>62.255699999999997</v>
      </c>
      <c r="AK80" s="43">
        <f>_xlfn.XLOOKUP(Master1[[#This Row],[cu_id]],Revenue_Analysis[cuid],Revenue_Analysis[Q3 Average], 0)</f>
        <v>61.814999999999998</v>
      </c>
      <c r="AL80" s="43">
        <f>_xlfn.XLOOKUP(Master1[[#This Row],[cu_id]],Revenue_Analysis[cuid],Revenue_Analysis[Q4 Average], 0)</f>
        <v>52.74</v>
      </c>
      <c r="AM80" s="44">
        <v>0.375</v>
      </c>
      <c r="AN80" s="44">
        <v>0.66666666666666663</v>
      </c>
      <c r="AO80" s="25" t="s">
        <v>13860</v>
      </c>
      <c r="AP80" s="25" t="s">
        <v>13860</v>
      </c>
      <c r="AQ80" s="25" t="s">
        <v>13860</v>
      </c>
      <c r="AR80" s="25" t="s">
        <v>0</v>
      </c>
      <c r="AS80" s="15">
        <f>IFERROR(_xlfn.XLOOKUP(Master1[[#This Row],[cu_id]],StopTimes[cu_ID],StopTimes[Average Stop Time]), 0)</f>
        <v>7.95</v>
      </c>
      <c r="AT8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0" s="45" t="s">
        <v>13860</v>
      </c>
      <c r="AV80" s="13"/>
      <c r="AW80" s="12"/>
    </row>
    <row r="81" spans="1:49" x14ac:dyDescent="0.3">
      <c r="A81" s="74" t="s">
        <v>3740</v>
      </c>
      <c r="B81" s="25">
        <v>34</v>
      </c>
      <c r="C81" s="25" t="s">
        <v>7</v>
      </c>
      <c r="D81" s="26">
        <v>27001</v>
      </c>
      <c r="E81" s="26" t="s">
        <v>13</v>
      </c>
      <c r="F81" s="26" t="s">
        <v>1185</v>
      </c>
      <c r="G81" s="26" t="s">
        <v>1186</v>
      </c>
      <c r="H81" s="26" t="s">
        <v>11</v>
      </c>
      <c r="I81" s="26" t="s">
        <v>238</v>
      </c>
      <c r="J81" s="26" t="s">
        <v>4</v>
      </c>
      <c r="K81" s="26" t="s">
        <v>513</v>
      </c>
      <c r="L81" s="27" t="s">
        <v>16</v>
      </c>
      <c r="M81" s="25" t="s">
        <v>3</v>
      </c>
      <c r="N81" s="25" t="s">
        <v>2</v>
      </c>
      <c r="O8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81" s="25">
        <v>0</v>
      </c>
      <c r="Q81" s="25">
        <v>0</v>
      </c>
      <c r="R81" s="25">
        <v>0</v>
      </c>
      <c r="S81" s="25">
        <v>0</v>
      </c>
      <c r="T81" s="25">
        <v>130</v>
      </c>
      <c r="U81" s="25">
        <v>52</v>
      </c>
      <c r="V81" s="41">
        <f>IFERROR(Master1[[#This Row],[Avg Garment Scans per Delivery]]/Master1[[#This Row],[Garment Inventory]], "")</f>
        <v>9.375E-2</v>
      </c>
      <c r="W81" s="42">
        <v>64</v>
      </c>
      <c r="X81" s="42">
        <v>6</v>
      </c>
      <c r="Y81" s="42">
        <v>2</v>
      </c>
      <c r="Z81" s="42">
        <v>63</v>
      </c>
      <c r="AA81" s="43">
        <f>_xlfn.XLOOKUP(Master1[[#This Row],[cu_id]], Revenue_Analysis[cuid], Revenue_Analysis[Q1 Low Deviation], 0)</f>
        <v>39.450000000000003</v>
      </c>
      <c r="AB81" s="43">
        <f>_xlfn.XLOOKUP(Master1[[#This Row],[cu_id]],Revenue_Analysis[cuid],Revenue_Analysis[Q1 High Deviation], 0)</f>
        <v>40.700000000000003</v>
      </c>
      <c r="AC81" s="43">
        <f>_xlfn.XLOOKUP(Master1[[#This Row],[cu_id]],Revenue_Analysis[cuid],Revenue_Analysis[Q2 Low Deviation], 0)</f>
        <v>41.673099999999998</v>
      </c>
      <c r="AD81" s="43">
        <f>_xlfn.XLOOKUP(Master1[[#This Row],[cu_id]],Revenue_Analysis[cuid],Revenue_Analysis[Q2 High Deviation], 0)</f>
        <v>43.666899999999998</v>
      </c>
      <c r="AE81" s="43">
        <f>_xlfn.XLOOKUP(Master1[[#This Row],[cu_id]],Revenue_Analysis[cuid],Revenue_Analysis[Q3 Low Deviation], 0)</f>
        <v>43.57</v>
      </c>
      <c r="AF81" s="43">
        <f>_xlfn.XLOOKUP(Master1[[#This Row],[cu_id]],Revenue_Analysis[cuid],Revenue_Analysis[Q3 High Deviation], 0)</f>
        <v>44.29</v>
      </c>
      <c r="AG81" s="43">
        <f>_xlfn.XLOOKUP(Master1[[#This Row],[cu_id]],Revenue_Analysis[cuid],Revenue_Analysis[Q4 Low Deviation], 0)</f>
        <v>43.788600000000002</v>
      </c>
      <c r="AH81" s="43">
        <f>_xlfn.XLOOKUP(Master1[[#This Row],[cu_id]],Revenue_Analysis[cuid],Revenue_Analysis[Q4 High Deviation], 0)</f>
        <v>47.284799999999997</v>
      </c>
      <c r="AI81" s="43">
        <f>_xlfn.XLOOKUP(Master1[[#This Row],[cu_id]],Revenue_Analysis[cuid],Revenue_Analysis[Q1 Average], 0)</f>
        <v>40.075000000000003</v>
      </c>
      <c r="AJ81" s="43">
        <f>_xlfn.XLOOKUP(Master1[[#This Row],[cu_id]],Revenue_Analysis[cuid],Revenue_Analysis[Q2 Average], 0)</f>
        <v>42.67</v>
      </c>
      <c r="AK81" s="43">
        <f>_xlfn.XLOOKUP(Master1[[#This Row],[cu_id]],Revenue_Analysis[cuid],Revenue_Analysis[Q3 Average], 0)</f>
        <v>43.93</v>
      </c>
      <c r="AL81" s="43">
        <f>_xlfn.XLOOKUP(Master1[[#This Row],[cu_id]],Revenue_Analysis[cuid],Revenue_Analysis[Q4 Average], 0)</f>
        <v>45.536700000000003</v>
      </c>
      <c r="AM81" s="44">
        <v>10</v>
      </c>
      <c r="AN81" s="44">
        <v>0.6875</v>
      </c>
      <c r="AO81" s="25" t="s">
        <v>13860</v>
      </c>
      <c r="AP81" s="25" t="s">
        <v>13860</v>
      </c>
      <c r="AQ81" s="25" t="s">
        <v>13860</v>
      </c>
      <c r="AR81" s="25" t="s">
        <v>0</v>
      </c>
      <c r="AS81" s="15">
        <f>IFERROR(_xlfn.XLOOKUP(Master1[[#This Row],[cu_id]],StopTimes[cu_ID],StopTimes[Average Stop Time]), 0)</f>
        <v>2.5437500000000002</v>
      </c>
      <c r="AT8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1" s="45" t="s">
        <v>13860</v>
      </c>
      <c r="AV81" s="13"/>
      <c r="AW81" s="12"/>
    </row>
    <row r="82" spans="1:49" x14ac:dyDescent="0.3">
      <c r="A82" s="74" t="s">
        <v>4403</v>
      </c>
      <c r="B82" s="25">
        <v>72</v>
      </c>
      <c r="C82" s="25" t="s">
        <v>7</v>
      </c>
      <c r="D82" s="26">
        <v>31537</v>
      </c>
      <c r="E82" s="26" t="s">
        <v>13</v>
      </c>
      <c r="F82" s="26" t="s">
        <v>2641</v>
      </c>
      <c r="G82" s="26" t="s">
        <v>2642</v>
      </c>
      <c r="H82" s="26" t="s">
        <v>5</v>
      </c>
      <c r="I82" s="26" t="s">
        <v>2643</v>
      </c>
      <c r="J82" s="26" t="s">
        <v>4</v>
      </c>
      <c r="K82" s="26" t="s">
        <v>272</v>
      </c>
      <c r="L82" s="27" t="s">
        <v>17</v>
      </c>
      <c r="M82" s="25" t="s">
        <v>10</v>
      </c>
      <c r="N82" s="25" t="s">
        <v>2</v>
      </c>
      <c r="O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82" s="25">
        <v>0</v>
      </c>
      <c r="Q82" s="25">
        <v>0</v>
      </c>
      <c r="R82" s="25">
        <v>0</v>
      </c>
      <c r="S82" s="25">
        <v>0</v>
      </c>
      <c r="T82" s="25">
        <v>240</v>
      </c>
      <c r="U82" s="25">
        <v>24</v>
      </c>
      <c r="V82" s="41" t="str">
        <f>IFERROR(Master1[[#This Row],[Avg Garment Scans per Delivery]]/Master1[[#This Row],[Garment Inventory]], "")</f>
        <v/>
      </c>
      <c r="W82" s="42"/>
      <c r="X82" s="42"/>
      <c r="Y82" s="42"/>
      <c r="Z82" s="42"/>
      <c r="AA82" s="43">
        <f>_xlfn.XLOOKUP(Master1[[#This Row],[cu_id]], Revenue_Analysis[cuid], Revenue_Analysis[Q1 Low Deviation], 0)</f>
        <v>58.31</v>
      </c>
      <c r="AB82" s="43">
        <f>_xlfn.XLOOKUP(Master1[[#This Row],[cu_id]],Revenue_Analysis[cuid],Revenue_Analysis[Q1 High Deviation], 0)</f>
        <v>59.76</v>
      </c>
      <c r="AC82" s="43">
        <f>_xlfn.XLOOKUP(Master1[[#This Row],[cu_id]],Revenue_Analysis[cuid],Revenue_Analysis[Q2 Low Deviation], 0)</f>
        <v>61.629800000000003</v>
      </c>
      <c r="AD82" s="43">
        <f>_xlfn.XLOOKUP(Master1[[#This Row],[cu_id]],Revenue_Analysis[cuid],Revenue_Analysis[Q2 High Deviation], 0)</f>
        <v>61.735999999999997</v>
      </c>
      <c r="AE82" s="43">
        <f>_xlfn.XLOOKUP(Master1[[#This Row],[cu_id]],Revenue_Analysis[cuid],Revenue_Analysis[Q3 Low Deviation], 0)</f>
        <v>60.882899999999999</v>
      </c>
      <c r="AF82" s="43">
        <f>_xlfn.XLOOKUP(Master1[[#This Row],[cu_id]],Revenue_Analysis[cuid],Revenue_Analysis[Q3 High Deviation], 0)</f>
        <v>61.637099999999997</v>
      </c>
      <c r="AG82" s="43">
        <f>_xlfn.XLOOKUP(Master1[[#This Row],[cu_id]],Revenue_Analysis[cuid],Revenue_Analysis[Q4 Low Deviation], 0)</f>
        <v>64.558899999999994</v>
      </c>
      <c r="AH82" s="43">
        <f>_xlfn.XLOOKUP(Master1[[#This Row],[cu_id]],Revenue_Analysis[cuid],Revenue_Analysis[Q4 High Deviation], 0)</f>
        <v>69.0745</v>
      </c>
      <c r="AI82" s="43">
        <f>_xlfn.XLOOKUP(Master1[[#This Row],[cu_id]],Revenue_Analysis[cuid],Revenue_Analysis[Q1 Average], 0)</f>
        <v>59.034999999999997</v>
      </c>
      <c r="AJ82" s="43">
        <f>_xlfn.XLOOKUP(Master1[[#This Row],[cu_id]],Revenue_Analysis[cuid],Revenue_Analysis[Q2 Average], 0)</f>
        <v>61.682899999999997</v>
      </c>
      <c r="AK82" s="43">
        <f>_xlfn.XLOOKUP(Master1[[#This Row],[cu_id]],Revenue_Analysis[cuid],Revenue_Analysis[Q3 Average], 0)</f>
        <v>61.26</v>
      </c>
      <c r="AL82" s="43">
        <f>_xlfn.XLOOKUP(Master1[[#This Row],[cu_id]],Revenue_Analysis[cuid],Revenue_Analysis[Q4 Average], 0)</f>
        <v>66.816699999999997</v>
      </c>
      <c r="AM82" s="44">
        <v>0.45833333333333331</v>
      </c>
      <c r="AN82" s="44">
        <v>0.6875</v>
      </c>
      <c r="AO82" s="25" t="s">
        <v>13860</v>
      </c>
      <c r="AP82" s="25" t="s">
        <v>13860</v>
      </c>
      <c r="AQ82" s="25" t="s">
        <v>13860</v>
      </c>
      <c r="AR82" s="25" t="s">
        <v>0</v>
      </c>
      <c r="AS82" s="15">
        <f>IFERROR(_xlfn.XLOOKUP(Master1[[#This Row],[cu_id]],StopTimes[cu_ID],StopTimes[Average Stop Time]), 0)</f>
        <v>2.0916666666666668</v>
      </c>
      <c r="AT8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2" s="45">
        <v>3</v>
      </c>
      <c r="AV82" s="13"/>
      <c r="AW82" s="12"/>
    </row>
    <row r="83" spans="1:49" x14ac:dyDescent="0.3">
      <c r="A83" s="74" t="s">
        <v>3620</v>
      </c>
      <c r="B83" s="25">
        <v>9</v>
      </c>
      <c r="C83" s="25" t="s">
        <v>9</v>
      </c>
      <c r="D83" s="26">
        <v>27018</v>
      </c>
      <c r="E83" s="26" t="s">
        <v>13</v>
      </c>
      <c r="F83" s="26" t="s">
        <v>902</v>
      </c>
      <c r="G83" s="26" t="s">
        <v>903</v>
      </c>
      <c r="H83" s="26" t="s">
        <v>11</v>
      </c>
      <c r="I83" s="26" t="s">
        <v>287</v>
      </c>
      <c r="J83" s="26" t="s">
        <v>4</v>
      </c>
      <c r="K83" s="26" t="s">
        <v>904</v>
      </c>
      <c r="L83" s="27" t="s">
        <v>16</v>
      </c>
      <c r="M83" s="25" t="s">
        <v>3</v>
      </c>
      <c r="N83" s="25" t="s">
        <v>2</v>
      </c>
      <c r="O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83" s="25">
        <v>180</v>
      </c>
      <c r="Q83" s="25">
        <v>0</v>
      </c>
      <c r="R83" s="25">
        <v>0</v>
      </c>
      <c r="S83" s="25">
        <v>0</v>
      </c>
      <c r="T83" s="25">
        <v>0</v>
      </c>
      <c r="U83" s="25">
        <v>47</v>
      </c>
      <c r="V83" s="41" t="str">
        <f>IFERROR(Master1[[#This Row],[Avg Garment Scans per Delivery]]/Master1[[#This Row],[Garment Inventory]], "")</f>
        <v/>
      </c>
      <c r="W83" s="42"/>
      <c r="X83" s="42"/>
      <c r="Y83" s="42"/>
      <c r="Z83" s="42"/>
      <c r="AA83" s="43">
        <f>_xlfn.XLOOKUP(Master1[[#This Row],[cu_id]], Revenue_Analysis[cuid], Revenue_Analysis[Q1 Low Deviation], 0)</f>
        <v>67.238900000000001</v>
      </c>
      <c r="AB83" s="43">
        <f>_xlfn.XLOOKUP(Master1[[#This Row],[cu_id]],Revenue_Analysis[cuid],Revenue_Analysis[Q1 High Deviation], 0)</f>
        <v>67.288700000000006</v>
      </c>
      <c r="AC83" s="43">
        <f>_xlfn.XLOOKUP(Master1[[#This Row],[cu_id]],Revenue_Analysis[cuid],Revenue_Analysis[Q2 Low Deviation], 0)</f>
        <v>70.303600000000003</v>
      </c>
      <c r="AD83" s="43">
        <f>_xlfn.XLOOKUP(Master1[[#This Row],[cu_id]],Revenue_Analysis[cuid],Revenue_Analysis[Q2 High Deviation], 0)</f>
        <v>78.347200000000001</v>
      </c>
      <c r="AE83" s="43">
        <f>_xlfn.XLOOKUP(Master1[[#This Row],[cu_id]],Revenue_Analysis[cuid],Revenue_Analysis[Q3 Low Deviation], 0)</f>
        <v>79.503200000000007</v>
      </c>
      <c r="AF83" s="43">
        <f>_xlfn.XLOOKUP(Master1[[#This Row],[cu_id]],Revenue_Analysis[cuid],Revenue_Analysis[Q3 High Deviation], 0)</f>
        <v>80.059799999999996</v>
      </c>
      <c r="AG83" s="43">
        <f>_xlfn.XLOOKUP(Master1[[#This Row],[cu_id]],Revenue_Analysis[cuid],Revenue_Analysis[Q4 Low Deviation], 0)</f>
        <v>78.971999999999994</v>
      </c>
      <c r="AH83" s="43">
        <f>_xlfn.XLOOKUP(Master1[[#This Row],[cu_id]],Revenue_Analysis[cuid],Revenue_Analysis[Q4 High Deviation], 0)</f>
        <v>79.631</v>
      </c>
      <c r="AI83" s="43">
        <f>_xlfn.XLOOKUP(Master1[[#This Row],[cu_id]],Revenue_Analysis[cuid],Revenue_Analysis[Q1 Average], 0)</f>
        <v>67.263800000000003</v>
      </c>
      <c r="AJ83" s="43">
        <f>_xlfn.XLOOKUP(Master1[[#This Row],[cu_id]],Revenue_Analysis[cuid],Revenue_Analysis[Q2 Average], 0)</f>
        <v>74.325400000000002</v>
      </c>
      <c r="AK83" s="43">
        <f>_xlfn.XLOOKUP(Master1[[#This Row],[cu_id]],Revenue_Analysis[cuid],Revenue_Analysis[Q3 Average], 0)</f>
        <v>79.781499999999994</v>
      </c>
      <c r="AL83" s="43">
        <f>_xlfn.XLOOKUP(Master1[[#This Row],[cu_id]],Revenue_Analysis[cuid],Revenue_Analysis[Q4 Average], 0)</f>
        <v>79.301500000000004</v>
      </c>
      <c r="AM83" s="44">
        <v>0.33333333333333331</v>
      </c>
      <c r="AN83" s="44">
        <v>0.66666666666666663</v>
      </c>
      <c r="AO83" s="25" t="s">
        <v>13860</v>
      </c>
      <c r="AP83" s="25" t="s">
        <v>13860</v>
      </c>
      <c r="AQ83" s="25" t="s">
        <v>13860</v>
      </c>
      <c r="AR83" s="25" t="s">
        <v>0</v>
      </c>
      <c r="AS83" s="15">
        <f>IFERROR(_xlfn.XLOOKUP(Master1[[#This Row],[cu_id]],StopTimes[cu_ID],StopTimes[Average Stop Time]), 0)</f>
        <v>0.15</v>
      </c>
      <c r="AT83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3" s="45">
        <v>10</v>
      </c>
      <c r="AV83" s="13"/>
      <c r="AW83" s="12"/>
    </row>
    <row r="84" spans="1:49" x14ac:dyDescent="0.3">
      <c r="A84" s="74" t="s">
        <v>4039</v>
      </c>
      <c r="B84" s="25">
        <v>78</v>
      </c>
      <c r="C84" s="25" t="s">
        <v>6</v>
      </c>
      <c r="D84" s="26">
        <v>31548</v>
      </c>
      <c r="E84" s="26" t="s">
        <v>13</v>
      </c>
      <c r="F84" s="26" t="s">
        <v>1854</v>
      </c>
      <c r="G84" s="26" t="s">
        <v>1855</v>
      </c>
      <c r="H84" s="26" t="s">
        <v>5</v>
      </c>
      <c r="I84" s="26" t="s">
        <v>1856</v>
      </c>
      <c r="J84" s="26" t="s">
        <v>4</v>
      </c>
      <c r="K84" s="26" t="s">
        <v>604</v>
      </c>
      <c r="L84" s="27" t="s">
        <v>16</v>
      </c>
      <c r="M84" s="25" t="s">
        <v>3</v>
      </c>
      <c r="N84" s="25" t="s">
        <v>2</v>
      </c>
      <c r="O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84" s="25">
        <v>0</v>
      </c>
      <c r="Q84" s="25">
        <v>0</v>
      </c>
      <c r="R84" s="25">
        <v>120</v>
      </c>
      <c r="S84" s="25">
        <v>0</v>
      </c>
      <c r="T84" s="25">
        <v>0</v>
      </c>
      <c r="U84" s="25">
        <v>50</v>
      </c>
      <c r="V84" s="41" t="str">
        <f>IFERROR(Master1[[#This Row],[Avg Garment Scans per Delivery]]/Master1[[#This Row],[Garment Inventory]], "")</f>
        <v/>
      </c>
      <c r="W84" s="42"/>
      <c r="X84" s="42"/>
      <c r="Y84" s="42"/>
      <c r="Z84" s="42"/>
      <c r="AA84" s="43">
        <f>_xlfn.XLOOKUP(Master1[[#This Row],[cu_id]], Revenue_Analysis[cuid], Revenue_Analysis[Q1 Low Deviation], 0)</f>
        <v>38.728700000000003</v>
      </c>
      <c r="AB84" s="43">
        <f>_xlfn.XLOOKUP(Master1[[#This Row],[cu_id]],Revenue_Analysis[cuid],Revenue_Analysis[Q1 High Deviation], 0)</f>
        <v>40.4163</v>
      </c>
      <c r="AC84" s="43">
        <f>_xlfn.XLOOKUP(Master1[[#This Row],[cu_id]],Revenue_Analysis[cuid],Revenue_Analysis[Q2 Low Deviation], 0)</f>
        <v>40.671700000000001</v>
      </c>
      <c r="AD84" s="43">
        <f>_xlfn.XLOOKUP(Master1[[#This Row],[cu_id]],Revenue_Analysis[cuid],Revenue_Analysis[Q2 High Deviation], 0)</f>
        <v>43.361699999999999</v>
      </c>
      <c r="AE84" s="43">
        <f>_xlfn.XLOOKUP(Master1[[#This Row],[cu_id]],Revenue_Analysis[cuid],Revenue_Analysis[Q3 Low Deviation], 0)</f>
        <v>40.169600000000003</v>
      </c>
      <c r="AF84" s="43">
        <f>_xlfn.XLOOKUP(Master1[[#This Row],[cu_id]],Revenue_Analysis[cuid],Revenue_Analysis[Q3 High Deviation], 0)</f>
        <v>48.506399999999999</v>
      </c>
      <c r="AG84" s="43">
        <f>_xlfn.XLOOKUP(Master1[[#This Row],[cu_id]],Revenue_Analysis[cuid],Revenue_Analysis[Q4 Low Deviation], 0)</f>
        <v>39.873899999999999</v>
      </c>
      <c r="AH84" s="43">
        <f>_xlfn.XLOOKUP(Master1[[#This Row],[cu_id]],Revenue_Analysis[cuid],Revenue_Analysis[Q4 High Deviation], 0)</f>
        <v>43.6907</v>
      </c>
      <c r="AI84" s="43">
        <f>_xlfn.XLOOKUP(Master1[[#This Row],[cu_id]],Revenue_Analysis[cuid],Revenue_Analysis[Q1 Average], 0)</f>
        <v>39.572499999999998</v>
      </c>
      <c r="AJ84" s="43">
        <f>_xlfn.XLOOKUP(Master1[[#This Row],[cu_id]],Revenue_Analysis[cuid],Revenue_Analysis[Q2 Average], 0)</f>
        <v>42.0167</v>
      </c>
      <c r="AK84" s="43">
        <f>_xlfn.XLOOKUP(Master1[[#This Row],[cu_id]],Revenue_Analysis[cuid],Revenue_Analysis[Q3 Average], 0)</f>
        <v>44.338000000000001</v>
      </c>
      <c r="AL84" s="43">
        <f>_xlfn.XLOOKUP(Master1[[#This Row],[cu_id]],Revenue_Analysis[cuid],Revenue_Analysis[Q4 Average], 0)</f>
        <v>41.782299999999999</v>
      </c>
      <c r="AM84" s="44">
        <v>0.33333333333333331</v>
      </c>
      <c r="AN84" s="44">
        <v>0.70833333333333337</v>
      </c>
      <c r="AO84" s="25" t="s">
        <v>13860</v>
      </c>
      <c r="AP84" s="25" t="s">
        <v>13860</v>
      </c>
      <c r="AQ84" s="25" t="s">
        <v>13860</v>
      </c>
      <c r="AR84" s="25" t="s">
        <v>0</v>
      </c>
      <c r="AS84" s="15">
        <f>IFERROR(_xlfn.XLOOKUP(Master1[[#This Row],[cu_id]],StopTimes[cu_ID],StopTimes[Average Stop Time]), 0)</f>
        <v>8.9916666666666671</v>
      </c>
      <c r="AT8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4" s="45" t="s">
        <v>13860</v>
      </c>
      <c r="AV84" s="13"/>
      <c r="AW84" s="12"/>
    </row>
    <row r="85" spans="1:49" x14ac:dyDescent="0.3">
      <c r="A85" s="74" t="s">
        <v>4040</v>
      </c>
      <c r="B85" s="25">
        <v>76</v>
      </c>
      <c r="C85" s="25" t="s">
        <v>6</v>
      </c>
      <c r="D85" s="26">
        <v>31573</v>
      </c>
      <c r="E85" s="26" t="s">
        <v>13</v>
      </c>
      <c r="F85" s="26" t="s">
        <v>1857</v>
      </c>
      <c r="G85" s="26" t="s">
        <v>1858</v>
      </c>
      <c r="H85" s="26" t="s">
        <v>5</v>
      </c>
      <c r="I85" s="26" t="s">
        <v>1318</v>
      </c>
      <c r="J85" s="26" t="s">
        <v>4</v>
      </c>
      <c r="K85" s="26" t="s">
        <v>1015</v>
      </c>
      <c r="L85" s="27" t="s">
        <v>26</v>
      </c>
      <c r="M85" s="25" t="s">
        <v>3</v>
      </c>
      <c r="N85" s="25" t="s">
        <v>25</v>
      </c>
      <c r="O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85" s="25">
        <v>0</v>
      </c>
      <c r="Q85" s="25">
        <v>0</v>
      </c>
      <c r="R85" s="25">
        <v>90</v>
      </c>
      <c r="S85" s="25">
        <v>0</v>
      </c>
      <c r="T85" s="25">
        <v>0</v>
      </c>
      <c r="U85" s="25">
        <v>22</v>
      </c>
      <c r="V85" s="41" t="str">
        <f>IFERROR(Master1[[#This Row],[Avg Garment Scans per Delivery]]/Master1[[#This Row],[Garment Inventory]], "")</f>
        <v/>
      </c>
      <c r="W85" s="42"/>
      <c r="X85" s="42"/>
      <c r="Y85" s="42"/>
      <c r="Z85" s="42"/>
      <c r="AA85" s="43">
        <f>_xlfn.XLOOKUP(Master1[[#This Row],[cu_id]], Revenue_Analysis[cuid], Revenue_Analysis[Q1 Low Deviation], 0)</f>
        <v>87.745000000000005</v>
      </c>
      <c r="AB85" s="43">
        <f>_xlfn.XLOOKUP(Master1[[#This Row],[cu_id]],Revenue_Analysis[cuid],Revenue_Analysis[Q1 High Deviation], 0)</f>
        <v>100.97499999999999</v>
      </c>
      <c r="AC85" s="43">
        <f>_xlfn.XLOOKUP(Master1[[#This Row],[cu_id]],Revenue_Analysis[cuid],Revenue_Analysis[Q2 Low Deviation], 0)</f>
        <v>0</v>
      </c>
      <c r="AD85" s="43">
        <f>_xlfn.XLOOKUP(Master1[[#This Row],[cu_id]],Revenue_Analysis[cuid],Revenue_Analysis[Q2 High Deviation], 0)</f>
        <v>0</v>
      </c>
      <c r="AE85" s="43">
        <f>_xlfn.XLOOKUP(Master1[[#This Row],[cu_id]],Revenue_Analysis[cuid],Revenue_Analysis[Q3 Low Deviation], 0)</f>
        <v>0</v>
      </c>
      <c r="AF85" s="43">
        <f>_xlfn.XLOOKUP(Master1[[#This Row],[cu_id]],Revenue_Analysis[cuid],Revenue_Analysis[Q3 High Deviation], 0)</f>
        <v>0</v>
      </c>
      <c r="AG85" s="43">
        <f>_xlfn.XLOOKUP(Master1[[#This Row],[cu_id]],Revenue_Analysis[cuid],Revenue_Analysis[Q4 Low Deviation], 0)</f>
        <v>0</v>
      </c>
      <c r="AH85" s="43">
        <f>_xlfn.XLOOKUP(Master1[[#This Row],[cu_id]],Revenue_Analysis[cuid],Revenue_Analysis[Q4 High Deviation], 0)</f>
        <v>0</v>
      </c>
      <c r="AI85" s="43">
        <f>_xlfn.XLOOKUP(Master1[[#This Row],[cu_id]],Revenue_Analysis[cuid],Revenue_Analysis[Q1 Average], 0)</f>
        <v>94.36</v>
      </c>
      <c r="AJ85" s="43">
        <f>_xlfn.XLOOKUP(Master1[[#This Row],[cu_id]],Revenue_Analysis[cuid],Revenue_Analysis[Q2 Average], 0)</f>
        <v>0</v>
      </c>
      <c r="AK85" s="43">
        <f>_xlfn.XLOOKUP(Master1[[#This Row],[cu_id]],Revenue_Analysis[cuid],Revenue_Analysis[Q3 Average], 0)</f>
        <v>0</v>
      </c>
      <c r="AL85" s="43">
        <f>_xlfn.XLOOKUP(Master1[[#This Row],[cu_id]],Revenue_Analysis[cuid],Revenue_Analysis[Q4 Average], 0)</f>
        <v>0</v>
      </c>
      <c r="AM85" s="44" t="s">
        <v>1</v>
      </c>
      <c r="AN85" s="44" t="s">
        <v>1</v>
      </c>
      <c r="AO85" s="25" t="s">
        <v>13860</v>
      </c>
      <c r="AP85" s="25" t="s">
        <v>13860</v>
      </c>
      <c r="AQ85" s="25" t="s">
        <v>13860</v>
      </c>
      <c r="AR85" s="25" t="s">
        <v>0</v>
      </c>
      <c r="AS85" s="15">
        <f>IFERROR(_xlfn.XLOOKUP(Master1[[#This Row],[cu_id]],StopTimes[cu_ID],StopTimes[Average Stop Time]), 0)</f>
        <v>0</v>
      </c>
      <c r="AT8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5" s="45" t="s">
        <v>13860</v>
      </c>
      <c r="AV85" s="13"/>
      <c r="AW85" s="12"/>
    </row>
    <row r="86" spans="1:49" x14ac:dyDescent="0.3">
      <c r="A86" s="74" t="s">
        <v>4041</v>
      </c>
      <c r="B86" s="25">
        <v>71</v>
      </c>
      <c r="C86" s="25" t="s">
        <v>12</v>
      </c>
      <c r="D86" s="26">
        <v>31577</v>
      </c>
      <c r="E86" s="26" t="s">
        <v>13</v>
      </c>
      <c r="F86" s="26" t="s">
        <v>1859</v>
      </c>
      <c r="G86" s="26" t="s">
        <v>1860</v>
      </c>
      <c r="H86" s="26" t="s">
        <v>5</v>
      </c>
      <c r="I86" s="26" t="s">
        <v>1861</v>
      </c>
      <c r="J86" s="26" t="s">
        <v>4</v>
      </c>
      <c r="K86" s="26" t="s">
        <v>503</v>
      </c>
      <c r="L86" s="27" t="s">
        <v>16</v>
      </c>
      <c r="M86" s="25" t="s">
        <v>3</v>
      </c>
      <c r="N86" s="25" t="s">
        <v>2</v>
      </c>
      <c r="O8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86" s="25">
        <v>0</v>
      </c>
      <c r="Q86" s="25">
        <v>60</v>
      </c>
      <c r="R86" s="25">
        <v>0</v>
      </c>
      <c r="S86" s="25">
        <v>0</v>
      </c>
      <c r="T86" s="25">
        <v>0</v>
      </c>
      <c r="U86" s="25">
        <v>53</v>
      </c>
      <c r="V86" s="41" t="str">
        <f>IFERROR(Master1[[#This Row],[Avg Garment Scans per Delivery]]/Master1[[#This Row],[Garment Inventory]], "")</f>
        <v/>
      </c>
      <c r="W86" s="42"/>
      <c r="X86" s="42"/>
      <c r="Y86" s="42"/>
      <c r="Z86" s="42"/>
      <c r="AA86" s="43">
        <f>_xlfn.XLOOKUP(Master1[[#This Row],[cu_id]], Revenue_Analysis[cuid], Revenue_Analysis[Q1 Low Deviation], 0)</f>
        <v>36.0304</v>
      </c>
      <c r="AB86" s="43">
        <f>_xlfn.XLOOKUP(Master1[[#This Row],[cu_id]],Revenue_Analysis[cuid],Revenue_Analysis[Q1 High Deviation], 0)</f>
        <v>37.628</v>
      </c>
      <c r="AC86" s="43">
        <f>_xlfn.XLOOKUP(Master1[[#This Row],[cu_id]],Revenue_Analysis[cuid],Revenue_Analysis[Q2 Low Deviation], 0)</f>
        <v>38.279499999999999</v>
      </c>
      <c r="AD86" s="43">
        <f>_xlfn.XLOOKUP(Master1[[#This Row],[cu_id]],Revenue_Analysis[cuid],Revenue_Analysis[Q2 High Deviation], 0)</f>
        <v>40.298900000000003</v>
      </c>
      <c r="AE86" s="43">
        <f>_xlfn.XLOOKUP(Master1[[#This Row],[cu_id]],Revenue_Analysis[cuid],Revenue_Analysis[Q3 Low Deviation], 0)</f>
        <v>41.360700000000001</v>
      </c>
      <c r="AF86" s="43">
        <f>_xlfn.XLOOKUP(Master1[[#This Row],[cu_id]],Revenue_Analysis[cuid],Revenue_Analysis[Q3 High Deviation], 0)</f>
        <v>44.231699999999996</v>
      </c>
      <c r="AG86" s="43">
        <f>_xlfn.XLOOKUP(Master1[[#This Row],[cu_id]],Revenue_Analysis[cuid],Revenue_Analysis[Q4 Low Deviation], 0)</f>
        <v>44.517000000000003</v>
      </c>
      <c r="AH86" s="43">
        <f>_xlfn.XLOOKUP(Master1[[#This Row],[cu_id]],Revenue_Analysis[cuid],Revenue_Analysis[Q4 High Deviation], 0)</f>
        <v>49.430599999999998</v>
      </c>
      <c r="AI86" s="43">
        <f>_xlfn.XLOOKUP(Master1[[#This Row],[cu_id]],Revenue_Analysis[cuid],Revenue_Analysis[Q1 Average], 0)</f>
        <v>36.8292</v>
      </c>
      <c r="AJ86" s="43">
        <f>_xlfn.XLOOKUP(Master1[[#This Row],[cu_id]],Revenue_Analysis[cuid],Revenue_Analysis[Q2 Average], 0)</f>
        <v>39.289200000000001</v>
      </c>
      <c r="AK86" s="43">
        <f>_xlfn.XLOOKUP(Master1[[#This Row],[cu_id]],Revenue_Analysis[cuid],Revenue_Analysis[Q3 Average], 0)</f>
        <v>42.796199999999999</v>
      </c>
      <c r="AL86" s="43">
        <f>_xlfn.XLOOKUP(Master1[[#This Row],[cu_id]],Revenue_Analysis[cuid],Revenue_Analysis[Q4 Average], 0)</f>
        <v>46.973799999999997</v>
      </c>
      <c r="AM86" s="44">
        <v>8</v>
      </c>
      <c r="AN86" s="44">
        <v>5.5</v>
      </c>
      <c r="AO86" s="25" t="s">
        <v>13860</v>
      </c>
      <c r="AP86" s="25" t="s">
        <v>13860</v>
      </c>
      <c r="AQ86" s="25" t="s">
        <v>207</v>
      </c>
      <c r="AR86" s="25" t="s">
        <v>0</v>
      </c>
      <c r="AS86" s="15">
        <f>IFERROR(_xlfn.XLOOKUP(Master1[[#This Row],[cu_id]],StopTimes[cu_ID],StopTimes[Average Stop Time]), 0)</f>
        <v>8.4770833333333329</v>
      </c>
      <c r="AT8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6" s="45" t="s">
        <v>13860</v>
      </c>
      <c r="AV86" s="13"/>
      <c r="AW86" s="12"/>
    </row>
    <row r="87" spans="1:49" x14ac:dyDescent="0.3">
      <c r="A87" s="74" t="s">
        <v>4043</v>
      </c>
      <c r="B87" s="25">
        <v>76</v>
      </c>
      <c r="C87" s="25" t="s">
        <v>6</v>
      </c>
      <c r="D87" s="26">
        <v>31589</v>
      </c>
      <c r="E87" s="26" t="s">
        <v>13</v>
      </c>
      <c r="F87" s="26" t="s">
        <v>1864</v>
      </c>
      <c r="G87" s="26" t="s">
        <v>1865</v>
      </c>
      <c r="H87" s="26" t="s">
        <v>5</v>
      </c>
      <c r="I87" s="26" t="s">
        <v>1534</v>
      </c>
      <c r="J87" s="26" t="s">
        <v>4</v>
      </c>
      <c r="K87" s="26" t="s">
        <v>1866</v>
      </c>
      <c r="L87" s="27" t="s">
        <v>21</v>
      </c>
      <c r="M87" s="25" t="s">
        <v>20</v>
      </c>
      <c r="N87" s="25" t="s">
        <v>2</v>
      </c>
      <c r="O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87" s="25">
        <v>0</v>
      </c>
      <c r="Q87" s="25">
        <v>0</v>
      </c>
      <c r="R87" s="25">
        <v>105</v>
      </c>
      <c r="S87" s="25">
        <v>0</v>
      </c>
      <c r="T87" s="25">
        <v>0</v>
      </c>
      <c r="U87" s="25">
        <v>13</v>
      </c>
      <c r="V87" s="41" t="str">
        <f>IFERROR(Master1[[#This Row],[Avg Garment Scans per Delivery]]/Master1[[#This Row],[Garment Inventory]], "")</f>
        <v/>
      </c>
      <c r="W87" s="42"/>
      <c r="X87" s="42"/>
      <c r="Y87" s="42"/>
      <c r="Z87" s="42"/>
      <c r="AA87" s="43">
        <f>_xlfn.XLOOKUP(Master1[[#This Row],[cu_id]], Revenue_Analysis[cuid], Revenue_Analysis[Q1 Low Deviation], 0)</f>
        <v>54.56</v>
      </c>
      <c r="AB87" s="43">
        <f>_xlfn.XLOOKUP(Master1[[#This Row],[cu_id]],Revenue_Analysis[cuid],Revenue_Analysis[Q1 High Deviation], 0)</f>
        <v>56.56</v>
      </c>
      <c r="AC87" s="43">
        <f>_xlfn.XLOOKUP(Master1[[#This Row],[cu_id]],Revenue_Analysis[cuid],Revenue_Analysis[Q2 Low Deviation], 0)</f>
        <v>56.797800000000002</v>
      </c>
      <c r="AD87" s="43">
        <f>_xlfn.XLOOKUP(Master1[[#This Row],[cu_id]],Revenue_Analysis[cuid],Revenue_Analysis[Q2 High Deviation], 0)</f>
        <v>58.895600000000002</v>
      </c>
      <c r="AE87" s="43">
        <f>_xlfn.XLOOKUP(Master1[[#This Row],[cu_id]],Revenue_Analysis[cuid],Revenue_Analysis[Q3 Low Deviation], 0)</f>
        <v>58.69</v>
      </c>
      <c r="AF87" s="43">
        <f>_xlfn.XLOOKUP(Master1[[#This Row],[cu_id]],Revenue_Analysis[cuid],Revenue_Analysis[Q3 High Deviation], 0)</f>
        <v>59.42</v>
      </c>
      <c r="AG87" s="43">
        <f>_xlfn.XLOOKUP(Master1[[#This Row],[cu_id]],Revenue_Analysis[cuid],Revenue_Analysis[Q4 Low Deviation], 0)</f>
        <v>58.69</v>
      </c>
      <c r="AH87" s="43">
        <f>_xlfn.XLOOKUP(Master1[[#This Row],[cu_id]],Revenue_Analysis[cuid],Revenue_Analysis[Q4 High Deviation], 0)</f>
        <v>58.69</v>
      </c>
      <c r="AI87" s="43">
        <f>_xlfn.XLOOKUP(Master1[[#This Row],[cu_id]],Revenue_Analysis[cuid],Revenue_Analysis[Q1 Average], 0)</f>
        <v>55.56</v>
      </c>
      <c r="AJ87" s="43">
        <f>_xlfn.XLOOKUP(Master1[[#This Row],[cu_id]],Revenue_Analysis[cuid],Revenue_Analysis[Q2 Average], 0)</f>
        <v>57.846699999999998</v>
      </c>
      <c r="AK87" s="43">
        <f>_xlfn.XLOOKUP(Master1[[#This Row],[cu_id]],Revenue_Analysis[cuid],Revenue_Analysis[Q3 Average], 0)</f>
        <v>59.055</v>
      </c>
      <c r="AL87" s="43">
        <f>_xlfn.XLOOKUP(Master1[[#This Row],[cu_id]],Revenue_Analysis[cuid],Revenue_Analysis[Q4 Average], 0)</f>
        <v>58.69</v>
      </c>
      <c r="AM87" s="44">
        <v>9</v>
      </c>
      <c r="AN87" s="44">
        <v>4.5</v>
      </c>
      <c r="AO87" s="25" t="s">
        <v>13860</v>
      </c>
      <c r="AP87" s="25" t="s">
        <v>13860</v>
      </c>
      <c r="AQ87" s="25" t="s">
        <v>13860</v>
      </c>
      <c r="AR87" s="25" t="s">
        <v>0</v>
      </c>
      <c r="AS87" s="15">
        <f>IFERROR(_xlfn.XLOOKUP(Master1[[#This Row],[cu_id]],StopTimes[cu_ID],StopTimes[Average Stop Time]), 0)</f>
        <v>5.0333333333333332</v>
      </c>
      <c r="AT8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7" s="45" t="s">
        <v>13860</v>
      </c>
      <c r="AV87" s="13"/>
      <c r="AW87" s="12"/>
    </row>
    <row r="88" spans="1:49" x14ac:dyDescent="0.3">
      <c r="A88" s="74" t="s">
        <v>4044</v>
      </c>
      <c r="B88" s="25">
        <v>8</v>
      </c>
      <c r="C88" s="25" t="s">
        <v>7</v>
      </c>
      <c r="D88" s="26">
        <v>31590</v>
      </c>
      <c r="E88" s="26" t="s">
        <v>13</v>
      </c>
      <c r="F88" s="26" t="s">
        <v>1867</v>
      </c>
      <c r="G88" s="26" t="s">
        <v>1868</v>
      </c>
      <c r="H88" s="26" t="s">
        <v>5</v>
      </c>
      <c r="I88" s="26" t="s">
        <v>1546</v>
      </c>
      <c r="J88" s="26" t="s">
        <v>4</v>
      </c>
      <c r="K88" s="26" t="s">
        <v>881</v>
      </c>
      <c r="L88" s="27" t="s">
        <v>21</v>
      </c>
      <c r="M88" s="25" t="s">
        <v>20</v>
      </c>
      <c r="N88" s="25" t="s">
        <v>2</v>
      </c>
      <c r="O8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88" s="25">
        <v>0</v>
      </c>
      <c r="Q88" s="25">
        <v>0</v>
      </c>
      <c r="R88" s="25">
        <v>0</v>
      </c>
      <c r="S88" s="25">
        <v>0</v>
      </c>
      <c r="T88" s="25">
        <v>220</v>
      </c>
      <c r="U88" s="25">
        <v>13</v>
      </c>
      <c r="V88" s="41" t="str">
        <f>IFERROR(Master1[[#This Row],[Avg Garment Scans per Delivery]]/Master1[[#This Row],[Garment Inventory]], "")</f>
        <v/>
      </c>
      <c r="W88" s="42"/>
      <c r="X88" s="42"/>
      <c r="Y88" s="42"/>
      <c r="Z88" s="42"/>
      <c r="AA88" s="43">
        <f>_xlfn.XLOOKUP(Master1[[#This Row],[cu_id]], Revenue_Analysis[cuid], Revenue_Analysis[Q1 Low Deviation], 0)</f>
        <v>100.53</v>
      </c>
      <c r="AB88" s="43">
        <f>_xlfn.XLOOKUP(Master1[[#This Row],[cu_id]],Revenue_Analysis[cuid],Revenue_Analysis[Q1 High Deviation], 0)</f>
        <v>102.53</v>
      </c>
      <c r="AC88" s="43">
        <f>_xlfn.XLOOKUP(Master1[[#This Row],[cu_id]],Revenue_Analysis[cuid],Revenue_Analysis[Q2 Low Deviation], 0)</f>
        <v>108.2345</v>
      </c>
      <c r="AD88" s="43">
        <f>_xlfn.XLOOKUP(Master1[[#This Row],[cu_id]],Revenue_Analysis[cuid],Revenue_Analysis[Q2 High Deviation], 0)</f>
        <v>111.0789</v>
      </c>
      <c r="AE88" s="43">
        <f>_xlfn.XLOOKUP(Master1[[#This Row],[cu_id]],Revenue_Analysis[cuid],Revenue_Analysis[Q3 Low Deviation], 0)</f>
        <v>110.8</v>
      </c>
      <c r="AF88" s="43">
        <f>_xlfn.XLOOKUP(Master1[[#This Row],[cu_id]],Revenue_Analysis[cuid],Revenue_Analysis[Q3 High Deviation], 0)</f>
        <v>111.79</v>
      </c>
      <c r="AG88" s="43">
        <f>_xlfn.XLOOKUP(Master1[[#This Row],[cu_id]],Revenue_Analysis[cuid],Revenue_Analysis[Q4 Low Deviation], 0)</f>
        <v>110.8</v>
      </c>
      <c r="AH88" s="43">
        <f>_xlfn.XLOOKUP(Master1[[#This Row],[cu_id]],Revenue_Analysis[cuid],Revenue_Analysis[Q4 High Deviation], 0)</f>
        <v>110.8</v>
      </c>
      <c r="AI88" s="43">
        <f>_xlfn.XLOOKUP(Master1[[#This Row],[cu_id]],Revenue_Analysis[cuid],Revenue_Analysis[Q1 Average], 0)</f>
        <v>101.53</v>
      </c>
      <c r="AJ88" s="43">
        <f>_xlfn.XLOOKUP(Master1[[#This Row],[cu_id]],Revenue_Analysis[cuid],Revenue_Analysis[Q2 Average], 0)</f>
        <v>109.6567</v>
      </c>
      <c r="AK88" s="43">
        <f>_xlfn.XLOOKUP(Master1[[#This Row],[cu_id]],Revenue_Analysis[cuid],Revenue_Analysis[Q3 Average], 0)</f>
        <v>111.295</v>
      </c>
      <c r="AL88" s="43">
        <f>_xlfn.XLOOKUP(Master1[[#This Row],[cu_id]],Revenue_Analysis[cuid],Revenue_Analysis[Q4 Average], 0)</f>
        <v>110.8</v>
      </c>
      <c r="AM88" s="44">
        <v>0.375</v>
      </c>
      <c r="AN88" s="44">
        <v>0.66666666666666663</v>
      </c>
      <c r="AO88" s="25" t="s">
        <v>13860</v>
      </c>
      <c r="AP88" s="25" t="s">
        <v>13860</v>
      </c>
      <c r="AQ88" s="25" t="s">
        <v>13860</v>
      </c>
      <c r="AR88" s="25" t="s">
        <v>0</v>
      </c>
      <c r="AS88" s="15">
        <f>IFERROR(_xlfn.XLOOKUP(Master1[[#This Row],[cu_id]],StopTimes[cu_ID],StopTimes[Average Stop Time]), 0)</f>
        <v>8.2416666666666671</v>
      </c>
      <c r="AT8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8" s="45" t="s">
        <v>13860</v>
      </c>
      <c r="AV88" s="13"/>
      <c r="AW88" s="12"/>
    </row>
    <row r="89" spans="1:49" x14ac:dyDescent="0.3">
      <c r="A89" s="74" t="s">
        <v>3414</v>
      </c>
      <c r="B89" s="25">
        <v>72</v>
      </c>
      <c r="C89" s="25" t="s">
        <v>14</v>
      </c>
      <c r="D89" s="26">
        <v>17175</v>
      </c>
      <c r="E89" s="26" t="s">
        <v>13</v>
      </c>
      <c r="F89" s="26" t="s">
        <v>303</v>
      </c>
      <c r="G89" s="26" t="s">
        <v>304</v>
      </c>
      <c r="H89" s="26" t="s">
        <v>11</v>
      </c>
      <c r="I89" s="26" t="s">
        <v>271</v>
      </c>
      <c r="J89" s="26" t="s">
        <v>4</v>
      </c>
      <c r="K89" s="26" t="s">
        <v>305</v>
      </c>
      <c r="L89" s="27" t="s">
        <v>29</v>
      </c>
      <c r="M89" s="25" t="s">
        <v>28</v>
      </c>
      <c r="N89" s="25" t="s">
        <v>2</v>
      </c>
      <c r="O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380</v>
      </c>
      <c r="P89" s="25">
        <v>0</v>
      </c>
      <c r="Q89" s="25">
        <v>0</v>
      </c>
      <c r="R89" s="25">
        <v>0</v>
      </c>
      <c r="S89" s="25">
        <v>380</v>
      </c>
      <c r="T89" s="25">
        <v>0</v>
      </c>
      <c r="U89" s="25">
        <v>14</v>
      </c>
      <c r="V89" s="41" t="str">
        <f>IFERROR(Master1[[#This Row],[Avg Garment Scans per Delivery]]/Master1[[#This Row],[Garment Inventory]], "")</f>
        <v/>
      </c>
      <c r="W89" s="42"/>
      <c r="X89" s="42"/>
      <c r="Y89" s="42"/>
      <c r="Z89" s="42"/>
      <c r="AA89" s="43">
        <f>_xlfn.XLOOKUP(Master1[[#This Row],[cu_id]], Revenue_Analysis[cuid], Revenue_Analysis[Q1 Low Deviation], 0)</f>
        <v>50.953699999999998</v>
      </c>
      <c r="AB89" s="43">
        <f>_xlfn.XLOOKUP(Master1[[#This Row],[cu_id]],Revenue_Analysis[cuid],Revenue_Analysis[Q1 High Deviation], 0)</f>
        <v>53.721299999999999</v>
      </c>
      <c r="AC89" s="43">
        <f>_xlfn.XLOOKUP(Master1[[#This Row],[cu_id]],Revenue_Analysis[cuid],Revenue_Analysis[Q2 Low Deviation], 0)</f>
        <v>54.474499999999999</v>
      </c>
      <c r="AD89" s="43">
        <f>_xlfn.XLOOKUP(Master1[[#This Row],[cu_id]],Revenue_Analysis[cuid],Revenue_Analysis[Q2 High Deviation], 0)</f>
        <v>56.758899999999997</v>
      </c>
      <c r="AE89" s="43">
        <f>_xlfn.XLOOKUP(Master1[[#This Row],[cu_id]],Revenue_Analysis[cuid],Revenue_Analysis[Q3 Low Deviation], 0)</f>
        <v>56.441099999999999</v>
      </c>
      <c r="AF89" s="43">
        <f>_xlfn.XLOOKUP(Master1[[#This Row],[cu_id]],Revenue_Analysis[cuid],Revenue_Analysis[Q3 High Deviation], 0)</f>
        <v>57.152299999999997</v>
      </c>
      <c r="AG89" s="43">
        <f>_xlfn.XLOOKUP(Master1[[#This Row],[cu_id]],Revenue_Analysis[cuid],Revenue_Analysis[Q4 Low Deviation], 0)</f>
        <v>56.707700000000003</v>
      </c>
      <c r="AH89" s="43">
        <f>_xlfn.XLOOKUP(Master1[[#This Row],[cu_id]],Revenue_Analysis[cuid],Revenue_Analysis[Q4 High Deviation], 0)</f>
        <v>57.418900000000001</v>
      </c>
      <c r="AI89" s="43">
        <f>_xlfn.XLOOKUP(Master1[[#This Row],[cu_id]],Revenue_Analysis[cuid],Revenue_Analysis[Q1 Average], 0)</f>
        <v>52.337499999999999</v>
      </c>
      <c r="AJ89" s="43">
        <f>_xlfn.XLOOKUP(Master1[[#This Row],[cu_id]],Revenue_Analysis[cuid],Revenue_Analysis[Q2 Average], 0)</f>
        <v>55.616700000000002</v>
      </c>
      <c r="AK89" s="43">
        <f>_xlfn.XLOOKUP(Master1[[#This Row],[cu_id]],Revenue_Analysis[cuid],Revenue_Analysis[Q3 Average], 0)</f>
        <v>56.796700000000001</v>
      </c>
      <c r="AL89" s="43">
        <f>_xlfn.XLOOKUP(Master1[[#This Row],[cu_id]],Revenue_Analysis[cuid],Revenue_Analysis[Q4 Average], 0)</f>
        <v>57.063299999999998</v>
      </c>
      <c r="AM89" s="44">
        <v>0.375</v>
      </c>
      <c r="AN89" s="44">
        <v>0.6875</v>
      </c>
      <c r="AO89" s="25" t="s">
        <v>13860</v>
      </c>
      <c r="AP89" s="25" t="s">
        <v>13860</v>
      </c>
      <c r="AQ89" s="25" t="s">
        <v>13860</v>
      </c>
      <c r="AR89" s="25" t="s">
        <v>0</v>
      </c>
      <c r="AS89" s="15">
        <f>IFERROR(_xlfn.XLOOKUP(Master1[[#This Row],[cu_id]],StopTimes[cu_ID],StopTimes[Average Stop Time]), 0)</f>
        <v>0.20833333333333334</v>
      </c>
      <c r="AT89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89" s="45">
        <v>15</v>
      </c>
      <c r="AV89" s="13"/>
      <c r="AW89" s="12"/>
    </row>
    <row r="90" spans="1:49" x14ac:dyDescent="0.3">
      <c r="A90" s="74" t="s">
        <v>4045</v>
      </c>
      <c r="B90" s="25">
        <v>8</v>
      </c>
      <c r="C90" s="25" t="s">
        <v>6</v>
      </c>
      <c r="D90" s="26">
        <v>26626</v>
      </c>
      <c r="E90" s="26" t="s">
        <v>39</v>
      </c>
      <c r="F90" s="26" t="s">
        <v>1869</v>
      </c>
      <c r="G90" s="26" t="s">
        <v>880</v>
      </c>
      <c r="H90" s="26" t="s">
        <v>11</v>
      </c>
      <c r="I90" s="26" t="s">
        <v>865</v>
      </c>
      <c r="J90" s="26" t="s">
        <v>4</v>
      </c>
      <c r="K90" s="26" t="s">
        <v>881</v>
      </c>
      <c r="L90" s="27" t="s">
        <v>17</v>
      </c>
      <c r="M90" s="25" t="s">
        <v>10</v>
      </c>
      <c r="N90" s="25" t="s">
        <v>2</v>
      </c>
      <c r="O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</v>
      </c>
      <c r="P90" s="25">
        <v>0</v>
      </c>
      <c r="Q90" s="25">
        <v>0</v>
      </c>
      <c r="R90" s="25">
        <v>15</v>
      </c>
      <c r="S90" s="25">
        <v>0</v>
      </c>
      <c r="T90" s="25">
        <v>0</v>
      </c>
      <c r="U90" s="25">
        <v>26</v>
      </c>
      <c r="V90" s="41" t="str">
        <f>IFERROR(Master1[[#This Row],[Avg Garment Scans per Delivery]]/Master1[[#This Row],[Garment Inventory]], "")</f>
        <v/>
      </c>
      <c r="W90" s="42"/>
      <c r="X90" s="42"/>
      <c r="Y90" s="42"/>
      <c r="Z90" s="42"/>
      <c r="AA90" s="43">
        <f>_xlfn.XLOOKUP(Master1[[#This Row],[cu_id]], Revenue_Analysis[cuid], Revenue_Analysis[Q1 Low Deviation], 0)</f>
        <v>119.93389999999999</v>
      </c>
      <c r="AB90" s="43">
        <f>_xlfn.XLOOKUP(Master1[[#This Row],[cu_id]],Revenue_Analysis[cuid],Revenue_Analysis[Q1 High Deviation], 0)</f>
        <v>196.14949999999999</v>
      </c>
      <c r="AC90" s="43">
        <f>_xlfn.XLOOKUP(Master1[[#This Row],[cu_id]],Revenue_Analysis[cuid],Revenue_Analysis[Q2 Low Deviation], 0)</f>
        <v>178.89859999999999</v>
      </c>
      <c r="AD90" s="43">
        <f>_xlfn.XLOOKUP(Master1[[#This Row],[cu_id]],Revenue_Analysis[cuid],Revenue_Analysis[Q2 High Deviation], 0)</f>
        <v>181.00139999999999</v>
      </c>
      <c r="AE90" s="43">
        <f>_xlfn.XLOOKUP(Master1[[#This Row],[cu_id]],Revenue_Analysis[cuid],Revenue_Analysis[Q3 Low Deviation], 0)</f>
        <v>118.8189</v>
      </c>
      <c r="AF90" s="43">
        <f>_xlfn.XLOOKUP(Master1[[#This Row],[cu_id]],Revenue_Analysis[cuid],Revenue_Analysis[Q3 High Deviation], 0)</f>
        <v>149.72450000000001</v>
      </c>
      <c r="AG90" s="43">
        <f>_xlfn.XLOOKUP(Master1[[#This Row],[cu_id]],Revenue_Analysis[cuid],Revenue_Analysis[Q4 Low Deviation], 0)</f>
        <v>125.5151</v>
      </c>
      <c r="AH90" s="43">
        <f>_xlfn.XLOOKUP(Master1[[#This Row],[cu_id]],Revenue_Analysis[cuid],Revenue_Analysis[Q4 High Deviation], 0)</f>
        <v>131.69630000000001</v>
      </c>
      <c r="AI90" s="43">
        <f>_xlfn.XLOOKUP(Master1[[#This Row],[cu_id]],Revenue_Analysis[cuid],Revenue_Analysis[Q1 Average], 0)</f>
        <v>158.04169999999999</v>
      </c>
      <c r="AJ90" s="43">
        <f>_xlfn.XLOOKUP(Master1[[#This Row],[cu_id]],Revenue_Analysis[cuid],Revenue_Analysis[Q2 Average], 0)</f>
        <v>179.95</v>
      </c>
      <c r="AK90" s="43">
        <f>_xlfn.XLOOKUP(Master1[[#This Row],[cu_id]],Revenue_Analysis[cuid],Revenue_Analysis[Q3 Average], 0)</f>
        <v>134.27170000000001</v>
      </c>
      <c r="AL90" s="43">
        <f>_xlfn.XLOOKUP(Master1[[#This Row],[cu_id]],Revenue_Analysis[cuid],Revenue_Analysis[Q4 Average], 0)</f>
        <v>128.60570000000001</v>
      </c>
      <c r="AM90" s="44">
        <v>0.33333333333333331</v>
      </c>
      <c r="AN90" s="44">
        <v>0.70833333333333337</v>
      </c>
      <c r="AO90" s="25" t="s">
        <v>13860</v>
      </c>
      <c r="AP90" s="25" t="s">
        <v>13860</v>
      </c>
      <c r="AQ90" s="25" t="s">
        <v>13860</v>
      </c>
      <c r="AR90" s="25" t="s">
        <v>0</v>
      </c>
      <c r="AS90" s="15">
        <f>IFERROR(_xlfn.XLOOKUP(Master1[[#This Row],[cu_id]],StopTimes[cu_ID],StopTimes[Average Stop Time]), 0)</f>
        <v>6.6333333333333337</v>
      </c>
      <c r="AT9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0" s="45" t="s">
        <v>13860</v>
      </c>
      <c r="AV90" s="13"/>
      <c r="AW90" s="12"/>
    </row>
    <row r="91" spans="1:49" x14ac:dyDescent="0.3">
      <c r="A91" s="74" t="s">
        <v>4046</v>
      </c>
      <c r="B91" s="25">
        <v>72</v>
      </c>
      <c r="C91" s="25" t="s">
        <v>7</v>
      </c>
      <c r="D91" s="26">
        <v>31593</v>
      </c>
      <c r="E91" s="26" t="s">
        <v>13</v>
      </c>
      <c r="F91" s="26" t="s">
        <v>1870</v>
      </c>
      <c r="G91" s="26" t="s">
        <v>1871</v>
      </c>
      <c r="H91" s="26" t="s">
        <v>5</v>
      </c>
      <c r="I91" s="26" t="s">
        <v>1456</v>
      </c>
      <c r="J91" s="26" t="s">
        <v>4</v>
      </c>
      <c r="K91" s="26" t="s">
        <v>1264</v>
      </c>
      <c r="L91" s="27" t="s">
        <v>21</v>
      </c>
      <c r="M91" s="25" t="s">
        <v>20</v>
      </c>
      <c r="N91" s="25" t="s">
        <v>2</v>
      </c>
      <c r="O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91" s="25">
        <v>0</v>
      </c>
      <c r="Q91" s="25">
        <v>0</v>
      </c>
      <c r="R91" s="25">
        <v>0</v>
      </c>
      <c r="S91" s="25">
        <v>0</v>
      </c>
      <c r="T91" s="25">
        <v>140</v>
      </c>
      <c r="U91" s="25">
        <v>13</v>
      </c>
      <c r="V91" s="41" t="str">
        <f>IFERROR(Master1[[#This Row],[Avg Garment Scans per Delivery]]/Master1[[#This Row],[Garment Inventory]], "")</f>
        <v/>
      </c>
      <c r="W91" s="42"/>
      <c r="X91" s="42"/>
      <c r="Y91" s="42"/>
      <c r="Z91" s="42"/>
      <c r="AA91" s="43">
        <f>_xlfn.XLOOKUP(Master1[[#This Row],[cu_id]], Revenue_Analysis[cuid], Revenue_Analysis[Q1 Low Deviation], 0)</f>
        <v>131.86000000000001</v>
      </c>
      <c r="AB91" s="43">
        <f>_xlfn.XLOOKUP(Master1[[#This Row],[cu_id]],Revenue_Analysis[cuid],Revenue_Analysis[Q1 High Deviation], 0)</f>
        <v>133.86000000000001</v>
      </c>
      <c r="AC91" s="43">
        <f>_xlfn.XLOOKUP(Master1[[#This Row],[cu_id]],Revenue_Analysis[cuid],Revenue_Analysis[Q2 Low Deviation], 0)</f>
        <v>134.02449999999999</v>
      </c>
      <c r="AD91" s="43">
        <f>_xlfn.XLOOKUP(Master1[[#This Row],[cu_id]],Revenue_Analysis[cuid],Revenue_Analysis[Q2 High Deviation], 0)</f>
        <v>136.7089</v>
      </c>
      <c r="AE91" s="43">
        <f>_xlfn.XLOOKUP(Master1[[#This Row],[cu_id]],Revenue_Analysis[cuid],Revenue_Analysis[Q3 Low Deviation], 0)</f>
        <v>136.44</v>
      </c>
      <c r="AF91" s="43">
        <f>_xlfn.XLOOKUP(Master1[[#This Row],[cu_id]],Revenue_Analysis[cuid],Revenue_Analysis[Q3 High Deviation], 0)</f>
        <v>137.38</v>
      </c>
      <c r="AG91" s="43">
        <f>_xlfn.XLOOKUP(Master1[[#This Row],[cu_id]],Revenue_Analysis[cuid],Revenue_Analysis[Q4 Low Deviation], 0)</f>
        <v>136.44</v>
      </c>
      <c r="AH91" s="43">
        <f>_xlfn.XLOOKUP(Master1[[#This Row],[cu_id]],Revenue_Analysis[cuid],Revenue_Analysis[Q4 High Deviation], 0)</f>
        <v>136.44</v>
      </c>
      <c r="AI91" s="43">
        <f>_xlfn.XLOOKUP(Master1[[#This Row],[cu_id]],Revenue_Analysis[cuid],Revenue_Analysis[Q1 Average], 0)</f>
        <v>132.86000000000001</v>
      </c>
      <c r="AJ91" s="43">
        <f>_xlfn.XLOOKUP(Master1[[#This Row],[cu_id]],Revenue_Analysis[cuid],Revenue_Analysis[Q2 Average], 0)</f>
        <v>135.36670000000001</v>
      </c>
      <c r="AK91" s="43">
        <f>_xlfn.XLOOKUP(Master1[[#This Row],[cu_id]],Revenue_Analysis[cuid],Revenue_Analysis[Q3 Average], 0)</f>
        <v>136.91</v>
      </c>
      <c r="AL91" s="43">
        <f>_xlfn.XLOOKUP(Master1[[#This Row],[cu_id]],Revenue_Analysis[cuid],Revenue_Analysis[Q4 Average], 0)</f>
        <v>136.44</v>
      </c>
      <c r="AM91" s="44">
        <v>0.29166666666666669</v>
      </c>
      <c r="AN91" s="44">
        <v>0.6875</v>
      </c>
      <c r="AO91" s="25" t="s">
        <v>13860</v>
      </c>
      <c r="AP91" s="25" t="s">
        <v>13860</v>
      </c>
      <c r="AQ91" s="25" t="s">
        <v>13860</v>
      </c>
      <c r="AR91" s="25" t="s">
        <v>0</v>
      </c>
      <c r="AS91" s="15">
        <f>IFERROR(_xlfn.XLOOKUP(Master1[[#This Row],[cu_id]],StopTimes[cu_ID],StopTimes[Average Stop Time]), 0)</f>
        <v>10.091666666666667</v>
      </c>
      <c r="AT9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1" s="45" t="s">
        <v>13860</v>
      </c>
      <c r="AV91" s="13"/>
      <c r="AW91" s="12"/>
    </row>
    <row r="92" spans="1:49" x14ac:dyDescent="0.3">
      <c r="A92" s="74" t="s">
        <v>4047</v>
      </c>
      <c r="B92" s="25">
        <v>70</v>
      </c>
      <c r="C92" s="25" t="s">
        <v>6</v>
      </c>
      <c r="D92" s="26">
        <v>31596</v>
      </c>
      <c r="E92" s="26" t="s">
        <v>13</v>
      </c>
      <c r="F92" s="26" t="s">
        <v>1872</v>
      </c>
      <c r="G92" s="26" t="s">
        <v>1873</v>
      </c>
      <c r="H92" s="26" t="s">
        <v>5</v>
      </c>
      <c r="I92" s="26" t="s">
        <v>1513</v>
      </c>
      <c r="J92" s="26" t="s">
        <v>4</v>
      </c>
      <c r="K92" s="26" t="s">
        <v>547</v>
      </c>
      <c r="L92" s="27" t="s">
        <v>16</v>
      </c>
      <c r="M92" s="25" t="s">
        <v>3</v>
      </c>
      <c r="N92" s="25" t="s">
        <v>2</v>
      </c>
      <c r="O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92" s="25">
        <v>0</v>
      </c>
      <c r="Q92" s="25">
        <v>0</v>
      </c>
      <c r="R92" s="25">
        <v>30</v>
      </c>
      <c r="S92" s="25">
        <v>0</v>
      </c>
      <c r="T92" s="25">
        <v>0</v>
      </c>
      <c r="U92" s="25">
        <v>52</v>
      </c>
      <c r="V92" s="41" t="str">
        <f>IFERROR(Master1[[#This Row],[Avg Garment Scans per Delivery]]/Master1[[#This Row],[Garment Inventory]], "")</f>
        <v/>
      </c>
      <c r="W92" s="42"/>
      <c r="X92" s="42"/>
      <c r="Y92" s="42"/>
      <c r="Z92" s="42"/>
      <c r="AA92" s="43">
        <f>_xlfn.XLOOKUP(Master1[[#This Row],[cu_id]], Revenue_Analysis[cuid], Revenue_Analysis[Q1 Low Deviation], 0)</f>
        <v>79.260400000000004</v>
      </c>
      <c r="AB92" s="43">
        <f>_xlfn.XLOOKUP(Master1[[#This Row],[cu_id]],Revenue_Analysis[cuid],Revenue_Analysis[Q1 High Deviation], 0)</f>
        <v>80.858000000000004</v>
      </c>
      <c r="AC92" s="43">
        <f>_xlfn.XLOOKUP(Master1[[#This Row],[cu_id]],Revenue_Analysis[cuid],Revenue_Analysis[Q2 Low Deviation], 0)</f>
        <v>79.864199999999997</v>
      </c>
      <c r="AD92" s="43">
        <f>_xlfn.XLOOKUP(Master1[[#This Row],[cu_id]],Revenue_Analysis[cuid],Revenue_Analysis[Q2 High Deviation], 0)</f>
        <v>81.988200000000006</v>
      </c>
      <c r="AE92" s="43">
        <f>_xlfn.XLOOKUP(Master1[[#This Row],[cu_id]],Revenue_Analysis[cuid],Revenue_Analysis[Q3 Low Deviation], 0)</f>
        <v>81.170199999999994</v>
      </c>
      <c r="AF92" s="43">
        <f>_xlfn.XLOOKUP(Master1[[#This Row],[cu_id]],Revenue_Analysis[cuid],Revenue_Analysis[Q3 High Deviation], 0)</f>
        <v>81.726799999999997</v>
      </c>
      <c r="AG92" s="43">
        <f>_xlfn.XLOOKUP(Master1[[#This Row],[cu_id]],Revenue_Analysis[cuid],Revenue_Analysis[Q4 Low Deviation], 0)</f>
        <v>79.159199999999998</v>
      </c>
      <c r="AH92" s="43">
        <f>_xlfn.XLOOKUP(Master1[[#This Row],[cu_id]],Revenue_Analysis[cuid],Revenue_Analysis[Q4 High Deviation], 0)</f>
        <v>88.020799999999994</v>
      </c>
      <c r="AI92" s="43">
        <f>_xlfn.XLOOKUP(Master1[[#This Row],[cu_id]],Revenue_Analysis[cuid],Revenue_Analysis[Q1 Average], 0)</f>
        <v>80.059200000000004</v>
      </c>
      <c r="AJ92" s="43">
        <f>_xlfn.XLOOKUP(Master1[[#This Row],[cu_id]],Revenue_Analysis[cuid],Revenue_Analysis[Q2 Average], 0)</f>
        <v>80.926199999999994</v>
      </c>
      <c r="AK92" s="43">
        <f>_xlfn.XLOOKUP(Master1[[#This Row],[cu_id]],Revenue_Analysis[cuid],Revenue_Analysis[Q3 Average], 0)</f>
        <v>81.448499999999996</v>
      </c>
      <c r="AL92" s="43">
        <f>_xlfn.XLOOKUP(Master1[[#This Row],[cu_id]],Revenue_Analysis[cuid],Revenue_Analysis[Q4 Average], 0)</f>
        <v>83.59</v>
      </c>
      <c r="AM92" s="44">
        <v>0.33333333333333331</v>
      </c>
      <c r="AN92" s="44">
        <v>0.91666666666666663</v>
      </c>
      <c r="AO92" s="25" t="s">
        <v>13860</v>
      </c>
      <c r="AP92" s="25" t="s">
        <v>13860</v>
      </c>
      <c r="AQ92" s="25" t="s">
        <v>13860</v>
      </c>
      <c r="AR92" s="25" t="s">
        <v>0</v>
      </c>
      <c r="AS92" s="15">
        <f>IFERROR(_xlfn.XLOOKUP(Master1[[#This Row],[cu_id]],StopTimes[cu_ID],StopTimes[Average Stop Time]), 0)</f>
        <v>11.2875</v>
      </c>
      <c r="AT9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2" s="45" t="s">
        <v>13860</v>
      </c>
      <c r="AV92" s="13"/>
      <c r="AW92" s="12"/>
    </row>
    <row r="93" spans="1:49" x14ac:dyDescent="0.3">
      <c r="A93" s="74" t="s">
        <v>4048</v>
      </c>
      <c r="B93" s="25">
        <v>70</v>
      </c>
      <c r="C93" s="25" t="s">
        <v>9</v>
      </c>
      <c r="D93" s="26">
        <v>31604</v>
      </c>
      <c r="E93" s="26" t="s">
        <v>13</v>
      </c>
      <c r="F93" s="83" t="s">
        <v>5067</v>
      </c>
      <c r="G93" s="83" t="s">
        <v>5066</v>
      </c>
      <c r="H93" s="26" t="s">
        <v>5</v>
      </c>
      <c r="I93" s="26" t="s">
        <v>696</v>
      </c>
      <c r="J93" s="26" t="s">
        <v>4</v>
      </c>
      <c r="K93" s="26" t="s">
        <v>1323</v>
      </c>
      <c r="L93" s="27" t="s">
        <v>17</v>
      </c>
      <c r="M93" s="25" t="s">
        <v>10</v>
      </c>
      <c r="N93" s="25" t="s">
        <v>2</v>
      </c>
      <c r="O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107</v>
      </c>
      <c r="P93" s="25">
        <v>107</v>
      </c>
      <c r="Q93" s="25">
        <v>0</v>
      </c>
      <c r="R93" s="25">
        <v>0</v>
      </c>
      <c r="S93" s="25">
        <v>0</v>
      </c>
      <c r="T93" s="25">
        <v>0</v>
      </c>
      <c r="U93" s="25">
        <v>24</v>
      </c>
      <c r="V93" s="41" t="str">
        <f>IFERROR(Master1[[#This Row],[Avg Garment Scans per Delivery]]/Master1[[#This Row],[Garment Inventory]], "")</f>
        <v/>
      </c>
      <c r="W93" s="42"/>
      <c r="X93" s="42"/>
      <c r="Y93" s="42"/>
      <c r="Z93" s="42"/>
      <c r="AA93" s="43">
        <f>_xlfn.XLOOKUP(Master1[[#This Row],[cu_id]], Revenue_Analysis[cuid], Revenue_Analysis[Q1 Low Deviation], 0)</f>
        <v>57.4056</v>
      </c>
      <c r="AB93" s="43">
        <f>_xlfn.XLOOKUP(Master1[[#This Row],[cu_id]],Revenue_Analysis[cuid],Revenue_Analysis[Q1 High Deviation], 0)</f>
        <v>77.177800000000005</v>
      </c>
      <c r="AC93" s="43">
        <f>_xlfn.XLOOKUP(Master1[[#This Row],[cu_id]],Revenue_Analysis[cuid],Revenue_Analysis[Q2 Low Deviation], 0)</f>
        <v>62.817799999999998</v>
      </c>
      <c r="AD93" s="43">
        <f>_xlfn.XLOOKUP(Master1[[#This Row],[cu_id]],Revenue_Analysis[cuid],Revenue_Analysis[Q2 High Deviation], 0)</f>
        <v>65.555599999999998</v>
      </c>
      <c r="AE93" s="43">
        <f>_xlfn.XLOOKUP(Master1[[#This Row],[cu_id]],Revenue_Analysis[cuid],Revenue_Analysis[Q3 Low Deviation], 0)</f>
        <v>61.040399999999998</v>
      </c>
      <c r="AF93" s="43">
        <f>_xlfn.XLOOKUP(Master1[[#This Row],[cu_id]],Revenue_Analysis[cuid],Revenue_Analysis[Q3 High Deviation], 0)</f>
        <v>79.611599999999996</v>
      </c>
      <c r="AG93" s="43">
        <f>_xlfn.XLOOKUP(Master1[[#This Row],[cu_id]],Revenue_Analysis[cuid],Revenue_Analysis[Q4 Low Deviation], 0)</f>
        <v>60.133299999999998</v>
      </c>
      <c r="AH93" s="43">
        <f>_xlfn.XLOOKUP(Master1[[#This Row],[cu_id]],Revenue_Analysis[cuid],Revenue_Analysis[Q4 High Deviation], 0)</f>
        <v>85.916700000000006</v>
      </c>
      <c r="AI93" s="43">
        <f>_xlfn.XLOOKUP(Master1[[#This Row],[cu_id]],Revenue_Analysis[cuid],Revenue_Analysis[Q1 Average], 0)</f>
        <v>67.291700000000006</v>
      </c>
      <c r="AJ93" s="43">
        <f>_xlfn.XLOOKUP(Master1[[#This Row],[cu_id]],Revenue_Analysis[cuid],Revenue_Analysis[Q2 Average], 0)</f>
        <v>64.186700000000002</v>
      </c>
      <c r="AK93" s="43">
        <f>_xlfn.XLOOKUP(Master1[[#This Row],[cu_id]],Revenue_Analysis[cuid],Revenue_Analysis[Q3 Average], 0)</f>
        <v>70.325999999999993</v>
      </c>
      <c r="AL93" s="43">
        <f>_xlfn.XLOOKUP(Master1[[#This Row],[cu_id]],Revenue_Analysis[cuid],Revenue_Analysis[Q4 Average], 0)</f>
        <v>73.025000000000006</v>
      </c>
      <c r="AM93" s="44" t="s">
        <v>13860</v>
      </c>
      <c r="AN93" s="44">
        <v>0.875</v>
      </c>
      <c r="AO93" s="25" t="s">
        <v>13860</v>
      </c>
      <c r="AP93" s="25" t="s">
        <v>13860</v>
      </c>
      <c r="AQ93" s="25" t="s">
        <v>13860</v>
      </c>
      <c r="AR93" s="25" t="s">
        <v>0</v>
      </c>
      <c r="AS93" s="15">
        <f>IFERROR(_xlfn.XLOOKUP(Master1[[#This Row],[cu_id]],StopTimes[cu_ID],StopTimes[Average Stop Time]), 0)</f>
        <v>3.3583333333333334</v>
      </c>
      <c r="AT9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3" s="45" t="s">
        <v>13860</v>
      </c>
      <c r="AV93" s="13"/>
      <c r="AW93" s="12"/>
    </row>
    <row r="94" spans="1:49" x14ac:dyDescent="0.3">
      <c r="A94" s="74" t="s">
        <v>4049</v>
      </c>
      <c r="B94" s="25">
        <v>76</v>
      </c>
      <c r="C94" s="25" t="s">
        <v>9</v>
      </c>
      <c r="D94" s="26">
        <v>99079</v>
      </c>
      <c r="E94" s="26" t="s">
        <v>38</v>
      </c>
      <c r="F94" s="83" t="s">
        <v>4821</v>
      </c>
      <c r="G94" s="26" t="s">
        <v>1876</v>
      </c>
      <c r="H94" s="26" t="s">
        <v>5</v>
      </c>
      <c r="I94" s="26" t="s">
        <v>1787</v>
      </c>
      <c r="J94" s="26" t="s">
        <v>4</v>
      </c>
      <c r="K94" s="26" t="s">
        <v>553</v>
      </c>
      <c r="L94" s="27" t="s">
        <v>16</v>
      </c>
      <c r="M94" s="25" t="s">
        <v>3</v>
      </c>
      <c r="N94" s="25" t="s">
        <v>2</v>
      </c>
      <c r="O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94" s="25">
        <v>70</v>
      </c>
      <c r="Q94" s="25">
        <v>0</v>
      </c>
      <c r="R94" s="25">
        <v>0</v>
      </c>
      <c r="S94" s="25">
        <v>0</v>
      </c>
      <c r="T94" s="25">
        <v>0</v>
      </c>
      <c r="U94" s="25">
        <v>52</v>
      </c>
      <c r="V94" s="41" t="str">
        <f>IFERROR(Master1[[#This Row],[Avg Garment Scans per Delivery]]/Master1[[#This Row],[Garment Inventory]], "")</f>
        <v/>
      </c>
      <c r="W94" s="42"/>
      <c r="X94" s="42"/>
      <c r="Y94" s="42"/>
      <c r="Z94" s="42"/>
      <c r="AA94" s="43">
        <f>_xlfn.XLOOKUP(Master1[[#This Row],[cu_id]], Revenue_Analysis[cuid], Revenue_Analysis[Q1 Low Deviation], 0)</f>
        <v>391.51229999999998</v>
      </c>
      <c r="AB94" s="43">
        <f>_xlfn.XLOOKUP(Master1[[#This Row],[cu_id]],Revenue_Analysis[cuid],Revenue_Analysis[Q1 High Deviation], 0)</f>
        <v>398.13850000000002</v>
      </c>
      <c r="AC94" s="43">
        <f>_xlfn.XLOOKUP(Master1[[#This Row],[cu_id]],Revenue_Analysis[cuid],Revenue_Analysis[Q2 Low Deviation], 0)</f>
        <v>373.7663</v>
      </c>
      <c r="AD94" s="43">
        <f>_xlfn.XLOOKUP(Master1[[#This Row],[cu_id]],Revenue_Analysis[cuid],Revenue_Analysis[Q2 High Deviation], 0)</f>
        <v>385.19830000000002</v>
      </c>
      <c r="AE94" s="43">
        <f>_xlfn.XLOOKUP(Master1[[#This Row],[cu_id]],Revenue_Analysis[cuid],Revenue_Analysis[Q3 Low Deviation], 0)</f>
        <v>380.42630000000003</v>
      </c>
      <c r="AF94" s="43">
        <f>_xlfn.XLOOKUP(Master1[[#This Row],[cu_id]],Revenue_Analysis[cuid],Revenue_Analysis[Q3 High Deviation], 0)</f>
        <v>419.3091</v>
      </c>
      <c r="AG94" s="43">
        <f>_xlfn.XLOOKUP(Master1[[#This Row],[cu_id]],Revenue_Analysis[cuid],Revenue_Analysis[Q4 Low Deviation], 0)</f>
        <v>316.14569999999998</v>
      </c>
      <c r="AH94" s="43">
        <f>_xlfn.XLOOKUP(Master1[[#This Row],[cu_id]],Revenue_Analysis[cuid],Revenue_Analysis[Q4 High Deviation], 0)</f>
        <v>420.33429999999998</v>
      </c>
      <c r="AI94" s="43">
        <f>_xlfn.XLOOKUP(Master1[[#This Row],[cu_id]],Revenue_Analysis[cuid],Revenue_Analysis[Q1 Average], 0)</f>
        <v>394.8254</v>
      </c>
      <c r="AJ94" s="43">
        <f>_xlfn.XLOOKUP(Master1[[#This Row],[cu_id]],Revenue_Analysis[cuid],Revenue_Analysis[Q2 Average], 0)</f>
        <v>379.48230000000001</v>
      </c>
      <c r="AK94" s="43">
        <f>_xlfn.XLOOKUP(Master1[[#This Row],[cu_id]],Revenue_Analysis[cuid],Revenue_Analysis[Q3 Average], 0)</f>
        <v>399.86770000000001</v>
      </c>
      <c r="AL94" s="43">
        <f>_xlfn.XLOOKUP(Master1[[#This Row],[cu_id]],Revenue_Analysis[cuid],Revenue_Analysis[Q4 Average], 0)</f>
        <v>368.24</v>
      </c>
      <c r="AM94" s="44">
        <v>9</v>
      </c>
      <c r="AN94" s="44">
        <v>4.5</v>
      </c>
      <c r="AO94" s="25" t="s">
        <v>13860</v>
      </c>
      <c r="AP94" s="25" t="s">
        <v>13860</v>
      </c>
      <c r="AQ94" s="25" t="s">
        <v>13860</v>
      </c>
      <c r="AR94" s="25" t="s">
        <v>0</v>
      </c>
      <c r="AS94" s="15">
        <f>IFERROR(_xlfn.XLOOKUP(Master1[[#This Row],[cu_id]],StopTimes[cu_ID],StopTimes[Average Stop Time]), 0)</f>
        <v>21.857407406666667</v>
      </c>
      <c r="AT9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4" s="45" t="s">
        <v>13860</v>
      </c>
      <c r="AV94" s="13"/>
      <c r="AW94" s="12"/>
    </row>
    <row r="95" spans="1:49" x14ac:dyDescent="0.3">
      <c r="A95" s="74" t="s">
        <v>4050</v>
      </c>
      <c r="B95" s="25">
        <v>72</v>
      </c>
      <c r="C95" s="25" t="s">
        <v>12</v>
      </c>
      <c r="D95" s="26">
        <v>31621</v>
      </c>
      <c r="E95" s="26" t="s">
        <v>13</v>
      </c>
      <c r="F95" s="26" t="s">
        <v>1879</v>
      </c>
      <c r="G95" s="26" t="s">
        <v>1880</v>
      </c>
      <c r="H95" s="26" t="s">
        <v>5</v>
      </c>
      <c r="I95" s="26" t="s">
        <v>1650</v>
      </c>
      <c r="J95" s="26" t="s">
        <v>4</v>
      </c>
      <c r="K95" s="26" t="s">
        <v>1651</v>
      </c>
      <c r="L95" s="27" t="s">
        <v>16</v>
      </c>
      <c r="M95" s="25" t="s">
        <v>3</v>
      </c>
      <c r="N95" s="25" t="s">
        <v>2</v>
      </c>
      <c r="O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95" s="25">
        <v>0</v>
      </c>
      <c r="Q95" s="25">
        <v>220</v>
      </c>
      <c r="R95" s="25">
        <v>0</v>
      </c>
      <c r="S95" s="25">
        <v>0</v>
      </c>
      <c r="T95" s="25">
        <v>0</v>
      </c>
      <c r="U95" s="25">
        <v>48</v>
      </c>
      <c r="V95" s="41" t="str">
        <f>IFERROR(Master1[[#This Row],[Avg Garment Scans per Delivery]]/Master1[[#This Row],[Garment Inventory]], "")</f>
        <v/>
      </c>
      <c r="W95" s="42"/>
      <c r="X95" s="42"/>
      <c r="Y95" s="42"/>
      <c r="Z95" s="42"/>
      <c r="AA95" s="43">
        <f>_xlfn.XLOOKUP(Master1[[#This Row],[cu_id]], Revenue_Analysis[cuid], Revenue_Analysis[Q1 Low Deviation], 0)</f>
        <v>46.528100000000002</v>
      </c>
      <c r="AB95" s="43">
        <f>_xlfn.XLOOKUP(Master1[[#This Row],[cu_id]],Revenue_Analysis[cuid],Revenue_Analysis[Q1 High Deviation], 0)</f>
        <v>50.899500000000003</v>
      </c>
      <c r="AC95" s="43">
        <f>_xlfn.XLOOKUP(Master1[[#This Row],[cu_id]],Revenue_Analysis[cuid],Revenue_Analysis[Q2 Low Deviation], 0)</f>
        <v>54.667099999999998</v>
      </c>
      <c r="AD95" s="43">
        <f>_xlfn.XLOOKUP(Master1[[#This Row],[cu_id]],Revenue_Analysis[cuid],Revenue_Analysis[Q2 High Deviation], 0)</f>
        <v>60.509900000000002</v>
      </c>
      <c r="AE95" s="43">
        <f>_xlfn.XLOOKUP(Master1[[#This Row],[cu_id]],Revenue_Analysis[cuid],Revenue_Analysis[Q3 Low Deviation], 0)</f>
        <v>58.258800000000001</v>
      </c>
      <c r="AF95" s="43">
        <f>_xlfn.XLOOKUP(Master1[[#This Row],[cu_id]],Revenue_Analysis[cuid],Revenue_Analysis[Q3 High Deviation], 0)</f>
        <v>62.613599999999998</v>
      </c>
      <c r="AG95" s="43">
        <f>_xlfn.XLOOKUP(Master1[[#This Row],[cu_id]],Revenue_Analysis[cuid],Revenue_Analysis[Q4 Low Deviation], 0)</f>
        <v>58.044400000000003</v>
      </c>
      <c r="AH95" s="43">
        <f>_xlfn.XLOOKUP(Master1[[#This Row],[cu_id]],Revenue_Analysis[cuid],Revenue_Analysis[Q4 High Deviation], 0)</f>
        <v>62.468000000000004</v>
      </c>
      <c r="AI95" s="43">
        <f>_xlfn.XLOOKUP(Master1[[#This Row],[cu_id]],Revenue_Analysis[cuid],Revenue_Analysis[Q1 Average], 0)</f>
        <v>48.713799999999999</v>
      </c>
      <c r="AJ95" s="43">
        <f>_xlfn.XLOOKUP(Master1[[#This Row],[cu_id]],Revenue_Analysis[cuid],Revenue_Analysis[Q2 Average], 0)</f>
        <v>57.588500000000003</v>
      </c>
      <c r="AK95" s="43">
        <f>_xlfn.XLOOKUP(Master1[[#This Row],[cu_id]],Revenue_Analysis[cuid],Revenue_Analysis[Q3 Average], 0)</f>
        <v>60.436199999999999</v>
      </c>
      <c r="AL95" s="43">
        <f>_xlfn.XLOOKUP(Master1[[#This Row],[cu_id]],Revenue_Analysis[cuid],Revenue_Analysis[Q4 Average], 0)</f>
        <v>60.2562</v>
      </c>
      <c r="AM95" s="44">
        <v>0.45833333333333331</v>
      </c>
      <c r="AN95" s="44">
        <v>0.6875</v>
      </c>
      <c r="AO95" s="25" t="s">
        <v>13860</v>
      </c>
      <c r="AP95" s="25" t="s">
        <v>13860</v>
      </c>
      <c r="AQ95" s="25" t="s">
        <v>13860</v>
      </c>
      <c r="AR95" s="25" t="s">
        <v>0</v>
      </c>
      <c r="AS95" s="15">
        <f>IFERROR(_xlfn.XLOOKUP(Master1[[#This Row],[cu_id]],StopTimes[cu_ID],StopTimes[Average Stop Time]), 0)</f>
        <v>1.6</v>
      </c>
      <c r="AT95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95" s="45">
        <v>15</v>
      </c>
      <c r="AV95" s="13"/>
      <c r="AW95" s="12"/>
    </row>
    <row r="96" spans="1:49" x14ac:dyDescent="0.3">
      <c r="A96" s="74" t="s">
        <v>4051</v>
      </c>
      <c r="B96" s="25">
        <v>9</v>
      </c>
      <c r="C96" s="25" t="s">
        <v>6</v>
      </c>
      <c r="D96" s="26">
        <v>31623</v>
      </c>
      <c r="E96" s="26" t="s">
        <v>13</v>
      </c>
      <c r="F96" s="26" t="s">
        <v>1881</v>
      </c>
      <c r="G96" s="83" t="s">
        <v>4815</v>
      </c>
      <c r="H96" s="26" t="s">
        <v>8</v>
      </c>
      <c r="I96" s="26" t="s">
        <v>567</v>
      </c>
      <c r="J96" s="26" t="s">
        <v>4</v>
      </c>
      <c r="K96" s="26" t="s">
        <v>531</v>
      </c>
      <c r="L96" s="27" t="s">
        <v>31</v>
      </c>
      <c r="M96" s="25" t="s">
        <v>30</v>
      </c>
      <c r="N96" s="25" t="s">
        <v>2</v>
      </c>
      <c r="O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411</v>
      </c>
      <c r="P96" s="25">
        <v>0</v>
      </c>
      <c r="Q96" s="25">
        <v>0</v>
      </c>
      <c r="R96" s="25">
        <v>0</v>
      </c>
      <c r="S96" s="25">
        <v>411</v>
      </c>
      <c r="T96" s="25">
        <v>0</v>
      </c>
      <c r="U96" s="25">
        <v>13</v>
      </c>
      <c r="V96" s="41" t="str">
        <f>IFERROR(Master1[[#This Row],[Avg Garment Scans per Delivery]]/Master1[[#This Row],[Garment Inventory]], "")</f>
        <v/>
      </c>
      <c r="W96" s="42"/>
      <c r="X96" s="42"/>
      <c r="Y96" s="42"/>
      <c r="Z96" s="42"/>
      <c r="AA96" s="43">
        <f>_xlfn.XLOOKUP(Master1[[#This Row],[cu_id]], Revenue_Analysis[cuid], Revenue_Analysis[Q1 Low Deviation], 0)</f>
        <v>40.906700000000001</v>
      </c>
      <c r="AB96" s="43">
        <f>_xlfn.XLOOKUP(Master1[[#This Row],[cu_id]],Revenue_Analysis[cuid],Revenue_Analysis[Q1 High Deviation], 0)</f>
        <v>43.093299999999999</v>
      </c>
      <c r="AC96" s="43">
        <f>_xlfn.XLOOKUP(Master1[[#This Row],[cu_id]],Revenue_Analysis[cuid],Revenue_Analysis[Q2 Low Deviation], 0)</f>
        <v>44.97</v>
      </c>
      <c r="AD96" s="43">
        <f>_xlfn.XLOOKUP(Master1[[#This Row],[cu_id]],Revenue_Analysis[cuid],Revenue_Analysis[Q2 High Deviation], 0)</f>
        <v>45.25</v>
      </c>
      <c r="AE96" s="43">
        <f>_xlfn.XLOOKUP(Master1[[#This Row],[cu_id]],Revenue_Analysis[cuid],Revenue_Analysis[Q3 Low Deviation], 0)</f>
        <v>37.409999999999997</v>
      </c>
      <c r="AF96" s="43">
        <f>_xlfn.XLOOKUP(Master1[[#This Row],[cu_id]],Revenue_Analysis[cuid],Revenue_Analysis[Q3 High Deviation], 0)</f>
        <v>46.05</v>
      </c>
      <c r="AG96" s="43">
        <f>_xlfn.XLOOKUP(Master1[[#This Row],[cu_id]],Revenue_Analysis[cuid],Revenue_Analysis[Q4 Low Deviation], 0)</f>
        <v>43.92</v>
      </c>
      <c r="AH96" s="43">
        <f>_xlfn.XLOOKUP(Master1[[#This Row],[cu_id]],Revenue_Analysis[cuid],Revenue_Analysis[Q4 High Deviation], 0)</f>
        <v>55.05</v>
      </c>
      <c r="AI96" s="43">
        <f>_xlfn.XLOOKUP(Master1[[#This Row],[cu_id]],Revenue_Analysis[cuid],Revenue_Analysis[Q1 Average], 0)</f>
        <v>42</v>
      </c>
      <c r="AJ96" s="43">
        <f>_xlfn.XLOOKUP(Master1[[#This Row],[cu_id]],Revenue_Analysis[cuid],Revenue_Analysis[Q2 Average], 0)</f>
        <v>45.11</v>
      </c>
      <c r="AK96" s="43">
        <f>_xlfn.XLOOKUP(Master1[[#This Row],[cu_id]],Revenue_Analysis[cuid],Revenue_Analysis[Q3 Average], 0)</f>
        <v>41.73</v>
      </c>
      <c r="AL96" s="43">
        <f>_xlfn.XLOOKUP(Master1[[#This Row],[cu_id]],Revenue_Analysis[cuid],Revenue_Analysis[Q4 Average], 0)</f>
        <v>49.484999999999999</v>
      </c>
      <c r="AM96" s="44">
        <v>0.375</v>
      </c>
      <c r="AN96" s="44">
        <v>0.66666666666666663</v>
      </c>
      <c r="AO96" s="25" t="s">
        <v>13860</v>
      </c>
      <c r="AP96" s="25" t="s">
        <v>13860</v>
      </c>
      <c r="AQ96" s="25" t="s">
        <v>13860</v>
      </c>
      <c r="AR96" s="25" t="s">
        <v>0</v>
      </c>
      <c r="AS96" s="15">
        <f>IFERROR(_xlfn.XLOOKUP(Master1[[#This Row],[cu_id]],StopTimes[cu_ID],StopTimes[Average Stop Time]), 0)</f>
        <v>10.983333333333334</v>
      </c>
      <c r="AT9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6" s="45" t="s">
        <v>13860</v>
      </c>
      <c r="AV96" s="13"/>
      <c r="AW96" s="12"/>
    </row>
    <row r="97" spans="1:49" x14ac:dyDescent="0.3">
      <c r="A97" s="74" t="s">
        <v>4052</v>
      </c>
      <c r="B97" s="25">
        <v>34</v>
      </c>
      <c r="C97" s="25" t="s">
        <v>6</v>
      </c>
      <c r="D97" s="26">
        <v>26442</v>
      </c>
      <c r="E97" s="26" t="s">
        <v>39</v>
      </c>
      <c r="F97" s="26" t="s">
        <v>1882</v>
      </c>
      <c r="G97" s="26" t="s">
        <v>1883</v>
      </c>
      <c r="H97" s="26" t="s">
        <v>11</v>
      </c>
      <c r="I97" s="26" t="s">
        <v>238</v>
      </c>
      <c r="J97" s="26" t="s">
        <v>4</v>
      </c>
      <c r="K97" s="26" t="s">
        <v>839</v>
      </c>
      <c r="L97" s="27" t="s">
        <v>24</v>
      </c>
      <c r="M97" s="25" t="s">
        <v>23</v>
      </c>
      <c r="N97" s="25" t="s">
        <v>2</v>
      </c>
      <c r="O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</v>
      </c>
      <c r="P97" s="25">
        <v>0</v>
      </c>
      <c r="Q97" s="25">
        <v>0</v>
      </c>
      <c r="R97" s="25">
        <v>35</v>
      </c>
      <c r="S97" s="25">
        <v>0</v>
      </c>
      <c r="T97" s="25">
        <v>0</v>
      </c>
      <c r="U97" s="25">
        <v>13</v>
      </c>
      <c r="V97" s="41" t="str">
        <f>IFERROR(Master1[[#This Row],[Avg Garment Scans per Delivery]]/Master1[[#This Row],[Garment Inventory]], "")</f>
        <v/>
      </c>
      <c r="W97" s="42"/>
      <c r="X97" s="42"/>
      <c r="Y97" s="42"/>
      <c r="Z97" s="42"/>
      <c r="AA97" s="43">
        <f>_xlfn.XLOOKUP(Master1[[#This Row],[cu_id]], Revenue_Analysis[cuid], Revenue_Analysis[Q1 Low Deviation], 0)</f>
        <v>58.6267</v>
      </c>
      <c r="AB97" s="43">
        <f>_xlfn.XLOOKUP(Master1[[#This Row],[cu_id]],Revenue_Analysis[cuid],Revenue_Analysis[Q1 High Deviation], 0)</f>
        <v>61.853299999999997</v>
      </c>
      <c r="AC97" s="43">
        <f>_xlfn.XLOOKUP(Master1[[#This Row],[cu_id]],Revenue_Analysis[cuid],Revenue_Analysis[Q2 Low Deviation], 0)</f>
        <v>62.056699999999999</v>
      </c>
      <c r="AD97" s="43">
        <f>_xlfn.XLOOKUP(Master1[[#This Row],[cu_id]],Revenue_Analysis[cuid],Revenue_Analysis[Q2 High Deviation], 0)</f>
        <v>63.203299999999999</v>
      </c>
      <c r="AE97" s="43">
        <f>_xlfn.XLOOKUP(Master1[[#This Row],[cu_id]],Revenue_Analysis[cuid],Revenue_Analysis[Q3 Low Deviation], 0)</f>
        <v>63.178899999999999</v>
      </c>
      <c r="AF97" s="43">
        <f>_xlfn.XLOOKUP(Master1[[#This Row],[cu_id]],Revenue_Analysis[cuid],Revenue_Analysis[Q3 High Deviation], 0)</f>
        <v>63.534500000000001</v>
      </c>
      <c r="AG97" s="43">
        <f>_xlfn.XLOOKUP(Master1[[#This Row],[cu_id]],Revenue_Analysis[cuid],Revenue_Analysis[Q4 Low Deviation], 0)</f>
        <v>63.09</v>
      </c>
      <c r="AH97" s="43">
        <f>_xlfn.XLOOKUP(Master1[[#This Row],[cu_id]],Revenue_Analysis[cuid],Revenue_Analysis[Q4 High Deviation], 0)</f>
        <v>63.09</v>
      </c>
      <c r="AI97" s="43">
        <f>_xlfn.XLOOKUP(Master1[[#This Row],[cu_id]],Revenue_Analysis[cuid],Revenue_Analysis[Q1 Average], 0)</f>
        <v>60.24</v>
      </c>
      <c r="AJ97" s="43">
        <f>_xlfn.XLOOKUP(Master1[[#This Row],[cu_id]],Revenue_Analysis[cuid],Revenue_Analysis[Q2 Average], 0)</f>
        <v>62.63</v>
      </c>
      <c r="AK97" s="43">
        <f>_xlfn.XLOOKUP(Master1[[#This Row],[cu_id]],Revenue_Analysis[cuid],Revenue_Analysis[Q3 Average], 0)</f>
        <v>63.356699999999996</v>
      </c>
      <c r="AL97" s="43">
        <f>_xlfn.XLOOKUP(Master1[[#This Row],[cu_id]],Revenue_Analysis[cuid],Revenue_Analysis[Q4 Average], 0)</f>
        <v>63.09</v>
      </c>
      <c r="AM97" s="44">
        <v>6</v>
      </c>
      <c r="AN97" s="44">
        <v>0.6875</v>
      </c>
      <c r="AO97" s="25" t="s">
        <v>13860</v>
      </c>
      <c r="AP97" s="25" t="s">
        <v>13860</v>
      </c>
      <c r="AQ97" s="25" t="s">
        <v>13860</v>
      </c>
      <c r="AR97" s="25" t="s">
        <v>0</v>
      </c>
      <c r="AS97" s="15">
        <f>IFERROR(_xlfn.XLOOKUP(Master1[[#This Row],[cu_id]],StopTimes[cu_ID],StopTimes[Average Stop Time]), 0)</f>
        <v>4.0750000000000002</v>
      </c>
      <c r="AT9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7" s="45" t="s">
        <v>13860</v>
      </c>
      <c r="AV97" s="13"/>
      <c r="AW97" s="12"/>
    </row>
    <row r="98" spans="1:49" x14ac:dyDescent="0.3">
      <c r="A98" s="74" t="s">
        <v>4329</v>
      </c>
      <c r="B98" s="25">
        <v>72</v>
      </c>
      <c r="C98" s="25" t="s">
        <v>7</v>
      </c>
      <c r="D98" s="26">
        <v>17176</v>
      </c>
      <c r="E98" s="26" t="s">
        <v>13</v>
      </c>
      <c r="F98" s="26" t="s">
        <v>2480</v>
      </c>
      <c r="G98" s="26" t="s">
        <v>2481</v>
      </c>
      <c r="H98" s="26" t="s">
        <v>11</v>
      </c>
      <c r="I98" s="26" t="s">
        <v>271</v>
      </c>
      <c r="J98" s="26" t="s">
        <v>4</v>
      </c>
      <c r="K98" s="26" t="s">
        <v>272</v>
      </c>
      <c r="L98" s="27" t="s">
        <v>24</v>
      </c>
      <c r="M98" s="25" t="s">
        <v>23</v>
      </c>
      <c r="N98" s="25" t="s">
        <v>2</v>
      </c>
      <c r="O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98" s="25">
        <v>0</v>
      </c>
      <c r="Q98" s="25">
        <v>0</v>
      </c>
      <c r="R98" s="25">
        <v>0</v>
      </c>
      <c r="S98" s="25">
        <v>0</v>
      </c>
      <c r="T98" s="25">
        <v>250</v>
      </c>
      <c r="U98" s="25">
        <v>12</v>
      </c>
      <c r="V98" s="41" t="str">
        <f>IFERROR(Master1[[#This Row],[Avg Garment Scans per Delivery]]/Master1[[#This Row],[Garment Inventory]], "")</f>
        <v/>
      </c>
      <c r="W98" s="42"/>
      <c r="X98" s="42"/>
      <c r="Y98" s="42"/>
      <c r="Z98" s="42"/>
      <c r="AA98" s="43">
        <f>_xlfn.XLOOKUP(Master1[[#This Row],[cu_id]], Revenue_Analysis[cuid], Revenue_Analysis[Q1 Low Deviation], 0)</f>
        <v>35</v>
      </c>
      <c r="AB98" s="43">
        <f>_xlfn.XLOOKUP(Master1[[#This Row],[cu_id]],Revenue_Analysis[cuid],Revenue_Analysis[Q1 High Deviation], 0)</f>
        <v>35</v>
      </c>
      <c r="AC98" s="43">
        <f>_xlfn.XLOOKUP(Master1[[#This Row],[cu_id]],Revenue_Analysis[cuid],Revenue_Analysis[Q2 Low Deviation], 0)</f>
        <v>35</v>
      </c>
      <c r="AD98" s="43">
        <f>_xlfn.XLOOKUP(Master1[[#This Row],[cu_id]],Revenue_Analysis[cuid],Revenue_Analysis[Q2 High Deviation], 0)</f>
        <v>35</v>
      </c>
      <c r="AE98" s="43">
        <f>_xlfn.XLOOKUP(Master1[[#This Row],[cu_id]],Revenue_Analysis[cuid],Revenue_Analysis[Q3 Low Deviation], 0)</f>
        <v>35</v>
      </c>
      <c r="AF98" s="43">
        <f>_xlfn.XLOOKUP(Master1[[#This Row],[cu_id]],Revenue_Analysis[cuid],Revenue_Analysis[Q3 High Deviation], 0)</f>
        <v>35</v>
      </c>
      <c r="AG98" s="43">
        <f>_xlfn.XLOOKUP(Master1[[#This Row],[cu_id]],Revenue_Analysis[cuid],Revenue_Analysis[Q4 Low Deviation], 0)</f>
        <v>35</v>
      </c>
      <c r="AH98" s="43">
        <f>_xlfn.XLOOKUP(Master1[[#This Row],[cu_id]],Revenue_Analysis[cuid],Revenue_Analysis[Q4 High Deviation], 0)</f>
        <v>35</v>
      </c>
      <c r="AI98" s="43">
        <f>_xlfn.XLOOKUP(Master1[[#This Row],[cu_id]],Revenue_Analysis[cuid],Revenue_Analysis[Q1 Average], 0)</f>
        <v>35</v>
      </c>
      <c r="AJ98" s="43">
        <f>_xlfn.XLOOKUP(Master1[[#This Row],[cu_id]],Revenue_Analysis[cuid],Revenue_Analysis[Q2 Average], 0)</f>
        <v>35</v>
      </c>
      <c r="AK98" s="43">
        <f>_xlfn.XLOOKUP(Master1[[#This Row],[cu_id]],Revenue_Analysis[cuid],Revenue_Analysis[Q3 Average], 0)</f>
        <v>35</v>
      </c>
      <c r="AL98" s="43">
        <f>_xlfn.XLOOKUP(Master1[[#This Row],[cu_id]],Revenue_Analysis[cuid],Revenue_Analysis[Q4 Average], 0)</f>
        <v>35</v>
      </c>
      <c r="AM98" s="44">
        <v>0.33333333333333331</v>
      </c>
      <c r="AN98" s="44">
        <v>0.6875</v>
      </c>
      <c r="AO98" s="25" t="s">
        <v>13860</v>
      </c>
      <c r="AP98" s="25" t="s">
        <v>13860</v>
      </c>
      <c r="AQ98" s="25" t="s">
        <v>13860</v>
      </c>
      <c r="AR98" s="25" t="s">
        <v>0</v>
      </c>
      <c r="AS98" s="15">
        <f>IFERROR(_xlfn.XLOOKUP(Master1[[#This Row],[cu_id]],StopTimes[cu_ID],StopTimes[Average Stop Time]), 0)</f>
        <v>0.23333333333333334</v>
      </c>
      <c r="AT98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98" s="45">
        <v>5</v>
      </c>
      <c r="AV98" s="13"/>
      <c r="AW98" s="12"/>
    </row>
    <row r="99" spans="1:49" x14ac:dyDescent="0.3">
      <c r="A99" s="74" t="s">
        <v>4053</v>
      </c>
      <c r="B99" s="25">
        <v>9</v>
      </c>
      <c r="C99" s="25" t="s">
        <v>9</v>
      </c>
      <c r="D99" s="26">
        <v>31647</v>
      </c>
      <c r="E99" s="26" t="s">
        <v>13</v>
      </c>
      <c r="F99" s="26" t="s">
        <v>1884</v>
      </c>
      <c r="G99" s="26" t="s">
        <v>1885</v>
      </c>
      <c r="H99" s="26" t="s">
        <v>5</v>
      </c>
      <c r="I99" s="26" t="s">
        <v>470</v>
      </c>
      <c r="J99" s="26" t="s">
        <v>4</v>
      </c>
      <c r="K99" s="26" t="s">
        <v>250</v>
      </c>
      <c r="L99" s="27" t="s">
        <v>16</v>
      </c>
      <c r="M99" s="25" t="s">
        <v>3</v>
      </c>
      <c r="N99" s="25" t="s">
        <v>2</v>
      </c>
      <c r="O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99" s="25">
        <v>100</v>
      </c>
      <c r="Q99" s="25">
        <v>0</v>
      </c>
      <c r="R99" s="25">
        <v>0</v>
      </c>
      <c r="S99" s="25">
        <v>0</v>
      </c>
      <c r="T99" s="25">
        <v>0</v>
      </c>
      <c r="U99" s="25">
        <v>52</v>
      </c>
      <c r="V99" s="41" t="str">
        <f>IFERROR(Master1[[#This Row],[Avg Garment Scans per Delivery]]/Master1[[#This Row],[Garment Inventory]], "")</f>
        <v/>
      </c>
      <c r="W99" s="42"/>
      <c r="X99" s="42"/>
      <c r="Y99" s="42"/>
      <c r="Z99" s="42"/>
      <c r="AA99" s="43">
        <f>_xlfn.XLOOKUP(Master1[[#This Row],[cu_id]], Revenue_Analysis[cuid], Revenue_Analysis[Q1 Low Deviation], 0)</f>
        <v>263.38639999999998</v>
      </c>
      <c r="AB99" s="43">
        <f>_xlfn.XLOOKUP(Master1[[#This Row],[cu_id]],Revenue_Analysis[cuid],Revenue_Analysis[Q1 High Deviation], 0)</f>
        <v>389.0598</v>
      </c>
      <c r="AC99" s="43">
        <f>_xlfn.XLOOKUP(Master1[[#This Row],[cu_id]],Revenue_Analysis[cuid],Revenue_Analysis[Q2 Low Deviation], 0)</f>
        <v>274.66899999999998</v>
      </c>
      <c r="AD99" s="43">
        <f>_xlfn.XLOOKUP(Master1[[#This Row],[cu_id]],Revenue_Analysis[cuid],Revenue_Analysis[Q2 High Deviation], 0)</f>
        <v>414.0034</v>
      </c>
      <c r="AE99" s="43">
        <f>_xlfn.XLOOKUP(Master1[[#This Row],[cu_id]],Revenue_Analysis[cuid],Revenue_Analysis[Q3 Low Deviation], 0)</f>
        <v>242.91579999999999</v>
      </c>
      <c r="AF99" s="43">
        <f>_xlfn.XLOOKUP(Master1[[#This Row],[cu_id]],Revenue_Analysis[cuid],Revenue_Analysis[Q3 High Deviation], 0)</f>
        <v>449.62119999999999</v>
      </c>
      <c r="AG99" s="43">
        <f>_xlfn.XLOOKUP(Master1[[#This Row],[cu_id]],Revenue_Analysis[cuid],Revenue_Analysis[Q4 Low Deviation], 0)</f>
        <v>233.9145</v>
      </c>
      <c r="AH99" s="43">
        <f>_xlfn.XLOOKUP(Master1[[#This Row],[cu_id]],Revenue_Analysis[cuid],Revenue_Analysis[Q4 High Deviation], 0)</f>
        <v>411.16969999999998</v>
      </c>
      <c r="AI99" s="43">
        <f>_xlfn.XLOOKUP(Master1[[#This Row],[cu_id]],Revenue_Analysis[cuid],Revenue_Analysis[Q1 Average], 0)</f>
        <v>326.22309999999999</v>
      </c>
      <c r="AJ99" s="43">
        <f>_xlfn.XLOOKUP(Master1[[#This Row],[cu_id]],Revenue_Analysis[cuid],Revenue_Analysis[Q2 Average], 0)</f>
        <v>344.33620000000002</v>
      </c>
      <c r="AK99" s="43">
        <f>_xlfn.XLOOKUP(Master1[[#This Row],[cu_id]],Revenue_Analysis[cuid],Revenue_Analysis[Q3 Average], 0)</f>
        <v>346.26850000000002</v>
      </c>
      <c r="AL99" s="43">
        <f>_xlfn.XLOOKUP(Master1[[#This Row],[cu_id]],Revenue_Analysis[cuid],Revenue_Analysis[Q4 Average], 0)</f>
        <v>322.5421</v>
      </c>
      <c r="AM99" s="44">
        <v>0.25</v>
      </c>
      <c r="AN99" s="44">
        <v>0.66666666666666663</v>
      </c>
      <c r="AO99" s="25" t="s">
        <v>13860</v>
      </c>
      <c r="AP99" s="25" t="s">
        <v>13860</v>
      </c>
      <c r="AQ99" s="25" t="s">
        <v>13860</v>
      </c>
      <c r="AR99" s="25" t="s">
        <v>0</v>
      </c>
      <c r="AS99" s="15">
        <f>IFERROR(_xlfn.XLOOKUP(Master1[[#This Row],[cu_id]],StopTimes[cu_ID],StopTimes[Average Stop Time]), 0)</f>
        <v>11.103333333333333</v>
      </c>
      <c r="AT99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99" s="45">
        <v>25</v>
      </c>
      <c r="AV99" s="13"/>
      <c r="AW99" s="12"/>
    </row>
    <row r="100" spans="1:49" x14ac:dyDescent="0.3">
      <c r="A100" s="74" t="s">
        <v>4054</v>
      </c>
      <c r="B100" s="25">
        <v>70</v>
      </c>
      <c r="C100" s="25" t="s">
        <v>6</v>
      </c>
      <c r="D100" s="26">
        <v>31661</v>
      </c>
      <c r="E100" s="26" t="s">
        <v>13</v>
      </c>
      <c r="F100" s="26" t="s">
        <v>1886</v>
      </c>
      <c r="G100" s="26" t="s">
        <v>1887</v>
      </c>
      <c r="H100" s="26" t="s">
        <v>5</v>
      </c>
      <c r="I100" s="26" t="s">
        <v>1353</v>
      </c>
      <c r="J100" s="26" t="s">
        <v>4</v>
      </c>
      <c r="K100" s="26" t="s">
        <v>758</v>
      </c>
      <c r="L100" s="27">
        <v>6</v>
      </c>
      <c r="M100" s="25" t="s">
        <v>18</v>
      </c>
      <c r="N100" s="25" t="s">
        <v>2</v>
      </c>
      <c r="O1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125</v>
      </c>
      <c r="P100" s="25">
        <v>0</v>
      </c>
      <c r="Q100" s="25">
        <v>0</v>
      </c>
      <c r="R100" s="25">
        <v>125</v>
      </c>
      <c r="S100" s="25">
        <v>0</v>
      </c>
      <c r="T100" s="25">
        <v>0</v>
      </c>
      <c r="U100" s="25">
        <v>26</v>
      </c>
      <c r="V100" s="41" t="str">
        <f>IFERROR(Master1[[#This Row],[Avg Garment Scans per Delivery]]/Master1[[#This Row],[Garment Inventory]], "")</f>
        <v/>
      </c>
      <c r="W100" s="42"/>
      <c r="X100" s="42"/>
      <c r="Y100" s="42"/>
      <c r="Z100" s="42"/>
      <c r="AA100" s="43">
        <f>_xlfn.XLOOKUP(Master1[[#This Row],[cu_id]], Revenue_Analysis[cuid], Revenue_Analysis[Q1 Low Deviation], 0)</f>
        <v>37.531700000000001</v>
      </c>
      <c r="AB100" s="43">
        <f>_xlfn.XLOOKUP(Master1[[#This Row],[cu_id]],Revenue_Analysis[cuid],Revenue_Analysis[Q1 High Deviation], 0)</f>
        <v>40.545499999999997</v>
      </c>
      <c r="AC100" s="43">
        <f>_xlfn.XLOOKUP(Master1[[#This Row],[cu_id]],Revenue_Analysis[cuid],Revenue_Analysis[Q2 Low Deviation], 0)</f>
        <v>41.38</v>
      </c>
      <c r="AD100" s="43">
        <f>_xlfn.XLOOKUP(Master1[[#This Row],[cu_id]],Revenue_Analysis[cuid],Revenue_Analysis[Q2 High Deviation], 0)</f>
        <v>41.38</v>
      </c>
      <c r="AE100" s="43">
        <f>_xlfn.XLOOKUP(Master1[[#This Row],[cu_id]],Revenue_Analysis[cuid],Revenue_Analysis[Q3 Low Deviation], 0)</f>
        <v>0</v>
      </c>
      <c r="AF100" s="43">
        <f>_xlfn.XLOOKUP(Master1[[#This Row],[cu_id]],Revenue_Analysis[cuid],Revenue_Analysis[Q3 High Deviation], 0)</f>
        <v>0</v>
      </c>
      <c r="AG100" s="43">
        <f>_xlfn.XLOOKUP(Master1[[#This Row],[cu_id]],Revenue_Analysis[cuid],Revenue_Analysis[Q4 Low Deviation], 0)</f>
        <v>43.41</v>
      </c>
      <c r="AH100" s="43">
        <f>_xlfn.XLOOKUP(Master1[[#This Row],[cu_id]],Revenue_Analysis[cuid],Revenue_Analysis[Q4 High Deviation], 0)</f>
        <v>43.41</v>
      </c>
      <c r="AI100" s="43">
        <f>_xlfn.XLOOKUP(Master1[[#This Row],[cu_id]],Revenue_Analysis[cuid],Revenue_Analysis[Q1 Average], 0)</f>
        <v>39.038600000000002</v>
      </c>
      <c r="AJ100" s="43">
        <f>_xlfn.XLOOKUP(Master1[[#This Row],[cu_id]],Revenue_Analysis[cuid],Revenue_Analysis[Q2 Average], 0)</f>
        <v>41.38</v>
      </c>
      <c r="AK100" s="43">
        <f>_xlfn.XLOOKUP(Master1[[#This Row],[cu_id]],Revenue_Analysis[cuid],Revenue_Analysis[Q3 Average], 0)</f>
        <v>0</v>
      </c>
      <c r="AL100" s="43">
        <f>_xlfn.XLOOKUP(Master1[[#This Row],[cu_id]],Revenue_Analysis[cuid],Revenue_Analysis[Q4 Average], 0)</f>
        <v>43.41</v>
      </c>
      <c r="AM100" s="44">
        <v>0.41666666666666669</v>
      </c>
      <c r="AN100" s="44">
        <v>0.83333333333333337</v>
      </c>
      <c r="AO100" s="25" t="s">
        <v>13860</v>
      </c>
      <c r="AP100" s="25" t="s">
        <v>13860</v>
      </c>
      <c r="AQ100" s="25" t="s">
        <v>13860</v>
      </c>
      <c r="AR100" s="25" t="s">
        <v>0</v>
      </c>
      <c r="AS100" s="15">
        <f>IFERROR(_xlfn.XLOOKUP(Master1[[#This Row],[cu_id]],StopTimes[cu_ID],StopTimes[Average Stop Time]), 0)</f>
        <v>3.3250000000000002</v>
      </c>
      <c r="AT10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0" s="45" t="s">
        <v>13860</v>
      </c>
      <c r="AV100" s="13"/>
      <c r="AW100" s="12"/>
    </row>
    <row r="101" spans="1:49" x14ac:dyDescent="0.3">
      <c r="A101" s="74" t="s">
        <v>4055</v>
      </c>
      <c r="B101" s="25">
        <v>15</v>
      </c>
      <c r="C101" s="25" t="s">
        <v>7</v>
      </c>
      <c r="D101" s="26">
        <v>31673</v>
      </c>
      <c r="E101" s="26" t="s">
        <v>13</v>
      </c>
      <c r="F101" s="26" t="s">
        <v>1888</v>
      </c>
      <c r="G101" s="26" t="s">
        <v>1889</v>
      </c>
      <c r="H101" s="26" t="s">
        <v>1890</v>
      </c>
      <c r="I101" s="26" t="s">
        <v>1891</v>
      </c>
      <c r="J101" s="26" t="s">
        <v>4</v>
      </c>
      <c r="K101" s="26" t="s">
        <v>862</v>
      </c>
      <c r="L101" s="27" t="s">
        <v>16</v>
      </c>
      <c r="M101" s="25" t="s">
        <v>3</v>
      </c>
      <c r="N101" s="25" t="s">
        <v>2</v>
      </c>
      <c r="O1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01" s="25">
        <v>0</v>
      </c>
      <c r="Q101" s="25">
        <v>0</v>
      </c>
      <c r="R101" s="25">
        <v>0</v>
      </c>
      <c r="S101" s="25">
        <v>0</v>
      </c>
      <c r="T101" s="25">
        <v>60</v>
      </c>
      <c r="U101" s="25">
        <v>52</v>
      </c>
      <c r="V101" s="41" t="str">
        <f>IFERROR(Master1[[#This Row],[Avg Garment Scans per Delivery]]/Master1[[#This Row],[Garment Inventory]], "")</f>
        <v/>
      </c>
      <c r="W101" s="42"/>
      <c r="X101" s="42"/>
      <c r="Y101" s="42"/>
      <c r="Z101" s="42"/>
      <c r="AA101" s="43">
        <f>_xlfn.XLOOKUP(Master1[[#This Row],[cu_id]], Revenue_Analysis[cuid], Revenue_Analysis[Q1 Low Deviation], 0)</f>
        <v>162.87719999999999</v>
      </c>
      <c r="AB101" s="43">
        <f>_xlfn.XLOOKUP(Master1[[#This Row],[cu_id]],Revenue_Analysis[cuid],Revenue_Analysis[Q1 High Deviation], 0)</f>
        <v>173.93940000000001</v>
      </c>
      <c r="AC101" s="43">
        <f>_xlfn.XLOOKUP(Master1[[#This Row],[cu_id]],Revenue_Analysis[cuid],Revenue_Analysis[Q2 Low Deviation], 0)</f>
        <v>177.0667</v>
      </c>
      <c r="AD101" s="43">
        <f>_xlfn.XLOOKUP(Master1[[#This Row],[cu_id]],Revenue_Analysis[cuid],Revenue_Analysis[Q2 High Deviation], 0)</f>
        <v>179.89330000000001</v>
      </c>
      <c r="AE101" s="43">
        <f>_xlfn.XLOOKUP(Master1[[#This Row],[cu_id]],Revenue_Analysis[cuid],Revenue_Analysis[Q3 Low Deviation], 0)</f>
        <v>179.62</v>
      </c>
      <c r="AF101" s="43">
        <f>_xlfn.XLOOKUP(Master1[[#This Row],[cu_id]],Revenue_Analysis[cuid],Revenue_Analysis[Q3 High Deviation], 0)</f>
        <v>180.6</v>
      </c>
      <c r="AG101" s="43">
        <f>_xlfn.XLOOKUP(Master1[[#This Row],[cu_id]],Revenue_Analysis[cuid],Revenue_Analysis[Q4 Low Deviation], 0)</f>
        <v>179.62</v>
      </c>
      <c r="AH101" s="43">
        <f>_xlfn.XLOOKUP(Master1[[#This Row],[cu_id]],Revenue_Analysis[cuid],Revenue_Analysis[Q4 High Deviation], 0)</f>
        <v>179.62</v>
      </c>
      <c r="AI101" s="43">
        <f>_xlfn.XLOOKUP(Master1[[#This Row],[cu_id]],Revenue_Analysis[cuid],Revenue_Analysis[Q1 Average], 0)</f>
        <v>168.4083</v>
      </c>
      <c r="AJ101" s="43">
        <f>_xlfn.XLOOKUP(Master1[[#This Row],[cu_id]],Revenue_Analysis[cuid],Revenue_Analysis[Q2 Average], 0)</f>
        <v>178.48</v>
      </c>
      <c r="AK101" s="43">
        <f>_xlfn.XLOOKUP(Master1[[#This Row],[cu_id]],Revenue_Analysis[cuid],Revenue_Analysis[Q3 Average], 0)</f>
        <v>180.11</v>
      </c>
      <c r="AL101" s="43">
        <f>_xlfn.XLOOKUP(Master1[[#This Row],[cu_id]],Revenue_Analysis[cuid],Revenue_Analysis[Q4 Average], 0)</f>
        <v>179.62</v>
      </c>
      <c r="AM101" s="44">
        <v>0.35416666666666669</v>
      </c>
      <c r="AN101" s="44">
        <v>0.625</v>
      </c>
      <c r="AO101" s="25" t="s">
        <v>13860</v>
      </c>
      <c r="AP101" s="25" t="s">
        <v>13860</v>
      </c>
      <c r="AQ101" s="25" t="s">
        <v>13860</v>
      </c>
      <c r="AR101" s="25" t="s">
        <v>0</v>
      </c>
      <c r="AS101" s="15">
        <f>IFERROR(_xlfn.XLOOKUP(Master1[[#This Row],[cu_id]],StopTimes[cu_ID],StopTimes[Average Stop Time]), 0)</f>
        <v>11.466666666666667</v>
      </c>
      <c r="AT101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1" s="45">
        <v>15</v>
      </c>
      <c r="AV101" s="13"/>
      <c r="AW101" s="12"/>
    </row>
    <row r="102" spans="1:49" x14ac:dyDescent="0.3">
      <c r="A102" s="74" t="s">
        <v>4056</v>
      </c>
      <c r="B102" s="25">
        <v>76</v>
      </c>
      <c r="C102" s="25" t="s">
        <v>14</v>
      </c>
      <c r="D102" s="26">
        <v>99079</v>
      </c>
      <c r="E102" s="26" t="s">
        <v>62</v>
      </c>
      <c r="F102" s="83" t="s">
        <v>4822</v>
      </c>
      <c r="G102" s="26" t="s">
        <v>1876</v>
      </c>
      <c r="H102" s="26" t="s">
        <v>5</v>
      </c>
      <c r="I102" s="26" t="s">
        <v>1787</v>
      </c>
      <c r="J102" s="26" t="s">
        <v>4</v>
      </c>
      <c r="K102" s="26" t="s">
        <v>553</v>
      </c>
      <c r="L102" s="27" t="s">
        <v>16</v>
      </c>
      <c r="M102" s="25" t="s">
        <v>3</v>
      </c>
      <c r="N102" s="25" t="s">
        <v>2</v>
      </c>
      <c r="O1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02" s="25">
        <v>0</v>
      </c>
      <c r="Q102" s="25">
        <v>0</v>
      </c>
      <c r="R102" s="25">
        <v>0</v>
      </c>
      <c r="S102" s="25">
        <v>80</v>
      </c>
      <c r="T102" s="25">
        <v>0</v>
      </c>
      <c r="U102" s="25">
        <v>55</v>
      </c>
      <c r="V102" s="41" t="str">
        <f>IFERROR(Master1[[#This Row],[Avg Garment Scans per Delivery]]/Master1[[#This Row],[Garment Inventory]], "")</f>
        <v/>
      </c>
      <c r="W102" s="42"/>
      <c r="X102" s="42"/>
      <c r="Y102" s="42"/>
      <c r="Z102" s="42"/>
      <c r="AA102" s="43">
        <f>_xlfn.XLOOKUP(Master1[[#This Row],[cu_id]], Revenue_Analysis[cuid], Revenue_Analysis[Q1 Low Deviation], 0)</f>
        <v>337.47089999999997</v>
      </c>
      <c r="AB102" s="43">
        <f>_xlfn.XLOOKUP(Master1[[#This Row],[cu_id]],Revenue_Analysis[cuid],Revenue_Analysis[Q1 High Deviation], 0)</f>
        <v>340.2353</v>
      </c>
      <c r="AC102" s="43">
        <f>_xlfn.XLOOKUP(Master1[[#This Row],[cu_id]],Revenue_Analysis[cuid],Revenue_Analysis[Q2 Low Deviation], 0)</f>
        <v>340.65</v>
      </c>
      <c r="AD102" s="43">
        <f>_xlfn.XLOOKUP(Master1[[#This Row],[cu_id]],Revenue_Analysis[cuid],Revenue_Analysis[Q2 High Deviation], 0)</f>
        <v>340.65</v>
      </c>
      <c r="AE102" s="43">
        <f>_xlfn.XLOOKUP(Master1[[#This Row],[cu_id]],Revenue_Analysis[cuid],Revenue_Analysis[Q3 Low Deviation], 0)</f>
        <v>340.65</v>
      </c>
      <c r="AF102" s="43">
        <f>_xlfn.XLOOKUP(Master1[[#This Row],[cu_id]],Revenue_Analysis[cuid],Revenue_Analysis[Q3 High Deviation], 0)</f>
        <v>340.65</v>
      </c>
      <c r="AG102" s="43">
        <f>_xlfn.XLOOKUP(Master1[[#This Row],[cu_id]],Revenue_Analysis[cuid],Revenue_Analysis[Q4 Low Deviation], 0)</f>
        <v>340.65</v>
      </c>
      <c r="AH102" s="43">
        <f>_xlfn.XLOOKUP(Master1[[#This Row],[cu_id]],Revenue_Analysis[cuid],Revenue_Analysis[Q4 High Deviation], 0)</f>
        <v>340.65</v>
      </c>
      <c r="AI102" s="43">
        <f>_xlfn.XLOOKUP(Master1[[#This Row],[cu_id]],Revenue_Analysis[cuid],Revenue_Analysis[Q1 Average], 0)</f>
        <v>338.85309999999998</v>
      </c>
      <c r="AJ102" s="43">
        <f>_xlfn.XLOOKUP(Master1[[#This Row],[cu_id]],Revenue_Analysis[cuid],Revenue_Analysis[Q2 Average], 0)</f>
        <v>340.65</v>
      </c>
      <c r="AK102" s="43">
        <f>_xlfn.XLOOKUP(Master1[[#This Row],[cu_id]],Revenue_Analysis[cuid],Revenue_Analysis[Q3 Average], 0)</f>
        <v>340.65</v>
      </c>
      <c r="AL102" s="43">
        <f>_xlfn.XLOOKUP(Master1[[#This Row],[cu_id]],Revenue_Analysis[cuid],Revenue_Analysis[Q4 Average], 0)</f>
        <v>340.65</v>
      </c>
      <c r="AM102" s="44">
        <v>9</v>
      </c>
      <c r="AN102" s="44">
        <v>4.5</v>
      </c>
      <c r="AO102" s="25" t="s">
        <v>13860</v>
      </c>
      <c r="AP102" s="25" t="s">
        <v>13860</v>
      </c>
      <c r="AQ102" s="25" t="s">
        <v>13860</v>
      </c>
      <c r="AR102" s="25" t="s">
        <v>0</v>
      </c>
      <c r="AS102" s="15">
        <f>IFERROR(_xlfn.XLOOKUP(Master1[[#This Row],[cu_id]],StopTimes[cu_ID],StopTimes[Average Stop Time]), 0)</f>
        <v>14.38125</v>
      </c>
      <c r="AT10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2" s="45" t="s">
        <v>13860</v>
      </c>
      <c r="AV102" s="13"/>
      <c r="AW102" s="12"/>
    </row>
    <row r="103" spans="1:49" x14ac:dyDescent="0.3">
      <c r="A103" s="74" t="s">
        <v>4057</v>
      </c>
      <c r="B103" s="25">
        <v>72</v>
      </c>
      <c r="C103" s="25" t="s">
        <v>12</v>
      </c>
      <c r="D103" s="26">
        <v>31682</v>
      </c>
      <c r="E103" s="26" t="s">
        <v>13</v>
      </c>
      <c r="F103" s="26" t="s">
        <v>1893</v>
      </c>
      <c r="G103" s="26" t="s">
        <v>1894</v>
      </c>
      <c r="H103" s="26" t="s">
        <v>5</v>
      </c>
      <c r="I103" s="26" t="s">
        <v>1448</v>
      </c>
      <c r="J103" s="26" t="s">
        <v>4</v>
      </c>
      <c r="K103" s="26" t="s">
        <v>1449</v>
      </c>
      <c r="L103" s="27" t="s">
        <v>19</v>
      </c>
      <c r="M103" s="25" t="s">
        <v>18</v>
      </c>
      <c r="N103" s="25" t="s">
        <v>2</v>
      </c>
      <c r="O1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103" s="25">
        <v>0</v>
      </c>
      <c r="Q103" s="25">
        <v>170</v>
      </c>
      <c r="R103" s="25">
        <v>0</v>
      </c>
      <c r="S103" s="25">
        <v>0</v>
      </c>
      <c r="T103" s="25">
        <v>0</v>
      </c>
      <c r="U103" s="25">
        <v>36</v>
      </c>
      <c r="V103" s="41" t="str">
        <f>IFERROR(Master1[[#This Row],[Avg Garment Scans per Delivery]]/Master1[[#This Row],[Garment Inventory]], "")</f>
        <v/>
      </c>
      <c r="W103" s="42"/>
      <c r="X103" s="42"/>
      <c r="Y103" s="42"/>
      <c r="Z103" s="42"/>
      <c r="AA103" s="43">
        <f>_xlfn.XLOOKUP(Master1[[#This Row],[cu_id]], Revenue_Analysis[cuid], Revenue_Analysis[Q1 Low Deviation], 0)</f>
        <v>66.555899999999994</v>
      </c>
      <c r="AB103" s="43">
        <f>_xlfn.XLOOKUP(Master1[[#This Row],[cu_id]],Revenue_Analysis[cuid],Revenue_Analysis[Q1 High Deviation], 0)</f>
        <v>125.2213</v>
      </c>
      <c r="AC103" s="43">
        <f>_xlfn.XLOOKUP(Master1[[#This Row],[cu_id]],Revenue_Analysis[cuid],Revenue_Analysis[Q2 Low Deviation], 0)</f>
        <v>85.51</v>
      </c>
      <c r="AD103" s="43">
        <f>_xlfn.XLOOKUP(Master1[[#This Row],[cu_id]],Revenue_Analysis[cuid],Revenue_Analysis[Q2 High Deviation], 0)</f>
        <v>145.3466</v>
      </c>
      <c r="AE103" s="43">
        <f>_xlfn.XLOOKUP(Master1[[#This Row],[cu_id]],Revenue_Analysis[cuid],Revenue_Analysis[Q3 Low Deviation], 0)</f>
        <v>92.427000000000007</v>
      </c>
      <c r="AF103" s="43">
        <f>_xlfn.XLOOKUP(Master1[[#This Row],[cu_id]],Revenue_Analysis[cuid],Revenue_Analysis[Q3 High Deviation], 0)</f>
        <v>151.0702</v>
      </c>
      <c r="AG103" s="43">
        <f>_xlfn.XLOOKUP(Master1[[#This Row],[cu_id]],Revenue_Analysis[cuid],Revenue_Analysis[Q4 Low Deviation], 0)</f>
        <v>86.88</v>
      </c>
      <c r="AH103" s="43">
        <f>_xlfn.XLOOKUP(Master1[[#This Row],[cu_id]],Revenue_Analysis[cuid],Revenue_Analysis[Q4 High Deviation], 0)</f>
        <v>146.91</v>
      </c>
      <c r="AI103" s="43">
        <f>_xlfn.XLOOKUP(Master1[[#This Row],[cu_id]],Revenue_Analysis[cuid],Revenue_Analysis[Q1 Average], 0)</f>
        <v>95.888599999999997</v>
      </c>
      <c r="AJ103" s="43">
        <f>_xlfn.XLOOKUP(Master1[[#This Row],[cu_id]],Revenue_Analysis[cuid],Revenue_Analysis[Q2 Average], 0)</f>
        <v>115.42829999999999</v>
      </c>
      <c r="AK103" s="43">
        <f>_xlfn.XLOOKUP(Master1[[#This Row],[cu_id]],Revenue_Analysis[cuid],Revenue_Analysis[Q3 Average], 0)</f>
        <v>121.7486</v>
      </c>
      <c r="AL103" s="43">
        <f>_xlfn.XLOOKUP(Master1[[#This Row],[cu_id]],Revenue_Analysis[cuid],Revenue_Analysis[Q4 Average], 0)</f>
        <v>116.895</v>
      </c>
      <c r="AM103" s="44">
        <v>0.41666666666666669</v>
      </c>
      <c r="AN103" s="44">
        <v>0.6875</v>
      </c>
      <c r="AO103" s="25" t="s">
        <v>13860</v>
      </c>
      <c r="AP103" s="25" t="s">
        <v>13860</v>
      </c>
      <c r="AQ103" s="25" t="s">
        <v>13860</v>
      </c>
      <c r="AR103" s="25" t="s">
        <v>0</v>
      </c>
      <c r="AS103" s="15">
        <f>IFERROR(_xlfn.XLOOKUP(Master1[[#This Row],[cu_id]],StopTimes[cu_ID],StopTimes[Average Stop Time]), 0)</f>
        <v>6.7125000000000004</v>
      </c>
      <c r="AT103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03" s="45">
        <v>20</v>
      </c>
      <c r="AV103" s="13"/>
      <c r="AW103" s="12"/>
    </row>
    <row r="104" spans="1:49" x14ac:dyDescent="0.3">
      <c r="A104" s="74" t="s">
        <v>4058</v>
      </c>
      <c r="B104" s="25">
        <v>78</v>
      </c>
      <c r="C104" s="25" t="s">
        <v>6</v>
      </c>
      <c r="D104" s="26">
        <v>31691</v>
      </c>
      <c r="E104" s="26" t="s">
        <v>13</v>
      </c>
      <c r="F104" s="26" t="s">
        <v>120</v>
      </c>
      <c r="G104" s="26" t="s">
        <v>1895</v>
      </c>
      <c r="H104" s="26" t="s">
        <v>5</v>
      </c>
      <c r="I104" s="26" t="s">
        <v>1843</v>
      </c>
      <c r="J104" s="26" t="s">
        <v>4</v>
      </c>
      <c r="K104" s="26" t="s">
        <v>604</v>
      </c>
      <c r="L104" s="27" t="s">
        <v>16</v>
      </c>
      <c r="M104" s="25" t="s">
        <v>3</v>
      </c>
      <c r="N104" s="25" t="s">
        <v>2</v>
      </c>
      <c r="O10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04" s="25">
        <v>0</v>
      </c>
      <c r="Q104" s="25">
        <v>0</v>
      </c>
      <c r="R104" s="25">
        <v>100</v>
      </c>
      <c r="S104" s="25">
        <v>0</v>
      </c>
      <c r="T104" s="25">
        <v>0</v>
      </c>
      <c r="U104" s="25">
        <v>52</v>
      </c>
      <c r="V104" s="41" t="str">
        <f>IFERROR(Master1[[#This Row],[Avg Garment Scans per Delivery]]/Master1[[#This Row],[Garment Inventory]], "")</f>
        <v/>
      </c>
      <c r="W104" s="42"/>
      <c r="X104" s="42"/>
      <c r="Y104" s="42"/>
      <c r="Z104" s="42"/>
      <c r="AA104" s="43">
        <f>_xlfn.XLOOKUP(Master1[[#This Row],[cu_id]], Revenue_Analysis[cuid], Revenue_Analysis[Q1 Low Deviation], 0)</f>
        <v>55.8444</v>
      </c>
      <c r="AB104" s="43">
        <f>_xlfn.XLOOKUP(Master1[[#This Row],[cu_id]],Revenue_Analysis[cuid],Revenue_Analysis[Q1 High Deviation], 0)</f>
        <v>97.357200000000006</v>
      </c>
      <c r="AC104" s="43">
        <f>_xlfn.XLOOKUP(Master1[[#This Row],[cu_id]],Revenue_Analysis[cuid],Revenue_Analysis[Q2 Low Deviation], 0)</f>
        <v>67.376199999999997</v>
      </c>
      <c r="AD104" s="43">
        <f>_xlfn.XLOOKUP(Master1[[#This Row],[cu_id]],Revenue_Analysis[cuid],Revenue_Analysis[Q2 High Deviation], 0)</f>
        <v>104.17140000000001</v>
      </c>
      <c r="AE104" s="43">
        <f>_xlfn.XLOOKUP(Master1[[#This Row],[cu_id]],Revenue_Analysis[cuid],Revenue_Analysis[Q3 Low Deviation], 0)</f>
        <v>72.5655</v>
      </c>
      <c r="AF104" s="43">
        <f>_xlfn.XLOOKUP(Master1[[#This Row],[cu_id]],Revenue_Analysis[cuid],Revenue_Analysis[Q3 High Deviation], 0)</f>
        <v>117.5869</v>
      </c>
      <c r="AG104" s="43">
        <f>_xlfn.XLOOKUP(Master1[[#This Row],[cu_id]],Revenue_Analysis[cuid],Revenue_Analysis[Q4 Low Deviation], 0)</f>
        <v>69.325299999999999</v>
      </c>
      <c r="AH104" s="43">
        <f>_xlfn.XLOOKUP(Master1[[#This Row],[cu_id]],Revenue_Analysis[cuid],Revenue_Analysis[Q4 High Deviation], 0)</f>
        <v>146.38849999999999</v>
      </c>
      <c r="AI104" s="43">
        <f>_xlfn.XLOOKUP(Master1[[#This Row],[cu_id]],Revenue_Analysis[cuid],Revenue_Analysis[Q1 Average], 0)</f>
        <v>76.600800000000007</v>
      </c>
      <c r="AJ104" s="43">
        <f>_xlfn.XLOOKUP(Master1[[#This Row],[cu_id]],Revenue_Analysis[cuid],Revenue_Analysis[Q2 Average], 0)</f>
        <v>85.773799999999994</v>
      </c>
      <c r="AK104" s="43">
        <f>_xlfn.XLOOKUP(Master1[[#This Row],[cu_id]],Revenue_Analysis[cuid],Revenue_Analysis[Q3 Average], 0)</f>
        <v>95.0762</v>
      </c>
      <c r="AL104" s="43">
        <f>_xlfn.XLOOKUP(Master1[[#This Row],[cu_id]],Revenue_Analysis[cuid],Revenue_Analysis[Q4 Average], 0)</f>
        <v>107.8569</v>
      </c>
      <c r="AM104" s="44">
        <v>0.41666666666666669</v>
      </c>
      <c r="AN104" s="44">
        <v>0.75</v>
      </c>
      <c r="AO104" s="25" t="s">
        <v>13860</v>
      </c>
      <c r="AP104" s="25" t="s">
        <v>13860</v>
      </c>
      <c r="AQ104" s="25" t="s">
        <v>13860</v>
      </c>
      <c r="AR104" s="25" t="s">
        <v>0</v>
      </c>
      <c r="AS104" s="15">
        <f>IFERROR(_xlfn.XLOOKUP(Master1[[#This Row],[cu_id]],StopTimes[cu_ID],StopTimes[Average Stop Time]), 0)</f>
        <v>9.4291666666666671</v>
      </c>
      <c r="AT10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4" s="45" t="s">
        <v>13860</v>
      </c>
      <c r="AV104" s="13"/>
      <c r="AW104" s="12"/>
    </row>
    <row r="105" spans="1:49" x14ac:dyDescent="0.3">
      <c r="A105" s="74" t="s">
        <v>3416</v>
      </c>
      <c r="B105" s="25">
        <v>72</v>
      </c>
      <c r="C105" s="25" t="s">
        <v>14</v>
      </c>
      <c r="D105" s="26">
        <v>17177</v>
      </c>
      <c r="E105" s="26" t="s">
        <v>13</v>
      </c>
      <c r="F105" s="26" t="s">
        <v>310</v>
      </c>
      <c r="G105" s="26" t="s">
        <v>311</v>
      </c>
      <c r="H105" s="26" t="s">
        <v>11</v>
      </c>
      <c r="I105" s="26" t="s">
        <v>271</v>
      </c>
      <c r="J105" s="26" t="s">
        <v>4</v>
      </c>
      <c r="K105" s="26" t="s">
        <v>305</v>
      </c>
      <c r="L105" s="27" t="s">
        <v>19</v>
      </c>
      <c r="M105" s="25" t="s">
        <v>18</v>
      </c>
      <c r="N105" s="25" t="s">
        <v>2</v>
      </c>
      <c r="O10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320</v>
      </c>
      <c r="P105" s="25">
        <v>0</v>
      </c>
      <c r="Q105" s="25">
        <v>0</v>
      </c>
      <c r="R105" s="25">
        <v>0</v>
      </c>
      <c r="S105" s="25">
        <v>320</v>
      </c>
      <c r="T105" s="25">
        <v>0</v>
      </c>
      <c r="U105" s="25">
        <v>25</v>
      </c>
      <c r="V105" s="41" t="str">
        <f>IFERROR(Master1[[#This Row],[Avg Garment Scans per Delivery]]/Master1[[#This Row],[Garment Inventory]], "")</f>
        <v/>
      </c>
      <c r="W105" s="42"/>
      <c r="X105" s="42"/>
      <c r="Y105" s="42"/>
      <c r="Z105" s="42"/>
      <c r="AA105" s="43">
        <f>_xlfn.XLOOKUP(Master1[[#This Row],[cu_id]], Revenue_Analysis[cuid], Revenue_Analysis[Q1 Low Deviation], 0)</f>
        <v>64.084500000000006</v>
      </c>
      <c r="AB105" s="43">
        <f>_xlfn.XLOOKUP(Master1[[#This Row],[cu_id]],Revenue_Analysis[cuid],Revenue_Analysis[Q1 High Deviation], 0)</f>
        <v>65.921300000000002</v>
      </c>
      <c r="AC105" s="43">
        <f>_xlfn.XLOOKUP(Master1[[#This Row],[cu_id]],Revenue_Analysis[cuid],Revenue_Analysis[Q2 Low Deviation], 0)</f>
        <v>71.634500000000003</v>
      </c>
      <c r="AD105" s="43">
        <f>_xlfn.XLOOKUP(Master1[[#This Row],[cu_id]],Revenue_Analysis[cuid],Revenue_Analysis[Q2 High Deviation], 0)</f>
        <v>74.478899999999996</v>
      </c>
      <c r="AE105" s="43">
        <f>_xlfn.XLOOKUP(Master1[[#This Row],[cu_id]],Revenue_Analysis[cuid],Revenue_Analysis[Q3 Low Deviation], 0)</f>
        <v>74.139399999999995</v>
      </c>
      <c r="AF105" s="43">
        <f>_xlfn.XLOOKUP(Master1[[#This Row],[cu_id]],Revenue_Analysis[cuid],Revenue_Analysis[Q3 High Deviation], 0)</f>
        <v>75.109200000000001</v>
      </c>
      <c r="AG105" s="43">
        <f>_xlfn.XLOOKUP(Master1[[#This Row],[cu_id]],Revenue_Analysis[cuid],Revenue_Analysis[Q4 Low Deviation], 0)</f>
        <v>74.2</v>
      </c>
      <c r="AH105" s="43">
        <f>_xlfn.XLOOKUP(Master1[[#This Row],[cu_id]],Revenue_Analysis[cuid],Revenue_Analysis[Q4 High Deviation], 0)</f>
        <v>74.2</v>
      </c>
      <c r="AI105" s="43">
        <f>_xlfn.XLOOKUP(Master1[[#This Row],[cu_id]],Revenue_Analysis[cuid],Revenue_Analysis[Q1 Average], 0)</f>
        <v>65.002899999999997</v>
      </c>
      <c r="AJ105" s="43">
        <f>_xlfn.XLOOKUP(Master1[[#This Row],[cu_id]],Revenue_Analysis[cuid],Revenue_Analysis[Q2 Average], 0)</f>
        <v>73.056700000000006</v>
      </c>
      <c r="AK105" s="43">
        <f>_xlfn.XLOOKUP(Master1[[#This Row],[cu_id]],Revenue_Analysis[cuid],Revenue_Analysis[Q3 Average], 0)</f>
        <v>74.624300000000005</v>
      </c>
      <c r="AL105" s="43">
        <f>_xlfn.XLOOKUP(Master1[[#This Row],[cu_id]],Revenue_Analysis[cuid],Revenue_Analysis[Q4 Average], 0)</f>
        <v>74.2</v>
      </c>
      <c r="AM105" s="44">
        <v>0.41666666666666669</v>
      </c>
      <c r="AN105" s="44">
        <v>0.6875</v>
      </c>
      <c r="AO105" s="25" t="s">
        <v>13860</v>
      </c>
      <c r="AP105" s="25" t="s">
        <v>13860</v>
      </c>
      <c r="AQ105" s="25" t="s">
        <v>13860</v>
      </c>
      <c r="AR105" s="25" t="s">
        <v>0</v>
      </c>
      <c r="AS105" s="15">
        <f>IFERROR(_xlfn.XLOOKUP(Master1[[#This Row],[cu_id]],StopTimes[cu_ID],StopTimes[Average Stop Time]), 0)</f>
        <v>1.2208333333333334</v>
      </c>
      <c r="AT10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5" s="45">
        <v>10</v>
      </c>
      <c r="AV105" s="13"/>
      <c r="AW105" s="12"/>
    </row>
    <row r="106" spans="1:49" x14ac:dyDescent="0.3">
      <c r="A106" s="74" t="s">
        <v>3622</v>
      </c>
      <c r="B106" s="25">
        <v>78</v>
      </c>
      <c r="C106" s="25" t="s">
        <v>12</v>
      </c>
      <c r="D106" s="26">
        <v>99051</v>
      </c>
      <c r="E106" s="26" t="s">
        <v>48</v>
      </c>
      <c r="F106" s="26" t="s">
        <v>907</v>
      </c>
      <c r="G106" s="26" t="s">
        <v>908</v>
      </c>
      <c r="H106" s="26" t="s">
        <v>11</v>
      </c>
      <c r="I106" s="26" t="s">
        <v>477</v>
      </c>
      <c r="J106" s="26" t="s">
        <v>4</v>
      </c>
      <c r="K106" s="26" t="s">
        <v>478</v>
      </c>
      <c r="L106" s="27" t="s">
        <v>16</v>
      </c>
      <c r="M106" s="25" t="s">
        <v>3</v>
      </c>
      <c r="N106" s="25" t="s">
        <v>2</v>
      </c>
      <c r="O1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06" s="25">
        <v>0</v>
      </c>
      <c r="Q106" s="25">
        <v>100</v>
      </c>
      <c r="R106" s="25">
        <v>0</v>
      </c>
      <c r="S106" s="25">
        <v>0</v>
      </c>
      <c r="T106" s="25">
        <v>0</v>
      </c>
      <c r="U106" s="25">
        <v>52</v>
      </c>
      <c r="V106" s="41" t="str">
        <f>IFERROR(Master1[[#This Row],[Avg Garment Scans per Delivery]]/Master1[[#This Row],[Garment Inventory]], "")</f>
        <v/>
      </c>
      <c r="W106" s="42"/>
      <c r="X106" s="42"/>
      <c r="Y106" s="42"/>
      <c r="Z106" s="42"/>
      <c r="AA106" s="43">
        <f>_xlfn.XLOOKUP(Master1[[#This Row],[cu_id]], Revenue_Analysis[cuid], Revenue_Analysis[Q1 Low Deviation], 0)</f>
        <v>71.241500000000002</v>
      </c>
      <c r="AB106" s="43">
        <f>_xlfn.XLOOKUP(Master1[[#This Row],[cu_id]],Revenue_Analysis[cuid],Revenue_Analysis[Q1 High Deviation], 0)</f>
        <v>76.550899999999999</v>
      </c>
      <c r="AC106" s="43">
        <f>_xlfn.XLOOKUP(Master1[[#This Row],[cu_id]],Revenue_Analysis[cuid],Revenue_Analysis[Q2 Low Deviation], 0)</f>
        <v>37.204099999999997</v>
      </c>
      <c r="AD106" s="43">
        <f>_xlfn.XLOOKUP(Master1[[#This Row],[cu_id]],Revenue_Analysis[cuid],Revenue_Analysis[Q2 High Deviation], 0)</f>
        <v>215.2483</v>
      </c>
      <c r="AE106" s="43">
        <f>_xlfn.XLOOKUP(Master1[[#This Row],[cu_id]],Revenue_Analysis[cuid],Revenue_Analysis[Q3 Low Deviation], 0)</f>
        <v>79.927800000000005</v>
      </c>
      <c r="AF106" s="43">
        <f>_xlfn.XLOOKUP(Master1[[#This Row],[cu_id]],Revenue_Analysis[cuid],Revenue_Analysis[Q3 High Deviation], 0)</f>
        <v>80.593800000000002</v>
      </c>
      <c r="AG106" s="43">
        <f>_xlfn.XLOOKUP(Master1[[#This Row],[cu_id]],Revenue_Analysis[cuid],Revenue_Analysis[Q4 Low Deviation], 0)</f>
        <v>79.663700000000006</v>
      </c>
      <c r="AH106" s="43">
        <f>_xlfn.XLOOKUP(Master1[[#This Row],[cu_id]],Revenue_Analysis[cuid],Revenue_Analysis[Q4 High Deviation], 0)</f>
        <v>80.694699999999997</v>
      </c>
      <c r="AI106" s="43">
        <f>_xlfn.XLOOKUP(Master1[[#This Row],[cu_id]],Revenue_Analysis[cuid],Revenue_Analysis[Q1 Average], 0)</f>
        <v>73.896199999999993</v>
      </c>
      <c r="AJ106" s="43">
        <f>_xlfn.XLOOKUP(Master1[[#This Row],[cu_id]],Revenue_Analysis[cuid],Revenue_Analysis[Q2 Average], 0)</f>
        <v>126.22620000000001</v>
      </c>
      <c r="AK106" s="43">
        <f>_xlfn.XLOOKUP(Master1[[#This Row],[cu_id]],Revenue_Analysis[cuid],Revenue_Analysis[Q3 Average], 0)</f>
        <v>80.260800000000003</v>
      </c>
      <c r="AL106" s="43">
        <f>_xlfn.XLOOKUP(Master1[[#This Row],[cu_id]],Revenue_Analysis[cuid],Revenue_Analysis[Q4 Average], 0)</f>
        <v>80.179199999999994</v>
      </c>
      <c r="AM106" s="44">
        <v>0.41666666666666669</v>
      </c>
      <c r="AN106" s="44">
        <v>0.75</v>
      </c>
      <c r="AO106" s="25" t="s">
        <v>13860</v>
      </c>
      <c r="AP106" s="25" t="s">
        <v>13860</v>
      </c>
      <c r="AQ106" s="25" t="s">
        <v>13860</v>
      </c>
      <c r="AR106" s="25" t="s">
        <v>0</v>
      </c>
      <c r="AS106" s="15">
        <f>IFERROR(_xlfn.XLOOKUP(Master1[[#This Row],[cu_id]],StopTimes[cu_ID],StopTimes[Average Stop Time]), 0)</f>
        <v>7.2518518516666672</v>
      </c>
      <c r="AT10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6" s="45" t="s">
        <v>13860</v>
      </c>
      <c r="AV106" s="13"/>
      <c r="AW106" s="12"/>
    </row>
    <row r="107" spans="1:49" x14ac:dyDescent="0.3">
      <c r="A107" s="74" t="s">
        <v>4059</v>
      </c>
      <c r="B107" s="25">
        <v>8</v>
      </c>
      <c r="C107" s="25" t="s">
        <v>12</v>
      </c>
      <c r="D107" s="26">
        <v>33172</v>
      </c>
      <c r="E107" s="26" t="s">
        <v>13</v>
      </c>
      <c r="F107" s="26" t="s">
        <v>1896</v>
      </c>
      <c r="G107" s="26" t="s">
        <v>1897</v>
      </c>
      <c r="H107" s="26" t="s">
        <v>11</v>
      </c>
      <c r="I107" s="26" t="s">
        <v>1641</v>
      </c>
      <c r="J107" s="26" t="s">
        <v>4</v>
      </c>
      <c r="K107" s="26" t="s">
        <v>309</v>
      </c>
      <c r="L107" s="27" t="s">
        <v>16</v>
      </c>
      <c r="M107" s="25" t="s">
        <v>3</v>
      </c>
      <c r="N107" s="25" t="s">
        <v>2</v>
      </c>
      <c r="O1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07" s="25">
        <v>0</v>
      </c>
      <c r="Q107" s="25">
        <v>90</v>
      </c>
      <c r="R107" s="25">
        <v>0</v>
      </c>
      <c r="S107" s="25">
        <v>0</v>
      </c>
      <c r="T107" s="25">
        <v>0</v>
      </c>
      <c r="U107" s="25">
        <v>53</v>
      </c>
      <c r="V107" s="41" t="str">
        <f>IFERROR(Master1[[#This Row],[Avg Garment Scans per Delivery]]/Master1[[#This Row],[Garment Inventory]], "")</f>
        <v/>
      </c>
      <c r="W107" s="42"/>
      <c r="X107" s="42"/>
      <c r="Y107" s="42"/>
      <c r="Z107" s="42"/>
      <c r="AA107" s="43">
        <f>_xlfn.XLOOKUP(Master1[[#This Row],[cu_id]], Revenue_Analysis[cuid], Revenue_Analysis[Q1 Low Deviation], 0)</f>
        <v>73.358199999999997</v>
      </c>
      <c r="AB107" s="43">
        <f>_xlfn.XLOOKUP(Master1[[#This Row],[cu_id]],Revenue_Analysis[cuid],Revenue_Analysis[Q1 High Deviation], 0)</f>
        <v>111.96339999999999</v>
      </c>
      <c r="AC107" s="43">
        <f>_xlfn.XLOOKUP(Master1[[#This Row],[cu_id]],Revenue_Analysis[cuid],Revenue_Analysis[Q2 Low Deviation], 0)</f>
        <v>85.334400000000002</v>
      </c>
      <c r="AD107" s="43">
        <f>_xlfn.XLOOKUP(Master1[[#This Row],[cu_id]],Revenue_Analysis[cuid],Revenue_Analysis[Q2 High Deviation], 0)</f>
        <v>112.61799999999999</v>
      </c>
      <c r="AE107" s="43">
        <f>_xlfn.XLOOKUP(Master1[[#This Row],[cu_id]],Revenue_Analysis[cuid],Revenue_Analysis[Q3 Low Deviation], 0)</f>
        <v>81.587400000000002</v>
      </c>
      <c r="AF107" s="43">
        <f>_xlfn.XLOOKUP(Master1[[#This Row],[cu_id]],Revenue_Analysis[cuid],Revenue_Analysis[Q3 High Deviation], 0)</f>
        <v>119.61839999999999</v>
      </c>
      <c r="AG107" s="43">
        <f>_xlfn.XLOOKUP(Master1[[#This Row],[cu_id]],Revenue_Analysis[cuid],Revenue_Analysis[Q4 Low Deviation], 0)</f>
        <v>82.094399999999993</v>
      </c>
      <c r="AH107" s="43">
        <f>_xlfn.XLOOKUP(Master1[[#This Row],[cu_id]],Revenue_Analysis[cuid],Revenue_Analysis[Q4 High Deviation], 0)</f>
        <v>146.6472</v>
      </c>
      <c r="AI107" s="43">
        <f>_xlfn.XLOOKUP(Master1[[#This Row],[cu_id]],Revenue_Analysis[cuid],Revenue_Analysis[Q1 Average], 0)</f>
        <v>92.660799999999995</v>
      </c>
      <c r="AJ107" s="43">
        <f>_xlfn.XLOOKUP(Master1[[#This Row],[cu_id]],Revenue_Analysis[cuid],Revenue_Analysis[Q2 Average], 0)</f>
        <v>98.976200000000006</v>
      </c>
      <c r="AK107" s="43">
        <f>_xlfn.XLOOKUP(Master1[[#This Row],[cu_id]],Revenue_Analysis[cuid],Revenue_Analysis[Q3 Average], 0)</f>
        <v>100.60290000000001</v>
      </c>
      <c r="AL107" s="43">
        <f>_xlfn.XLOOKUP(Master1[[#This Row],[cu_id]],Revenue_Analysis[cuid],Revenue_Analysis[Q4 Average], 0)</f>
        <v>114.3708</v>
      </c>
      <c r="AM107" s="44">
        <v>0.41666666666666669</v>
      </c>
      <c r="AN107" s="44">
        <v>0.79166666666666663</v>
      </c>
      <c r="AO107" s="25" t="s">
        <v>13860</v>
      </c>
      <c r="AP107" s="25" t="s">
        <v>13860</v>
      </c>
      <c r="AQ107" s="25" t="s">
        <v>13860</v>
      </c>
      <c r="AR107" s="25" t="s">
        <v>27</v>
      </c>
      <c r="AS107" s="15">
        <f>IFERROR(_xlfn.XLOOKUP(Master1[[#This Row],[cu_id]],StopTimes[cu_ID],StopTimes[Average Stop Time]), 0)</f>
        <v>5.9777777783333335</v>
      </c>
      <c r="AT10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7" s="45" t="s">
        <v>13860</v>
      </c>
      <c r="AV107" s="13"/>
      <c r="AW107" s="12"/>
    </row>
    <row r="108" spans="1:49" x14ac:dyDescent="0.3">
      <c r="A108" s="74" t="s">
        <v>3623</v>
      </c>
      <c r="B108" s="25">
        <v>70</v>
      </c>
      <c r="C108" s="25" t="s">
        <v>6</v>
      </c>
      <c r="D108" s="26">
        <v>27183</v>
      </c>
      <c r="E108" s="26" t="s">
        <v>13</v>
      </c>
      <c r="F108" s="26" t="s">
        <v>909</v>
      </c>
      <c r="G108" s="26" t="s">
        <v>910</v>
      </c>
      <c r="H108" s="26" t="s">
        <v>11</v>
      </c>
      <c r="I108" s="26" t="s">
        <v>593</v>
      </c>
      <c r="J108" s="26" t="s">
        <v>4</v>
      </c>
      <c r="K108" s="26" t="s">
        <v>758</v>
      </c>
      <c r="L108" s="27" t="s">
        <v>16</v>
      </c>
      <c r="M108" s="25" t="s">
        <v>3</v>
      </c>
      <c r="N108" s="25" t="s">
        <v>2</v>
      </c>
      <c r="O1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08" s="25">
        <v>0</v>
      </c>
      <c r="Q108" s="25">
        <v>0</v>
      </c>
      <c r="R108" s="25">
        <v>20</v>
      </c>
      <c r="S108" s="25">
        <v>0</v>
      </c>
      <c r="T108" s="25">
        <v>0</v>
      </c>
      <c r="U108" s="25">
        <v>54</v>
      </c>
      <c r="V108" s="41" t="str">
        <f>IFERROR(Master1[[#This Row],[Avg Garment Scans per Delivery]]/Master1[[#This Row],[Garment Inventory]], "")</f>
        <v/>
      </c>
      <c r="W108" s="42"/>
      <c r="X108" s="42"/>
      <c r="Y108" s="42"/>
      <c r="Z108" s="42"/>
      <c r="AA108" s="43">
        <f>_xlfn.XLOOKUP(Master1[[#This Row],[cu_id]], Revenue_Analysis[cuid], Revenue_Analysis[Q1 Low Deviation], 0)</f>
        <v>240.18260000000001</v>
      </c>
      <c r="AB108" s="43">
        <f>_xlfn.XLOOKUP(Master1[[#This Row],[cu_id]],Revenue_Analysis[cuid],Revenue_Analysis[Q1 High Deviation], 0)</f>
        <v>321.66460000000001</v>
      </c>
      <c r="AC108" s="43">
        <f>_xlfn.XLOOKUP(Master1[[#This Row],[cu_id]],Revenue_Analysis[cuid],Revenue_Analysis[Q2 Low Deviation], 0)</f>
        <v>265.15219999999999</v>
      </c>
      <c r="AD108" s="43">
        <f>_xlfn.XLOOKUP(Master1[[#This Row],[cu_id]],Revenue_Analysis[cuid],Revenue_Analysis[Q2 High Deviation], 0)</f>
        <v>352.16059999999999</v>
      </c>
      <c r="AE108" s="43">
        <f>_xlfn.XLOOKUP(Master1[[#This Row],[cu_id]],Revenue_Analysis[cuid],Revenue_Analysis[Q3 Low Deviation], 0)</f>
        <v>276.84629999999999</v>
      </c>
      <c r="AF108" s="43">
        <f>_xlfn.XLOOKUP(Master1[[#This Row],[cu_id]],Revenue_Analysis[cuid],Revenue_Analysis[Q3 High Deviation], 0)</f>
        <v>367.39789999999999</v>
      </c>
      <c r="AG108" s="43">
        <f>_xlfn.XLOOKUP(Master1[[#This Row],[cu_id]],Revenue_Analysis[cuid],Revenue_Analysis[Q4 Low Deviation], 0)</f>
        <v>310.25889999999998</v>
      </c>
      <c r="AH108" s="43">
        <f>_xlfn.XLOOKUP(Master1[[#This Row],[cu_id]],Revenue_Analysis[cuid],Revenue_Analysis[Q4 High Deviation], 0)</f>
        <v>364.3503</v>
      </c>
      <c r="AI108" s="43">
        <f>_xlfn.XLOOKUP(Master1[[#This Row],[cu_id]],Revenue_Analysis[cuid],Revenue_Analysis[Q1 Average], 0)</f>
        <v>280.92360000000002</v>
      </c>
      <c r="AJ108" s="43">
        <f>_xlfn.XLOOKUP(Master1[[#This Row],[cu_id]],Revenue_Analysis[cuid],Revenue_Analysis[Q2 Average], 0)</f>
        <v>308.65640000000002</v>
      </c>
      <c r="AK108" s="43">
        <f>_xlfn.XLOOKUP(Master1[[#This Row],[cu_id]],Revenue_Analysis[cuid],Revenue_Analysis[Q3 Average], 0)</f>
        <v>322.12209999999999</v>
      </c>
      <c r="AL108" s="43">
        <f>_xlfn.XLOOKUP(Master1[[#This Row],[cu_id]],Revenue_Analysis[cuid],Revenue_Analysis[Q4 Average], 0)</f>
        <v>337.30459999999999</v>
      </c>
      <c r="AM108" s="44">
        <v>0.27083333333333331</v>
      </c>
      <c r="AN108" s="44">
        <v>0.91666666666666663</v>
      </c>
      <c r="AO108" s="25" t="s">
        <v>13860</v>
      </c>
      <c r="AP108" s="25" t="s">
        <v>13860</v>
      </c>
      <c r="AQ108" s="25" t="s">
        <v>13860</v>
      </c>
      <c r="AR108" s="25" t="s">
        <v>0</v>
      </c>
      <c r="AS108" s="15">
        <f>IFERROR(_xlfn.XLOOKUP(Master1[[#This Row],[cu_id]],StopTimes[cu_ID],StopTimes[Average Stop Time]), 0)</f>
        <v>6.0791666666666666</v>
      </c>
      <c r="AT10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8" s="45" t="s">
        <v>13860</v>
      </c>
      <c r="AV108" s="13"/>
      <c r="AW108" s="12"/>
    </row>
    <row r="109" spans="1:49" x14ac:dyDescent="0.3">
      <c r="A109" s="74" t="s">
        <v>4470</v>
      </c>
      <c r="B109" s="25">
        <v>72</v>
      </c>
      <c r="C109" s="25" t="s">
        <v>7</v>
      </c>
      <c r="D109" s="26">
        <v>499014</v>
      </c>
      <c r="E109" s="26" t="s">
        <v>53</v>
      </c>
      <c r="F109" s="26" t="s">
        <v>44</v>
      </c>
      <c r="G109" s="26" t="s">
        <v>2772</v>
      </c>
      <c r="H109" s="26" t="s">
        <v>11</v>
      </c>
      <c r="I109" s="26" t="s">
        <v>1456</v>
      </c>
      <c r="J109" s="26" t="s">
        <v>4</v>
      </c>
      <c r="K109" s="26" t="s">
        <v>391</v>
      </c>
      <c r="L109" s="27" t="s">
        <v>21</v>
      </c>
      <c r="M109" s="25" t="s">
        <v>20</v>
      </c>
      <c r="N109" s="25" t="s">
        <v>2</v>
      </c>
      <c r="O10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09" s="25">
        <v>0</v>
      </c>
      <c r="Q109" s="25">
        <v>0</v>
      </c>
      <c r="R109" s="25">
        <v>0</v>
      </c>
      <c r="S109" s="25">
        <v>0</v>
      </c>
      <c r="T109" s="25">
        <v>150</v>
      </c>
      <c r="U109" s="25">
        <v>12</v>
      </c>
      <c r="V109" s="41" t="str">
        <f>IFERROR(Master1[[#This Row],[Avg Garment Scans per Delivery]]/Master1[[#This Row],[Garment Inventory]], "")</f>
        <v/>
      </c>
      <c r="W109" s="42"/>
      <c r="X109" s="42"/>
      <c r="Y109" s="42"/>
      <c r="Z109" s="42"/>
      <c r="AA109" s="43">
        <f>_xlfn.XLOOKUP(Master1[[#This Row],[cu_id]], Revenue_Analysis[cuid], Revenue_Analysis[Q1 Low Deviation], 0)</f>
        <v>48.474499999999999</v>
      </c>
      <c r="AB109" s="43">
        <f>_xlfn.XLOOKUP(Master1[[#This Row],[cu_id]],Revenue_Analysis[cuid],Revenue_Analysis[Q1 High Deviation], 0)</f>
        <v>93.5989</v>
      </c>
      <c r="AC109" s="43">
        <f>_xlfn.XLOOKUP(Master1[[#This Row],[cu_id]],Revenue_Analysis[cuid],Revenue_Analysis[Q2 Low Deviation], 0)</f>
        <v>36.953299999999999</v>
      </c>
      <c r="AD109" s="43">
        <f>_xlfn.XLOOKUP(Master1[[#This Row],[cu_id]],Revenue_Analysis[cuid],Revenue_Analysis[Q2 High Deviation], 0)</f>
        <v>40.326700000000002</v>
      </c>
      <c r="AE109" s="43">
        <f>_xlfn.XLOOKUP(Master1[[#This Row],[cu_id]],Revenue_Analysis[cuid],Revenue_Analysis[Q3 Low Deviation], 0)</f>
        <v>37.64</v>
      </c>
      <c r="AF109" s="43">
        <f>_xlfn.XLOOKUP(Master1[[#This Row],[cu_id]],Revenue_Analysis[cuid],Revenue_Analysis[Q3 High Deviation], 0)</f>
        <v>38.07</v>
      </c>
      <c r="AG109" s="43">
        <f>_xlfn.XLOOKUP(Master1[[#This Row],[cu_id]],Revenue_Analysis[cuid],Revenue_Analysis[Q4 Low Deviation], 0)</f>
        <v>37.64</v>
      </c>
      <c r="AH109" s="43">
        <f>_xlfn.XLOOKUP(Master1[[#This Row],[cu_id]],Revenue_Analysis[cuid],Revenue_Analysis[Q4 High Deviation], 0)</f>
        <v>37.64</v>
      </c>
      <c r="AI109" s="43">
        <f>_xlfn.XLOOKUP(Master1[[#This Row],[cu_id]],Revenue_Analysis[cuid],Revenue_Analysis[Q1 Average], 0)</f>
        <v>71.036699999999996</v>
      </c>
      <c r="AJ109" s="43">
        <f>_xlfn.XLOOKUP(Master1[[#This Row],[cu_id]],Revenue_Analysis[cuid],Revenue_Analysis[Q2 Average], 0)</f>
        <v>38.64</v>
      </c>
      <c r="AK109" s="43">
        <f>_xlfn.XLOOKUP(Master1[[#This Row],[cu_id]],Revenue_Analysis[cuid],Revenue_Analysis[Q3 Average], 0)</f>
        <v>37.854999999999997</v>
      </c>
      <c r="AL109" s="43">
        <f>_xlfn.XLOOKUP(Master1[[#This Row],[cu_id]],Revenue_Analysis[cuid],Revenue_Analysis[Q4 Average], 0)</f>
        <v>37.64</v>
      </c>
      <c r="AM109" s="44">
        <v>0.45833333333333331</v>
      </c>
      <c r="AN109" s="44">
        <v>0.6875</v>
      </c>
      <c r="AO109" s="25" t="s">
        <v>13860</v>
      </c>
      <c r="AP109" s="25" t="s">
        <v>13860</v>
      </c>
      <c r="AQ109" s="25" t="s">
        <v>13860</v>
      </c>
      <c r="AR109" s="25" t="s">
        <v>0</v>
      </c>
      <c r="AS109" s="15">
        <f>IFERROR(_xlfn.XLOOKUP(Master1[[#This Row],[cu_id]],StopTimes[cu_ID],StopTimes[Average Stop Time]), 0)</f>
        <v>0.25833333333333336</v>
      </c>
      <c r="AT10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9" s="45">
        <v>3</v>
      </c>
      <c r="AV109" s="13"/>
      <c r="AW109" s="12"/>
    </row>
    <row r="110" spans="1:49" x14ac:dyDescent="0.3">
      <c r="A110" s="74" t="s">
        <v>4061</v>
      </c>
      <c r="B110" s="25">
        <v>78</v>
      </c>
      <c r="C110" s="25" t="s">
        <v>14</v>
      </c>
      <c r="D110" s="26">
        <v>99033</v>
      </c>
      <c r="E110" s="26" t="s">
        <v>118</v>
      </c>
      <c r="F110" s="83" t="s">
        <v>4823</v>
      </c>
      <c r="G110" s="26" t="s">
        <v>1900</v>
      </c>
      <c r="H110" s="26" t="s">
        <v>11</v>
      </c>
      <c r="I110" s="26" t="s">
        <v>1749</v>
      </c>
      <c r="J110" s="26" t="s">
        <v>4</v>
      </c>
      <c r="K110" s="26" t="s">
        <v>913</v>
      </c>
      <c r="L110" s="27">
        <v>5</v>
      </c>
      <c r="M110" s="25" t="s">
        <v>28</v>
      </c>
      <c r="N110" s="25" t="s">
        <v>2</v>
      </c>
      <c r="O1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10" s="25">
        <v>0</v>
      </c>
      <c r="Q110" s="25">
        <v>0</v>
      </c>
      <c r="R110" s="25">
        <v>0</v>
      </c>
      <c r="S110" s="25">
        <v>100</v>
      </c>
      <c r="T110" s="25">
        <v>0</v>
      </c>
      <c r="U110" s="25">
        <v>14</v>
      </c>
      <c r="V110" s="41" t="str">
        <f>IFERROR(Master1[[#This Row],[Avg Garment Scans per Delivery]]/Master1[[#This Row],[Garment Inventory]], "")</f>
        <v/>
      </c>
      <c r="W110" s="42"/>
      <c r="X110" s="42"/>
      <c r="Y110" s="42"/>
      <c r="Z110" s="42"/>
      <c r="AA110" s="43">
        <f>_xlfn.XLOOKUP(Master1[[#This Row],[cu_id]], Revenue_Analysis[cuid], Revenue_Analysis[Q1 Low Deviation], 0)</f>
        <v>27.76</v>
      </c>
      <c r="AB110" s="43">
        <f>_xlfn.XLOOKUP(Master1[[#This Row],[cu_id]],Revenue_Analysis[cuid],Revenue_Analysis[Q1 High Deviation], 0)</f>
        <v>27.76</v>
      </c>
      <c r="AC110" s="43">
        <f>_xlfn.XLOOKUP(Master1[[#This Row],[cu_id]],Revenue_Analysis[cuid],Revenue_Analysis[Q2 Low Deviation], 0)</f>
        <v>27.76</v>
      </c>
      <c r="AD110" s="43">
        <f>_xlfn.XLOOKUP(Master1[[#This Row],[cu_id]],Revenue_Analysis[cuid],Revenue_Analysis[Q2 High Deviation], 0)</f>
        <v>27.76</v>
      </c>
      <c r="AE110" s="43">
        <f>_xlfn.XLOOKUP(Master1[[#This Row],[cu_id]],Revenue_Analysis[cuid],Revenue_Analysis[Q3 Low Deviation], 0)</f>
        <v>21.622</v>
      </c>
      <c r="AF110" s="43">
        <f>_xlfn.XLOOKUP(Master1[[#This Row],[cu_id]],Revenue_Analysis[cuid],Revenue_Analysis[Q3 High Deviation], 0)</f>
        <v>95.078000000000003</v>
      </c>
      <c r="AG110" s="43">
        <f>_xlfn.XLOOKUP(Master1[[#This Row],[cu_id]],Revenue_Analysis[cuid],Revenue_Analysis[Q4 Low Deviation], 0)</f>
        <v>29.607199999999999</v>
      </c>
      <c r="AH110" s="43">
        <f>_xlfn.XLOOKUP(Master1[[#This Row],[cu_id]],Revenue_Analysis[cuid],Revenue_Analysis[Q4 High Deviation], 0)</f>
        <v>32.288800000000002</v>
      </c>
      <c r="AI110" s="43">
        <f>_xlfn.XLOOKUP(Master1[[#This Row],[cu_id]],Revenue_Analysis[cuid],Revenue_Analysis[Q1 Average], 0)</f>
        <v>27.76</v>
      </c>
      <c r="AJ110" s="43">
        <f>_xlfn.XLOOKUP(Master1[[#This Row],[cu_id]],Revenue_Analysis[cuid],Revenue_Analysis[Q2 Average], 0)</f>
        <v>27.76</v>
      </c>
      <c r="AK110" s="43">
        <f>_xlfn.XLOOKUP(Master1[[#This Row],[cu_id]],Revenue_Analysis[cuid],Revenue_Analysis[Q3 Average], 0)</f>
        <v>58.35</v>
      </c>
      <c r="AL110" s="43">
        <f>_xlfn.XLOOKUP(Master1[[#This Row],[cu_id]],Revenue_Analysis[cuid],Revenue_Analysis[Q4 Average], 0)</f>
        <v>30.948</v>
      </c>
      <c r="AM110" s="44">
        <v>0.33333333333333331</v>
      </c>
      <c r="AN110" s="44">
        <v>0.66666666666666663</v>
      </c>
      <c r="AO110" s="25" t="s">
        <v>13860</v>
      </c>
      <c r="AP110" s="25" t="s">
        <v>13860</v>
      </c>
      <c r="AQ110" s="25" t="s">
        <v>13860</v>
      </c>
      <c r="AR110" s="25" t="s">
        <v>0</v>
      </c>
      <c r="AS110" s="15">
        <f>IFERROR(_xlfn.XLOOKUP(Master1[[#This Row],[cu_id]],StopTimes[cu_ID],StopTimes[Average Stop Time]), 0)</f>
        <v>1.2750000000000001</v>
      </c>
      <c r="AT11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0" s="45">
        <v>3</v>
      </c>
      <c r="AV110" s="13"/>
      <c r="AW110" s="12"/>
    </row>
    <row r="111" spans="1:49" x14ac:dyDescent="0.3">
      <c r="A111" s="74" t="s">
        <v>3624</v>
      </c>
      <c r="B111" s="25">
        <v>78</v>
      </c>
      <c r="C111" s="25" t="s">
        <v>14</v>
      </c>
      <c r="D111" s="26">
        <v>99051</v>
      </c>
      <c r="E111" s="26" t="s">
        <v>15</v>
      </c>
      <c r="F111" s="26" t="s">
        <v>911</v>
      </c>
      <c r="G111" s="26" t="s">
        <v>912</v>
      </c>
      <c r="H111" s="26" t="s">
        <v>11</v>
      </c>
      <c r="I111" s="26" t="s">
        <v>536</v>
      </c>
      <c r="J111" s="26" t="s">
        <v>4</v>
      </c>
      <c r="K111" s="26" t="s">
        <v>913</v>
      </c>
      <c r="L111" s="27" t="s">
        <v>16</v>
      </c>
      <c r="M111" s="25" t="s">
        <v>3</v>
      </c>
      <c r="N111" s="25" t="s">
        <v>2</v>
      </c>
      <c r="O1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111" s="25">
        <v>0</v>
      </c>
      <c r="Q111" s="25">
        <v>0</v>
      </c>
      <c r="R111" s="25">
        <v>0</v>
      </c>
      <c r="S111" s="25">
        <v>170</v>
      </c>
      <c r="T111" s="25">
        <v>0</v>
      </c>
      <c r="U111" s="25">
        <v>53</v>
      </c>
      <c r="V111" s="41" t="str">
        <f>IFERROR(Master1[[#This Row],[Avg Garment Scans per Delivery]]/Master1[[#This Row],[Garment Inventory]], "")</f>
        <v/>
      </c>
      <c r="W111" s="42"/>
      <c r="X111" s="42"/>
      <c r="Y111" s="42"/>
      <c r="Z111" s="42"/>
      <c r="AA111" s="43">
        <f>_xlfn.XLOOKUP(Master1[[#This Row],[cu_id]], Revenue_Analysis[cuid], Revenue_Analysis[Q1 Low Deviation], 0)</f>
        <v>51.356200000000001</v>
      </c>
      <c r="AB111" s="43">
        <f>_xlfn.XLOOKUP(Master1[[#This Row],[cu_id]],Revenue_Analysis[cuid],Revenue_Analysis[Q1 High Deviation], 0)</f>
        <v>58.543799999999997</v>
      </c>
      <c r="AC111" s="43">
        <f>_xlfn.XLOOKUP(Master1[[#This Row],[cu_id]],Revenue_Analysis[cuid],Revenue_Analysis[Q2 Low Deviation], 0)</f>
        <v>60.710099999999997</v>
      </c>
      <c r="AD111" s="43">
        <f>_xlfn.XLOOKUP(Master1[[#This Row],[cu_id]],Revenue_Analysis[cuid],Revenue_Analysis[Q2 High Deviation], 0)</f>
        <v>62.7361</v>
      </c>
      <c r="AE111" s="43">
        <f>_xlfn.XLOOKUP(Master1[[#This Row],[cu_id]],Revenue_Analysis[cuid],Revenue_Analysis[Q3 Low Deviation], 0)</f>
        <v>62.346200000000003</v>
      </c>
      <c r="AF111" s="43">
        <f>_xlfn.XLOOKUP(Master1[[#This Row],[cu_id]],Revenue_Analysis[cuid],Revenue_Analysis[Q3 High Deviation], 0)</f>
        <v>63.0122</v>
      </c>
      <c r="AG111" s="43">
        <f>_xlfn.XLOOKUP(Master1[[#This Row],[cu_id]],Revenue_Analysis[cuid],Revenue_Analysis[Q4 Low Deviation], 0)</f>
        <v>62.37</v>
      </c>
      <c r="AH111" s="43">
        <f>_xlfn.XLOOKUP(Master1[[#This Row],[cu_id]],Revenue_Analysis[cuid],Revenue_Analysis[Q4 High Deviation], 0)</f>
        <v>62.37</v>
      </c>
      <c r="AI111" s="43">
        <f>_xlfn.XLOOKUP(Master1[[#This Row],[cu_id]],Revenue_Analysis[cuid],Revenue_Analysis[Q1 Average], 0)</f>
        <v>54.95</v>
      </c>
      <c r="AJ111" s="43">
        <f>_xlfn.XLOOKUP(Master1[[#This Row],[cu_id]],Revenue_Analysis[cuid],Revenue_Analysis[Q2 Average], 0)</f>
        <v>61.723100000000002</v>
      </c>
      <c r="AK111" s="43">
        <f>_xlfn.XLOOKUP(Master1[[#This Row],[cu_id]],Revenue_Analysis[cuid],Revenue_Analysis[Q3 Average], 0)</f>
        <v>62.679200000000002</v>
      </c>
      <c r="AL111" s="43">
        <f>_xlfn.XLOOKUP(Master1[[#This Row],[cu_id]],Revenue_Analysis[cuid],Revenue_Analysis[Q4 Average], 0)</f>
        <v>62.37</v>
      </c>
      <c r="AM111" s="44">
        <v>0.375</v>
      </c>
      <c r="AN111" s="44">
        <v>0.70833333333333337</v>
      </c>
      <c r="AO111" s="25" t="s">
        <v>13860</v>
      </c>
      <c r="AP111" s="25" t="s">
        <v>13860</v>
      </c>
      <c r="AQ111" s="25" t="s">
        <v>13860</v>
      </c>
      <c r="AR111" s="25" t="s">
        <v>0</v>
      </c>
      <c r="AS111" s="15">
        <f>IFERROR(_xlfn.XLOOKUP(Master1[[#This Row],[cu_id]],StopTimes[cu_ID],StopTimes[Average Stop Time]), 0)</f>
        <v>6.3250000000000002</v>
      </c>
      <c r="AT11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1" s="45" t="s">
        <v>13860</v>
      </c>
      <c r="AV111" s="13"/>
      <c r="AW111" s="12"/>
    </row>
    <row r="112" spans="1:49" x14ac:dyDescent="0.3">
      <c r="A112" s="74" t="s">
        <v>4062</v>
      </c>
      <c r="B112" s="25">
        <v>71</v>
      </c>
      <c r="C112" s="25" t="s">
        <v>6</v>
      </c>
      <c r="D112" s="26">
        <v>99033</v>
      </c>
      <c r="E112" s="26" t="s">
        <v>1901</v>
      </c>
      <c r="F112" s="83" t="s">
        <v>4824</v>
      </c>
      <c r="G112" s="26" t="s">
        <v>1902</v>
      </c>
      <c r="H112" s="26" t="s">
        <v>11</v>
      </c>
      <c r="I112" s="26" t="s">
        <v>1422</v>
      </c>
      <c r="J112" s="26" t="s">
        <v>4</v>
      </c>
      <c r="K112" s="26" t="s">
        <v>892</v>
      </c>
      <c r="L112" s="27" t="s">
        <v>19</v>
      </c>
      <c r="M112" s="25" t="s">
        <v>18</v>
      </c>
      <c r="N112" s="25" t="s">
        <v>2</v>
      </c>
      <c r="O1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52</v>
      </c>
      <c r="P112" s="25">
        <v>0</v>
      </c>
      <c r="Q112" s="25">
        <v>0</v>
      </c>
      <c r="R112" s="25">
        <v>52</v>
      </c>
      <c r="S112" s="25">
        <v>0</v>
      </c>
      <c r="T112" s="25">
        <v>0</v>
      </c>
      <c r="U112" s="25">
        <v>16</v>
      </c>
      <c r="V112" s="41" t="str">
        <f>IFERROR(Master1[[#This Row],[Avg Garment Scans per Delivery]]/Master1[[#This Row],[Garment Inventory]], "")</f>
        <v/>
      </c>
      <c r="W112" s="42"/>
      <c r="X112" s="42"/>
      <c r="Y112" s="42"/>
      <c r="Z112" s="42"/>
      <c r="AA112" s="43">
        <f>_xlfn.XLOOKUP(Master1[[#This Row],[cu_id]], Revenue_Analysis[cuid], Revenue_Analysis[Q1 Low Deviation], 0)</f>
        <v>25.346900000000002</v>
      </c>
      <c r="AB112" s="43">
        <f>_xlfn.XLOOKUP(Master1[[#This Row],[cu_id]],Revenue_Analysis[cuid],Revenue_Analysis[Q1 High Deviation], 0)</f>
        <v>32.548099999999998</v>
      </c>
      <c r="AC112" s="43">
        <f>_xlfn.XLOOKUP(Master1[[#This Row],[cu_id]],Revenue_Analysis[cuid],Revenue_Analysis[Q2 Low Deviation], 0)</f>
        <v>15.8904</v>
      </c>
      <c r="AD112" s="43">
        <f>_xlfn.XLOOKUP(Master1[[#This Row],[cu_id]],Revenue_Analysis[cuid],Revenue_Analysis[Q2 High Deviation], 0)</f>
        <v>84.033199999999994</v>
      </c>
      <c r="AE112" s="43">
        <f>_xlfn.XLOOKUP(Master1[[#This Row],[cu_id]],Revenue_Analysis[cuid],Revenue_Analysis[Q3 Low Deviation], 0)</f>
        <v>32.358199999999997</v>
      </c>
      <c r="AF112" s="43">
        <f>_xlfn.XLOOKUP(Master1[[#This Row],[cu_id]],Revenue_Analysis[cuid],Revenue_Analysis[Q3 High Deviation], 0)</f>
        <v>65.367800000000003</v>
      </c>
      <c r="AG112" s="43">
        <f>_xlfn.XLOOKUP(Master1[[#This Row],[cu_id]],Revenue_Analysis[cuid],Revenue_Analysis[Q4 Low Deviation], 0)</f>
        <v>35.761800000000001</v>
      </c>
      <c r="AH112" s="43">
        <f>_xlfn.XLOOKUP(Master1[[#This Row],[cu_id]],Revenue_Analysis[cuid],Revenue_Analysis[Q4 High Deviation], 0)</f>
        <v>84.170599999999993</v>
      </c>
      <c r="AI112" s="43">
        <f>_xlfn.XLOOKUP(Master1[[#This Row],[cu_id]],Revenue_Analysis[cuid],Revenue_Analysis[Q1 Average], 0)</f>
        <v>28.947500000000002</v>
      </c>
      <c r="AJ112" s="43">
        <f>_xlfn.XLOOKUP(Master1[[#This Row],[cu_id]],Revenue_Analysis[cuid],Revenue_Analysis[Q2 Average], 0)</f>
        <v>49.961799999999997</v>
      </c>
      <c r="AK112" s="43">
        <f>_xlfn.XLOOKUP(Master1[[#This Row],[cu_id]],Revenue_Analysis[cuid],Revenue_Analysis[Q3 Average], 0)</f>
        <v>48.863</v>
      </c>
      <c r="AL112" s="43">
        <f>_xlfn.XLOOKUP(Master1[[#This Row],[cu_id]],Revenue_Analysis[cuid],Revenue_Analysis[Q4 Average], 0)</f>
        <v>59.966200000000001</v>
      </c>
      <c r="AM112" s="44">
        <v>8</v>
      </c>
      <c r="AN112" s="44">
        <v>4.5</v>
      </c>
      <c r="AO112" s="25" t="s">
        <v>13860</v>
      </c>
      <c r="AP112" s="25" t="s">
        <v>13860</v>
      </c>
      <c r="AQ112" s="25" t="s">
        <v>13860</v>
      </c>
      <c r="AR112" s="25" t="s">
        <v>0</v>
      </c>
      <c r="AS112" s="15">
        <f>IFERROR(_xlfn.XLOOKUP(Master1[[#This Row],[cu_id]],StopTimes[cu_ID],StopTimes[Average Stop Time]), 0)</f>
        <v>4.76</v>
      </c>
      <c r="AT11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2" s="45" t="s">
        <v>13860</v>
      </c>
      <c r="AV112" s="13"/>
      <c r="AW112" s="12"/>
    </row>
    <row r="113" spans="1:49" x14ac:dyDescent="0.3">
      <c r="A113" s="74" t="s">
        <v>4063</v>
      </c>
      <c r="B113" s="25">
        <v>76</v>
      </c>
      <c r="C113" s="25" t="s">
        <v>6</v>
      </c>
      <c r="D113" s="26">
        <v>31704</v>
      </c>
      <c r="E113" s="26" t="s">
        <v>13</v>
      </c>
      <c r="F113" s="26" t="s">
        <v>1903</v>
      </c>
      <c r="G113" s="26" t="s">
        <v>1904</v>
      </c>
      <c r="H113" s="26" t="s">
        <v>5</v>
      </c>
      <c r="I113" s="26" t="s">
        <v>1784</v>
      </c>
      <c r="J113" s="26" t="s">
        <v>4</v>
      </c>
      <c r="K113" s="26" t="s">
        <v>632</v>
      </c>
      <c r="L113" s="27" t="s">
        <v>16</v>
      </c>
      <c r="M113" s="25" t="s">
        <v>3</v>
      </c>
      <c r="N113" s="25" t="s">
        <v>2</v>
      </c>
      <c r="O1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13" s="25">
        <v>0</v>
      </c>
      <c r="Q113" s="25">
        <v>0</v>
      </c>
      <c r="R113" s="25">
        <v>50</v>
      </c>
      <c r="S113" s="25">
        <v>0</v>
      </c>
      <c r="T113" s="25">
        <v>0</v>
      </c>
      <c r="U113" s="25">
        <v>53</v>
      </c>
      <c r="V113" s="41">
        <f>IFERROR(Master1[[#This Row],[Avg Garment Scans per Delivery]]/Master1[[#This Row],[Garment Inventory]], "")</f>
        <v>0.30769230769230771</v>
      </c>
      <c r="W113" s="42">
        <v>13</v>
      </c>
      <c r="X113" s="42">
        <v>4</v>
      </c>
      <c r="Y113" s="42">
        <v>1</v>
      </c>
      <c r="Z113" s="42">
        <v>13</v>
      </c>
      <c r="AA113" s="43">
        <f>_xlfn.XLOOKUP(Master1[[#This Row],[cu_id]], Revenue_Analysis[cuid], Revenue_Analysis[Q1 Low Deviation], 0)</f>
        <v>66.987399999999994</v>
      </c>
      <c r="AB113" s="43">
        <f>_xlfn.XLOOKUP(Master1[[#This Row],[cu_id]],Revenue_Analysis[cuid],Revenue_Analysis[Q1 High Deviation], 0)</f>
        <v>107.76179999999999</v>
      </c>
      <c r="AC113" s="43">
        <f>_xlfn.XLOOKUP(Master1[[#This Row],[cu_id]],Revenue_Analysis[cuid],Revenue_Analysis[Q2 Low Deviation], 0)</f>
        <v>75.478999999999999</v>
      </c>
      <c r="AD113" s="43">
        <f>_xlfn.XLOOKUP(Master1[[#This Row],[cu_id]],Revenue_Analysis[cuid],Revenue_Analysis[Q2 High Deviation], 0)</f>
        <v>110.9072</v>
      </c>
      <c r="AE113" s="43">
        <f>_xlfn.XLOOKUP(Master1[[#This Row],[cu_id]],Revenue_Analysis[cuid],Revenue_Analysis[Q3 Low Deviation], 0)</f>
        <v>75.212299999999999</v>
      </c>
      <c r="AF113" s="43">
        <f>_xlfn.XLOOKUP(Master1[[#This Row],[cu_id]],Revenue_Analysis[cuid],Revenue_Analysis[Q3 High Deviation], 0)</f>
        <v>112.97190000000001</v>
      </c>
      <c r="AG113" s="43">
        <f>_xlfn.XLOOKUP(Master1[[#This Row],[cu_id]],Revenue_Analysis[cuid],Revenue_Analysis[Q4 Low Deviation], 0)</f>
        <v>73.550899999999999</v>
      </c>
      <c r="AH113" s="43">
        <f>_xlfn.XLOOKUP(Master1[[#This Row],[cu_id]],Revenue_Analysis[cuid],Revenue_Analysis[Q4 High Deviation], 0)</f>
        <v>136.56909999999999</v>
      </c>
      <c r="AI113" s="43">
        <f>_xlfn.XLOOKUP(Master1[[#This Row],[cu_id]],Revenue_Analysis[cuid],Revenue_Analysis[Q1 Average], 0)</f>
        <v>87.374600000000001</v>
      </c>
      <c r="AJ113" s="43">
        <f>_xlfn.XLOOKUP(Master1[[#This Row],[cu_id]],Revenue_Analysis[cuid],Revenue_Analysis[Q2 Average], 0)</f>
        <v>93.193100000000001</v>
      </c>
      <c r="AK113" s="43">
        <f>_xlfn.XLOOKUP(Master1[[#This Row],[cu_id]],Revenue_Analysis[cuid],Revenue_Analysis[Q3 Average], 0)</f>
        <v>94.092100000000002</v>
      </c>
      <c r="AL113" s="43">
        <f>_xlfn.XLOOKUP(Master1[[#This Row],[cu_id]],Revenue_Analysis[cuid],Revenue_Analysis[Q4 Average], 0)</f>
        <v>105.06</v>
      </c>
      <c r="AM113" s="44">
        <v>7</v>
      </c>
      <c r="AN113" s="44">
        <v>4.5</v>
      </c>
      <c r="AO113" s="25" t="s">
        <v>13860</v>
      </c>
      <c r="AP113" s="25" t="s">
        <v>13860</v>
      </c>
      <c r="AQ113" s="25" t="s">
        <v>13860</v>
      </c>
      <c r="AR113" s="25" t="s">
        <v>0</v>
      </c>
      <c r="AS113" s="15">
        <f>IFERROR(_xlfn.XLOOKUP(Master1[[#This Row],[cu_id]],StopTimes[cu_ID],StopTimes[Average Stop Time]), 0)</f>
        <v>9.2291666666666661</v>
      </c>
      <c r="AT11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3" s="45" t="s">
        <v>13860</v>
      </c>
      <c r="AV113" s="13"/>
      <c r="AW113" s="12"/>
    </row>
    <row r="114" spans="1:49" x14ac:dyDescent="0.3">
      <c r="A114" s="74" t="s">
        <v>3794</v>
      </c>
      <c r="B114" s="25">
        <v>34</v>
      </c>
      <c r="C114" s="25" t="s">
        <v>7</v>
      </c>
      <c r="D114" s="26">
        <v>99033</v>
      </c>
      <c r="E114" s="26" t="s">
        <v>115</v>
      </c>
      <c r="F114" s="83" t="s">
        <v>4810</v>
      </c>
      <c r="G114" s="26" t="s">
        <v>1295</v>
      </c>
      <c r="H114" s="26" t="s">
        <v>11</v>
      </c>
      <c r="I114" s="26" t="s">
        <v>696</v>
      </c>
      <c r="J114" s="26" t="s">
        <v>4</v>
      </c>
      <c r="K114" s="26" t="s">
        <v>1018</v>
      </c>
      <c r="L114" s="27">
        <v>6</v>
      </c>
      <c r="M114" s="25" t="s">
        <v>3</v>
      </c>
      <c r="N114" s="25" t="s">
        <v>25</v>
      </c>
      <c r="O1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14" s="25">
        <v>0</v>
      </c>
      <c r="Q114" s="25">
        <v>0</v>
      </c>
      <c r="R114" s="25">
        <v>0</v>
      </c>
      <c r="S114" s="25">
        <v>0</v>
      </c>
      <c r="T114" s="25">
        <v>40</v>
      </c>
      <c r="U114" s="25">
        <v>7</v>
      </c>
      <c r="V114" s="41" t="str">
        <f>IFERROR(Master1[[#This Row],[Avg Garment Scans per Delivery]]/Master1[[#This Row],[Garment Inventory]], "")</f>
        <v/>
      </c>
      <c r="W114" s="42"/>
      <c r="X114" s="42"/>
      <c r="Y114" s="42"/>
      <c r="Z114" s="42"/>
      <c r="AA114" s="43">
        <f>_xlfn.XLOOKUP(Master1[[#This Row],[cu_id]], Revenue_Analysis[cuid], Revenue_Analysis[Q1 Low Deviation], 0)</f>
        <v>23.43</v>
      </c>
      <c r="AB114" s="43">
        <f>_xlfn.XLOOKUP(Master1[[#This Row],[cu_id]],Revenue_Analysis[cuid],Revenue_Analysis[Q1 High Deviation], 0)</f>
        <v>48.67</v>
      </c>
      <c r="AC114" s="43">
        <f>_xlfn.XLOOKUP(Master1[[#This Row],[cu_id]],Revenue_Analysis[cuid],Revenue_Analysis[Q2 Low Deviation], 0)</f>
        <v>35.385599999999997</v>
      </c>
      <c r="AD114" s="43">
        <f>_xlfn.XLOOKUP(Master1[[#This Row],[cu_id]],Revenue_Analysis[cuid],Revenue_Analysis[Q2 High Deviation], 0)</f>
        <v>44.447800000000001</v>
      </c>
      <c r="AE114" s="43">
        <f>_xlfn.XLOOKUP(Master1[[#This Row],[cu_id]],Revenue_Analysis[cuid],Revenue_Analysis[Q3 Low Deviation], 0)</f>
        <v>53.588999999999999</v>
      </c>
      <c r="AF114" s="43">
        <f>_xlfn.XLOOKUP(Master1[[#This Row],[cu_id]],Revenue_Analysis[cuid],Revenue_Analysis[Q3 High Deviation], 0)</f>
        <v>58.633800000000001</v>
      </c>
      <c r="AG114" s="43">
        <f>_xlfn.XLOOKUP(Master1[[#This Row],[cu_id]],Revenue_Analysis[cuid],Revenue_Analysis[Q4 Low Deviation], 0)</f>
        <v>21.787700000000001</v>
      </c>
      <c r="AH114" s="43">
        <f>_xlfn.XLOOKUP(Master1[[#This Row],[cu_id]],Revenue_Analysis[cuid],Revenue_Analysis[Q4 High Deviation], 0)</f>
        <v>152.48650000000001</v>
      </c>
      <c r="AI114" s="43">
        <f>_xlfn.XLOOKUP(Master1[[#This Row],[cu_id]],Revenue_Analysis[cuid],Revenue_Analysis[Q1 Average], 0)</f>
        <v>36.049999999999997</v>
      </c>
      <c r="AJ114" s="43">
        <f>_xlfn.XLOOKUP(Master1[[#This Row],[cu_id]],Revenue_Analysis[cuid],Revenue_Analysis[Q2 Average], 0)</f>
        <v>39.916699999999999</v>
      </c>
      <c r="AK114" s="43">
        <f>_xlfn.XLOOKUP(Master1[[#This Row],[cu_id]],Revenue_Analysis[cuid],Revenue_Analysis[Q3 Average], 0)</f>
        <v>56.111400000000003</v>
      </c>
      <c r="AL114" s="43">
        <f>_xlfn.XLOOKUP(Master1[[#This Row],[cu_id]],Revenue_Analysis[cuid],Revenue_Analysis[Q4 Average], 0)</f>
        <v>87.137100000000004</v>
      </c>
      <c r="AM114" s="44">
        <v>7</v>
      </c>
      <c r="AN114" s="44">
        <v>0.6875</v>
      </c>
      <c r="AO114" s="25" t="s">
        <v>13860</v>
      </c>
      <c r="AP114" s="25" t="s">
        <v>13860</v>
      </c>
      <c r="AQ114" s="25" t="s">
        <v>13860</v>
      </c>
      <c r="AR114" s="25" t="s">
        <v>0</v>
      </c>
      <c r="AS114" s="15">
        <f>IFERROR(_xlfn.XLOOKUP(Master1[[#This Row],[cu_id]],StopTimes[cu_ID],StopTimes[Average Stop Time]), 0)</f>
        <v>9.1666666666666674E-2</v>
      </c>
      <c r="AT11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4" s="45">
        <v>3</v>
      </c>
      <c r="AV114" s="13"/>
      <c r="AW114" s="12"/>
    </row>
    <row r="115" spans="1:49" x14ac:dyDescent="0.3">
      <c r="A115" s="74" t="s">
        <v>4065</v>
      </c>
      <c r="B115" s="25">
        <v>34</v>
      </c>
      <c r="C115" s="25" t="s">
        <v>14</v>
      </c>
      <c r="D115" s="26">
        <v>99033</v>
      </c>
      <c r="E115" s="26" t="s">
        <v>1907</v>
      </c>
      <c r="F115" s="83" t="s">
        <v>4825</v>
      </c>
      <c r="G115" s="26" t="s">
        <v>1908</v>
      </c>
      <c r="H115" s="26" t="s">
        <v>11</v>
      </c>
      <c r="I115" s="26" t="s">
        <v>696</v>
      </c>
      <c r="J115" s="26" t="s">
        <v>4</v>
      </c>
      <c r="K115" s="26" t="s">
        <v>1018</v>
      </c>
      <c r="L115" s="27" t="s">
        <v>16</v>
      </c>
      <c r="M115" s="25" t="s">
        <v>3</v>
      </c>
      <c r="N115" s="25" t="s">
        <v>2</v>
      </c>
      <c r="O1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55</v>
      </c>
      <c r="P115" s="25">
        <v>0</v>
      </c>
      <c r="Q115" s="25">
        <v>0</v>
      </c>
      <c r="R115" s="25">
        <v>0</v>
      </c>
      <c r="S115" s="25">
        <v>55</v>
      </c>
      <c r="T115" s="25">
        <v>0</v>
      </c>
      <c r="U115" s="25">
        <v>53</v>
      </c>
      <c r="V115" s="41">
        <f>IFERROR(Master1[[#This Row],[Avg Garment Scans per Delivery]]/Master1[[#This Row],[Garment Inventory]], "")</f>
        <v>0.24761904761904763</v>
      </c>
      <c r="W115" s="42">
        <v>105</v>
      </c>
      <c r="X115" s="42">
        <v>26</v>
      </c>
      <c r="Y115" s="42">
        <v>7</v>
      </c>
      <c r="Z115" s="42">
        <v>82</v>
      </c>
      <c r="AA115" s="43">
        <f>_xlfn.XLOOKUP(Master1[[#This Row],[cu_id]], Revenue_Analysis[cuid], Revenue_Analysis[Q1 Low Deviation], 0)</f>
        <v>97.7</v>
      </c>
      <c r="AB115" s="43">
        <f>_xlfn.XLOOKUP(Master1[[#This Row],[cu_id]],Revenue_Analysis[cuid],Revenue_Analysis[Q1 High Deviation], 0)</f>
        <v>97.7</v>
      </c>
      <c r="AC115" s="43">
        <f>_xlfn.XLOOKUP(Master1[[#This Row],[cu_id]],Revenue_Analysis[cuid],Revenue_Analysis[Q2 Low Deviation], 0)</f>
        <v>80.412000000000006</v>
      </c>
      <c r="AD115" s="43">
        <f>_xlfn.XLOOKUP(Master1[[#This Row],[cu_id]],Revenue_Analysis[cuid],Revenue_Analysis[Q2 High Deviation], 0)</f>
        <v>105.9594</v>
      </c>
      <c r="AE115" s="43">
        <f>_xlfn.XLOOKUP(Master1[[#This Row],[cu_id]],Revenue_Analysis[cuid],Revenue_Analysis[Q3 Low Deviation], 0)</f>
        <v>107.12260000000001</v>
      </c>
      <c r="AF115" s="43">
        <f>_xlfn.XLOOKUP(Master1[[#This Row],[cu_id]],Revenue_Analysis[cuid],Revenue_Analysis[Q3 High Deviation], 0)</f>
        <v>117.0312</v>
      </c>
      <c r="AG115" s="43">
        <f>_xlfn.XLOOKUP(Master1[[#This Row],[cu_id]],Revenue_Analysis[cuid],Revenue_Analysis[Q4 Low Deviation], 0)</f>
        <v>109.28</v>
      </c>
      <c r="AH115" s="43">
        <f>_xlfn.XLOOKUP(Master1[[#This Row],[cu_id]],Revenue_Analysis[cuid],Revenue_Analysis[Q4 High Deviation], 0)</f>
        <v>109.28</v>
      </c>
      <c r="AI115" s="43">
        <f>_xlfn.XLOOKUP(Master1[[#This Row],[cu_id]],Revenue_Analysis[cuid],Revenue_Analysis[Q1 Average], 0)</f>
        <v>97.7</v>
      </c>
      <c r="AJ115" s="43">
        <f>_xlfn.XLOOKUP(Master1[[#This Row],[cu_id]],Revenue_Analysis[cuid],Revenue_Analysis[Q2 Average], 0)</f>
        <v>93.185699999999997</v>
      </c>
      <c r="AK115" s="43">
        <f>_xlfn.XLOOKUP(Master1[[#This Row],[cu_id]],Revenue_Analysis[cuid],Revenue_Analysis[Q3 Average], 0)</f>
        <v>112.07689999999999</v>
      </c>
      <c r="AL115" s="43">
        <f>_xlfn.XLOOKUP(Master1[[#This Row],[cu_id]],Revenue_Analysis[cuid],Revenue_Analysis[Q4 Average], 0)</f>
        <v>109.28</v>
      </c>
      <c r="AM115" s="44">
        <v>7</v>
      </c>
      <c r="AN115" s="44">
        <v>0.6875</v>
      </c>
      <c r="AO115" s="25" t="s">
        <v>13860</v>
      </c>
      <c r="AP115" s="25" t="s">
        <v>13860</v>
      </c>
      <c r="AQ115" s="25" t="s">
        <v>13860</v>
      </c>
      <c r="AR115" s="25" t="s">
        <v>0</v>
      </c>
      <c r="AS115" s="15">
        <f>IFERROR(_xlfn.XLOOKUP(Master1[[#This Row],[cu_id]],StopTimes[cu_ID],StopTimes[Average Stop Time]), 0)</f>
        <v>3.82037037</v>
      </c>
      <c r="AT11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5" s="45" t="s">
        <v>13860</v>
      </c>
      <c r="AV115" s="13"/>
      <c r="AW115" s="12"/>
    </row>
    <row r="116" spans="1:49" x14ac:dyDescent="0.3">
      <c r="A116" s="74" t="s">
        <v>4066</v>
      </c>
      <c r="B116" s="25">
        <v>9</v>
      </c>
      <c r="C116" s="25" t="s">
        <v>9</v>
      </c>
      <c r="D116" s="26">
        <v>99033</v>
      </c>
      <c r="E116" s="26" t="s">
        <v>1909</v>
      </c>
      <c r="F116" s="83" t="s">
        <v>4826</v>
      </c>
      <c r="G116" s="26" t="s">
        <v>1910</v>
      </c>
      <c r="H116" s="26" t="s">
        <v>11</v>
      </c>
      <c r="I116" s="26" t="s">
        <v>470</v>
      </c>
      <c r="J116" s="26" t="s">
        <v>4</v>
      </c>
      <c r="K116" s="26" t="s">
        <v>250</v>
      </c>
      <c r="L116" s="27" t="s">
        <v>21</v>
      </c>
      <c r="M116" s="25" t="s">
        <v>20</v>
      </c>
      <c r="N116" s="25" t="s">
        <v>2</v>
      </c>
      <c r="O1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16" s="25">
        <v>70</v>
      </c>
      <c r="Q116" s="25">
        <v>0</v>
      </c>
      <c r="R116" s="25">
        <v>0</v>
      </c>
      <c r="S116" s="25">
        <v>0</v>
      </c>
      <c r="T116" s="25">
        <v>0</v>
      </c>
      <c r="U116" s="25">
        <v>15</v>
      </c>
      <c r="V116" s="41" t="str">
        <f>IFERROR(Master1[[#This Row],[Avg Garment Scans per Delivery]]/Master1[[#This Row],[Garment Inventory]], "")</f>
        <v/>
      </c>
      <c r="W116" s="42"/>
      <c r="X116" s="42"/>
      <c r="Y116" s="42"/>
      <c r="Z116" s="42"/>
      <c r="AA116" s="43">
        <f>_xlfn.XLOOKUP(Master1[[#This Row],[cu_id]], Revenue_Analysis[cuid], Revenue_Analysis[Q1 Low Deviation], 0)</f>
        <v>34.11</v>
      </c>
      <c r="AB116" s="43">
        <f>_xlfn.XLOOKUP(Master1[[#This Row],[cu_id]],Revenue_Analysis[cuid],Revenue_Analysis[Q1 High Deviation], 0)</f>
        <v>49.88</v>
      </c>
      <c r="AC116" s="43">
        <f>_xlfn.XLOOKUP(Master1[[#This Row],[cu_id]],Revenue_Analysis[cuid],Revenue_Analysis[Q2 Low Deviation], 0)</f>
        <v>54.11</v>
      </c>
      <c r="AD116" s="43">
        <f>_xlfn.XLOOKUP(Master1[[#This Row],[cu_id]],Revenue_Analysis[cuid],Revenue_Analysis[Q2 High Deviation], 0)</f>
        <v>62.11</v>
      </c>
      <c r="AE116" s="43">
        <f>_xlfn.XLOOKUP(Master1[[#This Row],[cu_id]],Revenue_Analysis[cuid],Revenue_Analysis[Q3 Low Deviation], 0)</f>
        <v>52.11</v>
      </c>
      <c r="AF116" s="43">
        <f>_xlfn.XLOOKUP(Master1[[#This Row],[cu_id]],Revenue_Analysis[cuid],Revenue_Analysis[Q3 High Deviation], 0)</f>
        <v>61.11</v>
      </c>
      <c r="AG116" s="43">
        <f>_xlfn.XLOOKUP(Master1[[#This Row],[cu_id]],Revenue_Analysis[cuid],Revenue_Analysis[Q4 Low Deviation], 0)</f>
        <v>29.61</v>
      </c>
      <c r="AH116" s="43">
        <f>_xlfn.XLOOKUP(Master1[[#This Row],[cu_id]],Revenue_Analysis[cuid],Revenue_Analysis[Q4 High Deviation], 0)</f>
        <v>47.61</v>
      </c>
      <c r="AI116" s="43">
        <f>_xlfn.XLOOKUP(Master1[[#This Row],[cu_id]],Revenue_Analysis[cuid],Revenue_Analysis[Q1 Average], 0)</f>
        <v>41.994999999999997</v>
      </c>
      <c r="AJ116" s="43">
        <f>_xlfn.XLOOKUP(Master1[[#This Row],[cu_id]],Revenue_Analysis[cuid],Revenue_Analysis[Q2 Average], 0)</f>
        <v>58.11</v>
      </c>
      <c r="AK116" s="43">
        <f>_xlfn.XLOOKUP(Master1[[#This Row],[cu_id]],Revenue_Analysis[cuid],Revenue_Analysis[Q3 Average], 0)</f>
        <v>56.61</v>
      </c>
      <c r="AL116" s="43">
        <f>_xlfn.XLOOKUP(Master1[[#This Row],[cu_id]],Revenue_Analysis[cuid],Revenue_Analysis[Q4 Average], 0)</f>
        <v>38.61</v>
      </c>
      <c r="AM116" s="44" t="s">
        <v>13860</v>
      </c>
      <c r="AN116" s="44" t="s">
        <v>13860</v>
      </c>
      <c r="AO116" s="25" t="s">
        <v>13860</v>
      </c>
      <c r="AP116" s="25" t="s">
        <v>13860</v>
      </c>
      <c r="AQ116" s="25" t="s">
        <v>13860</v>
      </c>
      <c r="AR116" s="25" t="s">
        <v>0</v>
      </c>
      <c r="AS116" s="15">
        <f>IFERROR(_xlfn.XLOOKUP(Master1[[#This Row],[cu_id]],StopTimes[cu_ID],StopTimes[Average Stop Time]), 0)</f>
        <v>2.2555555549999999</v>
      </c>
      <c r="AT116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16" s="45">
        <v>5</v>
      </c>
      <c r="AV116" s="13"/>
      <c r="AW116" s="12"/>
    </row>
    <row r="117" spans="1:49" x14ac:dyDescent="0.3">
      <c r="A117" s="74" t="s">
        <v>4067</v>
      </c>
      <c r="B117" s="25">
        <v>9</v>
      </c>
      <c r="C117" s="25" t="s">
        <v>9</v>
      </c>
      <c r="D117" s="26">
        <v>99033</v>
      </c>
      <c r="E117" s="26" t="s">
        <v>1911</v>
      </c>
      <c r="F117" s="83" t="s">
        <v>4827</v>
      </c>
      <c r="G117" s="26" t="s">
        <v>1912</v>
      </c>
      <c r="H117" s="26" t="s">
        <v>11</v>
      </c>
      <c r="I117" s="26" t="s">
        <v>1913</v>
      </c>
      <c r="J117" s="26" t="s">
        <v>4</v>
      </c>
      <c r="K117" s="26" t="s">
        <v>1914</v>
      </c>
      <c r="L117" s="27" t="s">
        <v>17</v>
      </c>
      <c r="M117" s="25" t="s">
        <v>10</v>
      </c>
      <c r="N117" s="25" t="s">
        <v>2</v>
      </c>
      <c r="O1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17" s="25">
        <v>70</v>
      </c>
      <c r="Q117" s="25">
        <v>0</v>
      </c>
      <c r="R117" s="25">
        <v>0</v>
      </c>
      <c r="S117" s="25">
        <v>0</v>
      </c>
      <c r="T117" s="25">
        <v>0</v>
      </c>
      <c r="U117" s="25">
        <v>18</v>
      </c>
      <c r="V117" s="41" t="str">
        <f>IFERROR(Master1[[#This Row],[Avg Garment Scans per Delivery]]/Master1[[#This Row],[Garment Inventory]], "")</f>
        <v/>
      </c>
      <c r="W117" s="42"/>
      <c r="X117" s="42"/>
      <c r="Y117" s="42"/>
      <c r="Z117" s="42"/>
      <c r="AA117" s="43">
        <f>_xlfn.XLOOKUP(Master1[[#This Row],[cu_id]], Revenue_Analysis[cuid], Revenue_Analysis[Q1 Low Deviation], 0)</f>
        <v>53.49</v>
      </c>
      <c r="AB117" s="43">
        <f>_xlfn.XLOOKUP(Master1[[#This Row],[cu_id]],Revenue_Analysis[cuid],Revenue_Analysis[Q1 High Deviation], 0)</f>
        <v>53.49</v>
      </c>
      <c r="AC117" s="43">
        <f>_xlfn.XLOOKUP(Master1[[#This Row],[cu_id]],Revenue_Analysis[cuid],Revenue_Analysis[Q2 Low Deviation], 0)</f>
        <v>36.773400000000002</v>
      </c>
      <c r="AD117" s="43">
        <f>_xlfn.XLOOKUP(Master1[[#This Row],[cu_id]],Revenue_Analysis[cuid],Revenue_Analysis[Q2 High Deviation], 0)</f>
        <v>58.048999999999999</v>
      </c>
      <c r="AE117" s="43">
        <f>_xlfn.XLOOKUP(Master1[[#This Row],[cu_id]],Revenue_Analysis[cuid],Revenue_Analysis[Q3 Low Deviation], 0)</f>
        <v>57.31</v>
      </c>
      <c r="AF117" s="43">
        <f>_xlfn.XLOOKUP(Master1[[#This Row],[cu_id]],Revenue_Analysis[cuid],Revenue_Analysis[Q3 High Deviation], 0)</f>
        <v>57.31</v>
      </c>
      <c r="AG117" s="43">
        <f>_xlfn.XLOOKUP(Master1[[#This Row],[cu_id]],Revenue_Analysis[cuid],Revenue_Analysis[Q4 Low Deviation], 0)</f>
        <v>57.31</v>
      </c>
      <c r="AH117" s="43">
        <f>_xlfn.XLOOKUP(Master1[[#This Row],[cu_id]],Revenue_Analysis[cuid],Revenue_Analysis[Q4 High Deviation], 0)</f>
        <v>57.31</v>
      </c>
      <c r="AI117" s="43">
        <f>_xlfn.XLOOKUP(Master1[[#This Row],[cu_id]],Revenue_Analysis[cuid],Revenue_Analysis[Q1 Average], 0)</f>
        <v>53.49</v>
      </c>
      <c r="AJ117" s="43">
        <f>_xlfn.XLOOKUP(Master1[[#This Row],[cu_id]],Revenue_Analysis[cuid],Revenue_Analysis[Q2 Average], 0)</f>
        <v>47.411200000000001</v>
      </c>
      <c r="AK117" s="43">
        <f>_xlfn.XLOOKUP(Master1[[#This Row],[cu_id]],Revenue_Analysis[cuid],Revenue_Analysis[Q3 Average], 0)</f>
        <v>57.31</v>
      </c>
      <c r="AL117" s="43">
        <f>_xlfn.XLOOKUP(Master1[[#This Row],[cu_id]],Revenue_Analysis[cuid],Revenue_Analysis[Q4 Average], 0)</f>
        <v>57.31</v>
      </c>
      <c r="AM117" s="44" t="s">
        <v>13860</v>
      </c>
      <c r="AN117" s="44" t="s">
        <v>13860</v>
      </c>
      <c r="AO117" s="25" t="s">
        <v>13860</v>
      </c>
      <c r="AP117" s="25" t="s">
        <v>13860</v>
      </c>
      <c r="AQ117" s="25" t="s">
        <v>13860</v>
      </c>
      <c r="AR117" s="25" t="s">
        <v>0</v>
      </c>
      <c r="AS117" s="15">
        <f>IFERROR(_xlfn.XLOOKUP(Master1[[#This Row],[cu_id]],StopTimes[cu_ID],StopTimes[Average Stop Time]), 0)</f>
        <v>1.25</v>
      </c>
      <c r="AT11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17" s="45">
        <v>5</v>
      </c>
      <c r="AV117" s="13"/>
    </row>
    <row r="118" spans="1:49" x14ac:dyDescent="0.3">
      <c r="A118" s="125" t="s">
        <v>4573</v>
      </c>
      <c r="B118" s="25">
        <v>78</v>
      </c>
      <c r="C118" s="25" t="s">
        <v>12</v>
      </c>
      <c r="D118" s="26">
        <v>99062</v>
      </c>
      <c r="E118" s="26" t="s">
        <v>113</v>
      </c>
      <c r="F118" s="26" t="s">
        <v>2970</v>
      </c>
      <c r="G118" s="26" t="s">
        <v>2971</v>
      </c>
      <c r="H118" s="26" t="s">
        <v>11</v>
      </c>
      <c r="I118" s="26" t="s">
        <v>830</v>
      </c>
      <c r="J118" s="26" t="s">
        <v>4</v>
      </c>
      <c r="K118" s="26" t="s">
        <v>243</v>
      </c>
      <c r="L118" s="27" t="s">
        <v>16</v>
      </c>
      <c r="M118" s="25" t="s">
        <v>3</v>
      </c>
      <c r="N118" s="25" t="s">
        <v>2</v>
      </c>
      <c r="O1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18" s="25">
        <v>0</v>
      </c>
      <c r="Q118" s="25">
        <v>10</v>
      </c>
      <c r="R118" s="25">
        <v>0</v>
      </c>
      <c r="S118" s="25">
        <v>0</v>
      </c>
      <c r="T118" s="25">
        <v>0</v>
      </c>
      <c r="U118" s="25">
        <v>52</v>
      </c>
      <c r="V118" s="41">
        <f>IFERROR(Master1[[#This Row],[Avg Garment Scans per Delivery]]/Master1[[#This Row],[Garment Inventory]], "")</f>
        <v>0.12616822429906541</v>
      </c>
      <c r="W118" s="42">
        <v>214</v>
      </c>
      <c r="X118" s="42">
        <v>27</v>
      </c>
      <c r="Y118" s="42">
        <v>10</v>
      </c>
      <c r="Z118" s="42">
        <v>214</v>
      </c>
      <c r="AA118" s="43">
        <f>_xlfn.XLOOKUP(Master1[[#This Row],[cu_id]], Revenue_Analysis[cuid], Revenue_Analysis[Q1 Low Deviation], 0)</f>
        <v>107.06</v>
      </c>
      <c r="AB118" s="43">
        <f>_xlfn.XLOOKUP(Master1[[#This Row],[cu_id]],Revenue_Analysis[cuid],Revenue_Analysis[Q1 High Deviation], 0)</f>
        <v>107.06</v>
      </c>
      <c r="AC118" s="43">
        <f>_xlfn.XLOOKUP(Master1[[#This Row],[cu_id]],Revenue_Analysis[cuid],Revenue_Analysis[Q2 Low Deviation], 0)</f>
        <v>107.06</v>
      </c>
      <c r="AD118" s="43">
        <f>_xlfn.XLOOKUP(Master1[[#This Row],[cu_id]],Revenue_Analysis[cuid],Revenue_Analysis[Q2 High Deviation], 0)</f>
        <v>107.06</v>
      </c>
      <c r="AE118" s="43">
        <f>_xlfn.XLOOKUP(Master1[[#This Row],[cu_id]],Revenue_Analysis[cuid],Revenue_Analysis[Q3 Low Deviation], 0)</f>
        <v>110.65949999999999</v>
      </c>
      <c r="AF118" s="43">
        <f>_xlfn.XLOOKUP(Master1[[#This Row],[cu_id]],Revenue_Analysis[cuid],Revenue_Analysis[Q3 High Deviation], 0)</f>
        <v>119.0329</v>
      </c>
      <c r="AG118" s="43">
        <f>_xlfn.XLOOKUP(Master1[[#This Row],[cu_id]],Revenue_Analysis[cuid],Revenue_Analysis[Q4 Low Deviation], 0)</f>
        <v>112.8275</v>
      </c>
      <c r="AH118" s="43">
        <f>_xlfn.XLOOKUP(Master1[[#This Row],[cu_id]],Revenue_Analysis[cuid],Revenue_Analysis[Q4 High Deviation], 0)</f>
        <v>113.9295</v>
      </c>
      <c r="AI118" s="43">
        <f>_xlfn.XLOOKUP(Master1[[#This Row],[cu_id]],Revenue_Analysis[cuid],Revenue_Analysis[Q1 Average], 0)</f>
        <v>107.06</v>
      </c>
      <c r="AJ118" s="43">
        <f>_xlfn.XLOOKUP(Master1[[#This Row],[cu_id]],Revenue_Analysis[cuid],Revenue_Analysis[Q2 Average], 0)</f>
        <v>107.06</v>
      </c>
      <c r="AK118" s="43">
        <f>_xlfn.XLOOKUP(Master1[[#This Row],[cu_id]],Revenue_Analysis[cuid],Revenue_Analysis[Q3 Average], 0)</f>
        <v>114.8462</v>
      </c>
      <c r="AL118" s="43">
        <f>_xlfn.XLOOKUP(Master1[[#This Row],[cu_id]],Revenue_Analysis[cuid],Revenue_Analysis[Q4 Average], 0)</f>
        <v>113.3785</v>
      </c>
      <c r="AM118" s="44">
        <v>0.33333333333333331</v>
      </c>
      <c r="AN118" s="44">
        <v>0.66666666666666663</v>
      </c>
      <c r="AO118" s="25" t="s">
        <v>13860</v>
      </c>
      <c r="AP118" s="25" t="s">
        <v>13860</v>
      </c>
      <c r="AQ118" s="25" t="s">
        <v>13860</v>
      </c>
      <c r="AR118" s="25" t="s">
        <v>0</v>
      </c>
      <c r="AS118" s="15">
        <f>IFERROR(_xlfn.XLOOKUP(Master1[[#This Row],[cu_id]],StopTimes[cu_ID],StopTimes[Average Stop Time]), 0)</f>
        <v>0.16250000000000001</v>
      </c>
      <c r="AT11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8" s="45">
        <v>3</v>
      </c>
      <c r="AV118" s="13"/>
      <c r="AW118" s="12"/>
    </row>
    <row r="119" spans="1:49" x14ac:dyDescent="0.3">
      <c r="A119" s="74" t="s">
        <v>4068</v>
      </c>
      <c r="B119" s="25">
        <v>34</v>
      </c>
      <c r="C119" s="25" t="s">
        <v>14</v>
      </c>
      <c r="D119" s="26">
        <v>99033</v>
      </c>
      <c r="E119" s="26" t="s">
        <v>1915</v>
      </c>
      <c r="F119" s="83" t="s">
        <v>4828</v>
      </c>
      <c r="G119" s="26" t="s">
        <v>1916</v>
      </c>
      <c r="H119" s="26" t="s">
        <v>11</v>
      </c>
      <c r="I119" s="26" t="s">
        <v>696</v>
      </c>
      <c r="J119" s="26" t="s">
        <v>4</v>
      </c>
      <c r="K119" s="26" t="s">
        <v>1018</v>
      </c>
      <c r="L119" s="27" t="s">
        <v>16</v>
      </c>
      <c r="M119" s="25" t="s">
        <v>3</v>
      </c>
      <c r="N119" s="25" t="s">
        <v>2</v>
      </c>
      <c r="O1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19" s="25">
        <v>0</v>
      </c>
      <c r="Q119" s="25">
        <v>0</v>
      </c>
      <c r="R119" s="25">
        <v>0</v>
      </c>
      <c r="S119" s="25">
        <v>70</v>
      </c>
      <c r="T119" s="25">
        <v>0</v>
      </c>
      <c r="U119" s="25">
        <v>54</v>
      </c>
      <c r="V119" s="41" t="str">
        <f>IFERROR(Master1[[#This Row],[Avg Garment Scans per Delivery]]/Master1[[#This Row],[Garment Inventory]], "")</f>
        <v/>
      </c>
      <c r="W119" s="42"/>
      <c r="X119" s="42"/>
      <c r="Y119" s="42"/>
      <c r="Z119" s="42"/>
      <c r="AA119" s="43">
        <f>_xlfn.XLOOKUP(Master1[[#This Row],[cu_id]], Revenue_Analysis[cuid], Revenue_Analysis[Q1 Low Deviation], 0)</f>
        <v>179.4479</v>
      </c>
      <c r="AB119" s="43">
        <f>_xlfn.XLOOKUP(Master1[[#This Row],[cu_id]],Revenue_Analysis[cuid],Revenue_Analysis[Q1 High Deviation], 0)</f>
        <v>226.6335</v>
      </c>
      <c r="AC119" s="43">
        <f>_xlfn.XLOOKUP(Master1[[#This Row],[cu_id]],Revenue_Analysis[cuid],Revenue_Analysis[Q2 Low Deviation], 0)</f>
        <v>182.46799999999999</v>
      </c>
      <c r="AD119" s="43">
        <f>_xlfn.XLOOKUP(Master1[[#This Row],[cu_id]],Revenue_Analysis[cuid],Revenue_Analysis[Q2 High Deviation], 0)</f>
        <v>380.5806</v>
      </c>
      <c r="AE119" s="43">
        <f>_xlfn.XLOOKUP(Master1[[#This Row],[cu_id]],Revenue_Analysis[cuid],Revenue_Analysis[Q3 Low Deviation], 0)</f>
        <v>139.50309999999999</v>
      </c>
      <c r="AF119" s="43">
        <f>_xlfn.XLOOKUP(Master1[[#This Row],[cu_id]],Revenue_Analysis[cuid],Revenue_Analysis[Q3 High Deviation], 0)</f>
        <v>356.44349999999997</v>
      </c>
      <c r="AG119" s="43">
        <f>_xlfn.XLOOKUP(Master1[[#This Row],[cu_id]],Revenue_Analysis[cuid],Revenue_Analysis[Q4 Low Deviation], 0)</f>
        <v>181.8837</v>
      </c>
      <c r="AH119" s="43">
        <f>_xlfn.XLOOKUP(Master1[[#This Row],[cu_id]],Revenue_Analysis[cuid],Revenue_Analysis[Q4 High Deviation], 0)</f>
        <v>379.38029999999998</v>
      </c>
      <c r="AI119" s="43">
        <f>_xlfn.XLOOKUP(Master1[[#This Row],[cu_id]],Revenue_Analysis[cuid],Revenue_Analysis[Q1 Average], 0)</f>
        <v>203.04069999999999</v>
      </c>
      <c r="AJ119" s="43">
        <f>_xlfn.XLOOKUP(Master1[[#This Row],[cu_id]],Revenue_Analysis[cuid],Revenue_Analysis[Q2 Average], 0)</f>
        <v>281.52429999999998</v>
      </c>
      <c r="AK119" s="43">
        <f>_xlfn.XLOOKUP(Master1[[#This Row],[cu_id]],Revenue_Analysis[cuid],Revenue_Analysis[Q3 Average], 0)</f>
        <v>247.97329999999999</v>
      </c>
      <c r="AL119" s="43">
        <f>_xlfn.XLOOKUP(Master1[[#This Row],[cu_id]],Revenue_Analysis[cuid],Revenue_Analysis[Q4 Average], 0)</f>
        <v>280.63200000000001</v>
      </c>
      <c r="AM119" s="44">
        <v>7</v>
      </c>
      <c r="AN119" s="44">
        <v>0.6875</v>
      </c>
      <c r="AO119" s="25" t="s">
        <v>13860</v>
      </c>
      <c r="AP119" s="25" t="s">
        <v>13860</v>
      </c>
      <c r="AQ119" s="25" t="s">
        <v>13860</v>
      </c>
      <c r="AR119" s="25" t="s">
        <v>0</v>
      </c>
      <c r="AS119" s="15">
        <f>IFERROR(_xlfn.XLOOKUP(Master1[[#This Row],[cu_id]],StopTimes[cu_ID],StopTimes[Average Stop Time]), 0)</f>
        <v>6.2750000000000004</v>
      </c>
      <c r="AT11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9" s="45" t="s">
        <v>13860</v>
      </c>
      <c r="AV119" s="13"/>
      <c r="AW119" s="12"/>
    </row>
    <row r="120" spans="1:49" x14ac:dyDescent="0.3">
      <c r="A120" s="74" t="s">
        <v>1917</v>
      </c>
      <c r="B120" s="25">
        <v>34</v>
      </c>
      <c r="C120" s="25" t="s">
        <v>12</v>
      </c>
      <c r="D120" s="26">
        <v>99033</v>
      </c>
      <c r="E120" s="26">
        <v>91</v>
      </c>
      <c r="F120" s="26" t="s">
        <v>1918</v>
      </c>
      <c r="G120" s="26" t="s">
        <v>1919</v>
      </c>
      <c r="H120" s="26" t="s">
        <v>11</v>
      </c>
      <c r="I120" s="26" t="s">
        <v>696</v>
      </c>
      <c r="J120" s="26" t="s">
        <v>4</v>
      </c>
      <c r="K120" s="26" t="s">
        <v>1018</v>
      </c>
      <c r="L120" s="27">
        <v>0</v>
      </c>
      <c r="M120" s="25" t="s">
        <v>20</v>
      </c>
      <c r="N120" s="25" t="s">
        <v>25</v>
      </c>
      <c r="O120" s="25">
        <v>37</v>
      </c>
      <c r="P120" s="25">
        <v>0</v>
      </c>
      <c r="Q120" s="25">
        <v>37</v>
      </c>
      <c r="R120" s="25">
        <v>0</v>
      </c>
      <c r="S120" s="25">
        <v>0</v>
      </c>
      <c r="T120" s="25">
        <v>0</v>
      </c>
      <c r="U120" s="25"/>
      <c r="V120" s="25"/>
      <c r="W120" s="28"/>
      <c r="X120" s="28">
        <v>0</v>
      </c>
      <c r="Y120" s="28"/>
      <c r="Z120" s="28"/>
      <c r="AA120" s="43">
        <f>_xlfn.XLOOKUP(Master1[[#This Row],[cu_id]], Revenue_Analysis[cuid], Revenue_Analysis[Q1 Low Deviation], 0)</f>
        <v>0</v>
      </c>
      <c r="AB120" s="43">
        <f>_xlfn.XLOOKUP(Master1[[#This Row],[cu_id]],Revenue_Analysis[cuid],Revenue_Analysis[Q1 High Deviation], 0)</f>
        <v>0</v>
      </c>
      <c r="AC120" s="43">
        <f>_xlfn.XLOOKUP(Master1[[#This Row],[cu_id]],Revenue_Analysis[cuid],Revenue_Analysis[Q2 Low Deviation], 0)</f>
        <v>0</v>
      </c>
      <c r="AD120" s="43">
        <f>_xlfn.XLOOKUP(Master1[[#This Row],[cu_id]],Revenue_Analysis[cuid],Revenue_Analysis[Q2 High Deviation], 0)</f>
        <v>0</v>
      </c>
      <c r="AE120" s="43">
        <f>_xlfn.XLOOKUP(Master1[[#This Row],[cu_id]],Revenue_Analysis[cuid],Revenue_Analysis[Q3 Low Deviation], 0)</f>
        <v>0</v>
      </c>
      <c r="AF120" s="43">
        <f>_xlfn.XLOOKUP(Master1[[#This Row],[cu_id]],Revenue_Analysis[cuid],Revenue_Analysis[Q3 High Deviation], 0)</f>
        <v>0</v>
      </c>
      <c r="AG120" s="43">
        <f>_xlfn.XLOOKUP(Master1[[#This Row],[cu_id]],Revenue_Analysis[cuid],Revenue_Analysis[Q4 Low Deviation], 0)</f>
        <v>0</v>
      </c>
      <c r="AH120" s="43">
        <f>_xlfn.XLOOKUP(Master1[[#This Row],[cu_id]],Revenue_Analysis[cuid],Revenue_Analysis[Q4 High Deviation], 0)</f>
        <v>0</v>
      </c>
      <c r="AI120" s="43">
        <f>_xlfn.XLOOKUP(Master1[[#This Row],[cu_id]],Revenue_Analysis[cuid],Revenue_Analysis[Q1 Average], 0)</f>
        <v>0</v>
      </c>
      <c r="AJ120" s="43">
        <f>_xlfn.XLOOKUP(Master1[[#This Row],[cu_id]],Revenue_Analysis[cuid],Revenue_Analysis[Q2 Average], 0)</f>
        <v>0</v>
      </c>
      <c r="AK120" s="43">
        <f>_xlfn.XLOOKUP(Master1[[#This Row],[cu_id]],Revenue_Analysis[cuid],Revenue_Analysis[Q3 Average], 0)</f>
        <v>0</v>
      </c>
      <c r="AL120" s="43">
        <f>_xlfn.XLOOKUP(Master1[[#This Row],[cu_id]],Revenue_Analysis[cuid],Revenue_Analysis[Q4 Average], 0)</f>
        <v>0</v>
      </c>
      <c r="AM120" s="43" t="s">
        <v>1</v>
      </c>
      <c r="AN120" s="43" t="s">
        <v>1</v>
      </c>
      <c r="AO120" s="43" t="s">
        <v>13860</v>
      </c>
      <c r="AP120" s="43" t="s">
        <v>13860</v>
      </c>
      <c r="AQ120" s="43" t="s">
        <v>13860</v>
      </c>
      <c r="AR120" s="43" t="s">
        <v>0</v>
      </c>
      <c r="AS120" s="15">
        <f>IFERROR(_xlfn.XLOOKUP(Master1[[#This Row],[cu_id]],StopTimes[cu_ID],StopTimes[Average Stop Time]), 0)</f>
        <v>0</v>
      </c>
      <c r="AT12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0" s="45" t="s">
        <v>13860</v>
      </c>
      <c r="AV120" s="13"/>
      <c r="AW120" s="12"/>
    </row>
    <row r="121" spans="1:49" x14ac:dyDescent="0.3">
      <c r="A121" s="74" t="s">
        <v>4069</v>
      </c>
      <c r="B121" s="25">
        <v>71</v>
      </c>
      <c r="C121" s="25" t="s">
        <v>14</v>
      </c>
      <c r="D121" s="26">
        <v>99033</v>
      </c>
      <c r="E121" s="26" t="s">
        <v>1920</v>
      </c>
      <c r="F121" s="26" t="s">
        <v>1921</v>
      </c>
      <c r="G121" s="26" t="s">
        <v>1922</v>
      </c>
      <c r="H121" s="26" t="s">
        <v>11</v>
      </c>
      <c r="I121" s="26" t="s">
        <v>1422</v>
      </c>
      <c r="J121" s="26" t="s">
        <v>4</v>
      </c>
      <c r="K121" s="26" t="s">
        <v>713</v>
      </c>
      <c r="L121" s="27" t="s">
        <v>17</v>
      </c>
      <c r="M121" s="25" t="s">
        <v>10</v>
      </c>
      <c r="N121" s="25" t="s">
        <v>2</v>
      </c>
      <c r="O1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21" s="25">
        <v>0</v>
      </c>
      <c r="Q121" s="25">
        <v>0</v>
      </c>
      <c r="R121" s="25">
        <v>0</v>
      </c>
      <c r="S121" s="25">
        <v>50</v>
      </c>
      <c r="T121" s="25">
        <v>0</v>
      </c>
      <c r="U121" s="25">
        <v>12</v>
      </c>
      <c r="V121" s="41" t="str">
        <f>IFERROR(Master1[[#This Row],[Avg Garment Scans per Delivery]]/Master1[[#This Row],[Garment Inventory]], "")</f>
        <v/>
      </c>
      <c r="W121" s="42"/>
      <c r="X121" s="42"/>
      <c r="Y121" s="42"/>
      <c r="Z121" s="42"/>
      <c r="AA121" s="43">
        <f>_xlfn.XLOOKUP(Master1[[#This Row],[cu_id]], Revenue_Analysis[cuid], Revenue_Analysis[Q1 Low Deviation], 0)</f>
        <v>25.2136</v>
      </c>
      <c r="AB121" s="43">
        <f>_xlfn.XLOOKUP(Master1[[#This Row],[cu_id]],Revenue_Analysis[cuid],Revenue_Analysis[Q1 High Deviation], 0)</f>
        <v>25.290400000000002</v>
      </c>
      <c r="AC121" s="43">
        <f>_xlfn.XLOOKUP(Master1[[#This Row],[cu_id]],Revenue_Analysis[cuid],Revenue_Analysis[Q2 Low Deviation], 0)</f>
        <v>25.279</v>
      </c>
      <c r="AD121" s="43">
        <f>_xlfn.XLOOKUP(Master1[[#This Row],[cu_id]],Revenue_Analysis[cuid],Revenue_Analysis[Q2 High Deviation], 0)</f>
        <v>25.283799999999999</v>
      </c>
      <c r="AE121" s="43">
        <f>_xlfn.XLOOKUP(Master1[[#This Row],[cu_id]],Revenue_Analysis[cuid],Revenue_Analysis[Q3 Low Deviation], 0)</f>
        <v>25.34</v>
      </c>
      <c r="AF121" s="43">
        <f>_xlfn.XLOOKUP(Master1[[#This Row],[cu_id]],Revenue_Analysis[cuid],Revenue_Analysis[Q3 High Deviation], 0)</f>
        <v>25.34</v>
      </c>
      <c r="AG121" s="43">
        <f>_xlfn.XLOOKUP(Master1[[#This Row],[cu_id]],Revenue_Analysis[cuid],Revenue_Analysis[Q4 Low Deviation], 0)</f>
        <v>25.317799999999998</v>
      </c>
      <c r="AH121" s="43">
        <f>_xlfn.XLOOKUP(Master1[[#This Row],[cu_id]],Revenue_Analysis[cuid],Revenue_Analysis[Q4 High Deviation], 0)</f>
        <v>25.345600000000001</v>
      </c>
      <c r="AI121" s="43">
        <f>_xlfn.XLOOKUP(Master1[[#This Row],[cu_id]],Revenue_Analysis[cuid],Revenue_Analysis[Q1 Average], 0)</f>
        <v>25.251999999999999</v>
      </c>
      <c r="AJ121" s="43">
        <f>_xlfn.XLOOKUP(Master1[[#This Row],[cu_id]],Revenue_Analysis[cuid],Revenue_Analysis[Q2 Average], 0)</f>
        <v>25.281400000000001</v>
      </c>
      <c r="AK121" s="43">
        <f>_xlfn.XLOOKUP(Master1[[#This Row],[cu_id]],Revenue_Analysis[cuid],Revenue_Analysis[Q3 Average], 0)</f>
        <v>25.34</v>
      </c>
      <c r="AL121" s="43">
        <f>_xlfn.XLOOKUP(Master1[[#This Row],[cu_id]],Revenue_Analysis[cuid],Revenue_Analysis[Q4 Average], 0)</f>
        <v>25.331700000000001</v>
      </c>
      <c r="AM121" s="44">
        <v>8</v>
      </c>
      <c r="AN121" s="44">
        <v>4.5</v>
      </c>
      <c r="AO121" s="25" t="s">
        <v>13860</v>
      </c>
      <c r="AP121" s="25" t="s">
        <v>13860</v>
      </c>
      <c r="AQ121" s="25" t="s">
        <v>13860</v>
      </c>
      <c r="AR121" s="25" t="s">
        <v>0</v>
      </c>
      <c r="AS121" s="15">
        <f>IFERROR(_xlfn.XLOOKUP(Master1[[#This Row],[cu_id]],StopTimes[cu_ID],StopTimes[Average Stop Time]), 0)</f>
        <v>3.2208333333333332</v>
      </c>
      <c r="AT12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1" s="45" t="s">
        <v>13860</v>
      </c>
      <c r="AV121" s="13"/>
      <c r="AW121" s="12"/>
    </row>
    <row r="122" spans="1:49" x14ac:dyDescent="0.3">
      <c r="A122" s="74" t="s">
        <v>4070</v>
      </c>
      <c r="B122" s="25">
        <v>71</v>
      </c>
      <c r="C122" s="25" t="s">
        <v>6</v>
      </c>
      <c r="D122" s="26">
        <v>31707</v>
      </c>
      <c r="E122" s="26" t="s">
        <v>13</v>
      </c>
      <c r="F122" s="26" t="s">
        <v>1923</v>
      </c>
      <c r="G122" s="26" t="s">
        <v>1924</v>
      </c>
      <c r="H122" s="26" t="s">
        <v>5</v>
      </c>
      <c r="I122" s="26" t="s">
        <v>205</v>
      </c>
      <c r="J122" s="26" t="s">
        <v>4</v>
      </c>
      <c r="K122" s="26" t="s">
        <v>378</v>
      </c>
      <c r="L122" s="27" t="s">
        <v>17</v>
      </c>
      <c r="M122" s="25" t="s">
        <v>10</v>
      </c>
      <c r="N122" s="25" t="s">
        <v>2</v>
      </c>
      <c r="O1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122" s="25">
        <v>0</v>
      </c>
      <c r="Q122" s="25">
        <v>0</v>
      </c>
      <c r="R122" s="25">
        <v>170</v>
      </c>
      <c r="S122" s="25">
        <v>0</v>
      </c>
      <c r="T122" s="25">
        <v>0</v>
      </c>
      <c r="U122" s="25">
        <v>26</v>
      </c>
      <c r="V122" s="41" t="str">
        <f>IFERROR(Master1[[#This Row],[Avg Garment Scans per Delivery]]/Master1[[#This Row],[Garment Inventory]], "")</f>
        <v/>
      </c>
      <c r="W122" s="42"/>
      <c r="X122" s="42"/>
      <c r="Y122" s="42"/>
      <c r="Z122" s="42"/>
      <c r="AA122" s="43">
        <f>_xlfn.XLOOKUP(Master1[[#This Row],[cu_id]], Revenue_Analysis[cuid], Revenue_Analysis[Q1 Low Deviation], 0)</f>
        <v>42.86</v>
      </c>
      <c r="AB122" s="43">
        <f>_xlfn.XLOOKUP(Master1[[#This Row],[cu_id]],Revenue_Analysis[cuid],Revenue_Analysis[Q1 High Deviation], 0)</f>
        <v>44.11</v>
      </c>
      <c r="AC122" s="43">
        <f>_xlfn.XLOOKUP(Master1[[#This Row],[cu_id]],Revenue_Analysis[cuid],Revenue_Analysis[Q2 Low Deviation], 0)</f>
        <v>48.863700000000001</v>
      </c>
      <c r="AD122" s="43">
        <f>_xlfn.XLOOKUP(Master1[[#This Row],[cu_id]],Revenue_Analysis[cuid],Revenue_Analysis[Q2 High Deviation], 0)</f>
        <v>51.444899999999997</v>
      </c>
      <c r="AE122" s="43">
        <f>_xlfn.XLOOKUP(Master1[[#This Row],[cu_id]],Revenue_Analysis[cuid],Revenue_Analysis[Q3 Low Deviation], 0)</f>
        <v>50.84</v>
      </c>
      <c r="AF122" s="43">
        <f>_xlfn.XLOOKUP(Master1[[#This Row],[cu_id]],Revenue_Analysis[cuid],Revenue_Analysis[Q3 High Deviation], 0)</f>
        <v>51.66</v>
      </c>
      <c r="AG122" s="43">
        <f>_xlfn.XLOOKUP(Master1[[#This Row],[cu_id]],Revenue_Analysis[cuid],Revenue_Analysis[Q4 Low Deviation], 0)</f>
        <v>50.84</v>
      </c>
      <c r="AH122" s="43">
        <f>_xlfn.XLOOKUP(Master1[[#This Row],[cu_id]],Revenue_Analysis[cuid],Revenue_Analysis[Q4 High Deviation], 0)</f>
        <v>50.84</v>
      </c>
      <c r="AI122" s="43">
        <f>_xlfn.XLOOKUP(Master1[[#This Row],[cu_id]],Revenue_Analysis[cuid],Revenue_Analysis[Q1 Average], 0)</f>
        <v>43.484999999999999</v>
      </c>
      <c r="AJ122" s="43">
        <f>_xlfn.XLOOKUP(Master1[[#This Row],[cu_id]],Revenue_Analysis[cuid],Revenue_Analysis[Q2 Average], 0)</f>
        <v>50.154299999999999</v>
      </c>
      <c r="AK122" s="43">
        <f>_xlfn.XLOOKUP(Master1[[#This Row],[cu_id]],Revenue_Analysis[cuid],Revenue_Analysis[Q3 Average], 0)</f>
        <v>51.25</v>
      </c>
      <c r="AL122" s="43">
        <f>_xlfn.XLOOKUP(Master1[[#This Row],[cu_id]],Revenue_Analysis[cuid],Revenue_Analysis[Q4 Average], 0)</f>
        <v>50.84</v>
      </c>
      <c r="AM122" s="44">
        <v>0.4375</v>
      </c>
      <c r="AN122" s="44">
        <v>8.5</v>
      </c>
      <c r="AO122" s="25" t="s">
        <v>13860</v>
      </c>
      <c r="AP122" s="25" t="s">
        <v>13860</v>
      </c>
      <c r="AQ122" s="25" t="s">
        <v>13860</v>
      </c>
      <c r="AR122" s="25" t="s">
        <v>0</v>
      </c>
      <c r="AS122" s="15">
        <f>IFERROR(_xlfn.XLOOKUP(Master1[[#This Row],[cu_id]],StopTimes[cu_ID],StopTimes[Average Stop Time]), 0)</f>
        <v>7.6833333333333336</v>
      </c>
      <c r="AT12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2" s="45" t="s">
        <v>13860</v>
      </c>
      <c r="AV122" s="13"/>
      <c r="AW122" s="12"/>
    </row>
    <row r="123" spans="1:49" x14ac:dyDescent="0.3">
      <c r="A123" s="74" t="s">
        <v>4576</v>
      </c>
      <c r="B123" s="25">
        <v>78</v>
      </c>
      <c r="C123" s="25" t="s">
        <v>12</v>
      </c>
      <c r="D123" s="26">
        <v>99062</v>
      </c>
      <c r="E123" s="26" t="s">
        <v>112</v>
      </c>
      <c r="F123" s="26" t="s">
        <v>2976</v>
      </c>
      <c r="G123" s="26" t="s">
        <v>2971</v>
      </c>
      <c r="H123" s="26" t="s">
        <v>11</v>
      </c>
      <c r="I123" s="26" t="s">
        <v>830</v>
      </c>
      <c r="J123" s="26" t="s">
        <v>4</v>
      </c>
      <c r="K123" s="26" t="s">
        <v>243</v>
      </c>
      <c r="L123" s="27" t="s">
        <v>16</v>
      </c>
      <c r="M123" s="25" t="s">
        <v>3</v>
      </c>
      <c r="N123" s="25" t="s">
        <v>2</v>
      </c>
      <c r="O1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23" s="25">
        <v>0</v>
      </c>
      <c r="Q123" s="25">
        <v>10</v>
      </c>
      <c r="R123" s="25">
        <v>0</v>
      </c>
      <c r="S123" s="25">
        <v>0</v>
      </c>
      <c r="T123" s="25">
        <v>0</v>
      </c>
      <c r="U123" s="25">
        <v>52</v>
      </c>
      <c r="V123" s="41">
        <f>IFERROR(Master1[[#This Row],[Avg Garment Scans per Delivery]]/Master1[[#This Row],[Garment Inventory]], "")</f>
        <v>0.17322834645669291</v>
      </c>
      <c r="W123" s="42">
        <v>127</v>
      </c>
      <c r="X123" s="42">
        <v>22</v>
      </c>
      <c r="Y123" s="42">
        <v>5</v>
      </c>
      <c r="Z123" s="42">
        <v>148</v>
      </c>
      <c r="AA123" s="43">
        <f>_xlfn.XLOOKUP(Master1[[#This Row],[cu_id]], Revenue_Analysis[cuid], Revenue_Analysis[Q1 Low Deviation], 0)</f>
        <v>57.69</v>
      </c>
      <c r="AB123" s="43">
        <f>_xlfn.XLOOKUP(Master1[[#This Row],[cu_id]],Revenue_Analysis[cuid],Revenue_Analysis[Q1 High Deviation], 0)</f>
        <v>57.69</v>
      </c>
      <c r="AC123" s="43">
        <f>_xlfn.XLOOKUP(Master1[[#This Row],[cu_id]],Revenue_Analysis[cuid],Revenue_Analysis[Q2 Low Deviation], 0)</f>
        <v>57.69</v>
      </c>
      <c r="AD123" s="43">
        <f>_xlfn.XLOOKUP(Master1[[#This Row],[cu_id]],Revenue_Analysis[cuid],Revenue_Analysis[Q2 High Deviation], 0)</f>
        <v>57.69</v>
      </c>
      <c r="AE123" s="43">
        <f>_xlfn.XLOOKUP(Master1[[#This Row],[cu_id]],Revenue_Analysis[cuid],Revenue_Analysis[Q3 Low Deviation], 0)</f>
        <v>57.69</v>
      </c>
      <c r="AF123" s="43">
        <f>_xlfn.XLOOKUP(Master1[[#This Row],[cu_id]],Revenue_Analysis[cuid],Revenue_Analysis[Q3 High Deviation], 0)</f>
        <v>57.69</v>
      </c>
      <c r="AG123" s="43">
        <f>_xlfn.XLOOKUP(Master1[[#This Row],[cu_id]],Revenue_Analysis[cuid],Revenue_Analysis[Q4 Low Deviation], 0)</f>
        <v>57.69</v>
      </c>
      <c r="AH123" s="43">
        <f>_xlfn.XLOOKUP(Master1[[#This Row],[cu_id]],Revenue_Analysis[cuid],Revenue_Analysis[Q4 High Deviation], 0)</f>
        <v>57.69</v>
      </c>
      <c r="AI123" s="43">
        <f>_xlfn.XLOOKUP(Master1[[#This Row],[cu_id]],Revenue_Analysis[cuid],Revenue_Analysis[Q1 Average], 0)</f>
        <v>57.69</v>
      </c>
      <c r="AJ123" s="43">
        <f>_xlfn.XLOOKUP(Master1[[#This Row],[cu_id]],Revenue_Analysis[cuid],Revenue_Analysis[Q2 Average], 0)</f>
        <v>57.69</v>
      </c>
      <c r="AK123" s="43">
        <f>_xlfn.XLOOKUP(Master1[[#This Row],[cu_id]],Revenue_Analysis[cuid],Revenue_Analysis[Q3 Average], 0)</f>
        <v>57.69</v>
      </c>
      <c r="AL123" s="43">
        <f>_xlfn.XLOOKUP(Master1[[#This Row],[cu_id]],Revenue_Analysis[cuid],Revenue_Analysis[Q4 Average], 0)</f>
        <v>57.69</v>
      </c>
      <c r="AM123" s="44">
        <v>0.33333333333333331</v>
      </c>
      <c r="AN123" s="44">
        <v>0.66666666666666663</v>
      </c>
      <c r="AO123" s="25" t="s">
        <v>13860</v>
      </c>
      <c r="AP123" s="25" t="s">
        <v>13860</v>
      </c>
      <c r="AQ123" s="25" t="s">
        <v>13860</v>
      </c>
      <c r="AR123" s="25" t="s">
        <v>0</v>
      </c>
      <c r="AS123" s="15">
        <f>IFERROR(_xlfn.XLOOKUP(Master1[[#This Row],[cu_id]],StopTimes[cu_ID],StopTimes[Average Stop Time]), 0)</f>
        <v>0.13333333333333333</v>
      </c>
      <c r="AT12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3" s="45" t="s">
        <v>13860</v>
      </c>
      <c r="AV123" s="13"/>
      <c r="AW123" s="12"/>
    </row>
    <row r="124" spans="1:49" x14ac:dyDescent="0.3">
      <c r="A124" s="74" t="s">
        <v>4071</v>
      </c>
      <c r="B124" s="25">
        <v>76</v>
      </c>
      <c r="C124" s="25" t="s">
        <v>9</v>
      </c>
      <c r="D124" s="26">
        <v>99033</v>
      </c>
      <c r="E124" s="26" t="s">
        <v>1925</v>
      </c>
      <c r="F124" s="83" t="s">
        <v>4829</v>
      </c>
      <c r="G124" s="26" t="s">
        <v>1926</v>
      </c>
      <c r="H124" s="26" t="s">
        <v>11</v>
      </c>
      <c r="I124" s="26" t="s">
        <v>1489</v>
      </c>
      <c r="J124" s="26" t="s">
        <v>4</v>
      </c>
      <c r="K124" s="26" t="s">
        <v>1400</v>
      </c>
      <c r="L124" s="27" t="s">
        <v>16</v>
      </c>
      <c r="M124" s="25" t="s">
        <v>3</v>
      </c>
      <c r="N124" s="25" t="s">
        <v>2</v>
      </c>
      <c r="O1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24" s="25">
        <v>110</v>
      </c>
      <c r="Q124" s="25">
        <v>0</v>
      </c>
      <c r="R124" s="25">
        <v>0</v>
      </c>
      <c r="S124" s="25">
        <v>0</v>
      </c>
      <c r="T124" s="25">
        <v>0</v>
      </c>
      <c r="U124" s="25">
        <v>52</v>
      </c>
      <c r="V124" s="41" t="str">
        <f>IFERROR(Master1[[#This Row],[Avg Garment Scans per Delivery]]/Master1[[#This Row],[Garment Inventory]], "")</f>
        <v/>
      </c>
      <c r="W124" s="42"/>
      <c r="X124" s="42"/>
      <c r="Y124" s="42"/>
      <c r="Z124" s="42"/>
      <c r="AA124" s="43">
        <f>_xlfn.XLOOKUP(Master1[[#This Row],[cu_id]], Revenue_Analysis[cuid], Revenue_Analysis[Q1 Low Deviation], 0)</f>
        <v>209.20590000000001</v>
      </c>
      <c r="AB124" s="43">
        <f>_xlfn.XLOOKUP(Master1[[#This Row],[cu_id]],Revenue_Analysis[cuid],Revenue_Analysis[Q1 High Deviation], 0)</f>
        <v>265.54649999999998</v>
      </c>
      <c r="AC124" s="43">
        <f>_xlfn.XLOOKUP(Master1[[#This Row],[cu_id]],Revenue_Analysis[cuid],Revenue_Analysis[Q2 Low Deviation], 0)</f>
        <v>172.50409999999999</v>
      </c>
      <c r="AD124" s="43">
        <f>_xlfn.XLOOKUP(Master1[[#This Row],[cu_id]],Revenue_Analysis[cuid],Revenue_Analysis[Q2 High Deviation], 0)</f>
        <v>286.43450000000001</v>
      </c>
      <c r="AE124" s="43">
        <f>_xlfn.XLOOKUP(Master1[[#This Row],[cu_id]],Revenue_Analysis[cuid],Revenue_Analysis[Q3 Low Deviation], 0)</f>
        <v>205.50569999999999</v>
      </c>
      <c r="AF124" s="43">
        <f>_xlfn.XLOOKUP(Master1[[#This Row],[cu_id]],Revenue_Analysis[cuid],Revenue_Analysis[Q3 High Deviation], 0)</f>
        <v>264.14850000000001</v>
      </c>
      <c r="AG124" s="43">
        <f>_xlfn.XLOOKUP(Master1[[#This Row],[cu_id]],Revenue_Analysis[cuid],Revenue_Analysis[Q4 Low Deviation], 0)</f>
        <v>170.73920000000001</v>
      </c>
      <c r="AH124" s="43">
        <f>_xlfn.XLOOKUP(Master1[[#This Row],[cu_id]],Revenue_Analysis[cuid],Revenue_Analysis[Q4 High Deviation], 0)</f>
        <v>216.7722</v>
      </c>
      <c r="AI124" s="43">
        <f>_xlfn.XLOOKUP(Master1[[#This Row],[cu_id]],Revenue_Analysis[cuid],Revenue_Analysis[Q1 Average], 0)</f>
        <v>237.37620000000001</v>
      </c>
      <c r="AJ124" s="43">
        <f>_xlfn.XLOOKUP(Master1[[#This Row],[cu_id]],Revenue_Analysis[cuid],Revenue_Analysis[Q2 Average], 0)</f>
        <v>229.4693</v>
      </c>
      <c r="AK124" s="43">
        <f>_xlfn.XLOOKUP(Master1[[#This Row],[cu_id]],Revenue_Analysis[cuid],Revenue_Analysis[Q3 Average], 0)</f>
        <v>234.8271</v>
      </c>
      <c r="AL124" s="43">
        <f>_xlfn.XLOOKUP(Master1[[#This Row],[cu_id]],Revenue_Analysis[cuid],Revenue_Analysis[Q4 Average], 0)</f>
        <v>193.75569999999999</v>
      </c>
      <c r="AM124" s="44">
        <v>8</v>
      </c>
      <c r="AN124" s="44">
        <v>4.5</v>
      </c>
      <c r="AO124" s="25" t="s">
        <v>13860</v>
      </c>
      <c r="AP124" s="25" t="s">
        <v>13860</v>
      </c>
      <c r="AQ124" s="25" t="s">
        <v>13860</v>
      </c>
      <c r="AR124" s="25" t="s">
        <v>0</v>
      </c>
      <c r="AS124" s="15">
        <f>IFERROR(_xlfn.XLOOKUP(Master1[[#This Row],[cu_id]],StopTimes[cu_ID],StopTimes[Average Stop Time]), 0)</f>
        <v>9.6333333333333329</v>
      </c>
      <c r="AT12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4" s="45" t="s">
        <v>13860</v>
      </c>
      <c r="AV124" s="13"/>
      <c r="AW124" s="12"/>
    </row>
    <row r="125" spans="1:49" x14ac:dyDescent="0.3">
      <c r="A125" s="74" t="s">
        <v>4072</v>
      </c>
      <c r="B125" s="25">
        <v>9</v>
      </c>
      <c r="C125" s="25" t="s">
        <v>9</v>
      </c>
      <c r="D125" s="26">
        <v>99111</v>
      </c>
      <c r="E125" s="26" t="s">
        <v>13</v>
      </c>
      <c r="F125" s="26" t="s">
        <v>1927</v>
      </c>
      <c r="G125" s="26" t="s">
        <v>1928</v>
      </c>
      <c r="H125" s="26" t="s">
        <v>5</v>
      </c>
      <c r="I125" s="26" t="s">
        <v>1929</v>
      </c>
      <c r="J125" s="26" t="s">
        <v>4</v>
      </c>
      <c r="K125" s="26" t="s">
        <v>963</v>
      </c>
      <c r="L125" s="27" t="s">
        <v>16</v>
      </c>
      <c r="M125" s="25" t="s">
        <v>3</v>
      </c>
      <c r="N125" s="25" t="s">
        <v>2</v>
      </c>
      <c r="O1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41</v>
      </c>
      <c r="P125" s="25">
        <v>41</v>
      </c>
      <c r="Q125" s="25">
        <v>0</v>
      </c>
      <c r="R125" s="25">
        <v>0</v>
      </c>
      <c r="S125" s="25">
        <v>0</v>
      </c>
      <c r="T125" s="25">
        <v>0</v>
      </c>
      <c r="U125" s="25">
        <v>52</v>
      </c>
      <c r="V125" s="41" t="str">
        <f>IFERROR(Master1[[#This Row],[Avg Garment Scans per Delivery]]/Master1[[#This Row],[Garment Inventory]], "")</f>
        <v/>
      </c>
      <c r="W125" s="42"/>
      <c r="X125" s="42"/>
      <c r="Y125" s="42"/>
      <c r="Z125" s="42"/>
      <c r="AA125" s="43">
        <f>_xlfn.XLOOKUP(Master1[[#This Row],[cu_id]], Revenue_Analysis[cuid], Revenue_Analysis[Q1 Low Deviation], 0)</f>
        <v>115.9342</v>
      </c>
      <c r="AB125" s="43">
        <f>_xlfn.XLOOKUP(Master1[[#This Row],[cu_id]],Revenue_Analysis[cuid],Revenue_Analysis[Q1 High Deviation], 0)</f>
        <v>140.4504</v>
      </c>
      <c r="AC125" s="43">
        <f>_xlfn.XLOOKUP(Master1[[#This Row],[cu_id]],Revenue_Analysis[cuid],Revenue_Analysis[Q2 Low Deviation], 0)</f>
        <v>121.9205</v>
      </c>
      <c r="AD125" s="43">
        <f>_xlfn.XLOOKUP(Master1[[#This Row],[cu_id]],Revenue_Analysis[cuid],Revenue_Analysis[Q2 High Deviation], 0)</f>
        <v>131.4211</v>
      </c>
      <c r="AE125" s="43">
        <f>_xlfn.XLOOKUP(Master1[[#This Row],[cu_id]],Revenue_Analysis[cuid],Revenue_Analysis[Q3 Low Deviation], 0)</f>
        <v>132.10310000000001</v>
      </c>
      <c r="AF125" s="43">
        <f>_xlfn.XLOOKUP(Master1[[#This Row],[cu_id]],Revenue_Analysis[cuid],Revenue_Analysis[Q3 High Deviation], 0)</f>
        <v>147.30449999999999</v>
      </c>
      <c r="AG125" s="43">
        <f>_xlfn.XLOOKUP(Master1[[#This Row],[cu_id]],Revenue_Analysis[cuid],Revenue_Analysis[Q4 Low Deviation], 0)</f>
        <v>152.62</v>
      </c>
      <c r="AH125" s="43">
        <f>_xlfn.XLOOKUP(Master1[[#This Row],[cu_id]],Revenue_Analysis[cuid],Revenue_Analysis[Q4 High Deviation], 0)</f>
        <v>152.62</v>
      </c>
      <c r="AI125" s="43">
        <f>_xlfn.XLOOKUP(Master1[[#This Row],[cu_id]],Revenue_Analysis[cuid],Revenue_Analysis[Q1 Average], 0)</f>
        <v>128.19229999999999</v>
      </c>
      <c r="AJ125" s="43">
        <f>_xlfn.XLOOKUP(Master1[[#This Row],[cu_id]],Revenue_Analysis[cuid],Revenue_Analysis[Q2 Average], 0)</f>
        <v>126.6708</v>
      </c>
      <c r="AK125" s="43">
        <f>_xlfn.XLOOKUP(Master1[[#This Row],[cu_id]],Revenue_Analysis[cuid],Revenue_Analysis[Q3 Average], 0)</f>
        <v>139.7038</v>
      </c>
      <c r="AL125" s="43">
        <f>_xlfn.XLOOKUP(Master1[[#This Row],[cu_id]],Revenue_Analysis[cuid],Revenue_Analysis[Q4 Average], 0)</f>
        <v>152.62</v>
      </c>
      <c r="AM125" s="44" t="s">
        <v>13860</v>
      </c>
      <c r="AN125" s="44">
        <v>0.66666666666666663</v>
      </c>
      <c r="AO125" s="25" t="s">
        <v>13860</v>
      </c>
      <c r="AP125" s="25" t="s">
        <v>13860</v>
      </c>
      <c r="AQ125" s="25" t="s">
        <v>13860</v>
      </c>
      <c r="AR125" s="25" t="s">
        <v>0</v>
      </c>
      <c r="AS125" s="15">
        <f>IFERROR(_xlfn.XLOOKUP(Master1[[#This Row],[cu_id]],StopTimes[cu_ID],StopTimes[Average Stop Time]), 0)</f>
        <v>5.8833333333333337</v>
      </c>
      <c r="AT12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5" s="45" t="s">
        <v>13860</v>
      </c>
      <c r="AV125" s="13"/>
      <c r="AW125" s="12"/>
    </row>
    <row r="126" spans="1:49" x14ac:dyDescent="0.3">
      <c r="A126" s="74" t="s">
        <v>4073</v>
      </c>
      <c r="B126" s="25">
        <v>9</v>
      </c>
      <c r="C126" s="25" t="s">
        <v>7</v>
      </c>
      <c r="D126" s="26">
        <v>99111</v>
      </c>
      <c r="E126" s="26" t="s">
        <v>39</v>
      </c>
      <c r="F126" s="26" t="s">
        <v>1930</v>
      </c>
      <c r="G126" s="26" t="s">
        <v>1931</v>
      </c>
      <c r="H126" s="26" t="s">
        <v>11</v>
      </c>
      <c r="I126" s="26" t="s">
        <v>567</v>
      </c>
      <c r="J126" s="26" t="s">
        <v>4</v>
      </c>
      <c r="K126" s="26" t="s">
        <v>528</v>
      </c>
      <c r="L126" s="27" t="s">
        <v>16</v>
      </c>
      <c r="M126" s="25" t="s">
        <v>3</v>
      </c>
      <c r="N126" s="25" t="s">
        <v>2</v>
      </c>
      <c r="O1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26" s="25">
        <v>0</v>
      </c>
      <c r="Q126" s="25">
        <v>0</v>
      </c>
      <c r="R126" s="25">
        <v>0</v>
      </c>
      <c r="S126" s="25">
        <v>0</v>
      </c>
      <c r="T126" s="25">
        <v>40</v>
      </c>
      <c r="U126" s="25">
        <v>52</v>
      </c>
      <c r="V126" s="41" t="str">
        <f>IFERROR(Master1[[#This Row],[Avg Garment Scans per Delivery]]/Master1[[#This Row],[Garment Inventory]], "")</f>
        <v/>
      </c>
      <c r="W126" s="42"/>
      <c r="X126" s="42"/>
      <c r="Y126" s="42"/>
      <c r="Z126" s="42"/>
      <c r="AA126" s="43">
        <f>_xlfn.XLOOKUP(Master1[[#This Row],[cu_id]], Revenue_Analysis[cuid], Revenue_Analysis[Q1 Low Deviation], 0)</f>
        <v>64.382999999999996</v>
      </c>
      <c r="AB126" s="43">
        <f>_xlfn.XLOOKUP(Master1[[#This Row],[cu_id]],Revenue_Analysis[cuid],Revenue_Analysis[Q1 High Deviation], 0)</f>
        <v>68.678600000000003</v>
      </c>
      <c r="AC126" s="43">
        <f>_xlfn.XLOOKUP(Master1[[#This Row],[cu_id]],Revenue_Analysis[cuid],Revenue_Analysis[Q2 Low Deviation], 0)</f>
        <v>66.508200000000002</v>
      </c>
      <c r="AD126" s="43">
        <f>_xlfn.XLOOKUP(Master1[[#This Row],[cu_id]],Revenue_Analysis[cuid],Revenue_Analysis[Q2 High Deviation], 0)</f>
        <v>73.5672</v>
      </c>
      <c r="AE126" s="43">
        <f>_xlfn.XLOOKUP(Master1[[#This Row],[cu_id]],Revenue_Analysis[cuid],Revenue_Analysis[Q3 Low Deviation], 0)</f>
        <v>73.796199999999999</v>
      </c>
      <c r="AF126" s="43">
        <f>_xlfn.XLOOKUP(Master1[[#This Row],[cu_id]],Revenue_Analysis[cuid],Revenue_Analysis[Q3 High Deviation], 0)</f>
        <v>77.929599999999994</v>
      </c>
      <c r="AG126" s="43">
        <f>_xlfn.XLOOKUP(Master1[[#This Row],[cu_id]],Revenue_Analysis[cuid],Revenue_Analysis[Q4 Low Deviation], 0)</f>
        <v>62.919499999999999</v>
      </c>
      <c r="AH126" s="43">
        <f>_xlfn.XLOOKUP(Master1[[#This Row],[cu_id]],Revenue_Analysis[cuid],Revenue_Analysis[Q4 High Deviation], 0)</f>
        <v>104.49290000000001</v>
      </c>
      <c r="AI126" s="43">
        <f>_xlfn.XLOOKUP(Master1[[#This Row],[cu_id]],Revenue_Analysis[cuid],Revenue_Analysis[Q1 Average], 0)</f>
        <v>66.530799999999999</v>
      </c>
      <c r="AJ126" s="43">
        <f>_xlfn.XLOOKUP(Master1[[#This Row],[cu_id]],Revenue_Analysis[cuid],Revenue_Analysis[Q2 Average], 0)</f>
        <v>70.037700000000001</v>
      </c>
      <c r="AK126" s="43">
        <f>_xlfn.XLOOKUP(Master1[[#This Row],[cu_id]],Revenue_Analysis[cuid],Revenue_Analysis[Q3 Average], 0)</f>
        <v>75.862899999999996</v>
      </c>
      <c r="AL126" s="43">
        <f>_xlfn.XLOOKUP(Master1[[#This Row],[cu_id]],Revenue_Analysis[cuid],Revenue_Analysis[Q4 Average], 0)</f>
        <v>83.706199999999995</v>
      </c>
      <c r="AM126" s="44" t="s">
        <v>13860</v>
      </c>
      <c r="AN126" s="44" t="s">
        <v>13860</v>
      </c>
      <c r="AO126" s="25" t="s">
        <v>13860</v>
      </c>
      <c r="AP126" s="25" t="s">
        <v>13860</v>
      </c>
      <c r="AQ126" s="25" t="s">
        <v>13860</v>
      </c>
      <c r="AR126" s="25" t="s">
        <v>0</v>
      </c>
      <c r="AS126" s="15">
        <f>IFERROR(_xlfn.XLOOKUP(Master1[[#This Row],[cu_id]],StopTimes[cu_ID],StopTimes[Average Stop Time]), 0)</f>
        <v>7.0833333333333339</v>
      </c>
      <c r="AT12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6" s="45" t="s">
        <v>13860</v>
      </c>
      <c r="AV126" s="13"/>
      <c r="AW126" s="12"/>
    </row>
    <row r="127" spans="1:49" x14ac:dyDescent="0.3">
      <c r="A127" s="74" t="s">
        <v>4074</v>
      </c>
      <c r="B127" s="25">
        <v>72</v>
      </c>
      <c r="C127" s="25" t="s">
        <v>9</v>
      </c>
      <c r="D127" s="26">
        <v>99033</v>
      </c>
      <c r="E127" s="26" t="s">
        <v>110</v>
      </c>
      <c r="F127" s="83" t="s">
        <v>4830</v>
      </c>
      <c r="G127" s="26" t="s">
        <v>1932</v>
      </c>
      <c r="H127" s="26" t="s">
        <v>11</v>
      </c>
      <c r="I127" s="26" t="s">
        <v>1933</v>
      </c>
      <c r="J127" s="26" t="s">
        <v>4</v>
      </c>
      <c r="K127" s="26" t="s">
        <v>1934</v>
      </c>
      <c r="L127" s="27" t="s">
        <v>16</v>
      </c>
      <c r="M127" s="25" t="s">
        <v>3</v>
      </c>
      <c r="N127" s="25" t="s">
        <v>2</v>
      </c>
      <c r="O1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27" s="25">
        <v>10</v>
      </c>
      <c r="Q127" s="25">
        <v>0</v>
      </c>
      <c r="R127" s="25">
        <v>0</v>
      </c>
      <c r="S127" s="25">
        <v>0</v>
      </c>
      <c r="T127" s="25">
        <v>0</v>
      </c>
      <c r="U127" s="25">
        <v>66</v>
      </c>
      <c r="V127" s="41" t="str">
        <f>IFERROR(Master1[[#This Row],[Avg Garment Scans per Delivery]]/Master1[[#This Row],[Garment Inventory]], "")</f>
        <v/>
      </c>
      <c r="W127" s="42"/>
      <c r="X127" s="42"/>
      <c r="Y127" s="42"/>
      <c r="Z127" s="42"/>
      <c r="AA127" s="43">
        <f>_xlfn.XLOOKUP(Master1[[#This Row],[cu_id]], Revenue_Analysis[cuid], Revenue_Analysis[Q1 Low Deviation], 0)</f>
        <v>61.463099999999997</v>
      </c>
      <c r="AB127" s="43">
        <f>_xlfn.XLOOKUP(Master1[[#This Row],[cu_id]],Revenue_Analysis[cuid],Revenue_Analysis[Q1 High Deviation], 0)</f>
        <v>170.00630000000001</v>
      </c>
      <c r="AC127" s="43">
        <f>_xlfn.XLOOKUP(Master1[[#This Row],[cu_id]],Revenue_Analysis[cuid],Revenue_Analysis[Q2 Low Deviation], 0)</f>
        <v>51.779400000000003</v>
      </c>
      <c r="AD127" s="43">
        <f>_xlfn.XLOOKUP(Master1[[#This Row],[cu_id]],Revenue_Analysis[cuid],Revenue_Analysis[Q2 High Deviation], 0)</f>
        <v>93.426199999999994</v>
      </c>
      <c r="AE127" s="43">
        <f>_xlfn.XLOOKUP(Master1[[#This Row],[cu_id]],Revenue_Analysis[cuid],Revenue_Analysis[Q3 Low Deviation], 0)</f>
        <v>56.707599999999999</v>
      </c>
      <c r="AF127" s="43">
        <f>_xlfn.XLOOKUP(Master1[[#This Row],[cu_id]],Revenue_Analysis[cuid],Revenue_Analysis[Q3 High Deviation], 0)</f>
        <v>83.643000000000001</v>
      </c>
      <c r="AG127" s="43">
        <f>_xlfn.XLOOKUP(Master1[[#This Row],[cu_id]],Revenue_Analysis[cuid],Revenue_Analysis[Q4 Low Deviation], 0)</f>
        <v>41.425199999999997</v>
      </c>
      <c r="AH127" s="43">
        <f>_xlfn.XLOOKUP(Master1[[#This Row],[cu_id]],Revenue_Analysis[cuid],Revenue_Analysis[Q4 High Deviation], 0)</f>
        <v>156.99600000000001</v>
      </c>
      <c r="AI127" s="43">
        <f>_xlfn.XLOOKUP(Master1[[#This Row],[cu_id]],Revenue_Analysis[cuid],Revenue_Analysis[Q1 Average], 0)</f>
        <v>115.7347</v>
      </c>
      <c r="AJ127" s="43">
        <f>_xlfn.XLOOKUP(Master1[[#This Row],[cu_id]],Revenue_Analysis[cuid],Revenue_Analysis[Q2 Average], 0)</f>
        <v>72.602800000000002</v>
      </c>
      <c r="AK127" s="43">
        <f>_xlfn.XLOOKUP(Master1[[#This Row],[cu_id]],Revenue_Analysis[cuid],Revenue_Analysis[Q3 Average], 0)</f>
        <v>70.175299999999993</v>
      </c>
      <c r="AL127" s="43">
        <f>_xlfn.XLOOKUP(Master1[[#This Row],[cu_id]],Revenue_Analysis[cuid],Revenue_Analysis[Q4 Average], 0)</f>
        <v>99.210599999999999</v>
      </c>
      <c r="AM127" s="44">
        <v>0.25</v>
      </c>
      <c r="AN127" s="44">
        <v>0.6875</v>
      </c>
      <c r="AO127" s="25" t="s">
        <v>13860</v>
      </c>
      <c r="AP127" s="25" t="s">
        <v>13860</v>
      </c>
      <c r="AQ127" s="25" t="s">
        <v>13860</v>
      </c>
      <c r="AR127" s="25" t="s">
        <v>0</v>
      </c>
      <c r="AS127" s="15">
        <f>IFERROR(_xlfn.XLOOKUP(Master1[[#This Row],[cu_id]],StopTimes[cu_ID],StopTimes[Average Stop Time]), 0)</f>
        <v>0.85</v>
      </c>
      <c r="AT12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27" s="45">
        <v>5</v>
      </c>
      <c r="AV127" s="13"/>
      <c r="AW127" s="12"/>
    </row>
    <row r="128" spans="1:49" x14ac:dyDescent="0.3">
      <c r="A128" s="74" t="s">
        <v>4075</v>
      </c>
      <c r="B128" s="25">
        <v>34</v>
      </c>
      <c r="C128" s="25" t="s">
        <v>7</v>
      </c>
      <c r="D128" s="26">
        <v>31713</v>
      </c>
      <c r="E128" s="26" t="s">
        <v>13</v>
      </c>
      <c r="F128" s="26" t="s">
        <v>1935</v>
      </c>
      <c r="G128" s="26" t="s">
        <v>1936</v>
      </c>
      <c r="H128" s="26" t="s">
        <v>5</v>
      </c>
      <c r="I128" s="26" t="s">
        <v>696</v>
      </c>
      <c r="J128" s="26" t="s">
        <v>4</v>
      </c>
      <c r="K128" s="26" t="s">
        <v>1283</v>
      </c>
      <c r="L128" s="27" t="s">
        <v>16</v>
      </c>
      <c r="M128" s="25" t="s">
        <v>3</v>
      </c>
      <c r="N128" s="25" t="s">
        <v>2</v>
      </c>
      <c r="O1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128" s="25">
        <v>0</v>
      </c>
      <c r="Q128" s="25">
        <v>0</v>
      </c>
      <c r="R128" s="25">
        <v>0</v>
      </c>
      <c r="S128" s="25">
        <v>0</v>
      </c>
      <c r="T128" s="25">
        <v>120</v>
      </c>
      <c r="U128" s="25">
        <v>52</v>
      </c>
      <c r="V128" s="41">
        <f>IFERROR(Master1[[#This Row],[Avg Garment Scans per Delivery]]/Master1[[#This Row],[Garment Inventory]], "")</f>
        <v>0.16666666666666666</v>
      </c>
      <c r="W128" s="42">
        <v>66</v>
      </c>
      <c r="X128" s="42">
        <v>11</v>
      </c>
      <c r="Y128" s="42">
        <v>2</v>
      </c>
      <c r="Z128" s="42">
        <v>65</v>
      </c>
      <c r="AA128" s="43">
        <f>_xlfn.XLOOKUP(Master1[[#This Row],[cu_id]], Revenue_Analysis[cuid], Revenue_Analysis[Q1 Low Deviation], 0)</f>
        <v>105.24</v>
      </c>
      <c r="AB128" s="43">
        <f>_xlfn.XLOOKUP(Master1[[#This Row],[cu_id]],Revenue_Analysis[cuid],Revenue_Analysis[Q1 High Deviation], 0)</f>
        <v>127.09</v>
      </c>
      <c r="AC128" s="43">
        <f>_xlfn.XLOOKUP(Master1[[#This Row],[cu_id]],Revenue_Analysis[cuid],Revenue_Analysis[Q2 Low Deviation], 0)</f>
        <v>85.1922</v>
      </c>
      <c r="AD128" s="43">
        <f>_xlfn.XLOOKUP(Master1[[#This Row],[cu_id]],Revenue_Analysis[cuid],Revenue_Analysis[Q2 High Deviation], 0)</f>
        <v>131.93039999999999</v>
      </c>
      <c r="AE128" s="43">
        <f>_xlfn.XLOOKUP(Master1[[#This Row],[cu_id]],Revenue_Analysis[cuid],Revenue_Analysis[Q3 Low Deviation], 0)</f>
        <v>156.7295</v>
      </c>
      <c r="AF128" s="43">
        <f>_xlfn.XLOOKUP(Master1[[#This Row],[cu_id]],Revenue_Analysis[cuid],Revenue_Analysis[Q3 High Deviation], 0)</f>
        <v>193.81970000000001</v>
      </c>
      <c r="AG128" s="43">
        <f>_xlfn.XLOOKUP(Master1[[#This Row],[cu_id]],Revenue_Analysis[cuid],Revenue_Analysis[Q4 Low Deviation], 0)</f>
        <v>144.77189999999999</v>
      </c>
      <c r="AH128" s="43">
        <f>_xlfn.XLOOKUP(Master1[[#This Row],[cu_id]],Revenue_Analysis[cuid],Revenue_Analysis[Q4 High Deviation], 0)</f>
        <v>171.35890000000001</v>
      </c>
      <c r="AI128" s="43">
        <f>_xlfn.XLOOKUP(Master1[[#This Row],[cu_id]],Revenue_Analysis[cuid],Revenue_Analysis[Q1 Average], 0)</f>
        <v>116.16500000000001</v>
      </c>
      <c r="AJ128" s="43">
        <f>_xlfn.XLOOKUP(Master1[[#This Row],[cu_id]],Revenue_Analysis[cuid],Revenue_Analysis[Q2 Average], 0)</f>
        <v>108.5613</v>
      </c>
      <c r="AK128" s="43">
        <f>_xlfn.XLOOKUP(Master1[[#This Row],[cu_id]],Revenue_Analysis[cuid],Revenue_Analysis[Q3 Average], 0)</f>
        <v>175.27459999999999</v>
      </c>
      <c r="AL128" s="43">
        <f>_xlfn.XLOOKUP(Master1[[#This Row],[cu_id]],Revenue_Analysis[cuid],Revenue_Analysis[Q4 Average], 0)</f>
        <v>158.06540000000001</v>
      </c>
      <c r="AM128" s="44">
        <v>7</v>
      </c>
      <c r="AN128" s="44">
        <v>0.6875</v>
      </c>
      <c r="AO128" s="25" t="s">
        <v>13860</v>
      </c>
      <c r="AP128" s="25" t="s">
        <v>13860</v>
      </c>
      <c r="AQ128" s="25" t="s">
        <v>13860</v>
      </c>
      <c r="AR128" s="25" t="s">
        <v>0</v>
      </c>
      <c r="AS128" s="15">
        <f>IFERROR(_xlfn.XLOOKUP(Master1[[#This Row],[cu_id]],StopTimes[cu_ID],StopTimes[Average Stop Time]), 0)</f>
        <v>6.4796296283333339</v>
      </c>
      <c r="AT12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8" s="45" t="s">
        <v>13860</v>
      </c>
      <c r="AV128" s="13"/>
      <c r="AW128" s="12"/>
    </row>
    <row r="129" spans="1:49" x14ac:dyDescent="0.3">
      <c r="A129" s="74" t="s">
        <v>4076</v>
      </c>
      <c r="B129" s="25">
        <v>9</v>
      </c>
      <c r="C129" s="25" t="s">
        <v>6</v>
      </c>
      <c r="D129" s="26">
        <v>99111</v>
      </c>
      <c r="E129" s="26" t="s">
        <v>68</v>
      </c>
      <c r="F129" s="84" t="s">
        <v>1937</v>
      </c>
      <c r="G129" s="26" t="s">
        <v>1938</v>
      </c>
      <c r="H129" s="26" t="s">
        <v>11</v>
      </c>
      <c r="I129" s="26" t="s">
        <v>1539</v>
      </c>
      <c r="J129" s="26" t="s">
        <v>4</v>
      </c>
      <c r="K129" s="26" t="s">
        <v>904</v>
      </c>
      <c r="L129" s="27" t="s">
        <v>16</v>
      </c>
      <c r="M129" s="25" t="s">
        <v>3</v>
      </c>
      <c r="N129" s="25" t="s">
        <v>2</v>
      </c>
      <c r="O1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29" s="25">
        <v>0</v>
      </c>
      <c r="Q129" s="25">
        <v>0</v>
      </c>
      <c r="R129" s="25">
        <v>10</v>
      </c>
      <c r="S129" s="25">
        <v>0</v>
      </c>
      <c r="T129" s="25">
        <v>0</v>
      </c>
      <c r="U129" s="25">
        <v>49</v>
      </c>
      <c r="V129" s="41" t="str">
        <f>IFERROR(Master1[[#This Row],[Avg Garment Scans per Delivery]]/Master1[[#This Row],[Garment Inventory]], "")</f>
        <v/>
      </c>
      <c r="W129" s="42"/>
      <c r="X129" s="42"/>
      <c r="Y129" s="42"/>
      <c r="Z129" s="42"/>
      <c r="AA129" s="43">
        <f>_xlfn.XLOOKUP(Master1[[#This Row],[cu_id]], Revenue_Analysis[cuid], Revenue_Analysis[Q1 Low Deviation], 0)</f>
        <v>25.478300000000001</v>
      </c>
      <c r="AB129" s="43">
        <f>_xlfn.XLOOKUP(Master1[[#This Row],[cu_id]],Revenue_Analysis[cuid],Revenue_Analysis[Q1 High Deviation], 0)</f>
        <v>27.949300000000001</v>
      </c>
      <c r="AC129" s="43">
        <f>_xlfn.XLOOKUP(Master1[[#This Row],[cu_id]],Revenue_Analysis[cuid],Revenue_Analysis[Q2 Low Deviation], 0)</f>
        <v>27.618500000000001</v>
      </c>
      <c r="AD129" s="43">
        <f>_xlfn.XLOOKUP(Master1[[#This Row],[cu_id]],Revenue_Analysis[cuid],Revenue_Analysis[Q2 High Deviation], 0)</f>
        <v>31.261500000000002</v>
      </c>
      <c r="AE129" s="43">
        <f>_xlfn.XLOOKUP(Master1[[#This Row],[cu_id]],Revenue_Analysis[cuid],Revenue_Analysis[Q3 Low Deviation], 0)</f>
        <v>30.009799999999998</v>
      </c>
      <c r="AF129" s="43">
        <f>_xlfn.XLOOKUP(Master1[[#This Row],[cu_id]],Revenue_Analysis[cuid],Revenue_Analysis[Q3 High Deviation], 0)</f>
        <v>30.962599999999998</v>
      </c>
      <c r="AG129" s="43">
        <f>_xlfn.XLOOKUP(Master1[[#This Row],[cu_id]],Revenue_Analysis[cuid],Revenue_Analysis[Q4 Low Deviation], 0)</f>
        <v>28.53</v>
      </c>
      <c r="AH129" s="43">
        <f>_xlfn.XLOOKUP(Master1[[#This Row],[cu_id]],Revenue_Analysis[cuid],Revenue_Analysis[Q4 High Deviation], 0)</f>
        <v>35.57</v>
      </c>
      <c r="AI129" s="43">
        <f>_xlfn.XLOOKUP(Master1[[#This Row],[cu_id]],Revenue_Analysis[cuid],Revenue_Analysis[Q1 Average], 0)</f>
        <v>26.713799999999999</v>
      </c>
      <c r="AJ129" s="43">
        <f>_xlfn.XLOOKUP(Master1[[#This Row],[cu_id]],Revenue_Analysis[cuid],Revenue_Analysis[Q2 Average], 0)</f>
        <v>29.44</v>
      </c>
      <c r="AK129" s="43">
        <f>_xlfn.XLOOKUP(Master1[[#This Row],[cu_id]],Revenue_Analysis[cuid],Revenue_Analysis[Q3 Average], 0)</f>
        <v>30.4862</v>
      </c>
      <c r="AL129" s="43">
        <f>_xlfn.XLOOKUP(Master1[[#This Row],[cu_id]],Revenue_Analysis[cuid],Revenue_Analysis[Q4 Average], 0)</f>
        <v>32.049999999999997</v>
      </c>
      <c r="AM129" s="44" t="s">
        <v>13860</v>
      </c>
      <c r="AN129" s="44" t="s">
        <v>13860</v>
      </c>
      <c r="AO129" s="25" t="s">
        <v>13860</v>
      </c>
      <c r="AP129" s="25" t="s">
        <v>13860</v>
      </c>
      <c r="AQ129" s="25" t="s">
        <v>13860</v>
      </c>
      <c r="AR129" s="25" t="s">
        <v>0</v>
      </c>
      <c r="AS129" s="15">
        <f>IFERROR(_xlfn.XLOOKUP(Master1[[#This Row],[cu_id]],StopTimes[cu_ID],StopTimes[Average Stop Time]), 0)</f>
        <v>5.9812500000000002</v>
      </c>
      <c r="AT12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9" s="45" t="s">
        <v>13860</v>
      </c>
      <c r="AV129" s="13"/>
      <c r="AW129" s="12"/>
    </row>
    <row r="130" spans="1:49" x14ac:dyDescent="0.3">
      <c r="A130" s="74" t="s">
        <v>4077</v>
      </c>
      <c r="B130" s="25">
        <v>76</v>
      </c>
      <c r="C130" s="25" t="s">
        <v>14</v>
      </c>
      <c r="D130" s="26">
        <v>99033</v>
      </c>
      <c r="E130" s="26" t="s">
        <v>1939</v>
      </c>
      <c r="F130" s="83" t="s">
        <v>4831</v>
      </c>
      <c r="G130" s="26" t="s">
        <v>1940</v>
      </c>
      <c r="H130" s="26" t="s">
        <v>11</v>
      </c>
      <c r="I130" s="26" t="s">
        <v>1318</v>
      </c>
      <c r="J130" s="26" t="s">
        <v>4</v>
      </c>
      <c r="K130" s="26" t="s">
        <v>1015</v>
      </c>
      <c r="L130" s="27" t="s">
        <v>16</v>
      </c>
      <c r="M130" s="25" t="s">
        <v>3</v>
      </c>
      <c r="N130" s="25" t="s">
        <v>2</v>
      </c>
      <c r="O1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30" s="25">
        <v>0</v>
      </c>
      <c r="Q130" s="25">
        <v>0</v>
      </c>
      <c r="R130" s="25">
        <v>0</v>
      </c>
      <c r="S130" s="25">
        <v>150</v>
      </c>
      <c r="T130" s="25">
        <v>0</v>
      </c>
      <c r="U130" s="25">
        <v>54</v>
      </c>
      <c r="V130" s="41" t="str">
        <f>IFERROR(Master1[[#This Row],[Avg Garment Scans per Delivery]]/Master1[[#This Row],[Garment Inventory]], "")</f>
        <v/>
      </c>
      <c r="W130" s="42"/>
      <c r="X130" s="42"/>
      <c r="Y130" s="42"/>
      <c r="Z130" s="42"/>
      <c r="AA130" s="43">
        <f>_xlfn.XLOOKUP(Master1[[#This Row],[cu_id]], Revenue_Analysis[cuid], Revenue_Analysis[Q1 Low Deviation], 0)</f>
        <v>325.46109999999999</v>
      </c>
      <c r="AB130" s="43">
        <f>_xlfn.XLOOKUP(Master1[[#This Row],[cu_id]],Revenue_Analysis[cuid],Revenue_Analysis[Q1 High Deviation], 0)</f>
        <v>381.44650000000001</v>
      </c>
      <c r="AC130" s="43">
        <f>_xlfn.XLOOKUP(Master1[[#This Row],[cu_id]],Revenue_Analysis[cuid],Revenue_Analysis[Q2 Low Deviation], 0)</f>
        <v>343.30430000000001</v>
      </c>
      <c r="AD130" s="43">
        <f>_xlfn.XLOOKUP(Master1[[#This Row],[cu_id]],Revenue_Analysis[cuid],Revenue_Analysis[Q2 High Deviation], 0)</f>
        <v>484.0643</v>
      </c>
      <c r="AE130" s="43">
        <f>_xlfn.XLOOKUP(Master1[[#This Row],[cu_id]],Revenue_Analysis[cuid],Revenue_Analysis[Q3 Low Deviation], 0)</f>
        <v>376.31180000000001</v>
      </c>
      <c r="AF130" s="43">
        <f>_xlfn.XLOOKUP(Master1[[#This Row],[cu_id]],Revenue_Analysis[cuid],Revenue_Analysis[Q3 High Deviation], 0)</f>
        <v>494.0496</v>
      </c>
      <c r="AG130" s="43">
        <f>_xlfn.XLOOKUP(Master1[[#This Row],[cu_id]],Revenue_Analysis[cuid],Revenue_Analysis[Q4 Low Deviation], 0)</f>
        <v>289.26729999999998</v>
      </c>
      <c r="AH130" s="43">
        <f>_xlfn.XLOOKUP(Master1[[#This Row],[cu_id]],Revenue_Analysis[cuid],Revenue_Analysis[Q4 High Deviation], 0)</f>
        <v>484.5127</v>
      </c>
      <c r="AI130" s="43">
        <f>_xlfn.XLOOKUP(Master1[[#This Row],[cu_id]],Revenue_Analysis[cuid],Revenue_Analysis[Q1 Average], 0)</f>
        <v>353.4538</v>
      </c>
      <c r="AJ130" s="43">
        <f>_xlfn.XLOOKUP(Master1[[#This Row],[cu_id]],Revenue_Analysis[cuid],Revenue_Analysis[Q2 Average], 0)</f>
        <v>413.68430000000001</v>
      </c>
      <c r="AK130" s="43">
        <f>_xlfn.XLOOKUP(Master1[[#This Row],[cu_id]],Revenue_Analysis[cuid],Revenue_Analysis[Q3 Average], 0)</f>
        <v>435.1807</v>
      </c>
      <c r="AL130" s="43">
        <f>_xlfn.XLOOKUP(Master1[[#This Row],[cu_id]],Revenue_Analysis[cuid],Revenue_Analysis[Q4 Average], 0)</f>
        <v>386.89</v>
      </c>
      <c r="AM130" s="44">
        <v>0.3125</v>
      </c>
      <c r="AN130" s="44">
        <v>3.5</v>
      </c>
      <c r="AO130" s="25" t="s">
        <v>13860</v>
      </c>
      <c r="AP130" s="25" t="s">
        <v>13860</v>
      </c>
      <c r="AQ130" s="25" t="s">
        <v>13860</v>
      </c>
      <c r="AR130" s="25" t="s">
        <v>0</v>
      </c>
      <c r="AS130" s="15">
        <f>IFERROR(_xlfn.XLOOKUP(Master1[[#This Row],[cu_id]],StopTimes[cu_ID],StopTimes[Average Stop Time]), 0)</f>
        <v>12.847916666666666</v>
      </c>
      <c r="AT13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0" s="45" t="s">
        <v>13860</v>
      </c>
      <c r="AV130" s="13"/>
      <c r="AW130" s="12"/>
    </row>
    <row r="131" spans="1:49" x14ac:dyDescent="0.3">
      <c r="A131" s="74" t="s">
        <v>4078</v>
      </c>
      <c r="B131" s="25">
        <v>9</v>
      </c>
      <c r="C131" s="25" t="s">
        <v>12</v>
      </c>
      <c r="D131" s="26">
        <v>99111</v>
      </c>
      <c r="E131" s="26" t="s">
        <v>94</v>
      </c>
      <c r="F131" s="26" t="s">
        <v>1941</v>
      </c>
      <c r="G131" s="26" t="s">
        <v>1942</v>
      </c>
      <c r="H131" s="26" t="s">
        <v>11</v>
      </c>
      <c r="I131" s="26" t="s">
        <v>1523</v>
      </c>
      <c r="J131" s="26" t="s">
        <v>4</v>
      </c>
      <c r="K131" s="26" t="s">
        <v>767</v>
      </c>
      <c r="L131" s="27" t="s">
        <v>16</v>
      </c>
      <c r="M131" s="25" t="s">
        <v>3</v>
      </c>
      <c r="N131" s="25" t="s">
        <v>2</v>
      </c>
      <c r="O1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260</v>
      </c>
      <c r="P131" s="25">
        <v>0</v>
      </c>
      <c r="Q131" s="25">
        <v>260</v>
      </c>
      <c r="R131" s="25">
        <v>0</v>
      </c>
      <c r="S131" s="25">
        <v>0</v>
      </c>
      <c r="T131" s="25">
        <v>0</v>
      </c>
      <c r="U131" s="25">
        <v>51</v>
      </c>
      <c r="V131" s="41" t="str">
        <f>IFERROR(Master1[[#This Row],[Avg Garment Scans per Delivery]]/Master1[[#This Row],[Garment Inventory]], "")</f>
        <v/>
      </c>
      <c r="W131" s="42"/>
      <c r="X131" s="42"/>
      <c r="Y131" s="42"/>
      <c r="Z131" s="42"/>
      <c r="AA131" s="43">
        <f>_xlfn.XLOOKUP(Master1[[#This Row],[cu_id]], Revenue_Analysis[cuid], Revenue_Analysis[Q1 Low Deviation], 0)</f>
        <v>35.240400000000001</v>
      </c>
      <c r="AB131" s="43">
        <f>_xlfn.XLOOKUP(Master1[[#This Row],[cu_id]],Revenue_Analysis[cuid],Revenue_Analysis[Q1 High Deviation], 0)</f>
        <v>36.838000000000001</v>
      </c>
      <c r="AC131" s="43">
        <f>_xlfn.XLOOKUP(Master1[[#This Row],[cu_id]],Revenue_Analysis[cuid],Revenue_Analysis[Q2 Low Deviation], 0)</f>
        <v>37.451700000000002</v>
      </c>
      <c r="AD131" s="43">
        <f>_xlfn.XLOOKUP(Master1[[#This Row],[cu_id]],Revenue_Analysis[cuid],Revenue_Analysis[Q2 High Deviation], 0)</f>
        <v>39.743699999999997</v>
      </c>
      <c r="AE131" s="43">
        <f>_xlfn.XLOOKUP(Master1[[#This Row],[cu_id]],Revenue_Analysis[cuid],Revenue_Analysis[Q3 Low Deviation], 0)</f>
        <v>39.760300000000001</v>
      </c>
      <c r="AF131" s="43">
        <f>_xlfn.XLOOKUP(Master1[[#This Row],[cu_id]],Revenue_Analysis[cuid],Revenue_Analysis[Q3 High Deviation], 0)</f>
        <v>40.485900000000001</v>
      </c>
      <c r="AG131" s="43">
        <f>_xlfn.XLOOKUP(Master1[[#This Row],[cu_id]],Revenue_Analysis[cuid],Revenue_Analysis[Q4 Low Deviation], 0)</f>
        <v>37.078400000000002</v>
      </c>
      <c r="AH131" s="43">
        <f>_xlfn.XLOOKUP(Master1[[#This Row],[cu_id]],Revenue_Analysis[cuid],Revenue_Analysis[Q4 High Deviation], 0)</f>
        <v>49.805799999999998</v>
      </c>
      <c r="AI131" s="43">
        <f>_xlfn.XLOOKUP(Master1[[#This Row],[cu_id]],Revenue_Analysis[cuid],Revenue_Analysis[Q1 Average], 0)</f>
        <v>36.039200000000001</v>
      </c>
      <c r="AJ131" s="43">
        <f>_xlfn.XLOOKUP(Master1[[#This Row],[cu_id]],Revenue_Analysis[cuid],Revenue_Analysis[Q2 Average], 0)</f>
        <v>38.597700000000003</v>
      </c>
      <c r="AK131" s="43">
        <f>_xlfn.XLOOKUP(Master1[[#This Row],[cu_id]],Revenue_Analysis[cuid],Revenue_Analysis[Q3 Average], 0)</f>
        <v>40.123100000000001</v>
      </c>
      <c r="AL131" s="43">
        <f>_xlfn.XLOOKUP(Master1[[#This Row],[cu_id]],Revenue_Analysis[cuid],Revenue_Analysis[Q4 Average], 0)</f>
        <v>43.442100000000003</v>
      </c>
      <c r="AM131" s="44">
        <v>0.25</v>
      </c>
      <c r="AN131" s="44">
        <v>0.66666666666666663</v>
      </c>
      <c r="AO131" s="25" t="s">
        <v>13860</v>
      </c>
      <c r="AP131" s="25" t="s">
        <v>13860</v>
      </c>
      <c r="AQ131" s="25" t="s">
        <v>13860</v>
      </c>
      <c r="AR131" s="25" t="s">
        <v>0</v>
      </c>
      <c r="AS131" s="15">
        <f>IFERROR(_xlfn.XLOOKUP(Master1[[#This Row],[cu_id]],StopTimes[cu_ID],StopTimes[Average Stop Time]), 0)</f>
        <v>8.0979166666666664</v>
      </c>
      <c r="AT13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1" s="45" t="s">
        <v>13860</v>
      </c>
      <c r="AV131" s="13"/>
      <c r="AW131" s="12"/>
    </row>
    <row r="132" spans="1:49" x14ac:dyDescent="0.3">
      <c r="A132" s="74" t="s">
        <v>4669</v>
      </c>
      <c r="B132" s="25">
        <v>78</v>
      </c>
      <c r="C132" s="25" t="s">
        <v>7</v>
      </c>
      <c r="D132" s="26">
        <v>99062</v>
      </c>
      <c r="E132" s="26" t="s">
        <v>2109</v>
      </c>
      <c r="F132" s="26" t="s">
        <v>3154</v>
      </c>
      <c r="G132" s="26" t="s">
        <v>3155</v>
      </c>
      <c r="H132" s="26" t="s">
        <v>11</v>
      </c>
      <c r="I132" s="26" t="s">
        <v>552</v>
      </c>
      <c r="J132" s="26" t="s">
        <v>4</v>
      </c>
      <c r="K132" s="26" t="s">
        <v>553</v>
      </c>
      <c r="L132" s="27" t="s">
        <v>16</v>
      </c>
      <c r="M132" s="25" t="s">
        <v>3</v>
      </c>
      <c r="N132" s="25" t="s">
        <v>2</v>
      </c>
      <c r="O1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32" s="25">
        <v>0</v>
      </c>
      <c r="Q132" s="25">
        <v>0</v>
      </c>
      <c r="R132" s="25">
        <v>0</v>
      </c>
      <c r="S132" s="25">
        <v>0</v>
      </c>
      <c r="T132" s="25">
        <v>20</v>
      </c>
      <c r="U132" s="25">
        <v>52</v>
      </c>
      <c r="V132" s="41">
        <f>IFERROR(Master1[[#This Row],[Avg Garment Scans per Delivery]]/Master1[[#This Row],[Garment Inventory]], "")</f>
        <v>0.14838709677419354</v>
      </c>
      <c r="W132" s="42">
        <v>155</v>
      </c>
      <c r="X132" s="42">
        <v>23</v>
      </c>
      <c r="Y132" s="42">
        <v>7</v>
      </c>
      <c r="Z132" s="42">
        <v>114</v>
      </c>
      <c r="AA132" s="43">
        <f>_xlfn.XLOOKUP(Master1[[#This Row],[cu_id]], Revenue_Analysis[cuid], Revenue_Analysis[Q1 Low Deviation], 0)</f>
        <v>77.713099999999997</v>
      </c>
      <c r="AB132" s="43">
        <f>_xlfn.XLOOKUP(Master1[[#This Row],[cu_id]],Revenue_Analysis[cuid],Revenue_Analysis[Q1 High Deviation], 0)</f>
        <v>79.430300000000003</v>
      </c>
      <c r="AC132" s="43">
        <f>_xlfn.XLOOKUP(Master1[[#This Row],[cu_id]],Revenue_Analysis[cuid],Revenue_Analysis[Q2 Low Deviation], 0)</f>
        <v>77.169300000000007</v>
      </c>
      <c r="AD132" s="43">
        <f>_xlfn.XLOOKUP(Master1[[#This Row],[cu_id]],Revenue_Analysis[cuid],Revenue_Analysis[Q2 High Deviation], 0)</f>
        <v>80.659899999999993</v>
      </c>
      <c r="AE132" s="43">
        <f>_xlfn.XLOOKUP(Master1[[#This Row],[cu_id]],Revenue_Analysis[cuid],Revenue_Analysis[Q3 Low Deviation], 0)</f>
        <v>82.746099999999998</v>
      </c>
      <c r="AF132" s="43">
        <f>_xlfn.XLOOKUP(Master1[[#This Row],[cu_id]],Revenue_Analysis[cuid],Revenue_Analysis[Q3 High Deviation], 0)</f>
        <v>88.305300000000003</v>
      </c>
      <c r="AG132" s="43">
        <f>_xlfn.XLOOKUP(Master1[[#This Row],[cu_id]],Revenue_Analysis[cuid],Revenue_Analysis[Q4 Low Deviation], 0)</f>
        <v>80.022599999999997</v>
      </c>
      <c r="AH132" s="43">
        <f>_xlfn.XLOOKUP(Master1[[#This Row],[cu_id]],Revenue_Analysis[cuid],Revenue_Analysis[Q4 High Deviation], 0)</f>
        <v>90.089799999999997</v>
      </c>
      <c r="AI132" s="43">
        <f>_xlfn.XLOOKUP(Master1[[#This Row],[cu_id]],Revenue_Analysis[cuid],Revenue_Analysis[Q1 Average], 0)</f>
        <v>78.571700000000007</v>
      </c>
      <c r="AJ132" s="43">
        <f>_xlfn.XLOOKUP(Master1[[#This Row],[cu_id]],Revenue_Analysis[cuid],Revenue_Analysis[Q2 Average], 0)</f>
        <v>78.914599999999993</v>
      </c>
      <c r="AK132" s="43">
        <f>_xlfn.XLOOKUP(Master1[[#This Row],[cu_id]],Revenue_Analysis[cuid],Revenue_Analysis[Q3 Average], 0)</f>
        <v>85.525700000000001</v>
      </c>
      <c r="AL132" s="43">
        <f>_xlfn.XLOOKUP(Master1[[#This Row],[cu_id]],Revenue_Analysis[cuid],Revenue_Analysis[Q4 Average], 0)</f>
        <v>85.056200000000004</v>
      </c>
      <c r="AM132" s="44">
        <v>0.29166666666666669</v>
      </c>
      <c r="AN132" s="44">
        <v>0.70833333333333337</v>
      </c>
      <c r="AO132" s="25" t="s">
        <v>13860</v>
      </c>
      <c r="AP132" s="25" t="s">
        <v>13860</v>
      </c>
      <c r="AQ132" s="25" t="s">
        <v>13860</v>
      </c>
      <c r="AR132" s="25" t="s">
        <v>0</v>
      </c>
      <c r="AS132" s="15">
        <f>IFERROR(_xlfn.XLOOKUP(Master1[[#This Row],[cu_id]],StopTimes[cu_ID],StopTimes[Average Stop Time]), 0)</f>
        <v>2.2625000000000002</v>
      </c>
      <c r="AT13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2" s="45" t="s">
        <v>13860</v>
      </c>
      <c r="AV132" s="13"/>
      <c r="AW132" s="12"/>
    </row>
    <row r="133" spans="1:49" x14ac:dyDescent="0.3">
      <c r="A133" s="74" t="s">
        <v>4079</v>
      </c>
      <c r="B133" s="25">
        <v>9</v>
      </c>
      <c r="C133" s="25" t="s">
        <v>12</v>
      </c>
      <c r="D133" s="26">
        <v>99033</v>
      </c>
      <c r="E133" s="26" t="s">
        <v>1943</v>
      </c>
      <c r="F133" s="83" t="s">
        <v>4832</v>
      </c>
      <c r="G133" s="26" t="s">
        <v>1944</v>
      </c>
      <c r="H133" s="26" t="s">
        <v>11</v>
      </c>
      <c r="I133" s="26" t="s">
        <v>1513</v>
      </c>
      <c r="J133" s="26" t="s">
        <v>4</v>
      </c>
      <c r="K133" s="26" t="s">
        <v>1863</v>
      </c>
      <c r="L133" s="27" t="s">
        <v>16</v>
      </c>
      <c r="M133" s="25" t="s">
        <v>3</v>
      </c>
      <c r="N133" s="25" t="s">
        <v>2</v>
      </c>
      <c r="O1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300</v>
      </c>
      <c r="P133" s="25">
        <v>0</v>
      </c>
      <c r="Q133" s="25">
        <v>300</v>
      </c>
      <c r="R133" s="25">
        <v>0</v>
      </c>
      <c r="S133" s="25">
        <v>0</v>
      </c>
      <c r="T133" s="25">
        <v>0</v>
      </c>
      <c r="U133" s="25">
        <v>52</v>
      </c>
      <c r="V133" s="41" t="str">
        <f>IFERROR(Master1[[#This Row],[Avg Garment Scans per Delivery]]/Master1[[#This Row],[Garment Inventory]], "")</f>
        <v/>
      </c>
      <c r="W133" s="42"/>
      <c r="X133" s="42"/>
      <c r="Y133" s="42"/>
      <c r="Z133" s="42"/>
      <c r="AA133" s="43">
        <f>_xlfn.XLOOKUP(Master1[[#This Row],[cu_id]], Revenue_Analysis[cuid], Revenue_Analysis[Q1 Low Deviation], 0)</f>
        <v>114.72</v>
      </c>
      <c r="AB133" s="43">
        <f>_xlfn.XLOOKUP(Master1[[#This Row],[cu_id]],Revenue_Analysis[cuid],Revenue_Analysis[Q1 High Deviation], 0)</f>
        <v>114.72</v>
      </c>
      <c r="AC133" s="43">
        <f>_xlfn.XLOOKUP(Master1[[#This Row],[cu_id]],Revenue_Analysis[cuid],Revenue_Analysis[Q2 Low Deviation], 0)</f>
        <v>96.770200000000003</v>
      </c>
      <c r="AD133" s="43">
        <f>_xlfn.XLOOKUP(Master1[[#This Row],[cu_id]],Revenue_Analysis[cuid],Revenue_Analysis[Q2 High Deviation], 0)</f>
        <v>122.39700000000001</v>
      </c>
      <c r="AE133" s="43">
        <f>_xlfn.XLOOKUP(Master1[[#This Row],[cu_id]],Revenue_Analysis[cuid],Revenue_Analysis[Q3 Low Deviation], 0)</f>
        <v>128.84</v>
      </c>
      <c r="AF133" s="43">
        <f>_xlfn.XLOOKUP(Master1[[#This Row],[cu_id]],Revenue_Analysis[cuid],Revenue_Analysis[Q3 High Deviation], 0)</f>
        <v>128.84</v>
      </c>
      <c r="AG133" s="43">
        <f>_xlfn.XLOOKUP(Master1[[#This Row],[cu_id]],Revenue_Analysis[cuid],Revenue_Analysis[Q4 Low Deviation], 0)</f>
        <v>128.84</v>
      </c>
      <c r="AH133" s="43">
        <f>_xlfn.XLOOKUP(Master1[[#This Row],[cu_id]],Revenue_Analysis[cuid],Revenue_Analysis[Q4 High Deviation], 0)</f>
        <v>128.84</v>
      </c>
      <c r="AI133" s="43">
        <f>_xlfn.XLOOKUP(Master1[[#This Row],[cu_id]],Revenue_Analysis[cuid],Revenue_Analysis[Q1 Average], 0)</f>
        <v>114.72</v>
      </c>
      <c r="AJ133" s="43">
        <f>_xlfn.XLOOKUP(Master1[[#This Row],[cu_id]],Revenue_Analysis[cuid],Revenue_Analysis[Q2 Average], 0)</f>
        <v>109.5836</v>
      </c>
      <c r="AK133" s="43">
        <f>_xlfn.XLOOKUP(Master1[[#This Row],[cu_id]],Revenue_Analysis[cuid],Revenue_Analysis[Q3 Average], 0)</f>
        <v>128.84</v>
      </c>
      <c r="AL133" s="43">
        <f>_xlfn.XLOOKUP(Master1[[#This Row],[cu_id]],Revenue_Analysis[cuid],Revenue_Analysis[Q4 Average], 0)</f>
        <v>128.84</v>
      </c>
      <c r="AM133" s="44">
        <v>0.33333333333333331</v>
      </c>
      <c r="AN133" s="44">
        <v>0.66666666666666663</v>
      </c>
      <c r="AO133" s="25" t="s">
        <v>13860</v>
      </c>
      <c r="AP133" s="25" t="s">
        <v>13860</v>
      </c>
      <c r="AQ133" s="25" t="s">
        <v>13860</v>
      </c>
      <c r="AR133" s="25" t="s">
        <v>0</v>
      </c>
      <c r="AS133" s="15">
        <f>IFERROR(_xlfn.XLOOKUP(Master1[[#This Row],[cu_id]],StopTimes[cu_ID],StopTimes[Average Stop Time]), 0)</f>
        <v>12.214583333333334</v>
      </c>
      <c r="AT13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3" s="45" t="s">
        <v>13860</v>
      </c>
      <c r="AV133" s="13"/>
      <c r="AW133" s="12"/>
    </row>
    <row r="134" spans="1:49" x14ac:dyDescent="0.3">
      <c r="A134" s="74" t="s">
        <v>4670</v>
      </c>
      <c r="B134" s="25">
        <v>78</v>
      </c>
      <c r="C134" s="25" t="s">
        <v>7</v>
      </c>
      <c r="D134" s="26">
        <v>99062</v>
      </c>
      <c r="E134" s="26" t="s">
        <v>1778</v>
      </c>
      <c r="F134" s="26" t="s">
        <v>3156</v>
      </c>
      <c r="G134" s="26" t="s">
        <v>3155</v>
      </c>
      <c r="H134" s="26" t="s">
        <v>11</v>
      </c>
      <c r="I134" s="26" t="s">
        <v>552</v>
      </c>
      <c r="J134" s="26" t="s">
        <v>4</v>
      </c>
      <c r="K134" s="26" t="s">
        <v>553</v>
      </c>
      <c r="L134" s="27" t="s">
        <v>16</v>
      </c>
      <c r="M134" s="25" t="s">
        <v>3</v>
      </c>
      <c r="N134" s="25" t="s">
        <v>2</v>
      </c>
      <c r="O1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34" s="25">
        <v>0</v>
      </c>
      <c r="Q134" s="25">
        <v>0</v>
      </c>
      <c r="R134" s="25">
        <v>0</v>
      </c>
      <c r="S134" s="25">
        <v>0</v>
      </c>
      <c r="T134" s="25">
        <v>30</v>
      </c>
      <c r="U134" s="25">
        <v>52</v>
      </c>
      <c r="V134" s="41">
        <f>IFERROR(Master1[[#This Row],[Avg Garment Scans per Delivery]]/Master1[[#This Row],[Garment Inventory]], "")</f>
        <v>0.15476190476190477</v>
      </c>
      <c r="W134" s="42">
        <v>168</v>
      </c>
      <c r="X134" s="42">
        <v>26</v>
      </c>
      <c r="Y134" s="42">
        <v>6</v>
      </c>
      <c r="Z134" s="42">
        <v>168</v>
      </c>
      <c r="AA134" s="43">
        <f>_xlfn.XLOOKUP(Master1[[#This Row],[cu_id]], Revenue_Analysis[cuid], Revenue_Analysis[Q1 Low Deviation], 0)</f>
        <v>72.02</v>
      </c>
      <c r="AB134" s="43">
        <f>_xlfn.XLOOKUP(Master1[[#This Row],[cu_id]],Revenue_Analysis[cuid],Revenue_Analysis[Q1 High Deviation], 0)</f>
        <v>72.02</v>
      </c>
      <c r="AC134" s="43">
        <f>_xlfn.XLOOKUP(Master1[[#This Row],[cu_id]],Revenue_Analysis[cuid],Revenue_Analysis[Q2 Low Deviation], 0)</f>
        <v>72.02</v>
      </c>
      <c r="AD134" s="43">
        <f>_xlfn.XLOOKUP(Master1[[#This Row],[cu_id]],Revenue_Analysis[cuid],Revenue_Analysis[Q2 High Deviation], 0)</f>
        <v>72.02</v>
      </c>
      <c r="AE134" s="43">
        <f>_xlfn.XLOOKUP(Master1[[#This Row],[cu_id]],Revenue_Analysis[cuid],Revenue_Analysis[Q3 Low Deviation], 0)</f>
        <v>72.02</v>
      </c>
      <c r="AF134" s="43">
        <f>_xlfn.XLOOKUP(Master1[[#This Row],[cu_id]],Revenue_Analysis[cuid],Revenue_Analysis[Q3 High Deviation], 0)</f>
        <v>72.02</v>
      </c>
      <c r="AG134" s="43">
        <f>_xlfn.XLOOKUP(Master1[[#This Row],[cu_id]],Revenue_Analysis[cuid],Revenue_Analysis[Q4 Low Deviation], 0)</f>
        <v>72.02</v>
      </c>
      <c r="AH134" s="43">
        <f>_xlfn.XLOOKUP(Master1[[#This Row],[cu_id]],Revenue_Analysis[cuid],Revenue_Analysis[Q4 High Deviation], 0)</f>
        <v>72.02</v>
      </c>
      <c r="AI134" s="43">
        <f>_xlfn.XLOOKUP(Master1[[#This Row],[cu_id]],Revenue_Analysis[cuid],Revenue_Analysis[Q1 Average], 0)</f>
        <v>72.02</v>
      </c>
      <c r="AJ134" s="43">
        <f>_xlfn.XLOOKUP(Master1[[#This Row],[cu_id]],Revenue_Analysis[cuid],Revenue_Analysis[Q2 Average], 0)</f>
        <v>72.02</v>
      </c>
      <c r="AK134" s="43">
        <f>_xlfn.XLOOKUP(Master1[[#This Row],[cu_id]],Revenue_Analysis[cuid],Revenue_Analysis[Q3 Average], 0)</f>
        <v>72.02</v>
      </c>
      <c r="AL134" s="43">
        <f>_xlfn.XLOOKUP(Master1[[#This Row],[cu_id]],Revenue_Analysis[cuid],Revenue_Analysis[Q4 Average], 0)</f>
        <v>72.02</v>
      </c>
      <c r="AM134" s="44">
        <v>0.29166666666666669</v>
      </c>
      <c r="AN134" s="44">
        <v>0.70833333333333337</v>
      </c>
      <c r="AO134" s="25" t="s">
        <v>13860</v>
      </c>
      <c r="AP134" s="25" t="s">
        <v>13860</v>
      </c>
      <c r="AQ134" s="25" t="s">
        <v>13860</v>
      </c>
      <c r="AR134" s="25" t="s">
        <v>0</v>
      </c>
      <c r="AS134" s="15">
        <f>IFERROR(_xlfn.XLOOKUP(Master1[[#This Row],[cu_id]],StopTimes[cu_ID],StopTimes[Average Stop Time]), 0)</f>
        <v>0.53125</v>
      </c>
      <c r="AT13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4" s="45" t="s">
        <v>13860</v>
      </c>
      <c r="AV134" s="13"/>
      <c r="AW134" s="12"/>
    </row>
    <row r="135" spans="1:49" x14ac:dyDescent="0.3">
      <c r="A135" s="74" t="s">
        <v>4080</v>
      </c>
      <c r="B135" s="25">
        <v>71</v>
      </c>
      <c r="C135" s="25" t="s">
        <v>14</v>
      </c>
      <c r="D135" s="26">
        <v>31726</v>
      </c>
      <c r="E135" s="26" t="s">
        <v>13</v>
      </c>
      <c r="F135" s="26" t="s">
        <v>1945</v>
      </c>
      <c r="G135" s="26" t="s">
        <v>1946</v>
      </c>
      <c r="H135" s="26" t="s">
        <v>5</v>
      </c>
      <c r="I135" s="26" t="s">
        <v>1579</v>
      </c>
      <c r="J135" s="26" t="s">
        <v>4</v>
      </c>
      <c r="K135" s="26" t="s">
        <v>243</v>
      </c>
      <c r="L135" s="27" t="s">
        <v>17</v>
      </c>
      <c r="M135" s="25" t="s">
        <v>10</v>
      </c>
      <c r="N135" s="25" t="s">
        <v>2</v>
      </c>
      <c r="O1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135" s="25">
        <v>0</v>
      </c>
      <c r="Q135" s="25">
        <v>0</v>
      </c>
      <c r="R135" s="25">
        <v>0</v>
      </c>
      <c r="S135" s="25">
        <v>200</v>
      </c>
      <c r="T135" s="25">
        <v>0</v>
      </c>
      <c r="U135" s="25">
        <v>24</v>
      </c>
      <c r="V135" s="41" t="str">
        <f>IFERROR(Master1[[#This Row],[Avg Garment Scans per Delivery]]/Master1[[#This Row],[Garment Inventory]], "")</f>
        <v/>
      </c>
      <c r="W135" s="42"/>
      <c r="X135" s="42"/>
      <c r="Y135" s="42"/>
      <c r="Z135" s="42"/>
      <c r="AA135" s="43">
        <f>_xlfn.XLOOKUP(Master1[[#This Row],[cu_id]], Revenue_Analysis[cuid], Revenue_Analysis[Q1 Low Deviation], 0)</f>
        <v>41.04</v>
      </c>
      <c r="AB135" s="43">
        <f>_xlfn.XLOOKUP(Master1[[#This Row],[cu_id]],Revenue_Analysis[cuid],Revenue_Analysis[Q1 High Deviation], 0)</f>
        <v>42.29</v>
      </c>
      <c r="AC135" s="43">
        <f>_xlfn.XLOOKUP(Master1[[#This Row],[cu_id]],Revenue_Analysis[cuid],Revenue_Analysis[Q2 Low Deviation], 0)</f>
        <v>44.9998</v>
      </c>
      <c r="AD135" s="43">
        <f>_xlfn.XLOOKUP(Master1[[#This Row],[cu_id]],Revenue_Analysis[cuid],Revenue_Analysis[Q2 High Deviation], 0)</f>
        <v>49.402999999999999</v>
      </c>
      <c r="AE135" s="43">
        <f>_xlfn.XLOOKUP(Master1[[#This Row],[cu_id]],Revenue_Analysis[cuid],Revenue_Analysis[Q3 Low Deviation], 0)</f>
        <v>48.841200000000001</v>
      </c>
      <c r="AF135" s="43">
        <f>_xlfn.XLOOKUP(Master1[[#This Row],[cu_id]],Revenue_Analysis[cuid],Revenue_Analysis[Q3 High Deviation], 0)</f>
        <v>49.666800000000002</v>
      </c>
      <c r="AG135" s="43">
        <f>_xlfn.XLOOKUP(Master1[[#This Row],[cu_id]],Revenue_Analysis[cuid],Revenue_Analysis[Q4 Low Deviation], 0)</f>
        <v>48.91</v>
      </c>
      <c r="AH135" s="43">
        <f>_xlfn.XLOOKUP(Master1[[#This Row],[cu_id]],Revenue_Analysis[cuid],Revenue_Analysis[Q4 High Deviation], 0)</f>
        <v>48.91</v>
      </c>
      <c r="AI135" s="43">
        <f>_xlfn.XLOOKUP(Master1[[#This Row],[cu_id]],Revenue_Analysis[cuid],Revenue_Analysis[Q1 Average], 0)</f>
        <v>41.664999999999999</v>
      </c>
      <c r="AJ135" s="43">
        <f>_xlfn.XLOOKUP(Master1[[#This Row],[cu_id]],Revenue_Analysis[cuid],Revenue_Analysis[Q2 Average], 0)</f>
        <v>47.2014</v>
      </c>
      <c r="AK135" s="43">
        <f>_xlfn.XLOOKUP(Master1[[#This Row],[cu_id]],Revenue_Analysis[cuid],Revenue_Analysis[Q3 Average], 0)</f>
        <v>49.253999999999998</v>
      </c>
      <c r="AL135" s="43">
        <f>_xlfn.XLOOKUP(Master1[[#This Row],[cu_id]],Revenue_Analysis[cuid],Revenue_Analysis[Q4 Average], 0)</f>
        <v>48.91</v>
      </c>
      <c r="AM135" s="44">
        <v>10</v>
      </c>
      <c r="AN135" s="44">
        <v>7.5</v>
      </c>
      <c r="AO135" s="25" t="s">
        <v>13860</v>
      </c>
      <c r="AP135" s="25" t="s">
        <v>13860</v>
      </c>
      <c r="AQ135" s="25" t="s">
        <v>13860</v>
      </c>
      <c r="AR135" s="25" t="s">
        <v>0</v>
      </c>
      <c r="AS135" s="15">
        <f>IFERROR(_xlfn.XLOOKUP(Master1[[#This Row],[cu_id]],StopTimes[cu_ID],StopTimes[Average Stop Time]), 0)</f>
        <v>6.8458333333333332</v>
      </c>
      <c r="AT13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5" s="45" t="s">
        <v>13860</v>
      </c>
      <c r="AV135" s="13"/>
      <c r="AW135" s="12"/>
    </row>
    <row r="136" spans="1:49" x14ac:dyDescent="0.3">
      <c r="A136" s="74" t="s">
        <v>4081</v>
      </c>
      <c r="B136" s="25">
        <v>15</v>
      </c>
      <c r="C136" s="25" t="s">
        <v>14</v>
      </c>
      <c r="D136" s="26">
        <v>99033</v>
      </c>
      <c r="E136" s="26" t="s">
        <v>1947</v>
      </c>
      <c r="F136" s="83" t="s">
        <v>4833</v>
      </c>
      <c r="G136" s="26" t="s">
        <v>1948</v>
      </c>
      <c r="H136" s="26" t="s">
        <v>11</v>
      </c>
      <c r="I136" s="26" t="s">
        <v>639</v>
      </c>
      <c r="J136" s="26" t="s">
        <v>4</v>
      </c>
      <c r="K136" s="26" t="s">
        <v>677</v>
      </c>
      <c r="L136" s="27" t="s">
        <v>16</v>
      </c>
      <c r="M136" s="25" t="s">
        <v>3</v>
      </c>
      <c r="N136" s="25" t="s">
        <v>2</v>
      </c>
      <c r="O1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</v>
      </c>
      <c r="P136" s="25">
        <v>0</v>
      </c>
      <c r="Q136" s="25">
        <v>0</v>
      </c>
      <c r="R136" s="25">
        <v>0</v>
      </c>
      <c r="S136" s="25">
        <v>25</v>
      </c>
      <c r="T136" s="25">
        <v>0</v>
      </c>
      <c r="U136" s="25">
        <v>54</v>
      </c>
      <c r="V136" s="41" t="str">
        <f>IFERROR(Master1[[#This Row],[Avg Garment Scans per Delivery]]/Master1[[#This Row],[Garment Inventory]], "")</f>
        <v/>
      </c>
      <c r="W136" s="42"/>
      <c r="X136" s="42"/>
      <c r="Y136" s="42"/>
      <c r="Z136" s="42"/>
      <c r="AA136" s="43">
        <f>_xlfn.XLOOKUP(Master1[[#This Row],[cu_id]], Revenue_Analysis[cuid], Revenue_Analysis[Q1 Low Deviation], 0)</f>
        <v>192.80019999999999</v>
      </c>
      <c r="AB136" s="43">
        <f>_xlfn.XLOOKUP(Master1[[#This Row],[cu_id]],Revenue_Analysis[cuid],Revenue_Analysis[Q1 High Deviation], 0)</f>
        <v>250.43700000000001</v>
      </c>
      <c r="AC136" s="43">
        <f>_xlfn.XLOOKUP(Master1[[#This Row],[cu_id]],Revenue_Analysis[cuid],Revenue_Analysis[Q2 Low Deviation], 0)</f>
        <v>219.09030000000001</v>
      </c>
      <c r="AD136" s="43">
        <f>_xlfn.XLOOKUP(Master1[[#This Row],[cu_id]],Revenue_Analysis[cuid],Revenue_Analysis[Q2 High Deviation], 0)</f>
        <v>265.67230000000001</v>
      </c>
      <c r="AE136" s="43">
        <f>_xlfn.XLOOKUP(Master1[[#This Row],[cu_id]],Revenue_Analysis[cuid],Revenue_Analysis[Q3 Low Deviation], 0)</f>
        <v>176.56049999999999</v>
      </c>
      <c r="AF136" s="43">
        <f>_xlfn.XLOOKUP(Master1[[#This Row],[cu_id]],Revenue_Analysis[cuid],Revenue_Analysis[Q3 High Deviation], 0)</f>
        <v>289.4409</v>
      </c>
      <c r="AG136" s="43">
        <f>_xlfn.XLOOKUP(Master1[[#This Row],[cu_id]],Revenue_Analysis[cuid],Revenue_Analysis[Q4 Low Deviation], 0)</f>
        <v>147.73179999999999</v>
      </c>
      <c r="AH136" s="43">
        <f>_xlfn.XLOOKUP(Master1[[#This Row],[cu_id]],Revenue_Analysis[cuid],Revenue_Analysis[Q4 High Deviation], 0)</f>
        <v>253.7824</v>
      </c>
      <c r="AI136" s="43">
        <f>_xlfn.XLOOKUP(Master1[[#This Row],[cu_id]],Revenue_Analysis[cuid],Revenue_Analysis[Q1 Average], 0)</f>
        <v>221.61859999999999</v>
      </c>
      <c r="AJ136" s="43">
        <f>_xlfn.XLOOKUP(Master1[[#This Row],[cu_id]],Revenue_Analysis[cuid],Revenue_Analysis[Q2 Average], 0)</f>
        <v>242.38130000000001</v>
      </c>
      <c r="AK136" s="43">
        <f>_xlfn.XLOOKUP(Master1[[#This Row],[cu_id]],Revenue_Analysis[cuid],Revenue_Analysis[Q3 Average], 0)</f>
        <v>233.00069999999999</v>
      </c>
      <c r="AL136" s="43">
        <f>_xlfn.XLOOKUP(Master1[[#This Row],[cu_id]],Revenue_Analysis[cuid],Revenue_Analysis[Q4 Average], 0)</f>
        <v>200.75710000000001</v>
      </c>
      <c r="AM136" s="44">
        <v>0.375</v>
      </c>
      <c r="AN136" s="44">
        <v>0.66666666666666663</v>
      </c>
      <c r="AO136" s="25" t="s">
        <v>13860</v>
      </c>
      <c r="AP136" s="25" t="s">
        <v>13860</v>
      </c>
      <c r="AQ136" s="25" t="s">
        <v>13860</v>
      </c>
      <c r="AR136" s="25" t="s">
        <v>0</v>
      </c>
      <c r="AS136" s="15">
        <f>IFERROR(_xlfn.XLOOKUP(Master1[[#This Row],[cu_id]],StopTimes[cu_ID],StopTimes[Average Stop Time]), 0)</f>
        <v>15.175925925</v>
      </c>
      <c r="AT136" s="15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136" s="45">
        <v>12</v>
      </c>
      <c r="AV136" s="13"/>
      <c r="AW136" s="12"/>
    </row>
    <row r="137" spans="1:49" x14ac:dyDescent="0.3">
      <c r="A137" s="74" t="s">
        <v>4082</v>
      </c>
      <c r="B137" s="25">
        <v>9</v>
      </c>
      <c r="C137" s="25" t="s">
        <v>6</v>
      </c>
      <c r="D137" s="26">
        <v>99033</v>
      </c>
      <c r="E137" s="26" t="s">
        <v>1949</v>
      </c>
      <c r="F137" s="83" t="s">
        <v>4834</v>
      </c>
      <c r="G137" s="26" t="s">
        <v>1950</v>
      </c>
      <c r="H137" s="26" t="s">
        <v>11</v>
      </c>
      <c r="I137" s="26" t="s">
        <v>1951</v>
      </c>
      <c r="J137" s="26" t="s">
        <v>4</v>
      </c>
      <c r="K137" s="26" t="s">
        <v>1952</v>
      </c>
      <c r="L137" s="27" t="s">
        <v>26</v>
      </c>
      <c r="M137" s="25" t="s">
        <v>3</v>
      </c>
      <c r="N137" s="25" t="s">
        <v>25</v>
      </c>
      <c r="O1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340</v>
      </c>
      <c r="P137" s="25">
        <v>0</v>
      </c>
      <c r="Q137" s="25">
        <v>0</v>
      </c>
      <c r="R137" s="25">
        <v>340</v>
      </c>
      <c r="S137" s="25">
        <v>0</v>
      </c>
      <c r="T137" s="25">
        <v>0</v>
      </c>
      <c r="U137" s="25">
        <v>10</v>
      </c>
      <c r="V137" s="41" t="str">
        <f>IFERROR(Master1[[#This Row],[Avg Garment Scans per Delivery]]/Master1[[#This Row],[Garment Inventory]], "")</f>
        <v/>
      </c>
      <c r="W137" s="42"/>
      <c r="X137" s="42"/>
      <c r="Y137" s="42"/>
      <c r="Z137" s="42"/>
      <c r="AA137" s="43">
        <f>_xlfn.XLOOKUP(Master1[[#This Row],[cu_id]], Revenue_Analysis[cuid], Revenue_Analysis[Q1 Low Deviation], 0)</f>
        <v>50.2</v>
      </c>
      <c r="AB137" s="43">
        <f>_xlfn.XLOOKUP(Master1[[#This Row],[cu_id]],Revenue_Analysis[cuid],Revenue_Analysis[Q1 High Deviation], 0)</f>
        <v>93.81</v>
      </c>
      <c r="AC137" s="43">
        <f>_xlfn.XLOOKUP(Master1[[#This Row],[cu_id]],Revenue_Analysis[cuid],Revenue_Analysis[Q2 Low Deviation], 0)</f>
        <v>88.6477</v>
      </c>
      <c r="AD137" s="43">
        <f>_xlfn.XLOOKUP(Master1[[#This Row],[cu_id]],Revenue_Analysis[cuid],Revenue_Analysis[Q2 High Deviation], 0)</f>
        <v>96.438900000000004</v>
      </c>
      <c r="AE137" s="43">
        <f>_xlfn.XLOOKUP(Master1[[#This Row],[cu_id]],Revenue_Analysis[cuid],Revenue_Analysis[Q3 Low Deviation], 0)</f>
        <v>73.311300000000003</v>
      </c>
      <c r="AF137" s="43">
        <f>_xlfn.XLOOKUP(Master1[[#This Row],[cu_id]],Revenue_Analysis[cuid],Revenue_Analysis[Q3 High Deviation], 0)</f>
        <v>202.40369999999999</v>
      </c>
      <c r="AG137" s="43">
        <f>_xlfn.XLOOKUP(Master1[[#This Row],[cu_id]],Revenue_Analysis[cuid],Revenue_Analysis[Q4 Low Deviation], 0)</f>
        <v>84.883300000000006</v>
      </c>
      <c r="AH137" s="43">
        <f>_xlfn.XLOOKUP(Master1[[#This Row],[cu_id]],Revenue_Analysis[cuid],Revenue_Analysis[Q4 High Deviation], 0)</f>
        <v>96.976699999999994</v>
      </c>
      <c r="AI137" s="43">
        <f>_xlfn.XLOOKUP(Master1[[#This Row],[cu_id]],Revenue_Analysis[cuid],Revenue_Analysis[Q1 Average], 0)</f>
        <v>72.004999999999995</v>
      </c>
      <c r="AJ137" s="43">
        <f>_xlfn.XLOOKUP(Master1[[#This Row],[cu_id]],Revenue_Analysis[cuid],Revenue_Analysis[Q2 Average], 0)</f>
        <v>92.543300000000002</v>
      </c>
      <c r="AK137" s="43">
        <f>_xlfn.XLOOKUP(Master1[[#This Row],[cu_id]],Revenue_Analysis[cuid],Revenue_Analysis[Q3 Average], 0)</f>
        <v>137.85749999999999</v>
      </c>
      <c r="AL137" s="43">
        <f>_xlfn.XLOOKUP(Master1[[#This Row],[cu_id]],Revenue_Analysis[cuid],Revenue_Analysis[Q4 Average], 0)</f>
        <v>90.93</v>
      </c>
      <c r="AM137" s="44">
        <v>0.33333333333333331</v>
      </c>
      <c r="AN137" s="44">
        <v>0.66666666666666663</v>
      </c>
      <c r="AO137" s="25" t="s">
        <v>13860</v>
      </c>
      <c r="AP137" s="25" t="s">
        <v>13860</v>
      </c>
      <c r="AQ137" s="25" t="s">
        <v>13860</v>
      </c>
      <c r="AR137" s="25" t="s">
        <v>0</v>
      </c>
      <c r="AS137" s="15">
        <f>IFERROR(_xlfn.XLOOKUP(Master1[[#This Row],[cu_id]],StopTimes[cu_ID],StopTimes[Average Stop Time]), 0)</f>
        <v>6.1000000000000005</v>
      </c>
      <c r="AT13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7" s="45" t="s">
        <v>13860</v>
      </c>
      <c r="AV137" s="13"/>
      <c r="AW137" s="12"/>
    </row>
    <row r="138" spans="1:49" x14ac:dyDescent="0.3">
      <c r="A138" s="21" t="s">
        <v>5119</v>
      </c>
      <c r="B138" s="25">
        <v>78</v>
      </c>
      <c r="C138" s="25" t="s">
        <v>7</v>
      </c>
      <c r="D138" s="26">
        <v>99033</v>
      </c>
      <c r="E138" s="26" t="s">
        <v>1953</v>
      </c>
      <c r="F138" s="83" t="s">
        <v>4835</v>
      </c>
      <c r="G138" s="26" t="s">
        <v>1954</v>
      </c>
      <c r="H138" s="26" t="s">
        <v>11</v>
      </c>
      <c r="I138" s="26" t="s">
        <v>1955</v>
      </c>
      <c r="J138" s="26" t="s">
        <v>4</v>
      </c>
      <c r="K138" s="26" t="s">
        <v>553</v>
      </c>
      <c r="L138" s="27">
        <v>8</v>
      </c>
      <c r="M138" s="25" t="s">
        <v>3</v>
      </c>
      <c r="N138" s="25" t="s">
        <v>2</v>
      </c>
      <c r="O1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38" s="25">
        <v>0</v>
      </c>
      <c r="Q138" s="25">
        <v>0</v>
      </c>
      <c r="R138" s="25">
        <v>0</v>
      </c>
      <c r="S138" s="25">
        <v>0</v>
      </c>
      <c r="T138" s="25">
        <v>50</v>
      </c>
      <c r="U138" s="25">
        <v>55</v>
      </c>
      <c r="V138" s="41" t="str">
        <f>IFERROR(Master1[[#This Row],[Avg Garment Scans per Delivery]]/Master1[[#This Row],[Garment Inventory]], "")</f>
        <v/>
      </c>
      <c r="W138" s="42"/>
      <c r="X138" s="42"/>
      <c r="Y138" s="42"/>
      <c r="Z138" s="42"/>
      <c r="AA138" s="43">
        <f>_xlfn.XLOOKUP(Master1[[#This Row],[cu_id]], Revenue_Analysis[cuid], Revenue_Analysis[Q1 Low Deviation], 0)</f>
        <v>0</v>
      </c>
      <c r="AB138" s="43">
        <f>_xlfn.XLOOKUP(Master1[[#This Row],[cu_id]],Revenue_Analysis[cuid],Revenue_Analysis[Q1 High Deviation], 0)</f>
        <v>0</v>
      </c>
      <c r="AC138" s="43">
        <f>_xlfn.XLOOKUP(Master1[[#This Row],[cu_id]],Revenue_Analysis[cuid],Revenue_Analysis[Q2 Low Deviation], 0)</f>
        <v>0</v>
      </c>
      <c r="AD138" s="43">
        <f>_xlfn.XLOOKUP(Master1[[#This Row],[cu_id]],Revenue_Analysis[cuid],Revenue_Analysis[Q2 High Deviation], 0)</f>
        <v>0</v>
      </c>
      <c r="AE138" s="43">
        <f>_xlfn.XLOOKUP(Master1[[#This Row],[cu_id]],Revenue_Analysis[cuid],Revenue_Analysis[Q3 Low Deviation], 0)</f>
        <v>0</v>
      </c>
      <c r="AF138" s="43">
        <f>_xlfn.XLOOKUP(Master1[[#This Row],[cu_id]],Revenue_Analysis[cuid],Revenue_Analysis[Q3 High Deviation], 0)</f>
        <v>0</v>
      </c>
      <c r="AG138" s="43">
        <f>_xlfn.XLOOKUP(Master1[[#This Row],[cu_id]],Revenue_Analysis[cuid],Revenue_Analysis[Q4 Low Deviation], 0)</f>
        <v>0</v>
      </c>
      <c r="AH138" s="43">
        <f>_xlfn.XLOOKUP(Master1[[#This Row],[cu_id]],Revenue_Analysis[cuid],Revenue_Analysis[Q4 High Deviation], 0)</f>
        <v>0</v>
      </c>
      <c r="AI138" s="43">
        <f>_xlfn.XLOOKUP(Master1[[#This Row],[cu_id]],Revenue_Analysis[cuid],Revenue_Analysis[Q1 Average], 0)</f>
        <v>0</v>
      </c>
      <c r="AJ138" s="43">
        <f>_xlfn.XLOOKUP(Master1[[#This Row],[cu_id]],Revenue_Analysis[cuid],Revenue_Analysis[Q2 Average], 0)</f>
        <v>0</v>
      </c>
      <c r="AK138" s="43">
        <f>_xlfn.XLOOKUP(Master1[[#This Row],[cu_id]],Revenue_Analysis[cuid],Revenue_Analysis[Q3 Average], 0)</f>
        <v>0</v>
      </c>
      <c r="AL138" s="43">
        <f>_xlfn.XLOOKUP(Master1[[#This Row],[cu_id]],Revenue_Analysis[cuid],Revenue_Analysis[Q4 Average], 0)</f>
        <v>0</v>
      </c>
      <c r="AM138" s="44">
        <v>0.33333333333333331</v>
      </c>
      <c r="AN138" s="44">
        <v>0.70833333333333337</v>
      </c>
      <c r="AO138" s="25" t="s">
        <v>13860</v>
      </c>
      <c r="AP138" s="25" t="s">
        <v>13860</v>
      </c>
      <c r="AQ138" s="25" t="s">
        <v>13860</v>
      </c>
      <c r="AR138" s="25" t="s">
        <v>0</v>
      </c>
      <c r="AS138" s="15">
        <f>IFERROR(_xlfn.XLOOKUP(Master1[[#This Row],[cu_id]],StopTimes[cu_ID],StopTimes[Average Stop Time]), 0)</f>
        <v>0</v>
      </c>
      <c r="AT13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8" s="45" t="s">
        <v>13860</v>
      </c>
      <c r="AV138" s="13"/>
      <c r="AW138" s="12"/>
    </row>
    <row r="139" spans="1:49" x14ac:dyDescent="0.3">
      <c r="A139" s="21" t="s">
        <v>5118</v>
      </c>
      <c r="B139" s="25">
        <v>78</v>
      </c>
      <c r="C139" s="23" t="s">
        <v>9</v>
      </c>
      <c r="D139" s="26">
        <v>99033</v>
      </c>
      <c r="E139" s="26" t="s">
        <v>1953</v>
      </c>
      <c r="F139" s="83" t="s">
        <v>4835</v>
      </c>
      <c r="G139" s="26" t="s">
        <v>1954</v>
      </c>
      <c r="H139" s="26" t="s">
        <v>11</v>
      </c>
      <c r="I139" s="26" t="s">
        <v>1955</v>
      </c>
      <c r="J139" s="26" t="s">
        <v>4</v>
      </c>
      <c r="K139" s="26" t="s">
        <v>553</v>
      </c>
      <c r="L139" s="27">
        <v>8</v>
      </c>
      <c r="M139" s="25" t="s">
        <v>3</v>
      </c>
      <c r="N139" s="25" t="s">
        <v>2</v>
      </c>
      <c r="O1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39" s="25">
        <v>0</v>
      </c>
      <c r="Q139" s="25">
        <v>0</v>
      </c>
      <c r="R139" s="25">
        <v>0</v>
      </c>
      <c r="S139" s="25">
        <v>0</v>
      </c>
      <c r="T139" s="25">
        <v>50</v>
      </c>
      <c r="U139" s="25">
        <v>55</v>
      </c>
      <c r="V139" s="41" t="str">
        <f>IFERROR(Master1[[#This Row],[Avg Garment Scans per Delivery]]/Master1[[#This Row],[Garment Inventory]], "")</f>
        <v/>
      </c>
      <c r="W139" s="42"/>
      <c r="X139" s="42"/>
      <c r="Y139" s="42"/>
      <c r="Z139" s="42"/>
      <c r="AA139" s="43">
        <f>_xlfn.XLOOKUP(Master1[[#This Row],[cu_id]], Revenue_Analysis[cuid], Revenue_Analysis[Q1 Low Deviation], 0)</f>
        <v>0</v>
      </c>
      <c r="AB139" s="43">
        <f>_xlfn.XLOOKUP(Master1[[#This Row],[cu_id]],Revenue_Analysis[cuid],Revenue_Analysis[Q1 High Deviation], 0)</f>
        <v>0</v>
      </c>
      <c r="AC139" s="43">
        <f>_xlfn.XLOOKUP(Master1[[#This Row],[cu_id]],Revenue_Analysis[cuid],Revenue_Analysis[Q2 Low Deviation], 0)</f>
        <v>0</v>
      </c>
      <c r="AD139" s="43">
        <f>_xlfn.XLOOKUP(Master1[[#This Row],[cu_id]],Revenue_Analysis[cuid],Revenue_Analysis[Q2 High Deviation], 0)</f>
        <v>0</v>
      </c>
      <c r="AE139" s="43">
        <f>_xlfn.XLOOKUP(Master1[[#This Row],[cu_id]],Revenue_Analysis[cuid],Revenue_Analysis[Q3 Low Deviation], 0)</f>
        <v>0</v>
      </c>
      <c r="AF139" s="43">
        <f>_xlfn.XLOOKUP(Master1[[#This Row],[cu_id]],Revenue_Analysis[cuid],Revenue_Analysis[Q3 High Deviation], 0)</f>
        <v>0</v>
      </c>
      <c r="AG139" s="43">
        <f>_xlfn.XLOOKUP(Master1[[#This Row],[cu_id]],Revenue_Analysis[cuid],Revenue_Analysis[Q4 Low Deviation], 0)</f>
        <v>0</v>
      </c>
      <c r="AH139" s="43">
        <f>_xlfn.XLOOKUP(Master1[[#This Row],[cu_id]],Revenue_Analysis[cuid],Revenue_Analysis[Q4 High Deviation], 0)</f>
        <v>0</v>
      </c>
      <c r="AI139" s="43">
        <f>_xlfn.XLOOKUP(Master1[[#This Row],[cu_id]],Revenue_Analysis[cuid],Revenue_Analysis[Q1 Average], 0)</f>
        <v>0</v>
      </c>
      <c r="AJ139" s="43">
        <f>_xlfn.XLOOKUP(Master1[[#This Row],[cu_id]],Revenue_Analysis[cuid],Revenue_Analysis[Q2 Average], 0)</f>
        <v>0</v>
      </c>
      <c r="AK139" s="43">
        <f>_xlfn.XLOOKUP(Master1[[#This Row],[cu_id]],Revenue_Analysis[cuid],Revenue_Analysis[Q3 Average], 0)</f>
        <v>0</v>
      </c>
      <c r="AL139" s="43">
        <f>_xlfn.XLOOKUP(Master1[[#This Row],[cu_id]],Revenue_Analysis[cuid],Revenue_Analysis[Q4 Average], 0)</f>
        <v>0</v>
      </c>
      <c r="AM139" s="44" t="s">
        <v>1</v>
      </c>
      <c r="AN139" s="44" t="s">
        <v>1</v>
      </c>
      <c r="AO139" s="25" t="s">
        <v>13860</v>
      </c>
      <c r="AP139" s="25" t="s">
        <v>13860</v>
      </c>
      <c r="AQ139" s="25" t="s">
        <v>13860</v>
      </c>
      <c r="AR139" s="25" t="s">
        <v>0</v>
      </c>
      <c r="AS139" s="15">
        <f>IFERROR(_xlfn.XLOOKUP(Master1[[#This Row],[cu_id]],StopTimes[cu_ID],StopTimes[Average Stop Time]), 0)</f>
        <v>0</v>
      </c>
      <c r="AT13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9" s="45" t="s">
        <v>13860</v>
      </c>
      <c r="AV139" s="13"/>
      <c r="AW139" s="12"/>
    </row>
    <row r="140" spans="1:49" x14ac:dyDescent="0.3">
      <c r="A140" s="74" t="s">
        <v>4084</v>
      </c>
      <c r="B140" s="25">
        <v>15</v>
      </c>
      <c r="C140" s="25" t="s">
        <v>6</v>
      </c>
      <c r="D140" s="26">
        <v>99033</v>
      </c>
      <c r="E140" s="26" t="s">
        <v>1956</v>
      </c>
      <c r="F140" s="83" t="s">
        <v>4836</v>
      </c>
      <c r="G140" s="26" t="s">
        <v>1957</v>
      </c>
      <c r="H140" s="26" t="s">
        <v>11</v>
      </c>
      <c r="I140" s="26" t="s">
        <v>1480</v>
      </c>
      <c r="J140" s="26" t="s">
        <v>4</v>
      </c>
      <c r="K140" s="26" t="s">
        <v>76</v>
      </c>
      <c r="L140" s="27" t="s">
        <v>16</v>
      </c>
      <c r="M140" s="25" t="s">
        <v>3</v>
      </c>
      <c r="N140" s="25" t="s">
        <v>2</v>
      </c>
      <c r="O1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85</v>
      </c>
      <c r="P140" s="25">
        <v>0</v>
      </c>
      <c r="Q140" s="25">
        <v>0</v>
      </c>
      <c r="R140" s="25">
        <v>85</v>
      </c>
      <c r="S140" s="25">
        <v>0</v>
      </c>
      <c r="T140" s="25">
        <v>0</v>
      </c>
      <c r="U140" s="25">
        <v>53</v>
      </c>
      <c r="V140" s="41" t="str">
        <f>IFERROR(Master1[[#This Row],[Avg Garment Scans per Delivery]]/Master1[[#This Row],[Garment Inventory]], "")</f>
        <v/>
      </c>
      <c r="W140" s="42"/>
      <c r="X140" s="42"/>
      <c r="Y140" s="42"/>
      <c r="Z140" s="42"/>
      <c r="AA140" s="43">
        <f>_xlfn.XLOOKUP(Master1[[#This Row],[cu_id]], Revenue_Analysis[cuid], Revenue_Analysis[Q1 Low Deviation], 0)</f>
        <v>27.25</v>
      </c>
      <c r="AB140" s="43">
        <f>_xlfn.XLOOKUP(Master1[[#This Row],[cu_id]],Revenue_Analysis[cuid],Revenue_Analysis[Q1 High Deviation], 0)</f>
        <v>27.25</v>
      </c>
      <c r="AC140" s="43">
        <f>_xlfn.XLOOKUP(Master1[[#This Row],[cu_id]],Revenue_Analysis[cuid],Revenue_Analysis[Q2 Low Deviation], 0)</f>
        <v>22.5623</v>
      </c>
      <c r="AD140" s="43">
        <f>_xlfn.XLOOKUP(Master1[[#This Row],[cu_id]],Revenue_Analysis[cuid],Revenue_Analysis[Q2 High Deviation], 0)</f>
        <v>28.656300000000002</v>
      </c>
      <c r="AE140" s="43">
        <f>_xlfn.XLOOKUP(Master1[[#This Row],[cu_id]],Revenue_Analysis[cuid],Revenue_Analysis[Q3 Low Deviation], 0)</f>
        <v>35.068399999999997</v>
      </c>
      <c r="AF140" s="43">
        <f>_xlfn.XLOOKUP(Master1[[#This Row],[cu_id]],Revenue_Analysis[cuid],Revenue_Analysis[Q3 High Deviation], 0)</f>
        <v>35.767000000000003</v>
      </c>
      <c r="AG140" s="43">
        <f>_xlfn.XLOOKUP(Master1[[#This Row],[cu_id]],Revenue_Analysis[cuid],Revenue_Analysis[Q4 Low Deviation], 0)</f>
        <v>30.960100000000001</v>
      </c>
      <c r="AH140" s="43">
        <f>_xlfn.XLOOKUP(Master1[[#This Row],[cu_id]],Revenue_Analysis[cuid],Revenue_Analysis[Q4 High Deviation], 0)</f>
        <v>44.671500000000002</v>
      </c>
      <c r="AI140" s="43">
        <f>_xlfn.XLOOKUP(Master1[[#This Row],[cu_id]],Revenue_Analysis[cuid],Revenue_Analysis[Q1 Average], 0)</f>
        <v>27.25</v>
      </c>
      <c r="AJ140" s="43">
        <f>_xlfn.XLOOKUP(Master1[[#This Row],[cu_id]],Revenue_Analysis[cuid],Revenue_Analysis[Q2 Average], 0)</f>
        <v>25.609300000000001</v>
      </c>
      <c r="AK140" s="43">
        <f>_xlfn.XLOOKUP(Master1[[#This Row],[cu_id]],Revenue_Analysis[cuid],Revenue_Analysis[Q3 Average], 0)</f>
        <v>35.417700000000004</v>
      </c>
      <c r="AL140" s="43">
        <f>_xlfn.XLOOKUP(Master1[[#This Row],[cu_id]],Revenue_Analysis[cuid],Revenue_Analysis[Q4 Average], 0)</f>
        <v>37.815800000000003</v>
      </c>
      <c r="AM140" s="44">
        <v>0.39583333333333331</v>
      </c>
      <c r="AN140" s="44">
        <v>0.60416666666666663</v>
      </c>
      <c r="AO140" s="25" t="s">
        <v>13860</v>
      </c>
      <c r="AP140" s="25" t="s">
        <v>13860</v>
      </c>
      <c r="AQ140" s="25" t="s">
        <v>13860</v>
      </c>
      <c r="AR140" s="25" t="s">
        <v>0</v>
      </c>
      <c r="AS140" s="15">
        <f>IFERROR(_xlfn.XLOOKUP(Master1[[#This Row],[cu_id]],StopTimes[cu_ID],StopTimes[Average Stop Time]), 0)</f>
        <v>14.383333333333333</v>
      </c>
      <c r="AT140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40" s="45">
        <v>5</v>
      </c>
      <c r="AV140" s="13"/>
      <c r="AW140" s="12"/>
    </row>
    <row r="141" spans="1:49" x14ac:dyDescent="0.3">
      <c r="A141" s="74" t="s">
        <v>4085</v>
      </c>
      <c r="B141" s="25">
        <v>34</v>
      </c>
      <c r="C141" s="25" t="s">
        <v>12</v>
      </c>
      <c r="D141" s="26">
        <v>99033</v>
      </c>
      <c r="E141" s="26" t="s">
        <v>1958</v>
      </c>
      <c r="F141" s="83" t="s">
        <v>4837</v>
      </c>
      <c r="G141" s="26" t="s">
        <v>1959</v>
      </c>
      <c r="H141" s="26" t="s">
        <v>11</v>
      </c>
      <c r="I141" s="26" t="s">
        <v>696</v>
      </c>
      <c r="J141" s="26" t="s">
        <v>4</v>
      </c>
      <c r="K141" s="26" t="s">
        <v>713</v>
      </c>
      <c r="L141" s="27" t="s">
        <v>16</v>
      </c>
      <c r="M141" s="25" t="s">
        <v>3</v>
      </c>
      <c r="N141" s="25" t="s">
        <v>2</v>
      </c>
      <c r="O1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85</v>
      </c>
      <c r="P141" s="25">
        <v>0</v>
      </c>
      <c r="Q141" s="25">
        <v>85</v>
      </c>
      <c r="R141" s="25">
        <v>0</v>
      </c>
      <c r="S141" s="25">
        <v>0</v>
      </c>
      <c r="T141" s="25">
        <v>0</v>
      </c>
      <c r="U141" s="25">
        <v>100</v>
      </c>
      <c r="V141" s="41" t="str">
        <f>IFERROR(Master1[[#This Row],[Avg Garment Scans per Delivery]]/Master1[[#This Row],[Garment Inventory]], "")</f>
        <v/>
      </c>
      <c r="W141" s="42"/>
      <c r="X141" s="42"/>
      <c r="Y141" s="42"/>
      <c r="Z141" s="42"/>
      <c r="AA141" s="43">
        <f>_xlfn.XLOOKUP(Master1[[#This Row],[cu_id]], Revenue_Analysis[cuid], Revenue_Analysis[Q1 Low Deviation], 0)</f>
        <v>49.447600000000001</v>
      </c>
      <c r="AB141" s="43">
        <f>_xlfn.XLOOKUP(Master1[[#This Row],[cu_id]],Revenue_Analysis[cuid],Revenue_Analysis[Q1 High Deviation], 0)</f>
        <v>375.41579999999999</v>
      </c>
      <c r="AC141" s="43">
        <f>_xlfn.XLOOKUP(Master1[[#This Row],[cu_id]],Revenue_Analysis[cuid],Revenue_Analysis[Q2 Low Deviation], 0)</f>
        <v>139.94399999999999</v>
      </c>
      <c r="AD141" s="43">
        <f>_xlfn.XLOOKUP(Master1[[#This Row],[cu_id]],Revenue_Analysis[cuid],Revenue_Analysis[Q2 High Deviation], 0)</f>
        <v>396.00380000000001</v>
      </c>
      <c r="AE141" s="43">
        <f>_xlfn.XLOOKUP(Master1[[#This Row],[cu_id]],Revenue_Analysis[cuid],Revenue_Analysis[Q3 Low Deviation], 0)</f>
        <v>398.44290000000001</v>
      </c>
      <c r="AF141" s="43">
        <f>_xlfn.XLOOKUP(Master1[[#This Row],[cu_id]],Revenue_Analysis[cuid],Revenue_Analysis[Q3 High Deviation], 0)</f>
        <v>484.34010000000001</v>
      </c>
      <c r="AG141" s="43">
        <f>_xlfn.XLOOKUP(Master1[[#This Row],[cu_id]],Revenue_Analysis[cuid],Revenue_Analysis[Q4 Low Deviation], 0)</f>
        <v>471.05</v>
      </c>
      <c r="AH141" s="43">
        <f>_xlfn.XLOOKUP(Master1[[#This Row],[cu_id]],Revenue_Analysis[cuid],Revenue_Analysis[Q4 High Deviation], 0)</f>
        <v>471.05</v>
      </c>
      <c r="AI141" s="43">
        <f>_xlfn.XLOOKUP(Master1[[#This Row],[cu_id]],Revenue_Analysis[cuid],Revenue_Analysis[Q1 Average], 0)</f>
        <v>212.43170000000001</v>
      </c>
      <c r="AJ141" s="43">
        <f>_xlfn.XLOOKUP(Master1[[#This Row],[cu_id]],Revenue_Analysis[cuid],Revenue_Analysis[Q2 Average], 0)</f>
        <v>267.97390000000001</v>
      </c>
      <c r="AK141" s="43">
        <f>_xlfn.XLOOKUP(Master1[[#This Row],[cu_id]],Revenue_Analysis[cuid],Revenue_Analysis[Q3 Average], 0)</f>
        <v>441.39150000000001</v>
      </c>
      <c r="AL141" s="43">
        <f>_xlfn.XLOOKUP(Master1[[#This Row],[cu_id]],Revenue_Analysis[cuid],Revenue_Analysis[Q4 Average], 0)</f>
        <v>471.05</v>
      </c>
      <c r="AM141" s="44">
        <v>0.27083333333333331</v>
      </c>
      <c r="AN141" s="44">
        <v>0.6875</v>
      </c>
      <c r="AO141" s="25" t="s">
        <v>13860</v>
      </c>
      <c r="AP141" s="25" t="s">
        <v>13860</v>
      </c>
      <c r="AQ141" s="25" t="s">
        <v>13860</v>
      </c>
      <c r="AR141" s="25" t="s">
        <v>0</v>
      </c>
      <c r="AS141" s="15">
        <f>IFERROR(_xlfn.XLOOKUP(Master1[[#This Row],[cu_id]],StopTimes[cu_ID],StopTimes[Average Stop Time]), 0)</f>
        <v>2.0785714300000002</v>
      </c>
      <c r="AT141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41" s="45">
        <v>10</v>
      </c>
      <c r="AV141" s="13"/>
      <c r="AW141" s="12"/>
    </row>
    <row r="142" spans="1:49" x14ac:dyDescent="0.3">
      <c r="A142" s="74" t="s">
        <v>4550</v>
      </c>
      <c r="B142" s="25">
        <v>78</v>
      </c>
      <c r="C142" s="25" t="s">
        <v>9</v>
      </c>
      <c r="D142" s="26">
        <v>99033</v>
      </c>
      <c r="E142" s="26" t="s">
        <v>2925</v>
      </c>
      <c r="F142" s="83" t="s">
        <v>4869</v>
      </c>
      <c r="G142" s="26" t="s">
        <v>2926</v>
      </c>
      <c r="H142" s="26" t="s">
        <v>11</v>
      </c>
      <c r="I142" s="26" t="s">
        <v>1234</v>
      </c>
      <c r="J142" s="26" t="s">
        <v>4</v>
      </c>
      <c r="K142" s="26" t="s">
        <v>942</v>
      </c>
      <c r="L142" s="27" t="s">
        <v>16</v>
      </c>
      <c r="M142" s="25" t="s">
        <v>3</v>
      </c>
      <c r="N142" s="25" t="s">
        <v>2</v>
      </c>
      <c r="O1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142" s="25">
        <v>240</v>
      </c>
      <c r="Q142" s="25">
        <v>0</v>
      </c>
      <c r="R142" s="25">
        <v>0</v>
      </c>
      <c r="S142" s="25">
        <v>0</v>
      </c>
      <c r="T142" s="25">
        <v>0</v>
      </c>
      <c r="U142" s="25">
        <v>53</v>
      </c>
      <c r="V142" s="41" t="str">
        <f>IFERROR(Master1[[#This Row],[Avg Garment Scans per Delivery]]/Master1[[#This Row],[Garment Inventory]], "")</f>
        <v/>
      </c>
      <c r="W142" s="42"/>
      <c r="X142" s="42"/>
      <c r="Y142" s="42"/>
      <c r="Z142" s="42"/>
      <c r="AA142" s="43">
        <f>_xlfn.XLOOKUP(Master1[[#This Row],[cu_id]], Revenue_Analysis[cuid], Revenue_Analysis[Q1 Low Deviation], 0)</f>
        <v>274.85899999999998</v>
      </c>
      <c r="AB142" s="43">
        <f>_xlfn.XLOOKUP(Master1[[#This Row],[cu_id]],Revenue_Analysis[cuid],Revenue_Analysis[Q1 High Deviation], 0)</f>
        <v>347.18819999999999</v>
      </c>
      <c r="AC142" s="43">
        <f>_xlfn.XLOOKUP(Master1[[#This Row],[cu_id]],Revenue_Analysis[cuid],Revenue_Analysis[Q2 Low Deviation], 0)</f>
        <v>358.55029999999999</v>
      </c>
      <c r="AD142" s="43">
        <f>_xlfn.XLOOKUP(Master1[[#This Row],[cu_id]],Revenue_Analysis[cuid],Revenue_Analysis[Q2 High Deviation], 0)</f>
        <v>378.68049999999999</v>
      </c>
      <c r="AE142" s="43">
        <f>_xlfn.XLOOKUP(Master1[[#This Row],[cu_id]],Revenue_Analysis[cuid],Revenue_Analysis[Q3 Low Deviation], 0)</f>
        <v>318.65879999999999</v>
      </c>
      <c r="AF142" s="43">
        <f>_xlfn.XLOOKUP(Master1[[#This Row],[cu_id]],Revenue_Analysis[cuid],Revenue_Analysis[Q3 High Deviation], 0)</f>
        <v>386.50839999999999</v>
      </c>
      <c r="AG142" s="43">
        <f>_xlfn.XLOOKUP(Master1[[#This Row],[cu_id]],Revenue_Analysis[cuid],Revenue_Analysis[Q4 Low Deviation], 0)</f>
        <v>353.55</v>
      </c>
      <c r="AH142" s="43">
        <f>_xlfn.XLOOKUP(Master1[[#This Row],[cu_id]],Revenue_Analysis[cuid],Revenue_Analysis[Q4 High Deviation], 0)</f>
        <v>353.55</v>
      </c>
      <c r="AI142" s="43">
        <f>_xlfn.XLOOKUP(Master1[[#This Row],[cu_id]],Revenue_Analysis[cuid],Revenue_Analysis[Q1 Average], 0)</f>
        <v>311.02359999999999</v>
      </c>
      <c r="AJ142" s="43">
        <f>_xlfn.XLOOKUP(Master1[[#This Row],[cu_id]],Revenue_Analysis[cuid],Revenue_Analysis[Q2 Average], 0)</f>
        <v>368.61540000000002</v>
      </c>
      <c r="AK142" s="43">
        <f>_xlfn.XLOOKUP(Master1[[#This Row],[cu_id]],Revenue_Analysis[cuid],Revenue_Analysis[Q3 Average], 0)</f>
        <v>352.58359999999999</v>
      </c>
      <c r="AL142" s="43">
        <f>_xlfn.XLOOKUP(Master1[[#This Row],[cu_id]],Revenue_Analysis[cuid],Revenue_Analysis[Q4 Average], 0)</f>
        <v>353.55</v>
      </c>
      <c r="AM142" s="34">
        <v>0.29166666666666669</v>
      </c>
      <c r="AN142" s="34">
        <v>0.70833333333333337</v>
      </c>
      <c r="AO142" s="25" t="s">
        <v>13860</v>
      </c>
      <c r="AP142" s="25" t="s">
        <v>13860</v>
      </c>
      <c r="AQ142" s="25" t="s">
        <v>13860</v>
      </c>
      <c r="AR142" s="25" t="s">
        <v>0</v>
      </c>
      <c r="AS142" s="15">
        <f>IFERROR(_xlfn.XLOOKUP(Master1[[#This Row],[cu_id]],StopTimes[cu_ID],StopTimes[Average Stop Time]), 0)</f>
        <v>0.16666666666666666</v>
      </c>
      <c r="AT14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42" s="45">
        <v>3</v>
      </c>
      <c r="AV142" s="13"/>
      <c r="AW142" s="12"/>
    </row>
    <row r="143" spans="1:49" x14ac:dyDescent="0.3">
      <c r="A143" s="74" t="s">
        <v>4551</v>
      </c>
      <c r="B143" s="25">
        <v>78</v>
      </c>
      <c r="C143" s="25" t="s">
        <v>9</v>
      </c>
      <c r="D143" s="26">
        <v>99033</v>
      </c>
      <c r="E143" s="26" t="s">
        <v>2927</v>
      </c>
      <c r="F143" s="83" t="s">
        <v>4870</v>
      </c>
      <c r="G143" s="26" t="s">
        <v>2928</v>
      </c>
      <c r="H143" s="26" t="s">
        <v>11</v>
      </c>
      <c r="I143" s="26" t="s">
        <v>1529</v>
      </c>
      <c r="J143" s="26" t="s">
        <v>4</v>
      </c>
      <c r="K143" s="26" t="s">
        <v>953</v>
      </c>
      <c r="L143" s="27" t="s">
        <v>16</v>
      </c>
      <c r="M143" s="25" t="s">
        <v>3</v>
      </c>
      <c r="N143" s="25" t="s">
        <v>2</v>
      </c>
      <c r="O1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85</v>
      </c>
      <c r="P143" s="25">
        <v>85</v>
      </c>
      <c r="Q143" s="25">
        <v>0</v>
      </c>
      <c r="R143" s="25">
        <v>0</v>
      </c>
      <c r="S143" s="25">
        <v>0</v>
      </c>
      <c r="T143" s="25">
        <v>0</v>
      </c>
      <c r="U143" s="25">
        <v>29</v>
      </c>
      <c r="V143" s="41" t="str">
        <f>IFERROR(Master1[[#This Row],[Avg Garment Scans per Delivery]]/Master1[[#This Row],[Garment Inventory]], "")</f>
        <v/>
      </c>
      <c r="W143" s="42"/>
      <c r="X143" s="42"/>
      <c r="Y143" s="42"/>
      <c r="Z143" s="42"/>
      <c r="AA143" s="43">
        <f>_xlfn.XLOOKUP(Master1[[#This Row],[cu_id]], Revenue_Analysis[cuid], Revenue_Analysis[Q1 Low Deviation], 0)</f>
        <v>16.214300000000001</v>
      </c>
      <c r="AB143" s="43">
        <f>_xlfn.XLOOKUP(Master1[[#This Row],[cu_id]],Revenue_Analysis[cuid],Revenue_Analysis[Q1 High Deviation], 0)</f>
        <v>28.427299999999999</v>
      </c>
      <c r="AC143" s="43">
        <f>_xlfn.XLOOKUP(Master1[[#This Row],[cu_id]],Revenue_Analysis[cuid],Revenue_Analysis[Q2 Low Deviation], 0)</f>
        <v>15.962999999999999</v>
      </c>
      <c r="AD143" s="43">
        <f>_xlfn.XLOOKUP(Master1[[#This Row],[cu_id]],Revenue_Analysis[cuid],Revenue_Analysis[Q2 High Deviation], 0)</f>
        <v>33.26</v>
      </c>
      <c r="AE143" s="43">
        <f>_xlfn.XLOOKUP(Master1[[#This Row],[cu_id]],Revenue_Analysis[cuid],Revenue_Analysis[Q3 Low Deviation], 0)</f>
        <v>12.909599999999999</v>
      </c>
      <c r="AF143" s="43">
        <f>_xlfn.XLOOKUP(Master1[[#This Row],[cu_id]],Revenue_Analysis[cuid],Revenue_Analysis[Q3 High Deviation], 0)</f>
        <v>64.367599999999996</v>
      </c>
      <c r="AG143" s="43">
        <f>_xlfn.XLOOKUP(Master1[[#This Row],[cu_id]],Revenue_Analysis[cuid],Revenue_Analysis[Q4 Low Deviation], 0)</f>
        <v>23.63</v>
      </c>
      <c r="AH143" s="43">
        <f>_xlfn.XLOOKUP(Master1[[#This Row],[cu_id]],Revenue_Analysis[cuid],Revenue_Analysis[Q4 High Deviation], 0)</f>
        <v>23.63</v>
      </c>
      <c r="AI143" s="43">
        <f>_xlfn.XLOOKUP(Master1[[#This Row],[cu_id]],Revenue_Analysis[cuid],Revenue_Analysis[Q1 Average], 0)</f>
        <v>22.320799999999998</v>
      </c>
      <c r="AJ143" s="43">
        <f>_xlfn.XLOOKUP(Master1[[#This Row],[cu_id]],Revenue_Analysis[cuid],Revenue_Analysis[Q2 Average], 0)</f>
        <v>24.611499999999999</v>
      </c>
      <c r="AK143" s="43">
        <f>_xlfn.XLOOKUP(Master1[[#This Row],[cu_id]],Revenue_Analysis[cuid],Revenue_Analysis[Q3 Average], 0)</f>
        <v>38.638599999999997</v>
      </c>
      <c r="AL143" s="43">
        <f>_xlfn.XLOOKUP(Master1[[#This Row],[cu_id]],Revenue_Analysis[cuid],Revenue_Analysis[Q4 Average], 0)</f>
        <v>23.63</v>
      </c>
      <c r="AM143" s="34">
        <v>0.33333333333333331</v>
      </c>
      <c r="AN143" s="34">
        <v>0.66666666666666663</v>
      </c>
      <c r="AO143" s="25" t="s">
        <v>13860</v>
      </c>
      <c r="AP143" s="25" t="s">
        <v>13860</v>
      </c>
      <c r="AQ143" s="25" t="s">
        <v>13860</v>
      </c>
      <c r="AR143" s="25" t="s">
        <v>0</v>
      </c>
      <c r="AS143" s="15">
        <f>IFERROR(_xlfn.XLOOKUP(Master1[[#This Row],[cu_id]],StopTimes[cu_ID],StopTimes[Average Stop Time]), 0)</f>
        <v>0.98333333333333339</v>
      </c>
      <c r="AT14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43" s="45">
        <v>3</v>
      </c>
      <c r="AV143" s="13"/>
      <c r="AW143" s="12"/>
    </row>
    <row r="144" spans="1:49" x14ac:dyDescent="0.3">
      <c r="A144" s="74" t="s">
        <v>4088</v>
      </c>
      <c r="B144" s="25">
        <v>71</v>
      </c>
      <c r="C144" s="25" t="s">
        <v>7</v>
      </c>
      <c r="D144" s="26">
        <v>99033</v>
      </c>
      <c r="E144" s="26" t="s">
        <v>968</v>
      </c>
      <c r="F144" s="83" t="s">
        <v>4838</v>
      </c>
      <c r="G144" s="26" t="s">
        <v>1965</v>
      </c>
      <c r="H144" s="26" t="s">
        <v>11</v>
      </c>
      <c r="I144" s="26" t="s">
        <v>1579</v>
      </c>
      <c r="J144" s="26" t="s">
        <v>4</v>
      </c>
      <c r="K144" s="26" t="s">
        <v>831</v>
      </c>
      <c r="L144" s="27" t="s">
        <v>16</v>
      </c>
      <c r="M144" s="25" t="s">
        <v>3</v>
      </c>
      <c r="N144" s="25" t="s">
        <v>2</v>
      </c>
      <c r="O1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131</v>
      </c>
      <c r="P144" s="25">
        <v>0</v>
      </c>
      <c r="Q144" s="25">
        <v>0</v>
      </c>
      <c r="R144" s="25">
        <v>0</v>
      </c>
      <c r="S144" s="25">
        <v>0</v>
      </c>
      <c r="T144" s="25">
        <v>131</v>
      </c>
      <c r="U144" s="25">
        <v>83</v>
      </c>
      <c r="V144" s="41" t="str">
        <f>IFERROR(Master1[[#This Row],[Avg Garment Scans per Delivery]]/Master1[[#This Row],[Garment Inventory]], "")</f>
        <v/>
      </c>
      <c r="W144" s="42"/>
      <c r="X144" s="42"/>
      <c r="Y144" s="42"/>
      <c r="Z144" s="42"/>
      <c r="AA144" s="43">
        <f>_xlfn.XLOOKUP(Master1[[#This Row],[cu_id]], Revenue_Analysis[cuid], Revenue_Analysis[Q1 Low Deviation], 0)</f>
        <v>-10.721500000000001</v>
      </c>
      <c r="AB144" s="43">
        <f>_xlfn.XLOOKUP(Master1[[#This Row],[cu_id]],Revenue_Analysis[cuid],Revenue_Analysis[Q1 High Deviation], 0)</f>
        <v>468.27730000000003</v>
      </c>
      <c r="AC144" s="43">
        <f>_xlfn.XLOOKUP(Master1[[#This Row],[cu_id]],Revenue_Analysis[cuid],Revenue_Analysis[Q2 Low Deviation], 0)</f>
        <v>375.20929999999998</v>
      </c>
      <c r="AD144" s="43">
        <f>_xlfn.XLOOKUP(Master1[[#This Row],[cu_id]],Revenue_Analysis[cuid],Revenue_Analysis[Q2 High Deviation], 0)</f>
        <v>1060.1778999999999</v>
      </c>
      <c r="AE144" s="43">
        <f>_xlfn.XLOOKUP(Master1[[#This Row],[cu_id]],Revenue_Analysis[cuid],Revenue_Analysis[Q3 Low Deviation], 0)</f>
        <v>321.3492</v>
      </c>
      <c r="AF144" s="43">
        <f>_xlfn.XLOOKUP(Master1[[#This Row],[cu_id]],Revenue_Analysis[cuid],Revenue_Analysis[Q3 High Deviation], 0)</f>
        <v>1666.2338</v>
      </c>
      <c r="AG144" s="43">
        <f>_xlfn.XLOOKUP(Master1[[#This Row],[cu_id]],Revenue_Analysis[cuid],Revenue_Analysis[Q4 Low Deviation], 0)</f>
        <v>567.18100000000004</v>
      </c>
      <c r="AH144" s="43">
        <f>_xlfn.XLOOKUP(Master1[[#This Row],[cu_id]],Revenue_Analysis[cuid],Revenue_Analysis[Q4 High Deviation], 0)</f>
        <v>2192.7818000000002</v>
      </c>
      <c r="AI144" s="43">
        <f>_xlfn.XLOOKUP(Master1[[#This Row],[cu_id]],Revenue_Analysis[cuid],Revenue_Analysis[Q1 Average], 0)</f>
        <v>228.77789999999999</v>
      </c>
      <c r="AJ144" s="43">
        <f>_xlfn.XLOOKUP(Master1[[#This Row],[cu_id]],Revenue_Analysis[cuid],Revenue_Analysis[Q2 Average], 0)</f>
        <v>717.69359999999995</v>
      </c>
      <c r="AK144" s="43">
        <f>_xlfn.XLOOKUP(Master1[[#This Row],[cu_id]],Revenue_Analysis[cuid],Revenue_Analysis[Q3 Average], 0)</f>
        <v>993.79150000000004</v>
      </c>
      <c r="AL144" s="43">
        <f>_xlfn.XLOOKUP(Master1[[#This Row],[cu_id]],Revenue_Analysis[cuid],Revenue_Analysis[Q4 Average], 0)</f>
        <v>1379.9813999999999</v>
      </c>
      <c r="AM144" s="44">
        <v>7</v>
      </c>
      <c r="AN144" s="44">
        <v>4.5</v>
      </c>
      <c r="AO144" s="25" t="s">
        <v>13860</v>
      </c>
      <c r="AP144" s="25" t="s">
        <v>13860</v>
      </c>
      <c r="AQ144" s="25" t="s">
        <v>13860</v>
      </c>
      <c r="AR144" s="25" t="s">
        <v>0</v>
      </c>
      <c r="AS144" s="15">
        <f>IFERROR(_xlfn.XLOOKUP(Master1[[#This Row],[cu_id]],StopTimes[cu_ID],StopTimes[Average Stop Time]), 0)</f>
        <v>12.605882351666667</v>
      </c>
      <c r="AT144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44" s="45">
        <v>15</v>
      </c>
      <c r="AV144" s="13"/>
      <c r="AW144" s="12"/>
    </row>
    <row r="145" spans="1:49" x14ac:dyDescent="0.3">
      <c r="A145" s="74" t="s">
        <v>4089</v>
      </c>
      <c r="B145" s="25">
        <v>71</v>
      </c>
      <c r="C145" s="25" t="s">
        <v>7</v>
      </c>
      <c r="D145" s="26">
        <v>99033</v>
      </c>
      <c r="E145" s="26" t="s">
        <v>1966</v>
      </c>
      <c r="F145" s="83" t="s">
        <v>4839</v>
      </c>
      <c r="G145" s="26" t="s">
        <v>1967</v>
      </c>
      <c r="H145" s="26" t="s">
        <v>11</v>
      </c>
      <c r="I145" s="26" t="s">
        <v>1579</v>
      </c>
      <c r="J145" s="26" t="s">
        <v>4</v>
      </c>
      <c r="K145" s="26" t="s">
        <v>831</v>
      </c>
      <c r="L145" s="27" t="s">
        <v>16</v>
      </c>
      <c r="M145" s="25" t="s">
        <v>3</v>
      </c>
      <c r="N145" s="25" t="s">
        <v>2</v>
      </c>
      <c r="O1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45" s="25">
        <v>0</v>
      </c>
      <c r="Q145" s="25">
        <v>0</v>
      </c>
      <c r="R145" s="25">
        <v>0</v>
      </c>
      <c r="S145" s="25">
        <v>0</v>
      </c>
      <c r="T145" s="25">
        <v>130</v>
      </c>
      <c r="U145" s="25">
        <v>53</v>
      </c>
      <c r="V145" s="41" t="str">
        <f>IFERROR(Master1[[#This Row],[Avg Garment Scans per Delivery]]/Master1[[#This Row],[Garment Inventory]], "")</f>
        <v/>
      </c>
      <c r="W145" s="42"/>
      <c r="X145" s="42"/>
      <c r="Y145" s="42"/>
      <c r="Z145" s="42"/>
      <c r="AA145" s="43">
        <f>_xlfn.XLOOKUP(Master1[[#This Row],[cu_id]], Revenue_Analysis[cuid], Revenue_Analysis[Q1 Low Deviation], 0)</f>
        <v>115.82680000000001</v>
      </c>
      <c r="AB145" s="43">
        <f>_xlfn.XLOOKUP(Master1[[#This Row],[cu_id]],Revenue_Analysis[cuid],Revenue_Analysis[Q1 High Deviation], 0)</f>
        <v>153.85939999999999</v>
      </c>
      <c r="AC145" s="43">
        <f>_xlfn.XLOOKUP(Master1[[#This Row],[cu_id]],Revenue_Analysis[cuid],Revenue_Analysis[Q2 Low Deviation], 0)</f>
        <v>146.08000000000001</v>
      </c>
      <c r="AD145" s="43">
        <f>_xlfn.XLOOKUP(Master1[[#This Row],[cu_id]],Revenue_Analysis[cuid],Revenue_Analysis[Q2 High Deviation], 0)</f>
        <v>146.08000000000001</v>
      </c>
      <c r="AE145" s="43">
        <f>_xlfn.XLOOKUP(Master1[[#This Row],[cu_id]],Revenue_Analysis[cuid],Revenue_Analysis[Q3 Low Deviation], 0)</f>
        <v>112.4055</v>
      </c>
      <c r="AF145" s="43">
        <f>_xlfn.XLOOKUP(Master1[[#This Row],[cu_id]],Revenue_Analysis[cuid],Revenue_Analysis[Q3 High Deviation], 0)</f>
        <v>247.36510000000001</v>
      </c>
      <c r="AG145" s="43">
        <f>_xlfn.XLOOKUP(Master1[[#This Row],[cu_id]],Revenue_Analysis[cuid],Revenue_Analysis[Q4 Low Deviation], 0)</f>
        <v>306.41000000000003</v>
      </c>
      <c r="AH145" s="43">
        <f>_xlfn.XLOOKUP(Master1[[#This Row],[cu_id]],Revenue_Analysis[cuid],Revenue_Analysis[Q4 High Deviation], 0)</f>
        <v>306.41000000000003</v>
      </c>
      <c r="AI145" s="43">
        <f>_xlfn.XLOOKUP(Master1[[#This Row],[cu_id]],Revenue_Analysis[cuid],Revenue_Analysis[Q1 Average], 0)</f>
        <v>134.84309999999999</v>
      </c>
      <c r="AJ145" s="43">
        <f>_xlfn.XLOOKUP(Master1[[#This Row],[cu_id]],Revenue_Analysis[cuid],Revenue_Analysis[Q2 Average], 0)</f>
        <v>146.08000000000001</v>
      </c>
      <c r="AK145" s="43">
        <f>_xlfn.XLOOKUP(Master1[[#This Row],[cu_id]],Revenue_Analysis[cuid],Revenue_Analysis[Q3 Average], 0)</f>
        <v>179.8853</v>
      </c>
      <c r="AL145" s="43">
        <f>_xlfn.XLOOKUP(Master1[[#This Row],[cu_id]],Revenue_Analysis[cuid],Revenue_Analysis[Q4 Average], 0)</f>
        <v>306.41000000000003</v>
      </c>
      <c r="AM145" s="44">
        <v>7</v>
      </c>
      <c r="AN145" s="44">
        <v>4.5</v>
      </c>
      <c r="AO145" s="25" t="s">
        <v>13860</v>
      </c>
      <c r="AP145" s="25" t="s">
        <v>13860</v>
      </c>
      <c r="AQ145" s="25" t="s">
        <v>13860</v>
      </c>
      <c r="AR145" s="25" t="s">
        <v>0</v>
      </c>
      <c r="AS145" s="15">
        <f>IFERROR(_xlfn.XLOOKUP(Master1[[#This Row],[cu_id]],StopTimes[cu_ID],StopTimes[Average Stop Time]), 0)</f>
        <v>10.183333333333334</v>
      </c>
      <c r="AT14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45" s="45" t="s">
        <v>13860</v>
      </c>
      <c r="AV145" s="13"/>
      <c r="AW145" s="12"/>
    </row>
    <row r="146" spans="1:49" x14ac:dyDescent="0.3">
      <c r="A146" s="74" t="s">
        <v>4090</v>
      </c>
      <c r="B146" s="25">
        <v>71</v>
      </c>
      <c r="C146" s="25" t="s">
        <v>7</v>
      </c>
      <c r="D146" s="26">
        <v>99033</v>
      </c>
      <c r="E146" s="26" t="s">
        <v>1968</v>
      </c>
      <c r="F146" s="83" t="s">
        <v>4840</v>
      </c>
      <c r="G146" s="26" t="s">
        <v>1965</v>
      </c>
      <c r="H146" s="26" t="s">
        <v>11</v>
      </c>
      <c r="I146" s="26" t="s">
        <v>1579</v>
      </c>
      <c r="J146" s="26" t="s">
        <v>4</v>
      </c>
      <c r="K146" s="26" t="s">
        <v>831</v>
      </c>
      <c r="L146" s="27" t="s">
        <v>16</v>
      </c>
      <c r="M146" s="25" t="s">
        <v>3</v>
      </c>
      <c r="N146" s="25" t="s">
        <v>2</v>
      </c>
      <c r="O1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132</v>
      </c>
      <c r="P146" s="25">
        <v>0</v>
      </c>
      <c r="Q146" s="25">
        <v>0</v>
      </c>
      <c r="R146" s="25">
        <v>0</v>
      </c>
      <c r="S146" s="25">
        <v>0</v>
      </c>
      <c r="T146" s="25">
        <v>132</v>
      </c>
      <c r="U146" s="25">
        <v>53</v>
      </c>
      <c r="V146" s="41" t="str">
        <f>IFERROR(Master1[[#This Row],[Avg Garment Scans per Delivery]]/Master1[[#This Row],[Garment Inventory]], "")</f>
        <v/>
      </c>
      <c r="W146" s="42"/>
      <c r="X146" s="42"/>
      <c r="Y146" s="42"/>
      <c r="Z146" s="42"/>
      <c r="AA146" s="43">
        <f>_xlfn.XLOOKUP(Master1[[#This Row],[cu_id]], Revenue_Analysis[cuid], Revenue_Analysis[Q1 Low Deviation], 0)</f>
        <v>210.85</v>
      </c>
      <c r="AB146" s="43">
        <f>_xlfn.XLOOKUP(Master1[[#This Row],[cu_id]],Revenue_Analysis[cuid],Revenue_Analysis[Q1 High Deviation], 0)</f>
        <v>230.74</v>
      </c>
      <c r="AC146" s="43">
        <f>_xlfn.XLOOKUP(Master1[[#This Row],[cu_id]],Revenue_Analysis[cuid],Revenue_Analysis[Q2 Low Deviation], 0)</f>
        <v>211.36609999999999</v>
      </c>
      <c r="AD146" s="43">
        <f>_xlfn.XLOOKUP(Master1[[#This Row],[cu_id]],Revenue_Analysis[cuid],Revenue_Analysis[Q2 High Deviation], 0)</f>
        <v>223.7509</v>
      </c>
      <c r="AE146" s="43">
        <f>_xlfn.XLOOKUP(Master1[[#This Row],[cu_id]],Revenue_Analysis[cuid],Revenue_Analysis[Q3 Low Deviation], 0)</f>
        <v>151.19649999999999</v>
      </c>
      <c r="AF146" s="43">
        <f>_xlfn.XLOOKUP(Master1[[#This Row],[cu_id]],Revenue_Analysis[cuid],Revenue_Analysis[Q3 High Deviation], 0)</f>
        <v>229.50210000000001</v>
      </c>
      <c r="AG146" s="43">
        <f>_xlfn.XLOOKUP(Master1[[#This Row],[cu_id]],Revenue_Analysis[cuid],Revenue_Analysis[Q4 Low Deviation], 0)</f>
        <v>223.4145</v>
      </c>
      <c r="AH146" s="43">
        <f>_xlfn.XLOOKUP(Master1[[#This Row],[cu_id]],Revenue_Analysis[cuid],Revenue_Analysis[Q4 High Deviation], 0)</f>
        <v>240.10550000000001</v>
      </c>
      <c r="AI146" s="43">
        <f>_xlfn.XLOOKUP(Master1[[#This Row],[cu_id]],Revenue_Analysis[cuid],Revenue_Analysis[Q1 Average], 0)</f>
        <v>220.79499999999999</v>
      </c>
      <c r="AJ146" s="43">
        <f>_xlfn.XLOOKUP(Master1[[#This Row],[cu_id]],Revenue_Analysis[cuid],Revenue_Analysis[Q2 Average], 0)</f>
        <v>217.55850000000001</v>
      </c>
      <c r="AK146" s="43">
        <f>_xlfn.XLOOKUP(Master1[[#This Row],[cu_id]],Revenue_Analysis[cuid],Revenue_Analysis[Q3 Average], 0)</f>
        <v>190.3493</v>
      </c>
      <c r="AL146" s="43">
        <f>_xlfn.XLOOKUP(Master1[[#This Row],[cu_id]],Revenue_Analysis[cuid],Revenue_Analysis[Q4 Average], 0)</f>
        <v>231.76</v>
      </c>
      <c r="AM146" s="44">
        <v>7</v>
      </c>
      <c r="AN146" s="44">
        <v>4.5</v>
      </c>
      <c r="AO146" s="25" t="s">
        <v>13860</v>
      </c>
      <c r="AP146" s="25" t="s">
        <v>13860</v>
      </c>
      <c r="AQ146" s="25" t="s">
        <v>13860</v>
      </c>
      <c r="AR146" s="25" t="s">
        <v>0</v>
      </c>
      <c r="AS146" s="15">
        <f>IFERROR(_xlfn.XLOOKUP(Master1[[#This Row],[cu_id]],StopTimes[cu_ID],StopTimes[Average Stop Time]), 0)</f>
        <v>0.31458333333333333</v>
      </c>
      <c r="AT146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46" s="45">
        <v>10</v>
      </c>
      <c r="AV146" s="13"/>
      <c r="AW146" s="12"/>
    </row>
    <row r="147" spans="1:49" x14ac:dyDescent="0.3">
      <c r="A147" s="74" t="s">
        <v>3629</v>
      </c>
      <c r="B147" s="25">
        <v>78</v>
      </c>
      <c r="C147" s="25" t="s">
        <v>12</v>
      </c>
      <c r="D147" s="26">
        <v>99055</v>
      </c>
      <c r="E147" s="26" t="s">
        <v>73</v>
      </c>
      <c r="F147" s="26" t="s">
        <v>923</v>
      </c>
      <c r="G147" s="26" t="s">
        <v>924</v>
      </c>
      <c r="H147" s="26" t="s">
        <v>11</v>
      </c>
      <c r="I147" s="26" t="s">
        <v>925</v>
      </c>
      <c r="J147" s="26" t="s">
        <v>4</v>
      </c>
      <c r="K147" s="26" t="s">
        <v>926</v>
      </c>
      <c r="L147" s="27" t="s">
        <v>16</v>
      </c>
      <c r="M147" s="25" t="s">
        <v>3</v>
      </c>
      <c r="N147" s="25" t="s">
        <v>2</v>
      </c>
      <c r="O1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47" s="25">
        <v>0</v>
      </c>
      <c r="Q147" s="25">
        <v>150</v>
      </c>
      <c r="R147" s="25">
        <v>0</v>
      </c>
      <c r="S147" s="25">
        <v>0</v>
      </c>
      <c r="T147" s="25">
        <v>0</v>
      </c>
      <c r="U147" s="25">
        <v>52</v>
      </c>
      <c r="V147" s="41" t="str">
        <f>IFERROR(Master1[[#This Row],[Avg Garment Scans per Delivery]]/Master1[[#This Row],[Garment Inventory]], "")</f>
        <v/>
      </c>
      <c r="W147" s="42"/>
      <c r="X147" s="42"/>
      <c r="Y147" s="42"/>
      <c r="Z147" s="42"/>
      <c r="AA147" s="43">
        <f>_xlfn.XLOOKUP(Master1[[#This Row],[cu_id]], Revenue_Analysis[cuid], Revenue_Analysis[Q1 Low Deviation], 0)</f>
        <v>47.713999999999999</v>
      </c>
      <c r="AB147" s="43">
        <f>_xlfn.XLOOKUP(Master1[[#This Row],[cu_id]],Revenue_Analysis[cuid],Revenue_Analysis[Q1 High Deviation], 0)</f>
        <v>85.981399999999994</v>
      </c>
      <c r="AC147" s="43">
        <f>_xlfn.XLOOKUP(Master1[[#This Row],[cu_id]],Revenue_Analysis[cuid],Revenue_Analysis[Q2 Low Deviation], 0)</f>
        <v>55.134500000000003</v>
      </c>
      <c r="AD147" s="43">
        <f>_xlfn.XLOOKUP(Master1[[#This Row],[cu_id]],Revenue_Analysis[cuid],Revenue_Analysis[Q2 High Deviation], 0)</f>
        <v>95.139300000000006</v>
      </c>
      <c r="AE147" s="43">
        <f>_xlfn.XLOOKUP(Master1[[#This Row],[cu_id]],Revenue_Analysis[cuid],Revenue_Analysis[Q3 Low Deviation], 0)</f>
        <v>56.27</v>
      </c>
      <c r="AF147" s="43">
        <f>_xlfn.XLOOKUP(Master1[[#This Row],[cu_id]],Revenue_Analysis[cuid],Revenue_Analysis[Q3 High Deviation], 0)</f>
        <v>95.157600000000002</v>
      </c>
      <c r="AG147" s="43">
        <f>_xlfn.XLOOKUP(Master1[[#This Row],[cu_id]],Revenue_Analysis[cuid],Revenue_Analysis[Q4 Low Deviation], 0)</f>
        <v>56.051900000000003</v>
      </c>
      <c r="AH147" s="43">
        <f>_xlfn.XLOOKUP(Master1[[#This Row],[cu_id]],Revenue_Analysis[cuid],Revenue_Analysis[Q4 High Deviation], 0)</f>
        <v>117.68510000000001</v>
      </c>
      <c r="AI147" s="43">
        <f>_xlfn.XLOOKUP(Master1[[#This Row],[cu_id]],Revenue_Analysis[cuid],Revenue_Analysis[Q1 Average], 0)</f>
        <v>66.847700000000003</v>
      </c>
      <c r="AJ147" s="43">
        <f>_xlfn.XLOOKUP(Master1[[#This Row],[cu_id]],Revenue_Analysis[cuid],Revenue_Analysis[Q2 Average], 0)</f>
        <v>75.136899999999997</v>
      </c>
      <c r="AK147" s="43">
        <f>_xlfn.XLOOKUP(Master1[[#This Row],[cu_id]],Revenue_Analysis[cuid],Revenue_Analysis[Q3 Average], 0)</f>
        <v>75.713800000000006</v>
      </c>
      <c r="AL147" s="43">
        <f>_xlfn.XLOOKUP(Master1[[#This Row],[cu_id]],Revenue_Analysis[cuid],Revenue_Analysis[Q4 Average], 0)</f>
        <v>86.868499999999997</v>
      </c>
      <c r="AM147" s="44">
        <v>0.41666666666666669</v>
      </c>
      <c r="AN147" s="44">
        <v>0.75</v>
      </c>
      <c r="AO147" s="25" t="s">
        <v>13860</v>
      </c>
      <c r="AP147" s="25" t="s">
        <v>13860</v>
      </c>
      <c r="AQ147" s="25" t="s">
        <v>13860</v>
      </c>
      <c r="AR147" s="25" t="s">
        <v>0</v>
      </c>
      <c r="AS147" s="15">
        <f>IFERROR(_xlfn.XLOOKUP(Master1[[#This Row],[cu_id]],StopTimes[cu_ID],StopTimes[Average Stop Time]), 0)</f>
        <v>6.4145833333333337</v>
      </c>
      <c r="AT14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47" s="45" t="s">
        <v>13860</v>
      </c>
      <c r="AV147" s="13"/>
      <c r="AW147" s="12"/>
    </row>
    <row r="148" spans="1:49" x14ac:dyDescent="0.3">
      <c r="A148" s="74" t="s">
        <v>4279</v>
      </c>
      <c r="B148" s="25">
        <v>71</v>
      </c>
      <c r="C148" s="25" t="s">
        <v>7</v>
      </c>
      <c r="D148" s="26">
        <v>99033</v>
      </c>
      <c r="E148" s="26" t="s">
        <v>119</v>
      </c>
      <c r="F148" s="83" t="s">
        <v>4864</v>
      </c>
      <c r="G148" s="26" t="s">
        <v>2379</v>
      </c>
      <c r="H148" s="26" t="s">
        <v>11</v>
      </c>
      <c r="I148" s="26" t="s">
        <v>1489</v>
      </c>
      <c r="J148" s="26" t="s">
        <v>4</v>
      </c>
      <c r="K148" s="26" t="s">
        <v>1490</v>
      </c>
      <c r="L148" s="27" t="s">
        <v>19</v>
      </c>
      <c r="M148" s="25" t="s">
        <v>18</v>
      </c>
      <c r="N148" s="25" t="s">
        <v>2</v>
      </c>
      <c r="O1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41</v>
      </c>
      <c r="P148" s="25">
        <v>0</v>
      </c>
      <c r="Q148" s="25">
        <v>0</v>
      </c>
      <c r="R148" s="25">
        <v>0</v>
      </c>
      <c r="S148" s="25">
        <v>0</v>
      </c>
      <c r="T148" s="25">
        <v>41</v>
      </c>
      <c r="U148" s="25">
        <v>13</v>
      </c>
      <c r="V148" s="41" t="str">
        <f>IFERROR(Master1[[#This Row],[Avg Garment Scans per Delivery]]/Master1[[#This Row],[Garment Inventory]], "")</f>
        <v/>
      </c>
      <c r="W148" s="42"/>
      <c r="X148" s="42"/>
      <c r="Y148" s="42"/>
      <c r="Z148" s="42"/>
      <c r="AA148" s="43">
        <f>_xlfn.XLOOKUP(Master1[[#This Row],[cu_id]], Revenue_Analysis[cuid], Revenue_Analysis[Q1 Low Deviation], 0)</f>
        <v>25.24</v>
      </c>
      <c r="AB148" s="43">
        <f>_xlfn.XLOOKUP(Master1[[#This Row],[cu_id]],Revenue_Analysis[cuid],Revenue_Analysis[Q1 High Deviation], 0)</f>
        <v>25.24</v>
      </c>
      <c r="AC148" s="43">
        <f>_xlfn.XLOOKUP(Master1[[#This Row],[cu_id]],Revenue_Analysis[cuid],Revenue_Analysis[Q2 Low Deviation], 0)</f>
        <v>23.990600000000001</v>
      </c>
      <c r="AD148" s="43">
        <f>_xlfn.XLOOKUP(Master1[[#This Row],[cu_id]],Revenue_Analysis[cuid],Revenue_Analysis[Q2 High Deviation], 0)</f>
        <v>33.721800000000002</v>
      </c>
      <c r="AE148" s="43">
        <f>_xlfn.XLOOKUP(Master1[[#This Row],[cu_id]],Revenue_Analysis[cuid],Revenue_Analysis[Q3 Low Deviation], 0)</f>
        <v>34.700000000000003</v>
      </c>
      <c r="AF148" s="43">
        <f>_xlfn.XLOOKUP(Master1[[#This Row],[cu_id]],Revenue_Analysis[cuid],Revenue_Analysis[Q3 High Deviation], 0)</f>
        <v>34.700000000000003</v>
      </c>
      <c r="AG148" s="43">
        <f>_xlfn.XLOOKUP(Master1[[#This Row],[cu_id]],Revenue_Analysis[cuid],Revenue_Analysis[Q4 Low Deviation], 0)</f>
        <v>34.700000000000003</v>
      </c>
      <c r="AH148" s="43">
        <f>_xlfn.XLOOKUP(Master1[[#This Row],[cu_id]],Revenue_Analysis[cuid],Revenue_Analysis[Q4 High Deviation], 0)</f>
        <v>34.700000000000003</v>
      </c>
      <c r="AI148" s="43">
        <f>_xlfn.XLOOKUP(Master1[[#This Row],[cu_id]],Revenue_Analysis[cuid],Revenue_Analysis[Q1 Average], 0)</f>
        <v>25.24</v>
      </c>
      <c r="AJ148" s="43">
        <f>_xlfn.XLOOKUP(Master1[[#This Row],[cu_id]],Revenue_Analysis[cuid],Revenue_Analysis[Q2 Average], 0)</f>
        <v>28.856200000000001</v>
      </c>
      <c r="AK148" s="43">
        <f>_xlfn.XLOOKUP(Master1[[#This Row],[cu_id]],Revenue_Analysis[cuid],Revenue_Analysis[Q3 Average], 0)</f>
        <v>34.700000000000003</v>
      </c>
      <c r="AL148" s="43">
        <f>_xlfn.XLOOKUP(Master1[[#This Row],[cu_id]],Revenue_Analysis[cuid],Revenue_Analysis[Q4 Average], 0)</f>
        <v>34.700000000000003</v>
      </c>
      <c r="AM148" s="44">
        <v>10</v>
      </c>
      <c r="AN148" s="44">
        <v>4.5</v>
      </c>
      <c r="AO148" s="25" t="s">
        <v>13860</v>
      </c>
      <c r="AP148" s="25" t="s">
        <v>13860</v>
      </c>
      <c r="AQ148" s="25" t="s">
        <v>13860</v>
      </c>
      <c r="AR148" s="25" t="s">
        <v>0</v>
      </c>
      <c r="AS148" s="15">
        <f>IFERROR(_xlfn.XLOOKUP(Master1[[#This Row],[cu_id]],StopTimes[cu_ID],StopTimes[Average Stop Time]), 0)</f>
        <v>2.0499999999999998</v>
      </c>
      <c r="AT14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48" s="45" t="s">
        <v>13860</v>
      </c>
      <c r="AV148" s="13"/>
      <c r="AW148" s="12"/>
    </row>
    <row r="149" spans="1:49" x14ac:dyDescent="0.3">
      <c r="A149" s="74" t="s">
        <v>4092</v>
      </c>
      <c r="B149" s="25">
        <v>71</v>
      </c>
      <c r="C149" s="25" t="s">
        <v>12</v>
      </c>
      <c r="D149" s="26">
        <v>99033</v>
      </c>
      <c r="E149" s="26" t="s">
        <v>1971</v>
      </c>
      <c r="F149" s="83" t="s">
        <v>4841</v>
      </c>
      <c r="G149" s="26" t="s">
        <v>1972</v>
      </c>
      <c r="H149" s="26" t="s">
        <v>11</v>
      </c>
      <c r="I149" s="26" t="s">
        <v>1489</v>
      </c>
      <c r="J149" s="26" t="s">
        <v>4</v>
      </c>
      <c r="K149" s="26" t="s">
        <v>1490</v>
      </c>
      <c r="L149" s="27" t="s">
        <v>16</v>
      </c>
      <c r="M149" s="25" t="s">
        <v>3</v>
      </c>
      <c r="N149" s="25" t="s">
        <v>2</v>
      </c>
      <c r="O1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149" s="25">
        <v>0</v>
      </c>
      <c r="Q149" s="25">
        <v>170</v>
      </c>
      <c r="R149" s="25">
        <v>0</v>
      </c>
      <c r="S149" s="25">
        <v>0</v>
      </c>
      <c r="T149" s="25">
        <v>0</v>
      </c>
      <c r="U149" s="25">
        <v>51</v>
      </c>
      <c r="V149" s="41" t="str">
        <f>IFERROR(Master1[[#This Row],[Avg Garment Scans per Delivery]]/Master1[[#This Row],[Garment Inventory]], "")</f>
        <v/>
      </c>
      <c r="W149" s="42"/>
      <c r="X149" s="42"/>
      <c r="Y149" s="42"/>
      <c r="Z149" s="42"/>
      <c r="AA149" s="43">
        <f>_xlfn.XLOOKUP(Master1[[#This Row],[cu_id]], Revenue_Analysis[cuid], Revenue_Analysis[Q1 Low Deviation], 0)</f>
        <v>113.57</v>
      </c>
      <c r="AB149" s="43">
        <f>_xlfn.XLOOKUP(Master1[[#This Row],[cu_id]],Revenue_Analysis[cuid],Revenue_Analysis[Q1 High Deviation], 0)</f>
        <v>113.57</v>
      </c>
      <c r="AC149" s="43">
        <f>_xlfn.XLOOKUP(Master1[[#This Row],[cu_id]],Revenue_Analysis[cuid],Revenue_Analysis[Q2 Low Deviation], 0)</f>
        <v>64.866699999999994</v>
      </c>
      <c r="AD149" s="43">
        <f>_xlfn.XLOOKUP(Master1[[#This Row],[cu_id]],Revenue_Analysis[cuid],Revenue_Analysis[Q2 High Deviation], 0)</f>
        <v>253.60390000000001</v>
      </c>
      <c r="AE149" s="43">
        <f>_xlfn.XLOOKUP(Master1[[#This Row],[cu_id]],Revenue_Analysis[cuid],Revenue_Analysis[Q3 Low Deviation], 0)</f>
        <v>97.34</v>
      </c>
      <c r="AF149" s="43">
        <f>_xlfn.XLOOKUP(Master1[[#This Row],[cu_id]],Revenue_Analysis[cuid],Revenue_Analysis[Q3 High Deviation], 0)</f>
        <v>97.34</v>
      </c>
      <c r="AG149" s="43">
        <f>_xlfn.XLOOKUP(Master1[[#This Row],[cu_id]],Revenue_Analysis[cuid],Revenue_Analysis[Q4 Low Deviation], 0)</f>
        <v>94.95</v>
      </c>
      <c r="AH149" s="43">
        <f>_xlfn.XLOOKUP(Master1[[#This Row],[cu_id]],Revenue_Analysis[cuid],Revenue_Analysis[Q4 High Deviation], 0)</f>
        <v>97.846999999999994</v>
      </c>
      <c r="AI149" s="43">
        <f>_xlfn.XLOOKUP(Master1[[#This Row],[cu_id]],Revenue_Analysis[cuid],Revenue_Analysis[Q1 Average], 0)</f>
        <v>113.57</v>
      </c>
      <c r="AJ149" s="43">
        <f>_xlfn.XLOOKUP(Master1[[#This Row],[cu_id]],Revenue_Analysis[cuid],Revenue_Analysis[Q2 Average], 0)</f>
        <v>159.2353</v>
      </c>
      <c r="AK149" s="43">
        <f>_xlfn.XLOOKUP(Master1[[#This Row],[cu_id]],Revenue_Analysis[cuid],Revenue_Analysis[Q3 Average], 0)</f>
        <v>97.34</v>
      </c>
      <c r="AL149" s="43">
        <f>_xlfn.XLOOKUP(Master1[[#This Row],[cu_id]],Revenue_Analysis[cuid],Revenue_Analysis[Q4 Average], 0)</f>
        <v>96.398499999999999</v>
      </c>
      <c r="AM149" s="44">
        <v>8</v>
      </c>
      <c r="AN149" s="44">
        <v>5.5</v>
      </c>
      <c r="AO149" s="25" t="s">
        <v>13860</v>
      </c>
      <c r="AP149" s="25" t="s">
        <v>13860</v>
      </c>
      <c r="AQ149" s="25" t="s">
        <v>207</v>
      </c>
      <c r="AR149" s="25" t="s">
        <v>0</v>
      </c>
      <c r="AS149" s="15">
        <f>IFERROR(_xlfn.XLOOKUP(Master1[[#This Row],[cu_id]],StopTimes[cu_ID],StopTimes[Average Stop Time]), 0)</f>
        <v>15.616666666666667</v>
      </c>
      <c r="AT14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49" s="45" t="s">
        <v>13860</v>
      </c>
      <c r="AV149" s="13"/>
      <c r="AW149" s="12"/>
    </row>
    <row r="150" spans="1:49" x14ac:dyDescent="0.3">
      <c r="A150" s="74" t="s">
        <v>3286</v>
      </c>
      <c r="B150" s="25">
        <v>71</v>
      </c>
      <c r="C150" s="25" t="s">
        <v>7</v>
      </c>
      <c r="D150" s="26">
        <v>99033</v>
      </c>
      <c r="E150" s="26" t="s">
        <v>103</v>
      </c>
      <c r="F150" s="26" t="s">
        <v>3287</v>
      </c>
      <c r="G150" s="26" t="s">
        <v>3288</v>
      </c>
      <c r="H150" s="26" t="s">
        <v>11</v>
      </c>
      <c r="I150" s="26" t="s">
        <v>1489</v>
      </c>
      <c r="J150" s="26" t="s">
        <v>4</v>
      </c>
      <c r="K150" s="26" t="s">
        <v>1490</v>
      </c>
      <c r="L150" s="27">
        <v>8</v>
      </c>
      <c r="M150" s="25" t="s">
        <v>3</v>
      </c>
      <c r="N150" s="25" t="s">
        <v>2</v>
      </c>
      <c r="O1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50" s="25">
        <v>0</v>
      </c>
      <c r="Q150" s="25">
        <v>0</v>
      </c>
      <c r="R150" s="25">
        <v>0</v>
      </c>
      <c r="S150" s="25">
        <v>0</v>
      </c>
      <c r="T150" s="25">
        <v>40</v>
      </c>
      <c r="U150" s="25">
        <v>105</v>
      </c>
      <c r="V150" s="41" t="str">
        <f>IFERROR(Master1[[#This Row],[Avg Garment Scans per Delivery]]/Master1[[#This Row],[Garment Inventory]], "")</f>
        <v/>
      </c>
      <c r="W150" s="42"/>
      <c r="X150" s="42"/>
      <c r="Y150" s="42"/>
      <c r="Z150" s="42"/>
      <c r="AA150" s="43">
        <f>_xlfn.XLOOKUP(Master1[[#This Row],[cu_id]], Revenue_Analysis[cuid], Revenue_Analysis[Q1 Low Deviation], 0)</f>
        <v>120.84</v>
      </c>
      <c r="AB150" s="43">
        <f>_xlfn.XLOOKUP(Master1[[#This Row],[cu_id]],Revenue_Analysis[cuid],Revenue_Analysis[Q1 High Deviation], 0)</f>
        <v>120.84</v>
      </c>
      <c r="AC150" s="43">
        <f>_xlfn.XLOOKUP(Master1[[#This Row],[cu_id]],Revenue_Analysis[cuid],Revenue_Analysis[Q2 Low Deviation], 0)</f>
        <v>112.4688</v>
      </c>
      <c r="AD150" s="43">
        <f>_xlfn.XLOOKUP(Master1[[#This Row],[cu_id]],Revenue_Analysis[cuid],Revenue_Analysis[Q2 High Deviation], 0)</f>
        <v>128.11279999999999</v>
      </c>
      <c r="AE150" s="43">
        <f>_xlfn.XLOOKUP(Master1[[#This Row],[cu_id]],Revenue_Analysis[cuid],Revenue_Analysis[Q3 Low Deviation], 0)</f>
        <v>51.325800000000001</v>
      </c>
      <c r="AF150" s="43">
        <f>_xlfn.XLOOKUP(Master1[[#This Row],[cu_id]],Revenue_Analysis[cuid],Revenue_Analysis[Q3 High Deviation], 0)</f>
        <v>129.41640000000001</v>
      </c>
      <c r="AG150" s="43">
        <f>_xlfn.XLOOKUP(Master1[[#This Row],[cu_id]],Revenue_Analysis[cuid],Revenue_Analysis[Q4 Low Deviation], 0)</f>
        <v>74.4161</v>
      </c>
      <c r="AH150" s="43">
        <f>_xlfn.XLOOKUP(Master1[[#This Row],[cu_id]],Revenue_Analysis[cuid],Revenue_Analysis[Q4 High Deviation], 0)</f>
        <v>101.69970000000001</v>
      </c>
      <c r="AI150" s="43">
        <f>_xlfn.XLOOKUP(Master1[[#This Row],[cu_id]],Revenue_Analysis[cuid],Revenue_Analysis[Q1 Average], 0)</f>
        <v>120.84</v>
      </c>
      <c r="AJ150" s="43">
        <f>_xlfn.XLOOKUP(Master1[[#This Row],[cu_id]],Revenue_Analysis[cuid],Revenue_Analysis[Q2 Average], 0)</f>
        <v>120.2908</v>
      </c>
      <c r="AK150" s="43">
        <f>_xlfn.XLOOKUP(Master1[[#This Row],[cu_id]],Revenue_Analysis[cuid],Revenue_Analysis[Q3 Average], 0)</f>
        <v>90.371099999999998</v>
      </c>
      <c r="AL150" s="43">
        <f>_xlfn.XLOOKUP(Master1[[#This Row],[cu_id]],Revenue_Analysis[cuid],Revenue_Analysis[Q4 Average], 0)</f>
        <v>88.057900000000004</v>
      </c>
      <c r="AM150" s="44">
        <v>7</v>
      </c>
      <c r="AN150" s="44">
        <v>4.5</v>
      </c>
      <c r="AO150" s="25" t="s">
        <v>13860</v>
      </c>
      <c r="AP150" s="25" t="s">
        <v>13860</v>
      </c>
      <c r="AQ150" s="25" t="s">
        <v>13860</v>
      </c>
      <c r="AR150" s="25" t="s">
        <v>0</v>
      </c>
      <c r="AS150" s="15">
        <f>IFERROR(_xlfn.XLOOKUP(Master1[[#This Row],[cu_id]],StopTimes[cu_ID],StopTimes[Average Stop Time]), 0)</f>
        <v>0</v>
      </c>
      <c r="AT150" s="15">
        <f>IF(Master1[[#This Row],[RSP StopTime Override]] &lt;&gt; "",Master1[[#This Row],[RSP StopTime Override]],IF(Master1[[#This Row],[Avg Stop Time Helper]] &lt;&gt; 0, Master1[[#This Row],[Avg Stop Time Helper]],Average_Stop_Time))</f>
        <v>9</v>
      </c>
      <c r="AU150" s="45">
        <v>9</v>
      </c>
      <c r="AV150" s="13"/>
      <c r="AW150" s="12"/>
    </row>
    <row r="151" spans="1:49" x14ac:dyDescent="0.3">
      <c r="A151" s="74" t="s">
        <v>3289</v>
      </c>
      <c r="B151" s="25">
        <v>71</v>
      </c>
      <c r="C151" s="25" t="s">
        <v>12</v>
      </c>
      <c r="D151" s="26">
        <v>99033</v>
      </c>
      <c r="E151" s="26" t="s">
        <v>103</v>
      </c>
      <c r="F151" s="26" t="s">
        <v>3287</v>
      </c>
      <c r="G151" s="26" t="s">
        <v>3288</v>
      </c>
      <c r="H151" s="26" t="s">
        <v>11</v>
      </c>
      <c r="I151" s="26" t="s">
        <v>1489</v>
      </c>
      <c r="J151" s="26" t="s">
        <v>4</v>
      </c>
      <c r="K151" s="26" t="s">
        <v>1490</v>
      </c>
      <c r="L151" s="27">
        <v>8</v>
      </c>
      <c r="M151" s="25" t="s">
        <v>3</v>
      </c>
      <c r="N151" s="25" t="s">
        <v>2</v>
      </c>
      <c r="O1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172</v>
      </c>
      <c r="P151" s="25">
        <v>0</v>
      </c>
      <c r="Q151" s="25">
        <v>172</v>
      </c>
      <c r="R151" s="25">
        <v>0</v>
      </c>
      <c r="S151" s="25">
        <v>0</v>
      </c>
      <c r="T151" s="25">
        <v>0</v>
      </c>
      <c r="U151" s="25">
        <v>105</v>
      </c>
      <c r="V151" s="41" t="str">
        <f>IFERROR(Master1[[#This Row],[Avg Garment Scans per Delivery]]/Master1[[#This Row],[Garment Inventory]], "")</f>
        <v/>
      </c>
      <c r="W151" s="42"/>
      <c r="X151" s="42"/>
      <c r="Y151" s="42"/>
      <c r="Z151" s="42"/>
      <c r="AA151" s="43">
        <f>_xlfn.XLOOKUP(Master1[[#This Row],[cu_id]], Revenue_Analysis[cuid], Revenue_Analysis[Q1 Low Deviation], 0)</f>
        <v>59.119599999999998</v>
      </c>
      <c r="AB151" s="43">
        <f>_xlfn.XLOOKUP(Master1[[#This Row],[cu_id]],Revenue_Analysis[cuid],Revenue_Analysis[Q1 High Deviation], 0)</f>
        <v>76.188999999999993</v>
      </c>
      <c r="AC151" s="43">
        <f>_xlfn.XLOOKUP(Master1[[#This Row],[cu_id]],Revenue_Analysis[cuid],Revenue_Analysis[Q2 Low Deviation], 0)</f>
        <v>55.401400000000002</v>
      </c>
      <c r="AD151" s="43">
        <f>_xlfn.XLOOKUP(Master1[[#This Row],[cu_id]],Revenue_Analysis[cuid],Revenue_Analysis[Q2 High Deviation], 0)</f>
        <v>80.613200000000006</v>
      </c>
      <c r="AE151" s="43">
        <f>_xlfn.XLOOKUP(Master1[[#This Row],[cu_id]],Revenue_Analysis[cuid],Revenue_Analysis[Q3 Low Deviation], 0)</f>
        <v>64.232100000000003</v>
      </c>
      <c r="AF151" s="43">
        <f>_xlfn.XLOOKUP(Master1[[#This Row],[cu_id]],Revenue_Analysis[cuid],Revenue_Analysis[Q3 High Deviation], 0)</f>
        <v>80.803700000000006</v>
      </c>
      <c r="AG151" s="43">
        <f>_xlfn.XLOOKUP(Master1[[#This Row],[cu_id]],Revenue_Analysis[cuid],Revenue_Analysis[Q4 Low Deviation], 0)</f>
        <v>71.101600000000005</v>
      </c>
      <c r="AH151" s="43">
        <f>_xlfn.XLOOKUP(Master1[[#This Row],[cu_id]],Revenue_Analysis[cuid],Revenue_Analysis[Q4 High Deviation], 0)</f>
        <v>102.1656</v>
      </c>
      <c r="AI151" s="43">
        <f>_xlfn.XLOOKUP(Master1[[#This Row],[cu_id]],Revenue_Analysis[cuid],Revenue_Analysis[Q1 Average], 0)</f>
        <v>67.654300000000006</v>
      </c>
      <c r="AJ151" s="43">
        <f>_xlfn.XLOOKUP(Master1[[#This Row],[cu_id]],Revenue_Analysis[cuid],Revenue_Analysis[Q2 Average], 0)</f>
        <v>68.007300000000001</v>
      </c>
      <c r="AK151" s="43">
        <f>_xlfn.XLOOKUP(Master1[[#This Row],[cu_id]],Revenue_Analysis[cuid],Revenue_Analysis[Q3 Average], 0)</f>
        <v>72.517899999999997</v>
      </c>
      <c r="AL151" s="43">
        <f>_xlfn.XLOOKUP(Master1[[#This Row],[cu_id]],Revenue_Analysis[cuid],Revenue_Analysis[Q4 Average], 0)</f>
        <v>86.633600000000001</v>
      </c>
      <c r="AM151" s="44">
        <v>8</v>
      </c>
      <c r="AN151" s="44">
        <v>5.5</v>
      </c>
      <c r="AO151" s="25" t="s">
        <v>13860</v>
      </c>
      <c r="AP151" s="25" t="s">
        <v>13860</v>
      </c>
      <c r="AQ151" s="25" t="s">
        <v>207</v>
      </c>
      <c r="AR151" s="25" t="s">
        <v>0</v>
      </c>
      <c r="AS151" s="15">
        <f>IFERROR(_xlfn.XLOOKUP(Master1[[#This Row],[cu_id]],StopTimes[cu_ID],StopTimes[Average Stop Time]), 0)</f>
        <v>0</v>
      </c>
      <c r="AT151" s="15">
        <f>IF(Master1[[#This Row],[RSP StopTime Override]] &lt;&gt; "",Master1[[#This Row],[RSP StopTime Override]],IF(Master1[[#This Row],[Avg Stop Time Helper]] &lt;&gt; 0, Master1[[#This Row],[Avg Stop Time Helper]],Average_Stop_Time))</f>
        <v>9</v>
      </c>
      <c r="AU151" s="45">
        <v>9</v>
      </c>
      <c r="AV151" s="13"/>
      <c r="AW151" s="12"/>
    </row>
    <row r="152" spans="1:49" x14ac:dyDescent="0.3">
      <c r="A152" s="74" t="s">
        <v>3290</v>
      </c>
      <c r="B152" s="25">
        <v>71</v>
      </c>
      <c r="C152" s="25" t="s">
        <v>7</v>
      </c>
      <c r="D152" s="26">
        <v>99033</v>
      </c>
      <c r="E152" s="26" t="s">
        <v>93</v>
      </c>
      <c r="F152" s="26" t="s">
        <v>3291</v>
      </c>
      <c r="G152" s="26" t="s">
        <v>1972</v>
      </c>
      <c r="H152" s="26" t="s">
        <v>11</v>
      </c>
      <c r="I152" s="26" t="s">
        <v>1489</v>
      </c>
      <c r="J152" s="26" t="s">
        <v>4</v>
      </c>
      <c r="K152" s="26" t="s">
        <v>1490</v>
      </c>
      <c r="L152" s="27">
        <v>8</v>
      </c>
      <c r="M152" s="25" t="s">
        <v>3</v>
      </c>
      <c r="N152" s="25" t="s">
        <v>2</v>
      </c>
      <c r="O1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52" s="25">
        <v>0</v>
      </c>
      <c r="Q152" s="25">
        <v>0</v>
      </c>
      <c r="R152" s="25">
        <v>0</v>
      </c>
      <c r="S152" s="25">
        <v>0</v>
      </c>
      <c r="T152" s="25">
        <v>50</v>
      </c>
      <c r="U152" s="25">
        <v>120</v>
      </c>
      <c r="V152" s="41" t="str">
        <f>IFERROR(Master1[[#This Row],[Avg Garment Scans per Delivery]]/Master1[[#This Row],[Garment Inventory]], "")</f>
        <v/>
      </c>
      <c r="W152" s="42"/>
      <c r="X152" s="42"/>
      <c r="Y152" s="42"/>
      <c r="Z152" s="42"/>
      <c r="AA152" s="43">
        <f>_xlfn.XLOOKUP(Master1[[#This Row],[cu_id]], Revenue_Analysis[cuid], Revenue_Analysis[Q1 Low Deviation], 0)</f>
        <v>160.1037</v>
      </c>
      <c r="AB152" s="43">
        <f>_xlfn.XLOOKUP(Master1[[#This Row],[cu_id]],Revenue_Analysis[cuid],Revenue_Analysis[Q1 High Deviation], 0)</f>
        <v>199.84129999999999</v>
      </c>
      <c r="AC152" s="43">
        <f>_xlfn.XLOOKUP(Master1[[#This Row],[cu_id]],Revenue_Analysis[cuid],Revenue_Analysis[Q2 Low Deviation], 0)</f>
        <v>123.59269999999999</v>
      </c>
      <c r="AD152" s="43">
        <f>_xlfn.XLOOKUP(Master1[[#This Row],[cu_id]],Revenue_Analysis[cuid],Revenue_Analysis[Q2 High Deviation], 0)</f>
        <v>446.9873</v>
      </c>
      <c r="AE152" s="43">
        <f>_xlfn.XLOOKUP(Master1[[#This Row],[cu_id]],Revenue_Analysis[cuid],Revenue_Analysis[Q3 Low Deviation], 0)</f>
        <v>57.641199999999998</v>
      </c>
      <c r="AF152" s="43">
        <f>_xlfn.XLOOKUP(Master1[[#This Row],[cu_id]],Revenue_Analysis[cuid],Revenue_Analysis[Q3 High Deviation], 0)</f>
        <v>337.37700000000001</v>
      </c>
      <c r="AG152" s="43">
        <f>_xlfn.XLOOKUP(Master1[[#This Row],[cu_id]],Revenue_Analysis[cuid],Revenue_Analysis[Q4 Low Deviation], 0)</f>
        <v>54.817500000000003</v>
      </c>
      <c r="AH152" s="43">
        <f>_xlfn.XLOOKUP(Master1[[#This Row],[cu_id]],Revenue_Analysis[cuid],Revenue_Analysis[Q4 High Deviation], 0)</f>
        <v>280.47649999999999</v>
      </c>
      <c r="AI152" s="43">
        <f>_xlfn.XLOOKUP(Master1[[#This Row],[cu_id]],Revenue_Analysis[cuid],Revenue_Analysis[Q1 Average], 0)</f>
        <v>179.9725</v>
      </c>
      <c r="AJ152" s="43">
        <f>_xlfn.XLOOKUP(Master1[[#This Row],[cu_id]],Revenue_Analysis[cuid],Revenue_Analysis[Q2 Average], 0)</f>
        <v>285.29000000000002</v>
      </c>
      <c r="AK152" s="43">
        <f>_xlfn.XLOOKUP(Master1[[#This Row],[cu_id]],Revenue_Analysis[cuid],Revenue_Analysis[Q3 Average], 0)</f>
        <v>197.50909999999999</v>
      </c>
      <c r="AL152" s="43">
        <f>_xlfn.XLOOKUP(Master1[[#This Row],[cu_id]],Revenue_Analysis[cuid],Revenue_Analysis[Q4 Average], 0)</f>
        <v>167.64699999999999</v>
      </c>
      <c r="AM152" s="44">
        <v>7</v>
      </c>
      <c r="AN152" s="44">
        <v>4.5</v>
      </c>
      <c r="AO152" s="25" t="s">
        <v>13860</v>
      </c>
      <c r="AP152" s="25" t="s">
        <v>13860</v>
      </c>
      <c r="AQ152" s="25" t="s">
        <v>13860</v>
      </c>
      <c r="AR152" s="25" t="s">
        <v>0</v>
      </c>
      <c r="AS152" s="15">
        <f>IFERROR(_xlfn.XLOOKUP(Master1[[#This Row],[cu_id]],StopTimes[cu_ID],StopTimes[Average Stop Time]), 0)</f>
        <v>0</v>
      </c>
      <c r="AT152" s="15">
        <f>IF(Master1[[#This Row],[RSP StopTime Override]] &lt;&gt; "",Master1[[#This Row],[RSP StopTime Override]],IF(Master1[[#This Row],[Avg Stop Time Helper]] &lt;&gt; 0, Master1[[#This Row],[Avg Stop Time Helper]],Average_Stop_Time))</f>
        <v>9</v>
      </c>
      <c r="AU152" s="45">
        <v>9</v>
      </c>
      <c r="AV152" s="13"/>
      <c r="AW152" s="12"/>
    </row>
    <row r="153" spans="1:49" x14ac:dyDescent="0.3">
      <c r="A153" s="74" t="s">
        <v>3292</v>
      </c>
      <c r="B153" s="25">
        <v>71</v>
      </c>
      <c r="C153" s="25" t="s">
        <v>12</v>
      </c>
      <c r="D153" s="26">
        <v>99033</v>
      </c>
      <c r="E153" s="26" t="s">
        <v>93</v>
      </c>
      <c r="F153" s="26" t="s">
        <v>3291</v>
      </c>
      <c r="G153" s="26" t="s">
        <v>1972</v>
      </c>
      <c r="H153" s="26" t="s">
        <v>11</v>
      </c>
      <c r="I153" s="26" t="s">
        <v>1489</v>
      </c>
      <c r="J153" s="26" t="s">
        <v>4</v>
      </c>
      <c r="K153" s="26" t="s">
        <v>1490</v>
      </c>
      <c r="L153" s="27">
        <v>8</v>
      </c>
      <c r="M153" s="25" t="s">
        <v>3</v>
      </c>
      <c r="N153" s="25" t="s">
        <v>2</v>
      </c>
      <c r="O1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171</v>
      </c>
      <c r="P153" s="25">
        <v>0</v>
      </c>
      <c r="Q153" s="25">
        <v>171</v>
      </c>
      <c r="R153" s="25">
        <v>0</v>
      </c>
      <c r="S153" s="25">
        <v>0</v>
      </c>
      <c r="T153" s="25">
        <v>0</v>
      </c>
      <c r="U153" s="25">
        <v>120</v>
      </c>
      <c r="V153" s="41" t="str">
        <f>IFERROR(Master1[[#This Row],[Avg Garment Scans per Delivery]]/Master1[[#This Row],[Garment Inventory]], "")</f>
        <v/>
      </c>
      <c r="W153" s="42"/>
      <c r="X153" s="42"/>
      <c r="Y153" s="42"/>
      <c r="Z153" s="42"/>
      <c r="AA153" s="43">
        <f>_xlfn.XLOOKUP(Master1[[#This Row],[cu_id]], Revenue_Analysis[cuid], Revenue_Analysis[Q1 Low Deviation], 0)</f>
        <v>-10.175700000000001</v>
      </c>
      <c r="AB153" s="43">
        <f>_xlfn.XLOOKUP(Master1[[#This Row],[cu_id]],Revenue_Analysis[cuid],Revenue_Analysis[Q1 High Deviation], 0)</f>
        <v>131.92189999999999</v>
      </c>
      <c r="AC153" s="43">
        <f>_xlfn.XLOOKUP(Master1[[#This Row],[cu_id]],Revenue_Analysis[cuid],Revenue_Analysis[Q2 Low Deviation], 0)</f>
        <v>-9.1499999999996404E-2</v>
      </c>
      <c r="AD153" s="43">
        <f>_xlfn.XLOOKUP(Master1[[#This Row],[cu_id]],Revenue_Analysis[cuid],Revenue_Analysis[Q2 High Deviation], 0)</f>
        <v>269.50110000000001</v>
      </c>
      <c r="AE153" s="43">
        <f>_xlfn.XLOOKUP(Master1[[#This Row],[cu_id]],Revenue_Analysis[cuid],Revenue_Analysis[Q3 Low Deviation], 0)</f>
        <v>230.8193</v>
      </c>
      <c r="AF153" s="43">
        <f>_xlfn.XLOOKUP(Master1[[#This Row],[cu_id]],Revenue_Analysis[cuid],Revenue_Analysis[Q3 High Deviation], 0)</f>
        <v>487.05430000000001</v>
      </c>
      <c r="AG153" s="43">
        <f>_xlfn.XLOOKUP(Master1[[#This Row],[cu_id]],Revenue_Analysis[cuid],Revenue_Analysis[Q4 Low Deviation], 0)</f>
        <v>131.94739999999999</v>
      </c>
      <c r="AH153" s="43">
        <f>_xlfn.XLOOKUP(Master1[[#This Row],[cu_id]],Revenue_Analysis[cuid],Revenue_Analysis[Q4 High Deviation], 0)</f>
        <v>562.59079999999994</v>
      </c>
      <c r="AI153" s="43">
        <f>_xlfn.XLOOKUP(Master1[[#This Row],[cu_id]],Revenue_Analysis[cuid],Revenue_Analysis[Q1 Average], 0)</f>
        <v>60.873100000000001</v>
      </c>
      <c r="AJ153" s="43">
        <f>_xlfn.XLOOKUP(Master1[[#This Row],[cu_id]],Revenue_Analysis[cuid],Revenue_Analysis[Q2 Average], 0)</f>
        <v>134.70480000000001</v>
      </c>
      <c r="AK153" s="43">
        <f>_xlfn.XLOOKUP(Master1[[#This Row],[cu_id]],Revenue_Analysis[cuid],Revenue_Analysis[Q3 Average], 0)</f>
        <v>358.93680000000001</v>
      </c>
      <c r="AL153" s="43">
        <f>_xlfn.XLOOKUP(Master1[[#This Row],[cu_id]],Revenue_Analysis[cuid],Revenue_Analysis[Q4 Average], 0)</f>
        <v>347.26909999999998</v>
      </c>
      <c r="AM153" s="44">
        <v>8</v>
      </c>
      <c r="AN153" s="44">
        <v>5.5</v>
      </c>
      <c r="AO153" s="25" t="s">
        <v>13860</v>
      </c>
      <c r="AP153" s="25" t="s">
        <v>13860</v>
      </c>
      <c r="AQ153" s="25" t="s">
        <v>207</v>
      </c>
      <c r="AR153" s="25" t="s">
        <v>0</v>
      </c>
      <c r="AS153" s="15">
        <f>IFERROR(_xlfn.XLOOKUP(Master1[[#This Row],[cu_id]],StopTimes[cu_ID],StopTimes[Average Stop Time]), 0)</f>
        <v>0</v>
      </c>
      <c r="AT153" s="15">
        <f>IF(Master1[[#This Row],[RSP StopTime Override]] &lt;&gt; "",Master1[[#This Row],[RSP StopTime Override]],IF(Master1[[#This Row],[Avg Stop Time Helper]] &lt;&gt; 0, Master1[[#This Row],[Avg Stop Time Helper]],Average_Stop_Time))</f>
        <v>9</v>
      </c>
      <c r="AU153" s="45">
        <v>9</v>
      </c>
      <c r="AV153" s="13"/>
      <c r="AW153" s="12"/>
    </row>
    <row r="154" spans="1:49" x14ac:dyDescent="0.3">
      <c r="A154" s="74" t="s">
        <v>3630</v>
      </c>
      <c r="B154" s="25">
        <v>8</v>
      </c>
      <c r="C154" s="25" t="s">
        <v>9</v>
      </c>
      <c r="D154" s="26">
        <v>99055</v>
      </c>
      <c r="E154" s="26" t="s">
        <v>39</v>
      </c>
      <c r="F154" s="26" t="s">
        <v>927</v>
      </c>
      <c r="G154" s="26" t="s">
        <v>928</v>
      </c>
      <c r="H154" s="26" t="s">
        <v>11</v>
      </c>
      <c r="I154" s="26" t="s">
        <v>536</v>
      </c>
      <c r="J154" s="26" t="s">
        <v>4</v>
      </c>
      <c r="K154" s="26" t="s">
        <v>588</v>
      </c>
      <c r="L154" s="27" t="s">
        <v>16</v>
      </c>
      <c r="M154" s="25" t="s">
        <v>3</v>
      </c>
      <c r="N154" s="25" t="s">
        <v>2</v>
      </c>
      <c r="O1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54" s="25">
        <v>70</v>
      </c>
      <c r="Q154" s="25">
        <v>0</v>
      </c>
      <c r="R154" s="25">
        <v>0</v>
      </c>
      <c r="S154" s="25">
        <v>0</v>
      </c>
      <c r="T154" s="25">
        <v>0</v>
      </c>
      <c r="U154" s="25">
        <v>52</v>
      </c>
      <c r="V154" s="41" t="str">
        <f>IFERROR(Master1[[#This Row],[Avg Garment Scans per Delivery]]/Master1[[#This Row],[Garment Inventory]], "")</f>
        <v/>
      </c>
      <c r="W154" s="42"/>
      <c r="X154" s="42"/>
      <c r="Y154" s="42"/>
      <c r="Z154" s="42"/>
      <c r="AA154" s="43">
        <f>_xlfn.XLOOKUP(Master1[[#This Row],[cu_id]], Revenue_Analysis[cuid], Revenue_Analysis[Q1 Low Deviation], 0)</f>
        <v>76.982399999999998</v>
      </c>
      <c r="AB154" s="43">
        <f>_xlfn.XLOOKUP(Master1[[#This Row],[cu_id]],Revenue_Analysis[cuid],Revenue_Analysis[Q1 High Deviation], 0)</f>
        <v>83.373000000000005</v>
      </c>
      <c r="AC154" s="43">
        <f>_xlfn.XLOOKUP(Master1[[#This Row],[cu_id]],Revenue_Analysis[cuid],Revenue_Analysis[Q2 Low Deviation], 0)</f>
        <v>85.512699999999995</v>
      </c>
      <c r="AD154" s="43">
        <f>_xlfn.XLOOKUP(Master1[[#This Row],[cu_id]],Revenue_Analysis[cuid],Revenue_Analysis[Q2 High Deviation], 0)</f>
        <v>86.861099999999993</v>
      </c>
      <c r="AE154" s="43">
        <f>_xlfn.XLOOKUP(Master1[[#This Row],[cu_id]],Revenue_Analysis[cuid],Revenue_Analysis[Q3 Low Deviation], 0)</f>
        <v>89.061599999999999</v>
      </c>
      <c r="AF154" s="43">
        <f>_xlfn.XLOOKUP(Master1[[#This Row],[cu_id]],Revenue_Analysis[cuid],Revenue_Analysis[Q3 High Deviation], 0)</f>
        <v>89.34</v>
      </c>
      <c r="AG154" s="43">
        <f>_xlfn.XLOOKUP(Master1[[#This Row],[cu_id]],Revenue_Analysis[cuid],Revenue_Analysis[Q4 Low Deviation], 0)</f>
        <v>89.397900000000007</v>
      </c>
      <c r="AH154" s="43">
        <f>_xlfn.XLOOKUP(Master1[[#This Row],[cu_id]],Revenue_Analysis[cuid],Revenue_Analysis[Q4 High Deviation], 0)</f>
        <v>91.717500000000001</v>
      </c>
      <c r="AI154" s="43">
        <f>_xlfn.XLOOKUP(Master1[[#This Row],[cu_id]],Revenue_Analysis[cuid],Revenue_Analysis[Q1 Average], 0)</f>
        <v>80.177700000000002</v>
      </c>
      <c r="AJ154" s="43">
        <f>_xlfn.XLOOKUP(Master1[[#This Row],[cu_id]],Revenue_Analysis[cuid],Revenue_Analysis[Q2 Average], 0)</f>
        <v>86.186899999999994</v>
      </c>
      <c r="AK154" s="43">
        <f>_xlfn.XLOOKUP(Master1[[#This Row],[cu_id]],Revenue_Analysis[cuid],Revenue_Analysis[Q3 Average], 0)</f>
        <v>89.200800000000001</v>
      </c>
      <c r="AL154" s="43">
        <f>_xlfn.XLOOKUP(Master1[[#This Row],[cu_id]],Revenue_Analysis[cuid],Revenue_Analysis[Q4 Average], 0)</f>
        <v>90.557699999999997</v>
      </c>
      <c r="AM154" s="44">
        <v>0.35416666666666669</v>
      </c>
      <c r="AN154" s="44">
        <v>0.91666666666666663</v>
      </c>
      <c r="AO154" s="25" t="s">
        <v>13860</v>
      </c>
      <c r="AP154" s="25" t="s">
        <v>13860</v>
      </c>
      <c r="AQ154" s="25" t="s">
        <v>13860</v>
      </c>
      <c r="AR154" s="25" t="s">
        <v>0</v>
      </c>
      <c r="AS154" s="15">
        <f>IFERROR(_xlfn.XLOOKUP(Master1[[#This Row],[cu_id]],StopTimes[cu_ID],StopTimes[Average Stop Time]), 0)</f>
        <v>12.177777776666668</v>
      </c>
      <c r="AT15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54" s="45" t="s">
        <v>13860</v>
      </c>
      <c r="AV154" s="13"/>
      <c r="AW154" s="12"/>
    </row>
    <row r="155" spans="1:49" x14ac:dyDescent="0.3">
      <c r="A155" s="74" t="s">
        <v>4093</v>
      </c>
      <c r="B155" s="25">
        <v>78</v>
      </c>
      <c r="C155" s="25" t="s">
        <v>9</v>
      </c>
      <c r="D155" s="26">
        <v>31742</v>
      </c>
      <c r="E155" s="26" t="s">
        <v>13</v>
      </c>
      <c r="F155" s="26" t="s">
        <v>1973</v>
      </c>
      <c r="G155" s="26" t="s">
        <v>1974</v>
      </c>
      <c r="H155" s="26" t="s">
        <v>5</v>
      </c>
      <c r="I155" s="26" t="s">
        <v>696</v>
      </c>
      <c r="J155" s="26" t="s">
        <v>4</v>
      </c>
      <c r="K155" s="26" t="s">
        <v>1323</v>
      </c>
      <c r="L155" s="27" t="s">
        <v>16</v>
      </c>
      <c r="M155" s="25" t="s">
        <v>3</v>
      </c>
      <c r="N155" s="25" t="s">
        <v>2</v>
      </c>
      <c r="O1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55" s="25">
        <v>30</v>
      </c>
      <c r="Q155" s="25">
        <v>0</v>
      </c>
      <c r="R155" s="25">
        <v>0</v>
      </c>
      <c r="S155" s="25">
        <v>0</v>
      </c>
      <c r="T155" s="25">
        <v>0</v>
      </c>
      <c r="U155" s="25">
        <v>51</v>
      </c>
      <c r="V155" s="41" t="str">
        <f>IFERROR(Master1[[#This Row],[Avg Garment Scans per Delivery]]/Master1[[#This Row],[Garment Inventory]], "")</f>
        <v/>
      </c>
      <c r="W155" s="42"/>
      <c r="X155" s="42"/>
      <c r="Y155" s="42"/>
      <c r="Z155" s="42"/>
      <c r="AA155" s="43">
        <f>_xlfn.XLOOKUP(Master1[[#This Row],[cu_id]], Revenue_Analysis[cuid], Revenue_Analysis[Q1 Low Deviation], 0)</f>
        <v>73.241299999999995</v>
      </c>
      <c r="AB155" s="43">
        <f>_xlfn.XLOOKUP(Master1[[#This Row],[cu_id]],Revenue_Analysis[cuid],Revenue_Analysis[Q1 High Deviation], 0)</f>
        <v>75.935699999999997</v>
      </c>
      <c r="AC155" s="43">
        <f>_xlfn.XLOOKUP(Master1[[#This Row],[cu_id]],Revenue_Analysis[cuid],Revenue_Analysis[Q2 Low Deviation], 0)</f>
        <v>67.952799999999996</v>
      </c>
      <c r="AD155" s="43">
        <f>_xlfn.XLOOKUP(Master1[[#This Row],[cu_id]],Revenue_Analysis[cuid],Revenue_Analysis[Q2 High Deviation], 0)</f>
        <v>72.902600000000007</v>
      </c>
      <c r="AE155" s="43">
        <f>_xlfn.XLOOKUP(Master1[[#This Row],[cu_id]],Revenue_Analysis[cuid],Revenue_Analysis[Q3 Low Deviation], 0)</f>
        <v>67.292199999999994</v>
      </c>
      <c r="AF155" s="43">
        <f>_xlfn.XLOOKUP(Master1[[#This Row],[cu_id]],Revenue_Analysis[cuid],Revenue_Analysis[Q3 High Deviation], 0)</f>
        <v>68.306200000000004</v>
      </c>
      <c r="AG155" s="43">
        <f>_xlfn.XLOOKUP(Master1[[#This Row],[cu_id]],Revenue_Analysis[cuid],Revenue_Analysis[Q4 Low Deviation], 0)</f>
        <v>67.25</v>
      </c>
      <c r="AH155" s="43">
        <f>_xlfn.XLOOKUP(Master1[[#This Row],[cu_id]],Revenue_Analysis[cuid],Revenue_Analysis[Q4 High Deviation], 0)</f>
        <v>67.25</v>
      </c>
      <c r="AI155" s="43">
        <f>_xlfn.XLOOKUP(Master1[[#This Row],[cu_id]],Revenue_Analysis[cuid],Revenue_Analysis[Q1 Average], 0)</f>
        <v>74.588499999999996</v>
      </c>
      <c r="AJ155" s="43">
        <f>_xlfn.XLOOKUP(Master1[[#This Row],[cu_id]],Revenue_Analysis[cuid],Revenue_Analysis[Q2 Average], 0)</f>
        <v>70.427700000000002</v>
      </c>
      <c r="AK155" s="43">
        <f>_xlfn.XLOOKUP(Master1[[#This Row],[cu_id]],Revenue_Analysis[cuid],Revenue_Analysis[Q3 Average], 0)</f>
        <v>67.799199999999999</v>
      </c>
      <c r="AL155" s="43">
        <f>_xlfn.XLOOKUP(Master1[[#This Row],[cu_id]],Revenue_Analysis[cuid],Revenue_Analysis[Q4 Average], 0)</f>
        <v>67.25</v>
      </c>
      <c r="AM155" s="34">
        <v>0.29166666666666669</v>
      </c>
      <c r="AN155" s="34">
        <v>0.66666666666666663</v>
      </c>
      <c r="AO155" s="25" t="s">
        <v>13860</v>
      </c>
      <c r="AP155" s="25" t="s">
        <v>13860</v>
      </c>
      <c r="AQ155" s="25" t="s">
        <v>13860</v>
      </c>
      <c r="AR155" s="25" t="s">
        <v>0</v>
      </c>
      <c r="AS155" s="15">
        <f>IFERROR(_xlfn.XLOOKUP(Master1[[#This Row],[cu_id]],StopTimes[cu_ID],StopTimes[Average Stop Time]), 0)</f>
        <v>8.7000000000000011</v>
      </c>
      <c r="AT15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55" s="45" t="s">
        <v>13860</v>
      </c>
      <c r="AV155" s="13"/>
      <c r="AW155" s="12"/>
    </row>
    <row r="156" spans="1:49" x14ac:dyDescent="0.3">
      <c r="A156" s="74" t="s">
        <v>4094</v>
      </c>
      <c r="B156" s="25">
        <v>8</v>
      </c>
      <c r="C156" s="25" t="s">
        <v>12</v>
      </c>
      <c r="D156" s="26">
        <v>31691</v>
      </c>
      <c r="E156" s="26" t="s">
        <v>39</v>
      </c>
      <c r="F156" s="26" t="s">
        <v>1975</v>
      </c>
      <c r="G156" s="26" t="s">
        <v>1976</v>
      </c>
      <c r="H156" s="26" t="s">
        <v>5</v>
      </c>
      <c r="I156" s="26" t="s">
        <v>318</v>
      </c>
      <c r="J156" s="26" t="s">
        <v>4</v>
      </c>
      <c r="K156" s="26" t="s">
        <v>1977</v>
      </c>
      <c r="L156" s="27" t="s">
        <v>17</v>
      </c>
      <c r="M156" s="25" t="s">
        <v>10</v>
      </c>
      <c r="N156" s="25" t="s">
        <v>2</v>
      </c>
      <c r="O1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56" s="25">
        <v>0</v>
      </c>
      <c r="Q156" s="25">
        <v>150</v>
      </c>
      <c r="R156" s="25">
        <v>0</v>
      </c>
      <c r="S156" s="25">
        <v>0</v>
      </c>
      <c r="T156" s="25">
        <v>0</v>
      </c>
      <c r="U156" s="25">
        <v>28</v>
      </c>
      <c r="V156" s="41" t="str">
        <f>IFERROR(Master1[[#This Row],[Avg Garment Scans per Delivery]]/Master1[[#This Row],[Garment Inventory]], "")</f>
        <v/>
      </c>
      <c r="W156" s="42"/>
      <c r="X156" s="42"/>
      <c r="Y156" s="42"/>
      <c r="Z156" s="42"/>
      <c r="AA156" s="43">
        <f>_xlfn.XLOOKUP(Master1[[#This Row],[cu_id]], Revenue_Analysis[cuid], Revenue_Analysis[Q1 Low Deviation], 0)</f>
        <v>73.629499999999993</v>
      </c>
      <c r="AB156" s="43">
        <f>_xlfn.XLOOKUP(Master1[[#This Row],[cu_id]],Revenue_Analysis[cuid],Revenue_Analysis[Q1 High Deviation], 0)</f>
        <v>115.1739</v>
      </c>
      <c r="AC156" s="43">
        <f>_xlfn.XLOOKUP(Master1[[#This Row],[cu_id]],Revenue_Analysis[cuid],Revenue_Analysis[Q2 Low Deviation], 0)</f>
        <v>111.8287</v>
      </c>
      <c r="AD156" s="43">
        <f>_xlfn.XLOOKUP(Master1[[#This Row],[cu_id]],Revenue_Analysis[cuid],Revenue_Analysis[Q2 High Deviation], 0)</f>
        <v>180.3741</v>
      </c>
      <c r="AE156" s="43">
        <f>_xlfn.XLOOKUP(Master1[[#This Row],[cu_id]],Revenue_Analysis[cuid],Revenue_Analysis[Q3 Low Deviation], 0)</f>
        <v>95.794899999999998</v>
      </c>
      <c r="AF156" s="43">
        <f>_xlfn.XLOOKUP(Master1[[#This Row],[cu_id]],Revenue_Analysis[cuid],Revenue_Analysis[Q3 High Deviation], 0)</f>
        <v>181.8937</v>
      </c>
      <c r="AG156" s="43">
        <f>_xlfn.XLOOKUP(Master1[[#This Row],[cu_id]],Revenue_Analysis[cuid],Revenue_Analysis[Q4 Low Deviation], 0)</f>
        <v>56.3474</v>
      </c>
      <c r="AH156" s="43">
        <f>_xlfn.XLOOKUP(Master1[[#This Row],[cu_id]],Revenue_Analysis[cuid],Revenue_Analysis[Q4 High Deviation], 0)</f>
        <v>133.745</v>
      </c>
      <c r="AI156" s="43">
        <f>_xlfn.XLOOKUP(Master1[[#This Row],[cu_id]],Revenue_Analysis[cuid],Revenue_Analysis[Q1 Average], 0)</f>
        <v>94.401700000000005</v>
      </c>
      <c r="AJ156" s="43">
        <f>_xlfn.XLOOKUP(Master1[[#This Row],[cu_id]],Revenue_Analysis[cuid],Revenue_Analysis[Q2 Average], 0)</f>
        <v>146.10140000000001</v>
      </c>
      <c r="AK156" s="43">
        <f>_xlfn.XLOOKUP(Master1[[#This Row],[cu_id]],Revenue_Analysis[cuid],Revenue_Analysis[Q3 Average], 0)</f>
        <v>138.8443</v>
      </c>
      <c r="AL156" s="43">
        <f>_xlfn.XLOOKUP(Master1[[#This Row],[cu_id]],Revenue_Analysis[cuid],Revenue_Analysis[Q4 Average], 0)</f>
        <v>95.046199999999999</v>
      </c>
      <c r="AM156" s="44">
        <v>0.375</v>
      </c>
      <c r="AN156" s="44">
        <v>0.70833333333333337</v>
      </c>
      <c r="AO156" s="25" t="s">
        <v>13860</v>
      </c>
      <c r="AP156" s="25" t="s">
        <v>13860</v>
      </c>
      <c r="AQ156" s="25" t="s">
        <v>13860</v>
      </c>
      <c r="AR156" s="25" t="s">
        <v>0</v>
      </c>
      <c r="AS156" s="15">
        <f>IFERROR(_xlfn.XLOOKUP(Master1[[#This Row],[cu_id]],StopTimes[cu_ID],StopTimes[Average Stop Time]), 0)</f>
        <v>0.31666666666666665</v>
      </c>
      <c r="AT156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56" s="45">
        <v>5</v>
      </c>
      <c r="AV156" s="13"/>
      <c r="AW156" s="12"/>
    </row>
    <row r="157" spans="1:49" x14ac:dyDescent="0.3">
      <c r="A157" s="74" t="s">
        <v>4095</v>
      </c>
      <c r="B157" s="25">
        <v>34</v>
      </c>
      <c r="C157" s="25" t="s">
        <v>6</v>
      </c>
      <c r="D157" s="26">
        <v>31747</v>
      </c>
      <c r="E157" s="26" t="s">
        <v>13</v>
      </c>
      <c r="F157" s="26" t="s">
        <v>1978</v>
      </c>
      <c r="G157" s="26" t="s">
        <v>1979</v>
      </c>
      <c r="H157" s="26" t="s">
        <v>5</v>
      </c>
      <c r="I157" s="26" t="s">
        <v>696</v>
      </c>
      <c r="J157" s="26" t="s">
        <v>4</v>
      </c>
      <c r="K157" s="26" t="s">
        <v>1980</v>
      </c>
      <c r="L157" s="27" t="s">
        <v>16</v>
      </c>
      <c r="M157" s="25" t="s">
        <v>3</v>
      </c>
      <c r="N157" s="25" t="s">
        <v>2</v>
      </c>
      <c r="O1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</v>
      </c>
      <c r="P157" s="25">
        <v>0</v>
      </c>
      <c r="Q157" s="25">
        <v>0</v>
      </c>
      <c r="R157" s="25">
        <v>5</v>
      </c>
      <c r="S157" s="25">
        <v>0</v>
      </c>
      <c r="T157" s="25">
        <v>0</v>
      </c>
      <c r="U157" s="25">
        <v>51</v>
      </c>
      <c r="V157" s="41" t="str">
        <f>IFERROR(Master1[[#This Row],[Avg Garment Scans per Delivery]]/Master1[[#This Row],[Garment Inventory]], "")</f>
        <v/>
      </c>
      <c r="W157" s="42"/>
      <c r="X157" s="42"/>
      <c r="Y157" s="42"/>
      <c r="Z157" s="42"/>
      <c r="AA157" s="43">
        <f>_xlfn.XLOOKUP(Master1[[#This Row],[cu_id]], Revenue_Analysis[cuid], Revenue_Analysis[Q1 Low Deviation], 0)</f>
        <v>37.0304</v>
      </c>
      <c r="AB157" s="43">
        <f>_xlfn.XLOOKUP(Master1[[#This Row],[cu_id]],Revenue_Analysis[cuid],Revenue_Analysis[Q1 High Deviation], 0)</f>
        <v>38.628</v>
      </c>
      <c r="AC157" s="43">
        <f>_xlfn.XLOOKUP(Master1[[#This Row],[cu_id]],Revenue_Analysis[cuid],Revenue_Analysis[Q2 Low Deviation], 0)</f>
        <v>38.984000000000002</v>
      </c>
      <c r="AD157" s="43">
        <f>_xlfn.XLOOKUP(Master1[[#This Row],[cu_id]],Revenue_Analysis[cuid],Revenue_Analysis[Q2 High Deviation], 0)</f>
        <v>45.128399999999999</v>
      </c>
      <c r="AE157" s="43">
        <f>_xlfn.XLOOKUP(Master1[[#This Row],[cu_id]],Revenue_Analysis[cuid],Revenue_Analysis[Q3 Low Deviation], 0)</f>
        <v>42.710799999999999</v>
      </c>
      <c r="AF157" s="43">
        <f>_xlfn.XLOOKUP(Master1[[#This Row],[cu_id]],Revenue_Analysis[cuid],Revenue_Analysis[Q3 High Deviation], 0)</f>
        <v>46.6492</v>
      </c>
      <c r="AG157" s="43">
        <f>_xlfn.XLOOKUP(Master1[[#This Row],[cu_id]],Revenue_Analysis[cuid],Revenue_Analysis[Q4 Low Deviation], 0)</f>
        <v>39.953600000000002</v>
      </c>
      <c r="AH157" s="43">
        <f>_xlfn.XLOOKUP(Master1[[#This Row],[cu_id]],Revenue_Analysis[cuid],Revenue_Analysis[Q4 High Deviation], 0)</f>
        <v>46.311</v>
      </c>
      <c r="AI157" s="43">
        <f>_xlfn.XLOOKUP(Master1[[#This Row],[cu_id]],Revenue_Analysis[cuid],Revenue_Analysis[Q1 Average], 0)</f>
        <v>37.8292</v>
      </c>
      <c r="AJ157" s="43">
        <f>_xlfn.XLOOKUP(Master1[[#This Row],[cu_id]],Revenue_Analysis[cuid],Revenue_Analysis[Q2 Average], 0)</f>
        <v>42.056199999999997</v>
      </c>
      <c r="AK157" s="43">
        <f>_xlfn.XLOOKUP(Master1[[#This Row],[cu_id]],Revenue_Analysis[cuid],Revenue_Analysis[Q3 Average], 0)</f>
        <v>44.68</v>
      </c>
      <c r="AL157" s="43">
        <f>_xlfn.XLOOKUP(Master1[[#This Row],[cu_id]],Revenue_Analysis[cuid],Revenue_Analysis[Q4 Average], 0)</f>
        <v>43.132300000000001</v>
      </c>
      <c r="AM157" s="44">
        <v>6</v>
      </c>
      <c r="AN157" s="44">
        <v>0.6875</v>
      </c>
      <c r="AO157" s="25" t="s">
        <v>13860</v>
      </c>
      <c r="AP157" s="25" t="s">
        <v>13860</v>
      </c>
      <c r="AQ157" s="25" t="s">
        <v>13860</v>
      </c>
      <c r="AR157" s="25" t="s">
        <v>0</v>
      </c>
      <c r="AS157" s="15">
        <f>IFERROR(_xlfn.XLOOKUP(Master1[[#This Row],[cu_id]],StopTimes[cu_ID],StopTimes[Average Stop Time]), 0)</f>
        <v>3.0500000000000003</v>
      </c>
      <c r="AT15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57" s="45" t="s">
        <v>13860</v>
      </c>
      <c r="AV157" s="13"/>
      <c r="AW157" s="12"/>
    </row>
    <row r="158" spans="1:49" x14ac:dyDescent="0.3">
      <c r="A158" s="74" t="s">
        <v>4096</v>
      </c>
      <c r="B158" s="25">
        <v>71</v>
      </c>
      <c r="C158" s="25" t="s">
        <v>6</v>
      </c>
      <c r="D158" s="26">
        <v>99033</v>
      </c>
      <c r="E158" s="26" t="s">
        <v>96</v>
      </c>
      <c r="F158" s="83" t="s">
        <v>4842</v>
      </c>
      <c r="G158" s="26" t="s">
        <v>1981</v>
      </c>
      <c r="H158" s="26" t="s">
        <v>11</v>
      </c>
      <c r="I158" s="26" t="s">
        <v>1489</v>
      </c>
      <c r="J158" s="26" t="s">
        <v>4</v>
      </c>
      <c r="K158" s="26" t="s">
        <v>1982</v>
      </c>
      <c r="L158" s="27" t="s">
        <v>19</v>
      </c>
      <c r="M158" s="25" t="s">
        <v>18</v>
      </c>
      <c r="N158" s="25" t="s">
        <v>2</v>
      </c>
      <c r="O1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56</v>
      </c>
      <c r="P158" s="25">
        <v>0</v>
      </c>
      <c r="Q158" s="25">
        <v>0</v>
      </c>
      <c r="R158" s="25">
        <v>56</v>
      </c>
      <c r="S158" s="25">
        <v>0</v>
      </c>
      <c r="T158" s="25">
        <v>0</v>
      </c>
      <c r="U158" s="25">
        <v>24</v>
      </c>
      <c r="V158" s="41" t="str">
        <f>IFERROR(Master1[[#This Row],[Avg Garment Scans per Delivery]]/Master1[[#This Row],[Garment Inventory]], "")</f>
        <v/>
      </c>
      <c r="W158" s="42"/>
      <c r="X158" s="42"/>
      <c r="Y158" s="42"/>
      <c r="Z158" s="42"/>
      <c r="AA158" s="43">
        <f>_xlfn.XLOOKUP(Master1[[#This Row],[cu_id]], Revenue_Analysis[cuid], Revenue_Analysis[Q1 Low Deviation], 0)</f>
        <v>27.86</v>
      </c>
      <c r="AB158" s="43">
        <f>_xlfn.XLOOKUP(Master1[[#This Row],[cu_id]],Revenue_Analysis[cuid],Revenue_Analysis[Q1 High Deviation], 0)</f>
        <v>27.86</v>
      </c>
      <c r="AC158" s="43">
        <f>_xlfn.XLOOKUP(Master1[[#This Row],[cu_id]],Revenue_Analysis[cuid],Revenue_Analysis[Q2 Low Deviation], 0)</f>
        <v>22.029</v>
      </c>
      <c r="AD158" s="43">
        <f>_xlfn.XLOOKUP(Master1[[#This Row],[cu_id]],Revenue_Analysis[cuid],Revenue_Analysis[Q2 High Deviation], 0)</f>
        <v>60.9024</v>
      </c>
      <c r="AE158" s="43">
        <f>_xlfn.XLOOKUP(Master1[[#This Row],[cu_id]],Revenue_Analysis[cuid],Revenue_Analysis[Q3 Low Deviation], 0)</f>
        <v>30.216699999999999</v>
      </c>
      <c r="AF158" s="43">
        <f>_xlfn.XLOOKUP(Master1[[#This Row],[cu_id]],Revenue_Analysis[cuid],Revenue_Analysis[Q3 High Deviation], 0)</f>
        <v>34.783299999999997</v>
      </c>
      <c r="AG158" s="43">
        <f>_xlfn.XLOOKUP(Master1[[#This Row],[cu_id]],Revenue_Analysis[cuid],Revenue_Analysis[Q4 Low Deviation], 0)</f>
        <v>31.13</v>
      </c>
      <c r="AH158" s="43">
        <f>_xlfn.XLOOKUP(Master1[[#This Row],[cu_id]],Revenue_Analysis[cuid],Revenue_Analysis[Q4 High Deviation], 0)</f>
        <v>31.13</v>
      </c>
      <c r="AI158" s="43">
        <f>_xlfn.XLOOKUP(Master1[[#This Row],[cu_id]],Revenue_Analysis[cuid],Revenue_Analysis[Q1 Average], 0)</f>
        <v>27.86</v>
      </c>
      <c r="AJ158" s="43">
        <f>_xlfn.XLOOKUP(Master1[[#This Row],[cu_id]],Revenue_Analysis[cuid],Revenue_Analysis[Q2 Average], 0)</f>
        <v>41.465699999999998</v>
      </c>
      <c r="AK158" s="43">
        <f>_xlfn.XLOOKUP(Master1[[#This Row],[cu_id]],Revenue_Analysis[cuid],Revenue_Analysis[Q3 Average], 0)</f>
        <v>32.5</v>
      </c>
      <c r="AL158" s="43">
        <f>_xlfn.XLOOKUP(Master1[[#This Row],[cu_id]],Revenue_Analysis[cuid],Revenue_Analysis[Q4 Average], 0)</f>
        <v>31.13</v>
      </c>
      <c r="AM158" s="44">
        <v>8</v>
      </c>
      <c r="AN158" s="44">
        <v>3.5</v>
      </c>
      <c r="AO158" s="25" t="s">
        <v>13860</v>
      </c>
      <c r="AP158" s="25" t="s">
        <v>13860</v>
      </c>
      <c r="AQ158" s="25" t="s">
        <v>13860</v>
      </c>
      <c r="AR158" s="25" t="s">
        <v>0</v>
      </c>
      <c r="AS158" s="15">
        <f>IFERROR(_xlfn.XLOOKUP(Master1[[#This Row],[cu_id]],StopTimes[cu_ID],StopTimes[Average Stop Time]), 0)</f>
        <v>5.4888888883333333</v>
      </c>
      <c r="AT15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58" s="45" t="s">
        <v>13860</v>
      </c>
      <c r="AV158" s="13"/>
      <c r="AW158" s="12"/>
    </row>
    <row r="159" spans="1:49" x14ac:dyDescent="0.3">
      <c r="A159" s="74" t="s">
        <v>4097</v>
      </c>
      <c r="B159" s="25">
        <v>71</v>
      </c>
      <c r="C159" s="25" t="s">
        <v>6</v>
      </c>
      <c r="D159" s="26">
        <v>99033</v>
      </c>
      <c r="E159" s="26" t="s">
        <v>102</v>
      </c>
      <c r="F159" s="26" t="s">
        <v>1983</v>
      </c>
      <c r="G159" s="26" t="s">
        <v>1984</v>
      </c>
      <c r="H159" s="26" t="s">
        <v>11</v>
      </c>
      <c r="I159" s="26" t="s">
        <v>1489</v>
      </c>
      <c r="J159" s="26" t="s">
        <v>4</v>
      </c>
      <c r="K159" s="26" t="s">
        <v>1982</v>
      </c>
      <c r="L159" s="27" t="s">
        <v>19</v>
      </c>
      <c r="M159" s="25" t="s">
        <v>18</v>
      </c>
      <c r="N159" s="25" t="s">
        <v>2</v>
      </c>
      <c r="O1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57</v>
      </c>
      <c r="P159" s="25">
        <v>0</v>
      </c>
      <c r="Q159" s="25">
        <v>0</v>
      </c>
      <c r="R159" s="25">
        <v>57</v>
      </c>
      <c r="S159" s="25">
        <v>0</v>
      </c>
      <c r="T159" s="25">
        <v>0</v>
      </c>
      <c r="U159" s="25">
        <v>24</v>
      </c>
      <c r="V159" s="41" t="str">
        <f>IFERROR(Master1[[#This Row],[Avg Garment Scans per Delivery]]/Master1[[#This Row],[Garment Inventory]], "")</f>
        <v/>
      </c>
      <c r="W159" s="42"/>
      <c r="X159" s="42"/>
      <c r="Y159" s="42"/>
      <c r="Z159" s="42"/>
      <c r="AA159" s="43">
        <f>_xlfn.XLOOKUP(Master1[[#This Row],[cu_id]], Revenue_Analysis[cuid], Revenue_Analysis[Q1 Low Deviation], 0)</f>
        <v>47.24</v>
      </c>
      <c r="AB159" s="43">
        <f>_xlfn.XLOOKUP(Master1[[#This Row],[cu_id]],Revenue_Analysis[cuid],Revenue_Analysis[Q1 High Deviation], 0)</f>
        <v>47.24</v>
      </c>
      <c r="AC159" s="43">
        <f>_xlfn.XLOOKUP(Master1[[#This Row],[cu_id]],Revenue_Analysis[cuid],Revenue_Analysis[Q2 Low Deviation], 0)</f>
        <v>33.3367</v>
      </c>
      <c r="AD159" s="43">
        <f>_xlfn.XLOOKUP(Master1[[#This Row],[cu_id]],Revenue_Analysis[cuid],Revenue_Analysis[Q2 High Deviation], 0)</f>
        <v>59.206099999999999</v>
      </c>
      <c r="AE159" s="43">
        <f>_xlfn.XLOOKUP(Master1[[#This Row],[cu_id]],Revenue_Analysis[cuid],Revenue_Analysis[Q3 Low Deviation], 0)</f>
        <v>34.3521</v>
      </c>
      <c r="AF159" s="43">
        <f>_xlfn.XLOOKUP(Master1[[#This Row],[cu_id]],Revenue_Analysis[cuid],Revenue_Analysis[Q3 High Deviation], 0)</f>
        <v>61.033700000000003</v>
      </c>
      <c r="AG159" s="43">
        <f>_xlfn.XLOOKUP(Master1[[#This Row],[cu_id]],Revenue_Analysis[cuid],Revenue_Analysis[Q4 Low Deviation], 0)</f>
        <v>49.183300000000003</v>
      </c>
      <c r="AH159" s="43">
        <f>_xlfn.XLOOKUP(Master1[[#This Row],[cu_id]],Revenue_Analysis[cuid],Revenue_Analysis[Q4 High Deviation], 0)</f>
        <v>68.816699999999997</v>
      </c>
      <c r="AI159" s="43">
        <f>_xlfn.XLOOKUP(Master1[[#This Row],[cu_id]],Revenue_Analysis[cuid],Revenue_Analysis[Q1 Average], 0)</f>
        <v>47.24</v>
      </c>
      <c r="AJ159" s="43">
        <f>_xlfn.XLOOKUP(Master1[[#This Row],[cu_id]],Revenue_Analysis[cuid],Revenue_Analysis[Q2 Average], 0)</f>
        <v>46.2714</v>
      </c>
      <c r="AK159" s="43">
        <f>_xlfn.XLOOKUP(Master1[[#This Row],[cu_id]],Revenue_Analysis[cuid],Revenue_Analysis[Q3 Average], 0)</f>
        <v>47.692900000000002</v>
      </c>
      <c r="AL159" s="43">
        <f>_xlfn.XLOOKUP(Master1[[#This Row],[cu_id]],Revenue_Analysis[cuid],Revenue_Analysis[Q4 Average], 0)</f>
        <v>59</v>
      </c>
      <c r="AM159" s="44">
        <v>8</v>
      </c>
      <c r="AN159" s="44">
        <v>3.5</v>
      </c>
      <c r="AO159" s="25" t="s">
        <v>13860</v>
      </c>
      <c r="AP159" s="25" t="s">
        <v>13860</v>
      </c>
      <c r="AQ159" s="25" t="s">
        <v>13860</v>
      </c>
      <c r="AR159" s="25" t="s">
        <v>0</v>
      </c>
      <c r="AS159" s="15">
        <f>IFERROR(_xlfn.XLOOKUP(Master1[[#This Row],[cu_id]],StopTimes[cu_ID],StopTimes[Average Stop Time]), 0)</f>
        <v>3.45</v>
      </c>
      <c r="AT15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59" s="45" t="s">
        <v>13860</v>
      </c>
      <c r="AV159" s="16"/>
      <c r="AW159" s="12"/>
    </row>
    <row r="160" spans="1:49" x14ac:dyDescent="0.3">
      <c r="A160" s="74" t="s">
        <v>4184</v>
      </c>
      <c r="B160" s="25">
        <v>70</v>
      </c>
      <c r="C160" s="25" t="s">
        <v>7</v>
      </c>
      <c r="D160" s="26">
        <v>99067</v>
      </c>
      <c r="E160" s="26" t="s">
        <v>13</v>
      </c>
      <c r="F160" s="26" t="s">
        <v>2181</v>
      </c>
      <c r="G160" s="26" t="s">
        <v>2182</v>
      </c>
      <c r="H160" s="26" t="s">
        <v>5</v>
      </c>
      <c r="I160" s="26" t="s">
        <v>1467</v>
      </c>
      <c r="J160" s="26" t="s">
        <v>4</v>
      </c>
      <c r="K160" s="26" t="s">
        <v>1406</v>
      </c>
      <c r="L160" s="27" t="s">
        <v>17</v>
      </c>
      <c r="M160" s="25" t="s">
        <v>10</v>
      </c>
      <c r="N160" s="25" t="s">
        <v>2</v>
      </c>
      <c r="O1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36</v>
      </c>
      <c r="P160" s="25">
        <v>0</v>
      </c>
      <c r="Q160" s="25">
        <v>0</v>
      </c>
      <c r="R160" s="25">
        <v>0</v>
      </c>
      <c r="S160" s="25">
        <v>0</v>
      </c>
      <c r="T160" s="25">
        <v>36</v>
      </c>
      <c r="U160" s="25">
        <v>26</v>
      </c>
      <c r="V160" s="41" t="str">
        <f>IFERROR(Master1[[#This Row],[Avg Garment Scans per Delivery]]/Master1[[#This Row],[Garment Inventory]], "")</f>
        <v/>
      </c>
      <c r="W160" s="42"/>
      <c r="X160" s="42"/>
      <c r="Y160" s="42"/>
      <c r="Z160" s="42"/>
      <c r="AA160" s="43">
        <f>_xlfn.XLOOKUP(Master1[[#This Row],[cu_id]], Revenue_Analysis[cuid], Revenue_Analysis[Q1 Low Deviation], 0)</f>
        <v>80</v>
      </c>
      <c r="AB160" s="43">
        <f>_xlfn.XLOOKUP(Master1[[#This Row],[cu_id]],Revenue_Analysis[cuid],Revenue_Analysis[Q1 High Deviation], 0)</f>
        <v>80</v>
      </c>
      <c r="AC160" s="43">
        <f>_xlfn.XLOOKUP(Master1[[#This Row],[cu_id]],Revenue_Analysis[cuid],Revenue_Analysis[Q2 Low Deviation], 0)</f>
        <v>80</v>
      </c>
      <c r="AD160" s="43">
        <f>_xlfn.XLOOKUP(Master1[[#This Row],[cu_id]],Revenue_Analysis[cuid],Revenue_Analysis[Q2 High Deviation], 0)</f>
        <v>80</v>
      </c>
      <c r="AE160" s="43">
        <f>_xlfn.XLOOKUP(Master1[[#This Row],[cu_id]],Revenue_Analysis[cuid],Revenue_Analysis[Q3 Low Deviation], 0)</f>
        <v>80</v>
      </c>
      <c r="AF160" s="43">
        <f>_xlfn.XLOOKUP(Master1[[#This Row],[cu_id]],Revenue_Analysis[cuid],Revenue_Analysis[Q3 High Deviation], 0)</f>
        <v>80</v>
      </c>
      <c r="AG160" s="43">
        <f>_xlfn.XLOOKUP(Master1[[#This Row],[cu_id]],Revenue_Analysis[cuid],Revenue_Analysis[Q4 Low Deviation], 0)</f>
        <v>88</v>
      </c>
      <c r="AH160" s="43">
        <f>_xlfn.XLOOKUP(Master1[[#This Row],[cu_id]],Revenue_Analysis[cuid],Revenue_Analysis[Q4 High Deviation], 0)</f>
        <v>88</v>
      </c>
      <c r="AI160" s="43">
        <f>_xlfn.XLOOKUP(Master1[[#This Row],[cu_id]],Revenue_Analysis[cuid],Revenue_Analysis[Q1 Average], 0)</f>
        <v>80</v>
      </c>
      <c r="AJ160" s="43">
        <f>_xlfn.XLOOKUP(Master1[[#This Row],[cu_id]],Revenue_Analysis[cuid],Revenue_Analysis[Q2 Average], 0)</f>
        <v>80</v>
      </c>
      <c r="AK160" s="43">
        <f>_xlfn.XLOOKUP(Master1[[#This Row],[cu_id]],Revenue_Analysis[cuid],Revenue_Analysis[Q3 Average], 0)</f>
        <v>80</v>
      </c>
      <c r="AL160" s="43">
        <f>_xlfn.XLOOKUP(Master1[[#This Row],[cu_id]],Revenue_Analysis[cuid],Revenue_Analysis[Q4 Average], 0)</f>
        <v>88</v>
      </c>
      <c r="AM160" s="44">
        <v>0.33333333333333331</v>
      </c>
      <c r="AN160" s="44">
        <v>0.70833333333333337</v>
      </c>
      <c r="AO160" s="25" t="s">
        <v>13860</v>
      </c>
      <c r="AP160" s="25" t="s">
        <v>13860</v>
      </c>
      <c r="AQ160" s="25" t="s">
        <v>13860</v>
      </c>
      <c r="AR160" s="25" t="s">
        <v>0</v>
      </c>
      <c r="AS160" s="15">
        <f>IFERROR(_xlfn.XLOOKUP(Master1[[#This Row],[cu_id]],StopTimes[cu_ID],StopTimes[Average Stop Time]), 0)</f>
        <v>0.11666666666666667</v>
      </c>
      <c r="AT16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60" s="45">
        <v>3</v>
      </c>
      <c r="AV160" s="13"/>
      <c r="AW160" s="12"/>
    </row>
    <row r="161" spans="1:49" x14ac:dyDescent="0.3">
      <c r="A161" s="74" t="s">
        <v>3631</v>
      </c>
      <c r="B161" s="25">
        <v>78</v>
      </c>
      <c r="C161" s="25" t="s">
        <v>14</v>
      </c>
      <c r="D161" s="26">
        <v>99055</v>
      </c>
      <c r="E161" s="26" t="s">
        <v>78</v>
      </c>
      <c r="F161" s="26" t="s">
        <v>929</v>
      </c>
      <c r="G161" s="26" t="s">
        <v>930</v>
      </c>
      <c r="H161" s="26" t="s">
        <v>11</v>
      </c>
      <c r="I161" s="26" t="s">
        <v>536</v>
      </c>
      <c r="J161" s="26" t="s">
        <v>4</v>
      </c>
      <c r="K161" s="26" t="s">
        <v>537</v>
      </c>
      <c r="L161" s="27" t="s">
        <v>16</v>
      </c>
      <c r="M161" s="25" t="s">
        <v>3</v>
      </c>
      <c r="N161" s="25" t="s">
        <v>2</v>
      </c>
      <c r="O1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61" s="25">
        <v>0</v>
      </c>
      <c r="Q161" s="25">
        <v>0</v>
      </c>
      <c r="R161" s="25">
        <v>0</v>
      </c>
      <c r="S161" s="25">
        <v>80</v>
      </c>
      <c r="T161" s="25">
        <v>0</v>
      </c>
      <c r="U161" s="25">
        <v>53</v>
      </c>
      <c r="V161" s="41" t="str">
        <f>IFERROR(Master1[[#This Row],[Avg Garment Scans per Delivery]]/Master1[[#This Row],[Garment Inventory]], "")</f>
        <v/>
      </c>
      <c r="W161" s="42"/>
      <c r="X161" s="42"/>
      <c r="Y161" s="42"/>
      <c r="Z161" s="42"/>
      <c r="AA161" s="43">
        <f>_xlfn.XLOOKUP(Master1[[#This Row],[cu_id]], Revenue_Analysis[cuid], Revenue_Analysis[Q1 Low Deviation], 0)</f>
        <v>99.09</v>
      </c>
      <c r="AB161" s="43">
        <f>_xlfn.XLOOKUP(Master1[[#This Row],[cu_id]],Revenue_Analysis[cuid],Revenue_Analysis[Q1 High Deviation], 0)</f>
        <v>107.09</v>
      </c>
      <c r="AC161" s="43">
        <f>_xlfn.XLOOKUP(Master1[[#This Row],[cu_id]],Revenue_Analysis[cuid],Revenue_Analysis[Q2 Low Deviation], 0)</f>
        <v>105.922</v>
      </c>
      <c r="AD161" s="43">
        <f>_xlfn.XLOOKUP(Master1[[#This Row],[cu_id]],Revenue_Analysis[cuid],Revenue_Analysis[Q2 High Deviation], 0)</f>
        <v>106.80719999999999</v>
      </c>
      <c r="AE161" s="43">
        <f>_xlfn.XLOOKUP(Master1[[#This Row],[cu_id]],Revenue_Analysis[cuid],Revenue_Analysis[Q3 Low Deviation], 0)</f>
        <v>106.65</v>
      </c>
      <c r="AF161" s="43">
        <f>_xlfn.XLOOKUP(Master1[[#This Row],[cu_id]],Revenue_Analysis[cuid],Revenue_Analysis[Q3 High Deviation], 0)</f>
        <v>106.9284</v>
      </c>
      <c r="AG161" s="43">
        <f>_xlfn.XLOOKUP(Master1[[#This Row],[cu_id]],Revenue_Analysis[cuid],Revenue_Analysis[Q4 Low Deviation], 0)</f>
        <v>106.66</v>
      </c>
      <c r="AH161" s="43">
        <f>_xlfn.XLOOKUP(Master1[[#This Row],[cu_id]],Revenue_Analysis[cuid],Revenue_Analysis[Q4 High Deviation], 0)</f>
        <v>106.66</v>
      </c>
      <c r="AI161" s="43">
        <f>_xlfn.XLOOKUP(Master1[[#This Row],[cu_id]],Revenue_Analysis[cuid],Revenue_Analysis[Q1 Average], 0)</f>
        <v>103.09</v>
      </c>
      <c r="AJ161" s="43">
        <f>_xlfn.XLOOKUP(Master1[[#This Row],[cu_id]],Revenue_Analysis[cuid],Revenue_Analysis[Q2 Average], 0)</f>
        <v>106.3646</v>
      </c>
      <c r="AK161" s="43">
        <f>_xlfn.XLOOKUP(Master1[[#This Row],[cu_id]],Revenue_Analysis[cuid],Revenue_Analysis[Q3 Average], 0)</f>
        <v>106.78919999999999</v>
      </c>
      <c r="AL161" s="43">
        <f>_xlfn.XLOOKUP(Master1[[#This Row],[cu_id]],Revenue_Analysis[cuid],Revenue_Analysis[Q4 Average], 0)</f>
        <v>106.66</v>
      </c>
      <c r="AM161" s="44">
        <v>0.375</v>
      </c>
      <c r="AN161" s="44">
        <v>0.70833333333333337</v>
      </c>
      <c r="AO161" s="25" t="s">
        <v>13860</v>
      </c>
      <c r="AP161" s="25" t="s">
        <v>13860</v>
      </c>
      <c r="AQ161" s="25" t="s">
        <v>13860</v>
      </c>
      <c r="AR161" s="25" t="s">
        <v>0</v>
      </c>
      <c r="AS161" s="15">
        <f>IFERROR(_xlfn.XLOOKUP(Master1[[#This Row],[cu_id]],StopTimes[cu_ID],StopTimes[Average Stop Time]), 0)</f>
        <v>8.4437499999999996</v>
      </c>
      <c r="AT16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61" s="45" t="s">
        <v>13860</v>
      </c>
      <c r="AV161" s="13"/>
      <c r="AW161" s="12"/>
    </row>
    <row r="162" spans="1:49" x14ac:dyDescent="0.3">
      <c r="A162" s="74" t="s">
        <v>4191</v>
      </c>
      <c r="B162" s="25">
        <v>70</v>
      </c>
      <c r="C162" s="25" t="s">
        <v>7</v>
      </c>
      <c r="D162" s="26">
        <v>99067</v>
      </c>
      <c r="E162" s="26" t="s">
        <v>39</v>
      </c>
      <c r="F162" s="26" t="s">
        <v>2200</v>
      </c>
      <c r="G162" s="26" t="s">
        <v>2201</v>
      </c>
      <c r="H162" s="26" t="s">
        <v>5</v>
      </c>
      <c r="I162" s="26" t="s">
        <v>1467</v>
      </c>
      <c r="J162" s="26" t="s">
        <v>4</v>
      </c>
      <c r="K162" s="26" t="s">
        <v>576</v>
      </c>
      <c r="L162" s="27" t="s">
        <v>17</v>
      </c>
      <c r="M162" s="25" t="s">
        <v>10</v>
      </c>
      <c r="N162" s="25" t="s">
        <v>2</v>
      </c>
      <c r="O1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62" s="25">
        <v>0</v>
      </c>
      <c r="Q162" s="25">
        <v>0</v>
      </c>
      <c r="R162" s="25">
        <v>0</v>
      </c>
      <c r="S162" s="25">
        <v>0</v>
      </c>
      <c r="T162" s="25">
        <v>150</v>
      </c>
      <c r="U162" s="25">
        <v>26</v>
      </c>
      <c r="V162" s="41" t="str">
        <f>IFERROR(Master1[[#This Row],[Avg Garment Scans per Delivery]]/Master1[[#This Row],[Garment Inventory]], "")</f>
        <v/>
      </c>
      <c r="W162" s="42"/>
      <c r="X162" s="42"/>
      <c r="Y162" s="42"/>
      <c r="Z162" s="42"/>
      <c r="AA162" s="43">
        <f>_xlfn.XLOOKUP(Master1[[#This Row],[cu_id]], Revenue_Analysis[cuid], Revenue_Analysis[Q1 Low Deviation], 0)</f>
        <v>11</v>
      </c>
      <c r="AB162" s="43">
        <f>_xlfn.XLOOKUP(Master1[[#This Row],[cu_id]],Revenue_Analysis[cuid],Revenue_Analysis[Q1 High Deviation], 0)</f>
        <v>11</v>
      </c>
      <c r="AC162" s="43">
        <f>_xlfn.XLOOKUP(Master1[[#This Row],[cu_id]],Revenue_Analysis[cuid],Revenue_Analysis[Q2 Low Deviation], 0)</f>
        <v>11</v>
      </c>
      <c r="AD162" s="43">
        <f>_xlfn.XLOOKUP(Master1[[#This Row],[cu_id]],Revenue_Analysis[cuid],Revenue_Analysis[Q2 High Deviation], 0)</f>
        <v>11</v>
      </c>
      <c r="AE162" s="43">
        <f>_xlfn.XLOOKUP(Master1[[#This Row],[cu_id]],Revenue_Analysis[cuid],Revenue_Analysis[Q3 Low Deviation], 0)</f>
        <v>11</v>
      </c>
      <c r="AF162" s="43">
        <f>_xlfn.XLOOKUP(Master1[[#This Row],[cu_id]],Revenue_Analysis[cuid],Revenue_Analysis[Q3 High Deviation], 0)</f>
        <v>11</v>
      </c>
      <c r="AG162" s="43">
        <f>_xlfn.XLOOKUP(Master1[[#This Row],[cu_id]],Revenue_Analysis[cuid],Revenue_Analysis[Q4 Low Deviation], 0)</f>
        <v>11</v>
      </c>
      <c r="AH162" s="43">
        <f>_xlfn.XLOOKUP(Master1[[#This Row],[cu_id]],Revenue_Analysis[cuid],Revenue_Analysis[Q4 High Deviation], 0)</f>
        <v>11</v>
      </c>
      <c r="AI162" s="43">
        <f>_xlfn.XLOOKUP(Master1[[#This Row],[cu_id]],Revenue_Analysis[cuid],Revenue_Analysis[Q1 Average], 0)</f>
        <v>11</v>
      </c>
      <c r="AJ162" s="43">
        <f>_xlfn.XLOOKUP(Master1[[#This Row],[cu_id]],Revenue_Analysis[cuid],Revenue_Analysis[Q2 Average], 0)</f>
        <v>11</v>
      </c>
      <c r="AK162" s="43">
        <f>_xlfn.XLOOKUP(Master1[[#This Row],[cu_id]],Revenue_Analysis[cuid],Revenue_Analysis[Q3 Average], 0)</f>
        <v>11</v>
      </c>
      <c r="AL162" s="43">
        <f>_xlfn.XLOOKUP(Master1[[#This Row],[cu_id]],Revenue_Analysis[cuid],Revenue_Analysis[Q4 Average], 0)</f>
        <v>11</v>
      </c>
      <c r="AM162" s="44">
        <v>0.33333333333333331</v>
      </c>
      <c r="AN162" s="44">
        <v>0.70833333333333337</v>
      </c>
      <c r="AO162" s="25" t="s">
        <v>13860</v>
      </c>
      <c r="AP162" s="25" t="s">
        <v>13860</v>
      </c>
      <c r="AQ162" s="25" t="s">
        <v>13860</v>
      </c>
      <c r="AR162" s="25" t="s">
        <v>0</v>
      </c>
      <c r="AS162" s="15">
        <f>IFERROR(_xlfn.XLOOKUP(Master1[[#This Row],[cu_id]],StopTimes[cu_ID],StopTimes[Average Stop Time]), 0)</f>
        <v>6.6666666666666666E-2</v>
      </c>
      <c r="AT16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62" s="45">
        <v>3</v>
      </c>
      <c r="AV162" s="13"/>
      <c r="AW162" s="12"/>
    </row>
    <row r="163" spans="1:49" x14ac:dyDescent="0.3">
      <c r="A163" s="74" t="s">
        <v>4197</v>
      </c>
      <c r="B163" s="25">
        <v>70</v>
      </c>
      <c r="C163" s="25" t="s">
        <v>7</v>
      </c>
      <c r="D163" s="26">
        <v>99067</v>
      </c>
      <c r="E163" s="26" t="s">
        <v>68</v>
      </c>
      <c r="F163" s="26" t="s">
        <v>2211</v>
      </c>
      <c r="G163" s="26" t="s">
        <v>2212</v>
      </c>
      <c r="H163" s="26" t="s">
        <v>5</v>
      </c>
      <c r="I163" s="26" t="s">
        <v>1467</v>
      </c>
      <c r="J163" s="26" t="s">
        <v>4</v>
      </c>
      <c r="K163" s="26" t="s">
        <v>1406</v>
      </c>
      <c r="L163" s="27" t="s">
        <v>17</v>
      </c>
      <c r="M163" s="25" t="s">
        <v>10</v>
      </c>
      <c r="N163" s="25" t="s">
        <v>2</v>
      </c>
      <c r="O1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56</v>
      </c>
      <c r="P163" s="25">
        <v>0</v>
      </c>
      <c r="Q163" s="25">
        <v>0</v>
      </c>
      <c r="R163" s="25">
        <v>0</v>
      </c>
      <c r="S163" s="25">
        <v>0</v>
      </c>
      <c r="T163" s="25">
        <v>56</v>
      </c>
      <c r="U163" s="25">
        <v>26</v>
      </c>
      <c r="V163" s="41" t="str">
        <f>IFERROR(Master1[[#This Row],[Avg Garment Scans per Delivery]]/Master1[[#This Row],[Garment Inventory]], "")</f>
        <v/>
      </c>
      <c r="W163" s="42"/>
      <c r="X163" s="42"/>
      <c r="Y163" s="42"/>
      <c r="Z163" s="42"/>
      <c r="AA163" s="43">
        <f>_xlfn.XLOOKUP(Master1[[#This Row],[cu_id]], Revenue_Analysis[cuid], Revenue_Analysis[Q1 Low Deviation], 0)</f>
        <v>46.25</v>
      </c>
      <c r="AB163" s="43">
        <f>_xlfn.XLOOKUP(Master1[[#This Row],[cu_id]],Revenue_Analysis[cuid],Revenue_Analysis[Q1 High Deviation], 0)</f>
        <v>46.25</v>
      </c>
      <c r="AC163" s="43">
        <f>_xlfn.XLOOKUP(Master1[[#This Row],[cu_id]],Revenue_Analysis[cuid],Revenue_Analysis[Q2 Low Deviation], 0)</f>
        <v>46.25</v>
      </c>
      <c r="AD163" s="43">
        <f>_xlfn.XLOOKUP(Master1[[#This Row],[cu_id]],Revenue_Analysis[cuid],Revenue_Analysis[Q2 High Deviation], 0)</f>
        <v>46.25</v>
      </c>
      <c r="AE163" s="43">
        <f>_xlfn.XLOOKUP(Master1[[#This Row],[cu_id]],Revenue_Analysis[cuid],Revenue_Analysis[Q3 Low Deviation], 0)</f>
        <v>46.25</v>
      </c>
      <c r="AF163" s="43">
        <f>_xlfn.XLOOKUP(Master1[[#This Row],[cu_id]],Revenue_Analysis[cuid],Revenue_Analysis[Q3 High Deviation], 0)</f>
        <v>46.25</v>
      </c>
      <c r="AG163" s="43">
        <f>_xlfn.XLOOKUP(Master1[[#This Row],[cu_id]],Revenue_Analysis[cuid],Revenue_Analysis[Q4 Low Deviation], 0)</f>
        <v>46.25</v>
      </c>
      <c r="AH163" s="43">
        <f>_xlfn.XLOOKUP(Master1[[#This Row],[cu_id]],Revenue_Analysis[cuid],Revenue_Analysis[Q4 High Deviation], 0)</f>
        <v>46.25</v>
      </c>
      <c r="AI163" s="43">
        <f>_xlfn.XLOOKUP(Master1[[#This Row],[cu_id]],Revenue_Analysis[cuid],Revenue_Analysis[Q1 Average], 0)</f>
        <v>46.25</v>
      </c>
      <c r="AJ163" s="43">
        <f>_xlfn.XLOOKUP(Master1[[#This Row],[cu_id]],Revenue_Analysis[cuid],Revenue_Analysis[Q2 Average], 0)</f>
        <v>46.25</v>
      </c>
      <c r="AK163" s="43">
        <f>_xlfn.XLOOKUP(Master1[[#This Row],[cu_id]],Revenue_Analysis[cuid],Revenue_Analysis[Q3 Average], 0)</f>
        <v>46.25</v>
      </c>
      <c r="AL163" s="43">
        <f>_xlfn.XLOOKUP(Master1[[#This Row],[cu_id]],Revenue_Analysis[cuid],Revenue_Analysis[Q4 Average], 0)</f>
        <v>46.25</v>
      </c>
      <c r="AM163" s="44">
        <v>0.375</v>
      </c>
      <c r="AN163" s="44">
        <v>0.70833333333333337</v>
      </c>
      <c r="AO163" s="25" t="s">
        <v>13860</v>
      </c>
      <c r="AP163" s="25" t="s">
        <v>13860</v>
      </c>
      <c r="AQ163" s="25" t="s">
        <v>13860</v>
      </c>
      <c r="AR163" s="25" t="s">
        <v>0</v>
      </c>
      <c r="AS163" s="15">
        <f>IFERROR(_xlfn.XLOOKUP(Master1[[#This Row],[cu_id]],StopTimes[cu_ID],StopTimes[Average Stop Time]), 0)</f>
        <v>0.29583333333333334</v>
      </c>
      <c r="AT16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63" s="45">
        <v>3</v>
      </c>
      <c r="AV163" s="13"/>
      <c r="AW163" s="12"/>
    </row>
    <row r="164" spans="1:49" x14ac:dyDescent="0.3">
      <c r="A164" s="74" t="s">
        <v>4101</v>
      </c>
      <c r="B164" s="25">
        <v>70</v>
      </c>
      <c r="C164" s="25" t="s">
        <v>7</v>
      </c>
      <c r="D164" s="26">
        <v>99067</v>
      </c>
      <c r="E164" s="26" t="s">
        <v>94</v>
      </c>
      <c r="F164" s="26" t="s">
        <v>1993</v>
      </c>
      <c r="G164" s="26" t="s">
        <v>1994</v>
      </c>
      <c r="H164" s="26" t="s">
        <v>5</v>
      </c>
      <c r="I164" s="26" t="s">
        <v>1467</v>
      </c>
      <c r="J164" s="26" t="s">
        <v>4</v>
      </c>
      <c r="K164" s="26" t="s">
        <v>1468</v>
      </c>
      <c r="L164" s="27" t="s">
        <v>17</v>
      </c>
      <c r="M164" s="25" t="s">
        <v>10</v>
      </c>
      <c r="N164" s="25" t="s">
        <v>2</v>
      </c>
      <c r="O1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164" s="25">
        <v>0</v>
      </c>
      <c r="Q164" s="25">
        <v>0</v>
      </c>
      <c r="R164" s="25">
        <v>0</v>
      </c>
      <c r="S164" s="25">
        <v>0</v>
      </c>
      <c r="T164" s="25">
        <v>120</v>
      </c>
      <c r="U164" s="25">
        <v>26</v>
      </c>
      <c r="V164" s="41" t="str">
        <f>IFERROR(Master1[[#This Row],[Avg Garment Scans per Delivery]]/Master1[[#This Row],[Garment Inventory]], "")</f>
        <v/>
      </c>
      <c r="W164" s="42"/>
      <c r="X164" s="42"/>
      <c r="Y164" s="42"/>
      <c r="Z164" s="42"/>
      <c r="AA164" s="43">
        <f>_xlfn.XLOOKUP(Master1[[#This Row],[cu_id]], Revenue_Analysis[cuid], Revenue_Analysis[Q1 Low Deviation], 0)</f>
        <v>63.5</v>
      </c>
      <c r="AB164" s="43">
        <f>_xlfn.XLOOKUP(Master1[[#This Row],[cu_id]],Revenue_Analysis[cuid],Revenue_Analysis[Q1 High Deviation], 0)</f>
        <v>63.5</v>
      </c>
      <c r="AC164" s="43">
        <f>_xlfn.XLOOKUP(Master1[[#This Row],[cu_id]],Revenue_Analysis[cuid],Revenue_Analysis[Q2 Low Deviation], 0)</f>
        <v>63.5</v>
      </c>
      <c r="AD164" s="43">
        <f>_xlfn.XLOOKUP(Master1[[#This Row],[cu_id]],Revenue_Analysis[cuid],Revenue_Analysis[Q2 High Deviation], 0)</f>
        <v>63.5</v>
      </c>
      <c r="AE164" s="43">
        <f>_xlfn.XLOOKUP(Master1[[#This Row],[cu_id]],Revenue_Analysis[cuid],Revenue_Analysis[Q3 Low Deviation], 0)</f>
        <v>63.5</v>
      </c>
      <c r="AF164" s="43">
        <f>_xlfn.XLOOKUP(Master1[[#This Row],[cu_id]],Revenue_Analysis[cuid],Revenue_Analysis[Q3 High Deviation], 0)</f>
        <v>63.5</v>
      </c>
      <c r="AG164" s="43">
        <f>_xlfn.XLOOKUP(Master1[[#This Row],[cu_id]],Revenue_Analysis[cuid],Revenue_Analysis[Q4 Low Deviation], 0)</f>
        <v>63.5</v>
      </c>
      <c r="AH164" s="43">
        <f>_xlfn.XLOOKUP(Master1[[#This Row],[cu_id]],Revenue_Analysis[cuid],Revenue_Analysis[Q4 High Deviation], 0)</f>
        <v>63.5</v>
      </c>
      <c r="AI164" s="43">
        <f>_xlfn.XLOOKUP(Master1[[#This Row],[cu_id]],Revenue_Analysis[cuid],Revenue_Analysis[Q1 Average], 0)</f>
        <v>63.5</v>
      </c>
      <c r="AJ164" s="43">
        <f>_xlfn.XLOOKUP(Master1[[#This Row],[cu_id]],Revenue_Analysis[cuid],Revenue_Analysis[Q2 Average], 0)</f>
        <v>63.5</v>
      </c>
      <c r="AK164" s="43">
        <f>_xlfn.XLOOKUP(Master1[[#This Row],[cu_id]],Revenue_Analysis[cuid],Revenue_Analysis[Q3 Average], 0)</f>
        <v>63.5</v>
      </c>
      <c r="AL164" s="43">
        <f>_xlfn.XLOOKUP(Master1[[#This Row],[cu_id]],Revenue_Analysis[cuid],Revenue_Analysis[Q4 Average], 0)</f>
        <v>63.5</v>
      </c>
      <c r="AM164" s="44">
        <v>0.33333333333333331</v>
      </c>
      <c r="AN164" s="44">
        <v>0.70833333333333337</v>
      </c>
      <c r="AO164" s="25" t="s">
        <v>13860</v>
      </c>
      <c r="AP164" s="25" t="s">
        <v>13860</v>
      </c>
      <c r="AQ164" s="25" t="s">
        <v>13860</v>
      </c>
      <c r="AR164" s="25" t="s">
        <v>0</v>
      </c>
      <c r="AS164" s="15">
        <f>IFERROR(_xlfn.XLOOKUP(Master1[[#This Row],[cu_id]],StopTimes[cu_ID],StopTimes[Average Stop Time]), 0)</f>
        <v>13.595833333333333</v>
      </c>
      <c r="AT16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64" s="45" t="s">
        <v>13860</v>
      </c>
      <c r="AV164" s="13"/>
      <c r="AW164" s="12"/>
    </row>
    <row r="165" spans="1:49" x14ac:dyDescent="0.3">
      <c r="A165" s="74" t="s">
        <v>4010</v>
      </c>
      <c r="B165" s="25">
        <v>70</v>
      </c>
      <c r="C165" s="25" t="s">
        <v>6</v>
      </c>
      <c r="D165" s="26">
        <v>99067</v>
      </c>
      <c r="E165" s="26" t="s">
        <v>67</v>
      </c>
      <c r="F165" s="26" t="s">
        <v>1790</v>
      </c>
      <c r="G165" s="26" t="s">
        <v>1791</v>
      </c>
      <c r="H165" s="26" t="s">
        <v>5</v>
      </c>
      <c r="I165" s="26" t="s">
        <v>1467</v>
      </c>
      <c r="J165" s="26" t="s">
        <v>4</v>
      </c>
      <c r="K165" s="26" t="s">
        <v>576</v>
      </c>
      <c r="L165" s="27" t="s">
        <v>17</v>
      </c>
      <c r="M165" s="25" t="s">
        <v>10</v>
      </c>
      <c r="N165" s="25" t="s">
        <v>2</v>
      </c>
      <c r="O1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166</v>
      </c>
      <c r="P165" s="25">
        <v>0</v>
      </c>
      <c r="Q165" s="25">
        <v>0</v>
      </c>
      <c r="R165" s="25">
        <v>166</v>
      </c>
      <c r="S165" s="25">
        <v>0</v>
      </c>
      <c r="T165" s="25">
        <v>0</v>
      </c>
      <c r="U165" s="25">
        <v>26</v>
      </c>
      <c r="V165" s="41" t="str">
        <f>IFERROR(Master1[[#This Row],[Avg Garment Scans per Delivery]]/Master1[[#This Row],[Garment Inventory]], "")</f>
        <v/>
      </c>
      <c r="W165" s="42"/>
      <c r="X165" s="42"/>
      <c r="Y165" s="42"/>
      <c r="Z165" s="42"/>
      <c r="AA165" s="43">
        <f>_xlfn.XLOOKUP(Master1[[#This Row],[cu_id]], Revenue_Analysis[cuid], Revenue_Analysis[Q1 Low Deviation], 0)</f>
        <v>55</v>
      </c>
      <c r="AB165" s="43">
        <f>_xlfn.XLOOKUP(Master1[[#This Row],[cu_id]],Revenue_Analysis[cuid],Revenue_Analysis[Q1 High Deviation], 0)</f>
        <v>55</v>
      </c>
      <c r="AC165" s="43">
        <f>_xlfn.XLOOKUP(Master1[[#This Row],[cu_id]],Revenue_Analysis[cuid],Revenue_Analysis[Q2 Low Deviation], 0)</f>
        <v>14.224500000000001</v>
      </c>
      <c r="AD165" s="43">
        <f>_xlfn.XLOOKUP(Master1[[#This Row],[cu_id]],Revenue_Analysis[cuid],Revenue_Analysis[Q2 High Deviation], 0)</f>
        <v>32.346899999999998</v>
      </c>
      <c r="AE165" s="43">
        <f>_xlfn.XLOOKUP(Master1[[#This Row],[cu_id]],Revenue_Analysis[cuid],Revenue_Analysis[Q3 Low Deviation], 0)</f>
        <v>18</v>
      </c>
      <c r="AF165" s="43">
        <f>_xlfn.XLOOKUP(Master1[[#This Row],[cu_id]],Revenue_Analysis[cuid],Revenue_Analysis[Q3 High Deviation], 0)</f>
        <v>18</v>
      </c>
      <c r="AG165" s="43">
        <f>_xlfn.XLOOKUP(Master1[[#This Row],[cu_id]],Revenue_Analysis[cuid],Revenue_Analysis[Q4 Low Deviation], 0)</f>
        <v>18</v>
      </c>
      <c r="AH165" s="43">
        <f>_xlfn.XLOOKUP(Master1[[#This Row],[cu_id]],Revenue_Analysis[cuid],Revenue_Analysis[Q4 High Deviation], 0)</f>
        <v>18</v>
      </c>
      <c r="AI165" s="43">
        <f>_xlfn.XLOOKUP(Master1[[#This Row],[cu_id]],Revenue_Analysis[cuid],Revenue_Analysis[Q1 Average], 0)</f>
        <v>55</v>
      </c>
      <c r="AJ165" s="43">
        <f>_xlfn.XLOOKUP(Master1[[#This Row],[cu_id]],Revenue_Analysis[cuid],Revenue_Analysis[Q2 Average], 0)</f>
        <v>23.285699999999999</v>
      </c>
      <c r="AK165" s="43">
        <f>_xlfn.XLOOKUP(Master1[[#This Row],[cu_id]],Revenue_Analysis[cuid],Revenue_Analysis[Q3 Average], 0)</f>
        <v>18</v>
      </c>
      <c r="AL165" s="43">
        <f>_xlfn.XLOOKUP(Master1[[#This Row],[cu_id]],Revenue_Analysis[cuid],Revenue_Analysis[Q4 Average], 0)</f>
        <v>18</v>
      </c>
      <c r="AM165" s="44">
        <v>0.29166666666666669</v>
      </c>
      <c r="AN165" s="44">
        <v>0.875</v>
      </c>
      <c r="AO165" s="25" t="s">
        <v>13860</v>
      </c>
      <c r="AP165" s="25" t="s">
        <v>13860</v>
      </c>
      <c r="AQ165" s="25" t="s">
        <v>13860</v>
      </c>
      <c r="AR165" s="25" t="s">
        <v>0</v>
      </c>
      <c r="AS165" s="15">
        <f>IFERROR(_xlfn.XLOOKUP(Master1[[#This Row],[cu_id]],StopTimes[cu_ID],StopTimes[Average Stop Time]), 0)</f>
        <v>0.21249999999999999</v>
      </c>
      <c r="AT16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65" s="45">
        <v>3</v>
      </c>
      <c r="AV165" s="13"/>
      <c r="AW165" s="12"/>
    </row>
    <row r="166" spans="1:49" x14ac:dyDescent="0.3">
      <c r="A166" s="74" t="s">
        <v>4103</v>
      </c>
      <c r="B166" s="25">
        <v>70</v>
      </c>
      <c r="C166" s="25" t="s">
        <v>7</v>
      </c>
      <c r="D166" s="26">
        <v>99067</v>
      </c>
      <c r="E166" s="26" t="s">
        <v>47</v>
      </c>
      <c r="F166" s="26" t="s">
        <v>1997</v>
      </c>
      <c r="G166" s="26" t="s">
        <v>1998</v>
      </c>
      <c r="H166" s="26" t="s">
        <v>5</v>
      </c>
      <c r="I166" s="26" t="s">
        <v>1467</v>
      </c>
      <c r="J166" s="26" t="s">
        <v>4</v>
      </c>
      <c r="K166" s="26" t="s">
        <v>1406</v>
      </c>
      <c r="L166" s="27" t="s">
        <v>17</v>
      </c>
      <c r="M166" s="25" t="s">
        <v>10</v>
      </c>
      <c r="N166" s="25" t="s">
        <v>2</v>
      </c>
      <c r="O1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37</v>
      </c>
      <c r="P166" s="25">
        <v>0</v>
      </c>
      <c r="Q166" s="25">
        <v>0</v>
      </c>
      <c r="R166" s="25">
        <v>0</v>
      </c>
      <c r="S166" s="25">
        <v>0</v>
      </c>
      <c r="T166" s="25">
        <v>37</v>
      </c>
      <c r="U166" s="25">
        <v>26</v>
      </c>
      <c r="V166" s="41" t="str">
        <f>IFERROR(Master1[[#This Row],[Avg Garment Scans per Delivery]]/Master1[[#This Row],[Garment Inventory]], "")</f>
        <v/>
      </c>
      <c r="W166" s="42"/>
      <c r="X166" s="42"/>
      <c r="Y166" s="42"/>
      <c r="Z166" s="42"/>
      <c r="AA166" s="43">
        <f>_xlfn.XLOOKUP(Master1[[#This Row],[cu_id]], Revenue_Analysis[cuid], Revenue_Analysis[Q1 Low Deviation], 0)</f>
        <v>31.6</v>
      </c>
      <c r="AB166" s="43">
        <f>_xlfn.XLOOKUP(Master1[[#This Row],[cu_id]],Revenue_Analysis[cuid],Revenue_Analysis[Q1 High Deviation], 0)</f>
        <v>31.6</v>
      </c>
      <c r="AC166" s="43">
        <f>_xlfn.XLOOKUP(Master1[[#This Row],[cu_id]],Revenue_Analysis[cuid],Revenue_Analysis[Q2 Low Deviation], 0)</f>
        <v>31.6</v>
      </c>
      <c r="AD166" s="43">
        <f>_xlfn.XLOOKUP(Master1[[#This Row],[cu_id]],Revenue_Analysis[cuid],Revenue_Analysis[Q2 High Deviation], 0)</f>
        <v>35.200000000000003</v>
      </c>
      <c r="AE166" s="43">
        <f>_xlfn.XLOOKUP(Master1[[#This Row],[cu_id]],Revenue_Analysis[cuid],Revenue_Analysis[Q3 Low Deviation], 0)</f>
        <v>30.843800000000002</v>
      </c>
      <c r="AF166" s="43">
        <f>_xlfn.XLOOKUP(Master1[[#This Row],[cu_id]],Revenue_Analysis[cuid],Revenue_Analysis[Q3 High Deviation], 0)</f>
        <v>40.906199999999998</v>
      </c>
      <c r="AG166" s="43">
        <f>_xlfn.XLOOKUP(Master1[[#This Row],[cu_id]],Revenue_Analysis[cuid],Revenue_Analysis[Q4 Low Deviation], 0)</f>
        <v>16.406199999999998</v>
      </c>
      <c r="AH166" s="43">
        <f>_xlfn.XLOOKUP(Master1[[#This Row],[cu_id]],Revenue_Analysis[cuid],Revenue_Analysis[Q4 High Deviation], 0)</f>
        <v>93.843800000000002</v>
      </c>
      <c r="AI166" s="43">
        <f>_xlfn.XLOOKUP(Master1[[#This Row],[cu_id]],Revenue_Analysis[cuid],Revenue_Analysis[Q1 Average], 0)</f>
        <v>31.6</v>
      </c>
      <c r="AJ166" s="43">
        <f>_xlfn.XLOOKUP(Master1[[#This Row],[cu_id]],Revenue_Analysis[cuid],Revenue_Analysis[Q2 Average], 0)</f>
        <v>33.4</v>
      </c>
      <c r="AK166" s="43">
        <f>_xlfn.XLOOKUP(Master1[[#This Row],[cu_id]],Revenue_Analysis[cuid],Revenue_Analysis[Q3 Average], 0)</f>
        <v>35.875</v>
      </c>
      <c r="AL166" s="43">
        <f>_xlfn.XLOOKUP(Master1[[#This Row],[cu_id]],Revenue_Analysis[cuid],Revenue_Analysis[Q4 Average], 0)</f>
        <v>55.125</v>
      </c>
      <c r="AM166" s="44">
        <v>0.33333333333333331</v>
      </c>
      <c r="AN166" s="44">
        <v>0.70833333333333337</v>
      </c>
      <c r="AO166" s="25" t="s">
        <v>13860</v>
      </c>
      <c r="AP166" s="25" t="s">
        <v>13860</v>
      </c>
      <c r="AQ166" s="25" t="s">
        <v>13860</v>
      </c>
      <c r="AR166" s="25" t="s">
        <v>0</v>
      </c>
      <c r="AS166" s="15">
        <f>IFERROR(_xlfn.XLOOKUP(Master1[[#This Row],[cu_id]],StopTimes[cu_ID],StopTimes[Average Stop Time]), 0)</f>
        <v>7.1541666666666668</v>
      </c>
      <c r="AT16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66" s="45" t="s">
        <v>13860</v>
      </c>
      <c r="AV166" s="13"/>
      <c r="AW166" s="12"/>
    </row>
    <row r="167" spans="1:49" x14ac:dyDescent="0.3">
      <c r="A167" s="74" t="s">
        <v>4104</v>
      </c>
      <c r="B167" s="25">
        <v>70</v>
      </c>
      <c r="C167" s="25" t="s">
        <v>14</v>
      </c>
      <c r="D167" s="26">
        <v>99033</v>
      </c>
      <c r="E167" s="26" t="s">
        <v>99</v>
      </c>
      <c r="F167" s="83" t="s">
        <v>4843</v>
      </c>
      <c r="G167" s="26" t="s">
        <v>1999</v>
      </c>
      <c r="H167" s="26" t="s">
        <v>11</v>
      </c>
      <c r="I167" s="26" t="s">
        <v>1467</v>
      </c>
      <c r="J167" s="26" t="s">
        <v>4</v>
      </c>
      <c r="K167" s="26" t="s">
        <v>1406</v>
      </c>
      <c r="L167" s="27" t="s">
        <v>16</v>
      </c>
      <c r="M167" s="25" t="s">
        <v>3</v>
      </c>
      <c r="N167" s="25" t="s">
        <v>2</v>
      </c>
      <c r="O1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67" s="25">
        <v>0</v>
      </c>
      <c r="Q167" s="25">
        <v>0</v>
      </c>
      <c r="R167" s="25">
        <v>0</v>
      </c>
      <c r="S167" s="25">
        <v>10</v>
      </c>
      <c r="T167" s="25">
        <v>0</v>
      </c>
      <c r="U167" s="25">
        <v>42</v>
      </c>
      <c r="V167" s="41" t="str">
        <f>IFERROR(Master1[[#This Row],[Avg Garment Scans per Delivery]]/Master1[[#This Row],[Garment Inventory]], "")</f>
        <v/>
      </c>
      <c r="W167" s="42"/>
      <c r="X167" s="42"/>
      <c r="Y167" s="42"/>
      <c r="Z167" s="42"/>
      <c r="AA167" s="43">
        <f>_xlfn.XLOOKUP(Master1[[#This Row],[cu_id]], Revenue_Analysis[cuid], Revenue_Analysis[Q1 Low Deviation], 0)</f>
        <v>39.826300000000003</v>
      </c>
      <c r="AB167" s="43">
        <f>_xlfn.XLOOKUP(Master1[[#This Row],[cu_id]],Revenue_Analysis[cuid],Revenue_Analysis[Q1 High Deviation], 0)</f>
        <v>109.31870000000001</v>
      </c>
      <c r="AC167" s="43">
        <f>_xlfn.XLOOKUP(Master1[[#This Row],[cu_id]],Revenue_Analysis[cuid],Revenue_Analysis[Q2 Low Deviation], 0)</f>
        <v>47.028199999999998</v>
      </c>
      <c r="AD167" s="43">
        <f>_xlfn.XLOOKUP(Master1[[#This Row],[cu_id]],Revenue_Analysis[cuid],Revenue_Analysis[Q2 High Deviation], 0)</f>
        <v>58.880400000000002</v>
      </c>
      <c r="AE167" s="43">
        <f>_xlfn.XLOOKUP(Master1[[#This Row],[cu_id]],Revenue_Analysis[cuid],Revenue_Analysis[Q3 Low Deviation], 0)</f>
        <v>37.136699999999998</v>
      </c>
      <c r="AF167" s="43">
        <f>_xlfn.XLOOKUP(Master1[[#This Row],[cu_id]],Revenue_Analysis[cuid],Revenue_Analysis[Q3 High Deviation], 0)</f>
        <v>98.936700000000002</v>
      </c>
      <c r="AG167" s="43">
        <f>_xlfn.XLOOKUP(Master1[[#This Row],[cu_id]],Revenue_Analysis[cuid],Revenue_Analysis[Q4 Low Deviation], 0)</f>
        <v>58.591900000000003</v>
      </c>
      <c r="AH167" s="43">
        <f>_xlfn.XLOOKUP(Master1[[#This Row],[cu_id]],Revenue_Analysis[cuid],Revenue_Analysis[Q4 High Deviation], 0)</f>
        <v>165.81909999999999</v>
      </c>
      <c r="AI167" s="43">
        <f>_xlfn.XLOOKUP(Master1[[#This Row],[cu_id]],Revenue_Analysis[cuid],Revenue_Analysis[Q1 Average], 0)</f>
        <v>74.572500000000005</v>
      </c>
      <c r="AJ167" s="43">
        <f>_xlfn.XLOOKUP(Master1[[#This Row],[cu_id]],Revenue_Analysis[cuid],Revenue_Analysis[Q2 Average], 0)</f>
        <v>52.954300000000003</v>
      </c>
      <c r="AK167" s="43">
        <f>_xlfn.XLOOKUP(Master1[[#This Row],[cu_id]],Revenue_Analysis[cuid],Revenue_Analysis[Q3 Average], 0)</f>
        <v>68.036699999999996</v>
      </c>
      <c r="AL167" s="43">
        <f>_xlfn.XLOOKUP(Master1[[#This Row],[cu_id]],Revenue_Analysis[cuid],Revenue_Analysis[Q4 Average], 0)</f>
        <v>112.2055</v>
      </c>
      <c r="AM167" s="44">
        <v>0.27083333333333331</v>
      </c>
      <c r="AN167" s="44">
        <v>0.66666666666666663</v>
      </c>
      <c r="AO167" s="25" t="s">
        <v>13860</v>
      </c>
      <c r="AP167" s="25" t="s">
        <v>13860</v>
      </c>
      <c r="AQ167" s="25" t="s">
        <v>13860</v>
      </c>
      <c r="AR167" s="25" t="s">
        <v>0</v>
      </c>
      <c r="AS167" s="15">
        <f>IFERROR(_xlfn.XLOOKUP(Master1[[#This Row],[cu_id]],StopTimes[cu_ID],StopTimes[Average Stop Time]), 0)</f>
        <v>4.2595238083333333</v>
      </c>
      <c r="AT16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67" s="45" t="s">
        <v>13860</v>
      </c>
      <c r="AV167" s="13"/>
      <c r="AW167" s="12"/>
    </row>
    <row r="168" spans="1:49" x14ac:dyDescent="0.3">
      <c r="A168" s="74" t="s">
        <v>4105</v>
      </c>
      <c r="B168" s="25">
        <v>34</v>
      </c>
      <c r="C168" s="25" t="s">
        <v>9</v>
      </c>
      <c r="D168" s="26">
        <v>31776</v>
      </c>
      <c r="E168" s="26" t="s">
        <v>13</v>
      </c>
      <c r="F168" s="26" t="s">
        <v>2000</v>
      </c>
      <c r="G168" s="26" t="s">
        <v>2001</v>
      </c>
      <c r="H168" s="26" t="s">
        <v>5</v>
      </c>
      <c r="I168" s="26" t="s">
        <v>696</v>
      </c>
      <c r="J168" s="26" t="s">
        <v>4</v>
      </c>
      <c r="K168" s="26" t="s">
        <v>513</v>
      </c>
      <c r="L168" s="27" t="s">
        <v>16</v>
      </c>
      <c r="M168" s="25" t="s">
        <v>3</v>
      </c>
      <c r="N168" s="25" t="s">
        <v>2</v>
      </c>
      <c r="O1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68" s="25">
        <v>70</v>
      </c>
      <c r="Q168" s="25">
        <v>0</v>
      </c>
      <c r="R168" s="25">
        <v>0</v>
      </c>
      <c r="S168" s="25">
        <v>0</v>
      </c>
      <c r="T168" s="25">
        <v>0</v>
      </c>
      <c r="U168" s="25">
        <v>53</v>
      </c>
      <c r="V168" s="41" t="str">
        <f>IFERROR(Master1[[#This Row],[Avg Garment Scans per Delivery]]/Master1[[#This Row],[Garment Inventory]], "")</f>
        <v/>
      </c>
      <c r="W168" s="42"/>
      <c r="X168" s="42"/>
      <c r="Y168" s="42"/>
      <c r="Z168" s="42"/>
      <c r="AA168" s="43">
        <f>_xlfn.XLOOKUP(Master1[[#This Row],[cu_id]], Revenue_Analysis[cuid], Revenue_Analysis[Q1 Low Deviation], 0)</f>
        <v>54.935099999999998</v>
      </c>
      <c r="AB168" s="43">
        <f>_xlfn.XLOOKUP(Master1[[#This Row],[cu_id]],Revenue_Analysis[cuid],Revenue_Analysis[Q1 High Deviation], 0)</f>
        <v>72.3035</v>
      </c>
      <c r="AC168" s="43">
        <f>_xlfn.XLOOKUP(Master1[[#This Row],[cu_id]],Revenue_Analysis[cuid],Revenue_Analysis[Q2 Low Deviation], 0)</f>
        <v>71.211500000000001</v>
      </c>
      <c r="AD168" s="43">
        <f>_xlfn.XLOOKUP(Master1[[#This Row],[cu_id]],Revenue_Analysis[cuid],Revenue_Analysis[Q2 High Deviation], 0)</f>
        <v>73.648499999999999</v>
      </c>
      <c r="AE168" s="43">
        <f>_xlfn.XLOOKUP(Master1[[#This Row],[cu_id]],Revenue_Analysis[cuid],Revenue_Analysis[Q3 Low Deviation], 0)</f>
        <v>77.375</v>
      </c>
      <c r="AF168" s="43">
        <f>_xlfn.XLOOKUP(Master1[[#This Row],[cu_id]],Revenue_Analysis[cuid],Revenue_Analysis[Q3 High Deviation], 0)</f>
        <v>81.849599999999995</v>
      </c>
      <c r="AG168" s="43">
        <f>_xlfn.XLOOKUP(Master1[[#This Row],[cu_id]],Revenue_Analysis[cuid],Revenue_Analysis[Q4 Low Deviation], 0)</f>
        <v>65.069999999999993</v>
      </c>
      <c r="AH168" s="43">
        <f>_xlfn.XLOOKUP(Master1[[#This Row],[cu_id]],Revenue_Analysis[cuid],Revenue_Analysis[Q4 High Deviation], 0)</f>
        <v>65.069999999999993</v>
      </c>
      <c r="AI168" s="43">
        <f>_xlfn.XLOOKUP(Master1[[#This Row],[cu_id]],Revenue_Analysis[cuid],Revenue_Analysis[Q1 Average], 0)</f>
        <v>63.619300000000003</v>
      </c>
      <c r="AJ168" s="43">
        <f>_xlfn.XLOOKUP(Master1[[#This Row],[cu_id]],Revenue_Analysis[cuid],Revenue_Analysis[Q2 Average], 0)</f>
        <v>72.430000000000007</v>
      </c>
      <c r="AK168" s="43">
        <f>_xlfn.XLOOKUP(Master1[[#This Row],[cu_id]],Revenue_Analysis[cuid],Revenue_Analysis[Q3 Average], 0)</f>
        <v>79.612300000000005</v>
      </c>
      <c r="AL168" s="43">
        <f>_xlfn.XLOOKUP(Master1[[#This Row],[cu_id]],Revenue_Analysis[cuid],Revenue_Analysis[Q4 Average], 0)</f>
        <v>65.069999999999993</v>
      </c>
      <c r="AM168" s="44" t="s">
        <v>1</v>
      </c>
      <c r="AN168" s="44" t="s">
        <v>1</v>
      </c>
      <c r="AO168" s="25" t="s">
        <v>13860</v>
      </c>
      <c r="AP168" s="25" t="s">
        <v>13860</v>
      </c>
      <c r="AQ168" s="25" t="s">
        <v>13860</v>
      </c>
      <c r="AR168" s="25" t="s">
        <v>0</v>
      </c>
      <c r="AS168" s="15">
        <f>IFERROR(_xlfn.XLOOKUP(Master1[[#This Row],[cu_id]],StopTimes[cu_ID],StopTimes[Average Stop Time]), 0)</f>
        <v>3.9277777766666668</v>
      </c>
      <c r="AT16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68" s="45" t="s">
        <v>13860</v>
      </c>
      <c r="AV168" s="13"/>
      <c r="AW168" s="12"/>
    </row>
    <row r="169" spans="1:49" x14ac:dyDescent="0.3">
      <c r="A169" s="74" t="s">
        <v>4106</v>
      </c>
      <c r="B169" s="25">
        <v>78</v>
      </c>
      <c r="C169" s="25" t="s">
        <v>12</v>
      </c>
      <c r="D169" s="26">
        <v>31915</v>
      </c>
      <c r="E169" s="26" t="s">
        <v>13</v>
      </c>
      <c r="F169" s="26" t="s">
        <v>120</v>
      </c>
      <c r="G169" s="26" t="s">
        <v>2002</v>
      </c>
      <c r="H169" s="26" t="s">
        <v>5</v>
      </c>
      <c r="I169" s="26" t="s">
        <v>1746</v>
      </c>
      <c r="J169" s="26" t="s">
        <v>4</v>
      </c>
      <c r="K169" s="26" t="s">
        <v>243</v>
      </c>
      <c r="L169" s="27" t="s">
        <v>16</v>
      </c>
      <c r="M169" s="25" t="s">
        <v>3</v>
      </c>
      <c r="N169" s="25" t="s">
        <v>2</v>
      </c>
      <c r="O1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69" s="25">
        <v>0</v>
      </c>
      <c r="Q169" s="25">
        <v>30</v>
      </c>
      <c r="R169" s="25">
        <v>0</v>
      </c>
      <c r="S169" s="25">
        <v>0</v>
      </c>
      <c r="T169" s="25">
        <v>0</v>
      </c>
      <c r="U169" s="25">
        <v>53</v>
      </c>
      <c r="V169" s="41" t="str">
        <f>IFERROR(Master1[[#This Row],[Avg Garment Scans per Delivery]]/Master1[[#This Row],[Garment Inventory]], "")</f>
        <v/>
      </c>
      <c r="W169" s="42"/>
      <c r="X169" s="42"/>
      <c r="Y169" s="42"/>
      <c r="Z169" s="42"/>
      <c r="AA169" s="43">
        <f>_xlfn.XLOOKUP(Master1[[#This Row],[cu_id]], Revenue_Analysis[cuid], Revenue_Analysis[Q1 Low Deviation], 0)</f>
        <v>43.243699999999997</v>
      </c>
      <c r="AB169" s="43">
        <f>_xlfn.XLOOKUP(Master1[[#This Row],[cu_id]],Revenue_Analysis[cuid],Revenue_Analysis[Q1 High Deviation], 0)</f>
        <v>44.308700000000002</v>
      </c>
      <c r="AC169" s="43">
        <f>_xlfn.XLOOKUP(Master1[[#This Row],[cu_id]],Revenue_Analysis[cuid],Revenue_Analysis[Q2 Low Deviation], 0)</f>
        <v>41.033200000000001</v>
      </c>
      <c r="AD169" s="43">
        <f>_xlfn.XLOOKUP(Master1[[#This Row],[cu_id]],Revenue_Analysis[cuid],Revenue_Analysis[Q2 High Deviation], 0)</f>
        <v>46.710999999999999</v>
      </c>
      <c r="AE169" s="43">
        <f>_xlfn.XLOOKUP(Master1[[#This Row],[cu_id]],Revenue_Analysis[cuid],Revenue_Analysis[Q3 Low Deviation], 0)</f>
        <v>-1116.8687</v>
      </c>
      <c r="AF169" s="43">
        <f>_xlfn.XLOOKUP(Master1[[#This Row],[cu_id]],Revenue_Analysis[cuid],Revenue_Analysis[Q3 High Deviation], 0)</f>
        <v>3976.6457</v>
      </c>
      <c r="AG169" s="43">
        <f>_xlfn.XLOOKUP(Master1[[#This Row],[cu_id]],Revenue_Analysis[cuid],Revenue_Analysis[Q4 Low Deviation], 0)</f>
        <v>50.122599999999998</v>
      </c>
      <c r="AH169" s="43">
        <f>_xlfn.XLOOKUP(Master1[[#This Row],[cu_id]],Revenue_Analysis[cuid],Revenue_Analysis[Q4 High Deviation], 0)</f>
        <v>50.6098</v>
      </c>
      <c r="AI169" s="43">
        <f>_xlfn.XLOOKUP(Master1[[#This Row],[cu_id]],Revenue_Analysis[cuid],Revenue_Analysis[Q1 Average], 0)</f>
        <v>43.776200000000003</v>
      </c>
      <c r="AJ169" s="43">
        <f>_xlfn.XLOOKUP(Master1[[#This Row],[cu_id]],Revenue_Analysis[cuid],Revenue_Analysis[Q2 Average], 0)</f>
        <v>43.872100000000003</v>
      </c>
      <c r="AK169" s="43">
        <f>_xlfn.XLOOKUP(Master1[[#This Row],[cu_id]],Revenue_Analysis[cuid],Revenue_Analysis[Q3 Average], 0)</f>
        <v>1429.8885</v>
      </c>
      <c r="AL169" s="43">
        <f>_xlfn.XLOOKUP(Master1[[#This Row],[cu_id]],Revenue_Analysis[cuid],Revenue_Analysis[Q4 Average], 0)</f>
        <v>50.366199999999999</v>
      </c>
      <c r="AM169" s="44">
        <v>0.375</v>
      </c>
      <c r="AN169" s="44">
        <v>0.70833333333333337</v>
      </c>
      <c r="AO169" s="25" t="s">
        <v>13860</v>
      </c>
      <c r="AP169" s="25" t="s">
        <v>13860</v>
      </c>
      <c r="AQ169" s="25" t="s">
        <v>13860</v>
      </c>
      <c r="AR169" s="25" t="s">
        <v>0</v>
      </c>
      <c r="AS169" s="15">
        <f>IFERROR(_xlfn.XLOOKUP(Master1[[#This Row],[cu_id]],StopTimes[cu_ID],StopTimes[Average Stop Time]), 0)</f>
        <v>8.5104166666666661</v>
      </c>
      <c r="AT16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69" s="45" t="s">
        <v>13860</v>
      </c>
      <c r="AV169" s="13"/>
      <c r="AW169" s="12"/>
    </row>
    <row r="170" spans="1:49" x14ac:dyDescent="0.3">
      <c r="A170" s="74" t="s">
        <v>4107</v>
      </c>
      <c r="B170" s="25">
        <v>34</v>
      </c>
      <c r="C170" s="25" t="s">
        <v>9</v>
      </c>
      <c r="D170" s="26">
        <v>31779</v>
      </c>
      <c r="E170" s="26" t="s">
        <v>13</v>
      </c>
      <c r="F170" s="26" t="s">
        <v>2003</v>
      </c>
      <c r="G170" s="26" t="s">
        <v>2004</v>
      </c>
      <c r="H170" s="26" t="s">
        <v>5</v>
      </c>
      <c r="I170" s="26" t="s">
        <v>696</v>
      </c>
      <c r="J170" s="26" t="s">
        <v>4</v>
      </c>
      <c r="K170" s="26" t="s">
        <v>697</v>
      </c>
      <c r="L170" s="27" t="s">
        <v>16</v>
      </c>
      <c r="M170" s="25" t="s">
        <v>3</v>
      </c>
      <c r="N170" s="25" t="s">
        <v>2</v>
      </c>
      <c r="O1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70" s="25">
        <v>150</v>
      </c>
      <c r="Q170" s="25">
        <v>0</v>
      </c>
      <c r="R170" s="25">
        <v>0</v>
      </c>
      <c r="S170" s="25">
        <v>0</v>
      </c>
      <c r="T170" s="25">
        <v>0</v>
      </c>
      <c r="U170" s="25">
        <v>52</v>
      </c>
      <c r="V170" s="41" t="str">
        <f>IFERROR(Master1[[#This Row],[Avg Garment Scans per Delivery]]/Master1[[#This Row],[Garment Inventory]], "")</f>
        <v/>
      </c>
      <c r="W170" s="42"/>
      <c r="X170" s="42"/>
      <c r="Y170" s="42"/>
      <c r="Z170" s="42"/>
      <c r="AA170" s="43">
        <f>_xlfn.XLOOKUP(Master1[[#This Row],[cu_id]], Revenue_Analysis[cuid], Revenue_Analysis[Q1 Low Deviation], 0)</f>
        <v>51.369900000000001</v>
      </c>
      <c r="AB170" s="43">
        <f>_xlfn.XLOOKUP(Master1[[#This Row],[cu_id]],Revenue_Analysis[cuid],Revenue_Analysis[Q1 High Deviation], 0)</f>
        <v>64.688500000000005</v>
      </c>
      <c r="AC170" s="43">
        <f>_xlfn.XLOOKUP(Master1[[#This Row],[cu_id]],Revenue_Analysis[cuid],Revenue_Analysis[Q2 Low Deviation], 0)</f>
        <v>53.021900000000002</v>
      </c>
      <c r="AD170" s="43">
        <f>_xlfn.XLOOKUP(Master1[[#This Row],[cu_id]],Revenue_Analysis[cuid],Revenue_Analysis[Q2 High Deviation], 0)</f>
        <v>66.207300000000004</v>
      </c>
      <c r="AE170" s="43">
        <f>_xlfn.XLOOKUP(Master1[[#This Row],[cu_id]],Revenue_Analysis[cuid],Revenue_Analysis[Q3 Low Deviation], 0)</f>
        <v>61.041800000000002</v>
      </c>
      <c r="AF170" s="43">
        <f>_xlfn.XLOOKUP(Master1[[#This Row],[cu_id]],Revenue_Analysis[cuid],Revenue_Analysis[Q3 High Deviation], 0)</f>
        <v>75.645799999999994</v>
      </c>
      <c r="AG170" s="43">
        <f>_xlfn.XLOOKUP(Master1[[#This Row],[cu_id]],Revenue_Analysis[cuid],Revenue_Analysis[Q4 Low Deviation], 0)</f>
        <v>59.519199999999998</v>
      </c>
      <c r="AH170" s="43">
        <f>_xlfn.XLOOKUP(Master1[[#This Row],[cu_id]],Revenue_Analysis[cuid],Revenue_Analysis[Q4 High Deviation], 0)</f>
        <v>73.822400000000002</v>
      </c>
      <c r="AI170" s="43">
        <f>_xlfn.XLOOKUP(Master1[[#This Row],[cu_id]],Revenue_Analysis[cuid],Revenue_Analysis[Q1 Average], 0)</f>
        <v>58.029200000000003</v>
      </c>
      <c r="AJ170" s="43">
        <f>_xlfn.XLOOKUP(Master1[[#This Row],[cu_id]],Revenue_Analysis[cuid],Revenue_Analysis[Q2 Average], 0)</f>
        <v>59.614600000000003</v>
      </c>
      <c r="AK170" s="43">
        <f>_xlfn.XLOOKUP(Master1[[#This Row],[cu_id]],Revenue_Analysis[cuid],Revenue_Analysis[Q3 Average], 0)</f>
        <v>68.343800000000002</v>
      </c>
      <c r="AL170" s="43">
        <f>_xlfn.XLOOKUP(Master1[[#This Row],[cu_id]],Revenue_Analysis[cuid],Revenue_Analysis[Q4 Average], 0)</f>
        <v>66.6708</v>
      </c>
      <c r="AM170" s="44" t="s">
        <v>1</v>
      </c>
      <c r="AN170" s="44" t="s">
        <v>1</v>
      </c>
      <c r="AO170" s="25" t="s">
        <v>13860</v>
      </c>
      <c r="AP170" s="25" t="s">
        <v>13860</v>
      </c>
      <c r="AQ170" s="25" t="s">
        <v>13860</v>
      </c>
      <c r="AR170" s="25" t="s">
        <v>0</v>
      </c>
      <c r="AS170" s="15">
        <f>IFERROR(_xlfn.XLOOKUP(Master1[[#This Row],[cu_id]],StopTimes[cu_ID],StopTimes[Average Stop Time]), 0)</f>
        <v>3.3629629616666668</v>
      </c>
      <c r="AT17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70" s="45" t="s">
        <v>13860</v>
      </c>
      <c r="AV170" s="13"/>
      <c r="AW170" s="12"/>
    </row>
    <row r="171" spans="1:49" x14ac:dyDescent="0.3">
      <c r="A171" s="74" t="s">
        <v>4108</v>
      </c>
      <c r="B171" s="25">
        <v>71</v>
      </c>
      <c r="C171" s="25" t="s">
        <v>7</v>
      </c>
      <c r="D171" s="26">
        <v>31780</v>
      </c>
      <c r="E171" s="26" t="s">
        <v>13</v>
      </c>
      <c r="F171" s="26" t="s">
        <v>2005</v>
      </c>
      <c r="G171" s="26" t="s">
        <v>2006</v>
      </c>
      <c r="H171" s="26" t="s">
        <v>5</v>
      </c>
      <c r="I171" s="26" t="s">
        <v>1728</v>
      </c>
      <c r="J171" s="26" t="s">
        <v>4</v>
      </c>
      <c r="K171" s="26" t="s">
        <v>2007</v>
      </c>
      <c r="L171" s="27" t="s">
        <v>16</v>
      </c>
      <c r="M171" s="25" t="s">
        <v>3</v>
      </c>
      <c r="N171" s="25" t="s">
        <v>2</v>
      </c>
      <c r="O1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</v>
      </c>
      <c r="P171" s="25">
        <v>0</v>
      </c>
      <c r="Q171" s="25">
        <v>0</v>
      </c>
      <c r="R171" s="25">
        <v>0</v>
      </c>
      <c r="S171" s="25">
        <v>0</v>
      </c>
      <c r="T171" s="25">
        <v>5</v>
      </c>
      <c r="U171" s="25">
        <v>52</v>
      </c>
      <c r="V171" s="41" t="str">
        <f>IFERROR(Master1[[#This Row],[Avg Garment Scans per Delivery]]/Master1[[#This Row],[Garment Inventory]], "")</f>
        <v/>
      </c>
      <c r="W171" s="42"/>
      <c r="X171" s="42"/>
      <c r="Y171" s="42"/>
      <c r="Z171" s="42"/>
      <c r="AA171" s="43">
        <f>_xlfn.XLOOKUP(Master1[[#This Row],[cu_id]], Revenue_Analysis[cuid], Revenue_Analysis[Q1 Low Deviation], 0)</f>
        <v>120.53</v>
      </c>
      <c r="AB171" s="43">
        <f>_xlfn.XLOOKUP(Master1[[#This Row],[cu_id]],Revenue_Analysis[cuid],Revenue_Analysis[Q1 High Deviation], 0)</f>
        <v>121.78</v>
      </c>
      <c r="AC171" s="43">
        <f>_xlfn.XLOOKUP(Master1[[#This Row],[cu_id]],Revenue_Analysis[cuid],Revenue_Analysis[Q2 Low Deviation], 0)</f>
        <v>123.87730000000001</v>
      </c>
      <c r="AD171" s="43">
        <f>_xlfn.XLOOKUP(Master1[[#This Row],[cu_id]],Revenue_Analysis[cuid],Revenue_Analysis[Q2 High Deviation], 0)</f>
        <v>126.4165</v>
      </c>
      <c r="AE171" s="43">
        <f>_xlfn.XLOOKUP(Master1[[#This Row],[cu_id]],Revenue_Analysis[cuid],Revenue_Analysis[Q3 Low Deviation], 0)</f>
        <v>137.51</v>
      </c>
      <c r="AF171" s="43">
        <f>_xlfn.XLOOKUP(Master1[[#This Row],[cu_id]],Revenue_Analysis[cuid],Revenue_Analysis[Q3 High Deviation], 0)</f>
        <v>138.47</v>
      </c>
      <c r="AG171" s="43">
        <f>_xlfn.XLOOKUP(Master1[[#This Row],[cu_id]],Revenue_Analysis[cuid],Revenue_Analysis[Q4 Low Deviation], 0)</f>
        <v>107.7411</v>
      </c>
      <c r="AH171" s="43">
        <f>_xlfn.XLOOKUP(Master1[[#This Row],[cu_id]],Revenue_Analysis[cuid],Revenue_Analysis[Q4 High Deviation], 0)</f>
        <v>116.9007</v>
      </c>
      <c r="AI171" s="43">
        <f>_xlfn.XLOOKUP(Master1[[#This Row],[cu_id]],Revenue_Analysis[cuid],Revenue_Analysis[Q1 Average], 0)</f>
        <v>121.155</v>
      </c>
      <c r="AJ171" s="43">
        <f>_xlfn.XLOOKUP(Master1[[#This Row],[cu_id]],Revenue_Analysis[cuid],Revenue_Analysis[Q2 Average], 0)</f>
        <v>125.1469</v>
      </c>
      <c r="AK171" s="43">
        <f>_xlfn.XLOOKUP(Master1[[#This Row],[cu_id]],Revenue_Analysis[cuid],Revenue_Analysis[Q3 Average], 0)</f>
        <v>137.99</v>
      </c>
      <c r="AL171" s="43">
        <f>_xlfn.XLOOKUP(Master1[[#This Row],[cu_id]],Revenue_Analysis[cuid],Revenue_Analysis[Q4 Average], 0)</f>
        <v>112.32089999999999</v>
      </c>
      <c r="AM171" s="44">
        <v>7</v>
      </c>
      <c r="AN171" s="44">
        <v>5.5</v>
      </c>
      <c r="AO171" s="25" t="s">
        <v>13860</v>
      </c>
      <c r="AP171" s="25" t="s">
        <v>13860</v>
      </c>
      <c r="AQ171" s="25" t="s">
        <v>13860</v>
      </c>
      <c r="AR171" s="25" t="s">
        <v>0</v>
      </c>
      <c r="AS171" s="15">
        <f>IFERROR(_xlfn.XLOOKUP(Master1[[#This Row],[cu_id]],StopTimes[cu_ID],StopTimes[Average Stop Time]), 0)</f>
        <v>7.1187500000000004</v>
      </c>
      <c r="AT17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71" s="45" t="s">
        <v>13860</v>
      </c>
      <c r="AV171" s="13"/>
      <c r="AW171" s="12"/>
    </row>
    <row r="172" spans="1:49" x14ac:dyDescent="0.3">
      <c r="A172" s="74" t="s">
        <v>4109</v>
      </c>
      <c r="B172" s="25">
        <v>78</v>
      </c>
      <c r="C172" s="25" t="s">
        <v>9</v>
      </c>
      <c r="D172" s="26">
        <v>31782</v>
      </c>
      <c r="E172" s="26" t="s">
        <v>13</v>
      </c>
      <c r="F172" s="26" t="s">
        <v>1804</v>
      </c>
      <c r="G172" s="26" t="s">
        <v>2008</v>
      </c>
      <c r="H172" s="26" t="s">
        <v>5</v>
      </c>
      <c r="I172" s="26" t="s">
        <v>1234</v>
      </c>
      <c r="J172" s="26" t="s">
        <v>4</v>
      </c>
      <c r="K172" s="26" t="s">
        <v>1519</v>
      </c>
      <c r="L172" s="27" t="s">
        <v>16</v>
      </c>
      <c r="M172" s="25" t="s">
        <v>3</v>
      </c>
      <c r="N172" s="25" t="s">
        <v>2</v>
      </c>
      <c r="O1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72" s="25">
        <v>130</v>
      </c>
      <c r="Q172" s="25">
        <v>0</v>
      </c>
      <c r="R172" s="25">
        <v>0</v>
      </c>
      <c r="S172" s="25">
        <v>0</v>
      </c>
      <c r="T172" s="25">
        <v>0</v>
      </c>
      <c r="U172" s="25">
        <v>52</v>
      </c>
      <c r="V172" s="41" t="str">
        <f>IFERROR(Master1[[#This Row],[Avg Garment Scans per Delivery]]/Master1[[#This Row],[Garment Inventory]], "")</f>
        <v/>
      </c>
      <c r="W172" s="42"/>
      <c r="X172" s="42"/>
      <c r="Y172" s="42"/>
      <c r="Z172" s="42"/>
      <c r="AA172" s="43">
        <f>_xlfn.XLOOKUP(Master1[[#This Row],[cu_id]], Revenue_Analysis[cuid], Revenue_Analysis[Q1 Low Deviation], 0)</f>
        <v>42.0184</v>
      </c>
      <c r="AB172" s="43">
        <f>_xlfn.XLOOKUP(Master1[[#This Row],[cu_id]],Revenue_Analysis[cuid],Revenue_Analysis[Q1 High Deviation], 0)</f>
        <v>52.8446</v>
      </c>
      <c r="AC172" s="43">
        <f>_xlfn.XLOOKUP(Master1[[#This Row],[cu_id]],Revenue_Analysis[cuid],Revenue_Analysis[Q2 Low Deviation], 0)</f>
        <v>45.473100000000002</v>
      </c>
      <c r="AD172" s="43">
        <f>_xlfn.XLOOKUP(Master1[[#This Row],[cu_id]],Revenue_Analysis[cuid],Revenue_Analysis[Q2 High Deviation], 0)</f>
        <v>56.506900000000002</v>
      </c>
      <c r="AE172" s="43">
        <f>_xlfn.XLOOKUP(Master1[[#This Row],[cu_id]],Revenue_Analysis[cuid],Revenue_Analysis[Q3 Low Deviation], 0)</f>
        <v>47.083799999999997</v>
      </c>
      <c r="AF172" s="43">
        <f>_xlfn.XLOOKUP(Master1[[#This Row],[cu_id]],Revenue_Analysis[cuid],Revenue_Analysis[Q3 High Deviation], 0)</f>
        <v>60.208599999999997</v>
      </c>
      <c r="AG172" s="43">
        <f>_xlfn.XLOOKUP(Master1[[#This Row],[cu_id]],Revenue_Analysis[cuid],Revenue_Analysis[Q4 Low Deviation], 0)</f>
        <v>46.723300000000002</v>
      </c>
      <c r="AH172" s="43">
        <f>_xlfn.XLOOKUP(Master1[[#This Row],[cu_id]],Revenue_Analysis[cuid],Revenue_Analysis[Q4 High Deviation], 0)</f>
        <v>55.306699999999999</v>
      </c>
      <c r="AI172" s="43">
        <f>_xlfn.XLOOKUP(Master1[[#This Row],[cu_id]],Revenue_Analysis[cuid],Revenue_Analysis[Q1 Average], 0)</f>
        <v>47.4315</v>
      </c>
      <c r="AJ172" s="43">
        <f>_xlfn.XLOOKUP(Master1[[#This Row],[cu_id]],Revenue_Analysis[cuid],Revenue_Analysis[Q2 Average], 0)</f>
        <v>50.99</v>
      </c>
      <c r="AK172" s="43">
        <f>_xlfn.XLOOKUP(Master1[[#This Row],[cu_id]],Revenue_Analysis[cuid],Revenue_Analysis[Q3 Average], 0)</f>
        <v>53.6462</v>
      </c>
      <c r="AL172" s="43">
        <f>_xlfn.XLOOKUP(Master1[[#This Row],[cu_id]],Revenue_Analysis[cuid],Revenue_Analysis[Q4 Average], 0)</f>
        <v>51.015000000000001</v>
      </c>
      <c r="AM172" s="34">
        <v>0.29166666666666669</v>
      </c>
      <c r="AN172" s="34">
        <v>0.66666666666666663</v>
      </c>
      <c r="AO172" s="25" t="s">
        <v>13860</v>
      </c>
      <c r="AP172" s="25" t="s">
        <v>13860</v>
      </c>
      <c r="AQ172" s="25" t="s">
        <v>13860</v>
      </c>
      <c r="AR172" s="25" t="s">
        <v>0</v>
      </c>
      <c r="AS172" s="15">
        <f>IFERROR(_xlfn.XLOOKUP(Master1[[#This Row],[cu_id]],StopTimes[cu_ID],StopTimes[Average Stop Time]), 0)</f>
        <v>8.1666666666666661</v>
      </c>
      <c r="AT17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72" s="45" t="s">
        <v>13860</v>
      </c>
      <c r="AV172" s="13"/>
      <c r="AW172" s="12"/>
    </row>
    <row r="173" spans="1:49" x14ac:dyDescent="0.3">
      <c r="A173" s="74" t="s">
        <v>4110</v>
      </c>
      <c r="B173" s="25">
        <v>78</v>
      </c>
      <c r="C173" s="25" t="s">
        <v>9</v>
      </c>
      <c r="D173" s="26">
        <v>31785</v>
      </c>
      <c r="E173" s="26" t="s">
        <v>13</v>
      </c>
      <c r="F173" s="26" t="s">
        <v>2009</v>
      </c>
      <c r="G173" s="26" t="s">
        <v>2010</v>
      </c>
      <c r="H173" s="26" t="s">
        <v>5</v>
      </c>
      <c r="I173" s="26" t="s">
        <v>696</v>
      </c>
      <c r="J173" s="26" t="s">
        <v>4</v>
      </c>
      <c r="K173" s="26" t="s">
        <v>697</v>
      </c>
      <c r="L173" s="27" t="s">
        <v>16</v>
      </c>
      <c r="M173" s="25" t="s">
        <v>3</v>
      </c>
      <c r="N173" s="25" t="s">
        <v>2</v>
      </c>
      <c r="O1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260</v>
      </c>
      <c r="P173" s="25">
        <v>260</v>
      </c>
      <c r="Q173" s="25">
        <v>0</v>
      </c>
      <c r="R173" s="25">
        <v>0</v>
      </c>
      <c r="S173" s="25">
        <v>0</v>
      </c>
      <c r="T173" s="25">
        <v>0</v>
      </c>
      <c r="U173" s="25">
        <v>44</v>
      </c>
      <c r="V173" s="41" t="str">
        <f>IFERROR(Master1[[#This Row],[Avg Garment Scans per Delivery]]/Master1[[#This Row],[Garment Inventory]], "")</f>
        <v/>
      </c>
      <c r="W173" s="42"/>
      <c r="X173" s="42"/>
      <c r="Y173" s="42"/>
      <c r="Z173" s="42"/>
      <c r="AA173" s="43">
        <f>_xlfn.XLOOKUP(Master1[[#This Row],[cu_id]], Revenue_Analysis[cuid], Revenue_Analysis[Q1 Low Deviation], 0)</f>
        <v>44.340400000000002</v>
      </c>
      <c r="AB173" s="43">
        <f>_xlfn.XLOOKUP(Master1[[#This Row],[cu_id]],Revenue_Analysis[cuid],Revenue_Analysis[Q1 High Deviation], 0)</f>
        <v>45.938000000000002</v>
      </c>
      <c r="AC173" s="43">
        <f>_xlfn.XLOOKUP(Master1[[#This Row],[cu_id]],Revenue_Analysis[cuid],Revenue_Analysis[Q2 Low Deviation], 0)</f>
        <v>46.515500000000003</v>
      </c>
      <c r="AD173" s="43">
        <f>_xlfn.XLOOKUP(Master1[[#This Row],[cu_id]],Revenue_Analysis[cuid],Revenue_Analysis[Q2 High Deviation], 0)</f>
        <v>48.784500000000001</v>
      </c>
      <c r="AE173" s="43">
        <f>_xlfn.XLOOKUP(Master1[[#This Row],[cu_id]],Revenue_Analysis[cuid],Revenue_Analysis[Q3 Low Deviation], 0)</f>
        <v>51.622399999999999</v>
      </c>
      <c r="AF173" s="43">
        <f>_xlfn.XLOOKUP(Master1[[#This Row],[cu_id]],Revenue_Analysis[cuid],Revenue_Analysis[Q3 High Deviation], 0)</f>
        <v>54.433599999999998</v>
      </c>
      <c r="AG173" s="43">
        <f>_xlfn.XLOOKUP(Master1[[#This Row],[cu_id]],Revenue_Analysis[cuid],Revenue_Analysis[Q4 Low Deviation], 0)</f>
        <v>47.627899999999997</v>
      </c>
      <c r="AH173" s="43">
        <f>_xlfn.XLOOKUP(Master1[[#This Row],[cu_id]],Revenue_Analysis[cuid],Revenue_Analysis[Q4 High Deviation], 0)</f>
        <v>52.757100000000001</v>
      </c>
      <c r="AI173" s="43">
        <f>_xlfn.XLOOKUP(Master1[[#This Row],[cu_id]],Revenue_Analysis[cuid],Revenue_Analysis[Q1 Average], 0)</f>
        <v>45.139200000000002</v>
      </c>
      <c r="AJ173" s="43">
        <f>_xlfn.XLOOKUP(Master1[[#This Row],[cu_id]],Revenue_Analysis[cuid],Revenue_Analysis[Q2 Average], 0)</f>
        <v>47.65</v>
      </c>
      <c r="AK173" s="43">
        <f>_xlfn.XLOOKUP(Master1[[#This Row],[cu_id]],Revenue_Analysis[cuid],Revenue_Analysis[Q3 Average], 0)</f>
        <v>53.027999999999999</v>
      </c>
      <c r="AL173" s="43">
        <f>_xlfn.XLOOKUP(Master1[[#This Row],[cu_id]],Revenue_Analysis[cuid],Revenue_Analysis[Q4 Average], 0)</f>
        <v>50.192500000000003</v>
      </c>
      <c r="AM173" s="34">
        <v>0.375</v>
      </c>
      <c r="AN173" s="34">
        <v>0.66666666666666663</v>
      </c>
      <c r="AO173" s="25" t="s">
        <v>13860</v>
      </c>
      <c r="AP173" s="25" t="s">
        <v>13860</v>
      </c>
      <c r="AQ173" s="25" t="s">
        <v>13860</v>
      </c>
      <c r="AR173" s="25" t="s">
        <v>0</v>
      </c>
      <c r="AS173" s="15">
        <f>IFERROR(_xlfn.XLOOKUP(Master1[[#This Row],[cu_id]],StopTimes[cu_ID],StopTimes[Average Stop Time]), 0)</f>
        <v>3.11111111</v>
      </c>
      <c r="AT173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73" s="45">
        <v>5</v>
      </c>
      <c r="AV173" s="13"/>
      <c r="AW173" s="12"/>
    </row>
    <row r="174" spans="1:49" x14ac:dyDescent="0.3">
      <c r="A174" s="74" t="s">
        <v>4111</v>
      </c>
      <c r="B174" s="25">
        <v>15</v>
      </c>
      <c r="C174" s="25" t="s">
        <v>7</v>
      </c>
      <c r="D174" s="26">
        <v>131681</v>
      </c>
      <c r="E174" s="26" t="s">
        <v>39</v>
      </c>
      <c r="F174" s="26" t="s">
        <v>2011</v>
      </c>
      <c r="G174" s="26" t="s">
        <v>2012</v>
      </c>
      <c r="H174" s="26" t="s">
        <v>5</v>
      </c>
      <c r="I174" s="26" t="s">
        <v>639</v>
      </c>
      <c r="J174" s="26" t="s">
        <v>4</v>
      </c>
      <c r="K174" s="26" t="s">
        <v>371</v>
      </c>
      <c r="L174" s="27" t="s">
        <v>16</v>
      </c>
      <c r="M174" s="25" t="s">
        <v>3</v>
      </c>
      <c r="N174" s="25" t="s">
        <v>2</v>
      </c>
      <c r="O1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175</v>
      </c>
      <c r="P174" s="25">
        <v>0</v>
      </c>
      <c r="Q174" s="25">
        <v>0</v>
      </c>
      <c r="R174" s="25">
        <v>0</v>
      </c>
      <c r="S174" s="25">
        <v>0</v>
      </c>
      <c r="T174" s="25">
        <v>175</v>
      </c>
      <c r="U174" s="25">
        <v>56</v>
      </c>
      <c r="V174" s="41">
        <f>IFERROR(Master1[[#This Row],[Avg Garment Scans per Delivery]]/Master1[[#This Row],[Garment Inventory]], "")</f>
        <v>0.18604651162790697</v>
      </c>
      <c r="W174" s="42">
        <v>43</v>
      </c>
      <c r="X174" s="42">
        <v>8</v>
      </c>
      <c r="Y174" s="42">
        <v>4</v>
      </c>
      <c r="Z174" s="42">
        <v>43</v>
      </c>
      <c r="AA174" s="43">
        <f>_xlfn.XLOOKUP(Master1[[#This Row],[cu_id]], Revenue_Analysis[cuid], Revenue_Analysis[Q1 Low Deviation], 0)</f>
        <v>450.7167</v>
      </c>
      <c r="AB174" s="43">
        <f>_xlfn.XLOOKUP(Master1[[#This Row],[cu_id]],Revenue_Analysis[cuid],Revenue_Analysis[Q1 High Deviation], 0)</f>
        <v>488.5333</v>
      </c>
      <c r="AC174" s="43">
        <f>_xlfn.XLOOKUP(Master1[[#This Row],[cu_id]],Revenue_Analysis[cuid],Revenue_Analysis[Q2 Low Deviation], 0)</f>
        <v>476.29169999999999</v>
      </c>
      <c r="AD174" s="43">
        <f>_xlfn.XLOOKUP(Master1[[#This Row],[cu_id]],Revenue_Analysis[cuid],Revenue_Analysis[Q2 High Deviation], 0)</f>
        <v>529.96990000000005</v>
      </c>
      <c r="AE174" s="43">
        <f>_xlfn.XLOOKUP(Master1[[#This Row],[cu_id]],Revenue_Analysis[cuid],Revenue_Analysis[Q3 Low Deviation], 0)</f>
        <v>527.00049999999999</v>
      </c>
      <c r="AF174" s="43">
        <f>_xlfn.XLOOKUP(Master1[[#This Row],[cu_id]],Revenue_Analysis[cuid],Revenue_Analysis[Q3 High Deviation], 0)</f>
        <v>629.85490000000004</v>
      </c>
      <c r="AG174" s="43">
        <f>_xlfn.XLOOKUP(Master1[[#This Row],[cu_id]],Revenue_Analysis[cuid],Revenue_Analysis[Q4 Low Deviation], 0)</f>
        <v>477.41430000000003</v>
      </c>
      <c r="AH174" s="43">
        <f>_xlfn.XLOOKUP(Master1[[#This Row],[cu_id]],Revenue_Analysis[cuid],Revenue_Analysis[Q4 High Deviation], 0)</f>
        <v>625.62570000000005</v>
      </c>
      <c r="AI174" s="43">
        <f>_xlfn.XLOOKUP(Master1[[#This Row],[cu_id]],Revenue_Analysis[cuid],Revenue_Analysis[Q1 Average], 0)</f>
        <v>469.625</v>
      </c>
      <c r="AJ174" s="43">
        <f>_xlfn.XLOOKUP(Master1[[#This Row],[cu_id]],Revenue_Analysis[cuid],Revenue_Analysis[Q2 Average], 0)</f>
        <v>503.13080000000002</v>
      </c>
      <c r="AK174" s="43">
        <f>_xlfn.XLOOKUP(Master1[[#This Row],[cu_id]],Revenue_Analysis[cuid],Revenue_Analysis[Q3 Average], 0)</f>
        <v>578.42769999999996</v>
      </c>
      <c r="AL174" s="43">
        <f>_xlfn.XLOOKUP(Master1[[#This Row],[cu_id]],Revenue_Analysis[cuid],Revenue_Analysis[Q4 Average], 0)</f>
        <v>551.52</v>
      </c>
      <c r="AM174" s="44">
        <v>0.5</v>
      </c>
      <c r="AN174" s="44">
        <v>0.66666666666666663</v>
      </c>
      <c r="AO174" s="25" t="s">
        <v>13860</v>
      </c>
      <c r="AP174" s="25" t="s">
        <v>13860</v>
      </c>
      <c r="AQ174" s="25" t="s">
        <v>13860</v>
      </c>
      <c r="AR174" s="25" t="s">
        <v>0</v>
      </c>
      <c r="AS174" s="15">
        <f>IFERROR(_xlfn.XLOOKUP(Master1[[#This Row],[cu_id]],StopTimes[cu_ID],StopTimes[Average Stop Time]), 0)</f>
        <v>22.916666666666668</v>
      </c>
      <c r="AT174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74" s="45">
        <v>20</v>
      </c>
      <c r="AV174" s="13"/>
      <c r="AW174" s="12"/>
    </row>
    <row r="175" spans="1:49" x14ac:dyDescent="0.3">
      <c r="A175" s="74" t="s">
        <v>4112</v>
      </c>
      <c r="B175" s="25">
        <v>9</v>
      </c>
      <c r="C175" s="25" t="s">
        <v>9</v>
      </c>
      <c r="D175" s="26">
        <v>99108</v>
      </c>
      <c r="E175" s="26" t="s">
        <v>39</v>
      </c>
      <c r="F175" s="26" t="s">
        <v>2013</v>
      </c>
      <c r="G175" s="26" t="s">
        <v>2014</v>
      </c>
      <c r="H175" s="26" t="s">
        <v>5</v>
      </c>
      <c r="I175" s="26" t="s">
        <v>1821</v>
      </c>
      <c r="J175" s="26" t="s">
        <v>4</v>
      </c>
      <c r="K175" s="26" t="s">
        <v>1098</v>
      </c>
      <c r="L175" s="27" t="s">
        <v>16</v>
      </c>
      <c r="M175" s="25" t="s">
        <v>3</v>
      </c>
      <c r="N175" s="25" t="s">
        <v>2</v>
      </c>
      <c r="O1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270</v>
      </c>
      <c r="P175" s="25">
        <v>270</v>
      </c>
      <c r="Q175" s="25">
        <v>0</v>
      </c>
      <c r="R175" s="25">
        <v>0</v>
      </c>
      <c r="S175" s="25">
        <v>0</v>
      </c>
      <c r="T175" s="25">
        <v>0</v>
      </c>
      <c r="U175" s="25">
        <v>51</v>
      </c>
      <c r="V175" s="41">
        <f>IFERROR(Master1[[#This Row],[Avg Garment Scans per Delivery]]/Master1[[#This Row],[Garment Inventory]], "")</f>
        <v>0</v>
      </c>
      <c r="W175" s="42">
        <v>16</v>
      </c>
      <c r="X175" s="42"/>
      <c r="Y175" s="42">
        <v>2</v>
      </c>
      <c r="Z175" s="42">
        <v>16</v>
      </c>
      <c r="AA175" s="43">
        <f>_xlfn.XLOOKUP(Master1[[#This Row],[cu_id]], Revenue_Analysis[cuid], Revenue_Analysis[Q1 Low Deviation], 0)</f>
        <v>61.510399999999997</v>
      </c>
      <c r="AB175" s="43">
        <f>_xlfn.XLOOKUP(Master1[[#This Row],[cu_id]],Revenue_Analysis[cuid],Revenue_Analysis[Q1 High Deviation], 0)</f>
        <v>63.107999999999997</v>
      </c>
      <c r="AC175" s="43">
        <f>_xlfn.XLOOKUP(Master1[[#This Row],[cu_id]],Revenue_Analysis[cuid],Revenue_Analysis[Q2 Low Deviation], 0)</f>
        <v>63.728999999999999</v>
      </c>
      <c r="AD175" s="43">
        <f>_xlfn.XLOOKUP(Master1[[#This Row],[cu_id]],Revenue_Analysis[cuid],Revenue_Analysis[Q2 High Deviation], 0)</f>
        <v>67.301000000000002</v>
      </c>
      <c r="AE175" s="43">
        <f>_xlfn.XLOOKUP(Master1[[#This Row],[cu_id]],Revenue_Analysis[cuid],Revenue_Analysis[Q3 Low Deviation], 0)</f>
        <v>70.055000000000007</v>
      </c>
      <c r="AF175" s="43">
        <f>_xlfn.XLOOKUP(Master1[[#This Row],[cu_id]],Revenue_Analysis[cuid],Revenue_Analysis[Q3 High Deviation], 0)</f>
        <v>72.444999999999993</v>
      </c>
      <c r="AG175" s="43">
        <f>_xlfn.XLOOKUP(Master1[[#This Row],[cu_id]],Revenue_Analysis[cuid],Revenue_Analysis[Q4 Low Deviation], 0)</f>
        <v>54.615900000000003</v>
      </c>
      <c r="AH175" s="43">
        <f>_xlfn.XLOOKUP(Master1[[#This Row],[cu_id]],Revenue_Analysis[cuid],Revenue_Analysis[Q4 High Deviation], 0)</f>
        <v>66.318700000000007</v>
      </c>
      <c r="AI175" s="43">
        <f>_xlfn.XLOOKUP(Master1[[#This Row],[cu_id]],Revenue_Analysis[cuid],Revenue_Analysis[Q1 Average], 0)</f>
        <v>62.309199999999997</v>
      </c>
      <c r="AJ175" s="43">
        <f>_xlfn.XLOOKUP(Master1[[#This Row],[cu_id]],Revenue_Analysis[cuid],Revenue_Analysis[Q2 Average], 0)</f>
        <v>65.515000000000001</v>
      </c>
      <c r="AK175" s="43">
        <f>_xlfn.XLOOKUP(Master1[[#This Row],[cu_id]],Revenue_Analysis[cuid],Revenue_Analysis[Q3 Average], 0)</f>
        <v>71.25</v>
      </c>
      <c r="AL175" s="43">
        <f>_xlfn.XLOOKUP(Master1[[#This Row],[cu_id]],Revenue_Analysis[cuid],Revenue_Analysis[Q4 Average], 0)</f>
        <v>60.467300000000002</v>
      </c>
      <c r="AM175" s="44">
        <v>12.5</v>
      </c>
      <c r="AN175" s="44">
        <v>0.66666666666666663</v>
      </c>
      <c r="AO175" s="25" t="s">
        <v>13860</v>
      </c>
      <c r="AP175" s="25" t="s">
        <v>13860</v>
      </c>
      <c r="AQ175" s="25" t="s">
        <v>13860</v>
      </c>
      <c r="AR175" s="25" t="s">
        <v>0</v>
      </c>
      <c r="AS175" s="15">
        <f>IFERROR(_xlfn.XLOOKUP(Master1[[#This Row],[cu_id]],StopTimes[cu_ID],StopTimes[Average Stop Time]), 0)</f>
        <v>1.8166666666666667</v>
      </c>
      <c r="AT17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75" s="45">
        <v>10</v>
      </c>
      <c r="AV175" s="13"/>
      <c r="AW175" s="12"/>
    </row>
    <row r="176" spans="1:49" x14ac:dyDescent="0.3">
      <c r="A176" s="74" t="s">
        <v>4601</v>
      </c>
      <c r="B176" s="25">
        <v>78</v>
      </c>
      <c r="C176" s="25" t="s">
        <v>14</v>
      </c>
      <c r="D176" s="26">
        <v>27323</v>
      </c>
      <c r="E176" s="26" t="s">
        <v>13</v>
      </c>
      <c r="F176" s="26" t="s">
        <v>3017</v>
      </c>
      <c r="G176" s="26" t="s">
        <v>3018</v>
      </c>
      <c r="H176" s="26" t="s">
        <v>11</v>
      </c>
      <c r="I176" s="26" t="s">
        <v>536</v>
      </c>
      <c r="J176" s="26" t="s">
        <v>4</v>
      </c>
      <c r="K176" s="26" t="s">
        <v>600</v>
      </c>
      <c r="L176" s="27" t="s">
        <v>17</v>
      </c>
      <c r="M176" s="25" t="s">
        <v>10</v>
      </c>
      <c r="N176" s="25" t="s">
        <v>2</v>
      </c>
      <c r="O1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76" s="25">
        <v>0</v>
      </c>
      <c r="Q176" s="25">
        <v>0</v>
      </c>
      <c r="R176" s="25">
        <v>0</v>
      </c>
      <c r="S176" s="25">
        <v>140</v>
      </c>
      <c r="T176" s="25">
        <v>0</v>
      </c>
      <c r="U176" s="25">
        <v>26</v>
      </c>
      <c r="V176" s="41" t="str">
        <f>IFERROR(Master1[[#This Row],[Avg Garment Scans per Delivery]]/Master1[[#This Row],[Garment Inventory]], "")</f>
        <v/>
      </c>
      <c r="W176" s="42"/>
      <c r="X176" s="42"/>
      <c r="Y176" s="42"/>
      <c r="Z176" s="42"/>
      <c r="AA176" s="43">
        <f>_xlfn.XLOOKUP(Master1[[#This Row],[cu_id]], Revenue_Analysis[cuid], Revenue_Analysis[Q1 Low Deviation], 0)</f>
        <v>44.367699999999999</v>
      </c>
      <c r="AB176" s="43">
        <f>_xlfn.XLOOKUP(Master1[[#This Row],[cu_id]],Revenue_Analysis[cuid],Revenue_Analysis[Q1 High Deviation], 0)</f>
        <v>62.0989</v>
      </c>
      <c r="AC176" s="43">
        <f>_xlfn.XLOOKUP(Master1[[#This Row],[cu_id]],Revenue_Analysis[cuid],Revenue_Analysis[Q2 Low Deviation], 0)</f>
        <v>59.926900000000003</v>
      </c>
      <c r="AD176" s="43">
        <f>_xlfn.XLOOKUP(Master1[[#This Row],[cu_id]],Revenue_Analysis[cuid],Revenue_Analysis[Q2 High Deviation], 0)</f>
        <v>100.72069999999999</v>
      </c>
      <c r="AE176" s="43">
        <f>_xlfn.XLOOKUP(Master1[[#This Row],[cu_id]],Revenue_Analysis[cuid],Revenue_Analysis[Q3 Low Deviation], 0)</f>
        <v>92.502399999999994</v>
      </c>
      <c r="AF176" s="43">
        <f>_xlfn.XLOOKUP(Master1[[#This Row],[cu_id]],Revenue_Analysis[cuid],Revenue_Analysis[Q3 High Deviation], 0)</f>
        <v>93.241600000000005</v>
      </c>
      <c r="AG176" s="43">
        <f>_xlfn.XLOOKUP(Master1[[#This Row],[cu_id]],Revenue_Analysis[cuid],Revenue_Analysis[Q4 Low Deviation], 0)</f>
        <v>89.195700000000002</v>
      </c>
      <c r="AH176" s="43">
        <f>_xlfn.XLOOKUP(Master1[[#This Row],[cu_id]],Revenue_Analysis[cuid],Revenue_Analysis[Q4 High Deviation], 0)</f>
        <v>104.62430000000001</v>
      </c>
      <c r="AI176" s="43">
        <f>_xlfn.XLOOKUP(Master1[[#This Row],[cu_id]],Revenue_Analysis[cuid],Revenue_Analysis[Q1 Average], 0)</f>
        <v>53.2333</v>
      </c>
      <c r="AJ176" s="43">
        <f>_xlfn.XLOOKUP(Master1[[#This Row],[cu_id]],Revenue_Analysis[cuid],Revenue_Analysis[Q2 Average], 0)</f>
        <v>80.323800000000006</v>
      </c>
      <c r="AK176" s="43">
        <f>_xlfn.XLOOKUP(Master1[[#This Row],[cu_id]],Revenue_Analysis[cuid],Revenue_Analysis[Q3 Average], 0)</f>
        <v>92.872</v>
      </c>
      <c r="AL176" s="43">
        <f>_xlfn.XLOOKUP(Master1[[#This Row],[cu_id]],Revenue_Analysis[cuid],Revenue_Analysis[Q4 Average], 0)</f>
        <v>96.91</v>
      </c>
      <c r="AM176" s="44">
        <v>0.375</v>
      </c>
      <c r="AN176" s="44">
        <v>0.70833333333333337</v>
      </c>
      <c r="AO176" s="25" t="s">
        <v>13860</v>
      </c>
      <c r="AP176" s="25" t="s">
        <v>13860</v>
      </c>
      <c r="AQ176" s="25" t="s">
        <v>13860</v>
      </c>
      <c r="AR176" s="25" t="s">
        <v>0</v>
      </c>
      <c r="AS176" s="15">
        <f>IFERROR(_xlfn.XLOOKUP(Master1[[#This Row],[cu_id]],StopTimes[cu_ID],StopTimes[Average Stop Time]), 0)</f>
        <v>0.16666666666666666</v>
      </c>
      <c r="AT17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76" s="45">
        <v>3</v>
      </c>
      <c r="AV176" s="13"/>
      <c r="AW176" s="12"/>
    </row>
    <row r="177" spans="1:49" x14ac:dyDescent="0.3">
      <c r="A177" s="74" t="s">
        <v>4405</v>
      </c>
      <c r="B177" s="25">
        <v>72</v>
      </c>
      <c r="C177" s="25" t="s">
        <v>7</v>
      </c>
      <c r="D177" s="26">
        <v>31811</v>
      </c>
      <c r="E177" s="26" t="s">
        <v>13</v>
      </c>
      <c r="F177" s="26" t="s">
        <v>2645</v>
      </c>
      <c r="G177" s="26" t="s">
        <v>2646</v>
      </c>
      <c r="H177" s="26" t="s">
        <v>5</v>
      </c>
      <c r="I177" s="26" t="s">
        <v>1456</v>
      </c>
      <c r="J177" s="26" t="s">
        <v>4</v>
      </c>
      <c r="K177" s="26" t="s">
        <v>272</v>
      </c>
      <c r="L177" s="27" t="s">
        <v>16</v>
      </c>
      <c r="M177" s="25" t="s">
        <v>3</v>
      </c>
      <c r="N177" s="25" t="s">
        <v>2</v>
      </c>
      <c r="O1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300</v>
      </c>
      <c r="P177" s="25">
        <v>0</v>
      </c>
      <c r="Q177" s="25">
        <v>0</v>
      </c>
      <c r="R177" s="25">
        <v>0</v>
      </c>
      <c r="S177" s="25">
        <v>0</v>
      </c>
      <c r="T177" s="25">
        <v>300</v>
      </c>
      <c r="U177" s="25">
        <v>49</v>
      </c>
      <c r="V177" s="41" t="str">
        <f>IFERROR(Master1[[#This Row],[Avg Garment Scans per Delivery]]/Master1[[#This Row],[Garment Inventory]], "")</f>
        <v/>
      </c>
      <c r="W177" s="42"/>
      <c r="X177" s="42"/>
      <c r="Y177" s="42"/>
      <c r="Z177" s="42"/>
      <c r="AA177" s="43">
        <f>_xlfn.XLOOKUP(Master1[[#This Row],[cu_id]], Revenue_Analysis[cuid], Revenue_Analysis[Q1 Low Deviation], 0)</f>
        <v>161.27699999999999</v>
      </c>
      <c r="AB177" s="43">
        <f>_xlfn.XLOOKUP(Master1[[#This Row],[cu_id]],Revenue_Analysis[cuid],Revenue_Analysis[Q1 High Deviation], 0)</f>
        <v>182.04759999999999</v>
      </c>
      <c r="AC177" s="43">
        <f>_xlfn.XLOOKUP(Master1[[#This Row],[cu_id]],Revenue_Analysis[cuid],Revenue_Analysis[Q2 Low Deviation], 0)</f>
        <v>152.49340000000001</v>
      </c>
      <c r="AD177" s="43">
        <f>_xlfn.XLOOKUP(Master1[[#This Row],[cu_id]],Revenue_Analysis[cuid],Revenue_Analysis[Q2 High Deviation], 0)</f>
        <v>186.26</v>
      </c>
      <c r="AE177" s="43">
        <f>_xlfn.XLOOKUP(Master1[[#This Row],[cu_id]],Revenue_Analysis[cuid],Revenue_Analysis[Q3 Low Deviation], 0)</f>
        <v>178.5472</v>
      </c>
      <c r="AF177" s="43">
        <f>_xlfn.XLOOKUP(Master1[[#This Row],[cu_id]],Revenue_Analysis[cuid],Revenue_Analysis[Q3 High Deviation], 0)</f>
        <v>211.55860000000001</v>
      </c>
      <c r="AG177" s="43">
        <f>_xlfn.XLOOKUP(Master1[[#This Row],[cu_id]],Revenue_Analysis[cuid],Revenue_Analysis[Q4 Low Deviation], 0)</f>
        <v>201.04640000000001</v>
      </c>
      <c r="AH177" s="43">
        <f>_xlfn.XLOOKUP(Master1[[#This Row],[cu_id]],Revenue_Analysis[cuid],Revenue_Analysis[Q4 High Deviation], 0)</f>
        <v>260.1198</v>
      </c>
      <c r="AI177" s="43">
        <f>_xlfn.XLOOKUP(Master1[[#This Row],[cu_id]],Revenue_Analysis[cuid],Revenue_Analysis[Q1 Average], 0)</f>
        <v>171.66229999999999</v>
      </c>
      <c r="AJ177" s="43">
        <f>_xlfn.XLOOKUP(Master1[[#This Row],[cu_id]],Revenue_Analysis[cuid],Revenue_Analysis[Q2 Average], 0)</f>
        <v>169.3767</v>
      </c>
      <c r="AK177" s="43">
        <f>_xlfn.XLOOKUP(Master1[[#This Row],[cu_id]],Revenue_Analysis[cuid],Revenue_Analysis[Q3 Average], 0)</f>
        <v>195.05289999999999</v>
      </c>
      <c r="AL177" s="43">
        <f>_xlfn.XLOOKUP(Master1[[#This Row],[cu_id]],Revenue_Analysis[cuid],Revenue_Analysis[Q4 Average], 0)</f>
        <v>230.5831</v>
      </c>
      <c r="AM177" s="44">
        <v>0.45833333333333331</v>
      </c>
      <c r="AN177" s="44">
        <v>0.6875</v>
      </c>
      <c r="AO177" s="25" t="s">
        <v>13860</v>
      </c>
      <c r="AP177" s="25" t="s">
        <v>13860</v>
      </c>
      <c r="AQ177" s="25" t="s">
        <v>13860</v>
      </c>
      <c r="AR177" s="25" t="s">
        <v>0</v>
      </c>
      <c r="AS177" s="15">
        <f>IFERROR(_xlfn.XLOOKUP(Master1[[#This Row],[cu_id]],StopTimes[cu_ID],StopTimes[Average Stop Time]), 0)</f>
        <v>0.45</v>
      </c>
      <c r="AT17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77" s="45">
        <v>3</v>
      </c>
      <c r="AV177" s="13"/>
      <c r="AW177" s="12"/>
    </row>
    <row r="178" spans="1:49" x14ac:dyDescent="0.3">
      <c r="A178" s="74" t="s">
        <v>3607</v>
      </c>
      <c r="B178" s="25">
        <v>34</v>
      </c>
      <c r="C178" s="25" t="s">
        <v>6</v>
      </c>
      <c r="D178" s="26">
        <v>31546</v>
      </c>
      <c r="E178" s="26" t="s">
        <v>39</v>
      </c>
      <c r="F178" s="26" t="s">
        <v>868</v>
      </c>
      <c r="G178" s="26" t="s">
        <v>869</v>
      </c>
      <c r="H178" s="26" t="s">
        <v>5</v>
      </c>
      <c r="I178" s="26" t="s">
        <v>696</v>
      </c>
      <c r="J178" s="26" t="s">
        <v>4</v>
      </c>
      <c r="K178" s="26" t="s">
        <v>820</v>
      </c>
      <c r="L178" s="27" t="s">
        <v>16</v>
      </c>
      <c r="M178" s="25" t="s">
        <v>3</v>
      </c>
      <c r="N178" s="25" t="s">
        <v>2</v>
      </c>
      <c r="O1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78" s="25">
        <v>0</v>
      </c>
      <c r="Q178" s="25">
        <v>0</v>
      </c>
      <c r="R178" s="25">
        <v>160</v>
      </c>
      <c r="S178" s="25">
        <v>0</v>
      </c>
      <c r="T178" s="25">
        <v>0</v>
      </c>
      <c r="U178" s="25">
        <v>52</v>
      </c>
      <c r="V178" s="41" t="str">
        <f>IFERROR(Master1[[#This Row],[Avg Garment Scans per Delivery]]/Master1[[#This Row],[Garment Inventory]], "")</f>
        <v/>
      </c>
      <c r="W178" s="42"/>
      <c r="X178" s="42"/>
      <c r="Y178" s="42"/>
      <c r="Z178" s="42"/>
      <c r="AA178" s="43">
        <f>_xlfn.XLOOKUP(Master1[[#This Row],[cu_id]], Revenue_Analysis[cuid], Revenue_Analysis[Q1 Low Deviation], 0)</f>
        <v>35.682699999999997</v>
      </c>
      <c r="AB178" s="43">
        <f>_xlfn.XLOOKUP(Master1[[#This Row],[cu_id]],Revenue_Analysis[cuid],Revenue_Analysis[Q1 High Deviation], 0)</f>
        <v>55.038899999999998</v>
      </c>
      <c r="AC178" s="43">
        <f>_xlfn.XLOOKUP(Master1[[#This Row],[cu_id]],Revenue_Analysis[cuid],Revenue_Analysis[Q2 Low Deviation], 0)</f>
        <v>40.036799999999999</v>
      </c>
      <c r="AD178" s="43">
        <f>_xlfn.XLOOKUP(Master1[[#This Row],[cu_id]],Revenue_Analysis[cuid],Revenue_Analysis[Q2 High Deviation], 0)</f>
        <v>59.049399999999999</v>
      </c>
      <c r="AE178" s="43">
        <f>_xlfn.XLOOKUP(Master1[[#This Row],[cu_id]],Revenue_Analysis[cuid],Revenue_Analysis[Q3 Low Deviation], 0)</f>
        <v>43.306699999999999</v>
      </c>
      <c r="AF178" s="43">
        <f>_xlfn.XLOOKUP(Master1[[#This Row],[cu_id]],Revenue_Analysis[cuid],Revenue_Analysis[Q3 High Deviation], 0)</f>
        <v>64.7667</v>
      </c>
      <c r="AG178" s="43">
        <f>_xlfn.XLOOKUP(Master1[[#This Row],[cu_id]],Revenue_Analysis[cuid],Revenue_Analysis[Q4 Low Deviation], 0)</f>
        <v>40.704900000000002</v>
      </c>
      <c r="AH178" s="43">
        <f>_xlfn.XLOOKUP(Master1[[#This Row],[cu_id]],Revenue_Analysis[cuid],Revenue_Analysis[Q4 High Deviation], 0)</f>
        <v>63.668500000000002</v>
      </c>
      <c r="AI178" s="43">
        <f>_xlfn.XLOOKUP(Master1[[#This Row],[cu_id]],Revenue_Analysis[cuid],Revenue_Analysis[Q1 Average], 0)</f>
        <v>45.360799999999998</v>
      </c>
      <c r="AJ178" s="43">
        <f>_xlfn.XLOOKUP(Master1[[#This Row],[cu_id]],Revenue_Analysis[cuid],Revenue_Analysis[Q2 Average], 0)</f>
        <v>49.543100000000003</v>
      </c>
      <c r="AK178" s="43">
        <f>_xlfn.XLOOKUP(Master1[[#This Row],[cu_id]],Revenue_Analysis[cuid],Revenue_Analysis[Q3 Average], 0)</f>
        <v>54.036700000000003</v>
      </c>
      <c r="AL178" s="43">
        <f>_xlfn.XLOOKUP(Master1[[#This Row],[cu_id]],Revenue_Analysis[cuid],Revenue_Analysis[Q4 Average], 0)</f>
        <v>52.186700000000002</v>
      </c>
      <c r="AM178" s="44">
        <v>11</v>
      </c>
      <c r="AN178" s="44">
        <v>0.6875</v>
      </c>
      <c r="AO178" s="25" t="s">
        <v>13860</v>
      </c>
      <c r="AP178" s="25" t="s">
        <v>13860</v>
      </c>
      <c r="AQ178" s="25" t="s">
        <v>13860</v>
      </c>
      <c r="AR178" s="25" t="s">
        <v>0</v>
      </c>
      <c r="AS178" s="15">
        <f>IFERROR(_xlfn.XLOOKUP(Master1[[#This Row],[cu_id]],StopTimes[cu_ID],StopTimes[Average Stop Time]), 0)</f>
        <v>2.4979166666666668</v>
      </c>
      <c r="AT17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78" s="45" t="s">
        <v>13860</v>
      </c>
      <c r="AV178" s="13"/>
      <c r="AW178" s="12"/>
    </row>
    <row r="179" spans="1:49" x14ac:dyDescent="0.3">
      <c r="A179" s="74" t="s">
        <v>4408</v>
      </c>
      <c r="B179" s="25">
        <v>72</v>
      </c>
      <c r="C179" s="25" t="s">
        <v>7</v>
      </c>
      <c r="D179" s="26">
        <v>31827</v>
      </c>
      <c r="E179" s="26" t="s">
        <v>13</v>
      </c>
      <c r="F179" s="26" t="s">
        <v>2652</v>
      </c>
      <c r="G179" s="26" t="s">
        <v>2653</v>
      </c>
      <c r="H179" s="26" t="s">
        <v>5</v>
      </c>
      <c r="I179" s="26" t="s">
        <v>1456</v>
      </c>
      <c r="J179" s="26" t="s">
        <v>4</v>
      </c>
      <c r="K179" s="26" t="s">
        <v>1264</v>
      </c>
      <c r="L179" s="27" t="s">
        <v>17</v>
      </c>
      <c r="M179" s="25" t="s">
        <v>10</v>
      </c>
      <c r="N179" s="25" t="s">
        <v>2</v>
      </c>
      <c r="O1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79" s="25">
        <v>0</v>
      </c>
      <c r="Q179" s="25">
        <v>0</v>
      </c>
      <c r="R179" s="25">
        <v>0</v>
      </c>
      <c r="S179" s="25">
        <v>0</v>
      </c>
      <c r="T179" s="25">
        <v>50</v>
      </c>
      <c r="U179" s="25">
        <v>26</v>
      </c>
      <c r="V179" s="41" t="str">
        <f>IFERROR(Master1[[#This Row],[Avg Garment Scans per Delivery]]/Master1[[#This Row],[Garment Inventory]], "")</f>
        <v/>
      </c>
      <c r="W179" s="42"/>
      <c r="X179" s="42"/>
      <c r="Y179" s="42"/>
      <c r="Z179" s="42"/>
      <c r="AA179" s="43">
        <f>_xlfn.XLOOKUP(Master1[[#This Row],[cu_id]], Revenue_Analysis[cuid], Revenue_Analysis[Q1 Low Deviation], 0)</f>
        <v>118.02</v>
      </c>
      <c r="AB179" s="43">
        <f>_xlfn.XLOOKUP(Master1[[#This Row],[cu_id]],Revenue_Analysis[cuid],Revenue_Analysis[Q1 High Deviation], 0)</f>
        <v>119.27</v>
      </c>
      <c r="AC179" s="43">
        <f>_xlfn.XLOOKUP(Master1[[#This Row],[cu_id]],Revenue_Analysis[cuid],Revenue_Analysis[Q2 Low Deviation], 0)</f>
        <v>79.250500000000002</v>
      </c>
      <c r="AD179" s="43">
        <f>_xlfn.XLOOKUP(Master1[[#This Row],[cu_id]],Revenue_Analysis[cuid],Revenue_Analysis[Q2 High Deviation], 0)</f>
        <v>108.0861</v>
      </c>
      <c r="AE179" s="43">
        <f>_xlfn.XLOOKUP(Master1[[#This Row],[cu_id]],Revenue_Analysis[cuid],Revenue_Analysis[Q3 Low Deviation], 0)</f>
        <v>83.3917</v>
      </c>
      <c r="AF179" s="43">
        <f>_xlfn.XLOOKUP(Master1[[#This Row],[cu_id]],Revenue_Analysis[cuid],Revenue_Analysis[Q3 High Deviation], 0)</f>
        <v>88.714100000000002</v>
      </c>
      <c r="AG179" s="43">
        <f>_xlfn.XLOOKUP(Master1[[#This Row],[cu_id]],Revenue_Analysis[cuid],Revenue_Analysis[Q4 Low Deviation], 0)</f>
        <v>90.71</v>
      </c>
      <c r="AH179" s="43">
        <f>_xlfn.XLOOKUP(Master1[[#This Row],[cu_id]],Revenue_Analysis[cuid],Revenue_Analysis[Q4 High Deviation], 0)</f>
        <v>90.71</v>
      </c>
      <c r="AI179" s="43">
        <f>_xlfn.XLOOKUP(Master1[[#This Row],[cu_id]],Revenue_Analysis[cuid],Revenue_Analysis[Q1 Average], 0)</f>
        <v>118.645</v>
      </c>
      <c r="AJ179" s="43">
        <f>_xlfn.XLOOKUP(Master1[[#This Row],[cu_id]],Revenue_Analysis[cuid],Revenue_Analysis[Q2 Average], 0)</f>
        <v>93.668300000000002</v>
      </c>
      <c r="AK179" s="43">
        <f>_xlfn.XLOOKUP(Master1[[#This Row],[cu_id]],Revenue_Analysis[cuid],Revenue_Analysis[Q3 Average], 0)</f>
        <v>86.052899999999994</v>
      </c>
      <c r="AL179" s="43">
        <f>_xlfn.XLOOKUP(Master1[[#This Row],[cu_id]],Revenue_Analysis[cuid],Revenue_Analysis[Q4 Average], 0)</f>
        <v>90.71</v>
      </c>
      <c r="AM179" s="44">
        <v>0.375</v>
      </c>
      <c r="AN179" s="44">
        <v>0.6875</v>
      </c>
      <c r="AO179" s="25" t="s">
        <v>13860</v>
      </c>
      <c r="AP179" s="25" t="s">
        <v>13860</v>
      </c>
      <c r="AQ179" s="25" t="s">
        <v>13860</v>
      </c>
      <c r="AR179" s="25" t="s">
        <v>0</v>
      </c>
      <c r="AS179" s="15">
        <f>IFERROR(_xlfn.XLOOKUP(Master1[[#This Row],[cu_id]],StopTimes[cu_ID],StopTimes[Average Stop Time]), 0)</f>
        <v>0.16250000000000001</v>
      </c>
      <c r="AT17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79" s="45">
        <v>3</v>
      </c>
      <c r="AV179" s="13"/>
      <c r="AW179" s="12"/>
    </row>
    <row r="180" spans="1:49" x14ac:dyDescent="0.3">
      <c r="A180" s="74" t="s">
        <v>4116</v>
      </c>
      <c r="B180" s="25">
        <v>70</v>
      </c>
      <c r="C180" s="25" t="s">
        <v>12</v>
      </c>
      <c r="D180" s="26">
        <v>31839</v>
      </c>
      <c r="E180" s="26" t="s">
        <v>13</v>
      </c>
      <c r="F180" s="26" t="s">
        <v>2021</v>
      </c>
      <c r="G180" s="26" t="s">
        <v>2022</v>
      </c>
      <c r="H180" s="26" t="s">
        <v>5</v>
      </c>
      <c r="I180" s="26" t="s">
        <v>1376</v>
      </c>
      <c r="J180" s="26" t="s">
        <v>4</v>
      </c>
      <c r="K180" s="26" t="s">
        <v>1091</v>
      </c>
      <c r="L180" s="27" t="s">
        <v>19</v>
      </c>
      <c r="M180" s="25" t="s">
        <v>18</v>
      </c>
      <c r="N180" s="25" t="s">
        <v>2</v>
      </c>
      <c r="O1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205</v>
      </c>
      <c r="P180" s="25">
        <v>0</v>
      </c>
      <c r="Q180" s="25">
        <v>205</v>
      </c>
      <c r="R180" s="25">
        <v>0</v>
      </c>
      <c r="S180" s="25">
        <v>0</v>
      </c>
      <c r="T180" s="25">
        <v>0</v>
      </c>
      <c r="U180" s="25">
        <v>26</v>
      </c>
      <c r="V180" s="41" t="str">
        <f>IFERROR(Master1[[#This Row],[Avg Garment Scans per Delivery]]/Master1[[#This Row],[Garment Inventory]], "")</f>
        <v/>
      </c>
      <c r="W180" s="42"/>
      <c r="X180" s="42"/>
      <c r="Y180" s="42"/>
      <c r="Z180" s="42"/>
      <c r="AA180" s="43">
        <f>_xlfn.XLOOKUP(Master1[[#This Row],[cu_id]], Revenue_Analysis[cuid], Revenue_Analysis[Q1 Low Deviation], 0)</f>
        <v>39.128100000000003</v>
      </c>
      <c r="AB180" s="43">
        <f>_xlfn.XLOOKUP(Master1[[#This Row],[cu_id]],Revenue_Analysis[cuid],Revenue_Analysis[Q1 High Deviation], 0)</f>
        <v>41.094700000000003</v>
      </c>
      <c r="AC180" s="43">
        <f>_xlfn.XLOOKUP(Master1[[#This Row],[cu_id]],Revenue_Analysis[cuid],Revenue_Analysis[Q2 Low Deviation], 0)</f>
        <v>42.252200000000002</v>
      </c>
      <c r="AD180" s="43">
        <f>_xlfn.XLOOKUP(Master1[[#This Row],[cu_id]],Revenue_Analysis[cuid],Revenue_Analysis[Q2 High Deviation], 0)</f>
        <v>44.714399999999998</v>
      </c>
      <c r="AE180" s="43">
        <f>_xlfn.XLOOKUP(Master1[[#This Row],[cu_id]],Revenue_Analysis[cuid],Revenue_Analysis[Q3 Low Deviation], 0)</f>
        <v>44.805100000000003</v>
      </c>
      <c r="AF180" s="43">
        <f>_xlfn.XLOOKUP(Master1[[#This Row],[cu_id]],Revenue_Analysis[cuid],Revenue_Analysis[Q3 High Deviation], 0)</f>
        <v>47.157699999999998</v>
      </c>
      <c r="AG180" s="43">
        <f>_xlfn.XLOOKUP(Master1[[#This Row],[cu_id]],Revenue_Analysis[cuid],Revenue_Analysis[Q4 Low Deviation], 0)</f>
        <v>48.04</v>
      </c>
      <c r="AH180" s="43">
        <f>_xlfn.XLOOKUP(Master1[[#This Row],[cu_id]],Revenue_Analysis[cuid],Revenue_Analysis[Q4 High Deviation], 0)</f>
        <v>48.04</v>
      </c>
      <c r="AI180" s="43">
        <f>_xlfn.XLOOKUP(Master1[[#This Row],[cu_id]],Revenue_Analysis[cuid],Revenue_Analysis[Q1 Average], 0)</f>
        <v>40.111400000000003</v>
      </c>
      <c r="AJ180" s="43">
        <f>_xlfn.XLOOKUP(Master1[[#This Row],[cu_id]],Revenue_Analysis[cuid],Revenue_Analysis[Q2 Average], 0)</f>
        <v>43.4833</v>
      </c>
      <c r="AK180" s="43">
        <f>_xlfn.XLOOKUP(Master1[[#This Row],[cu_id]],Revenue_Analysis[cuid],Revenue_Analysis[Q3 Average], 0)</f>
        <v>45.981400000000001</v>
      </c>
      <c r="AL180" s="43">
        <f>_xlfn.XLOOKUP(Master1[[#This Row],[cu_id]],Revenue_Analysis[cuid],Revenue_Analysis[Q4 Average], 0)</f>
        <v>48.04</v>
      </c>
      <c r="AM180" s="44">
        <v>0.35416666666666669</v>
      </c>
      <c r="AN180" s="44">
        <v>0.70833333333333337</v>
      </c>
      <c r="AO180" s="25" t="s">
        <v>13860</v>
      </c>
      <c r="AP180" s="25" t="s">
        <v>13860</v>
      </c>
      <c r="AQ180" s="25" t="s">
        <v>13860</v>
      </c>
      <c r="AR180" s="25" t="s">
        <v>0</v>
      </c>
      <c r="AS180" s="15">
        <f>IFERROR(_xlfn.XLOOKUP(Master1[[#This Row],[cu_id]],StopTimes[cu_ID],StopTimes[Average Stop Time]), 0)</f>
        <v>3.6750000000000003</v>
      </c>
      <c r="AT18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80" s="45" t="s">
        <v>13860</v>
      </c>
      <c r="AV180" s="13"/>
      <c r="AW180" s="12"/>
    </row>
    <row r="181" spans="1:49" x14ac:dyDescent="0.3">
      <c r="A181" s="74" t="s">
        <v>4117</v>
      </c>
      <c r="B181" s="25">
        <v>71</v>
      </c>
      <c r="C181" s="25" t="s">
        <v>6</v>
      </c>
      <c r="D181" s="26">
        <v>31916</v>
      </c>
      <c r="E181" s="26" t="s">
        <v>13</v>
      </c>
      <c r="F181" s="26" t="s">
        <v>120</v>
      </c>
      <c r="G181" s="26" t="s">
        <v>2023</v>
      </c>
      <c r="H181" s="26" t="s">
        <v>5</v>
      </c>
      <c r="I181" s="26" t="s">
        <v>1489</v>
      </c>
      <c r="J181" s="26" t="s">
        <v>4</v>
      </c>
      <c r="K181" s="26" t="s">
        <v>497</v>
      </c>
      <c r="L181" s="27" t="s">
        <v>16</v>
      </c>
      <c r="M181" s="25" t="s">
        <v>3</v>
      </c>
      <c r="N181" s="25" t="s">
        <v>2</v>
      </c>
      <c r="O18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81" s="25">
        <v>0</v>
      </c>
      <c r="Q181" s="25">
        <v>0</v>
      </c>
      <c r="R181" s="25">
        <v>70</v>
      </c>
      <c r="S181" s="25">
        <v>0</v>
      </c>
      <c r="T181" s="25">
        <v>0</v>
      </c>
      <c r="U181" s="25">
        <v>55</v>
      </c>
      <c r="V181" s="41" t="str">
        <f>IFERROR(Master1[[#This Row],[Avg Garment Scans per Delivery]]/Master1[[#This Row],[Garment Inventory]], "")</f>
        <v/>
      </c>
      <c r="W181" s="42"/>
      <c r="X181" s="42"/>
      <c r="Y181" s="42"/>
      <c r="Z181" s="42"/>
      <c r="AA181" s="43">
        <f>_xlfn.XLOOKUP(Master1[[#This Row],[cu_id]], Revenue_Analysis[cuid], Revenue_Analysis[Q1 Low Deviation], 0)</f>
        <v>42.740400000000001</v>
      </c>
      <c r="AB181" s="43">
        <f>_xlfn.XLOOKUP(Master1[[#This Row],[cu_id]],Revenue_Analysis[cuid],Revenue_Analysis[Q1 High Deviation], 0)</f>
        <v>44.338000000000001</v>
      </c>
      <c r="AC181" s="43">
        <f>_xlfn.XLOOKUP(Master1[[#This Row],[cu_id]],Revenue_Analysis[cuid],Revenue_Analysis[Q2 Low Deviation], 0)</f>
        <v>46.378500000000003</v>
      </c>
      <c r="AD181" s="43">
        <f>_xlfn.XLOOKUP(Master1[[#This Row],[cu_id]],Revenue_Analysis[cuid],Revenue_Analysis[Q2 High Deviation], 0)</f>
        <v>48.101500000000001</v>
      </c>
      <c r="AE181" s="43">
        <f>_xlfn.XLOOKUP(Master1[[#This Row],[cu_id]],Revenue_Analysis[cuid],Revenue_Analysis[Q3 Low Deviation], 0)</f>
        <v>53.507399999999997</v>
      </c>
      <c r="AF181" s="43">
        <f>_xlfn.XLOOKUP(Master1[[#This Row],[cu_id]],Revenue_Analysis[cuid],Revenue_Analysis[Q3 High Deviation], 0)</f>
        <v>56.861800000000002</v>
      </c>
      <c r="AG181" s="43">
        <f>_xlfn.XLOOKUP(Master1[[#This Row],[cu_id]],Revenue_Analysis[cuid],Revenue_Analysis[Q4 Low Deviation], 0)</f>
        <v>53.046700000000001</v>
      </c>
      <c r="AH181" s="43">
        <f>_xlfn.XLOOKUP(Master1[[#This Row],[cu_id]],Revenue_Analysis[cuid],Revenue_Analysis[Q4 High Deviation], 0)</f>
        <v>58.725700000000003</v>
      </c>
      <c r="AI181" s="43">
        <f>_xlfn.XLOOKUP(Master1[[#This Row],[cu_id]],Revenue_Analysis[cuid],Revenue_Analysis[Q1 Average], 0)</f>
        <v>43.539200000000001</v>
      </c>
      <c r="AJ181" s="43">
        <f>_xlfn.XLOOKUP(Master1[[#This Row],[cu_id]],Revenue_Analysis[cuid],Revenue_Analysis[Q2 Average], 0)</f>
        <v>47.24</v>
      </c>
      <c r="AK181" s="43">
        <f>_xlfn.XLOOKUP(Master1[[#This Row],[cu_id]],Revenue_Analysis[cuid],Revenue_Analysis[Q3 Average], 0)</f>
        <v>55.184600000000003</v>
      </c>
      <c r="AL181" s="43">
        <f>_xlfn.XLOOKUP(Master1[[#This Row],[cu_id]],Revenue_Analysis[cuid],Revenue_Analysis[Q4 Average], 0)</f>
        <v>55.886200000000002</v>
      </c>
      <c r="AM181" s="44">
        <v>9</v>
      </c>
      <c r="AN181" s="44">
        <v>8.5</v>
      </c>
      <c r="AO181" s="25" t="s">
        <v>13860</v>
      </c>
      <c r="AP181" s="25" t="s">
        <v>13860</v>
      </c>
      <c r="AQ181" s="25" t="s">
        <v>13860</v>
      </c>
      <c r="AR181" s="25" t="s">
        <v>0</v>
      </c>
      <c r="AS181" s="15">
        <f>IFERROR(_xlfn.XLOOKUP(Master1[[#This Row],[cu_id]],StopTimes[cu_ID],StopTimes[Average Stop Time]), 0)</f>
        <v>8.1374999999999993</v>
      </c>
      <c r="AT18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81" s="45" t="s">
        <v>13860</v>
      </c>
      <c r="AV181" s="13"/>
      <c r="AW181" s="12"/>
    </row>
    <row r="182" spans="1:49" x14ac:dyDescent="0.3">
      <c r="A182" s="74" t="s">
        <v>4512</v>
      </c>
      <c r="B182" s="25">
        <v>76</v>
      </c>
      <c r="C182" s="25" t="s">
        <v>7</v>
      </c>
      <c r="D182" s="26">
        <v>31862</v>
      </c>
      <c r="E182" s="26" t="s">
        <v>13</v>
      </c>
      <c r="F182" s="26" t="s">
        <v>2854</v>
      </c>
      <c r="G182" s="26" t="s">
        <v>2855</v>
      </c>
      <c r="H182" s="26" t="s">
        <v>5</v>
      </c>
      <c r="I182" s="26" t="s">
        <v>567</v>
      </c>
      <c r="J182" s="26" t="s">
        <v>4</v>
      </c>
      <c r="K182" s="26" t="s">
        <v>399</v>
      </c>
      <c r="L182" s="27" t="s">
        <v>16</v>
      </c>
      <c r="M182" s="25" t="s">
        <v>3</v>
      </c>
      <c r="N182" s="25" t="s">
        <v>2</v>
      </c>
      <c r="O1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145</v>
      </c>
      <c r="P182" s="25">
        <v>0</v>
      </c>
      <c r="Q182" s="25">
        <v>0</v>
      </c>
      <c r="R182" s="25">
        <v>0</v>
      </c>
      <c r="S182" s="25">
        <v>0</v>
      </c>
      <c r="T182" s="25">
        <v>145</v>
      </c>
      <c r="U182" s="25">
        <v>52</v>
      </c>
      <c r="V182" s="41" t="str">
        <f>IFERROR(Master1[[#This Row],[Avg Garment Scans per Delivery]]/Master1[[#This Row],[Garment Inventory]], "")</f>
        <v/>
      </c>
      <c r="W182" s="42"/>
      <c r="X182" s="42"/>
      <c r="Y182" s="42"/>
      <c r="Z182" s="42"/>
      <c r="AA182" s="43">
        <f>_xlfn.XLOOKUP(Master1[[#This Row],[cu_id]], Revenue_Analysis[cuid], Revenue_Analysis[Q1 Low Deviation], 0)</f>
        <v>46.746299999999998</v>
      </c>
      <c r="AB182" s="43">
        <f>_xlfn.XLOOKUP(Master1[[#This Row],[cu_id]],Revenue_Analysis[cuid],Revenue_Analysis[Q1 High Deviation], 0)</f>
        <v>56.908700000000003</v>
      </c>
      <c r="AC182" s="43">
        <f>_xlfn.XLOOKUP(Master1[[#This Row],[cu_id]],Revenue_Analysis[cuid],Revenue_Analysis[Q2 Low Deviation], 0)</f>
        <v>57.496499999999997</v>
      </c>
      <c r="AD182" s="43">
        <f>_xlfn.XLOOKUP(Master1[[#This Row],[cu_id]],Revenue_Analysis[cuid],Revenue_Analysis[Q2 High Deviation], 0)</f>
        <v>59.609699999999997</v>
      </c>
      <c r="AE182" s="43">
        <f>_xlfn.XLOOKUP(Master1[[#This Row],[cu_id]],Revenue_Analysis[cuid],Revenue_Analysis[Q3 Low Deviation], 0)</f>
        <v>72.921400000000006</v>
      </c>
      <c r="AF182" s="43">
        <f>_xlfn.XLOOKUP(Master1[[#This Row],[cu_id]],Revenue_Analysis[cuid],Revenue_Analysis[Q3 High Deviation], 0)</f>
        <v>77.138599999999997</v>
      </c>
      <c r="AG182" s="43">
        <f>_xlfn.XLOOKUP(Master1[[#This Row],[cu_id]],Revenue_Analysis[cuid],Revenue_Analysis[Q4 Low Deviation], 0)</f>
        <v>84.687899999999999</v>
      </c>
      <c r="AH182" s="43">
        <f>_xlfn.XLOOKUP(Master1[[#This Row],[cu_id]],Revenue_Analysis[cuid],Revenue_Analysis[Q4 High Deviation], 0)</f>
        <v>89.381299999999996</v>
      </c>
      <c r="AI182" s="43">
        <f>_xlfn.XLOOKUP(Master1[[#This Row],[cu_id]],Revenue_Analysis[cuid],Revenue_Analysis[Q1 Average], 0)</f>
        <v>51.827500000000001</v>
      </c>
      <c r="AJ182" s="43">
        <f>_xlfn.XLOOKUP(Master1[[#This Row],[cu_id]],Revenue_Analysis[cuid],Revenue_Analysis[Q2 Average], 0)</f>
        <v>58.553100000000001</v>
      </c>
      <c r="AK182" s="43">
        <f>_xlfn.XLOOKUP(Master1[[#This Row],[cu_id]],Revenue_Analysis[cuid],Revenue_Analysis[Q3 Average], 0)</f>
        <v>75.03</v>
      </c>
      <c r="AL182" s="43">
        <f>_xlfn.XLOOKUP(Master1[[#This Row],[cu_id]],Revenue_Analysis[cuid],Revenue_Analysis[Q4 Average], 0)</f>
        <v>87.034599999999998</v>
      </c>
      <c r="AM182" s="44">
        <v>10</v>
      </c>
      <c r="AN182" s="44">
        <v>4.5</v>
      </c>
      <c r="AO182" s="25" t="s">
        <v>13860</v>
      </c>
      <c r="AP182" s="25" t="s">
        <v>13860</v>
      </c>
      <c r="AQ182" s="25" t="s">
        <v>13860</v>
      </c>
      <c r="AR182" s="25" t="s">
        <v>0</v>
      </c>
      <c r="AS182" s="15">
        <f>IFERROR(_xlfn.XLOOKUP(Master1[[#This Row],[cu_id]],StopTimes[cu_ID],StopTimes[Average Stop Time]), 0)</f>
        <v>2.8604166666666666</v>
      </c>
      <c r="AT18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82" s="45">
        <v>3</v>
      </c>
      <c r="AV182" s="13"/>
      <c r="AW182" s="12"/>
    </row>
    <row r="183" spans="1:49" x14ac:dyDescent="0.3">
      <c r="A183" s="74" t="s">
        <v>4119</v>
      </c>
      <c r="B183" s="25">
        <v>9</v>
      </c>
      <c r="C183" s="25" t="s">
        <v>7</v>
      </c>
      <c r="D183" s="26">
        <v>31862</v>
      </c>
      <c r="E183" s="26" t="s">
        <v>39</v>
      </c>
      <c r="F183" s="26" t="s">
        <v>2026</v>
      </c>
      <c r="G183" s="26" t="s">
        <v>2027</v>
      </c>
      <c r="H183" s="26" t="s">
        <v>5</v>
      </c>
      <c r="I183" s="26" t="s">
        <v>530</v>
      </c>
      <c r="J183" s="26" t="s">
        <v>4</v>
      </c>
      <c r="K183" s="26" t="s">
        <v>531</v>
      </c>
      <c r="L183" s="27" t="s">
        <v>16</v>
      </c>
      <c r="M183" s="25" t="s">
        <v>3</v>
      </c>
      <c r="N183" s="25" t="s">
        <v>2</v>
      </c>
      <c r="O1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261</v>
      </c>
      <c r="P183" s="25">
        <v>0</v>
      </c>
      <c r="Q183" s="25">
        <v>0</v>
      </c>
      <c r="R183" s="25">
        <v>0</v>
      </c>
      <c r="S183" s="25">
        <v>0</v>
      </c>
      <c r="T183" s="25">
        <v>261</v>
      </c>
      <c r="U183" s="25">
        <v>52</v>
      </c>
      <c r="V183" s="41" t="str">
        <f>IFERROR(Master1[[#This Row],[Avg Garment Scans per Delivery]]/Master1[[#This Row],[Garment Inventory]], "")</f>
        <v/>
      </c>
      <c r="W183" s="42"/>
      <c r="X183" s="42"/>
      <c r="Y183" s="42"/>
      <c r="Z183" s="42"/>
      <c r="AA183" s="43">
        <f>_xlfn.XLOOKUP(Master1[[#This Row],[cu_id]], Revenue_Analysis[cuid], Revenue_Analysis[Q1 Low Deviation], 0)</f>
        <v>76.78</v>
      </c>
      <c r="AB183" s="43">
        <f>_xlfn.XLOOKUP(Master1[[#This Row],[cu_id]],Revenue_Analysis[cuid],Revenue_Analysis[Q1 High Deviation], 0)</f>
        <v>78.03</v>
      </c>
      <c r="AC183" s="43">
        <f>_xlfn.XLOOKUP(Master1[[#This Row],[cu_id]],Revenue_Analysis[cuid],Revenue_Analysis[Q2 Low Deviation], 0)</f>
        <v>78.986500000000007</v>
      </c>
      <c r="AD183" s="43">
        <f>_xlfn.XLOOKUP(Master1[[#This Row],[cu_id]],Revenue_Analysis[cuid],Revenue_Analysis[Q2 High Deviation], 0)</f>
        <v>81.099699999999999</v>
      </c>
      <c r="AE183" s="43">
        <f>_xlfn.XLOOKUP(Master1[[#This Row],[cu_id]],Revenue_Analysis[cuid],Revenue_Analysis[Q3 Low Deviation], 0)</f>
        <v>72.453100000000006</v>
      </c>
      <c r="AF183" s="43">
        <f>_xlfn.XLOOKUP(Master1[[#This Row],[cu_id]],Revenue_Analysis[cuid],Revenue_Analysis[Q3 High Deviation], 0)</f>
        <v>94.298900000000003</v>
      </c>
      <c r="AG183" s="43">
        <f>_xlfn.XLOOKUP(Master1[[#This Row],[cu_id]],Revenue_Analysis[cuid],Revenue_Analysis[Q4 Low Deviation], 0)</f>
        <v>99.242599999999996</v>
      </c>
      <c r="AH183" s="43">
        <f>_xlfn.XLOOKUP(Master1[[#This Row],[cu_id]],Revenue_Analysis[cuid],Revenue_Analysis[Q4 High Deviation], 0)</f>
        <v>99.711200000000005</v>
      </c>
      <c r="AI183" s="43">
        <f>_xlfn.XLOOKUP(Master1[[#This Row],[cu_id]],Revenue_Analysis[cuid],Revenue_Analysis[Q1 Average], 0)</f>
        <v>77.405000000000001</v>
      </c>
      <c r="AJ183" s="43">
        <f>_xlfn.XLOOKUP(Master1[[#This Row],[cu_id]],Revenue_Analysis[cuid],Revenue_Analysis[Q2 Average], 0)</f>
        <v>80.043099999999995</v>
      </c>
      <c r="AK183" s="43">
        <f>_xlfn.XLOOKUP(Master1[[#This Row],[cu_id]],Revenue_Analysis[cuid],Revenue_Analysis[Q3 Average], 0)</f>
        <v>83.376000000000005</v>
      </c>
      <c r="AL183" s="43">
        <f>_xlfn.XLOOKUP(Master1[[#This Row],[cu_id]],Revenue_Analysis[cuid],Revenue_Analysis[Q4 Average], 0)</f>
        <v>99.476900000000001</v>
      </c>
      <c r="AM183" s="44">
        <v>0.375</v>
      </c>
      <c r="AN183" s="44">
        <v>0.66666666666666663</v>
      </c>
      <c r="AO183" s="25" t="s">
        <v>13860</v>
      </c>
      <c r="AP183" s="25" t="s">
        <v>13860</v>
      </c>
      <c r="AQ183" s="25" t="s">
        <v>13860</v>
      </c>
      <c r="AR183" s="25" t="s">
        <v>0</v>
      </c>
      <c r="AS183" s="15">
        <f>IFERROR(_xlfn.XLOOKUP(Master1[[#This Row],[cu_id]],StopTimes[cu_ID],StopTimes[Average Stop Time]), 0)</f>
        <v>8.5666666666666664</v>
      </c>
      <c r="AT18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83" s="45" t="s">
        <v>13860</v>
      </c>
      <c r="AV183" s="13"/>
      <c r="AW183" s="12"/>
    </row>
    <row r="184" spans="1:49" x14ac:dyDescent="0.3">
      <c r="A184" s="74" t="s">
        <v>2028</v>
      </c>
      <c r="B184" s="25">
        <v>34</v>
      </c>
      <c r="C184" s="25" t="s">
        <v>6</v>
      </c>
      <c r="D184" s="26">
        <v>31862</v>
      </c>
      <c r="E184" s="26">
        <v>2</v>
      </c>
      <c r="F184" s="26" t="s">
        <v>2029</v>
      </c>
      <c r="G184" s="26" t="s">
        <v>2030</v>
      </c>
      <c r="H184" s="26" t="s">
        <v>5</v>
      </c>
      <c r="I184" s="26" t="s">
        <v>696</v>
      </c>
      <c r="J184" s="26" t="s">
        <v>4</v>
      </c>
      <c r="K184" s="26" t="s">
        <v>933</v>
      </c>
      <c r="L184" s="27">
        <v>7</v>
      </c>
      <c r="M184" s="25" t="s">
        <v>18</v>
      </c>
      <c r="N184" s="25" t="s">
        <v>2</v>
      </c>
      <c r="O184" s="25">
        <v>130</v>
      </c>
      <c r="P184" s="25">
        <v>0</v>
      </c>
      <c r="Q184" s="25">
        <v>0</v>
      </c>
      <c r="R184" s="25">
        <v>130</v>
      </c>
      <c r="S184" s="25">
        <v>0</v>
      </c>
      <c r="T184" s="25">
        <v>0</v>
      </c>
      <c r="U184" s="25"/>
      <c r="V184" s="25"/>
      <c r="W184" s="28"/>
      <c r="X184" s="28">
        <v>0</v>
      </c>
      <c r="Y184" s="28"/>
      <c r="Z184" s="28"/>
      <c r="AA184" s="43">
        <f>_xlfn.XLOOKUP(Master1[[#This Row],[cu_id]], Revenue_Analysis[cuid], Revenue_Analysis[Q1 Low Deviation], 0)</f>
        <v>0</v>
      </c>
      <c r="AB184" s="43">
        <f>_xlfn.XLOOKUP(Master1[[#This Row],[cu_id]],Revenue_Analysis[cuid],Revenue_Analysis[Q1 High Deviation], 0)</f>
        <v>0</v>
      </c>
      <c r="AC184" s="43">
        <f>_xlfn.XLOOKUP(Master1[[#This Row],[cu_id]],Revenue_Analysis[cuid],Revenue_Analysis[Q2 Low Deviation], 0)</f>
        <v>0</v>
      </c>
      <c r="AD184" s="43">
        <f>_xlfn.XLOOKUP(Master1[[#This Row],[cu_id]],Revenue_Analysis[cuid],Revenue_Analysis[Q2 High Deviation], 0)</f>
        <v>0</v>
      </c>
      <c r="AE184" s="43">
        <f>_xlfn.XLOOKUP(Master1[[#This Row],[cu_id]],Revenue_Analysis[cuid],Revenue_Analysis[Q3 Low Deviation], 0)</f>
        <v>78.966200000000001</v>
      </c>
      <c r="AF184" s="43">
        <f>_xlfn.XLOOKUP(Master1[[#This Row],[cu_id]],Revenue_Analysis[cuid],Revenue_Analysis[Q3 High Deviation], 0)</f>
        <v>85.210999999999999</v>
      </c>
      <c r="AG184" s="43">
        <f>_xlfn.XLOOKUP(Master1[[#This Row],[cu_id]],Revenue_Analysis[cuid],Revenue_Analysis[Q4 Low Deviation], 0)</f>
        <v>90.533299999999997</v>
      </c>
      <c r="AH184" s="43">
        <f>_xlfn.XLOOKUP(Master1[[#This Row],[cu_id]],Revenue_Analysis[cuid],Revenue_Analysis[Q4 High Deviation], 0)</f>
        <v>91.546700000000001</v>
      </c>
      <c r="AI184" s="43">
        <f>_xlfn.XLOOKUP(Master1[[#This Row],[cu_id]],Revenue_Analysis[cuid],Revenue_Analysis[Q1 Average], 0)</f>
        <v>0</v>
      </c>
      <c r="AJ184" s="43">
        <f>_xlfn.XLOOKUP(Master1[[#This Row],[cu_id]],Revenue_Analysis[cuid],Revenue_Analysis[Q2 Average], 0)</f>
        <v>0</v>
      </c>
      <c r="AK184" s="43">
        <f>_xlfn.XLOOKUP(Master1[[#This Row],[cu_id]],Revenue_Analysis[cuid],Revenue_Analysis[Q3 Average], 0)</f>
        <v>82.0886</v>
      </c>
      <c r="AL184" s="43">
        <f>_xlfn.XLOOKUP(Master1[[#This Row],[cu_id]],Revenue_Analysis[cuid],Revenue_Analysis[Q4 Average], 0)</f>
        <v>91.04</v>
      </c>
      <c r="AM184" s="43" t="s">
        <v>1</v>
      </c>
      <c r="AN184" s="43" t="s">
        <v>1</v>
      </c>
      <c r="AO184" s="43" t="s">
        <v>13860</v>
      </c>
      <c r="AP184" s="43" t="s">
        <v>13860</v>
      </c>
      <c r="AQ184" s="43" t="s">
        <v>13860</v>
      </c>
      <c r="AR184" s="43" t="s">
        <v>0</v>
      </c>
      <c r="AS184" s="15">
        <f>IFERROR(_xlfn.XLOOKUP(Master1[[#This Row],[cu_id]],StopTimes[cu_ID],StopTimes[Average Stop Time]), 0)</f>
        <v>0</v>
      </c>
      <c r="AT18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84" s="45" t="s">
        <v>13860</v>
      </c>
      <c r="AV184" s="13"/>
      <c r="AW184" s="12"/>
    </row>
    <row r="185" spans="1:49" x14ac:dyDescent="0.3">
      <c r="A185" s="74" t="s">
        <v>3633</v>
      </c>
      <c r="B185" s="25">
        <v>9</v>
      </c>
      <c r="C185" s="25" t="s">
        <v>14</v>
      </c>
      <c r="D185" s="26">
        <v>27357</v>
      </c>
      <c r="E185" s="26" t="s">
        <v>13</v>
      </c>
      <c r="F185" s="26" t="s">
        <v>934</v>
      </c>
      <c r="G185" s="26" t="s">
        <v>935</v>
      </c>
      <c r="H185" s="26" t="s">
        <v>11</v>
      </c>
      <c r="I185" s="26" t="s">
        <v>398</v>
      </c>
      <c r="J185" s="26" t="s">
        <v>4</v>
      </c>
      <c r="K185" s="26" t="s">
        <v>528</v>
      </c>
      <c r="L185" s="27" t="s">
        <v>31</v>
      </c>
      <c r="M185" s="25" t="s">
        <v>30</v>
      </c>
      <c r="N185" s="25" t="s">
        <v>2</v>
      </c>
      <c r="O1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361</v>
      </c>
      <c r="P185" s="25">
        <v>0</v>
      </c>
      <c r="Q185" s="25">
        <v>0</v>
      </c>
      <c r="R185" s="25">
        <v>0</v>
      </c>
      <c r="S185" s="25">
        <v>361</v>
      </c>
      <c r="T185" s="25">
        <v>0</v>
      </c>
      <c r="U185" s="25">
        <v>13</v>
      </c>
      <c r="V185" s="41" t="str">
        <f>IFERROR(Master1[[#This Row],[Avg Garment Scans per Delivery]]/Master1[[#This Row],[Garment Inventory]], "")</f>
        <v/>
      </c>
      <c r="W185" s="42">
        <v>0</v>
      </c>
      <c r="X185" s="42"/>
      <c r="Y185" s="42"/>
      <c r="Z185" s="42"/>
      <c r="AA185" s="43">
        <f>_xlfn.XLOOKUP(Master1[[#This Row],[cu_id]], Revenue_Analysis[cuid], Revenue_Analysis[Q1 Low Deviation], 0)</f>
        <v>50</v>
      </c>
      <c r="AB185" s="43">
        <f>_xlfn.XLOOKUP(Master1[[#This Row],[cu_id]],Revenue_Analysis[cuid],Revenue_Analysis[Q1 High Deviation], 0)</f>
        <v>50</v>
      </c>
      <c r="AC185" s="43">
        <f>_xlfn.XLOOKUP(Master1[[#This Row],[cu_id]],Revenue_Analysis[cuid],Revenue_Analysis[Q2 Low Deviation], 0)</f>
        <v>50</v>
      </c>
      <c r="AD185" s="43">
        <f>_xlfn.XLOOKUP(Master1[[#This Row],[cu_id]],Revenue_Analysis[cuid],Revenue_Analysis[Q2 High Deviation], 0)</f>
        <v>50</v>
      </c>
      <c r="AE185" s="43">
        <f>_xlfn.XLOOKUP(Master1[[#This Row],[cu_id]],Revenue_Analysis[cuid],Revenue_Analysis[Q3 Low Deviation], 0)</f>
        <v>48.453299999999999</v>
      </c>
      <c r="AF185" s="43">
        <f>_xlfn.XLOOKUP(Master1[[#This Row],[cu_id]],Revenue_Analysis[cuid],Revenue_Analysis[Q3 High Deviation], 0)</f>
        <v>60.826700000000002</v>
      </c>
      <c r="AG185" s="43">
        <f>_xlfn.XLOOKUP(Master1[[#This Row],[cu_id]],Revenue_Analysis[cuid],Revenue_Analysis[Q4 Low Deviation], 0)</f>
        <v>52.231099999999998</v>
      </c>
      <c r="AH185" s="43">
        <f>_xlfn.XLOOKUP(Master1[[#This Row],[cu_id]],Revenue_Analysis[cuid],Revenue_Analysis[Q4 High Deviation], 0)</f>
        <v>61.582299999999996</v>
      </c>
      <c r="AI185" s="43">
        <f>_xlfn.XLOOKUP(Master1[[#This Row],[cu_id]],Revenue_Analysis[cuid],Revenue_Analysis[Q1 Average], 0)</f>
        <v>50</v>
      </c>
      <c r="AJ185" s="43">
        <f>_xlfn.XLOOKUP(Master1[[#This Row],[cu_id]],Revenue_Analysis[cuid],Revenue_Analysis[Q2 Average], 0)</f>
        <v>50</v>
      </c>
      <c r="AK185" s="43">
        <f>_xlfn.XLOOKUP(Master1[[#This Row],[cu_id]],Revenue_Analysis[cuid],Revenue_Analysis[Q3 Average], 0)</f>
        <v>54.64</v>
      </c>
      <c r="AL185" s="43">
        <f>_xlfn.XLOOKUP(Master1[[#This Row],[cu_id]],Revenue_Analysis[cuid],Revenue_Analysis[Q4 Average], 0)</f>
        <v>56.906700000000001</v>
      </c>
      <c r="AM185" s="44">
        <v>0.375</v>
      </c>
      <c r="AN185" s="44">
        <v>0.66666666666666663</v>
      </c>
      <c r="AO185" s="25" t="s">
        <v>13860</v>
      </c>
      <c r="AP185" s="25" t="s">
        <v>13860</v>
      </c>
      <c r="AQ185" s="25" t="s">
        <v>13860</v>
      </c>
      <c r="AR185" s="25" t="s">
        <v>0</v>
      </c>
      <c r="AS185" s="15">
        <f>IFERROR(_xlfn.XLOOKUP(Master1[[#This Row],[cu_id]],StopTimes[cu_ID],StopTimes[Average Stop Time]), 0)</f>
        <v>17.808333333333334</v>
      </c>
      <c r="AT18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85" s="45" t="s">
        <v>13860</v>
      </c>
      <c r="AV185" s="13"/>
      <c r="AW185" s="12"/>
    </row>
    <row r="186" spans="1:49" x14ac:dyDescent="0.3">
      <c r="A186" s="74" t="s">
        <v>4632</v>
      </c>
      <c r="B186" s="25">
        <v>78</v>
      </c>
      <c r="C186" s="25" t="s">
        <v>7</v>
      </c>
      <c r="D186" s="26">
        <v>31871</v>
      </c>
      <c r="E186" s="26" t="s">
        <v>13</v>
      </c>
      <c r="F186" s="26" t="s">
        <v>3076</v>
      </c>
      <c r="G186" s="26" t="s">
        <v>3077</v>
      </c>
      <c r="H186" s="26" t="s">
        <v>5</v>
      </c>
      <c r="I186" s="26" t="s">
        <v>696</v>
      </c>
      <c r="J186" s="26" t="s">
        <v>4</v>
      </c>
      <c r="K186" s="26" t="s">
        <v>670</v>
      </c>
      <c r="L186" s="27" t="s">
        <v>16</v>
      </c>
      <c r="M186" s="25" t="s">
        <v>3</v>
      </c>
      <c r="N186" s="25" t="s">
        <v>2</v>
      </c>
      <c r="O18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86" s="25">
        <v>0</v>
      </c>
      <c r="Q186" s="25">
        <v>0</v>
      </c>
      <c r="R186" s="25">
        <v>0</v>
      </c>
      <c r="S186" s="25">
        <v>0</v>
      </c>
      <c r="T186" s="25">
        <v>40</v>
      </c>
      <c r="U186" s="25">
        <v>46</v>
      </c>
      <c r="V186" s="41" t="str">
        <f>IFERROR(Master1[[#This Row],[Avg Garment Scans per Delivery]]/Master1[[#This Row],[Garment Inventory]], "")</f>
        <v/>
      </c>
      <c r="W186" s="42"/>
      <c r="X186" s="42"/>
      <c r="Y186" s="42"/>
      <c r="Z186" s="42"/>
      <c r="AA186" s="43">
        <f>_xlfn.XLOOKUP(Master1[[#This Row],[cu_id]], Revenue_Analysis[cuid], Revenue_Analysis[Q1 Low Deviation], 0)</f>
        <v>60.3322</v>
      </c>
      <c r="AB186" s="43">
        <f>_xlfn.XLOOKUP(Master1[[#This Row],[cu_id]],Revenue_Analysis[cuid],Revenue_Analysis[Q1 High Deviation], 0)</f>
        <v>61.887799999999999</v>
      </c>
      <c r="AC186" s="43">
        <f>_xlfn.XLOOKUP(Master1[[#This Row],[cu_id]],Revenue_Analysis[cuid],Revenue_Analysis[Q2 Low Deviation], 0)</f>
        <v>62.510899999999999</v>
      </c>
      <c r="AD186" s="43">
        <f>_xlfn.XLOOKUP(Master1[[#This Row],[cu_id]],Revenue_Analysis[cuid],Revenue_Analysis[Q2 High Deviation], 0)</f>
        <v>65.024500000000003</v>
      </c>
      <c r="AE186" s="43">
        <f>_xlfn.XLOOKUP(Master1[[#This Row],[cu_id]],Revenue_Analysis[cuid],Revenue_Analysis[Q3 Low Deviation], 0)</f>
        <v>64.979500000000002</v>
      </c>
      <c r="AF186" s="43">
        <f>_xlfn.XLOOKUP(Master1[[#This Row],[cu_id]],Revenue_Analysis[cuid],Revenue_Analysis[Q3 High Deviation], 0)</f>
        <v>65.873900000000006</v>
      </c>
      <c r="AG186" s="43">
        <f>_xlfn.XLOOKUP(Master1[[#This Row],[cu_id]],Revenue_Analysis[cuid],Revenue_Analysis[Q4 Low Deviation], 0)</f>
        <v>67.433300000000003</v>
      </c>
      <c r="AH186" s="43">
        <f>_xlfn.XLOOKUP(Master1[[#This Row],[cu_id]],Revenue_Analysis[cuid],Revenue_Analysis[Q4 High Deviation], 0)</f>
        <v>70.806700000000006</v>
      </c>
      <c r="AI186" s="43">
        <f>_xlfn.XLOOKUP(Master1[[#This Row],[cu_id]],Revenue_Analysis[cuid],Revenue_Analysis[Q1 Average], 0)</f>
        <v>61.11</v>
      </c>
      <c r="AJ186" s="43">
        <f>_xlfn.XLOOKUP(Master1[[#This Row],[cu_id]],Revenue_Analysis[cuid],Revenue_Analysis[Q2 Average], 0)</f>
        <v>63.767699999999998</v>
      </c>
      <c r="AK186" s="43">
        <f>_xlfn.XLOOKUP(Master1[[#This Row],[cu_id]],Revenue_Analysis[cuid],Revenue_Analysis[Q3 Average], 0)</f>
        <v>65.426699999999997</v>
      </c>
      <c r="AL186" s="43">
        <f>_xlfn.XLOOKUP(Master1[[#This Row],[cu_id]],Revenue_Analysis[cuid],Revenue_Analysis[Q4 Average], 0)</f>
        <v>69.12</v>
      </c>
      <c r="AM186" s="44">
        <v>0.33333333333333331</v>
      </c>
      <c r="AN186" s="44">
        <v>0.70833333333333337</v>
      </c>
      <c r="AO186" s="25" t="s">
        <v>13860</v>
      </c>
      <c r="AP186" s="25" t="s">
        <v>13860</v>
      </c>
      <c r="AQ186" s="25" t="s">
        <v>13860</v>
      </c>
      <c r="AR186" s="25" t="s">
        <v>0</v>
      </c>
      <c r="AS186" s="15">
        <f>IFERROR(_xlfn.XLOOKUP(Master1[[#This Row],[cu_id]],StopTimes[cu_ID],StopTimes[Average Stop Time]), 0)</f>
        <v>1.7416666666666667</v>
      </c>
      <c r="AT18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86" s="45">
        <v>3</v>
      </c>
      <c r="AV186" s="13"/>
      <c r="AW186" s="12"/>
    </row>
    <row r="187" spans="1:49" x14ac:dyDescent="0.3">
      <c r="A187" s="74" t="s">
        <v>3634</v>
      </c>
      <c r="B187" s="25">
        <v>8</v>
      </c>
      <c r="C187" s="25" t="s">
        <v>7</v>
      </c>
      <c r="D187" s="26">
        <v>99055</v>
      </c>
      <c r="E187" s="26" t="s">
        <v>77</v>
      </c>
      <c r="F187" s="26" t="s">
        <v>936</v>
      </c>
      <c r="G187" s="26" t="s">
        <v>937</v>
      </c>
      <c r="H187" s="26" t="s">
        <v>938</v>
      </c>
      <c r="I187" s="26" t="s">
        <v>865</v>
      </c>
      <c r="J187" s="26" t="s">
        <v>4</v>
      </c>
      <c r="K187" s="26" t="s">
        <v>939</v>
      </c>
      <c r="L187" s="27" t="s">
        <v>16</v>
      </c>
      <c r="M187" s="25" t="s">
        <v>3</v>
      </c>
      <c r="N187" s="25" t="s">
        <v>2</v>
      </c>
      <c r="O1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87" s="25">
        <v>0</v>
      </c>
      <c r="Q187" s="25">
        <v>0</v>
      </c>
      <c r="R187" s="25">
        <v>0</v>
      </c>
      <c r="S187" s="25">
        <v>0</v>
      </c>
      <c r="T187" s="25">
        <v>150</v>
      </c>
      <c r="U187" s="25">
        <v>52</v>
      </c>
      <c r="V187" s="41" t="str">
        <f>IFERROR(Master1[[#This Row],[Avg Garment Scans per Delivery]]/Master1[[#This Row],[Garment Inventory]], "")</f>
        <v/>
      </c>
      <c r="W187" s="42"/>
      <c r="X187" s="42"/>
      <c r="Y187" s="42"/>
      <c r="Z187" s="42"/>
      <c r="AA187" s="43">
        <f>_xlfn.XLOOKUP(Master1[[#This Row],[cu_id]], Revenue_Analysis[cuid], Revenue_Analysis[Q1 Low Deviation], 0)</f>
        <v>102.2978</v>
      </c>
      <c r="AB187" s="43">
        <f>_xlfn.XLOOKUP(Master1[[#This Row],[cu_id]],Revenue_Analysis[cuid],Revenue_Analysis[Q1 High Deviation], 0)</f>
        <v>110.5556</v>
      </c>
      <c r="AC187" s="43">
        <f>_xlfn.XLOOKUP(Master1[[#This Row],[cu_id]],Revenue_Analysis[cuid],Revenue_Analysis[Q2 Low Deviation], 0)</f>
        <v>113.16970000000001</v>
      </c>
      <c r="AD187" s="43">
        <f>_xlfn.XLOOKUP(Master1[[#This Row],[cu_id]],Revenue_Analysis[cuid],Revenue_Analysis[Q2 High Deviation], 0)</f>
        <v>113.45950000000001</v>
      </c>
      <c r="AE187" s="43">
        <f>_xlfn.XLOOKUP(Master1[[#This Row],[cu_id]],Revenue_Analysis[cuid],Revenue_Analysis[Q3 Low Deviation], 0)</f>
        <v>113.27</v>
      </c>
      <c r="AF187" s="43">
        <f>_xlfn.XLOOKUP(Master1[[#This Row],[cu_id]],Revenue_Analysis[cuid],Revenue_Analysis[Q3 High Deviation], 0)</f>
        <v>113.55</v>
      </c>
      <c r="AG187" s="43">
        <f>_xlfn.XLOOKUP(Master1[[#This Row],[cu_id]],Revenue_Analysis[cuid],Revenue_Analysis[Q4 Low Deviation], 0)</f>
        <v>113.27</v>
      </c>
      <c r="AH187" s="43">
        <f>_xlfn.XLOOKUP(Master1[[#This Row],[cu_id]],Revenue_Analysis[cuid],Revenue_Analysis[Q4 High Deviation], 0)</f>
        <v>113.27</v>
      </c>
      <c r="AI187" s="43">
        <f>_xlfn.XLOOKUP(Master1[[#This Row],[cu_id]],Revenue_Analysis[cuid],Revenue_Analysis[Q1 Average], 0)</f>
        <v>106.4267</v>
      </c>
      <c r="AJ187" s="43">
        <f>_xlfn.XLOOKUP(Master1[[#This Row],[cu_id]],Revenue_Analysis[cuid],Revenue_Analysis[Q2 Average], 0)</f>
        <v>113.3146</v>
      </c>
      <c r="AK187" s="43">
        <f>_xlfn.XLOOKUP(Master1[[#This Row],[cu_id]],Revenue_Analysis[cuid],Revenue_Analysis[Q3 Average], 0)</f>
        <v>113.41</v>
      </c>
      <c r="AL187" s="43">
        <f>_xlfn.XLOOKUP(Master1[[#This Row],[cu_id]],Revenue_Analysis[cuid],Revenue_Analysis[Q4 Average], 0)</f>
        <v>113.27</v>
      </c>
      <c r="AM187" s="44">
        <v>0.375</v>
      </c>
      <c r="AN187" s="48">
        <v>0.79166666666666663</v>
      </c>
      <c r="AO187" s="25" t="s">
        <v>13860</v>
      </c>
      <c r="AP187" s="25" t="s">
        <v>13860</v>
      </c>
      <c r="AQ187" s="25" t="s">
        <v>13860</v>
      </c>
      <c r="AR187" s="25" t="s">
        <v>0</v>
      </c>
      <c r="AS187" s="15">
        <f>IFERROR(_xlfn.XLOOKUP(Master1[[#This Row],[cu_id]],StopTimes[cu_ID],StopTimes[Average Stop Time]), 0)</f>
        <v>5.4249999999999998</v>
      </c>
      <c r="AT18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87" s="45" t="s">
        <v>13860</v>
      </c>
      <c r="AV187" s="13"/>
      <c r="AW187" s="12"/>
    </row>
    <row r="188" spans="1:49" x14ac:dyDescent="0.3">
      <c r="A188" s="74" t="s">
        <v>3635</v>
      </c>
      <c r="B188" s="25">
        <v>8</v>
      </c>
      <c r="C188" s="25" t="s">
        <v>9</v>
      </c>
      <c r="D188" s="26">
        <v>99055</v>
      </c>
      <c r="E188" s="26" t="s">
        <v>111</v>
      </c>
      <c r="F188" s="26" t="s">
        <v>940</v>
      </c>
      <c r="G188" s="26" t="s">
        <v>941</v>
      </c>
      <c r="H188" s="26" t="s">
        <v>11</v>
      </c>
      <c r="I188" s="26" t="s">
        <v>646</v>
      </c>
      <c r="J188" s="26" t="s">
        <v>4</v>
      </c>
      <c r="K188" s="26" t="s">
        <v>942</v>
      </c>
      <c r="L188" s="27" t="s">
        <v>16</v>
      </c>
      <c r="M188" s="25" t="s">
        <v>3</v>
      </c>
      <c r="N188" s="25" t="s">
        <v>2</v>
      </c>
      <c r="O18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88" s="25">
        <v>40</v>
      </c>
      <c r="Q188" s="25">
        <v>0</v>
      </c>
      <c r="R188" s="25">
        <v>0</v>
      </c>
      <c r="S188" s="25">
        <v>0</v>
      </c>
      <c r="T188" s="25">
        <v>0</v>
      </c>
      <c r="U188" s="25">
        <v>52</v>
      </c>
      <c r="V188" s="41" t="str">
        <f>IFERROR(Master1[[#This Row],[Avg Garment Scans per Delivery]]/Master1[[#This Row],[Garment Inventory]], "")</f>
        <v/>
      </c>
      <c r="W188" s="42"/>
      <c r="X188" s="42"/>
      <c r="Y188" s="42"/>
      <c r="Z188" s="42"/>
      <c r="AA188" s="43">
        <f>_xlfn.XLOOKUP(Master1[[#This Row],[cu_id]], Revenue_Analysis[cuid], Revenue_Analysis[Q1 Low Deviation], 0)</f>
        <v>102.5401</v>
      </c>
      <c r="AB188" s="43">
        <f>_xlfn.XLOOKUP(Master1[[#This Row],[cu_id]],Revenue_Analysis[cuid],Revenue_Analysis[Q1 High Deviation], 0)</f>
        <v>111.03530000000001</v>
      </c>
      <c r="AC188" s="43">
        <f>_xlfn.XLOOKUP(Master1[[#This Row],[cu_id]],Revenue_Analysis[cuid],Revenue_Analysis[Q2 Low Deviation], 0)</f>
        <v>113.4119</v>
      </c>
      <c r="AD188" s="43">
        <f>_xlfn.XLOOKUP(Master1[[#This Row],[cu_id]],Revenue_Analysis[cuid],Revenue_Analysis[Q2 High Deviation], 0)</f>
        <v>115.3419</v>
      </c>
      <c r="AE188" s="43">
        <f>_xlfn.XLOOKUP(Master1[[#This Row],[cu_id]],Revenue_Analysis[cuid],Revenue_Analysis[Q3 Low Deviation], 0)</f>
        <v>77.114500000000007</v>
      </c>
      <c r="AF188" s="43">
        <f>_xlfn.XLOOKUP(Master1[[#This Row],[cu_id]],Revenue_Analysis[cuid],Revenue_Analysis[Q3 High Deviation], 0)</f>
        <v>263.81470000000002</v>
      </c>
      <c r="AG188" s="43">
        <f>_xlfn.XLOOKUP(Master1[[#This Row],[cu_id]],Revenue_Analysis[cuid],Revenue_Analysis[Q4 Low Deviation], 0)</f>
        <v>119.402</v>
      </c>
      <c r="AH188" s="43">
        <f>_xlfn.XLOOKUP(Master1[[#This Row],[cu_id]],Revenue_Analysis[cuid],Revenue_Analysis[Q4 High Deviation], 0)</f>
        <v>120.96420000000001</v>
      </c>
      <c r="AI188" s="43">
        <f>_xlfn.XLOOKUP(Master1[[#This Row],[cu_id]],Revenue_Analysis[cuid],Revenue_Analysis[Q1 Average], 0)</f>
        <v>106.7877</v>
      </c>
      <c r="AJ188" s="43">
        <f>_xlfn.XLOOKUP(Master1[[#This Row],[cu_id]],Revenue_Analysis[cuid],Revenue_Analysis[Q2 Average], 0)</f>
        <v>114.37690000000001</v>
      </c>
      <c r="AK188" s="43">
        <f>_xlfn.XLOOKUP(Master1[[#This Row],[cu_id]],Revenue_Analysis[cuid],Revenue_Analysis[Q3 Average], 0)</f>
        <v>170.46459999999999</v>
      </c>
      <c r="AL188" s="43">
        <f>_xlfn.XLOOKUP(Master1[[#This Row],[cu_id]],Revenue_Analysis[cuid],Revenue_Analysis[Q4 Average], 0)</f>
        <v>120.1831</v>
      </c>
      <c r="AM188" s="44">
        <v>0.35416666666666669</v>
      </c>
      <c r="AN188" s="44">
        <v>0.91666666666666663</v>
      </c>
      <c r="AO188" s="25" t="s">
        <v>13860</v>
      </c>
      <c r="AP188" s="25" t="s">
        <v>13860</v>
      </c>
      <c r="AQ188" s="25" t="s">
        <v>13860</v>
      </c>
      <c r="AR188" s="25" t="s">
        <v>0</v>
      </c>
      <c r="AS188" s="15">
        <f>IFERROR(_xlfn.XLOOKUP(Master1[[#This Row],[cu_id]],StopTimes[cu_ID],StopTimes[Average Stop Time]), 0)</f>
        <v>12.637037036666667</v>
      </c>
      <c r="AT18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88" s="45" t="s">
        <v>13860</v>
      </c>
      <c r="AV188" s="13"/>
      <c r="AW188" s="12"/>
    </row>
    <row r="189" spans="1:49" x14ac:dyDescent="0.3">
      <c r="A189" s="74" t="s">
        <v>4121</v>
      </c>
      <c r="B189" s="25">
        <v>71</v>
      </c>
      <c r="C189" s="25" t="s">
        <v>6</v>
      </c>
      <c r="D189" s="26">
        <v>31906</v>
      </c>
      <c r="E189" s="26" t="s">
        <v>13</v>
      </c>
      <c r="F189" s="26" t="s">
        <v>2033</v>
      </c>
      <c r="G189" s="26" t="s">
        <v>2034</v>
      </c>
      <c r="H189" s="26" t="s">
        <v>5</v>
      </c>
      <c r="I189" s="26" t="s">
        <v>205</v>
      </c>
      <c r="J189" s="26" t="s">
        <v>4</v>
      </c>
      <c r="K189" s="26" t="s">
        <v>206</v>
      </c>
      <c r="L189" s="27" t="s">
        <v>16</v>
      </c>
      <c r="M189" s="25" t="s">
        <v>3</v>
      </c>
      <c r="N189" s="25" t="s">
        <v>2</v>
      </c>
      <c r="O1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89" s="25">
        <v>0</v>
      </c>
      <c r="Q189" s="25">
        <v>0</v>
      </c>
      <c r="R189" s="25">
        <v>140</v>
      </c>
      <c r="S189" s="25">
        <v>0</v>
      </c>
      <c r="T189" s="25">
        <v>0</v>
      </c>
      <c r="U189" s="25">
        <v>52</v>
      </c>
      <c r="V189" s="41" t="str">
        <f>IFERROR(Master1[[#This Row],[Avg Garment Scans per Delivery]]/Master1[[#This Row],[Garment Inventory]], "")</f>
        <v/>
      </c>
      <c r="W189" s="42"/>
      <c r="X189" s="42"/>
      <c r="Y189" s="42"/>
      <c r="Z189" s="42"/>
      <c r="AA189" s="43">
        <f>_xlfn.XLOOKUP(Master1[[#This Row],[cu_id]], Revenue_Analysis[cuid], Revenue_Analysis[Q1 Low Deviation], 0)</f>
        <v>37.572099999999999</v>
      </c>
      <c r="AB189" s="43">
        <f>_xlfn.XLOOKUP(Master1[[#This Row],[cu_id]],Revenue_Analysis[cuid],Revenue_Analysis[Q1 High Deviation], 0)</f>
        <v>81.864900000000006</v>
      </c>
      <c r="AC189" s="43">
        <f>_xlfn.XLOOKUP(Master1[[#This Row],[cu_id]],Revenue_Analysis[cuid],Revenue_Analysis[Q2 Low Deviation], 0)</f>
        <v>51.9495</v>
      </c>
      <c r="AD189" s="43">
        <f>_xlfn.XLOOKUP(Master1[[#This Row],[cu_id]],Revenue_Analysis[cuid],Revenue_Analysis[Q2 High Deviation], 0)</f>
        <v>59.6935</v>
      </c>
      <c r="AE189" s="43">
        <f>_xlfn.XLOOKUP(Master1[[#This Row],[cu_id]],Revenue_Analysis[cuid],Revenue_Analysis[Q3 Low Deviation], 0)</f>
        <v>59.135899999999999</v>
      </c>
      <c r="AF189" s="43">
        <f>_xlfn.XLOOKUP(Master1[[#This Row],[cu_id]],Revenue_Analysis[cuid],Revenue_Analysis[Q3 High Deviation], 0)</f>
        <v>60.090299999999999</v>
      </c>
      <c r="AG189" s="43">
        <f>_xlfn.XLOOKUP(Master1[[#This Row],[cu_id]],Revenue_Analysis[cuid],Revenue_Analysis[Q4 Low Deviation], 0)</f>
        <v>60.424199999999999</v>
      </c>
      <c r="AH189" s="43">
        <f>_xlfn.XLOOKUP(Master1[[#This Row],[cu_id]],Revenue_Analysis[cuid],Revenue_Analysis[Q4 High Deviation], 0)</f>
        <v>64.437399999999997</v>
      </c>
      <c r="AI189" s="43">
        <f>_xlfn.XLOOKUP(Master1[[#This Row],[cu_id]],Revenue_Analysis[cuid],Revenue_Analysis[Q1 Average], 0)</f>
        <v>59.718499999999999</v>
      </c>
      <c r="AJ189" s="43">
        <f>_xlfn.XLOOKUP(Master1[[#This Row],[cu_id]],Revenue_Analysis[cuid],Revenue_Analysis[Q2 Average], 0)</f>
        <v>55.8215</v>
      </c>
      <c r="AK189" s="43">
        <f>_xlfn.XLOOKUP(Master1[[#This Row],[cu_id]],Revenue_Analysis[cuid],Revenue_Analysis[Q3 Average], 0)</f>
        <v>59.613100000000003</v>
      </c>
      <c r="AL189" s="43">
        <f>_xlfn.XLOOKUP(Master1[[#This Row],[cu_id]],Revenue_Analysis[cuid],Revenue_Analysis[Q4 Average], 0)</f>
        <v>62.430799999999998</v>
      </c>
      <c r="AM189" s="44">
        <v>0.39583333333333331</v>
      </c>
      <c r="AN189" s="44">
        <v>9.5</v>
      </c>
      <c r="AO189" s="25" t="s">
        <v>13860</v>
      </c>
      <c r="AP189" s="25" t="s">
        <v>13860</v>
      </c>
      <c r="AQ189" s="25" t="s">
        <v>13860</v>
      </c>
      <c r="AR189" s="25" t="s">
        <v>0</v>
      </c>
      <c r="AS189" s="15">
        <f>IFERROR(_xlfn.XLOOKUP(Master1[[#This Row],[cu_id]],StopTimes[cu_ID],StopTimes[Average Stop Time]), 0)</f>
        <v>7.0187499999999998</v>
      </c>
      <c r="AT18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89" s="45" t="s">
        <v>13860</v>
      </c>
      <c r="AV189" s="13"/>
      <c r="AW189" s="12"/>
    </row>
    <row r="190" spans="1:49" x14ac:dyDescent="0.3">
      <c r="A190" s="74" t="s">
        <v>4122</v>
      </c>
      <c r="B190" s="25">
        <v>71</v>
      </c>
      <c r="C190" s="25" t="s">
        <v>9</v>
      </c>
      <c r="D190" s="26">
        <v>31912</v>
      </c>
      <c r="E190" s="26" t="s">
        <v>13</v>
      </c>
      <c r="F190" s="26" t="s">
        <v>2035</v>
      </c>
      <c r="G190" s="26" t="s">
        <v>2036</v>
      </c>
      <c r="H190" s="26" t="s">
        <v>35</v>
      </c>
      <c r="I190" s="26" t="s">
        <v>2037</v>
      </c>
      <c r="J190" s="26" t="s">
        <v>4</v>
      </c>
      <c r="K190" s="26" t="s">
        <v>474</v>
      </c>
      <c r="L190" s="27" t="s">
        <v>16</v>
      </c>
      <c r="M190" s="25" t="s">
        <v>3</v>
      </c>
      <c r="N190" s="25" t="s">
        <v>2</v>
      </c>
      <c r="O1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90" s="25">
        <v>140</v>
      </c>
      <c r="Q190" s="25">
        <v>0</v>
      </c>
      <c r="R190" s="25">
        <v>0</v>
      </c>
      <c r="S190" s="25">
        <v>0</v>
      </c>
      <c r="T190" s="25">
        <v>0</v>
      </c>
      <c r="U190" s="25">
        <v>52</v>
      </c>
      <c r="V190" s="41" t="str">
        <f>IFERROR(Master1[[#This Row],[Avg Garment Scans per Delivery]]/Master1[[#This Row],[Garment Inventory]], "")</f>
        <v/>
      </c>
      <c r="W190" s="42"/>
      <c r="X190" s="42"/>
      <c r="Y190" s="42"/>
      <c r="Z190" s="42"/>
      <c r="AA190" s="43">
        <f>_xlfn.XLOOKUP(Master1[[#This Row],[cu_id]], Revenue_Analysis[cuid], Revenue_Analysis[Q1 Low Deviation], 0)</f>
        <v>53.943199999999997</v>
      </c>
      <c r="AB190" s="43">
        <f>_xlfn.XLOOKUP(Master1[[#This Row],[cu_id]],Revenue_Analysis[cuid],Revenue_Analysis[Q1 High Deviation], 0)</f>
        <v>74.8476</v>
      </c>
      <c r="AC190" s="43">
        <f>_xlfn.XLOOKUP(Master1[[#This Row],[cu_id]],Revenue_Analysis[cuid],Revenue_Analysis[Q2 Low Deviation], 0)</f>
        <v>59.000700000000002</v>
      </c>
      <c r="AD190" s="43">
        <f>_xlfn.XLOOKUP(Master1[[#This Row],[cu_id]],Revenue_Analysis[cuid],Revenue_Analysis[Q2 High Deviation], 0)</f>
        <v>78.943899999999999</v>
      </c>
      <c r="AE190" s="43">
        <f>_xlfn.XLOOKUP(Master1[[#This Row],[cu_id]],Revenue_Analysis[cuid],Revenue_Analysis[Q3 Low Deviation], 0)</f>
        <v>59.5428</v>
      </c>
      <c r="AF190" s="43">
        <f>_xlfn.XLOOKUP(Master1[[#This Row],[cu_id]],Revenue_Analysis[cuid],Revenue_Analysis[Q3 High Deviation], 0)</f>
        <v>91.012600000000006</v>
      </c>
      <c r="AG190" s="43">
        <f>_xlfn.XLOOKUP(Master1[[#This Row],[cu_id]],Revenue_Analysis[cuid],Revenue_Analysis[Q4 Low Deviation], 0)</f>
        <v>61.923999999999999</v>
      </c>
      <c r="AH190" s="43">
        <f>_xlfn.XLOOKUP(Master1[[#This Row],[cu_id]],Revenue_Analysis[cuid],Revenue_Analysis[Q4 High Deviation], 0)</f>
        <v>97.6036</v>
      </c>
      <c r="AI190" s="43">
        <f>_xlfn.XLOOKUP(Master1[[#This Row],[cu_id]],Revenue_Analysis[cuid],Revenue_Analysis[Q1 Average], 0)</f>
        <v>64.395399999999995</v>
      </c>
      <c r="AJ190" s="43">
        <f>_xlfn.XLOOKUP(Master1[[#This Row],[cu_id]],Revenue_Analysis[cuid],Revenue_Analysis[Q2 Average], 0)</f>
        <v>68.972300000000004</v>
      </c>
      <c r="AK190" s="43">
        <f>_xlfn.XLOOKUP(Master1[[#This Row],[cu_id]],Revenue_Analysis[cuid],Revenue_Analysis[Q3 Average], 0)</f>
        <v>75.277699999999996</v>
      </c>
      <c r="AL190" s="43">
        <f>_xlfn.XLOOKUP(Master1[[#This Row],[cu_id]],Revenue_Analysis[cuid],Revenue_Analysis[Q4 Average], 0)</f>
        <v>79.763800000000003</v>
      </c>
      <c r="AM190" s="44">
        <v>7</v>
      </c>
      <c r="AN190" s="44">
        <v>2.5</v>
      </c>
      <c r="AO190" s="25" t="s">
        <v>13860</v>
      </c>
      <c r="AP190" s="25" t="s">
        <v>13860</v>
      </c>
      <c r="AQ190" s="25" t="s">
        <v>207</v>
      </c>
      <c r="AR190" s="25" t="s">
        <v>0</v>
      </c>
      <c r="AS190" s="15">
        <f>IFERROR(_xlfn.XLOOKUP(Master1[[#This Row],[cu_id]],StopTimes[cu_ID],StopTimes[Average Stop Time]), 0)</f>
        <v>11.459259258333333</v>
      </c>
      <c r="AT19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90" s="45" t="s">
        <v>13860</v>
      </c>
      <c r="AV190" s="13"/>
      <c r="AW190" s="12"/>
    </row>
    <row r="191" spans="1:49" x14ac:dyDescent="0.3">
      <c r="A191" s="74" t="s">
        <v>2038</v>
      </c>
      <c r="B191" s="25">
        <v>72</v>
      </c>
      <c r="C191" s="25" t="s">
        <v>6</v>
      </c>
      <c r="D191" s="26">
        <v>31913</v>
      </c>
      <c r="E191" s="26">
        <v>0</v>
      </c>
      <c r="F191" s="26" t="s">
        <v>2039</v>
      </c>
      <c r="G191" s="26" t="s">
        <v>2040</v>
      </c>
      <c r="H191" s="26" t="s">
        <v>5</v>
      </c>
      <c r="I191" s="26" t="s">
        <v>2041</v>
      </c>
      <c r="J191" s="26" t="s">
        <v>4</v>
      </c>
      <c r="K191" s="26" t="s">
        <v>410</v>
      </c>
      <c r="L191" s="27">
        <v>7</v>
      </c>
      <c r="M191" s="25" t="s">
        <v>3</v>
      </c>
      <c r="N191" s="25" t="s">
        <v>2</v>
      </c>
      <c r="O191" s="25">
        <v>360</v>
      </c>
      <c r="P191" s="25">
        <v>0</v>
      </c>
      <c r="Q191" s="25">
        <v>0</v>
      </c>
      <c r="R191" s="25">
        <v>360</v>
      </c>
      <c r="S191" s="25">
        <v>0</v>
      </c>
      <c r="T191" s="25">
        <v>0</v>
      </c>
      <c r="U191" s="25">
        <v>16</v>
      </c>
      <c r="V191" s="25"/>
      <c r="W191" s="28"/>
      <c r="X191" s="28"/>
      <c r="Y191" s="28"/>
      <c r="Z191" s="28"/>
      <c r="AA191" s="43">
        <f>_xlfn.XLOOKUP(Master1[[#This Row],[cu_id]], Revenue_Analysis[cuid], Revenue_Analysis[Q1 Low Deviation], 0)</f>
        <v>87.53</v>
      </c>
      <c r="AB191" s="43">
        <f>_xlfn.XLOOKUP(Master1[[#This Row],[cu_id]],Revenue_Analysis[cuid],Revenue_Analysis[Q1 High Deviation], 0)</f>
        <v>87.53</v>
      </c>
      <c r="AC191" s="43">
        <f>_xlfn.XLOOKUP(Master1[[#This Row],[cu_id]],Revenue_Analysis[cuid],Revenue_Analysis[Q2 Low Deviation], 0)</f>
        <v>0</v>
      </c>
      <c r="AD191" s="43">
        <f>_xlfn.XLOOKUP(Master1[[#This Row],[cu_id]],Revenue_Analysis[cuid],Revenue_Analysis[Q2 High Deviation], 0)</f>
        <v>0</v>
      </c>
      <c r="AE191" s="43">
        <f>_xlfn.XLOOKUP(Master1[[#This Row],[cu_id]],Revenue_Analysis[cuid],Revenue_Analysis[Q3 Low Deviation], 0)</f>
        <v>79.400000000000006</v>
      </c>
      <c r="AF191" s="43">
        <f>_xlfn.XLOOKUP(Master1[[#This Row],[cu_id]],Revenue_Analysis[cuid],Revenue_Analysis[Q3 High Deviation], 0)</f>
        <v>79.400000000000006</v>
      </c>
      <c r="AG191" s="43">
        <f>_xlfn.XLOOKUP(Master1[[#This Row],[cu_id]],Revenue_Analysis[cuid],Revenue_Analysis[Q4 Low Deviation], 0)</f>
        <v>79.735500000000002</v>
      </c>
      <c r="AH191" s="43">
        <f>_xlfn.XLOOKUP(Master1[[#This Row],[cu_id]],Revenue_Analysis[cuid],Revenue_Analysis[Q4 High Deviation], 0)</f>
        <v>119.6183</v>
      </c>
      <c r="AI191" s="43">
        <f>_xlfn.XLOOKUP(Master1[[#This Row],[cu_id]],Revenue_Analysis[cuid],Revenue_Analysis[Q1 Average], 0)</f>
        <v>87.53</v>
      </c>
      <c r="AJ191" s="43">
        <f>_xlfn.XLOOKUP(Master1[[#This Row],[cu_id]],Revenue_Analysis[cuid],Revenue_Analysis[Q2 Average], 0)</f>
        <v>0</v>
      </c>
      <c r="AK191" s="43">
        <f>_xlfn.XLOOKUP(Master1[[#This Row],[cu_id]],Revenue_Analysis[cuid],Revenue_Analysis[Q3 Average], 0)</f>
        <v>79.400000000000006</v>
      </c>
      <c r="AL191" s="43">
        <f>_xlfn.XLOOKUP(Master1[[#This Row],[cu_id]],Revenue_Analysis[cuid],Revenue_Analysis[Q4 Average], 0)</f>
        <v>99.676900000000003</v>
      </c>
      <c r="AM191" s="43" t="s">
        <v>1</v>
      </c>
      <c r="AN191" s="43" t="s">
        <v>1</v>
      </c>
      <c r="AO191" s="43" t="s">
        <v>13860</v>
      </c>
      <c r="AP191" s="43" t="s">
        <v>13860</v>
      </c>
      <c r="AQ191" s="43" t="s">
        <v>13860</v>
      </c>
      <c r="AR191" s="43" t="s">
        <v>0</v>
      </c>
      <c r="AS191" s="15">
        <f>IFERROR(_xlfn.XLOOKUP(Master1[[#This Row],[cu_id]],StopTimes[cu_ID],StopTimes[Average Stop Time]), 0)</f>
        <v>0.15</v>
      </c>
      <c r="AT19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91" s="45" t="s">
        <v>13860</v>
      </c>
      <c r="AV191" s="13"/>
      <c r="AW191" s="12"/>
    </row>
    <row r="192" spans="1:49" x14ac:dyDescent="0.3">
      <c r="A192" s="74" t="s">
        <v>3636</v>
      </c>
      <c r="B192" s="25">
        <v>34</v>
      </c>
      <c r="C192" s="25" t="s">
        <v>12</v>
      </c>
      <c r="D192" s="26">
        <v>99055</v>
      </c>
      <c r="E192" s="26" t="s">
        <v>46</v>
      </c>
      <c r="F192" s="26" t="s">
        <v>943</v>
      </c>
      <c r="G192" s="26" t="s">
        <v>944</v>
      </c>
      <c r="H192" s="26" t="s">
        <v>11</v>
      </c>
      <c r="I192" s="26" t="s">
        <v>945</v>
      </c>
      <c r="J192" s="26" t="s">
        <v>4</v>
      </c>
      <c r="K192" s="26" t="s">
        <v>713</v>
      </c>
      <c r="L192" s="27" t="s">
        <v>16</v>
      </c>
      <c r="M192" s="25" t="s">
        <v>3</v>
      </c>
      <c r="N192" s="25" t="s">
        <v>2</v>
      </c>
      <c r="O1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92" s="25">
        <v>0</v>
      </c>
      <c r="Q192" s="25">
        <v>40</v>
      </c>
      <c r="R192" s="25">
        <v>0</v>
      </c>
      <c r="S192" s="25">
        <v>0</v>
      </c>
      <c r="T192" s="25">
        <v>0</v>
      </c>
      <c r="U192" s="25">
        <v>52</v>
      </c>
      <c r="V192" s="41" t="str">
        <f>IFERROR(Master1[[#This Row],[Avg Garment Scans per Delivery]]/Master1[[#This Row],[Garment Inventory]], "")</f>
        <v/>
      </c>
      <c r="W192" s="42"/>
      <c r="X192" s="42"/>
      <c r="Y192" s="42"/>
      <c r="Z192" s="42"/>
      <c r="AA192" s="43">
        <f>_xlfn.XLOOKUP(Master1[[#This Row],[cu_id]], Revenue_Analysis[cuid], Revenue_Analysis[Q1 Low Deviation], 0)</f>
        <v>144.2679</v>
      </c>
      <c r="AB192" s="43">
        <f>_xlfn.XLOOKUP(Master1[[#This Row],[cu_id]],Revenue_Analysis[cuid],Revenue_Analysis[Q1 High Deviation], 0)</f>
        <v>175.3613</v>
      </c>
      <c r="AC192" s="43">
        <f>_xlfn.XLOOKUP(Master1[[#This Row],[cu_id]],Revenue_Analysis[cuid],Revenue_Analysis[Q2 Low Deviation], 0)</f>
        <v>149.4546</v>
      </c>
      <c r="AD192" s="43">
        <f>_xlfn.XLOOKUP(Master1[[#This Row],[cu_id]],Revenue_Analysis[cuid],Revenue_Analysis[Q2 High Deviation], 0)</f>
        <v>188.24539999999999</v>
      </c>
      <c r="AE192" s="43">
        <f>_xlfn.XLOOKUP(Master1[[#This Row],[cu_id]],Revenue_Analysis[cuid],Revenue_Analysis[Q3 Low Deviation], 0)</f>
        <v>130.41849999999999</v>
      </c>
      <c r="AF192" s="43">
        <f>_xlfn.XLOOKUP(Master1[[#This Row],[cu_id]],Revenue_Analysis[cuid],Revenue_Analysis[Q3 High Deviation], 0)</f>
        <v>216.01570000000001</v>
      </c>
      <c r="AG192" s="43">
        <f>_xlfn.XLOOKUP(Master1[[#This Row],[cu_id]],Revenue_Analysis[cuid],Revenue_Analysis[Q4 Low Deviation], 0)</f>
        <v>168.89709999999999</v>
      </c>
      <c r="AH192" s="43">
        <f>_xlfn.XLOOKUP(Master1[[#This Row],[cu_id]],Revenue_Analysis[cuid],Revenue_Analysis[Q4 High Deviation], 0)</f>
        <v>244.3399</v>
      </c>
      <c r="AI192" s="43">
        <f>_xlfn.XLOOKUP(Master1[[#This Row],[cu_id]],Revenue_Analysis[cuid],Revenue_Analysis[Q1 Average], 0)</f>
        <v>159.81460000000001</v>
      </c>
      <c r="AJ192" s="43">
        <f>_xlfn.XLOOKUP(Master1[[#This Row],[cu_id]],Revenue_Analysis[cuid],Revenue_Analysis[Q2 Average], 0)</f>
        <v>168.85</v>
      </c>
      <c r="AK192" s="43">
        <f>_xlfn.XLOOKUP(Master1[[#This Row],[cu_id]],Revenue_Analysis[cuid],Revenue_Analysis[Q3 Average], 0)</f>
        <v>173.21709999999999</v>
      </c>
      <c r="AL192" s="43">
        <f>_xlfn.XLOOKUP(Master1[[#This Row],[cu_id]],Revenue_Analysis[cuid],Revenue_Analysis[Q4 Average], 0)</f>
        <v>206.61850000000001</v>
      </c>
      <c r="AM192" s="44">
        <v>0.35416666666666669</v>
      </c>
      <c r="AN192" s="44">
        <v>0.6875</v>
      </c>
      <c r="AO192" s="25" t="s">
        <v>13860</v>
      </c>
      <c r="AP192" s="25" t="s">
        <v>13860</v>
      </c>
      <c r="AQ192" s="25" t="s">
        <v>13860</v>
      </c>
      <c r="AR192" s="25" t="s">
        <v>0</v>
      </c>
      <c r="AS192" s="15">
        <f>IFERROR(_xlfn.XLOOKUP(Master1[[#This Row],[cu_id]],StopTimes[cu_ID],StopTimes[Average Stop Time]), 0)</f>
        <v>10.9</v>
      </c>
      <c r="AT19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92" s="45" t="s">
        <v>13860</v>
      </c>
      <c r="AV192" s="13"/>
      <c r="AW192" s="12"/>
    </row>
    <row r="193" spans="1:49" x14ac:dyDescent="0.3">
      <c r="A193" s="74" t="s">
        <v>3855</v>
      </c>
      <c r="B193" s="25">
        <v>70</v>
      </c>
      <c r="C193" s="25" t="s">
        <v>12</v>
      </c>
      <c r="D193" s="26">
        <v>31926</v>
      </c>
      <c r="E193" s="26" t="s">
        <v>13</v>
      </c>
      <c r="F193" s="26" t="s">
        <v>1433</v>
      </c>
      <c r="G193" s="26" t="s">
        <v>1434</v>
      </c>
      <c r="H193" s="26" t="s">
        <v>5</v>
      </c>
      <c r="I193" s="26" t="s">
        <v>1353</v>
      </c>
      <c r="J193" s="26" t="s">
        <v>4</v>
      </c>
      <c r="K193" s="26" t="s">
        <v>594</v>
      </c>
      <c r="L193" s="27">
        <v>7</v>
      </c>
      <c r="M193" s="25" t="s">
        <v>10</v>
      </c>
      <c r="N193" s="25" t="s">
        <v>2</v>
      </c>
      <c r="O1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93" s="25">
        <v>0</v>
      </c>
      <c r="Q193" s="25">
        <v>140</v>
      </c>
      <c r="R193" s="25">
        <v>0</v>
      </c>
      <c r="S193" s="25">
        <v>0</v>
      </c>
      <c r="T193" s="25">
        <v>0</v>
      </c>
      <c r="U193" s="25">
        <v>39</v>
      </c>
      <c r="V193" s="41" t="str">
        <f>IFERROR(Master1[[#This Row],[Avg Garment Scans per Delivery]]/Master1[[#This Row],[Garment Inventory]], "")</f>
        <v/>
      </c>
      <c r="W193" s="42"/>
      <c r="X193" s="42"/>
      <c r="Y193" s="42"/>
      <c r="Z193" s="42"/>
      <c r="AA193" s="43">
        <f>_xlfn.XLOOKUP(Master1[[#This Row],[cu_id]], Revenue_Analysis[cuid], Revenue_Analysis[Q1 Low Deviation], 0)</f>
        <v>51.577300000000001</v>
      </c>
      <c r="AB193" s="43">
        <f>_xlfn.XLOOKUP(Master1[[#This Row],[cu_id]],Revenue_Analysis[cuid],Revenue_Analysis[Q1 High Deviation], 0)</f>
        <v>67.486099999999993</v>
      </c>
      <c r="AC193" s="43">
        <f>_xlfn.XLOOKUP(Master1[[#This Row],[cu_id]],Revenue_Analysis[cuid],Revenue_Analysis[Q2 Low Deviation], 0)</f>
        <v>48.524700000000003</v>
      </c>
      <c r="AD193" s="43">
        <f>_xlfn.XLOOKUP(Master1[[#This Row],[cu_id]],Revenue_Analysis[cuid],Revenue_Analysis[Q2 High Deviation], 0)</f>
        <v>60.118099999999998</v>
      </c>
      <c r="AE193" s="43">
        <f>_xlfn.XLOOKUP(Master1[[#This Row],[cu_id]],Revenue_Analysis[cuid],Revenue_Analysis[Q3 Low Deviation], 0)</f>
        <v>51.64</v>
      </c>
      <c r="AF193" s="43">
        <f>_xlfn.XLOOKUP(Master1[[#This Row],[cu_id]],Revenue_Analysis[cuid],Revenue_Analysis[Q3 High Deviation], 0)</f>
        <v>52.75</v>
      </c>
      <c r="AG193" s="43">
        <f>_xlfn.XLOOKUP(Master1[[#This Row],[cu_id]],Revenue_Analysis[cuid],Revenue_Analysis[Q4 Low Deviation], 0)</f>
        <v>51.623600000000003</v>
      </c>
      <c r="AH193" s="43">
        <f>_xlfn.XLOOKUP(Master1[[#This Row],[cu_id]],Revenue_Analysis[cuid],Revenue_Analysis[Q4 High Deviation], 0)</f>
        <v>55.125599999999999</v>
      </c>
      <c r="AI193" s="43">
        <f>_xlfn.XLOOKUP(Master1[[#This Row],[cu_id]],Revenue_Analysis[cuid],Revenue_Analysis[Q1 Average], 0)</f>
        <v>59.531700000000001</v>
      </c>
      <c r="AJ193" s="43">
        <f>_xlfn.XLOOKUP(Master1[[#This Row],[cu_id]],Revenue_Analysis[cuid],Revenue_Analysis[Q2 Average], 0)</f>
        <v>54.321399999999997</v>
      </c>
      <c r="AK193" s="43">
        <f>_xlfn.XLOOKUP(Master1[[#This Row],[cu_id]],Revenue_Analysis[cuid],Revenue_Analysis[Q3 Average], 0)</f>
        <v>52.195</v>
      </c>
      <c r="AL193" s="43">
        <f>_xlfn.XLOOKUP(Master1[[#This Row],[cu_id]],Revenue_Analysis[cuid],Revenue_Analysis[Q4 Average], 0)</f>
        <v>53.374600000000001</v>
      </c>
      <c r="AM193" s="44">
        <v>0.33333333333333331</v>
      </c>
      <c r="AN193" s="44">
        <v>0.70833333333333337</v>
      </c>
      <c r="AO193" s="25" t="s">
        <v>13860</v>
      </c>
      <c r="AP193" s="25" t="s">
        <v>13860</v>
      </c>
      <c r="AQ193" s="25" t="s">
        <v>13860</v>
      </c>
      <c r="AR193" s="25" t="s">
        <v>0</v>
      </c>
      <c r="AS193" s="15">
        <f>IFERROR(_xlfn.XLOOKUP(Master1[[#This Row],[cu_id]],StopTimes[cu_ID],StopTimes[Average Stop Time]), 0)</f>
        <v>2.2875000000000001</v>
      </c>
      <c r="AT19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93" s="45">
        <v>3</v>
      </c>
      <c r="AV193" s="13"/>
      <c r="AW193" s="12"/>
    </row>
    <row r="194" spans="1:49" x14ac:dyDescent="0.3">
      <c r="A194" s="74" t="s">
        <v>4124</v>
      </c>
      <c r="B194" s="25">
        <v>72</v>
      </c>
      <c r="C194" s="25" t="s">
        <v>14</v>
      </c>
      <c r="D194" s="26">
        <v>31929</v>
      </c>
      <c r="E194" s="26" t="s">
        <v>13</v>
      </c>
      <c r="F194" s="26" t="s">
        <v>2044</v>
      </c>
      <c r="G194" s="26" t="s">
        <v>2045</v>
      </c>
      <c r="H194" s="26" t="s">
        <v>5</v>
      </c>
      <c r="I194" s="26" t="s">
        <v>1456</v>
      </c>
      <c r="J194" s="26" t="s">
        <v>4</v>
      </c>
      <c r="K194" s="26" t="s">
        <v>305</v>
      </c>
      <c r="L194" s="27" t="s">
        <v>16</v>
      </c>
      <c r="M194" s="25" t="s">
        <v>3</v>
      </c>
      <c r="N194" s="25" t="s">
        <v>2</v>
      </c>
      <c r="O1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350</v>
      </c>
      <c r="P194" s="25">
        <v>0</v>
      </c>
      <c r="Q194" s="25">
        <v>0</v>
      </c>
      <c r="R194" s="25">
        <v>0</v>
      </c>
      <c r="S194" s="25">
        <v>350</v>
      </c>
      <c r="T194" s="25">
        <v>0</v>
      </c>
      <c r="U194" s="25">
        <v>53</v>
      </c>
      <c r="V194" s="41" t="str">
        <f>IFERROR(Master1[[#This Row],[Avg Garment Scans per Delivery]]/Master1[[#This Row],[Garment Inventory]], "")</f>
        <v/>
      </c>
      <c r="W194" s="42"/>
      <c r="X194" s="42"/>
      <c r="Y194" s="42"/>
      <c r="Z194" s="42"/>
      <c r="AA194" s="43">
        <f>_xlfn.XLOOKUP(Master1[[#This Row],[cu_id]], Revenue_Analysis[cuid], Revenue_Analysis[Q1 Low Deviation], 0)</f>
        <v>53.834600000000002</v>
      </c>
      <c r="AB194" s="43">
        <f>_xlfn.XLOOKUP(Master1[[#This Row],[cu_id]],Revenue_Analysis[cuid],Revenue_Analysis[Q1 High Deviation], 0)</f>
        <v>83.585400000000007</v>
      </c>
      <c r="AC194" s="43">
        <f>_xlfn.XLOOKUP(Master1[[#This Row],[cu_id]],Revenue_Analysis[cuid],Revenue_Analysis[Q2 Low Deviation], 0)</f>
        <v>54.760399999999997</v>
      </c>
      <c r="AD194" s="43">
        <f>_xlfn.XLOOKUP(Master1[[#This Row],[cu_id]],Revenue_Analysis[cuid],Revenue_Analysis[Q2 High Deviation], 0)</f>
        <v>83.950400000000002</v>
      </c>
      <c r="AE194" s="43">
        <f>_xlfn.XLOOKUP(Master1[[#This Row],[cu_id]],Revenue_Analysis[cuid],Revenue_Analysis[Q3 Low Deviation], 0)</f>
        <v>58.320700000000002</v>
      </c>
      <c r="AF194" s="43">
        <f>_xlfn.XLOOKUP(Master1[[#This Row],[cu_id]],Revenue_Analysis[cuid],Revenue_Analysis[Q3 High Deviation], 0)</f>
        <v>87.7363</v>
      </c>
      <c r="AG194" s="43">
        <f>_xlfn.XLOOKUP(Master1[[#This Row],[cu_id]],Revenue_Analysis[cuid],Revenue_Analysis[Q4 Low Deviation], 0)</f>
        <v>57.754399999999997</v>
      </c>
      <c r="AH194" s="43">
        <f>_xlfn.XLOOKUP(Master1[[#This Row],[cu_id]],Revenue_Analysis[cuid],Revenue_Analysis[Q4 High Deviation], 0)</f>
        <v>87.631799999999998</v>
      </c>
      <c r="AI194" s="43">
        <f>_xlfn.XLOOKUP(Master1[[#This Row],[cu_id]],Revenue_Analysis[cuid],Revenue_Analysis[Q1 Average], 0)</f>
        <v>68.709999999999994</v>
      </c>
      <c r="AJ194" s="43">
        <f>_xlfn.XLOOKUP(Master1[[#This Row],[cu_id]],Revenue_Analysis[cuid],Revenue_Analysis[Q2 Average], 0)</f>
        <v>69.355400000000003</v>
      </c>
      <c r="AK194" s="43">
        <f>_xlfn.XLOOKUP(Master1[[#This Row],[cu_id]],Revenue_Analysis[cuid],Revenue_Analysis[Q3 Average], 0)</f>
        <v>73.028499999999994</v>
      </c>
      <c r="AL194" s="43">
        <f>_xlfn.XLOOKUP(Master1[[#This Row],[cu_id]],Revenue_Analysis[cuid],Revenue_Analysis[Q4 Average], 0)</f>
        <v>72.693100000000001</v>
      </c>
      <c r="AM194" s="44">
        <v>0.375</v>
      </c>
      <c r="AN194" s="44">
        <v>0.6875</v>
      </c>
      <c r="AO194" s="25" t="s">
        <v>13860</v>
      </c>
      <c r="AP194" s="25" t="s">
        <v>13860</v>
      </c>
      <c r="AQ194" s="25" t="s">
        <v>13860</v>
      </c>
      <c r="AR194" s="25" t="s">
        <v>0</v>
      </c>
      <c r="AS194" s="15">
        <f>IFERROR(_xlfn.XLOOKUP(Master1[[#This Row],[cu_id]],StopTimes[cu_ID],StopTimes[Average Stop Time]), 0)</f>
        <v>1.5770833333333334</v>
      </c>
      <c r="AT194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94" s="45">
        <v>15</v>
      </c>
      <c r="AV194" s="13"/>
      <c r="AW194" s="12"/>
    </row>
    <row r="195" spans="1:49" x14ac:dyDescent="0.3">
      <c r="A195" s="74" t="s">
        <v>4125</v>
      </c>
      <c r="B195" s="25">
        <v>78</v>
      </c>
      <c r="C195" s="25" t="s">
        <v>6</v>
      </c>
      <c r="D195" s="26">
        <v>31691</v>
      </c>
      <c r="E195" s="26" t="s">
        <v>68</v>
      </c>
      <c r="F195" s="26" t="s">
        <v>2046</v>
      </c>
      <c r="G195" s="26" t="s">
        <v>2047</v>
      </c>
      <c r="H195" s="26" t="s">
        <v>5</v>
      </c>
      <c r="I195" s="26" t="s">
        <v>1843</v>
      </c>
      <c r="J195" s="26" t="s">
        <v>4</v>
      </c>
      <c r="K195" s="26" t="s">
        <v>1041</v>
      </c>
      <c r="L195" s="27" t="s">
        <v>16</v>
      </c>
      <c r="M195" s="25" t="s">
        <v>3</v>
      </c>
      <c r="N195" s="25" t="s">
        <v>2</v>
      </c>
      <c r="O1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195" s="25">
        <v>0</v>
      </c>
      <c r="Q195" s="25">
        <v>0</v>
      </c>
      <c r="R195" s="25">
        <v>180</v>
      </c>
      <c r="S195" s="25">
        <v>0</v>
      </c>
      <c r="T195" s="25">
        <v>0</v>
      </c>
      <c r="U195" s="25">
        <v>52</v>
      </c>
      <c r="V195" s="41" t="str">
        <f>IFERROR(Master1[[#This Row],[Avg Garment Scans per Delivery]]/Master1[[#This Row],[Garment Inventory]], "")</f>
        <v/>
      </c>
      <c r="W195" s="42"/>
      <c r="X195" s="42"/>
      <c r="Y195" s="42"/>
      <c r="Z195" s="42"/>
      <c r="AA195" s="43">
        <f>_xlfn.XLOOKUP(Master1[[#This Row],[cu_id]], Revenue_Analysis[cuid], Revenue_Analysis[Q1 Low Deviation], 0)</f>
        <v>71.175200000000004</v>
      </c>
      <c r="AB195" s="43">
        <f>_xlfn.XLOOKUP(Master1[[#This Row],[cu_id]],Revenue_Analysis[cuid],Revenue_Analysis[Q1 High Deviation], 0)</f>
        <v>108.1572</v>
      </c>
      <c r="AC195" s="43">
        <f>_xlfn.XLOOKUP(Master1[[#This Row],[cu_id]],Revenue_Analysis[cuid],Revenue_Analysis[Q2 Low Deviation], 0)</f>
        <v>77.366900000000001</v>
      </c>
      <c r="AD195" s="43">
        <f>_xlfn.XLOOKUP(Master1[[#This Row],[cu_id]],Revenue_Analysis[cuid],Revenue_Analysis[Q2 High Deviation], 0)</f>
        <v>123.80549999999999</v>
      </c>
      <c r="AE195" s="43">
        <f>_xlfn.XLOOKUP(Master1[[#This Row],[cu_id]],Revenue_Analysis[cuid],Revenue_Analysis[Q3 Low Deviation], 0)</f>
        <v>81.548199999999994</v>
      </c>
      <c r="AF195" s="43">
        <f>_xlfn.XLOOKUP(Master1[[#This Row],[cu_id]],Revenue_Analysis[cuid],Revenue_Analysis[Q3 High Deviation], 0)</f>
        <v>122.121</v>
      </c>
      <c r="AG195" s="43">
        <f>_xlfn.XLOOKUP(Master1[[#This Row],[cu_id]],Revenue_Analysis[cuid],Revenue_Analysis[Q4 Low Deviation], 0)</f>
        <v>86.253100000000003</v>
      </c>
      <c r="AH195" s="43">
        <f>_xlfn.XLOOKUP(Master1[[#This Row],[cu_id]],Revenue_Analysis[cuid],Revenue_Analysis[Q4 High Deviation], 0)</f>
        <v>112.8869</v>
      </c>
      <c r="AI195" s="43">
        <f>_xlfn.XLOOKUP(Master1[[#This Row],[cu_id]],Revenue_Analysis[cuid],Revenue_Analysis[Q1 Average], 0)</f>
        <v>89.666200000000003</v>
      </c>
      <c r="AJ195" s="43">
        <f>_xlfn.XLOOKUP(Master1[[#This Row],[cu_id]],Revenue_Analysis[cuid],Revenue_Analysis[Q2 Average], 0)</f>
        <v>100.58620000000001</v>
      </c>
      <c r="AK195" s="43">
        <f>_xlfn.XLOOKUP(Master1[[#This Row],[cu_id]],Revenue_Analysis[cuid],Revenue_Analysis[Q3 Average], 0)</f>
        <v>101.83459999999999</v>
      </c>
      <c r="AL195" s="43">
        <f>_xlfn.XLOOKUP(Master1[[#This Row],[cu_id]],Revenue_Analysis[cuid],Revenue_Analysis[Q4 Average], 0)</f>
        <v>99.57</v>
      </c>
      <c r="AM195" s="44">
        <v>0.41666666666666669</v>
      </c>
      <c r="AN195" s="44">
        <v>0.75</v>
      </c>
      <c r="AO195" s="25" t="s">
        <v>13860</v>
      </c>
      <c r="AP195" s="25" t="s">
        <v>13860</v>
      </c>
      <c r="AQ195" s="25" t="s">
        <v>13860</v>
      </c>
      <c r="AR195" s="25" t="s">
        <v>0</v>
      </c>
      <c r="AS195" s="15">
        <f>IFERROR(_xlfn.XLOOKUP(Master1[[#This Row],[cu_id]],StopTimes[cu_ID],StopTimes[Average Stop Time]), 0)</f>
        <v>7.7979166666666666</v>
      </c>
      <c r="AT19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95" s="45" t="s">
        <v>13860</v>
      </c>
      <c r="AV195" s="13"/>
      <c r="AW195" s="12"/>
    </row>
    <row r="196" spans="1:49" x14ac:dyDescent="0.3">
      <c r="A196" s="74" t="s">
        <v>3637</v>
      </c>
      <c r="B196" s="25">
        <v>15</v>
      </c>
      <c r="C196" s="25" t="s">
        <v>14</v>
      </c>
      <c r="D196" s="26">
        <v>99048</v>
      </c>
      <c r="E196" s="26" t="s">
        <v>45</v>
      </c>
      <c r="F196" s="26" t="s">
        <v>946</v>
      </c>
      <c r="G196" s="26" t="s">
        <v>947</v>
      </c>
      <c r="H196" s="26" t="s">
        <v>11</v>
      </c>
      <c r="I196" s="26" t="s">
        <v>214</v>
      </c>
      <c r="J196" s="26" t="s">
        <v>4</v>
      </c>
      <c r="K196" s="26" t="s">
        <v>677</v>
      </c>
      <c r="L196" s="27" t="s">
        <v>16</v>
      </c>
      <c r="M196" s="25" t="s">
        <v>3</v>
      </c>
      <c r="N196" s="25" t="s">
        <v>2</v>
      </c>
      <c r="O1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31</v>
      </c>
      <c r="P196" s="25">
        <v>0</v>
      </c>
      <c r="Q196" s="25">
        <v>0</v>
      </c>
      <c r="R196" s="25">
        <v>0</v>
      </c>
      <c r="S196" s="25">
        <v>31</v>
      </c>
      <c r="T196" s="25">
        <v>0</v>
      </c>
      <c r="U196" s="25">
        <v>53</v>
      </c>
      <c r="V196" s="41" t="str">
        <f>IFERROR(Master1[[#This Row],[Avg Garment Scans per Delivery]]/Master1[[#This Row],[Garment Inventory]], "")</f>
        <v/>
      </c>
      <c r="W196" s="42"/>
      <c r="X196" s="42"/>
      <c r="Y196" s="42"/>
      <c r="Z196" s="42"/>
      <c r="AA196" s="43">
        <f>_xlfn.XLOOKUP(Master1[[#This Row],[cu_id]], Revenue_Analysis[cuid], Revenue_Analysis[Q1 Low Deviation], 0)</f>
        <v>70.367699999999999</v>
      </c>
      <c r="AB196" s="43">
        <f>_xlfn.XLOOKUP(Master1[[#This Row],[cu_id]],Revenue_Analysis[cuid],Revenue_Analysis[Q1 High Deviation], 0)</f>
        <v>71.752300000000005</v>
      </c>
      <c r="AC196" s="43">
        <f>_xlfn.XLOOKUP(Master1[[#This Row],[cu_id]],Revenue_Analysis[cuid],Revenue_Analysis[Q2 Low Deviation], 0)</f>
        <v>72.518299999999996</v>
      </c>
      <c r="AD196" s="43">
        <f>_xlfn.XLOOKUP(Master1[[#This Row],[cu_id]],Revenue_Analysis[cuid],Revenue_Analysis[Q2 High Deviation], 0)</f>
        <v>72.963300000000004</v>
      </c>
      <c r="AE196" s="43">
        <f>_xlfn.XLOOKUP(Master1[[#This Row],[cu_id]],Revenue_Analysis[cuid],Revenue_Analysis[Q3 Low Deviation], 0)</f>
        <v>72.409599999999998</v>
      </c>
      <c r="AF196" s="43">
        <f>_xlfn.XLOOKUP(Master1[[#This Row],[cu_id]],Revenue_Analysis[cuid],Revenue_Analysis[Q3 High Deviation], 0)</f>
        <v>78.627399999999994</v>
      </c>
      <c r="AG196" s="43">
        <f>_xlfn.XLOOKUP(Master1[[#This Row],[cu_id]],Revenue_Analysis[cuid],Revenue_Analysis[Q4 Low Deviation], 0)</f>
        <v>79.56</v>
      </c>
      <c r="AH196" s="43">
        <f>_xlfn.XLOOKUP(Master1[[#This Row],[cu_id]],Revenue_Analysis[cuid],Revenue_Analysis[Q4 High Deviation], 0)</f>
        <v>79.56</v>
      </c>
      <c r="AI196" s="43">
        <f>_xlfn.XLOOKUP(Master1[[#This Row],[cu_id]],Revenue_Analysis[cuid],Revenue_Analysis[Q1 Average], 0)</f>
        <v>71.06</v>
      </c>
      <c r="AJ196" s="43">
        <f>_xlfn.XLOOKUP(Master1[[#This Row],[cu_id]],Revenue_Analysis[cuid],Revenue_Analysis[Q2 Average], 0)</f>
        <v>72.740799999999993</v>
      </c>
      <c r="AK196" s="43">
        <f>_xlfn.XLOOKUP(Master1[[#This Row],[cu_id]],Revenue_Analysis[cuid],Revenue_Analysis[Q3 Average], 0)</f>
        <v>75.518500000000003</v>
      </c>
      <c r="AL196" s="43">
        <f>_xlfn.XLOOKUP(Master1[[#This Row],[cu_id]],Revenue_Analysis[cuid],Revenue_Analysis[Q4 Average], 0)</f>
        <v>79.56</v>
      </c>
      <c r="AM196" s="44">
        <v>0.39583333333333331</v>
      </c>
      <c r="AN196" s="44">
        <v>0.66666666666666663</v>
      </c>
      <c r="AO196" s="25" t="s">
        <v>13860</v>
      </c>
      <c r="AP196" s="25" t="s">
        <v>13860</v>
      </c>
      <c r="AQ196" s="25" t="s">
        <v>13860</v>
      </c>
      <c r="AR196" s="25" t="s">
        <v>0</v>
      </c>
      <c r="AS196" s="15">
        <f>IFERROR(_xlfn.XLOOKUP(Master1[[#This Row],[cu_id]],StopTimes[cu_ID],StopTimes[Average Stop Time]), 0)</f>
        <v>3.6270833333333332</v>
      </c>
      <c r="AT196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196" s="45">
        <v>4</v>
      </c>
      <c r="AV196" s="13"/>
      <c r="AW196" s="12"/>
    </row>
    <row r="197" spans="1:49" x14ac:dyDescent="0.3">
      <c r="A197" s="74" t="s">
        <v>3512</v>
      </c>
      <c r="B197" s="25">
        <v>9</v>
      </c>
      <c r="C197" s="25" t="s">
        <v>14</v>
      </c>
      <c r="D197" s="26">
        <v>99076</v>
      </c>
      <c r="E197" s="26" t="s">
        <v>73</v>
      </c>
      <c r="F197" s="26" t="s">
        <v>613</v>
      </c>
      <c r="G197" s="26" t="s">
        <v>578</v>
      </c>
      <c r="H197" s="26" t="s">
        <v>11</v>
      </c>
      <c r="I197" s="26" t="s">
        <v>579</v>
      </c>
      <c r="J197" s="26" t="s">
        <v>4</v>
      </c>
      <c r="K197" s="26" t="s">
        <v>531</v>
      </c>
      <c r="L197" s="27" t="s">
        <v>16</v>
      </c>
      <c r="M197" s="25" t="s">
        <v>3</v>
      </c>
      <c r="N197" s="25" t="s">
        <v>2</v>
      </c>
      <c r="O1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197" s="25">
        <v>0</v>
      </c>
      <c r="Q197" s="25">
        <v>0</v>
      </c>
      <c r="R197" s="25">
        <v>0</v>
      </c>
      <c r="S197" s="25">
        <v>1</v>
      </c>
      <c r="T197" s="25">
        <v>0</v>
      </c>
      <c r="U197" s="25">
        <v>53</v>
      </c>
      <c r="V197" s="80" t="str">
        <f>IFERROR(Master1[[#This Row],[Avg Garment Scans per Delivery]]/Master1[[#This Row],[Garment Inventory]], "")</f>
        <v/>
      </c>
      <c r="W197" s="42"/>
      <c r="X197" s="42"/>
      <c r="Y197" s="42"/>
      <c r="Z197" s="42"/>
      <c r="AA197" s="81">
        <f>_xlfn.XLOOKUP(Master1[[#This Row],[cu_id]], Revenue_Analysis[cuid], Revenue_Analysis[Q1 Low Deviation], 0)</f>
        <v>159.6404</v>
      </c>
      <c r="AB197" s="81">
        <f>_xlfn.XLOOKUP(Master1[[#This Row],[cu_id]],Revenue_Analysis[cuid],Revenue_Analysis[Q1 High Deviation], 0)</f>
        <v>161.238</v>
      </c>
      <c r="AC197" s="81">
        <f>_xlfn.XLOOKUP(Master1[[#This Row],[cu_id]],Revenue_Analysis[cuid],Revenue_Analysis[Q2 Low Deviation], 0)</f>
        <v>164.13499999999999</v>
      </c>
      <c r="AD197" s="81">
        <f>_xlfn.XLOOKUP(Master1[[#This Row],[cu_id]],Revenue_Analysis[cuid],Revenue_Analysis[Q2 High Deviation], 0)</f>
        <v>166.74799999999999</v>
      </c>
      <c r="AE197" s="81">
        <f>_xlfn.XLOOKUP(Master1[[#This Row],[cu_id]],Revenue_Analysis[cuid],Revenue_Analysis[Q3 Low Deviation], 0)</f>
        <v>166.49799999999999</v>
      </c>
      <c r="AF197" s="81">
        <f>_xlfn.XLOOKUP(Master1[[#This Row],[cu_id]],Revenue_Analysis[cuid],Revenue_Analysis[Q3 High Deviation], 0)</f>
        <v>167.11439999999999</v>
      </c>
      <c r="AG197" s="81">
        <f>_xlfn.XLOOKUP(Master1[[#This Row],[cu_id]],Revenue_Analysis[cuid],Revenue_Analysis[Q4 Low Deviation], 0)</f>
        <v>166.52</v>
      </c>
      <c r="AH197" s="81">
        <f>_xlfn.XLOOKUP(Master1[[#This Row],[cu_id]],Revenue_Analysis[cuid],Revenue_Analysis[Q4 High Deviation], 0)</f>
        <v>166.52</v>
      </c>
      <c r="AI197" s="81">
        <f>_xlfn.XLOOKUP(Master1[[#This Row],[cu_id]],Revenue_Analysis[cuid],Revenue_Analysis[Q1 Average], 0)</f>
        <v>160.4392</v>
      </c>
      <c r="AJ197" s="43">
        <f>_xlfn.XLOOKUP(Master1[[#This Row],[cu_id]],Revenue_Analysis[cuid],Revenue_Analysis[Q2 Average], 0)</f>
        <v>165.44149999999999</v>
      </c>
      <c r="AK197" s="81">
        <f>_xlfn.XLOOKUP(Master1[[#This Row],[cu_id]],Revenue_Analysis[cuid],Revenue_Analysis[Q3 Average], 0)</f>
        <v>166.80619999999999</v>
      </c>
      <c r="AL197" s="81">
        <f>_xlfn.XLOOKUP(Master1[[#This Row],[cu_id]],Revenue_Analysis[cuid],Revenue_Analysis[Q4 Average], 0)</f>
        <v>166.52</v>
      </c>
      <c r="AM197" s="44" t="s">
        <v>13860</v>
      </c>
      <c r="AN197" s="44" t="s">
        <v>13860</v>
      </c>
      <c r="AO197" s="25" t="s">
        <v>13860</v>
      </c>
      <c r="AP197" s="25" t="s">
        <v>13860</v>
      </c>
      <c r="AQ197" s="25" t="s">
        <v>13860</v>
      </c>
      <c r="AR197" s="25" t="s">
        <v>0</v>
      </c>
      <c r="AS197" s="15">
        <f>IFERROR(_xlfn.XLOOKUP(Master1[[#This Row],[cu_id]],StopTimes[cu_ID],StopTimes[Average Stop Time]), 0)</f>
        <v>2.85</v>
      </c>
      <c r="AT19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97" s="45" t="s">
        <v>13860</v>
      </c>
      <c r="AV197" s="13"/>
      <c r="AW197" s="12"/>
    </row>
    <row r="198" spans="1:49" x14ac:dyDescent="0.3">
      <c r="A198" s="74" t="s">
        <v>4127</v>
      </c>
      <c r="B198" s="25">
        <v>8</v>
      </c>
      <c r="C198" s="25" t="s">
        <v>9</v>
      </c>
      <c r="D198" s="26">
        <v>31951</v>
      </c>
      <c r="E198" s="26" t="s">
        <v>13</v>
      </c>
      <c r="F198" s="26" t="s">
        <v>2050</v>
      </c>
      <c r="G198" s="26" t="s">
        <v>2051</v>
      </c>
      <c r="H198" s="26" t="s">
        <v>5</v>
      </c>
      <c r="I198" s="26" t="s">
        <v>2052</v>
      </c>
      <c r="J198" s="26" t="s">
        <v>4</v>
      </c>
      <c r="K198" s="26" t="s">
        <v>643</v>
      </c>
      <c r="L198" s="27" t="s">
        <v>16</v>
      </c>
      <c r="M198" s="25" t="s">
        <v>3</v>
      </c>
      <c r="N198" s="25" t="s">
        <v>2</v>
      </c>
      <c r="O1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98" s="25">
        <v>90</v>
      </c>
      <c r="Q198" s="25">
        <v>0</v>
      </c>
      <c r="R198" s="25">
        <v>0</v>
      </c>
      <c r="S198" s="25">
        <v>0</v>
      </c>
      <c r="T198" s="25">
        <v>0</v>
      </c>
      <c r="U198" s="25">
        <v>53</v>
      </c>
      <c r="V198" s="41" t="str">
        <f>IFERROR(Master1[[#This Row],[Avg Garment Scans per Delivery]]/Master1[[#This Row],[Garment Inventory]], "")</f>
        <v/>
      </c>
      <c r="W198" s="42"/>
      <c r="X198" s="42">
        <v>30</v>
      </c>
      <c r="Y198" s="42"/>
      <c r="Z198" s="42"/>
      <c r="AA198" s="43">
        <f>_xlfn.XLOOKUP(Master1[[#This Row],[cu_id]], Revenue_Analysis[cuid], Revenue_Analysis[Q1 Low Deviation], 0)</f>
        <v>109.54040000000001</v>
      </c>
      <c r="AB198" s="43">
        <f>_xlfn.XLOOKUP(Master1[[#This Row],[cu_id]],Revenue_Analysis[cuid],Revenue_Analysis[Q1 High Deviation], 0)</f>
        <v>111.13800000000001</v>
      </c>
      <c r="AC198" s="43">
        <f>_xlfn.XLOOKUP(Master1[[#This Row],[cu_id]],Revenue_Analysis[cuid],Revenue_Analysis[Q2 Low Deviation], 0)</f>
        <v>111.76349999999999</v>
      </c>
      <c r="AD198" s="43">
        <f>_xlfn.XLOOKUP(Master1[[#This Row],[cu_id]],Revenue_Analysis[cuid],Revenue_Analysis[Q2 High Deviation], 0)</f>
        <v>113.97029999999999</v>
      </c>
      <c r="AE198" s="43">
        <f>_xlfn.XLOOKUP(Master1[[#This Row],[cu_id]],Revenue_Analysis[cuid],Revenue_Analysis[Q3 Low Deviation], 0)</f>
        <v>108.2762</v>
      </c>
      <c r="AF198" s="43">
        <f>_xlfn.XLOOKUP(Master1[[#This Row],[cu_id]],Revenue_Analysis[cuid],Revenue_Analysis[Q3 High Deviation], 0)</f>
        <v>143.71459999999999</v>
      </c>
      <c r="AG198" s="43">
        <f>_xlfn.XLOOKUP(Master1[[#This Row],[cu_id]],Revenue_Analysis[cuid],Revenue_Analysis[Q4 Low Deviation], 0)</f>
        <v>114.31</v>
      </c>
      <c r="AH198" s="43">
        <f>_xlfn.XLOOKUP(Master1[[#This Row],[cu_id]],Revenue_Analysis[cuid],Revenue_Analysis[Q4 High Deviation], 0)</f>
        <v>114.31</v>
      </c>
      <c r="AI198" s="43">
        <f>_xlfn.XLOOKUP(Master1[[#This Row],[cu_id]],Revenue_Analysis[cuid],Revenue_Analysis[Q1 Average], 0)</f>
        <v>110.33920000000001</v>
      </c>
      <c r="AJ198" s="43">
        <f>_xlfn.XLOOKUP(Master1[[#This Row],[cu_id]],Revenue_Analysis[cuid],Revenue_Analysis[Q2 Average], 0)</f>
        <v>112.8669</v>
      </c>
      <c r="AK198" s="43">
        <f>_xlfn.XLOOKUP(Master1[[#This Row],[cu_id]],Revenue_Analysis[cuid],Revenue_Analysis[Q3 Average], 0)</f>
        <v>125.9954</v>
      </c>
      <c r="AL198" s="43">
        <f>_xlfn.XLOOKUP(Master1[[#This Row],[cu_id]],Revenue_Analysis[cuid],Revenue_Analysis[Q4 Average], 0)</f>
        <v>114.31</v>
      </c>
      <c r="AM198" s="44">
        <v>0.29166666666666669</v>
      </c>
      <c r="AN198" s="44">
        <v>0.625</v>
      </c>
      <c r="AO198" s="25" t="s">
        <v>13860</v>
      </c>
      <c r="AP198" s="25" t="s">
        <v>13860</v>
      </c>
      <c r="AQ198" s="25" t="s">
        <v>13860</v>
      </c>
      <c r="AR198" s="25" t="s">
        <v>0</v>
      </c>
      <c r="AS198" s="15">
        <f>IFERROR(_xlfn.XLOOKUP(Master1[[#This Row],[cu_id]],StopTimes[cu_ID],StopTimes[Average Stop Time]), 0)</f>
        <v>10.341666666666667</v>
      </c>
      <c r="AT19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98" s="45" t="s">
        <v>13860</v>
      </c>
      <c r="AV198" s="13"/>
      <c r="AW198" s="12"/>
    </row>
    <row r="199" spans="1:49" x14ac:dyDescent="0.3">
      <c r="A199" s="74" t="s">
        <v>4409</v>
      </c>
      <c r="B199" s="25">
        <v>72</v>
      </c>
      <c r="C199" s="25" t="s">
        <v>7</v>
      </c>
      <c r="D199" s="26">
        <v>31957</v>
      </c>
      <c r="E199" s="26" t="s">
        <v>13</v>
      </c>
      <c r="F199" s="26" t="s">
        <v>2654</v>
      </c>
      <c r="G199" s="26" t="s">
        <v>2655</v>
      </c>
      <c r="H199" s="26" t="s">
        <v>5</v>
      </c>
      <c r="I199" s="26" t="s">
        <v>1456</v>
      </c>
      <c r="J199" s="26" t="s">
        <v>4</v>
      </c>
      <c r="K199" s="26" t="s">
        <v>1264</v>
      </c>
      <c r="L199" s="27" t="s">
        <v>29</v>
      </c>
      <c r="M199" s="25" t="s">
        <v>28</v>
      </c>
      <c r="N199" s="25" t="s">
        <v>2</v>
      </c>
      <c r="O1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199" s="25">
        <v>0</v>
      </c>
      <c r="Q199" s="25">
        <v>0</v>
      </c>
      <c r="R199" s="25">
        <v>0</v>
      </c>
      <c r="S199" s="25">
        <v>0</v>
      </c>
      <c r="T199" s="25">
        <v>105</v>
      </c>
      <c r="U199" s="25">
        <v>13</v>
      </c>
      <c r="V199" s="41" t="str">
        <f>IFERROR(Master1[[#This Row],[Avg Garment Scans per Delivery]]/Master1[[#This Row],[Garment Inventory]], "")</f>
        <v/>
      </c>
      <c r="W199" s="42"/>
      <c r="X199" s="42"/>
      <c r="Y199" s="42"/>
      <c r="Z199" s="42"/>
      <c r="AA199" s="43">
        <f>_xlfn.XLOOKUP(Master1[[#This Row],[cu_id]], Revenue_Analysis[cuid], Revenue_Analysis[Q1 Low Deviation], 0)</f>
        <v>102.79</v>
      </c>
      <c r="AB199" s="43">
        <f>_xlfn.XLOOKUP(Master1[[#This Row],[cu_id]],Revenue_Analysis[cuid],Revenue_Analysis[Q1 High Deviation], 0)</f>
        <v>102.79</v>
      </c>
      <c r="AC199" s="43">
        <f>_xlfn.XLOOKUP(Master1[[#This Row],[cu_id]],Revenue_Analysis[cuid],Revenue_Analysis[Q2 Low Deviation], 0)</f>
        <v>104.7238</v>
      </c>
      <c r="AD199" s="43">
        <f>_xlfn.XLOOKUP(Master1[[#This Row],[cu_id]],Revenue_Analysis[cuid],Revenue_Analysis[Q2 High Deviation], 0)</f>
        <v>106.6212</v>
      </c>
      <c r="AE199" s="43">
        <f>_xlfn.XLOOKUP(Master1[[#This Row],[cu_id]],Revenue_Analysis[cuid],Revenue_Analysis[Q3 Low Deviation], 0)</f>
        <v>106.6922</v>
      </c>
      <c r="AF199" s="43">
        <f>_xlfn.XLOOKUP(Master1[[#This Row],[cu_id]],Revenue_Analysis[cuid],Revenue_Analysis[Q3 High Deviation], 0)</f>
        <v>107.3944</v>
      </c>
      <c r="AG199" s="43">
        <f>_xlfn.XLOOKUP(Master1[[#This Row],[cu_id]],Revenue_Analysis[cuid],Revenue_Analysis[Q4 Low Deviation], 0)</f>
        <v>106.78</v>
      </c>
      <c r="AH199" s="43">
        <f>_xlfn.XLOOKUP(Master1[[#This Row],[cu_id]],Revenue_Analysis[cuid],Revenue_Analysis[Q4 High Deviation], 0)</f>
        <v>106.78</v>
      </c>
      <c r="AI199" s="43">
        <f>_xlfn.XLOOKUP(Master1[[#This Row],[cu_id]],Revenue_Analysis[cuid],Revenue_Analysis[Q1 Average], 0)</f>
        <v>102.79</v>
      </c>
      <c r="AJ199" s="43">
        <f>_xlfn.XLOOKUP(Master1[[#This Row],[cu_id]],Revenue_Analysis[cuid],Revenue_Analysis[Q2 Average], 0)</f>
        <v>105.6725</v>
      </c>
      <c r="AK199" s="43">
        <f>_xlfn.XLOOKUP(Master1[[#This Row],[cu_id]],Revenue_Analysis[cuid],Revenue_Analysis[Q3 Average], 0)</f>
        <v>107.0433</v>
      </c>
      <c r="AL199" s="43">
        <f>_xlfn.XLOOKUP(Master1[[#This Row],[cu_id]],Revenue_Analysis[cuid],Revenue_Analysis[Q4 Average], 0)</f>
        <v>106.78</v>
      </c>
      <c r="AM199" s="44">
        <v>0.375</v>
      </c>
      <c r="AN199" s="44">
        <v>0.6875</v>
      </c>
      <c r="AO199" s="25" t="s">
        <v>13860</v>
      </c>
      <c r="AP199" s="25" t="s">
        <v>13860</v>
      </c>
      <c r="AQ199" s="25" t="s">
        <v>13860</v>
      </c>
      <c r="AR199" s="25" t="s">
        <v>0</v>
      </c>
      <c r="AS199" s="15">
        <f>IFERROR(_xlfn.XLOOKUP(Master1[[#This Row],[cu_id]],StopTimes[cu_ID],StopTimes[Average Stop Time]), 0)</f>
        <v>0.43333333333333335</v>
      </c>
      <c r="AT19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99" s="45">
        <v>3</v>
      </c>
      <c r="AV199" s="13"/>
      <c r="AW199" s="12"/>
    </row>
    <row r="200" spans="1:49" x14ac:dyDescent="0.3">
      <c r="A200" s="74" t="s">
        <v>3553</v>
      </c>
      <c r="B200" s="25">
        <v>34</v>
      </c>
      <c r="C200" s="25" t="s">
        <v>12</v>
      </c>
      <c r="D200" s="26">
        <v>27408</v>
      </c>
      <c r="E200" s="26" t="s">
        <v>13</v>
      </c>
      <c r="F200" s="26" t="s">
        <v>724</v>
      </c>
      <c r="G200" s="26" t="s">
        <v>725</v>
      </c>
      <c r="H200" s="26" t="s">
        <v>11</v>
      </c>
      <c r="I200" s="26" t="s">
        <v>726</v>
      </c>
      <c r="J200" s="26" t="s">
        <v>4</v>
      </c>
      <c r="K200" s="26" t="s">
        <v>713</v>
      </c>
      <c r="L200" s="27" t="s">
        <v>16</v>
      </c>
      <c r="M200" s="25" t="s">
        <v>3</v>
      </c>
      <c r="N200" s="25" t="s">
        <v>2</v>
      </c>
      <c r="O2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200" s="25">
        <v>0</v>
      </c>
      <c r="Q200" s="25">
        <v>80</v>
      </c>
      <c r="R200" s="25">
        <v>0</v>
      </c>
      <c r="S200" s="25">
        <v>0</v>
      </c>
      <c r="T200" s="25">
        <v>0</v>
      </c>
      <c r="U200" s="25">
        <v>52</v>
      </c>
      <c r="V200" s="41" t="str">
        <f>IFERROR(Master1[[#This Row],[Avg Garment Scans per Delivery]]/Master1[[#This Row],[Garment Inventory]], "")</f>
        <v/>
      </c>
      <c r="W200" s="42"/>
      <c r="X200" s="42"/>
      <c r="Y200" s="42"/>
      <c r="Z200" s="42"/>
      <c r="AA200" s="43">
        <f>_xlfn.XLOOKUP(Master1[[#This Row],[cu_id]], Revenue_Analysis[cuid], Revenue_Analysis[Q1 Low Deviation], 0)</f>
        <v>78.066500000000005</v>
      </c>
      <c r="AB200" s="43">
        <f>_xlfn.XLOOKUP(Master1[[#This Row],[cu_id]],Revenue_Analysis[cuid],Revenue_Analysis[Q1 High Deviation], 0)</f>
        <v>88.888900000000007</v>
      </c>
      <c r="AC200" s="43">
        <f>_xlfn.XLOOKUP(Master1[[#This Row],[cu_id]],Revenue_Analysis[cuid],Revenue_Analysis[Q2 Low Deviation], 0)</f>
        <v>88.624200000000002</v>
      </c>
      <c r="AD200" s="43">
        <f>_xlfn.XLOOKUP(Master1[[#This Row],[cu_id]],Revenue_Analysis[cuid],Revenue_Analysis[Q2 High Deviation], 0)</f>
        <v>91.402000000000001</v>
      </c>
      <c r="AE200" s="43">
        <f>_xlfn.XLOOKUP(Master1[[#This Row],[cu_id]],Revenue_Analysis[cuid],Revenue_Analysis[Q3 Low Deviation], 0)</f>
        <v>92.4131</v>
      </c>
      <c r="AF200" s="43">
        <f>_xlfn.XLOOKUP(Master1[[#This Row],[cu_id]],Revenue_Analysis[cuid],Revenue_Analysis[Q3 High Deviation], 0)</f>
        <v>93.446899999999999</v>
      </c>
      <c r="AG200" s="43">
        <f>_xlfn.XLOOKUP(Master1[[#This Row],[cu_id]],Revenue_Analysis[cuid],Revenue_Analysis[Q4 Low Deviation], 0)</f>
        <v>92.48</v>
      </c>
      <c r="AH200" s="43">
        <f>_xlfn.XLOOKUP(Master1[[#This Row],[cu_id]],Revenue_Analysis[cuid],Revenue_Analysis[Q4 High Deviation], 0)</f>
        <v>92.48</v>
      </c>
      <c r="AI200" s="43">
        <f>_xlfn.XLOOKUP(Master1[[#This Row],[cu_id]],Revenue_Analysis[cuid],Revenue_Analysis[Q1 Average], 0)</f>
        <v>83.477699999999999</v>
      </c>
      <c r="AJ200" s="43">
        <f>_xlfn.XLOOKUP(Master1[[#This Row],[cu_id]],Revenue_Analysis[cuid],Revenue_Analysis[Q2 Average], 0)</f>
        <v>90.013099999999994</v>
      </c>
      <c r="AK200" s="43">
        <f>_xlfn.XLOOKUP(Master1[[#This Row],[cu_id]],Revenue_Analysis[cuid],Revenue_Analysis[Q3 Average], 0)</f>
        <v>92.93</v>
      </c>
      <c r="AL200" s="43">
        <f>_xlfn.XLOOKUP(Master1[[#This Row],[cu_id]],Revenue_Analysis[cuid],Revenue_Analysis[Q4 Average], 0)</f>
        <v>92.48</v>
      </c>
      <c r="AM200" s="44">
        <v>0.375</v>
      </c>
      <c r="AN200" s="44">
        <v>0.6875</v>
      </c>
      <c r="AO200" s="25" t="s">
        <v>13860</v>
      </c>
      <c r="AP200" s="25" t="s">
        <v>13860</v>
      </c>
      <c r="AQ200" s="25" t="s">
        <v>13860</v>
      </c>
      <c r="AR200" s="25" t="s">
        <v>0</v>
      </c>
      <c r="AS200" s="15">
        <f>IFERROR(_xlfn.XLOOKUP(Master1[[#This Row],[cu_id]],StopTimes[cu_ID],StopTimes[Average Stop Time]), 0)</f>
        <v>2.8458333333333332</v>
      </c>
      <c r="AT20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00" s="45" t="s">
        <v>13860</v>
      </c>
      <c r="AV200" s="13"/>
      <c r="AW200" s="12"/>
    </row>
    <row r="201" spans="1:49" x14ac:dyDescent="0.3">
      <c r="A201" s="74" t="s">
        <v>4129</v>
      </c>
      <c r="B201" s="25">
        <v>15</v>
      </c>
      <c r="C201" s="25" t="s">
        <v>6</v>
      </c>
      <c r="D201" s="26">
        <v>31971</v>
      </c>
      <c r="E201" s="26" t="s">
        <v>13</v>
      </c>
      <c r="F201" s="26" t="s">
        <v>2055</v>
      </c>
      <c r="G201" s="26" t="s">
        <v>2056</v>
      </c>
      <c r="H201" s="26" t="s">
        <v>5</v>
      </c>
      <c r="I201" s="26" t="s">
        <v>692</v>
      </c>
      <c r="J201" s="26" t="s">
        <v>4</v>
      </c>
      <c r="K201" s="26" t="s">
        <v>260</v>
      </c>
      <c r="L201" s="27">
        <v>6</v>
      </c>
      <c r="M201" s="25" t="s">
        <v>18</v>
      </c>
      <c r="N201" s="25" t="s">
        <v>2</v>
      </c>
      <c r="O2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201" s="25">
        <v>0</v>
      </c>
      <c r="Q201" s="25">
        <v>0</v>
      </c>
      <c r="R201" s="25">
        <v>160</v>
      </c>
      <c r="S201" s="25">
        <v>0</v>
      </c>
      <c r="T201" s="25">
        <v>0</v>
      </c>
      <c r="U201" s="25">
        <v>12</v>
      </c>
      <c r="V201" s="41" t="str">
        <f>IFERROR(Master1[[#This Row],[Avg Garment Scans per Delivery]]/Master1[[#This Row],[Garment Inventory]], "")</f>
        <v/>
      </c>
      <c r="W201" s="42"/>
      <c r="X201" s="42"/>
      <c r="Y201" s="42"/>
      <c r="Z201" s="42"/>
      <c r="AA201" s="43">
        <f>_xlfn.XLOOKUP(Master1[[#This Row],[cu_id]], Revenue_Analysis[cuid], Revenue_Analysis[Q1 Low Deviation], 0)</f>
        <v>50.99</v>
      </c>
      <c r="AB201" s="43">
        <f>_xlfn.XLOOKUP(Master1[[#This Row],[cu_id]],Revenue_Analysis[cuid],Revenue_Analysis[Q1 High Deviation], 0)</f>
        <v>52.99</v>
      </c>
      <c r="AC201" s="43">
        <f>_xlfn.XLOOKUP(Master1[[#This Row],[cu_id]],Revenue_Analysis[cuid],Revenue_Analysis[Q2 Low Deviation], 0)</f>
        <v>53.49</v>
      </c>
      <c r="AD201" s="43">
        <f>_xlfn.XLOOKUP(Master1[[#This Row],[cu_id]],Revenue_Analysis[cuid],Revenue_Analysis[Q2 High Deviation], 0)</f>
        <v>56.62</v>
      </c>
      <c r="AE201" s="43">
        <f>_xlfn.XLOOKUP(Master1[[#This Row],[cu_id]],Revenue_Analysis[cuid],Revenue_Analysis[Q3 Low Deviation], 0)</f>
        <v>55.865600000000001</v>
      </c>
      <c r="AF201" s="43">
        <f>_xlfn.XLOOKUP(Master1[[#This Row],[cu_id]],Revenue_Analysis[cuid],Revenue_Analysis[Q3 High Deviation], 0)</f>
        <v>56.727800000000002</v>
      </c>
      <c r="AG201" s="43">
        <f>_xlfn.XLOOKUP(Master1[[#This Row],[cu_id]],Revenue_Analysis[cuid],Revenue_Analysis[Q4 Low Deviation], 0)</f>
        <v>55.65</v>
      </c>
      <c r="AH201" s="43">
        <f>_xlfn.XLOOKUP(Master1[[#This Row],[cu_id]],Revenue_Analysis[cuid],Revenue_Analysis[Q4 High Deviation], 0)</f>
        <v>55.65</v>
      </c>
      <c r="AI201" s="43">
        <f>_xlfn.XLOOKUP(Master1[[#This Row],[cu_id]],Revenue_Analysis[cuid],Revenue_Analysis[Q1 Average], 0)</f>
        <v>51.99</v>
      </c>
      <c r="AJ201" s="43">
        <f>_xlfn.XLOOKUP(Master1[[#This Row],[cu_id]],Revenue_Analysis[cuid],Revenue_Analysis[Q2 Average], 0)</f>
        <v>55.055</v>
      </c>
      <c r="AK201" s="43">
        <f>_xlfn.XLOOKUP(Master1[[#This Row],[cu_id]],Revenue_Analysis[cuid],Revenue_Analysis[Q3 Average], 0)</f>
        <v>56.296700000000001</v>
      </c>
      <c r="AL201" s="43">
        <f>_xlfn.XLOOKUP(Master1[[#This Row],[cu_id]],Revenue_Analysis[cuid],Revenue_Analysis[Q4 Average], 0)</f>
        <v>55.65</v>
      </c>
      <c r="AM201" s="44">
        <v>0.60416666666666663</v>
      </c>
      <c r="AN201" s="44">
        <v>0.6875</v>
      </c>
      <c r="AO201" s="25" t="s">
        <v>13860</v>
      </c>
      <c r="AP201" s="25" t="s">
        <v>13860</v>
      </c>
      <c r="AQ201" s="25" t="s">
        <v>13860</v>
      </c>
      <c r="AR201" s="25" t="s">
        <v>0</v>
      </c>
      <c r="AS201" s="15">
        <f>IFERROR(_xlfn.XLOOKUP(Master1[[#This Row],[cu_id]],StopTimes[cu_ID],StopTimes[Average Stop Time]), 0)</f>
        <v>0.54166666666666663</v>
      </c>
      <c r="AT201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201" s="45">
        <v>10</v>
      </c>
      <c r="AV201" s="13"/>
      <c r="AW201" s="12"/>
    </row>
    <row r="202" spans="1:49" x14ac:dyDescent="0.3">
      <c r="A202" s="74" t="s">
        <v>4130</v>
      </c>
      <c r="B202" s="25">
        <v>8</v>
      </c>
      <c r="C202" s="25" t="s">
        <v>7</v>
      </c>
      <c r="D202" s="26">
        <v>31972</v>
      </c>
      <c r="E202" s="26" t="s">
        <v>13</v>
      </c>
      <c r="F202" s="26" t="s">
        <v>2057</v>
      </c>
      <c r="G202" s="26" t="s">
        <v>2058</v>
      </c>
      <c r="H202" s="26" t="s">
        <v>5</v>
      </c>
      <c r="I202" s="26" t="s">
        <v>2059</v>
      </c>
      <c r="J202" s="26" t="s">
        <v>4</v>
      </c>
      <c r="K202" s="26" t="s">
        <v>939</v>
      </c>
      <c r="L202" s="27" t="s">
        <v>16</v>
      </c>
      <c r="M202" s="25" t="s">
        <v>3</v>
      </c>
      <c r="N202" s="25" t="s">
        <v>2</v>
      </c>
      <c r="O2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202" s="25">
        <v>0</v>
      </c>
      <c r="Q202" s="25">
        <v>0</v>
      </c>
      <c r="R202" s="25">
        <v>0</v>
      </c>
      <c r="S202" s="25">
        <v>0</v>
      </c>
      <c r="T202" s="25">
        <v>170</v>
      </c>
      <c r="U202" s="25">
        <v>51</v>
      </c>
      <c r="V202" s="41" t="str">
        <f>IFERROR(Master1[[#This Row],[Avg Garment Scans per Delivery]]/Master1[[#This Row],[Garment Inventory]], "")</f>
        <v/>
      </c>
      <c r="W202" s="42"/>
      <c r="X202" s="42"/>
      <c r="Y202" s="42"/>
      <c r="Z202" s="42"/>
      <c r="AA202" s="43">
        <f>_xlfn.XLOOKUP(Master1[[#This Row],[cu_id]], Revenue_Analysis[cuid], Revenue_Analysis[Q1 Low Deviation], 0)</f>
        <v>62.319699999999997</v>
      </c>
      <c r="AB202" s="43">
        <f>_xlfn.XLOOKUP(Master1[[#This Row],[cu_id]],Revenue_Analysis[cuid],Revenue_Analysis[Q1 High Deviation], 0)</f>
        <v>63.658499999999997</v>
      </c>
      <c r="AC202" s="43">
        <f>_xlfn.XLOOKUP(Master1[[#This Row],[cu_id]],Revenue_Analysis[cuid],Revenue_Analysis[Q2 Low Deviation], 0)</f>
        <v>64.538899999999998</v>
      </c>
      <c r="AD202" s="43">
        <f>_xlfn.XLOOKUP(Master1[[#This Row],[cu_id]],Revenue_Analysis[cuid],Revenue_Analysis[Q2 High Deviation], 0)</f>
        <v>66.634900000000002</v>
      </c>
      <c r="AE202" s="43">
        <f>_xlfn.XLOOKUP(Master1[[#This Row],[cu_id]],Revenue_Analysis[cuid],Revenue_Analysis[Q3 Low Deviation], 0)</f>
        <v>66.53</v>
      </c>
      <c r="AF202" s="43">
        <f>_xlfn.XLOOKUP(Master1[[#This Row],[cu_id]],Revenue_Analysis[cuid],Revenue_Analysis[Q3 High Deviation], 0)</f>
        <v>67.290000000000006</v>
      </c>
      <c r="AG202" s="43">
        <f>_xlfn.XLOOKUP(Master1[[#This Row],[cu_id]],Revenue_Analysis[cuid],Revenue_Analysis[Q4 Low Deviation], 0)</f>
        <v>66.258399999999995</v>
      </c>
      <c r="AH202" s="43">
        <f>_xlfn.XLOOKUP(Master1[[#This Row],[cu_id]],Revenue_Analysis[cuid],Revenue_Analysis[Q4 High Deviation], 0)</f>
        <v>67.586200000000005</v>
      </c>
      <c r="AI202" s="43">
        <f>_xlfn.XLOOKUP(Master1[[#This Row],[cu_id]],Revenue_Analysis[cuid],Revenue_Analysis[Q1 Average], 0)</f>
        <v>62.989100000000001</v>
      </c>
      <c r="AJ202" s="43">
        <f>_xlfn.XLOOKUP(Master1[[#This Row],[cu_id]],Revenue_Analysis[cuid],Revenue_Analysis[Q2 Average], 0)</f>
        <v>65.5869</v>
      </c>
      <c r="AK202" s="43">
        <f>_xlfn.XLOOKUP(Master1[[#This Row],[cu_id]],Revenue_Analysis[cuid],Revenue_Analysis[Q3 Average], 0)</f>
        <v>66.91</v>
      </c>
      <c r="AL202" s="43">
        <f>_xlfn.XLOOKUP(Master1[[#This Row],[cu_id]],Revenue_Analysis[cuid],Revenue_Analysis[Q4 Average], 0)</f>
        <v>66.922300000000007</v>
      </c>
      <c r="AM202" s="44">
        <v>0.375</v>
      </c>
      <c r="AN202" s="44">
        <v>0.79166666666666663</v>
      </c>
      <c r="AO202" s="25" t="s">
        <v>13860</v>
      </c>
      <c r="AP202" s="25" t="s">
        <v>13860</v>
      </c>
      <c r="AQ202" s="25" t="s">
        <v>13860</v>
      </c>
      <c r="AR202" s="25" t="s">
        <v>0</v>
      </c>
      <c r="AS202" s="15">
        <f>IFERROR(_xlfn.XLOOKUP(Master1[[#This Row],[cu_id]],StopTimes[cu_ID],StopTimes[Average Stop Time]), 0)</f>
        <v>0.13333333333333333</v>
      </c>
      <c r="AT202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02" s="45">
        <v>5</v>
      </c>
      <c r="AV202" s="13"/>
      <c r="AW202" s="12"/>
    </row>
    <row r="203" spans="1:49" x14ac:dyDescent="0.3">
      <c r="A203" s="74" t="s">
        <v>3417</v>
      </c>
      <c r="B203" s="25">
        <v>72</v>
      </c>
      <c r="C203" s="25" t="s">
        <v>6</v>
      </c>
      <c r="D203" s="26">
        <v>17419</v>
      </c>
      <c r="E203" s="26" t="s">
        <v>13</v>
      </c>
      <c r="F203" s="26" t="s">
        <v>312</v>
      </c>
      <c r="G203" s="26" t="s">
        <v>313</v>
      </c>
      <c r="H203" s="26" t="s">
        <v>11</v>
      </c>
      <c r="I203" s="26" t="s">
        <v>246</v>
      </c>
      <c r="J203" s="26" t="s">
        <v>4</v>
      </c>
      <c r="K203" s="26" t="s">
        <v>76</v>
      </c>
      <c r="L203" s="27" t="s">
        <v>31</v>
      </c>
      <c r="M203" s="25" t="s">
        <v>30</v>
      </c>
      <c r="N203" s="25" t="s">
        <v>2</v>
      </c>
      <c r="O2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203" s="25">
        <v>0</v>
      </c>
      <c r="Q203" s="25">
        <v>0</v>
      </c>
      <c r="R203" s="25">
        <v>100</v>
      </c>
      <c r="S203" s="25">
        <v>0</v>
      </c>
      <c r="T203" s="25">
        <v>0</v>
      </c>
      <c r="U203" s="25">
        <v>13</v>
      </c>
      <c r="V203" s="41" t="str">
        <f>IFERROR(Master1[[#This Row],[Avg Garment Scans per Delivery]]/Master1[[#This Row],[Garment Inventory]], "")</f>
        <v/>
      </c>
      <c r="W203" s="42"/>
      <c r="X203" s="42"/>
      <c r="Y203" s="42"/>
      <c r="Z203" s="42"/>
      <c r="AA203" s="43">
        <f>_xlfn.XLOOKUP(Master1[[#This Row],[cu_id]], Revenue_Analysis[cuid], Revenue_Analysis[Q1 Low Deviation], 0)</f>
        <v>151.14230000000001</v>
      </c>
      <c r="AB203" s="43">
        <f>_xlfn.XLOOKUP(Master1[[#This Row],[cu_id]],Revenue_Analysis[cuid],Revenue_Analysis[Q1 High Deviation], 0)</f>
        <v>157.7911</v>
      </c>
      <c r="AC203" s="43">
        <f>_xlfn.XLOOKUP(Master1[[#This Row],[cu_id]],Revenue_Analysis[cuid],Revenue_Analysis[Q2 Low Deviation], 0)</f>
        <v>159.21</v>
      </c>
      <c r="AD203" s="43">
        <f>_xlfn.XLOOKUP(Master1[[#This Row],[cu_id]],Revenue_Analysis[cuid],Revenue_Analysis[Q2 High Deviation], 0)</f>
        <v>164.21</v>
      </c>
      <c r="AE203" s="43">
        <f>_xlfn.XLOOKUP(Master1[[#This Row],[cu_id]],Revenue_Analysis[cuid],Revenue_Analysis[Q3 Low Deviation], 0)</f>
        <v>162.48779999999999</v>
      </c>
      <c r="AF203" s="43">
        <f>_xlfn.XLOOKUP(Master1[[#This Row],[cu_id]],Revenue_Analysis[cuid],Revenue_Analysis[Q3 High Deviation], 0)</f>
        <v>163.8656</v>
      </c>
      <c r="AG203" s="43">
        <f>_xlfn.XLOOKUP(Master1[[#This Row],[cu_id]],Revenue_Analysis[cuid],Revenue_Analysis[Q4 Low Deviation], 0)</f>
        <v>162.66</v>
      </c>
      <c r="AH203" s="43">
        <f>_xlfn.XLOOKUP(Master1[[#This Row],[cu_id]],Revenue_Analysis[cuid],Revenue_Analysis[Q4 High Deviation], 0)</f>
        <v>162.66</v>
      </c>
      <c r="AI203" s="43">
        <f>_xlfn.XLOOKUP(Master1[[#This Row],[cu_id]],Revenue_Analysis[cuid],Revenue_Analysis[Q1 Average], 0)</f>
        <v>154.4667</v>
      </c>
      <c r="AJ203" s="43">
        <f>_xlfn.XLOOKUP(Master1[[#This Row],[cu_id]],Revenue_Analysis[cuid],Revenue_Analysis[Q2 Average], 0)</f>
        <v>161.71</v>
      </c>
      <c r="AK203" s="43">
        <f>_xlfn.XLOOKUP(Master1[[#This Row],[cu_id]],Revenue_Analysis[cuid],Revenue_Analysis[Q3 Average], 0)</f>
        <v>163.17670000000001</v>
      </c>
      <c r="AL203" s="43">
        <f>_xlfn.XLOOKUP(Master1[[#This Row],[cu_id]],Revenue_Analysis[cuid],Revenue_Analysis[Q4 Average], 0)</f>
        <v>162.66</v>
      </c>
      <c r="AM203" s="44">
        <v>0.29166666666666669</v>
      </c>
      <c r="AN203" s="44">
        <v>0.6875</v>
      </c>
      <c r="AO203" s="25" t="s">
        <v>13860</v>
      </c>
      <c r="AP203" s="25" t="s">
        <v>13860</v>
      </c>
      <c r="AQ203" s="25" t="s">
        <v>13860</v>
      </c>
      <c r="AR203" s="25" t="s">
        <v>0</v>
      </c>
      <c r="AS203" s="15">
        <f>IFERROR(_xlfn.XLOOKUP(Master1[[#This Row],[cu_id]],StopTimes[cu_ID],StopTimes[Average Stop Time]), 0)</f>
        <v>0.42499999999999999</v>
      </c>
      <c r="AT203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203" s="45">
        <v>10</v>
      </c>
      <c r="AV203" s="13"/>
      <c r="AW203" s="12"/>
    </row>
    <row r="204" spans="1:49" x14ac:dyDescent="0.3">
      <c r="A204" s="74" t="s">
        <v>3952</v>
      </c>
      <c r="B204" s="25">
        <v>70</v>
      </c>
      <c r="C204" s="25" t="s">
        <v>6</v>
      </c>
      <c r="D204" s="26">
        <v>31980</v>
      </c>
      <c r="E204" s="26" t="s">
        <v>13</v>
      </c>
      <c r="F204" s="26" t="s">
        <v>1664</v>
      </c>
      <c r="G204" s="26" t="s">
        <v>1665</v>
      </c>
      <c r="H204" s="26" t="s">
        <v>5</v>
      </c>
      <c r="I204" s="26" t="s">
        <v>1353</v>
      </c>
      <c r="J204" s="26" t="s">
        <v>4</v>
      </c>
      <c r="K204" s="26" t="s">
        <v>758</v>
      </c>
      <c r="L204" s="27">
        <v>7</v>
      </c>
      <c r="M204" s="25" t="s">
        <v>18</v>
      </c>
      <c r="N204" s="25" t="s">
        <v>2</v>
      </c>
      <c r="O20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204" s="25">
        <v>0</v>
      </c>
      <c r="Q204" s="25">
        <v>0</v>
      </c>
      <c r="R204" s="25">
        <v>120</v>
      </c>
      <c r="S204" s="25">
        <v>0</v>
      </c>
      <c r="T204" s="25">
        <v>0</v>
      </c>
      <c r="U204" s="25">
        <v>28</v>
      </c>
      <c r="V204" s="41" t="str">
        <f>IFERROR(Master1[[#This Row],[Avg Garment Scans per Delivery]]/Master1[[#This Row],[Garment Inventory]], "")</f>
        <v/>
      </c>
      <c r="W204" s="42"/>
      <c r="X204" s="42"/>
      <c r="Y204" s="42"/>
      <c r="Z204" s="42"/>
      <c r="AA204" s="43">
        <f>_xlfn.XLOOKUP(Master1[[#This Row],[cu_id]], Revenue_Analysis[cuid], Revenue_Analysis[Q1 Low Deviation], 0)</f>
        <v>340.94060000000002</v>
      </c>
      <c r="AB204" s="43">
        <f>_xlfn.XLOOKUP(Master1[[#This Row],[cu_id]],Revenue_Analysis[cuid],Revenue_Analysis[Q1 High Deviation], 0)</f>
        <v>360.82799999999997</v>
      </c>
      <c r="AC204" s="43">
        <f>_xlfn.XLOOKUP(Master1[[#This Row],[cu_id]],Revenue_Analysis[cuid],Revenue_Analysis[Q2 Low Deviation], 0)</f>
        <v>241.30959999999999</v>
      </c>
      <c r="AD204" s="43">
        <f>_xlfn.XLOOKUP(Master1[[#This Row],[cu_id]],Revenue_Analysis[cuid],Revenue_Analysis[Q2 High Deviation], 0)</f>
        <v>393.45319999999998</v>
      </c>
      <c r="AE204" s="43">
        <f>_xlfn.XLOOKUP(Master1[[#This Row],[cu_id]],Revenue_Analysis[cuid],Revenue_Analysis[Q3 Low Deviation], 0)</f>
        <v>362.82060000000001</v>
      </c>
      <c r="AF204" s="43">
        <f>_xlfn.XLOOKUP(Master1[[#This Row],[cu_id]],Revenue_Analysis[cuid],Revenue_Analysis[Q3 High Deviation], 0)</f>
        <v>363.77080000000001</v>
      </c>
      <c r="AG204" s="43">
        <f>_xlfn.XLOOKUP(Master1[[#This Row],[cu_id]],Revenue_Analysis[cuid],Revenue_Analysis[Q4 Low Deviation], 0)</f>
        <v>247.07660000000001</v>
      </c>
      <c r="AH204" s="43">
        <f>_xlfn.XLOOKUP(Master1[[#This Row],[cu_id]],Revenue_Analysis[cuid],Revenue_Analysis[Q4 High Deviation], 0)</f>
        <v>342.38940000000002</v>
      </c>
      <c r="AI204" s="43">
        <f>_xlfn.XLOOKUP(Master1[[#This Row],[cu_id]],Revenue_Analysis[cuid],Revenue_Analysis[Q1 Average], 0)</f>
        <v>350.8843</v>
      </c>
      <c r="AJ204" s="43">
        <f>_xlfn.XLOOKUP(Master1[[#This Row],[cu_id]],Revenue_Analysis[cuid],Revenue_Analysis[Q2 Average], 0)</f>
        <v>317.38139999999999</v>
      </c>
      <c r="AK204" s="43">
        <f>_xlfn.XLOOKUP(Master1[[#This Row],[cu_id]],Revenue_Analysis[cuid],Revenue_Analysis[Q3 Average], 0)</f>
        <v>363.29570000000001</v>
      </c>
      <c r="AL204" s="43">
        <f>_xlfn.XLOOKUP(Master1[[#This Row],[cu_id]],Revenue_Analysis[cuid],Revenue_Analysis[Q4 Average], 0)</f>
        <v>294.733</v>
      </c>
      <c r="AM204" s="44">
        <v>0.375</v>
      </c>
      <c r="AN204" s="44">
        <v>0.83333333333333337</v>
      </c>
      <c r="AO204" s="25" t="s">
        <v>13860</v>
      </c>
      <c r="AP204" s="25" t="s">
        <v>13860</v>
      </c>
      <c r="AQ204" s="25" t="s">
        <v>13860</v>
      </c>
      <c r="AR204" s="25" t="s">
        <v>0</v>
      </c>
      <c r="AS204" s="15">
        <f>IFERROR(_xlfn.XLOOKUP(Master1[[#This Row],[cu_id]],StopTimes[cu_ID],StopTimes[Average Stop Time]), 0)</f>
        <v>0.16250000000000001</v>
      </c>
      <c r="AT20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04" s="45">
        <v>3</v>
      </c>
      <c r="AV204" s="13"/>
      <c r="AW204" s="12"/>
    </row>
    <row r="205" spans="1:49" x14ac:dyDescent="0.3">
      <c r="A205" s="74" t="s">
        <v>3639</v>
      </c>
      <c r="B205" s="25">
        <v>78</v>
      </c>
      <c r="C205" s="25" t="s">
        <v>9</v>
      </c>
      <c r="D205" s="26">
        <v>27425</v>
      </c>
      <c r="E205" s="26" t="s">
        <v>13</v>
      </c>
      <c r="F205" s="26" t="s">
        <v>950</v>
      </c>
      <c r="G205" s="26" t="s">
        <v>951</v>
      </c>
      <c r="H205" s="26" t="s">
        <v>11</v>
      </c>
      <c r="I205" s="26" t="s">
        <v>952</v>
      </c>
      <c r="J205" s="26" t="s">
        <v>4</v>
      </c>
      <c r="K205" s="26" t="s">
        <v>953</v>
      </c>
      <c r="L205" s="27" t="s">
        <v>16</v>
      </c>
      <c r="M205" s="25" t="s">
        <v>3</v>
      </c>
      <c r="N205" s="25" t="s">
        <v>2</v>
      </c>
      <c r="O20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205" s="25">
        <v>120</v>
      </c>
      <c r="Q205" s="25">
        <v>0</v>
      </c>
      <c r="R205" s="25">
        <v>0</v>
      </c>
      <c r="S205" s="25">
        <v>0</v>
      </c>
      <c r="T205" s="25">
        <v>0</v>
      </c>
      <c r="U205" s="25">
        <v>57</v>
      </c>
      <c r="V205" s="41" t="str">
        <f>IFERROR(Master1[[#This Row],[Avg Garment Scans per Delivery]]/Master1[[#This Row],[Garment Inventory]], "")</f>
        <v/>
      </c>
      <c r="W205" s="42"/>
      <c r="X205" s="42"/>
      <c r="Y205" s="42"/>
      <c r="Z205" s="42"/>
      <c r="AA205" s="43">
        <f>_xlfn.XLOOKUP(Master1[[#This Row],[cu_id]], Revenue_Analysis[cuid], Revenue_Analysis[Q1 Low Deviation], 0)</f>
        <v>41.7273</v>
      </c>
      <c r="AB205" s="43">
        <f>_xlfn.XLOOKUP(Master1[[#This Row],[cu_id]],Revenue_Analysis[cuid],Revenue_Analysis[Q1 High Deviation], 0)</f>
        <v>86.666499999999999</v>
      </c>
      <c r="AC205" s="43">
        <f>_xlfn.XLOOKUP(Master1[[#This Row],[cu_id]],Revenue_Analysis[cuid],Revenue_Analysis[Q2 Low Deviation], 0)</f>
        <v>38.409399999999998</v>
      </c>
      <c r="AD205" s="43">
        <f>_xlfn.XLOOKUP(Master1[[#This Row],[cu_id]],Revenue_Analysis[cuid],Revenue_Analysis[Q2 High Deviation], 0)</f>
        <v>84.963999999999999</v>
      </c>
      <c r="AE205" s="43">
        <f>_xlfn.XLOOKUP(Master1[[#This Row],[cu_id]],Revenue_Analysis[cuid],Revenue_Analysis[Q3 Low Deviation], 0)</f>
        <v>39.600299999999997</v>
      </c>
      <c r="AF205" s="43">
        <f>_xlfn.XLOOKUP(Master1[[#This Row],[cu_id]],Revenue_Analysis[cuid],Revenue_Analysis[Q3 High Deviation], 0)</f>
        <v>84.855500000000006</v>
      </c>
      <c r="AG205" s="43">
        <f>_xlfn.XLOOKUP(Master1[[#This Row],[cu_id]],Revenue_Analysis[cuid],Revenue_Analysis[Q4 Low Deviation], 0)</f>
        <v>46.536099999999998</v>
      </c>
      <c r="AH205" s="43">
        <f>_xlfn.XLOOKUP(Master1[[#This Row],[cu_id]],Revenue_Analysis[cuid],Revenue_Analysis[Q4 High Deviation], 0)</f>
        <v>101.09990000000001</v>
      </c>
      <c r="AI205" s="43">
        <f>_xlfn.XLOOKUP(Master1[[#This Row],[cu_id]],Revenue_Analysis[cuid],Revenue_Analysis[Q1 Average], 0)</f>
        <v>64.196899999999999</v>
      </c>
      <c r="AJ205" s="43">
        <f>_xlfn.XLOOKUP(Master1[[#This Row],[cu_id]],Revenue_Analysis[cuid],Revenue_Analysis[Q2 Average], 0)</f>
        <v>61.686700000000002</v>
      </c>
      <c r="AK205" s="43">
        <f>_xlfn.XLOOKUP(Master1[[#This Row],[cu_id]],Revenue_Analysis[cuid],Revenue_Analysis[Q3 Average], 0)</f>
        <v>62.227899999999998</v>
      </c>
      <c r="AL205" s="43">
        <f>_xlfn.XLOOKUP(Master1[[#This Row],[cu_id]],Revenue_Analysis[cuid],Revenue_Analysis[Q4 Average], 0)</f>
        <v>73.817999999999998</v>
      </c>
      <c r="AM205" s="34">
        <v>0.41666666666666669</v>
      </c>
      <c r="AN205" s="34">
        <v>0.70833333333333337</v>
      </c>
      <c r="AO205" s="25" t="s">
        <v>13860</v>
      </c>
      <c r="AP205" s="25" t="s">
        <v>13860</v>
      </c>
      <c r="AQ205" s="25" t="s">
        <v>13860</v>
      </c>
      <c r="AR205" s="25" t="s">
        <v>0</v>
      </c>
      <c r="AS205" s="15">
        <f>IFERROR(_xlfn.XLOOKUP(Master1[[#This Row],[cu_id]],StopTimes[cu_ID],StopTimes[Average Stop Time]), 0)</f>
        <v>4.0257575750000001</v>
      </c>
      <c r="AT20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05" s="45" t="s">
        <v>13860</v>
      </c>
      <c r="AV205" s="13"/>
      <c r="AW205" s="12"/>
    </row>
    <row r="206" spans="1:49" x14ac:dyDescent="0.3">
      <c r="A206" s="74" t="s">
        <v>4132</v>
      </c>
      <c r="B206" s="25">
        <v>34</v>
      </c>
      <c r="C206" s="25" t="s">
        <v>6</v>
      </c>
      <c r="D206" s="26">
        <v>31996</v>
      </c>
      <c r="E206" s="26" t="s">
        <v>13</v>
      </c>
      <c r="F206" s="26" t="s">
        <v>2062</v>
      </c>
      <c r="G206" s="26" t="s">
        <v>2063</v>
      </c>
      <c r="H206" s="26" t="s">
        <v>5</v>
      </c>
      <c r="I206" s="26" t="s">
        <v>899</v>
      </c>
      <c r="J206" s="26" t="s">
        <v>4</v>
      </c>
      <c r="K206" s="26" t="s">
        <v>521</v>
      </c>
      <c r="L206" s="27" t="s">
        <v>16</v>
      </c>
      <c r="M206" s="25" t="s">
        <v>3</v>
      </c>
      <c r="N206" s="25" t="s">
        <v>2</v>
      </c>
      <c r="O2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45</v>
      </c>
      <c r="P206" s="25">
        <v>0</v>
      </c>
      <c r="Q206" s="25">
        <v>0</v>
      </c>
      <c r="R206" s="25">
        <v>45</v>
      </c>
      <c r="S206" s="25">
        <v>0</v>
      </c>
      <c r="T206" s="25">
        <v>0</v>
      </c>
      <c r="U206" s="25">
        <v>52</v>
      </c>
      <c r="V206" s="41">
        <f>IFERROR(Master1[[#This Row],[Avg Garment Scans per Delivery]]/Master1[[#This Row],[Garment Inventory]], "")</f>
        <v>4.2553191489361701E-2</v>
      </c>
      <c r="W206" s="42">
        <v>47</v>
      </c>
      <c r="X206" s="42">
        <v>2</v>
      </c>
      <c r="Y206" s="42">
        <v>4</v>
      </c>
      <c r="Z206" s="42">
        <v>48</v>
      </c>
      <c r="AA206" s="43">
        <f>_xlfn.XLOOKUP(Master1[[#This Row],[cu_id]], Revenue_Analysis[cuid], Revenue_Analysis[Q1 Low Deviation], 0)</f>
        <v>95.825199999999995</v>
      </c>
      <c r="AB206" s="43">
        <f>_xlfn.XLOOKUP(Master1[[#This Row],[cu_id]],Revenue_Analysis[cuid],Revenue_Analysis[Q1 High Deviation], 0)</f>
        <v>280.0102</v>
      </c>
      <c r="AC206" s="43">
        <f>_xlfn.XLOOKUP(Master1[[#This Row],[cu_id]],Revenue_Analysis[cuid],Revenue_Analysis[Q2 Low Deviation], 0)</f>
        <v>93.736999999999995</v>
      </c>
      <c r="AD206" s="43">
        <f>_xlfn.XLOOKUP(Master1[[#This Row],[cu_id]],Revenue_Analysis[cuid],Revenue_Analysis[Q2 High Deviation], 0)</f>
        <v>222.19839999999999</v>
      </c>
      <c r="AE206" s="43">
        <f>_xlfn.XLOOKUP(Master1[[#This Row],[cu_id]],Revenue_Analysis[cuid],Revenue_Analysis[Q3 Low Deviation], 0)</f>
        <v>84.39</v>
      </c>
      <c r="AF206" s="43">
        <f>_xlfn.XLOOKUP(Master1[[#This Row],[cu_id]],Revenue_Analysis[cuid],Revenue_Analysis[Q3 High Deviation], 0)</f>
        <v>272.07</v>
      </c>
      <c r="AG206" s="43">
        <f>_xlfn.XLOOKUP(Master1[[#This Row],[cu_id]],Revenue_Analysis[cuid],Revenue_Analysis[Q4 Low Deviation], 0)</f>
        <v>94.182400000000001</v>
      </c>
      <c r="AH206" s="43">
        <f>_xlfn.XLOOKUP(Master1[[#This Row],[cu_id]],Revenue_Analysis[cuid],Revenue_Analysis[Q4 High Deviation], 0)</f>
        <v>179.7448</v>
      </c>
      <c r="AI206" s="43">
        <f>_xlfn.XLOOKUP(Master1[[#This Row],[cu_id]],Revenue_Analysis[cuid],Revenue_Analysis[Q1 Average], 0)</f>
        <v>187.9177</v>
      </c>
      <c r="AJ206" s="43">
        <f>_xlfn.XLOOKUP(Master1[[#This Row],[cu_id]],Revenue_Analysis[cuid],Revenue_Analysis[Q2 Average], 0)</f>
        <v>157.96770000000001</v>
      </c>
      <c r="AK206" s="43">
        <f>_xlfn.XLOOKUP(Master1[[#This Row],[cu_id]],Revenue_Analysis[cuid],Revenue_Analysis[Q3 Average], 0)</f>
        <v>178.23</v>
      </c>
      <c r="AL206" s="43">
        <f>_xlfn.XLOOKUP(Master1[[#This Row],[cu_id]],Revenue_Analysis[cuid],Revenue_Analysis[Q4 Average], 0)</f>
        <v>136.96360000000001</v>
      </c>
      <c r="AM206" s="44">
        <v>7</v>
      </c>
      <c r="AN206" s="44">
        <v>0.6875</v>
      </c>
      <c r="AO206" s="25" t="s">
        <v>13860</v>
      </c>
      <c r="AP206" s="25" t="s">
        <v>13860</v>
      </c>
      <c r="AQ206" s="25" t="s">
        <v>13860</v>
      </c>
      <c r="AR206" s="25" t="s">
        <v>0</v>
      </c>
      <c r="AS206" s="15">
        <f>IFERROR(_xlfn.XLOOKUP(Master1[[#This Row],[cu_id]],StopTimes[cu_ID],StopTimes[Average Stop Time]), 0)</f>
        <v>7.3624999999999998</v>
      </c>
      <c r="AT20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06" s="45" t="s">
        <v>13860</v>
      </c>
      <c r="AV206" s="13"/>
      <c r="AW206" s="12"/>
    </row>
    <row r="207" spans="1:49" x14ac:dyDescent="0.3">
      <c r="A207" s="74" t="s">
        <v>3640</v>
      </c>
      <c r="B207" s="25">
        <v>71</v>
      </c>
      <c r="C207" s="25" t="s">
        <v>14</v>
      </c>
      <c r="D207" s="26">
        <v>99051</v>
      </c>
      <c r="E207" s="26" t="s">
        <v>79</v>
      </c>
      <c r="F207" s="26" t="s">
        <v>954</v>
      </c>
      <c r="G207" s="26" t="s">
        <v>955</v>
      </c>
      <c r="H207" s="26" t="s">
        <v>11</v>
      </c>
      <c r="I207" s="26" t="s">
        <v>431</v>
      </c>
      <c r="J207" s="26" t="s">
        <v>4</v>
      </c>
      <c r="K207" s="26" t="s">
        <v>623</v>
      </c>
      <c r="L207" s="27" t="s">
        <v>16</v>
      </c>
      <c r="M207" s="25" t="s">
        <v>3</v>
      </c>
      <c r="N207" s="25" t="s">
        <v>2</v>
      </c>
      <c r="O2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207" s="25">
        <v>0</v>
      </c>
      <c r="Q207" s="25">
        <v>0</v>
      </c>
      <c r="R207" s="25">
        <v>0</v>
      </c>
      <c r="S207" s="25">
        <v>100</v>
      </c>
      <c r="T207" s="25">
        <v>0</v>
      </c>
      <c r="U207" s="25">
        <v>52</v>
      </c>
      <c r="V207" s="41" t="str">
        <f>IFERROR(Master1[[#This Row],[Avg Garment Scans per Delivery]]/Master1[[#This Row],[Garment Inventory]], "")</f>
        <v/>
      </c>
      <c r="W207" s="42"/>
      <c r="X207" s="42"/>
      <c r="Y207" s="42"/>
      <c r="Z207" s="42"/>
      <c r="AA207" s="43">
        <f>_xlfn.XLOOKUP(Master1[[#This Row],[cu_id]], Revenue_Analysis[cuid], Revenue_Analysis[Q1 Low Deviation], 0)</f>
        <v>51.947499999999998</v>
      </c>
      <c r="AB207" s="43">
        <f>_xlfn.XLOOKUP(Master1[[#This Row],[cu_id]],Revenue_Analysis[cuid],Revenue_Analysis[Q1 High Deviation], 0)</f>
        <v>56.454099999999997</v>
      </c>
      <c r="AC207" s="43">
        <f>_xlfn.XLOOKUP(Master1[[#This Row],[cu_id]],Revenue_Analysis[cuid],Revenue_Analysis[Q2 Low Deviation], 0)</f>
        <v>58.384500000000003</v>
      </c>
      <c r="AD207" s="43">
        <f>_xlfn.XLOOKUP(Master1[[#This Row],[cu_id]],Revenue_Analysis[cuid],Revenue_Analysis[Q2 High Deviation], 0)</f>
        <v>60.863100000000003</v>
      </c>
      <c r="AE207" s="43">
        <f>_xlfn.XLOOKUP(Master1[[#This Row],[cu_id]],Revenue_Analysis[cuid],Revenue_Analysis[Q3 Low Deviation], 0)</f>
        <v>60.694400000000002</v>
      </c>
      <c r="AF207" s="43">
        <f>_xlfn.XLOOKUP(Master1[[#This Row],[cu_id]],Revenue_Analysis[cuid],Revenue_Analysis[Q3 High Deviation], 0)</f>
        <v>61.131799999999998</v>
      </c>
      <c r="AG207" s="43">
        <f>_xlfn.XLOOKUP(Master1[[#This Row],[cu_id]],Revenue_Analysis[cuid],Revenue_Analysis[Q4 Low Deviation], 0)</f>
        <v>58.6188</v>
      </c>
      <c r="AH207" s="43">
        <f>_xlfn.XLOOKUP(Master1[[#This Row],[cu_id]],Revenue_Analysis[cuid],Revenue_Analysis[Q4 High Deviation], 0)</f>
        <v>59.939599999999999</v>
      </c>
      <c r="AI207" s="43">
        <f>_xlfn.XLOOKUP(Master1[[#This Row],[cu_id]],Revenue_Analysis[cuid],Revenue_Analysis[Q1 Average], 0)</f>
        <v>54.200800000000001</v>
      </c>
      <c r="AJ207" s="43">
        <f>_xlfn.XLOOKUP(Master1[[#This Row],[cu_id]],Revenue_Analysis[cuid],Revenue_Analysis[Q2 Average], 0)</f>
        <v>59.623800000000003</v>
      </c>
      <c r="AK207" s="43">
        <f>_xlfn.XLOOKUP(Master1[[#This Row],[cu_id]],Revenue_Analysis[cuid],Revenue_Analysis[Q3 Average], 0)</f>
        <v>60.9131</v>
      </c>
      <c r="AL207" s="43">
        <f>_xlfn.XLOOKUP(Master1[[#This Row],[cu_id]],Revenue_Analysis[cuid],Revenue_Analysis[Q4 Average], 0)</f>
        <v>59.279200000000003</v>
      </c>
      <c r="AM207" s="44">
        <v>8</v>
      </c>
      <c r="AN207" s="44">
        <v>10.5</v>
      </c>
      <c r="AO207" s="25" t="s">
        <v>13860</v>
      </c>
      <c r="AP207" s="25" t="s">
        <v>13860</v>
      </c>
      <c r="AQ207" s="25" t="s">
        <v>13860</v>
      </c>
      <c r="AR207" s="25" t="s">
        <v>0</v>
      </c>
      <c r="AS207" s="15">
        <f>IFERROR(_xlfn.XLOOKUP(Master1[[#This Row],[cu_id]],StopTimes[cu_ID],StopTimes[Average Stop Time]), 0)</f>
        <v>9.5354166666666664</v>
      </c>
      <c r="AT20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07" s="45" t="s">
        <v>13860</v>
      </c>
      <c r="AV207" s="13"/>
      <c r="AW207" s="12"/>
    </row>
    <row r="208" spans="1:49" x14ac:dyDescent="0.3">
      <c r="A208" s="74" t="s">
        <v>3641</v>
      </c>
      <c r="B208" s="25">
        <v>9</v>
      </c>
      <c r="C208" s="25" t="s">
        <v>6</v>
      </c>
      <c r="D208" s="26">
        <v>99048</v>
      </c>
      <c r="E208" s="26" t="s">
        <v>52</v>
      </c>
      <c r="F208" s="83" t="s">
        <v>4795</v>
      </c>
      <c r="G208" s="26" t="s">
        <v>957</v>
      </c>
      <c r="H208" s="26" t="s">
        <v>11</v>
      </c>
      <c r="I208" s="26" t="s">
        <v>283</v>
      </c>
      <c r="J208" s="26" t="s">
        <v>4</v>
      </c>
      <c r="K208" s="26" t="s">
        <v>284</v>
      </c>
      <c r="L208" s="27" t="s">
        <v>16</v>
      </c>
      <c r="M208" s="25" t="s">
        <v>3</v>
      </c>
      <c r="N208" s="25" t="s">
        <v>2</v>
      </c>
      <c r="O2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208" s="25">
        <v>0</v>
      </c>
      <c r="Q208" s="25">
        <v>0</v>
      </c>
      <c r="R208" s="25">
        <v>120</v>
      </c>
      <c r="S208" s="25">
        <v>0</v>
      </c>
      <c r="T208" s="25">
        <v>0</v>
      </c>
      <c r="U208" s="25">
        <v>52</v>
      </c>
      <c r="V208" s="41" t="str">
        <f>IFERROR(Master1[[#This Row],[Avg Garment Scans per Delivery]]/Master1[[#This Row],[Garment Inventory]], "")</f>
        <v/>
      </c>
      <c r="W208" s="42"/>
      <c r="X208" s="42"/>
      <c r="Y208" s="42"/>
      <c r="Z208" s="42"/>
      <c r="AA208" s="43">
        <f>_xlfn.XLOOKUP(Master1[[#This Row],[cu_id]], Revenue_Analysis[cuid], Revenue_Analysis[Q1 Low Deviation], 0)</f>
        <v>62.924300000000002</v>
      </c>
      <c r="AB208" s="43">
        <f>_xlfn.XLOOKUP(Master1[[#This Row],[cu_id]],Revenue_Analysis[cuid],Revenue_Analysis[Q1 High Deviation], 0)</f>
        <v>76.901899999999998</v>
      </c>
      <c r="AC208" s="43">
        <f>_xlfn.XLOOKUP(Master1[[#This Row],[cu_id]],Revenue_Analysis[cuid],Revenue_Analysis[Q2 Low Deviation], 0)</f>
        <v>67.244299999999996</v>
      </c>
      <c r="AD208" s="43">
        <f>_xlfn.XLOOKUP(Master1[[#This Row],[cu_id]],Revenue_Analysis[cuid],Revenue_Analysis[Q2 High Deviation], 0)</f>
        <v>76.923299999999998</v>
      </c>
      <c r="AE208" s="43">
        <f>_xlfn.XLOOKUP(Master1[[#This Row],[cu_id]],Revenue_Analysis[cuid],Revenue_Analysis[Q3 Low Deviation], 0)</f>
        <v>66.023300000000006</v>
      </c>
      <c r="AF208" s="43">
        <f>_xlfn.XLOOKUP(Master1[[#This Row],[cu_id]],Revenue_Analysis[cuid],Revenue_Analysis[Q3 High Deviation], 0)</f>
        <v>85.113900000000001</v>
      </c>
      <c r="AG208" s="43">
        <f>_xlfn.XLOOKUP(Master1[[#This Row],[cu_id]],Revenue_Analysis[cuid],Revenue_Analysis[Q4 Low Deviation], 0)</f>
        <v>75.135599999999997</v>
      </c>
      <c r="AH208" s="43">
        <f>_xlfn.XLOOKUP(Master1[[#This Row],[cu_id]],Revenue_Analysis[cuid],Revenue_Analysis[Q4 High Deviation], 0)</f>
        <v>102.0752</v>
      </c>
      <c r="AI208" s="43">
        <f>_xlfn.XLOOKUP(Master1[[#This Row],[cu_id]],Revenue_Analysis[cuid],Revenue_Analysis[Q1 Average], 0)</f>
        <v>69.9131</v>
      </c>
      <c r="AJ208" s="43">
        <f>_xlfn.XLOOKUP(Master1[[#This Row],[cu_id]],Revenue_Analysis[cuid],Revenue_Analysis[Q2 Average], 0)</f>
        <v>72.083799999999997</v>
      </c>
      <c r="AK208" s="43">
        <f>_xlfn.XLOOKUP(Master1[[#This Row],[cu_id]],Revenue_Analysis[cuid],Revenue_Analysis[Q3 Average], 0)</f>
        <v>75.568600000000004</v>
      </c>
      <c r="AL208" s="43">
        <f>_xlfn.XLOOKUP(Master1[[#This Row],[cu_id]],Revenue_Analysis[cuid],Revenue_Analysis[Q4 Average], 0)</f>
        <v>88.605400000000003</v>
      </c>
      <c r="AM208" s="44">
        <v>0.35416666666666669</v>
      </c>
      <c r="AN208" s="44">
        <v>0.66666666666666663</v>
      </c>
      <c r="AO208" s="25" t="s">
        <v>13860</v>
      </c>
      <c r="AP208" s="25" t="s">
        <v>13860</v>
      </c>
      <c r="AQ208" s="25" t="s">
        <v>13860</v>
      </c>
      <c r="AR208" s="25" t="s">
        <v>0</v>
      </c>
      <c r="AS208" s="15">
        <f>IFERROR(_xlfn.XLOOKUP(Master1[[#This Row],[cu_id]],StopTimes[cu_ID],StopTimes[Average Stop Time]), 0)</f>
        <v>8.7750000000000004</v>
      </c>
      <c r="AT20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08" s="45" t="s">
        <v>13860</v>
      </c>
      <c r="AV208" s="13"/>
      <c r="AW208" s="12"/>
    </row>
    <row r="209" spans="1:49" x14ac:dyDescent="0.3">
      <c r="A209" s="74" t="s">
        <v>3642</v>
      </c>
      <c r="B209" s="25">
        <v>78</v>
      </c>
      <c r="C209" s="25" t="s">
        <v>9</v>
      </c>
      <c r="D209" s="26">
        <v>27441</v>
      </c>
      <c r="E209" s="26" t="s">
        <v>13</v>
      </c>
      <c r="F209" s="26" t="s">
        <v>958</v>
      </c>
      <c r="G209" s="26" t="s">
        <v>959</v>
      </c>
      <c r="H209" s="26" t="s">
        <v>11</v>
      </c>
      <c r="I209" s="26" t="s">
        <v>952</v>
      </c>
      <c r="J209" s="26" t="s">
        <v>4</v>
      </c>
      <c r="K209" s="26" t="s">
        <v>953</v>
      </c>
      <c r="L209" s="27" t="s">
        <v>16</v>
      </c>
      <c r="M209" s="25" t="s">
        <v>3</v>
      </c>
      <c r="N209" s="25" t="s">
        <v>2</v>
      </c>
      <c r="O20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209" s="25">
        <v>100</v>
      </c>
      <c r="Q209" s="25">
        <v>0</v>
      </c>
      <c r="R209" s="25">
        <v>0</v>
      </c>
      <c r="S209" s="25">
        <v>0</v>
      </c>
      <c r="T209" s="25">
        <v>0</v>
      </c>
      <c r="U209" s="25">
        <v>52</v>
      </c>
      <c r="V209" s="41">
        <f>IFERROR(Master1[[#This Row],[Avg Garment Scans per Delivery]]/Master1[[#This Row],[Garment Inventory]], "")</f>
        <v>0.14450867052023122</v>
      </c>
      <c r="W209" s="42">
        <v>173</v>
      </c>
      <c r="X209" s="42">
        <v>25</v>
      </c>
      <c r="Y209" s="42">
        <v>6</v>
      </c>
      <c r="Z209" s="42">
        <v>171</v>
      </c>
      <c r="AA209" s="43">
        <f>_xlfn.XLOOKUP(Master1[[#This Row],[cu_id]], Revenue_Analysis[cuid], Revenue_Analysis[Q1 Low Deviation], 0)</f>
        <v>231.6438</v>
      </c>
      <c r="AB209" s="43">
        <f>_xlfn.XLOOKUP(Master1[[#This Row],[cu_id]],Revenue_Analysis[cuid],Revenue_Analysis[Q1 High Deviation], 0)</f>
        <v>281.2962</v>
      </c>
      <c r="AC209" s="43">
        <f>_xlfn.XLOOKUP(Master1[[#This Row],[cu_id]],Revenue_Analysis[cuid],Revenue_Analysis[Q2 Low Deviation], 0)</f>
        <v>230.04900000000001</v>
      </c>
      <c r="AD209" s="43">
        <f>_xlfn.XLOOKUP(Master1[[#This Row],[cu_id]],Revenue_Analysis[cuid],Revenue_Analysis[Q2 High Deviation], 0)</f>
        <v>317.22239999999999</v>
      </c>
      <c r="AE209" s="43">
        <f>_xlfn.XLOOKUP(Master1[[#This Row],[cu_id]],Revenue_Analysis[cuid],Revenue_Analysis[Q3 Low Deviation], 0)</f>
        <v>247.6514</v>
      </c>
      <c r="AF209" s="43">
        <f>_xlfn.XLOOKUP(Master1[[#This Row],[cu_id]],Revenue_Analysis[cuid],Revenue_Analysis[Q3 High Deviation], 0)</f>
        <v>309.84399999999999</v>
      </c>
      <c r="AG209" s="43">
        <f>_xlfn.XLOOKUP(Master1[[#This Row],[cu_id]],Revenue_Analysis[cuid],Revenue_Analysis[Q4 Low Deviation], 0)</f>
        <v>232.96289999999999</v>
      </c>
      <c r="AH209" s="43">
        <f>_xlfn.XLOOKUP(Master1[[#This Row],[cu_id]],Revenue_Analysis[cuid],Revenue_Analysis[Q4 High Deviation], 0)</f>
        <v>273.60169999999999</v>
      </c>
      <c r="AI209" s="43">
        <f>_xlfn.XLOOKUP(Master1[[#This Row],[cu_id]],Revenue_Analysis[cuid],Revenue_Analysis[Q1 Average], 0)</f>
        <v>256.47000000000003</v>
      </c>
      <c r="AJ209" s="43">
        <f>_xlfn.XLOOKUP(Master1[[#This Row],[cu_id]],Revenue_Analysis[cuid],Revenue_Analysis[Q2 Average], 0)</f>
        <v>273.63569999999999</v>
      </c>
      <c r="AK209" s="43">
        <f>_xlfn.XLOOKUP(Master1[[#This Row],[cu_id]],Revenue_Analysis[cuid],Revenue_Analysis[Q3 Average], 0)</f>
        <v>278.74770000000001</v>
      </c>
      <c r="AL209" s="43">
        <f>_xlfn.XLOOKUP(Master1[[#This Row],[cu_id]],Revenue_Analysis[cuid],Revenue_Analysis[Q4 Average], 0)</f>
        <v>253.28229999999999</v>
      </c>
      <c r="AM209" s="34">
        <v>0.375</v>
      </c>
      <c r="AN209" s="34">
        <v>0.75</v>
      </c>
      <c r="AO209" s="25" t="s">
        <v>13860</v>
      </c>
      <c r="AP209" s="25" t="s">
        <v>13860</v>
      </c>
      <c r="AQ209" s="25" t="s">
        <v>13860</v>
      </c>
      <c r="AR209" s="25" t="s">
        <v>0</v>
      </c>
      <c r="AS209" s="15">
        <f>IFERROR(_xlfn.XLOOKUP(Master1[[#This Row],[cu_id]],StopTimes[cu_ID],StopTimes[Average Stop Time]), 0)</f>
        <v>5.6983333333333333</v>
      </c>
      <c r="AT209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209" s="45">
        <v>10</v>
      </c>
      <c r="AV209" s="13"/>
      <c r="AW209" s="12"/>
    </row>
    <row r="210" spans="1:49" x14ac:dyDescent="0.3">
      <c r="A210" s="74" t="s">
        <v>3643</v>
      </c>
      <c r="B210" s="25">
        <v>9</v>
      </c>
      <c r="C210" s="25" t="s">
        <v>9</v>
      </c>
      <c r="D210" s="26">
        <v>99048</v>
      </c>
      <c r="E210" s="26" t="s">
        <v>51</v>
      </c>
      <c r="F210" s="83" t="s">
        <v>4796</v>
      </c>
      <c r="G210" s="26" t="s">
        <v>961</v>
      </c>
      <c r="H210" s="26" t="s">
        <v>11</v>
      </c>
      <c r="I210" s="26" t="s">
        <v>962</v>
      </c>
      <c r="J210" s="26" t="s">
        <v>4</v>
      </c>
      <c r="K210" s="26" t="s">
        <v>963</v>
      </c>
      <c r="L210" s="27" t="s">
        <v>16</v>
      </c>
      <c r="M210" s="25" t="s">
        <v>3</v>
      </c>
      <c r="N210" s="25" t="s">
        <v>2</v>
      </c>
      <c r="O2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210" s="25">
        <v>200</v>
      </c>
      <c r="Q210" s="25">
        <v>0</v>
      </c>
      <c r="R210" s="25">
        <v>0</v>
      </c>
      <c r="S210" s="25">
        <v>0</v>
      </c>
      <c r="T210" s="25">
        <v>0</v>
      </c>
      <c r="U210" s="25">
        <v>52</v>
      </c>
      <c r="V210" s="41" t="str">
        <f>IFERROR(Master1[[#This Row],[Avg Garment Scans per Delivery]]/Master1[[#This Row],[Garment Inventory]], "")</f>
        <v/>
      </c>
      <c r="W210" s="42"/>
      <c r="X210" s="42"/>
      <c r="Y210" s="42"/>
      <c r="Z210" s="42"/>
      <c r="AA210" s="43">
        <f>_xlfn.XLOOKUP(Master1[[#This Row],[cu_id]], Revenue_Analysis[cuid], Revenue_Analysis[Q1 Low Deviation], 0)</f>
        <v>78.191699999999997</v>
      </c>
      <c r="AB210" s="43">
        <f>_xlfn.XLOOKUP(Master1[[#This Row],[cu_id]],Revenue_Analysis[cuid],Revenue_Analysis[Q1 High Deviation], 0)</f>
        <v>85.1113</v>
      </c>
      <c r="AC210" s="43">
        <f>_xlfn.XLOOKUP(Master1[[#This Row],[cu_id]],Revenue_Analysis[cuid],Revenue_Analysis[Q2 Low Deviation], 0)</f>
        <v>77.122</v>
      </c>
      <c r="AD210" s="43">
        <f>_xlfn.XLOOKUP(Master1[[#This Row],[cu_id]],Revenue_Analysis[cuid],Revenue_Analysis[Q2 High Deviation], 0)</f>
        <v>97.881</v>
      </c>
      <c r="AE210" s="43">
        <f>_xlfn.XLOOKUP(Master1[[#This Row],[cu_id]],Revenue_Analysis[cuid],Revenue_Analysis[Q3 Low Deviation], 0)</f>
        <v>80.808800000000005</v>
      </c>
      <c r="AF210" s="43">
        <f>_xlfn.XLOOKUP(Master1[[#This Row],[cu_id]],Revenue_Analysis[cuid],Revenue_Analysis[Q3 High Deviation], 0)</f>
        <v>87.057400000000001</v>
      </c>
      <c r="AG210" s="43">
        <f>_xlfn.XLOOKUP(Master1[[#This Row],[cu_id]],Revenue_Analysis[cuid],Revenue_Analysis[Q4 Low Deviation], 0)</f>
        <v>89.01</v>
      </c>
      <c r="AH210" s="43">
        <f>_xlfn.XLOOKUP(Master1[[#This Row],[cu_id]],Revenue_Analysis[cuid],Revenue_Analysis[Q4 High Deviation], 0)</f>
        <v>89.01</v>
      </c>
      <c r="AI210" s="43">
        <f>_xlfn.XLOOKUP(Master1[[#This Row],[cu_id]],Revenue_Analysis[cuid],Revenue_Analysis[Q1 Average], 0)</f>
        <v>81.651499999999999</v>
      </c>
      <c r="AJ210" s="43">
        <f>_xlfn.XLOOKUP(Master1[[#This Row],[cu_id]],Revenue_Analysis[cuid],Revenue_Analysis[Q2 Average], 0)</f>
        <v>87.501499999999993</v>
      </c>
      <c r="AK210" s="43">
        <f>_xlfn.XLOOKUP(Master1[[#This Row],[cu_id]],Revenue_Analysis[cuid],Revenue_Analysis[Q3 Average], 0)</f>
        <v>83.933099999999996</v>
      </c>
      <c r="AL210" s="43">
        <f>_xlfn.XLOOKUP(Master1[[#This Row],[cu_id]],Revenue_Analysis[cuid],Revenue_Analysis[Q4 Average], 0)</f>
        <v>89.01</v>
      </c>
      <c r="AM210" s="44">
        <v>0.375</v>
      </c>
      <c r="AN210" s="44">
        <v>0.66666666666666663</v>
      </c>
      <c r="AO210" s="25" t="s">
        <v>13860</v>
      </c>
      <c r="AP210" s="25" t="s">
        <v>13860</v>
      </c>
      <c r="AQ210" s="25" t="s">
        <v>13860</v>
      </c>
      <c r="AR210" s="25" t="s">
        <v>0</v>
      </c>
      <c r="AS210" s="15">
        <f>IFERROR(_xlfn.XLOOKUP(Master1[[#This Row],[cu_id]],StopTimes[cu_ID],StopTimes[Average Stop Time]), 0)</f>
        <v>6.5533333333333337</v>
      </c>
      <c r="AT210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210" s="45">
        <v>8</v>
      </c>
      <c r="AV210" s="13"/>
      <c r="AW210" s="12"/>
    </row>
    <row r="211" spans="1:49" x14ac:dyDescent="0.3">
      <c r="A211" s="74" t="s">
        <v>4414</v>
      </c>
      <c r="B211" s="25">
        <v>72</v>
      </c>
      <c r="C211" s="25" t="s">
        <v>7</v>
      </c>
      <c r="D211" s="26">
        <v>32028</v>
      </c>
      <c r="E211" s="26" t="s">
        <v>13</v>
      </c>
      <c r="F211" s="26" t="s">
        <v>2663</v>
      </c>
      <c r="G211" s="26" t="s">
        <v>2664</v>
      </c>
      <c r="H211" s="26" t="s">
        <v>5</v>
      </c>
      <c r="I211" s="26" t="s">
        <v>1456</v>
      </c>
      <c r="J211" s="26" t="s">
        <v>4</v>
      </c>
      <c r="K211" s="26" t="s">
        <v>272</v>
      </c>
      <c r="L211" s="27" t="s">
        <v>16</v>
      </c>
      <c r="M211" s="25" t="s">
        <v>3</v>
      </c>
      <c r="N211" s="25" t="s">
        <v>2</v>
      </c>
      <c r="O2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330</v>
      </c>
      <c r="P211" s="25">
        <v>0</v>
      </c>
      <c r="Q211" s="25">
        <v>0</v>
      </c>
      <c r="R211" s="25">
        <v>0</v>
      </c>
      <c r="S211" s="25">
        <v>0</v>
      </c>
      <c r="T211" s="25">
        <v>330</v>
      </c>
      <c r="U211" s="25">
        <v>51</v>
      </c>
      <c r="V211" s="41" t="str">
        <f>IFERROR(Master1[[#This Row],[Avg Garment Scans per Delivery]]/Master1[[#This Row],[Garment Inventory]], "")</f>
        <v/>
      </c>
      <c r="W211" s="42"/>
      <c r="X211" s="42"/>
      <c r="Y211" s="42"/>
      <c r="Z211" s="42"/>
      <c r="AA211" s="43">
        <f>_xlfn.XLOOKUP(Master1[[#This Row],[cu_id]], Revenue_Analysis[cuid], Revenue_Analysis[Q1 Low Deviation], 0)</f>
        <v>34.866700000000002</v>
      </c>
      <c r="AB211" s="43">
        <f>_xlfn.XLOOKUP(Master1[[#This Row],[cu_id]],Revenue_Analysis[cuid],Revenue_Analysis[Q1 High Deviation], 0)</f>
        <v>35.533299999999997</v>
      </c>
      <c r="AC211" s="43">
        <f>_xlfn.XLOOKUP(Master1[[#This Row],[cu_id]],Revenue_Analysis[cuid],Revenue_Analysis[Q2 Low Deviation], 0)</f>
        <v>35.919499999999999</v>
      </c>
      <c r="AD211" s="43">
        <f>_xlfn.XLOOKUP(Master1[[#This Row],[cu_id]],Revenue_Analysis[cuid],Revenue_Analysis[Q2 High Deviation], 0)</f>
        <v>37.938899999999997</v>
      </c>
      <c r="AE211" s="43">
        <f>_xlfn.XLOOKUP(Master1[[#This Row],[cu_id]],Revenue_Analysis[cuid],Revenue_Analysis[Q3 Low Deviation], 0)</f>
        <v>37.840000000000003</v>
      </c>
      <c r="AF211" s="43">
        <f>_xlfn.XLOOKUP(Master1[[#This Row],[cu_id]],Revenue_Analysis[cuid],Revenue_Analysis[Q3 High Deviation], 0)</f>
        <v>38.57</v>
      </c>
      <c r="AG211" s="43">
        <f>_xlfn.XLOOKUP(Master1[[#This Row],[cu_id]],Revenue_Analysis[cuid],Revenue_Analysis[Q4 Low Deviation], 0)</f>
        <v>37.840000000000003</v>
      </c>
      <c r="AH211" s="43">
        <f>_xlfn.XLOOKUP(Master1[[#This Row],[cu_id]],Revenue_Analysis[cuid],Revenue_Analysis[Q4 High Deviation], 0)</f>
        <v>37.840000000000003</v>
      </c>
      <c r="AI211" s="43">
        <f>_xlfn.XLOOKUP(Master1[[#This Row],[cu_id]],Revenue_Analysis[cuid],Revenue_Analysis[Q1 Average], 0)</f>
        <v>35.200000000000003</v>
      </c>
      <c r="AJ211" s="43">
        <f>_xlfn.XLOOKUP(Master1[[#This Row],[cu_id]],Revenue_Analysis[cuid],Revenue_Analysis[Q2 Average], 0)</f>
        <v>36.929200000000002</v>
      </c>
      <c r="AK211" s="43">
        <f>_xlfn.XLOOKUP(Master1[[#This Row],[cu_id]],Revenue_Analysis[cuid],Revenue_Analysis[Q3 Average], 0)</f>
        <v>38.204999999999998</v>
      </c>
      <c r="AL211" s="43">
        <f>_xlfn.XLOOKUP(Master1[[#This Row],[cu_id]],Revenue_Analysis[cuid],Revenue_Analysis[Q4 Average], 0)</f>
        <v>37.840000000000003</v>
      </c>
      <c r="AM211" s="44">
        <v>0.45833333333333331</v>
      </c>
      <c r="AN211" s="44">
        <v>0.6875</v>
      </c>
      <c r="AO211" s="25" t="s">
        <v>13860</v>
      </c>
      <c r="AP211" s="25" t="s">
        <v>13860</v>
      </c>
      <c r="AQ211" s="25" t="s">
        <v>13860</v>
      </c>
      <c r="AR211" s="25" t="s">
        <v>0</v>
      </c>
      <c r="AS211" s="15">
        <f>IFERROR(_xlfn.XLOOKUP(Master1[[#This Row],[cu_id]],StopTimes[cu_ID],StopTimes[Average Stop Time]), 0)</f>
        <v>0.32708333333333334</v>
      </c>
      <c r="AT21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11" s="45">
        <v>3</v>
      </c>
      <c r="AV211" s="13"/>
      <c r="AW211" s="12"/>
    </row>
    <row r="212" spans="1:49" x14ac:dyDescent="0.3">
      <c r="A212" s="74" t="s">
        <v>4134</v>
      </c>
      <c r="B212" s="25">
        <v>9</v>
      </c>
      <c r="C212" s="25" t="s">
        <v>6</v>
      </c>
      <c r="D212" s="26">
        <v>32043</v>
      </c>
      <c r="E212" s="26" t="s">
        <v>13</v>
      </c>
      <c r="F212" s="26" t="s">
        <v>2066</v>
      </c>
      <c r="G212" s="26" t="s">
        <v>2067</v>
      </c>
      <c r="H212" s="26" t="s">
        <v>5</v>
      </c>
      <c r="I212" s="26" t="s">
        <v>1539</v>
      </c>
      <c r="J212" s="26" t="s">
        <v>4</v>
      </c>
      <c r="K212" s="26" t="s">
        <v>904</v>
      </c>
      <c r="L212" s="27" t="s">
        <v>16</v>
      </c>
      <c r="M212" s="25" t="s">
        <v>3</v>
      </c>
      <c r="N212" s="25" t="s">
        <v>2</v>
      </c>
      <c r="O2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212" s="25">
        <v>0</v>
      </c>
      <c r="Q212" s="25">
        <v>0</v>
      </c>
      <c r="R212" s="25">
        <v>190</v>
      </c>
      <c r="S212" s="25">
        <v>0</v>
      </c>
      <c r="T212" s="25">
        <v>0</v>
      </c>
      <c r="U212" s="25">
        <v>52</v>
      </c>
      <c r="V212" s="41">
        <f>IFERROR(Master1[[#This Row],[Avg Garment Scans per Delivery]]/Master1[[#This Row],[Garment Inventory]], "")</f>
        <v>0.14285714285714285</v>
      </c>
      <c r="W212" s="42">
        <v>28</v>
      </c>
      <c r="X212" s="42">
        <v>4</v>
      </c>
      <c r="Y212" s="42">
        <v>1</v>
      </c>
      <c r="Z212" s="42">
        <v>28</v>
      </c>
      <c r="AA212" s="43">
        <f>_xlfn.XLOOKUP(Master1[[#This Row],[cu_id]], Revenue_Analysis[cuid], Revenue_Analysis[Q1 Low Deviation], 0)</f>
        <v>35.3033</v>
      </c>
      <c r="AB212" s="43">
        <f>_xlfn.XLOOKUP(Master1[[#This Row],[cu_id]],Revenue_Analysis[cuid],Revenue_Analysis[Q1 High Deviation], 0)</f>
        <v>41.8643</v>
      </c>
      <c r="AC212" s="43">
        <f>_xlfn.XLOOKUP(Master1[[#This Row],[cu_id]],Revenue_Analysis[cuid],Revenue_Analysis[Q2 Low Deviation], 0)</f>
        <v>29.637799999999999</v>
      </c>
      <c r="AD212" s="43">
        <f>_xlfn.XLOOKUP(Master1[[#This Row],[cu_id]],Revenue_Analysis[cuid],Revenue_Analysis[Q2 High Deviation], 0)</f>
        <v>67.272999999999996</v>
      </c>
      <c r="AE212" s="43">
        <f>_xlfn.XLOOKUP(Master1[[#This Row],[cu_id]],Revenue_Analysis[cuid],Revenue_Analysis[Q3 Low Deviation], 0)</f>
        <v>39.753300000000003</v>
      </c>
      <c r="AF212" s="43">
        <f>_xlfn.XLOOKUP(Master1[[#This Row],[cu_id]],Revenue_Analysis[cuid],Revenue_Analysis[Q3 High Deviation], 0)</f>
        <v>68.062100000000001</v>
      </c>
      <c r="AG212" s="43">
        <f>_xlfn.XLOOKUP(Master1[[#This Row],[cu_id]],Revenue_Analysis[cuid],Revenue_Analysis[Q4 Low Deviation], 0)</f>
        <v>50.22</v>
      </c>
      <c r="AH212" s="43">
        <f>_xlfn.XLOOKUP(Master1[[#This Row],[cu_id]],Revenue_Analysis[cuid],Revenue_Analysis[Q4 High Deviation], 0)</f>
        <v>50.22</v>
      </c>
      <c r="AI212" s="43">
        <f>_xlfn.XLOOKUP(Master1[[#This Row],[cu_id]],Revenue_Analysis[cuid],Revenue_Analysis[Q1 Average], 0)</f>
        <v>38.583799999999997</v>
      </c>
      <c r="AJ212" s="43">
        <f>_xlfn.XLOOKUP(Master1[[#This Row],[cu_id]],Revenue_Analysis[cuid],Revenue_Analysis[Q2 Average], 0)</f>
        <v>48.455399999999997</v>
      </c>
      <c r="AK212" s="43">
        <f>_xlfn.XLOOKUP(Master1[[#This Row],[cu_id]],Revenue_Analysis[cuid],Revenue_Analysis[Q3 Average], 0)</f>
        <v>53.907699999999998</v>
      </c>
      <c r="AL212" s="43">
        <f>_xlfn.XLOOKUP(Master1[[#This Row],[cu_id]],Revenue_Analysis[cuid],Revenue_Analysis[Q4 Average], 0)</f>
        <v>50.22</v>
      </c>
      <c r="AM212" s="44">
        <v>0.33333333333333331</v>
      </c>
      <c r="AN212" s="44">
        <v>0.66666666666666663</v>
      </c>
      <c r="AO212" s="25" t="s">
        <v>13860</v>
      </c>
      <c r="AP212" s="25" t="s">
        <v>13860</v>
      </c>
      <c r="AQ212" s="25" t="s">
        <v>13860</v>
      </c>
      <c r="AR212" s="25" t="s">
        <v>0</v>
      </c>
      <c r="AS212" s="15">
        <f>IFERROR(_xlfn.XLOOKUP(Master1[[#This Row],[cu_id]],StopTimes[cu_ID],StopTimes[Average Stop Time]), 0)</f>
        <v>6.739583333333333</v>
      </c>
      <c r="AT21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12" s="45" t="s">
        <v>13860</v>
      </c>
      <c r="AV212" s="13"/>
      <c r="AW212" s="12"/>
    </row>
    <row r="213" spans="1:49" x14ac:dyDescent="0.3">
      <c r="A213" s="74" t="s">
        <v>3644</v>
      </c>
      <c r="B213" s="25">
        <v>9</v>
      </c>
      <c r="C213" s="25" t="s">
        <v>9</v>
      </c>
      <c r="D213" s="26">
        <v>27460</v>
      </c>
      <c r="E213" s="26" t="s">
        <v>13</v>
      </c>
      <c r="F213" s="26" t="s">
        <v>964</v>
      </c>
      <c r="G213" s="26" t="s">
        <v>965</v>
      </c>
      <c r="H213" s="26" t="s">
        <v>5</v>
      </c>
      <c r="I213" s="26" t="s">
        <v>398</v>
      </c>
      <c r="J213" s="26" t="s">
        <v>4</v>
      </c>
      <c r="K213" s="26" t="s">
        <v>399</v>
      </c>
      <c r="L213" s="27" t="s">
        <v>26</v>
      </c>
      <c r="M213" s="25" t="s">
        <v>3</v>
      </c>
      <c r="N213" s="25" t="s">
        <v>25</v>
      </c>
      <c r="O2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213" s="25">
        <v>20</v>
      </c>
      <c r="Q213" s="25">
        <v>0</v>
      </c>
      <c r="R213" s="25">
        <v>0</v>
      </c>
      <c r="S213" s="25">
        <v>0</v>
      </c>
      <c r="T213" s="25">
        <v>0</v>
      </c>
      <c r="U213" s="25">
        <v>2</v>
      </c>
      <c r="V213" s="41" t="str">
        <f>IFERROR(Master1[[#This Row],[Avg Garment Scans per Delivery]]/Master1[[#This Row],[Garment Inventory]], "")</f>
        <v/>
      </c>
      <c r="W213" s="42"/>
      <c r="X213" s="42"/>
      <c r="Y213" s="42"/>
      <c r="Z213" s="42"/>
      <c r="AA213" s="43">
        <f>_xlfn.XLOOKUP(Master1[[#This Row],[cu_id]], Revenue_Analysis[cuid], Revenue_Analysis[Q1 Low Deviation], 0)</f>
        <v>156.44</v>
      </c>
      <c r="AB213" s="43">
        <f>_xlfn.XLOOKUP(Master1[[#This Row],[cu_id]],Revenue_Analysis[cuid],Revenue_Analysis[Q1 High Deviation], 0)</f>
        <v>156.44</v>
      </c>
      <c r="AC213" s="43">
        <f>_xlfn.XLOOKUP(Master1[[#This Row],[cu_id]],Revenue_Analysis[cuid],Revenue_Analysis[Q2 Low Deviation], 0)</f>
        <v>0</v>
      </c>
      <c r="AD213" s="43">
        <f>_xlfn.XLOOKUP(Master1[[#This Row],[cu_id]],Revenue_Analysis[cuid],Revenue_Analysis[Q2 High Deviation], 0)</f>
        <v>0</v>
      </c>
      <c r="AE213" s="43">
        <f>_xlfn.XLOOKUP(Master1[[#This Row],[cu_id]],Revenue_Analysis[cuid],Revenue_Analysis[Q3 Low Deviation], 0)</f>
        <v>111.7</v>
      </c>
      <c r="AF213" s="43">
        <f>_xlfn.XLOOKUP(Master1[[#This Row],[cu_id]],Revenue_Analysis[cuid],Revenue_Analysis[Q3 High Deviation], 0)</f>
        <v>111.7</v>
      </c>
      <c r="AG213" s="43">
        <f>_xlfn.XLOOKUP(Master1[[#This Row],[cu_id]],Revenue_Analysis[cuid],Revenue_Analysis[Q4 Low Deviation], 0)</f>
        <v>0</v>
      </c>
      <c r="AH213" s="43">
        <f>_xlfn.XLOOKUP(Master1[[#This Row],[cu_id]],Revenue_Analysis[cuid],Revenue_Analysis[Q4 High Deviation], 0)</f>
        <v>0</v>
      </c>
      <c r="AI213" s="43">
        <f>_xlfn.XLOOKUP(Master1[[#This Row],[cu_id]],Revenue_Analysis[cuid],Revenue_Analysis[Q1 Average], 0)</f>
        <v>156.44</v>
      </c>
      <c r="AJ213" s="43">
        <f>_xlfn.XLOOKUP(Master1[[#This Row],[cu_id]],Revenue_Analysis[cuid],Revenue_Analysis[Q2 Average], 0)</f>
        <v>0</v>
      </c>
      <c r="AK213" s="43">
        <f>_xlfn.XLOOKUP(Master1[[#This Row],[cu_id]],Revenue_Analysis[cuid],Revenue_Analysis[Q3 Average], 0)</f>
        <v>111.7</v>
      </c>
      <c r="AL213" s="43">
        <f>_xlfn.XLOOKUP(Master1[[#This Row],[cu_id]],Revenue_Analysis[cuid],Revenue_Analysis[Q4 Average], 0)</f>
        <v>0</v>
      </c>
      <c r="AM213" s="44">
        <v>0.41666666666666669</v>
      </c>
      <c r="AN213" s="44">
        <v>0.66666666666666663</v>
      </c>
      <c r="AO213" s="25" t="s">
        <v>13860</v>
      </c>
      <c r="AP213" s="25" t="s">
        <v>13860</v>
      </c>
      <c r="AQ213" s="25" t="s">
        <v>13860</v>
      </c>
      <c r="AR213" s="25" t="s">
        <v>0</v>
      </c>
      <c r="AS213" s="15">
        <f>IFERROR(_xlfn.XLOOKUP(Master1[[#This Row],[cu_id]],StopTimes[cu_ID],StopTimes[Average Stop Time]), 0)</f>
        <v>0</v>
      </c>
      <c r="AT21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13" s="45" t="s">
        <v>13860</v>
      </c>
      <c r="AV213" s="13"/>
      <c r="AW213" s="12"/>
    </row>
    <row r="214" spans="1:49" x14ac:dyDescent="0.3">
      <c r="A214" s="74" t="s">
        <v>3418</v>
      </c>
      <c r="B214" s="25">
        <v>72</v>
      </c>
      <c r="C214" s="25" t="s">
        <v>6</v>
      </c>
      <c r="D214" s="26">
        <v>17439</v>
      </c>
      <c r="E214" s="26" t="s">
        <v>13</v>
      </c>
      <c r="F214" s="26" t="s">
        <v>314</v>
      </c>
      <c r="G214" s="26" t="s">
        <v>315</v>
      </c>
      <c r="H214" s="26" t="s">
        <v>11</v>
      </c>
      <c r="I214" s="26" t="s">
        <v>246</v>
      </c>
      <c r="J214" s="26" t="s">
        <v>4</v>
      </c>
      <c r="K214" s="26" t="s">
        <v>76</v>
      </c>
      <c r="L214" s="27" t="s">
        <v>19</v>
      </c>
      <c r="M214" s="25" t="s">
        <v>18</v>
      </c>
      <c r="N214" s="25" t="s">
        <v>2</v>
      </c>
      <c r="O2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214" s="25">
        <v>0</v>
      </c>
      <c r="Q214" s="25">
        <v>0</v>
      </c>
      <c r="R214" s="25">
        <v>220</v>
      </c>
      <c r="S214" s="25">
        <v>0</v>
      </c>
      <c r="T214" s="25">
        <v>0</v>
      </c>
      <c r="U214" s="25">
        <v>27</v>
      </c>
      <c r="V214" s="41" t="str">
        <f>IFERROR(Master1[[#This Row],[Avg Garment Scans per Delivery]]/Master1[[#This Row],[Garment Inventory]], "")</f>
        <v/>
      </c>
      <c r="W214" s="42"/>
      <c r="X214" s="42"/>
      <c r="Y214" s="42"/>
      <c r="Z214" s="42"/>
      <c r="AA214" s="43">
        <f>_xlfn.XLOOKUP(Master1[[#This Row],[cu_id]], Revenue_Analysis[cuid], Revenue_Analysis[Q1 Low Deviation], 0)</f>
        <v>80.948800000000006</v>
      </c>
      <c r="AB214" s="43">
        <f>_xlfn.XLOOKUP(Master1[[#This Row],[cu_id]],Revenue_Analysis[cuid],Revenue_Analysis[Q1 High Deviation], 0)</f>
        <v>165.20840000000001</v>
      </c>
      <c r="AC214" s="43">
        <f>_xlfn.XLOOKUP(Master1[[#This Row],[cu_id]],Revenue_Analysis[cuid],Revenue_Analysis[Q2 Low Deviation], 0)</f>
        <v>78.877200000000002</v>
      </c>
      <c r="AD214" s="43">
        <f>_xlfn.XLOOKUP(Master1[[#This Row],[cu_id]],Revenue_Analysis[cuid],Revenue_Analysis[Q2 High Deviation], 0)</f>
        <v>163.5394</v>
      </c>
      <c r="AE214" s="43">
        <f>_xlfn.XLOOKUP(Master1[[#This Row],[cu_id]],Revenue_Analysis[cuid],Revenue_Analysis[Q3 Low Deviation], 0)</f>
        <v>91.671700000000001</v>
      </c>
      <c r="AF214" s="43">
        <f>_xlfn.XLOOKUP(Master1[[#This Row],[cu_id]],Revenue_Analysis[cuid],Revenue_Analysis[Q3 High Deviation], 0)</f>
        <v>171.7655</v>
      </c>
      <c r="AG214" s="43">
        <f>_xlfn.XLOOKUP(Master1[[#This Row],[cu_id]],Revenue_Analysis[cuid],Revenue_Analysis[Q4 Low Deviation], 0)</f>
        <v>82.704300000000003</v>
      </c>
      <c r="AH214" s="43">
        <f>_xlfn.XLOOKUP(Master1[[#This Row],[cu_id]],Revenue_Analysis[cuid],Revenue_Analysis[Q4 High Deviation], 0)</f>
        <v>131.40809999999999</v>
      </c>
      <c r="AI214" s="43">
        <f>_xlfn.XLOOKUP(Master1[[#This Row],[cu_id]],Revenue_Analysis[cuid],Revenue_Analysis[Q1 Average], 0)</f>
        <v>123.07859999999999</v>
      </c>
      <c r="AJ214" s="43">
        <f>_xlfn.XLOOKUP(Master1[[#This Row],[cu_id]],Revenue_Analysis[cuid],Revenue_Analysis[Q2 Average], 0)</f>
        <v>121.20829999999999</v>
      </c>
      <c r="AK214" s="43">
        <f>_xlfn.XLOOKUP(Master1[[#This Row],[cu_id]],Revenue_Analysis[cuid],Revenue_Analysis[Q3 Average], 0)</f>
        <v>131.71860000000001</v>
      </c>
      <c r="AL214" s="43">
        <f>_xlfn.XLOOKUP(Master1[[#This Row],[cu_id]],Revenue_Analysis[cuid],Revenue_Analysis[Q4 Average], 0)</f>
        <v>107.0562</v>
      </c>
      <c r="AM214" s="44">
        <v>0.41666666666666669</v>
      </c>
      <c r="AN214" s="44">
        <v>0.6875</v>
      </c>
      <c r="AO214" s="25" t="s">
        <v>13860</v>
      </c>
      <c r="AP214" s="25" t="s">
        <v>13860</v>
      </c>
      <c r="AQ214" s="25" t="s">
        <v>13860</v>
      </c>
      <c r="AR214" s="25" t="s">
        <v>0</v>
      </c>
      <c r="AS214" s="15">
        <f>IFERROR(_xlfn.XLOOKUP(Master1[[#This Row],[cu_id]],StopTimes[cu_ID],StopTimes[Average Stop Time]), 0)</f>
        <v>1.33611111</v>
      </c>
      <c r="AT214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214" s="45">
        <v>7</v>
      </c>
      <c r="AV214" s="13"/>
      <c r="AW214" s="12"/>
    </row>
    <row r="215" spans="1:49" x14ac:dyDescent="0.3">
      <c r="A215" s="74" t="s">
        <v>4135</v>
      </c>
      <c r="B215" s="25">
        <v>8</v>
      </c>
      <c r="C215" s="25" t="s">
        <v>6</v>
      </c>
      <c r="D215" s="26">
        <v>32060</v>
      </c>
      <c r="E215" s="26" t="s">
        <v>13</v>
      </c>
      <c r="F215" s="26" t="s">
        <v>2068</v>
      </c>
      <c r="G215" s="26" t="s">
        <v>2069</v>
      </c>
      <c r="H215" s="26" t="s">
        <v>5</v>
      </c>
      <c r="I215" s="26" t="s">
        <v>2070</v>
      </c>
      <c r="J215" s="26" t="s">
        <v>4</v>
      </c>
      <c r="K215" s="26" t="s">
        <v>223</v>
      </c>
      <c r="L215" s="27" t="s">
        <v>19</v>
      </c>
      <c r="M215" s="25" t="s">
        <v>18</v>
      </c>
      <c r="N215" s="25" t="s">
        <v>2</v>
      </c>
      <c r="O2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215" s="25">
        <v>0</v>
      </c>
      <c r="Q215" s="25">
        <v>0</v>
      </c>
      <c r="R215" s="25">
        <v>120</v>
      </c>
      <c r="S215" s="25">
        <v>0</v>
      </c>
      <c r="T215" s="25">
        <v>0</v>
      </c>
      <c r="U215" s="25">
        <v>25</v>
      </c>
      <c r="V215" s="41" t="str">
        <f>IFERROR(Master1[[#This Row],[Avg Garment Scans per Delivery]]/Master1[[#This Row],[Garment Inventory]], "")</f>
        <v/>
      </c>
      <c r="W215" s="42"/>
      <c r="X215" s="42"/>
      <c r="Y215" s="42"/>
      <c r="Z215" s="42"/>
      <c r="AA215" s="43">
        <f>_xlfn.XLOOKUP(Master1[[#This Row],[cu_id]], Revenue_Analysis[cuid], Revenue_Analysis[Q1 Low Deviation], 0)</f>
        <v>37.04</v>
      </c>
      <c r="AB215" s="43">
        <f>_xlfn.XLOOKUP(Master1[[#This Row],[cu_id]],Revenue_Analysis[cuid],Revenue_Analysis[Q1 High Deviation], 0)</f>
        <v>39.04</v>
      </c>
      <c r="AC215" s="43">
        <f>_xlfn.XLOOKUP(Master1[[#This Row],[cu_id]],Revenue_Analysis[cuid],Revenue_Analysis[Q2 Low Deviation], 0)</f>
        <v>42.3245</v>
      </c>
      <c r="AD215" s="43">
        <f>_xlfn.XLOOKUP(Master1[[#This Row],[cu_id]],Revenue_Analysis[cuid],Revenue_Analysis[Q2 High Deviation], 0)</f>
        <v>45.368899999999996</v>
      </c>
      <c r="AE215" s="43">
        <f>_xlfn.XLOOKUP(Master1[[#This Row],[cu_id]],Revenue_Analysis[cuid],Revenue_Analysis[Q3 Low Deviation], 0)</f>
        <v>45.1325</v>
      </c>
      <c r="AF215" s="43">
        <f>_xlfn.XLOOKUP(Master1[[#This Row],[cu_id]],Revenue_Analysis[cuid],Revenue_Analysis[Q3 High Deviation], 0)</f>
        <v>46.0533</v>
      </c>
      <c r="AG215" s="43">
        <f>_xlfn.XLOOKUP(Master1[[#This Row],[cu_id]],Revenue_Analysis[cuid],Revenue_Analysis[Q4 Low Deviation], 0)</f>
        <v>42.993299999999998</v>
      </c>
      <c r="AH215" s="43">
        <f>_xlfn.XLOOKUP(Master1[[#This Row],[cu_id]],Revenue_Analysis[cuid],Revenue_Analysis[Q4 High Deviation], 0)</f>
        <v>46.166699999999999</v>
      </c>
      <c r="AI215" s="43">
        <f>_xlfn.XLOOKUP(Master1[[#This Row],[cu_id]],Revenue_Analysis[cuid],Revenue_Analysis[Q1 Average], 0)</f>
        <v>38.04</v>
      </c>
      <c r="AJ215" s="43">
        <f>_xlfn.XLOOKUP(Master1[[#This Row],[cu_id]],Revenue_Analysis[cuid],Revenue_Analysis[Q2 Average], 0)</f>
        <v>43.846699999999998</v>
      </c>
      <c r="AK215" s="43">
        <f>_xlfn.XLOOKUP(Master1[[#This Row],[cu_id]],Revenue_Analysis[cuid],Revenue_Analysis[Q3 Average], 0)</f>
        <v>45.5929</v>
      </c>
      <c r="AL215" s="43">
        <f>_xlfn.XLOOKUP(Master1[[#This Row],[cu_id]],Revenue_Analysis[cuid],Revenue_Analysis[Q4 Average], 0)</f>
        <v>44.58</v>
      </c>
      <c r="AM215" s="44">
        <v>0.41666666666666669</v>
      </c>
      <c r="AN215" s="44">
        <v>0.70833333333333337</v>
      </c>
      <c r="AO215" s="25" t="s">
        <v>13860</v>
      </c>
      <c r="AP215" s="25" t="s">
        <v>13860</v>
      </c>
      <c r="AQ215" s="25" t="s">
        <v>13860</v>
      </c>
      <c r="AR215" s="25" t="s">
        <v>0</v>
      </c>
      <c r="AS215" s="15">
        <f>IFERROR(_xlfn.XLOOKUP(Master1[[#This Row],[cu_id]],StopTimes[cu_ID],StopTimes[Average Stop Time]), 0)</f>
        <v>13.525</v>
      </c>
      <c r="AT21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15" s="45" t="s">
        <v>13860</v>
      </c>
      <c r="AV215" s="13"/>
    </row>
    <row r="216" spans="1:49" x14ac:dyDescent="0.3">
      <c r="A216" s="74" t="s">
        <v>4136</v>
      </c>
      <c r="B216" s="25">
        <v>9</v>
      </c>
      <c r="C216" s="25" t="s">
        <v>12</v>
      </c>
      <c r="D216" s="26">
        <v>32065</v>
      </c>
      <c r="E216" s="26" t="s">
        <v>13</v>
      </c>
      <c r="F216" s="26" t="s">
        <v>2071</v>
      </c>
      <c r="G216" s="26" t="s">
        <v>2072</v>
      </c>
      <c r="H216" s="26" t="s">
        <v>5</v>
      </c>
      <c r="I216" s="26" t="s">
        <v>2073</v>
      </c>
      <c r="J216" s="26" t="s">
        <v>4</v>
      </c>
      <c r="K216" s="26" t="s">
        <v>341</v>
      </c>
      <c r="L216" s="27" t="s">
        <v>17</v>
      </c>
      <c r="M216" s="25" t="s">
        <v>10</v>
      </c>
      <c r="N216" s="25" t="s">
        <v>2</v>
      </c>
      <c r="O2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216" s="25">
        <v>0</v>
      </c>
      <c r="Q216" s="25">
        <v>180</v>
      </c>
      <c r="R216" s="25">
        <v>0</v>
      </c>
      <c r="S216" s="25">
        <v>0</v>
      </c>
      <c r="T216" s="25">
        <v>0</v>
      </c>
      <c r="U216" s="25">
        <v>25</v>
      </c>
      <c r="V216" s="41" t="str">
        <f>IFERROR(Master1[[#This Row],[Avg Garment Scans per Delivery]]/Master1[[#This Row],[Garment Inventory]], "")</f>
        <v/>
      </c>
      <c r="W216" s="42"/>
      <c r="X216" s="42"/>
      <c r="Y216" s="42"/>
      <c r="Z216" s="42"/>
      <c r="AA216" s="43">
        <f>_xlfn.XLOOKUP(Master1[[#This Row],[cu_id]], Revenue_Analysis[cuid], Revenue_Analysis[Q1 Low Deviation], 0)</f>
        <v>16.164000000000001</v>
      </c>
      <c r="AB216" s="43">
        <f>_xlfn.XLOOKUP(Master1[[#This Row],[cu_id]],Revenue_Analysis[cuid],Revenue_Analysis[Q1 High Deviation], 0)</f>
        <v>135.07599999999999</v>
      </c>
      <c r="AC216" s="43">
        <f>_xlfn.XLOOKUP(Master1[[#This Row],[cu_id]],Revenue_Analysis[cuid],Revenue_Analysis[Q2 Low Deviation], 0)</f>
        <v>41.335599999999999</v>
      </c>
      <c r="AD216" s="43">
        <f>_xlfn.XLOOKUP(Master1[[#This Row],[cu_id]],Revenue_Analysis[cuid],Revenue_Analysis[Q2 High Deviation], 0)</f>
        <v>46.340400000000002</v>
      </c>
      <c r="AE216" s="43">
        <f>_xlfn.XLOOKUP(Master1[[#This Row],[cu_id]],Revenue_Analysis[cuid],Revenue_Analysis[Q3 Low Deviation], 0)</f>
        <v>46.228900000000003</v>
      </c>
      <c r="AF216" s="43">
        <f>_xlfn.XLOOKUP(Master1[[#This Row],[cu_id]],Revenue_Analysis[cuid],Revenue_Analysis[Q3 High Deviation], 0)</f>
        <v>47.764499999999998</v>
      </c>
      <c r="AG216" s="43">
        <f>_xlfn.XLOOKUP(Master1[[#This Row],[cu_id]],Revenue_Analysis[cuid],Revenue_Analysis[Q4 Low Deviation], 0)</f>
        <v>45.6633</v>
      </c>
      <c r="AH216" s="43">
        <f>_xlfn.XLOOKUP(Master1[[#This Row],[cu_id]],Revenue_Analysis[cuid],Revenue_Analysis[Q4 High Deviation], 0)</f>
        <v>57.226700000000001</v>
      </c>
      <c r="AI216" s="43">
        <f>_xlfn.XLOOKUP(Master1[[#This Row],[cu_id]],Revenue_Analysis[cuid],Revenue_Analysis[Q1 Average], 0)</f>
        <v>75.62</v>
      </c>
      <c r="AJ216" s="43">
        <f>_xlfn.XLOOKUP(Master1[[#This Row],[cu_id]],Revenue_Analysis[cuid],Revenue_Analysis[Q2 Average], 0)</f>
        <v>43.838000000000001</v>
      </c>
      <c r="AK216" s="43">
        <f>_xlfn.XLOOKUP(Master1[[#This Row],[cu_id]],Revenue_Analysis[cuid],Revenue_Analysis[Q3 Average], 0)</f>
        <v>46.996699999999997</v>
      </c>
      <c r="AL216" s="43">
        <f>_xlfn.XLOOKUP(Master1[[#This Row],[cu_id]],Revenue_Analysis[cuid],Revenue_Analysis[Q4 Average], 0)</f>
        <v>51.445</v>
      </c>
      <c r="AM216" s="44">
        <v>0.33333333333333331</v>
      </c>
      <c r="AN216" s="44">
        <v>0.66666666666666663</v>
      </c>
      <c r="AO216" s="25" t="s">
        <v>13860</v>
      </c>
      <c r="AP216" s="25" t="s">
        <v>13860</v>
      </c>
      <c r="AQ216" s="25" t="s">
        <v>13860</v>
      </c>
      <c r="AR216" s="25" t="s">
        <v>0</v>
      </c>
      <c r="AS216" s="15">
        <f>IFERROR(_xlfn.XLOOKUP(Master1[[#This Row],[cu_id]],StopTimes[cu_ID],StopTimes[Average Stop Time]), 0)</f>
        <v>7.5944444433333338</v>
      </c>
      <c r="AT21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16" s="45" t="s">
        <v>13860</v>
      </c>
      <c r="AV216" s="16"/>
      <c r="AW216" s="12"/>
    </row>
    <row r="217" spans="1:49" x14ac:dyDescent="0.3">
      <c r="A217" s="74" t="s">
        <v>4137</v>
      </c>
      <c r="B217" s="25">
        <v>70</v>
      </c>
      <c r="C217" s="25" t="s">
        <v>12</v>
      </c>
      <c r="D217" s="26">
        <v>99079</v>
      </c>
      <c r="E217" s="26" t="s">
        <v>41</v>
      </c>
      <c r="F217" s="83" t="s">
        <v>4845</v>
      </c>
      <c r="G217" s="26" t="s">
        <v>2075</v>
      </c>
      <c r="H217" s="26" t="s">
        <v>11</v>
      </c>
      <c r="I217" s="26" t="s">
        <v>1353</v>
      </c>
      <c r="J217" s="26" t="s">
        <v>4</v>
      </c>
      <c r="K217" s="26" t="s">
        <v>594</v>
      </c>
      <c r="L217" s="27" t="s">
        <v>16</v>
      </c>
      <c r="M217" s="25" t="s">
        <v>3</v>
      </c>
      <c r="N217" s="25" t="s">
        <v>2</v>
      </c>
      <c r="O2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217" s="25">
        <v>0</v>
      </c>
      <c r="Q217" s="25">
        <v>80</v>
      </c>
      <c r="R217" s="25">
        <v>0</v>
      </c>
      <c r="S217" s="25">
        <v>0</v>
      </c>
      <c r="T217" s="25">
        <v>0</v>
      </c>
      <c r="U217" s="25">
        <v>54</v>
      </c>
      <c r="V217" s="41" t="str">
        <f>IFERROR(Master1[[#This Row],[Avg Garment Scans per Delivery]]/Master1[[#This Row],[Garment Inventory]], "")</f>
        <v/>
      </c>
      <c r="W217" s="42"/>
      <c r="X217" s="42"/>
      <c r="Y217" s="42"/>
      <c r="Z217" s="42"/>
      <c r="AA217" s="43">
        <f>_xlfn.XLOOKUP(Master1[[#This Row],[cu_id]], Revenue_Analysis[cuid], Revenue_Analysis[Q1 Low Deviation], 0)</f>
        <v>329.14280000000002</v>
      </c>
      <c r="AB217" s="43">
        <f>_xlfn.XLOOKUP(Master1[[#This Row],[cu_id]],Revenue_Analysis[cuid],Revenue_Analysis[Q1 High Deviation], 0)</f>
        <v>375.01260000000002</v>
      </c>
      <c r="AC217" s="43">
        <f>_xlfn.XLOOKUP(Master1[[#This Row],[cu_id]],Revenue_Analysis[cuid],Revenue_Analysis[Q2 Low Deviation], 0)</f>
        <v>339.35939999999999</v>
      </c>
      <c r="AD217" s="43">
        <f>_xlfn.XLOOKUP(Master1[[#This Row],[cu_id]],Revenue_Analysis[cuid],Revenue_Analysis[Q2 High Deviation], 0)</f>
        <v>360.44819999999999</v>
      </c>
      <c r="AE217" s="43">
        <f>_xlfn.XLOOKUP(Master1[[#This Row],[cu_id]],Revenue_Analysis[cuid],Revenue_Analysis[Q3 Low Deviation], 0)</f>
        <v>242.44710000000001</v>
      </c>
      <c r="AF217" s="43">
        <f>_xlfn.XLOOKUP(Master1[[#This Row],[cu_id]],Revenue_Analysis[cuid],Revenue_Analysis[Q3 High Deviation], 0)</f>
        <v>374.6995</v>
      </c>
      <c r="AG217" s="43">
        <f>_xlfn.XLOOKUP(Master1[[#This Row],[cu_id]],Revenue_Analysis[cuid],Revenue_Analysis[Q4 Low Deviation], 0)</f>
        <v>346.11590000000001</v>
      </c>
      <c r="AH217" s="43">
        <f>_xlfn.XLOOKUP(Master1[[#This Row],[cu_id]],Revenue_Analysis[cuid],Revenue_Analysis[Q4 High Deviation], 0)</f>
        <v>347.42250000000001</v>
      </c>
      <c r="AI217" s="43">
        <f>_xlfn.XLOOKUP(Master1[[#This Row],[cu_id]],Revenue_Analysis[cuid],Revenue_Analysis[Q1 Average], 0)</f>
        <v>352.07769999999999</v>
      </c>
      <c r="AJ217" s="43">
        <f>_xlfn.XLOOKUP(Master1[[#This Row],[cu_id]],Revenue_Analysis[cuid],Revenue_Analysis[Q2 Average], 0)</f>
        <v>349.90379999999999</v>
      </c>
      <c r="AK217" s="43">
        <f>_xlfn.XLOOKUP(Master1[[#This Row],[cu_id]],Revenue_Analysis[cuid],Revenue_Analysis[Q3 Average], 0)</f>
        <v>308.57330000000002</v>
      </c>
      <c r="AL217" s="43">
        <f>_xlfn.XLOOKUP(Master1[[#This Row],[cu_id]],Revenue_Analysis[cuid],Revenue_Analysis[Q4 Average], 0)</f>
        <v>346.76920000000001</v>
      </c>
      <c r="AM217" s="44">
        <v>0.29166666666666669</v>
      </c>
      <c r="AN217" s="44">
        <v>0.95833333333333337</v>
      </c>
      <c r="AO217" s="25" t="s">
        <v>13860</v>
      </c>
      <c r="AP217" s="25" t="s">
        <v>13860</v>
      </c>
      <c r="AQ217" s="25" t="s">
        <v>13860</v>
      </c>
      <c r="AR217" s="25" t="s">
        <v>0</v>
      </c>
      <c r="AS217" s="15">
        <f>IFERROR(_xlfn.XLOOKUP(Master1[[#This Row],[cu_id]],StopTimes[cu_ID],StopTimes[Average Stop Time]), 0)</f>
        <v>6.1375000000000002</v>
      </c>
      <c r="AT21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17" s="45" t="s">
        <v>13860</v>
      </c>
      <c r="AV217" s="13"/>
      <c r="AW217" s="12"/>
    </row>
    <row r="218" spans="1:49" x14ac:dyDescent="0.3">
      <c r="A218" s="74" t="s">
        <v>4138</v>
      </c>
      <c r="B218" s="25">
        <v>70</v>
      </c>
      <c r="C218" s="25" t="s">
        <v>7</v>
      </c>
      <c r="D218" s="26">
        <v>99079</v>
      </c>
      <c r="E218" s="26" t="s">
        <v>60</v>
      </c>
      <c r="F218" s="83" t="s">
        <v>4846</v>
      </c>
      <c r="G218" s="26" t="s">
        <v>2075</v>
      </c>
      <c r="H218" s="26" t="s">
        <v>11</v>
      </c>
      <c r="I218" s="26" t="s">
        <v>1353</v>
      </c>
      <c r="J218" s="26" t="s">
        <v>4</v>
      </c>
      <c r="K218" s="26" t="s">
        <v>594</v>
      </c>
      <c r="L218" s="27" t="s">
        <v>16</v>
      </c>
      <c r="M218" s="25" t="s">
        <v>3</v>
      </c>
      <c r="N218" s="25" t="s">
        <v>2</v>
      </c>
      <c r="O2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218" s="25">
        <v>0</v>
      </c>
      <c r="Q218" s="25">
        <v>0</v>
      </c>
      <c r="R218" s="25">
        <v>0</v>
      </c>
      <c r="S218" s="25">
        <v>0</v>
      </c>
      <c r="T218" s="25">
        <v>30</v>
      </c>
      <c r="U218" s="25">
        <v>55</v>
      </c>
      <c r="V218" s="41" t="str">
        <f>IFERROR(Master1[[#This Row],[Avg Garment Scans per Delivery]]/Master1[[#This Row],[Garment Inventory]], "")</f>
        <v/>
      </c>
      <c r="W218" s="42"/>
      <c r="X218" s="42"/>
      <c r="Y218" s="42"/>
      <c r="Z218" s="42"/>
      <c r="AA218" s="43">
        <f>_xlfn.XLOOKUP(Master1[[#This Row],[cu_id]], Revenue_Analysis[cuid], Revenue_Analysis[Q1 Low Deviation], 0)</f>
        <v>375.54669999999999</v>
      </c>
      <c r="AB218" s="43">
        <f>_xlfn.XLOOKUP(Master1[[#This Row],[cu_id]],Revenue_Analysis[cuid],Revenue_Analysis[Q1 High Deviation], 0)</f>
        <v>403.7133</v>
      </c>
      <c r="AC218" s="43">
        <f>_xlfn.XLOOKUP(Master1[[#This Row],[cu_id]],Revenue_Analysis[cuid],Revenue_Analysis[Q2 Low Deviation], 0)</f>
        <v>379.26310000000001</v>
      </c>
      <c r="AD218" s="43">
        <f>_xlfn.XLOOKUP(Master1[[#This Row],[cu_id]],Revenue_Analysis[cuid],Revenue_Analysis[Q2 High Deviation], 0)</f>
        <v>379.81689999999998</v>
      </c>
      <c r="AE218" s="43">
        <f>_xlfn.XLOOKUP(Master1[[#This Row],[cu_id]],Revenue_Analysis[cuid],Revenue_Analysis[Q3 Low Deviation], 0)</f>
        <v>380.26549999999997</v>
      </c>
      <c r="AF218" s="43">
        <f>_xlfn.XLOOKUP(Master1[[#This Row],[cu_id]],Revenue_Analysis[cuid],Revenue_Analysis[Q3 High Deviation], 0)</f>
        <v>381.57870000000003</v>
      </c>
      <c r="AG218" s="43">
        <f>_xlfn.XLOOKUP(Master1[[#This Row],[cu_id]],Revenue_Analysis[cuid],Revenue_Analysis[Q4 Low Deviation], 0)</f>
        <v>380.53230000000002</v>
      </c>
      <c r="AH218" s="43">
        <f>_xlfn.XLOOKUP(Master1[[#This Row],[cu_id]],Revenue_Analysis[cuid],Revenue_Analysis[Q4 High Deviation], 0)</f>
        <v>381.54770000000002</v>
      </c>
      <c r="AI218" s="43">
        <f>_xlfn.XLOOKUP(Master1[[#This Row],[cu_id]],Revenue_Analysis[cuid],Revenue_Analysis[Q1 Average], 0)</f>
        <v>389.63</v>
      </c>
      <c r="AJ218" s="43">
        <f>_xlfn.XLOOKUP(Master1[[#This Row],[cu_id]],Revenue_Analysis[cuid],Revenue_Analysis[Q2 Average], 0)</f>
        <v>379.54</v>
      </c>
      <c r="AK218" s="43">
        <f>_xlfn.XLOOKUP(Master1[[#This Row],[cu_id]],Revenue_Analysis[cuid],Revenue_Analysis[Q3 Average], 0)</f>
        <v>380.9221</v>
      </c>
      <c r="AL218" s="43">
        <f>_xlfn.XLOOKUP(Master1[[#This Row],[cu_id]],Revenue_Analysis[cuid],Revenue_Analysis[Q4 Average], 0)</f>
        <v>381.04</v>
      </c>
      <c r="AM218" s="44">
        <v>0.29166666666666669</v>
      </c>
      <c r="AN218" s="44">
        <v>0.91666666666666663</v>
      </c>
      <c r="AO218" s="25" t="s">
        <v>13860</v>
      </c>
      <c r="AP218" s="25" t="s">
        <v>13860</v>
      </c>
      <c r="AQ218" s="25" t="s">
        <v>13860</v>
      </c>
      <c r="AR218" s="25" t="s">
        <v>0</v>
      </c>
      <c r="AS218" s="15">
        <f>IFERROR(_xlfn.XLOOKUP(Master1[[#This Row],[cu_id]],StopTimes[cu_ID],StopTimes[Average Stop Time]), 0)</f>
        <v>10.891666666666667</v>
      </c>
      <c r="AT21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18" s="45" t="s">
        <v>13860</v>
      </c>
      <c r="AV218" s="13"/>
      <c r="AW218" s="12"/>
    </row>
    <row r="219" spans="1:49" x14ac:dyDescent="0.3">
      <c r="A219" s="74" t="s">
        <v>4415</v>
      </c>
      <c r="B219" s="25">
        <v>72</v>
      </c>
      <c r="C219" s="25" t="s">
        <v>7</v>
      </c>
      <c r="D219" s="26">
        <v>32074</v>
      </c>
      <c r="E219" s="26" t="s">
        <v>13</v>
      </c>
      <c r="F219" s="26" t="s">
        <v>2665</v>
      </c>
      <c r="G219" s="26" t="s">
        <v>2666</v>
      </c>
      <c r="H219" s="26" t="s">
        <v>5</v>
      </c>
      <c r="I219" s="26" t="s">
        <v>1456</v>
      </c>
      <c r="J219" s="26" t="s">
        <v>4</v>
      </c>
      <c r="K219" s="26" t="s">
        <v>272</v>
      </c>
      <c r="L219" s="27" t="s">
        <v>16</v>
      </c>
      <c r="M219" s="25" t="s">
        <v>3</v>
      </c>
      <c r="N219" s="25" t="s">
        <v>2</v>
      </c>
      <c r="O2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219" s="25">
        <v>0</v>
      </c>
      <c r="Q219" s="25">
        <v>0</v>
      </c>
      <c r="R219" s="25">
        <v>0</v>
      </c>
      <c r="S219" s="25">
        <v>0</v>
      </c>
      <c r="T219" s="25">
        <v>230</v>
      </c>
      <c r="U219" s="25">
        <v>52</v>
      </c>
      <c r="V219" s="41" t="str">
        <f>IFERROR(Master1[[#This Row],[Avg Garment Scans per Delivery]]/Master1[[#This Row],[Garment Inventory]], "")</f>
        <v/>
      </c>
      <c r="W219" s="42"/>
      <c r="X219" s="42"/>
      <c r="Y219" s="42"/>
      <c r="Z219" s="42"/>
      <c r="AA219" s="43">
        <f>_xlfn.XLOOKUP(Master1[[#This Row],[cu_id]], Revenue_Analysis[cuid], Revenue_Analysis[Q1 Low Deviation], 0)</f>
        <v>106.59</v>
      </c>
      <c r="AB219" s="43">
        <f>_xlfn.XLOOKUP(Master1[[#This Row],[cu_id]],Revenue_Analysis[cuid],Revenue_Analysis[Q1 High Deviation], 0)</f>
        <v>107.84</v>
      </c>
      <c r="AC219" s="43">
        <f>_xlfn.XLOOKUP(Master1[[#This Row],[cu_id]],Revenue_Analysis[cuid],Revenue_Analysis[Q2 Low Deviation], 0)</f>
        <v>111.7295</v>
      </c>
      <c r="AD219" s="43">
        <f>_xlfn.XLOOKUP(Master1[[#This Row],[cu_id]],Revenue_Analysis[cuid],Revenue_Analysis[Q2 High Deviation], 0)</f>
        <v>121.8597</v>
      </c>
      <c r="AE219" s="43">
        <f>_xlfn.XLOOKUP(Master1[[#This Row],[cu_id]],Revenue_Analysis[cuid],Revenue_Analysis[Q3 Low Deviation], 0)</f>
        <v>121.48</v>
      </c>
      <c r="AF219" s="43">
        <f>_xlfn.XLOOKUP(Master1[[#This Row],[cu_id]],Revenue_Analysis[cuid],Revenue_Analysis[Q3 High Deviation], 0)</f>
        <v>122.41</v>
      </c>
      <c r="AG219" s="43">
        <f>_xlfn.XLOOKUP(Master1[[#This Row],[cu_id]],Revenue_Analysis[cuid],Revenue_Analysis[Q4 Low Deviation], 0)</f>
        <v>121.48</v>
      </c>
      <c r="AH219" s="43">
        <f>_xlfn.XLOOKUP(Master1[[#This Row],[cu_id]],Revenue_Analysis[cuid],Revenue_Analysis[Q4 High Deviation], 0)</f>
        <v>121.48</v>
      </c>
      <c r="AI219" s="43">
        <f>_xlfn.XLOOKUP(Master1[[#This Row],[cu_id]],Revenue_Analysis[cuid],Revenue_Analysis[Q1 Average], 0)</f>
        <v>107.215</v>
      </c>
      <c r="AJ219" s="43">
        <f>_xlfn.XLOOKUP(Master1[[#This Row],[cu_id]],Revenue_Analysis[cuid],Revenue_Analysis[Q2 Average], 0)</f>
        <v>116.7946</v>
      </c>
      <c r="AK219" s="43">
        <f>_xlfn.XLOOKUP(Master1[[#This Row],[cu_id]],Revenue_Analysis[cuid],Revenue_Analysis[Q3 Average], 0)</f>
        <v>121.94499999999999</v>
      </c>
      <c r="AL219" s="43">
        <f>_xlfn.XLOOKUP(Master1[[#This Row],[cu_id]],Revenue_Analysis[cuid],Revenue_Analysis[Q4 Average], 0)</f>
        <v>121.48</v>
      </c>
      <c r="AM219" s="44">
        <v>0.45833333333333331</v>
      </c>
      <c r="AN219" s="44">
        <v>0.6875</v>
      </c>
      <c r="AO219" s="25" t="s">
        <v>13860</v>
      </c>
      <c r="AP219" s="25" t="s">
        <v>13860</v>
      </c>
      <c r="AQ219" s="25" t="s">
        <v>13860</v>
      </c>
      <c r="AR219" s="25" t="s">
        <v>0</v>
      </c>
      <c r="AS219" s="15">
        <f>IFERROR(_xlfn.XLOOKUP(Master1[[#This Row],[cu_id]],StopTimes[cu_ID],StopTimes[Average Stop Time]), 0)</f>
        <v>2.2062500000000003</v>
      </c>
      <c r="AT21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19" s="45">
        <v>3</v>
      </c>
      <c r="AV219" s="13"/>
      <c r="AW219" s="12"/>
    </row>
    <row r="220" spans="1:49" x14ac:dyDescent="0.3">
      <c r="A220" s="74" t="s">
        <v>4140</v>
      </c>
      <c r="B220" s="25">
        <v>78</v>
      </c>
      <c r="C220" s="25" t="s">
        <v>12</v>
      </c>
      <c r="D220" s="26">
        <v>99033</v>
      </c>
      <c r="E220" s="26" t="s">
        <v>98</v>
      </c>
      <c r="F220" s="83" t="s">
        <v>4847</v>
      </c>
      <c r="G220" s="26" t="s">
        <v>2079</v>
      </c>
      <c r="H220" s="26" t="s">
        <v>11</v>
      </c>
      <c r="I220" s="26" t="s">
        <v>1746</v>
      </c>
      <c r="J220" s="26" t="s">
        <v>4</v>
      </c>
      <c r="K220" s="26" t="s">
        <v>243</v>
      </c>
      <c r="L220" s="27" t="s">
        <v>16</v>
      </c>
      <c r="M220" s="25" t="s">
        <v>3</v>
      </c>
      <c r="N220" s="25" t="s">
        <v>2</v>
      </c>
      <c r="O22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220" s="25">
        <v>0</v>
      </c>
      <c r="Q220" s="25">
        <v>20</v>
      </c>
      <c r="R220" s="25">
        <v>0</v>
      </c>
      <c r="S220" s="25">
        <v>0</v>
      </c>
      <c r="T220" s="25">
        <v>0</v>
      </c>
      <c r="U220" s="25">
        <v>56</v>
      </c>
      <c r="V220" s="41" t="str">
        <f>IFERROR(Master1[[#This Row],[Avg Garment Scans per Delivery]]/Master1[[#This Row],[Garment Inventory]], "")</f>
        <v/>
      </c>
      <c r="W220" s="42"/>
      <c r="X220" s="42"/>
      <c r="Y220" s="42"/>
      <c r="Z220" s="42"/>
      <c r="AA220" s="43">
        <f>_xlfn.XLOOKUP(Master1[[#This Row],[cu_id]], Revenue_Analysis[cuid], Revenue_Analysis[Q1 Low Deviation], 0)</f>
        <v>155.63419999999999</v>
      </c>
      <c r="AB220" s="43">
        <f>_xlfn.XLOOKUP(Master1[[#This Row],[cu_id]],Revenue_Analysis[cuid],Revenue_Analysis[Q1 High Deviation], 0)</f>
        <v>206.0428</v>
      </c>
      <c r="AC220" s="43">
        <f>_xlfn.XLOOKUP(Master1[[#This Row],[cu_id]],Revenue_Analysis[cuid],Revenue_Analysis[Q2 Low Deviation], 0)</f>
        <v>141.72329999999999</v>
      </c>
      <c r="AD220" s="43">
        <f>_xlfn.XLOOKUP(Master1[[#This Row],[cu_id]],Revenue_Analysis[cuid],Revenue_Analysis[Q2 High Deviation], 0)</f>
        <v>225.59389999999999</v>
      </c>
      <c r="AE220" s="43">
        <f>_xlfn.XLOOKUP(Master1[[#This Row],[cu_id]],Revenue_Analysis[cuid],Revenue_Analysis[Q3 Low Deviation], 0)</f>
        <v>207.55090000000001</v>
      </c>
      <c r="AF220" s="43">
        <f>_xlfn.XLOOKUP(Master1[[#This Row],[cu_id]],Revenue_Analysis[cuid],Revenue_Analysis[Q3 High Deviation], 0)</f>
        <v>285.96190000000001</v>
      </c>
      <c r="AG220" s="43">
        <f>_xlfn.XLOOKUP(Master1[[#This Row],[cu_id]],Revenue_Analysis[cuid],Revenue_Analysis[Q4 Low Deviation], 0)</f>
        <v>194.4264</v>
      </c>
      <c r="AH220" s="43">
        <f>_xlfn.XLOOKUP(Master1[[#This Row],[cu_id]],Revenue_Analysis[cuid],Revenue_Analysis[Q4 High Deviation], 0)</f>
        <v>256.52359999999999</v>
      </c>
      <c r="AI220" s="43">
        <f>_xlfn.XLOOKUP(Master1[[#This Row],[cu_id]],Revenue_Analysis[cuid],Revenue_Analysis[Q1 Average], 0)</f>
        <v>180.83850000000001</v>
      </c>
      <c r="AJ220" s="43">
        <f>_xlfn.XLOOKUP(Master1[[#This Row],[cu_id]],Revenue_Analysis[cuid],Revenue_Analysis[Q2 Average], 0)</f>
        <v>183.65860000000001</v>
      </c>
      <c r="AK220" s="43">
        <f>_xlfn.XLOOKUP(Master1[[#This Row],[cu_id]],Revenue_Analysis[cuid],Revenue_Analysis[Q3 Average], 0)</f>
        <v>246.75640000000001</v>
      </c>
      <c r="AL220" s="43">
        <f>_xlfn.XLOOKUP(Master1[[#This Row],[cu_id]],Revenue_Analysis[cuid],Revenue_Analysis[Q4 Average], 0)</f>
        <v>225.47499999999999</v>
      </c>
      <c r="AM220" s="44">
        <v>0.29166666666666669</v>
      </c>
      <c r="AN220" s="44">
        <v>0.66666666666666663</v>
      </c>
      <c r="AO220" s="25" t="s">
        <v>13860</v>
      </c>
      <c r="AP220" s="25" t="s">
        <v>13860</v>
      </c>
      <c r="AQ220" s="25" t="s">
        <v>13860</v>
      </c>
      <c r="AR220" s="25" t="s">
        <v>0</v>
      </c>
      <c r="AS220" s="15">
        <f>IFERROR(_xlfn.XLOOKUP(Master1[[#This Row],[cu_id]],StopTimes[cu_ID],StopTimes[Average Stop Time]), 0)</f>
        <v>9.2000000000000011</v>
      </c>
      <c r="AT22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20" s="45" t="s">
        <v>13860</v>
      </c>
      <c r="AV220" s="13"/>
      <c r="AW220" s="12"/>
    </row>
    <row r="221" spans="1:49" x14ac:dyDescent="0.3">
      <c r="A221" s="74" t="s">
        <v>3645</v>
      </c>
      <c r="B221" s="25">
        <v>15</v>
      </c>
      <c r="C221" s="25" t="s">
        <v>7</v>
      </c>
      <c r="D221" s="26">
        <v>99051</v>
      </c>
      <c r="E221" s="26" t="s">
        <v>56</v>
      </c>
      <c r="F221" s="26" t="s">
        <v>966</v>
      </c>
      <c r="G221" s="26" t="s">
        <v>967</v>
      </c>
      <c r="H221" s="26" t="s">
        <v>11</v>
      </c>
      <c r="I221" s="26" t="s">
        <v>276</v>
      </c>
      <c r="J221" s="26" t="s">
        <v>4</v>
      </c>
      <c r="K221" s="26" t="s">
        <v>277</v>
      </c>
      <c r="L221" s="27" t="s">
        <v>16</v>
      </c>
      <c r="M221" s="25" t="s">
        <v>3</v>
      </c>
      <c r="N221" s="25" t="s">
        <v>2</v>
      </c>
      <c r="O2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221" s="25">
        <v>0</v>
      </c>
      <c r="Q221" s="25">
        <v>0</v>
      </c>
      <c r="R221" s="25">
        <v>0</v>
      </c>
      <c r="S221" s="25">
        <v>40</v>
      </c>
      <c r="T221" s="25">
        <v>0</v>
      </c>
      <c r="U221" s="25">
        <v>45</v>
      </c>
      <c r="V221" s="41" t="str">
        <f>IFERROR(Master1[[#This Row],[Avg Garment Scans per Delivery]]/Master1[[#This Row],[Garment Inventory]], "")</f>
        <v/>
      </c>
      <c r="W221" s="42"/>
      <c r="X221" s="42"/>
      <c r="Y221" s="42"/>
      <c r="Z221" s="42"/>
      <c r="AA221" s="43">
        <f>_xlfn.XLOOKUP(Master1[[#This Row],[cu_id]], Revenue_Analysis[cuid], Revenue_Analysis[Q1 Low Deviation], 0)</f>
        <v>45.747599999999998</v>
      </c>
      <c r="AB221" s="43">
        <f>_xlfn.XLOOKUP(Master1[[#This Row],[cu_id]],Revenue_Analysis[cuid],Revenue_Analysis[Q1 High Deviation], 0)</f>
        <v>64.777000000000001</v>
      </c>
      <c r="AC221" s="43">
        <f>_xlfn.XLOOKUP(Master1[[#This Row],[cu_id]],Revenue_Analysis[cuid],Revenue_Analysis[Q2 Low Deviation], 0)</f>
        <v>54.382199999999997</v>
      </c>
      <c r="AD221" s="43">
        <f>_xlfn.XLOOKUP(Master1[[#This Row],[cu_id]],Revenue_Analysis[cuid],Revenue_Analysis[Q2 High Deviation], 0)</f>
        <v>56.284399999999998</v>
      </c>
      <c r="AE221" s="43">
        <f>_xlfn.XLOOKUP(Master1[[#This Row],[cu_id]],Revenue_Analysis[cuid],Revenue_Analysis[Q3 Low Deviation], 0)</f>
        <v>56.09</v>
      </c>
      <c r="AF221" s="43">
        <f>_xlfn.XLOOKUP(Master1[[#This Row],[cu_id]],Revenue_Analysis[cuid],Revenue_Analysis[Q3 High Deviation], 0)</f>
        <v>56.76</v>
      </c>
      <c r="AG221" s="43">
        <f>_xlfn.XLOOKUP(Master1[[#This Row],[cu_id]],Revenue_Analysis[cuid],Revenue_Analysis[Q4 Low Deviation], 0)</f>
        <v>56.09</v>
      </c>
      <c r="AH221" s="43">
        <f>_xlfn.XLOOKUP(Master1[[#This Row],[cu_id]],Revenue_Analysis[cuid],Revenue_Analysis[Q4 High Deviation], 0)</f>
        <v>56.09</v>
      </c>
      <c r="AI221" s="43">
        <f>_xlfn.XLOOKUP(Master1[[#This Row],[cu_id]],Revenue_Analysis[cuid],Revenue_Analysis[Q1 Average], 0)</f>
        <v>55.262300000000003</v>
      </c>
      <c r="AJ221" s="43">
        <f>_xlfn.XLOOKUP(Master1[[#This Row],[cu_id]],Revenue_Analysis[cuid],Revenue_Analysis[Q2 Average], 0)</f>
        <v>55.333300000000001</v>
      </c>
      <c r="AK221" s="43">
        <f>_xlfn.XLOOKUP(Master1[[#This Row],[cu_id]],Revenue_Analysis[cuid],Revenue_Analysis[Q3 Average], 0)</f>
        <v>56.424999999999997</v>
      </c>
      <c r="AL221" s="43">
        <f>_xlfn.XLOOKUP(Master1[[#This Row],[cu_id]],Revenue_Analysis[cuid],Revenue_Analysis[Q4 Average], 0)</f>
        <v>56.09</v>
      </c>
      <c r="AM221" s="44">
        <v>0.39583333333333331</v>
      </c>
      <c r="AN221" s="44">
        <v>0.6875</v>
      </c>
      <c r="AO221" s="25" t="s">
        <v>13860</v>
      </c>
      <c r="AP221" s="25" t="s">
        <v>13860</v>
      </c>
      <c r="AQ221" s="25" t="s">
        <v>13860</v>
      </c>
      <c r="AR221" s="25" t="s">
        <v>0</v>
      </c>
      <c r="AS221" s="15">
        <f>IFERROR(_xlfn.XLOOKUP(Master1[[#This Row],[cu_id]],StopTimes[cu_ID],StopTimes[Average Stop Time]), 0)</f>
        <v>5.760416666666667</v>
      </c>
      <c r="AT221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21" s="45">
        <v>5</v>
      </c>
      <c r="AV221" s="13"/>
      <c r="AW221" s="12"/>
    </row>
    <row r="222" spans="1:49" x14ac:dyDescent="0.3">
      <c r="A222" s="74" t="s">
        <v>4141</v>
      </c>
      <c r="B222" s="25">
        <v>15</v>
      </c>
      <c r="C222" s="25" t="s">
        <v>7</v>
      </c>
      <c r="D222" s="26">
        <v>32094</v>
      </c>
      <c r="E222" s="26" t="s">
        <v>13</v>
      </c>
      <c r="F222" s="26" t="s">
        <v>2080</v>
      </c>
      <c r="G222" s="26" t="s">
        <v>2081</v>
      </c>
      <c r="H222" s="26" t="s">
        <v>5</v>
      </c>
      <c r="I222" s="26" t="s">
        <v>2082</v>
      </c>
      <c r="J222" s="26" t="s">
        <v>4</v>
      </c>
      <c r="K222" s="26" t="s">
        <v>862</v>
      </c>
      <c r="L222" s="27" t="s">
        <v>16</v>
      </c>
      <c r="M222" s="25" t="s">
        <v>3</v>
      </c>
      <c r="N222" s="25" t="s">
        <v>2</v>
      </c>
      <c r="O2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222" s="25">
        <v>0</v>
      </c>
      <c r="Q222" s="25">
        <v>0</v>
      </c>
      <c r="R222" s="25">
        <v>0</v>
      </c>
      <c r="S222" s="25">
        <v>0</v>
      </c>
      <c r="T222" s="25">
        <v>100</v>
      </c>
      <c r="U222" s="25">
        <v>47</v>
      </c>
      <c r="V222" s="41">
        <f>IFERROR(Master1[[#This Row],[Avg Garment Scans per Delivery]]/Master1[[#This Row],[Garment Inventory]], "")</f>
        <v>0.4</v>
      </c>
      <c r="W222" s="42">
        <v>15</v>
      </c>
      <c r="X222" s="42">
        <v>6</v>
      </c>
      <c r="Y222" s="42">
        <v>1</v>
      </c>
      <c r="Z222" s="42">
        <v>15</v>
      </c>
      <c r="AA222" s="43">
        <f>_xlfn.XLOOKUP(Master1[[#This Row],[cu_id]], Revenue_Analysis[cuid], Revenue_Analysis[Q1 Low Deviation], 0)</f>
        <v>43.55</v>
      </c>
      <c r="AB222" s="43">
        <f>_xlfn.XLOOKUP(Master1[[#This Row],[cu_id]],Revenue_Analysis[cuid],Revenue_Analysis[Q1 High Deviation], 0)</f>
        <v>44.8</v>
      </c>
      <c r="AC222" s="43">
        <f>_xlfn.XLOOKUP(Master1[[#This Row],[cu_id]],Revenue_Analysis[cuid],Revenue_Analysis[Q2 Low Deviation], 0)</f>
        <v>42.613399999999999</v>
      </c>
      <c r="AD222" s="43">
        <f>_xlfn.XLOOKUP(Master1[[#This Row],[cu_id]],Revenue_Analysis[cuid],Revenue_Analysis[Q2 High Deviation], 0)</f>
        <v>47.664999999999999</v>
      </c>
      <c r="AE222" s="43">
        <f>_xlfn.XLOOKUP(Master1[[#This Row],[cu_id]],Revenue_Analysis[cuid],Revenue_Analysis[Q3 Low Deviation], 0)</f>
        <v>47.65</v>
      </c>
      <c r="AF222" s="43">
        <f>_xlfn.XLOOKUP(Master1[[#This Row],[cu_id]],Revenue_Analysis[cuid],Revenue_Analysis[Q3 High Deviation], 0)</f>
        <v>48.43</v>
      </c>
      <c r="AG222" s="43">
        <f>_xlfn.XLOOKUP(Master1[[#This Row],[cu_id]],Revenue_Analysis[cuid],Revenue_Analysis[Q4 Low Deviation], 0)</f>
        <v>47.65</v>
      </c>
      <c r="AH222" s="43">
        <f>_xlfn.XLOOKUP(Master1[[#This Row],[cu_id]],Revenue_Analysis[cuid],Revenue_Analysis[Q4 High Deviation], 0)</f>
        <v>47.65</v>
      </c>
      <c r="AI222" s="43">
        <f>_xlfn.XLOOKUP(Master1[[#This Row],[cu_id]],Revenue_Analysis[cuid],Revenue_Analysis[Q1 Average], 0)</f>
        <v>44.174999999999997</v>
      </c>
      <c r="AJ222" s="43">
        <f>_xlfn.XLOOKUP(Master1[[#This Row],[cu_id]],Revenue_Analysis[cuid],Revenue_Analysis[Q2 Average], 0)</f>
        <v>45.139200000000002</v>
      </c>
      <c r="AK222" s="43">
        <f>_xlfn.XLOOKUP(Master1[[#This Row],[cu_id]],Revenue_Analysis[cuid],Revenue_Analysis[Q3 Average], 0)</f>
        <v>48.04</v>
      </c>
      <c r="AL222" s="43">
        <f>_xlfn.XLOOKUP(Master1[[#This Row],[cu_id]],Revenue_Analysis[cuid],Revenue_Analysis[Q4 Average], 0)</f>
        <v>47.65</v>
      </c>
      <c r="AM222" s="44">
        <v>0.375</v>
      </c>
      <c r="AN222" s="44">
        <v>0.625</v>
      </c>
      <c r="AO222" s="25" t="s">
        <v>13860</v>
      </c>
      <c r="AP222" s="25" t="s">
        <v>13860</v>
      </c>
      <c r="AQ222" s="25" t="s">
        <v>13860</v>
      </c>
      <c r="AR222" s="25" t="s">
        <v>0</v>
      </c>
      <c r="AS222" s="15">
        <f>IFERROR(_xlfn.XLOOKUP(Master1[[#This Row],[cu_id]],StopTimes[cu_ID],StopTimes[Average Stop Time]), 0)</f>
        <v>4.5979166666666664</v>
      </c>
      <c r="AT222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22" s="45">
        <v>5</v>
      </c>
      <c r="AV222" s="13"/>
      <c r="AW222" s="12"/>
    </row>
    <row r="223" spans="1:49" x14ac:dyDescent="0.3">
      <c r="A223" s="74" t="s">
        <v>3961</v>
      </c>
      <c r="B223" s="25">
        <v>70</v>
      </c>
      <c r="C223" s="25" t="s">
        <v>6</v>
      </c>
      <c r="D223" s="26">
        <v>32096</v>
      </c>
      <c r="E223" s="26" t="s">
        <v>13</v>
      </c>
      <c r="F223" s="26" t="s">
        <v>1684</v>
      </c>
      <c r="G223" s="26" t="s">
        <v>1685</v>
      </c>
      <c r="H223" s="26" t="s">
        <v>5</v>
      </c>
      <c r="I223" s="26" t="s">
        <v>1353</v>
      </c>
      <c r="J223" s="26" t="s">
        <v>4</v>
      </c>
      <c r="K223" s="26" t="s">
        <v>1056</v>
      </c>
      <c r="L223" s="27" t="s">
        <v>17</v>
      </c>
      <c r="M223" s="25" t="s">
        <v>10</v>
      </c>
      <c r="N223" s="25" t="s">
        <v>2</v>
      </c>
      <c r="O2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223" s="25">
        <v>0</v>
      </c>
      <c r="Q223" s="25">
        <v>0</v>
      </c>
      <c r="R223" s="25">
        <v>180</v>
      </c>
      <c r="S223" s="25">
        <v>0</v>
      </c>
      <c r="T223" s="25">
        <v>0</v>
      </c>
      <c r="U223" s="25">
        <v>25</v>
      </c>
      <c r="V223" s="41" t="str">
        <f>IFERROR(Master1[[#This Row],[Avg Garment Scans per Delivery]]/Master1[[#This Row],[Garment Inventory]], "")</f>
        <v/>
      </c>
      <c r="W223" s="42"/>
      <c r="X223" s="42"/>
      <c r="Y223" s="42"/>
      <c r="Z223" s="42"/>
      <c r="AA223" s="43">
        <f>_xlfn.XLOOKUP(Master1[[#This Row],[cu_id]], Revenue_Analysis[cuid], Revenue_Analysis[Q1 Low Deviation], 0)</f>
        <v>40.031700000000001</v>
      </c>
      <c r="AB223" s="43">
        <f>_xlfn.XLOOKUP(Master1[[#This Row],[cu_id]],Revenue_Analysis[cuid],Revenue_Analysis[Q1 High Deviation], 0)</f>
        <v>46.898299999999999</v>
      </c>
      <c r="AC223" s="43">
        <f>_xlfn.XLOOKUP(Master1[[#This Row],[cu_id]],Revenue_Analysis[cuid],Revenue_Analysis[Q2 Low Deviation], 0)</f>
        <v>53.703899999999997</v>
      </c>
      <c r="AD223" s="43">
        <f>_xlfn.XLOOKUP(Master1[[#This Row],[cu_id]],Revenue_Analysis[cuid],Revenue_Analysis[Q2 High Deviation], 0)</f>
        <v>60.521900000000002</v>
      </c>
      <c r="AE223" s="43">
        <f>_xlfn.XLOOKUP(Master1[[#This Row],[cu_id]],Revenue_Analysis[cuid],Revenue_Analysis[Q3 Low Deviation], 0)</f>
        <v>60.11</v>
      </c>
      <c r="AF223" s="43">
        <f>_xlfn.XLOOKUP(Master1[[#This Row],[cu_id]],Revenue_Analysis[cuid],Revenue_Analysis[Q3 High Deviation], 0)</f>
        <v>61.09</v>
      </c>
      <c r="AG223" s="43">
        <f>_xlfn.XLOOKUP(Master1[[#This Row],[cu_id]],Revenue_Analysis[cuid],Revenue_Analysis[Q4 Low Deviation], 0)</f>
        <v>60.11</v>
      </c>
      <c r="AH223" s="43">
        <f>_xlfn.XLOOKUP(Master1[[#This Row],[cu_id]],Revenue_Analysis[cuid],Revenue_Analysis[Q4 High Deviation], 0)</f>
        <v>60.11</v>
      </c>
      <c r="AI223" s="43">
        <f>_xlfn.XLOOKUP(Master1[[#This Row],[cu_id]],Revenue_Analysis[cuid],Revenue_Analysis[Q1 Average], 0)</f>
        <v>43.465000000000003</v>
      </c>
      <c r="AJ223" s="43">
        <f>_xlfn.XLOOKUP(Master1[[#This Row],[cu_id]],Revenue_Analysis[cuid],Revenue_Analysis[Q2 Average], 0)</f>
        <v>57.112900000000003</v>
      </c>
      <c r="AK223" s="43">
        <f>_xlfn.XLOOKUP(Master1[[#This Row],[cu_id]],Revenue_Analysis[cuid],Revenue_Analysis[Q3 Average], 0)</f>
        <v>60.6</v>
      </c>
      <c r="AL223" s="43">
        <f>_xlfn.XLOOKUP(Master1[[#This Row],[cu_id]],Revenue_Analysis[cuid],Revenue_Analysis[Q4 Average], 0)</f>
        <v>60.11</v>
      </c>
      <c r="AM223" s="44" t="s">
        <v>13860</v>
      </c>
      <c r="AN223" s="44" t="s">
        <v>13860</v>
      </c>
      <c r="AO223" s="25" t="s">
        <v>13860</v>
      </c>
      <c r="AP223" s="25" t="s">
        <v>13860</v>
      </c>
      <c r="AQ223" s="25" t="s">
        <v>13860</v>
      </c>
      <c r="AR223" s="25" t="s">
        <v>0</v>
      </c>
      <c r="AS223" s="15">
        <f>IFERROR(_xlfn.XLOOKUP(Master1[[#This Row],[cu_id]],StopTimes[cu_ID],StopTimes[Average Stop Time]), 0)</f>
        <v>2.0708333333333333</v>
      </c>
      <c r="AT22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23" s="45">
        <v>3</v>
      </c>
      <c r="AV223" s="13"/>
      <c r="AW223" s="12"/>
    </row>
    <row r="224" spans="1:49" x14ac:dyDescent="0.3">
      <c r="A224" s="74" t="s">
        <v>4143</v>
      </c>
      <c r="B224" s="25">
        <v>34</v>
      </c>
      <c r="C224" s="25" t="s">
        <v>9</v>
      </c>
      <c r="D224" s="26">
        <v>32097</v>
      </c>
      <c r="E224" s="26" t="s">
        <v>13</v>
      </c>
      <c r="F224" s="26" t="s">
        <v>2085</v>
      </c>
      <c r="G224" s="26" t="s">
        <v>2086</v>
      </c>
      <c r="H224" s="26" t="s">
        <v>5</v>
      </c>
      <c r="I224" s="26" t="s">
        <v>696</v>
      </c>
      <c r="J224" s="26" t="s">
        <v>4</v>
      </c>
      <c r="K224" s="26" t="s">
        <v>990</v>
      </c>
      <c r="L224" s="27" t="s">
        <v>16</v>
      </c>
      <c r="M224" s="25" t="s">
        <v>3</v>
      </c>
      <c r="N224" s="25" t="s">
        <v>2</v>
      </c>
      <c r="O2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224" s="25">
        <v>20</v>
      </c>
      <c r="Q224" s="25">
        <v>0</v>
      </c>
      <c r="R224" s="25">
        <v>0</v>
      </c>
      <c r="S224" s="25">
        <v>0</v>
      </c>
      <c r="T224" s="25">
        <v>0</v>
      </c>
      <c r="U224" s="25">
        <v>54</v>
      </c>
      <c r="V224" s="41" t="str">
        <f>IFERROR(Master1[[#This Row],[Avg Garment Scans per Delivery]]/Master1[[#This Row],[Garment Inventory]], "")</f>
        <v/>
      </c>
      <c r="W224" s="42"/>
      <c r="X224" s="42"/>
      <c r="Y224" s="42"/>
      <c r="Z224" s="42"/>
      <c r="AA224" s="43">
        <f>_xlfn.XLOOKUP(Master1[[#This Row],[cu_id]], Revenue_Analysis[cuid], Revenue_Analysis[Q1 Low Deviation], 0)</f>
        <v>30.183800000000002</v>
      </c>
      <c r="AB224" s="43">
        <f>_xlfn.XLOOKUP(Master1[[#This Row],[cu_id]],Revenue_Analysis[cuid],Revenue_Analysis[Q1 High Deviation], 0)</f>
        <v>110.0776</v>
      </c>
      <c r="AC224" s="43">
        <f>_xlfn.XLOOKUP(Master1[[#This Row],[cu_id]],Revenue_Analysis[cuid],Revenue_Analysis[Q2 Low Deviation], 0)</f>
        <v>48.702199999999998</v>
      </c>
      <c r="AD224" s="43">
        <f>_xlfn.XLOOKUP(Master1[[#This Row],[cu_id]],Revenue_Analysis[cuid],Revenue_Analysis[Q2 High Deviation], 0)</f>
        <v>54.7348</v>
      </c>
      <c r="AE224" s="43">
        <f>_xlfn.XLOOKUP(Master1[[#This Row],[cu_id]],Revenue_Analysis[cuid],Revenue_Analysis[Q3 Low Deviation], 0)</f>
        <v>55.690199999999997</v>
      </c>
      <c r="AF224" s="43">
        <f>_xlfn.XLOOKUP(Master1[[#This Row],[cu_id]],Revenue_Analysis[cuid],Revenue_Analysis[Q3 High Deviation], 0)</f>
        <v>56.654400000000003</v>
      </c>
      <c r="AG224" s="43">
        <f>_xlfn.XLOOKUP(Master1[[#This Row],[cu_id]],Revenue_Analysis[cuid],Revenue_Analysis[Q4 Low Deviation], 0)</f>
        <v>55.65</v>
      </c>
      <c r="AH224" s="43">
        <f>_xlfn.XLOOKUP(Master1[[#This Row],[cu_id]],Revenue_Analysis[cuid],Revenue_Analysis[Q4 High Deviation], 0)</f>
        <v>55.65</v>
      </c>
      <c r="AI224" s="43">
        <f>_xlfn.XLOOKUP(Master1[[#This Row],[cu_id]],Revenue_Analysis[cuid],Revenue_Analysis[Q1 Average], 0)</f>
        <v>70.130700000000004</v>
      </c>
      <c r="AJ224" s="43">
        <f>_xlfn.XLOOKUP(Master1[[#This Row],[cu_id]],Revenue_Analysis[cuid],Revenue_Analysis[Q2 Average], 0)</f>
        <v>51.718499999999999</v>
      </c>
      <c r="AK224" s="43">
        <f>_xlfn.XLOOKUP(Master1[[#This Row],[cu_id]],Revenue_Analysis[cuid],Revenue_Analysis[Q3 Average], 0)</f>
        <v>56.1723</v>
      </c>
      <c r="AL224" s="43">
        <f>_xlfn.XLOOKUP(Master1[[#This Row],[cu_id]],Revenue_Analysis[cuid],Revenue_Analysis[Q4 Average], 0)</f>
        <v>55.65</v>
      </c>
      <c r="AM224" s="44" t="s">
        <v>1</v>
      </c>
      <c r="AN224" s="44" t="s">
        <v>1</v>
      </c>
      <c r="AO224" s="25" t="s">
        <v>13860</v>
      </c>
      <c r="AP224" s="25" t="s">
        <v>13860</v>
      </c>
      <c r="AQ224" s="25" t="s">
        <v>13860</v>
      </c>
      <c r="AR224" s="25" t="s">
        <v>0</v>
      </c>
      <c r="AS224" s="15">
        <f>IFERROR(_xlfn.XLOOKUP(Master1[[#This Row],[cu_id]],StopTimes[cu_ID],StopTimes[Average Stop Time]), 0)</f>
        <v>38.846296295000002</v>
      </c>
      <c r="AT22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24" s="45" t="s">
        <v>13860</v>
      </c>
      <c r="AV224" s="13"/>
      <c r="AW224" s="12"/>
    </row>
    <row r="225" spans="1:49" x14ac:dyDescent="0.3">
      <c r="A225" s="74" t="s">
        <v>3654</v>
      </c>
      <c r="B225" s="25">
        <v>34</v>
      </c>
      <c r="C225" s="25" t="s">
        <v>14</v>
      </c>
      <c r="D225" s="26">
        <v>27474</v>
      </c>
      <c r="E225" s="26" t="s">
        <v>13</v>
      </c>
      <c r="F225" s="26" t="s">
        <v>988</v>
      </c>
      <c r="G225" s="26" t="s">
        <v>989</v>
      </c>
      <c r="H225" s="26" t="s">
        <v>11</v>
      </c>
      <c r="I225" s="26" t="s">
        <v>238</v>
      </c>
      <c r="J225" s="26" t="s">
        <v>4</v>
      </c>
      <c r="K225" s="26" t="s">
        <v>990</v>
      </c>
      <c r="L225" s="27" t="s">
        <v>16</v>
      </c>
      <c r="M225" s="25" t="s">
        <v>3</v>
      </c>
      <c r="N225" s="25" t="s">
        <v>2</v>
      </c>
      <c r="O2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</v>
      </c>
      <c r="P225" s="25">
        <v>0</v>
      </c>
      <c r="Q225" s="25">
        <v>0</v>
      </c>
      <c r="R225" s="25">
        <v>0</v>
      </c>
      <c r="S225" s="25">
        <v>25</v>
      </c>
      <c r="T225" s="25">
        <v>0</v>
      </c>
      <c r="U225" s="25">
        <v>53</v>
      </c>
      <c r="V225" s="41" t="str">
        <f>IFERROR(Master1[[#This Row],[Avg Garment Scans per Delivery]]/Master1[[#This Row],[Garment Inventory]], "")</f>
        <v/>
      </c>
      <c r="W225" s="42"/>
      <c r="X225" s="42"/>
      <c r="Y225" s="42"/>
      <c r="Z225" s="42"/>
      <c r="AA225" s="43">
        <f>_xlfn.XLOOKUP(Master1[[#This Row],[cu_id]], Revenue_Analysis[cuid], Revenue_Analysis[Q1 Low Deviation], 0)</f>
        <v>60.260399999999997</v>
      </c>
      <c r="AB225" s="43">
        <f>_xlfn.XLOOKUP(Master1[[#This Row],[cu_id]],Revenue_Analysis[cuid],Revenue_Analysis[Q1 High Deviation], 0)</f>
        <v>61.857999999999997</v>
      </c>
      <c r="AC225" s="43">
        <f>_xlfn.XLOOKUP(Master1[[#This Row],[cu_id]],Revenue_Analysis[cuid],Revenue_Analysis[Q2 Low Deviation], 0)</f>
        <v>62.610999999999997</v>
      </c>
      <c r="AD225" s="43">
        <f>_xlfn.XLOOKUP(Master1[[#This Row],[cu_id]],Revenue_Analysis[cuid],Revenue_Analysis[Q2 High Deviation], 0)</f>
        <v>67.622799999999998</v>
      </c>
      <c r="AE225" s="43">
        <f>_xlfn.XLOOKUP(Master1[[#This Row],[cu_id]],Revenue_Analysis[cuid],Revenue_Analysis[Q3 Low Deviation], 0)</f>
        <v>66.187299999999993</v>
      </c>
      <c r="AF225" s="43">
        <f>_xlfn.XLOOKUP(Master1[[#This Row],[cu_id]],Revenue_Analysis[cuid],Revenue_Analysis[Q3 High Deviation], 0)</f>
        <v>68.394300000000001</v>
      </c>
      <c r="AG225" s="43">
        <f>_xlfn.XLOOKUP(Master1[[#This Row],[cu_id]],Revenue_Analysis[cuid],Revenue_Analysis[Q4 Low Deviation], 0)</f>
        <v>67.5</v>
      </c>
      <c r="AH225" s="43">
        <f>_xlfn.XLOOKUP(Master1[[#This Row],[cu_id]],Revenue_Analysis[cuid],Revenue_Analysis[Q4 High Deviation], 0)</f>
        <v>67.5</v>
      </c>
      <c r="AI225" s="43">
        <f>_xlfn.XLOOKUP(Master1[[#This Row],[cu_id]],Revenue_Analysis[cuid],Revenue_Analysis[Q1 Average], 0)</f>
        <v>61.059199999999997</v>
      </c>
      <c r="AJ225" s="43">
        <f>_xlfn.XLOOKUP(Master1[[#This Row],[cu_id]],Revenue_Analysis[cuid],Revenue_Analysis[Q2 Average], 0)</f>
        <v>65.116900000000001</v>
      </c>
      <c r="AK225" s="43">
        <f>_xlfn.XLOOKUP(Master1[[#This Row],[cu_id]],Revenue_Analysis[cuid],Revenue_Analysis[Q3 Average], 0)</f>
        <v>67.290800000000004</v>
      </c>
      <c r="AL225" s="43">
        <f>_xlfn.XLOOKUP(Master1[[#This Row],[cu_id]],Revenue_Analysis[cuid],Revenue_Analysis[Q4 Average], 0)</f>
        <v>67.5</v>
      </c>
      <c r="AM225" s="44">
        <v>9</v>
      </c>
      <c r="AN225" s="44">
        <v>0.6875</v>
      </c>
      <c r="AO225" s="25" t="s">
        <v>13860</v>
      </c>
      <c r="AP225" s="25" t="s">
        <v>13860</v>
      </c>
      <c r="AQ225" s="25" t="s">
        <v>13860</v>
      </c>
      <c r="AR225" s="25" t="s">
        <v>0</v>
      </c>
      <c r="AS225" s="15">
        <f>IFERROR(_xlfn.XLOOKUP(Master1[[#This Row],[cu_id]],StopTimes[cu_ID],StopTimes[Average Stop Time]), 0)</f>
        <v>1.8229166666666667</v>
      </c>
      <c r="AT22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25" s="45">
        <v>3</v>
      </c>
      <c r="AV225" s="13"/>
      <c r="AW225" s="12"/>
    </row>
    <row r="226" spans="1:49" x14ac:dyDescent="0.3">
      <c r="A226" s="74" t="s">
        <v>4332</v>
      </c>
      <c r="B226" s="25">
        <v>72</v>
      </c>
      <c r="C226" s="25" t="s">
        <v>7</v>
      </c>
      <c r="D226" s="26">
        <v>17501</v>
      </c>
      <c r="E226" s="26" t="s">
        <v>13</v>
      </c>
      <c r="F226" s="26" t="s">
        <v>2485</v>
      </c>
      <c r="G226" s="26" t="s">
        <v>2486</v>
      </c>
      <c r="H226" s="26" t="s">
        <v>11</v>
      </c>
      <c r="I226" s="26" t="s">
        <v>2396</v>
      </c>
      <c r="J226" s="26" t="s">
        <v>4</v>
      </c>
      <c r="K226" s="26" t="s">
        <v>1934</v>
      </c>
      <c r="L226" s="27" t="s">
        <v>19</v>
      </c>
      <c r="M226" s="25" t="s">
        <v>18</v>
      </c>
      <c r="N226" s="25" t="s">
        <v>2</v>
      </c>
      <c r="O2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226" s="25">
        <v>0</v>
      </c>
      <c r="Q226" s="25">
        <v>0</v>
      </c>
      <c r="R226" s="25">
        <v>0</v>
      </c>
      <c r="S226" s="25">
        <v>0</v>
      </c>
      <c r="T226" s="25">
        <v>60</v>
      </c>
      <c r="U226" s="25">
        <v>24</v>
      </c>
      <c r="V226" s="41" t="str">
        <f>IFERROR(Master1[[#This Row],[Avg Garment Scans per Delivery]]/Master1[[#This Row],[Garment Inventory]], "")</f>
        <v/>
      </c>
      <c r="W226" s="42"/>
      <c r="X226" s="42"/>
      <c r="Y226" s="42"/>
      <c r="Z226" s="42"/>
      <c r="AA226" s="43">
        <f>_xlfn.XLOOKUP(Master1[[#This Row],[cu_id]], Revenue_Analysis[cuid], Revenue_Analysis[Q1 Low Deviation], 0)</f>
        <v>297.8</v>
      </c>
      <c r="AB226" s="43">
        <f>_xlfn.XLOOKUP(Master1[[#This Row],[cu_id]],Revenue_Analysis[cuid],Revenue_Analysis[Q1 High Deviation], 0)</f>
        <v>299.24</v>
      </c>
      <c r="AC226" s="43">
        <f>_xlfn.XLOOKUP(Master1[[#This Row],[cu_id]],Revenue_Analysis[cuid],Revenue_Analysis[Q2 Low Deviation], 0)</f>
        <v>300.07670000000002</v>
      </c>
      <c r="AD226" s="43">
        <f>_xlfn.XLOOKUP(Master1[[#This Row],[cu_id]],Revenue_Analysis[cuid],Revenue_Analysis[Q2 High Deviation], 0)</f>
        <v>301.29329999999999</v>
      </c>
      <c r="AE226" s="43">
        <f>_xlfn.XLOOKUP(Master1[[#This Row],[cu_id]],Revenue_Analysis[cuid],Revenue_Analysis[Q3 Low Deviation], 0)</f>
        <v>301.7989</v>
      </c>
      <c r="AF226" s="43">
        <f>_xlfn.XLOOKUP(Master1[[#This Row],[cu_id]],Revenue_Analysis[cuid],Revenue_Analysis[Q3 High Deviation], 0)</f>
        <v>302.45530000000002</v>
      </c>
      <c r="AG226" s="43">
        <f>_xlfn.XLOOKUP(Master1[[#This Row],[cu_id]],Revenue_Analysis[cuid],Revenue_Analysis[Q4 Low Deviation], 0)</f>
        <v>301.83999999999997</v>
      </c>
      <c r="AH226" s="43">
        <f>_xlfn.XLOOKUP(Master1[[#This Row],[cu_id]],Revenue_Analysis[cuid],Revenue_Analysis[Q4 High Deviation], 0)</f>
        <v>301.83999999999997</v>
      </c>
      <c r="AI226" s="43">
        <f>_xlfn.XLOOKUP(Master1[[#This Row],[cu_id]],Revenue_Analysis[cuid],Revenue_Analysis[Q1 Average], 0)</f>
        <v>298.52</v>
      </c>
      <c r="AJ226" s="43">
        <f>_xlfn.XLOOKUP(Master1[[#This Row],[cu_id]],Revenue_Analysis[cuid],Revenue_Analysis[Q2 Average], 0)</f>
        <v>300.685</v>
      </c>
      <c r="AK226" s="43">
        <f>_xlfn.XLOOKUP(Master1[[#This Row],[cu_id]],Revenue_Analysis[cuid],Revenue_Analysis[Q3 Average], 0)</f>
        <v>302.12709999999998</v>
      </c>
      <c r="AL226" s="43">
        <f>_xlfn.XLOOKUP(Master1[[#This Row],[cu_id]],Revenue_Analysis[cuid],Revenue_Analysis[Q4 Average], 0)</f>
        <v>301.83999999999997</v>
      </c>
      <c r="AM226" s="44">
        <v>0.25</v>
      </c>
      <c r="AN226" s="44">
        <v>0.6875</v>
      </c>
      <c r="AO226" s="25" t="s">
        <v>13860</v>
      </c>
      <c r="AP226" s="25" t="s">
        <v>13860</v>
      </c>
      <c r="AQ226" s="25" t="s">
        <v>13860</v>
      </c>
      <c r="AR226" s="25" t="s">
        <v>0</v>
      </c>
      <c r="AS226" s="15">
        <f>IFERROR(_xlfn.XLOOKUP(Master1[[#This Row],[cu_id]],StopTimes[cu_ID],StopTimes[Average Stop Time]), 0)</f>
        <v>0.19583333333333333</v>
      </c>
      <c r="AT22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26" s="45">
        <v>3</v>
      </c>
      <c r="AV226" s="13"/>
      <c r="AW226" s="12"/>
    </row>
    <row r="227" spans="1:49" x14ac:dyDescent="0.3">
      <c r="A227" s="74" t="s">
        <v>3704</v>
      </c>
      <c r="B227" s="25">
        <v>34</v>
      </c>
      <c r="C227" s="25" t="s">
        <v>14</v>
      </c>
      <c r="D227" s="26">
        <v>99033</v>
      </c>
      <c r="E227" s="26" t="s">
        <v>1108</v>
      </c>
      <c r="F227" s="83" t="s">
        <v>4805</v>
      </c>
      <c r="G227" s="26" t="s">
        <v>1109</v>
      </c>
      <c r="H227" s="26" t="s">
        <v>11</v>
      </c>
      <c r="I227" s="26" t="s">
        <v>696</v>
      </c>
      <c r="J227" s="26" t="s">
        <v>4</v>
      </c>
      <c r="K227" s="26" t="s">
        <v>820</v>
      </c>
      <c r="L227" s="27" t="s">
        <v>16</v>
      </c>
      <c r="M227" s="25" t="s">
        <v>3</v>
      </c>
      <c r="N227" s="25" t="s">
        <v>2</v>
      </c>
      <c r="O2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75</v>
      </c>
      <c r="P227" s="25">
        <v>0</v>
      </c>
      <c r="Q227" s="25">
        <v>0</v>
      </c>
      <c r="R227" s="25">
        <v>0</v>
      </c>
      <c r="S227" s="25">
        <v>75</v>
      </c>
      <c r="T227" s="25">
        <v>0</v>
      </c>
      <c r="U227" s="25">
        <v>34</v>
      </c>
      <c r="V227" s="41">
        <f>IFERROR(Master1[[#This Row],[Avg Garment Scans per Delivery]]/Master1[[#This Row],[Garment Inventory]], "")</f>
        <v>0.12142857142857143</v>
      </c>
      <c r="W227" s="42">
        <v>140</v>
      </c>
      <c r="X227" s="42">
        <v>17</v>
      </c>
      <c r="Y227" s="42">
        <v>10</v>
      </c>
      <c r="Z227" s="42">
        <v>134</v>
      </c>
      <c r="AA227" s="43">
        <f>_xlfn.XLOOKUP(Master1[[#This Row],[cu_id]], Revenue_Analysis[cuid], Revenue_Analysis[Q1 Low Deviation], 0)</f>
        <v>102.1606</v>
      </c>
      <c r="AB227" s="43">
        <f>_xlfn.XLOOKUP(Master1[[#This Row],[cu_id]],Revenue_Analysis[cuid],Revenue_Analysis[Q1 High Deviation], 0)</f>
        <v>107.684</v>
      </c>
      <c r="AC227" s="43">
        <f>_xlfn.XLOOKUP(Master1[[#This Row],[cu_id]],Revenue_Analysis[cuid],Revenue_Analysis[Q2 Low Deviation], 0)</f>
        <v>83.202299999999994</v>
      </c>
      <c r="AD227" s="43">
        <f>_xlfn.XLOOKUP(Master1[[#This Row],[cu_id]],Revenue_Analysis[cuid],Revenue_Analysis[Q2 High Deviation], 0)</f>
        <v>109.3163</v>
      </c>
      <c r="AE227" s="43">
        <f>_xlfn.XLOOKUP(Master1[[#This Row],[cu_id]],Revenue_Analysis[cuid],Revenue_Analysis[Q3 Low Deviation], 0)</f>
        <v>114.8939</v>
      </c>
      <c r="AF227" s="43">
        <f>_xlfn.XLOOKUP(Master1[[#This Row],[cu_id]],Revenue_Analysis[cuid],Revenue_Analysis[Q3 High Deviation], 0)</f>
        <v>122.1799</v>
      </c>
      <c r="AG227" s="43">
        <f>_xlfn.XLOOKUP(Master1[[#This Row],[cu_id]],Revenue_Analysis[cuid],Revenue_Analysis[Q4 Low Deviation], 0)</f>
        <v>84.263499999999993</v>
      </c>
      <c r="AH227" s="43">
        <f>_xlfn.XLOOKUP(Master1[[#This Row],[cu_id]],Revenue_Analysis[cuid],Revenue_Analysis[Q4 High Deviation], 0)</f>
        <v>251.5719</v>
      </c>
      <c r="AI227" s="43">
        <f>_xlfn.XLOOKUP(Master1[[#This Row],[cu_id]],Revenue_Analysis[cuid],Revenue_Analysis[Q1 Average], 0)</f>
        <v>104.92230000000001</v>
      </c>
      <c r="AJ227" s="43">
        <f>_xlfn.XLOOKUP(Master1[[#This Row],[cu_id]],Revenue_Analysis[cuid],Revenue_Analysis[Q2 Average], 0)</f>
        <v>96.259299999999996</v>
      </c>
      <c r="AK227" s="43">
        <f>_xlfn.XLOOKUP(Master1[[#This Row],[cu_id]],Revenue_Analysis[cuid],Revenue_Analysis[Q3 Average], 0)</f>
        <v>118.5369</v>
      </c>
      <c r="AL227" s="43">
        <f>_xlfn.XLOOKUP(Master1[[#This Row],[cu_id]],Revenue_Analysis[cuid],Revenue_Analysis[Q4 Average], 0)</f>
        <v>167.9177</v>
      </c>
      <c r="AM227" s="44">
        <v>7</v>
      </c>
      <c r="AN227" s="44">
        <v>0.6875</v>
      </c>
      <c r="AO227" s="25" t="s">
        <v>13860</v>
      </c>
      <c r="AP227" s="25" t="s">
        <v>13860</v>
      </c>
      <c r="AQ227" s="25" t="s">
        <v>13860</v>
      </c>
      <c r="AR227" s="25" t="s">
        <v>0</v>
      </c>
      <c r="AS227" s="15">
        <f>IFERROR(_xlfn.XLOOKUP(Master1[[#This Row],[cu_id]],StopTimes[cu_ID],StopTimes[Average Stop Time]), 0)</f>
        <v>2.6104166666666666</v>
      </c>
      <c r="AT22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27" s="45" t="s">
        <v>13860</v>
      </c>
      <c r="AV227" s="13"/>
      <c r="AW227" s="12"/>
    </row>
    <row r="228" spans="1:49" x14ac:dyDescent="0.3">
      <c r="A228" s="74" t="s">
        <v>3293</v>
      </c>
      <c r="B228" s="25">
        <v>76</v>
      </c>
      <c r="C228" s="25" t="s">
        <v>9</v>
      </c>
      <c r="D228" s="26">
        <v>32130</v>
      </c>
      <c r="E228" s="26" t="s">
        <v>13</v>
      </c>
      <c r="F228" s="126" t="s">
        <v>3294</v>
      </c>
      <c r="G228" s="26" t="s">
        <v>3295</v>
      </c>
      <c r="H228" s="26" t="s">
        <v>5</v>
      </c>
      <c r="I228" s="26" t="s">
        <v>1534</v>
      </c>
      <c r="J228" s="26" t="s">
        <v>4</v>
      </c>
      <c r="K228" s="26" t="s">
        <v>345</v>
      </c>
      <c r="L228" s="27">
        <v>8</v>
      </c>
      <c r="M228" s="25" t="s">
        <v>3</v>
      </c>
      <c r="N228" s="25" t="s">
        <v>2</v>
      </c>
      <c r="O2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228" s="25">
        <v>40</v>
      </c>
      <c r="Q228" s="25">
        <v>0</v>
      </c>
      <c r="R228" s="25">
        <v>0</v>
      </c>
      <c r="S228" s="25">
        <v>0</v>
      </c>
      <c r="T228" s="25">
        <v>0</v>
      </c>
      <c r="U228" s="25">
        <v>109</v>
      </c>
      <c r="V228" s="41" t="str">
        <f>IFERROR(Master1[[#This Row],[Avg Garment Scans per Delivery]]/Master1[[#This Row],[Garment Inventory]], "")</f>
        <v/>
      </c>
      <c r="W228" s="42"/>
      <c r="X228" s="42"/>
      <c r="Y228" s="42"/>
      <c r="Z228" s="42"/>
      <c r="AA228" s="43">
        <f>_xlfn.XLOOKUP(Master1[[#This Row],[cu_id]], Revenue_Analysis[cuid], Revenue_Analysis[Q1 Low Deviation], 0)</f>
        <v>647.80029999999999</v>
      </c>
      <c r="AB228" s="43">
        <f>_xlfn.XLOOKUP(Master1[[#This Row],[cu_id]],Revenue_Analysis[cuid],Revenue_Analysis[Q1 High Deviation], 0)</f>
        <v>752.14890000000003</v>
      </c>
      <c r="AC228" s="43">
        <f>_xlfn.XLOOKUP(Master1[[#This Row],[cu_id]],Revenue_Analysis[cuid],Revenue_Analysis[Q2 Low Deviation], 0)</f>
        <v>757.46569999999997</v>
      </c>
      <c r="AD228" s="43">
        <f>_xlfn.XLOOKUP(Master1[[#This Row],[cu_id]],Revenue_Analysis[cuid],Revenue_Analysis[Q2 High Deviation], 0)</f>
        <v>1074.1542999999999</v>
      </c>
      <c r="AE228" s="43">
        <f>_xlfn.XLOOKUP(Master1[[#This Row],[cu_id]],Revenue_Analysis[cuid],Revenue_Analysis[Q3 Low Deviation], 0)</f>
        <v>996.84910000000002</v>
      </c>
      <c r="AF228" s="43">
        <f>_xlfn.XLOOKUP(Master1[[#This Row],[cu_id]],Revenue_Analysis[cuid],Revenue_Analysis[Q3 High Deviation], 0)</f>
        <v>1102.4725000000001</v>
      </c>
      <c r="AG228" s="43">
        <f>_xlfn.XLOOKUP(Master1[[#This Row],[cu_id]],Revenue_Analysis[cuid],Revenue_Analysis[Q4 Low Deviation], 0)</f>
        <v>1041.8711000000001</v>
      </c>
      <c r="AH228" s="43">
        <f>_xlfn.XLOOKUP(Master1[[#This Row],[cu_id]],Revenue_Analysis[cuid],Revenue_Analysis[Q4 High Deviation], 0)</f>
        <v>1140.1342999999999</v>
      </c>
      <c r="AI228" s="43">
        <f>_xlfn.XLOOKUP(Master1[[#This Row],[cu_id]],Revenue_Analysis[cuid],Revenue_Analysis[Q1 Average], 0)</f>
        <v>699.97460000000001</v>
      </c>
      <c r="AJ228" s="43">
        <f>_xlfn.XLOOKUP(Master1[[#This Row],[cu_id]],Revenue_Analysis[cuid],Revenue_Analysis[Q2 Average], 0)</f>
        <v>915.81</v>
      </c>
      <c r="AK228" s="43">
        <f>_xlfn.XLOOKUP(Master1[[#This Row],[cu_id]],Revenue_Analysis[cuid],Revenue_Analysis[Q3 Average], 0)</f>
        <v>1049.6608000000001</v>
      </c>
      <c r="AL228" s="43">
        <f>_xlfn.XLOOKUP(Master1[[#This Row],[cu_id]],Revenue_Analysis[cuid],Revenue_Analysis[Q4 Average], 0)</f>
        <v>1091.0027</v>
      </c>
      <c r="AM228" s="44">
        <v>9</v>
      </c>
      <c r="AN228" s="44">
        <v>4.5</v>
      </c>
      <c r="AO228" s="25" t="s">
        <v>13860</v>
      </c>
      <c r="AP228" s="25" t="s">
        <v>13860</v>
      </c>
      <c r="AQ228" s="25" t="s">
        <v>13860</v>
      </c>
      <c r="AR228" s="25" t="s">
        <v>0</v>
      </c>
      <c r="AS228" s="15">
        <f>IFERROR(_xlfn.XLOOKUP(Master1[[#This Row],[cu_id]],StopTimes[cu_ID],StopTimes[Average Stop Time]), 0)</f>
        <v>0</v>
      </c>
      <c r="AT22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28" s="45" t="s">
        <v>13860</v>
      </c>
      <c r="AV228" s="13"/>
      <c r="AW228" s="12"/>
    </row>
    <row r="229" spans="1:49" x14ac:dyDescent="0.3">
      <c r="A229" s="74" t="s">
        <v>3296</v>
      </c>
      <c r="B229" s="25">
        <v>76</v>
      </c>
      <c r="C229" s="25" t="s">
        <v>14</v>
      </c>
      <c r="D229" s="26">
        <v>32130</v>
      </c>
      <c r="E229" s="26" t="s">
        <v>13</v>
      </c>
      <c r="F229" s="26" t="s">
        <v>3294</v>
      </c>
      <c r="G229" s="26" t="s">
        <v>3295</v>
      </c>
      <c r="H229" s="26" t="s">
        <v>5</v>
      </c>
      <c r="I229" s="26" t="s">
        <v>1534</v>
      </c>
      <c r="J229" s="26" t="s">
        <v>4</v>
      </c>
      <c r="K229" s="26" t="s">
        <v>345</v>
      </c>
      <c r="L229" s="27">
        <v>8</v>
      </c>
      <c r="M229" s="25" t="s">
        <v>3</v>
      </c>
      <c r="N229" s="25" t="s">
        <v>2</v>
      </c>
      <c r="O2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229" s="25">
        <v>0</v>
      </c>
      <c r="Q229" s="25">
        <v>0</v>
      </c>
      <c r="R229" s="25">
        <v>0</v>
      </c>
      <c r="S229" s="25">
        <v>40</v>
      </c>
      <c r="T229" s="25">
        <v>0</v>
      </c>
      <c r="U229" s="25">
        <v>109</v>
      </c>
      <c r="V229" s="41" t="str">
        <f>IFERROR(Master1[[#This Row],[Avg Garment Scans per Delivery]]/Master1[[#This Row],[Garment Inventory]], "")</f>
        <v/>
      </c>
      <c r="W229" s="42"/>
      <c r="X229" s="42"/>
      <c r="Y229" s="42"/>
      <c r="Z229" s="42"/>
      <c r="AA229" s="43">
        <f>_xlfn.XLOOKUP(Master1[[#This Row],[cu_id]], Revenue_Analysis[cuid], Revenue_Analysis[Q1 Low Deviation], 0)</f>
        <v>564.45579999999995</v>
      </c>
      <c r="AB229" s="43">
        <f>_xlfn.XLOOKUP(Master1[[#This Row],[cu_id]],Revenue_Analysis[cuid],Revenue_Analysis[Q1 High Deviation], 0)</f>
        <v>727.36839999999995</v>
      </c>
      <c r="AC229" s="43">
        <f>_xlfn.XLOOKUP(Master1[[#This Row],[cu_id]],Revenue_Analysis[cuid],Revenue_Analysis[Q2 Low Deviation], 0)</f>
        <v>674.26930000000004</v>
      </c>
      <c r="AD229" s="43">
        <f>_xlfn.XLOOKUP(Master1[[#This Row],[cu_id]],Revenue_Analysis[cuid],Revenue_Analysis[Q2 High Deviation], 0)</f>
        <v>1044.0667000000001</v>
      </c>
      <c r="AE229" s="43">
        <f>_xlfn.XLOOKUP(Master1[[#This Row],[cu_id]],Revenue_Analysis[cuid],Revenue_Analysis[Q3 Low Deviation], 0)</f>
        <v>799.08370000000002</v>
      </c>
      <c r="AF229" s="43">
        <f>_xlfn.XLOOKUP(Master1[[#This Row],[cu_id]],Revenue_Analysis[cuid],Revenue_Analysis[Q3 High Deviation], 0)</f>
        <v>1070.8887</v>
      </c>
      <c r="AG229" s="43">
        <f>_xlfn.XLOOKUP(Master1[[#This Row],[cu_id]],Revenue_Analysis[cuid],Revenue_Analysis[Q4 Low Deviation], 0)</f>
        <v>951.30489999999998</v>
      </c>
      <c r="AH229" s="43">
        <f>_xlfn.XLOOKUP(Master1[[#This Row],[cu_id]],Revenue_Analysis[cuid],Revenue_Analysis[Q4 High Deviation], 0)</f>
        <v>1253.8679</v>
      </c>
      <c r="AI229" s="43">
        <f>_xlfn.XLOOKUP(Master1[[#This Row],[cu_id]],Revenue_Analysis[cuid],Revenue_Analysis[Q1 Average], 0)</f>
        <v>645.91210000000001</v>
      </c>
      <c r="AJ229" s="43">
        <f>_xlfn.XLOOKUP(Master1[[#This Row],[cu_id]],Revenue_Analysis[cuid],Revenue_Analysis[Q2 Average], 0)</f>
        <v>859.16800000000001</v>
      </c>
      <c r="AK229" s="43">
        <f>_xlfn.XLOOKUP(Master1[[#This Row],[cu_id]],Revenue_Analysis[cuid],Revenue_Analysis[Q3 Average], 0)</f>
        <v>934.98620000000005</v>
      </c>
      <c r="AL229" s="43">
        <f>_xlfn.XLOOKUP(Master1[[#This Row],[cu_id]],Revenue_Analysis[cuid],Revenue_Analysis[Q4 Average], 0)</f>
        <v>1102.5863999999999</v>
      </c>
      <c r="AM229" s="44">
        <v>8</v>
      </c>
      <c r="AN229" s="44">
        <v>4.5</v>
      </c>
      <c r="AO229" s="25" t="s">
        <v>13860</v>
      </c>
      <c r="AP229" s="25" t="s">
        <v>13860</v>
      </c>
      <c r="AQ229" s="25" t="s">
        <v>13860</v>
      </c>
      <c r="AR229" s="25" t="s">
        <v>0</v>
      </c>
      <c r="AS229" s="15">
        <f>IFERROR(_xlfn.XLOOKUP(Master1[[#This Row],[cu_id]],StopTimes[cu_ID],StopTimes[Average Stop Time]), 0)</f>
        <v>0</v>
      </c>
      <c r="AT22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29" s="45" t="s">
        <v>13860</v>
      </c>
      <c r="AV229" s="13"/>
      <c r="AW229" s="12"/>
    </row>
    <row r="230" spans="1:49" x14ac:dyDescent="0.3">
      <c r="A230" s="74" t="s">
        <v>4145</v>
      </c>
      <c r="B230" s="25">
        <v>72</v>
      </c>
      <c r="C230" s="25" t="s">
        <v>7</v>
      </c>
      <c r="D230" s="26">
        <v>99033</v>
      </c>
      <c r="E230" s="26" t="s">
        <v>2089</v>
      </c>
      <c r="F230" s="83" t="s">
        <v>4848</v>
      </c>
      <c r="G230" s="26" t="s">
        <v>2090</v>
      </c>
      <c r="H230" s="26" t="s">
        <v>11</v>
      </c>
      <c r="I230" s="26" t="s">
        <v>1456</v>
      </c>
      <c r="J230" s="26" t="s">
        <v>4</v>
      </c>
      <c r="K230" s="26" t="s">
        <v>305</v>
      </c>
      <c r="L230" s="27" t="s">
        <v>16</v>
      </c>
      <c r="M230" s="25" t="s">
        <v>3</v>
      </c>
      <c r="N230" s="25" t="s">
        <v>2</v>
      </c>
      <c r="O2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230" s="25">
        <v>0</v>
      </c>
      <c r="Q230" s="25">
        <v>0</v>
      </c>
      <c r="R230" s="25">
        <v>0</v>
      </c>
      <c r="S230" s="25">
        <v>0</v>
      </c>
      <c r="T230" s="25">
        <v>10</v>
      </c>
      <c r="U230" s="25">
        <v>31</v>
      </c>
      <c r="V230" s="41">
        <f>IFERROR(Master1[[#This Row],[Avg Garment Scans per Delivery]]/Master1[[#This Row],[Garment Inventory]], "")</f>
        <v>0.10964912280701754</v>
      </c>
      <c r="W230" s="42">
        <v>228</v>
      </c>
      <c r="X230" s="42">
        <v>25</v>
      </c>
      <c r="Y230" s="42">
        <v>11</v>
      </c>
      <c r="Z230" s="42">
        <v>242</v>
      </c>
      <c r="AA230" s="43">
        <f>_xlfn.XLOOKUP(Master1[[#This Row],[cu_id]], Revenue_Analysis[cuid], Revenue_Analysis[Q1 Low Deviation], 0)</f>
        <v>154.60120000000001</v>
      </c>
      <c r="AB230" s="43">
        <f>_xlfn.XLOOKUP(Master1[[#This Row],[cu_id]],Revenue_Analysis[cuid],Revenue_Analysis[Q1 High Deviation], 0)</f>
        <v>182.45699999999999</v>
      </c>
      <c r="AC230" s="43">
        <f>_xlfn.XLOOKUP(Master1[[#This Row],[cu_id]],Revenue_Analysis[cuid],Revenue_Analysis[Q2 Low Deviation], 0)</f>
        <v>137.2586</v>
      </c>
      <c r="AD230" s="43">
        <f>_xlfn.XLOOKUP(Master1[[#This Row],[cu_id]],Revenue_Analysis[cuid],Revenue_Analysis[Q2 High Deviation], 0)</f>
        <v>188.44</v>
      </c>
      <c r="AE230" s="43">
        <f>_xlfn.XLOOKUP(Master1[[#This Row],[cu_id]],Revenue_Analysis[cuid],Revenue_Analysis[Q3 Low Deviation], 0)</f>
        <v>195.19489999999999</v>
      </c>
      <c r="AF230" s="43">
        <f>_xlfn.XLOOKUP(Master1[[#This Row],[cu_id]],Revenue_Analysis[cuid],Revenue_Analysis[Q3 High Deviation], 0)</f>
        <v>196.69370000000001</v>
      </c>
      <c r="AG230" s="43">
        <f>_xlfn.XLOOKUP(Master1[[#This Row],[cu_id]],Revenue_Analysis[cuid],Revenue_Analysis[Q4 Low Deviation], 0)</f>
        <v>195.33619999999999</v>
      </c>
      <c r="AH230" s="43">
        <f>_xlfn.XLOOKUP(Master1[[#This Row],[cu_id]],Revenue_Analysis[cuid],Revenue_Analysis[Q4 High Deviation], 0)</f>
        <v>200.9528</v>
      </c>
      <c r="AI230" s="43">
        <f>_xlfn.XLOOKUP(Master1[[#This Row],[cu_id]],Revenue_Analysis[cuid],Revenue_Analysis[Q1 Average], 0)</f>
        <v>168.5291</v>
      </c>
      <c r="AJ230" s="43">
        <f>_xlfn.XLOOKUP(Master1[[#This Row],[cu_id]],Revenue_Analysis[cuid],Revenue_Analysis[Q2 Average], 0)</f>
        <v>162.8493</v>
      </c>
      <c r="AK230" s="43">
        <f>_xlfn.XLOOKUP(Master1[[#This Row],[cu_id]],Revenue_Analysis[cuid],Revenue_Analysis[Q3 Average], 0)</f>
        <v>195.9443</v>
      </c>
      <c r="AL230" s="43">
        <f>_xlfn.XLOOKUP(Master1[[#This Row],[cu_id]],Revenue_Analysis[cuid],Revenue_Analysis[Q4 Average], 0)</f>
        <v>198.14449999999999</v>
      </c>
      <c r="AM230" s="44">
        <v>0.25</v>
      </c>
      <c r="AN230" s="44">
        <v>0.6875</v>
      </c>
      <c r="AO230" s="25" t="s">
        <v>13860</v>
      </c>
      <c r="AP230" s="25" t="s">
        <v>13860</v>
      </c>
      <c r="AQ230" s="25" t="s">
        <v>13860</v>
      </c>
      <c r="AR230" s="25" t="s">
        <v>0</v>
      </c>
      <c r="AS230" s="15">
        <f>IFERROR(_xlfn.XLOOKUP(Master1[[#This Row],[cu_id]],StopTimes[cu_ID],StopTimes[Average Stop Time]), 0)</f>
        <v>3.0458333333333334</v>
      </c>
      <c r="AT23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30" s="45" t="s">
        <v>13860</v>
      </c>
      <c r="AV230" s="13"/>
      <c r="AW230" s="12"/>
    </row>
    <row r="231" spans="1:49" x14ac:dyDescent="0.3">
      <c r="A231" s="74" t="s">
        <v>4146</v>
      </c>
      <c r="B231" s="25">
        <v>78</v>
      </c>
      <c r="C231" s="25" t="s">
        <v>14</v>
      </c>
      <c r="D231" s="26">
        <v>31691</v>
      </c>
      <c r="E231" s="26" t="s">
        <v>94</v>
      </c>
      <c r="F231" s="26" t="s">
        <v>2091</v>
      </c>
      <c r="G231" s="26" t="s">
        <v>2092</v>
      </c>
      <c r="H231" s="26" t="s">
        <v>5</v>
      </c>
      <c r="I231" s="26" t="s">
        <v>1749</v>
      </c>
      <c r="J231" s="26" t="s">
        <v>4</v>
      </c>
      <c r="K231" s="26" t="s">
        <v>537</v>
      </c>
      <c r="L231" s="27" t="s">
        <v>16</v>
      </c>
      <c r="M231" s="25" t="s">
        <v>3</v>
      </c>
      <c r="N231" s="25" t="s">
        <v>2</v>
      </c>
      <c r="O2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231" s="25">
        <v>0</v>
      </c>
      <c r="Q231" s="25">
        <v>0</v>
      </c>
      <c r="R231" s="25">
        <v>0</v>
      </c>
      <c r="S231" s="25">
        <v>90</v>
      </c>
      <c r="T231" s="25">
        <v>0</v>
      </c>
      <c r="U231" s="25">
        <v>53</v>
      </c>
      <c r="V231" s="41" t="str">
        <f>IFERROR(Master1[[#This Row],[Avg Garment Scans per Delivery]]/Master1[[#This Row],[Garment Inventory]], "")</f>
        <v/>
      </c>
      <c r="W231" s="42"/>
      <c r="X231" s="42"/>
      <c r="Y231" s="42"/>
      <c r="Z231" s="42"/>
      <c r="AA231" s="43">
        <f>_xlfn.XLOOKUP(Master1[[#This Row],[cu_id]], Revenue_Analysis[cuid], Revenue_Analysis[Q1 Low Deviation], 0)</f>
        <v>69.835800000000006</v>
      </c>
      <c r="AB231" s="43">
        <f>_xlfn.XLOOKUP(Master1[[#This Row],[cu_id]],Revenue_Analysis[cuid],Revenue_Analysis[Q1 High Deviation], 0)</f>
        <v>112.17700000000001</v>
      </c>
      <c r="AC231" s="43">
        <f>_xlfn.XLOOKUP(Master1[[#This Row],[cu_id]],Revenue_Analysis[cuid],Revenue_Analysis[Q2 Low Deviation], 0)</f>
        <v>74.909099999999995</v>
      </c>
      <c r="AD231" s="43">
        <f>_xlfn.XLOOKUP(Master1[[#This Row],[cu_id]],Revenue_Analysis[cuid],Revenue_Analysis[Q2 High Deviation], 0)</f>
        <v>117.1725</v>
      </c>
      <c r="AE231" s="43">
        <f>_xlfn.XLOOKUP(Master1[[#This Row],[cu_id]],Revenue_Analysis[cuid],Revenue_Analysis[Q3 Low Deviation], 0)</f>
        <v>71.035399999999996</v>
      </c>
      <c r="AF231" s="43">
        <f>_xlfn.XLOOKUP(Master1[[#This Row],[cu_id]],Revenue_Analysis[cuid],Revenue_Analysis[Q3 High Deviation], 0)</f>
        <v>101.6866</v>
      </c>
      <c r="AG231" s="43">
        <f>_xlfn.XLOOKUP(Master1[[#This Row],[cu_id]],Revenue_Analysis[cuid],Revenue_Analysis[Q4 Low Deviation], 0)</f>
        <v>74.880200000000002</v>
      </c>
      <c r="AH231" s="43">
        <f>_xlfn.XLOOKUP(Master1[[#This Row],[cu_id]],Revenue_Analysis[cuid],Revenue_Analysis[Q4 High Deviation], 0)</f>
        <v>77.531000000000006</v>
      </c>
      <c r="AI231" s="43">
        <f>_xlfn.XLOOKUP(Master1[[#This Row],[cu_id]],Revenue_Analysis[cuid],Revenue_Analysis[Q1 Average], 0)</f>
        <v>91.006399999999999</v>
      </c>
      <c r="AJ231" s="43">
        <f>_xlfn.XLOOKUP(Master1[[#This Row],[cu_id]],Revenue_Analysis[cuid],Revenue_Analysis[Q2 Average], 0)</f>
        <v>96.040800000000004</v>
      </c>
      <c r="AK231" s="43">
        <f>_xlfn.XLOOKUP(Master1[[#This Row],[cu_id]],Revenue_Analysis[cuid],Revenue_Analysis[Q3 Average], 0)</f>
        <v>86.361000000000004</v>
      </c>
      <c r="AL231" s="43">
        <f>_xlfn.XLOOKUP(Master1[[#This Row],[cu_id]],Revenue_Analysis[cuid],Revenue_Analysis[Q4 Average], 0)</f>
        <v>76.205600000000004</v>
      </c>
      <c r="AM231" s="44">
        <v>0.33333333333333331</v>
      </c>
      <c r="AN231" s="44">
        <v>0.70833333333333337</v>
      </c>
      <c r="AO231" s="25" t="s">
        <v>13860</v>
      </c>
      <c r="AP231" s="25" t="s">
        <v>13860</v>
      </c>
      <c r="AQ231" s="25" t="s">
        <v>13860</v>
      </c>
      <c r="AR231" s="25" t="s">
        <v>0</v>
      </c>
      <c r="AS231" s="15">
        <f>IFERROR(_xlfn.XLOOKUP(Master1[[#This Row],[cu_id]],StopTimes[cu_ID],StopTimes[Average Stop Time]), 0)</f>
        <v>7.0791666666666666</v>
      </c>
      <c r="AT23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31" s="45" t="s">
        <v>13860</v>
      </c>
      <c r="AV231" s="13"/>
      <c r="AW231" s="12"/>
    </row>
    <row r="232" spans="1:49" x14ac:dyDescent="0.3">
      <c r="A232" s="74" t="s">
        <v>4147</v>
      </c>
      <c r="B232" s="25">
        <v>71</v>
      </c>
      <c r="C232" s="25" t="s">
        <v>6</v>
      </c>
      <c r="D232" s="26">
        <v>99033</v>
      </c>
      <c r="E232" s="26" t="s">
        <v>2093</v>
      </c>
      <c r="F232" s="83" t="s">
        <v>4849</v>
      </c>
      <c r="G232" s="26" t="s">
        <v>2094</v>
      </c>
      <c r="H232" s="26" t="s">
        <v>11</v>
      </c>
      <c r="I232" s="26" t="s">
        <v>1728</v>
      </c>
      <c r="J232" s="26" t="s">
        <v>4</v>
      </c>
      <c r="K232" s="26" t="s">
        <v>2007</v>
      </c>
      <c r="L232" s="27" t="s">
        <v>16</v>
      </c>
      <c r="M232" s="25" t="s">
        <v>3</v>
      </c>
      <c r="N232" s="25" t="s">
        <v>2</v>
      </c>
      <c r="O2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51</v>
      </c>
      <c r="P232" s="25">
        <v>0</v>
      </c>
      <c r="Q232" s="25">
        <v>0</v>
      </c>
      <c r="R232" s="25">
        <v>51</v>
      </c>
      <c r="S232" s="25">
        <v>0</v>
      </c>
      <c r="T232" s="25">
        <v>0</v>
      </c>
      <c r="U232" s="25">
        <v>37</v>
      </c>
      <c r="V232" s="41" t="str">
        <f>IFERROR(Master1[[#This Row],[Avg Garment Scans per Delivery]]/Master1[[#This Row],[Garment Inventory]], "")</f>
        <v/>
      </c>
      <c r="W232" s="42"/>
      <c r="X232" s="42"/>
      <c r="Y232" s="42"/>
      <c r="Z232" s="42"/>
      <c r="AA232" s="43">
        <f>_xlfn.XLOOKUP(Master1[[#This Row],[cu_id]], Revenue_Analysis[cuid], Revenue_Analysis[Q1 Low Deviation], 0)</f>
        <v>28.225899999999999</v>
      </c>
      <c r="AB232" s="43">
        <f>_xlfn.XLOOKUP(Master1[[#This Row],[cu_id]],Revenue_Analysis[cuid],Revenue_Analysis[Q1 High Deviation], 0)</f>
        <v>30.861699999999999</v>
      </c>
      <c r="AC232" s="43">
        <f>_xlfn.XLOOKUP(Master1[[#This Row],[cu_id]],Revenue_Analysis[cuid],Revenue_Analysis[Q2 Low Deviation], 0)</f>
        <v>28.58</v>
      </c>
      <c r="AD232" s="43">
        <f>_xlfn.XLOOKUP(Master1[[#This Row],[cu_id]],Revenue_Analysis[cuid],Revenue_Analysis[Q2 High Deviation], 0)</f>
        <v>28.58</v>
      </c>
      <c r="AE232" s="43">
        <f>_xlfn.XLOOKUP(Master1[[#This Row],[cu_id]],Revenue_Analysis[cuid],Revenue_Analysis[Q3 Low Deviation], 0)</f>
        <v>32.5</v>
      </c>
      <c r="AF232" s="43">
        <f>_xlfn.XLOOKUP(Master1[[#This Row],[cu_id]],Revenue_Analysis[cuid],Revenue_Analysis[Q3 High Deviation], 0)</f>
        <v>32.5</v>
      </c>
      <c r="AG232" s="43">
        <f>_xlfn.XLOOKUP(Master1[[#This Row],[cu_id]],Revenue_Analysis[cuid],Revenue_Analysis[Q4 Low Deviation], 0)</f>
        <v>32.5</v>
      </c>
      <c r="AH232" s="43">
        <f>_xlfn.XLOOKUP(Master1[[#This Row],[cu_id]],Revenue_Analysis[cuid],Revenue_Analysis[Q4 High Deviation], 0)</f>
        <v>32.5</v>
      </c>
      <c r="AI232" s="43">
        <f>_xlfn.XLOOKUP(Master1[[#This Row],[cu_id]],Revenue_Analysis[cuid],Revenue_Analysis[Q1 Average], 0)</f>
        <v>29.543800000000001</v>
      </c>
      <c r="AJ232" s="43">
        <f>_xlfn.XLOOKUP(Master1[[#This Row],[cu_id]],Revenue_Analysis[cuid],Revenue_Analysis[Q2 Average], 0)</f>
        <v>28.58</v>
      </c>
      <c r="AK232" s="43">
        <f>_xlfn.XLOOKUP(Master1[[#This Row],[cu_id]],Revenue_Analysis[cuid],Revenue_Analysis[Q3 Average], 0)</f>
        <v>32.5</v>
      </c>
      <c r="AL232" s="43">
        <f>_xlfn.XLOOKUP(Master1[[#This Row],[cu_id]],Revenue_Analysis[cuid],Revenue_Analysis[Q4 Average], 0)</f>
        <v>32.5</v>
      </c>
      <c r="AM232" s="44">
        <v>8</v>
      </c>
      <c r="AN232" s="44">
        <v>2.5</v>
      </c>
      <c r="AO232" s="25" t="s">
        <v>13860</v>
      </c>
      <c r="AP232" s="25" t="s">
        <v>13860</v>
      </c>
      <c r="AQ232" s="25" t="s">
        <v>13860</v>
      </c>
      <c r="AR232" s="25" t="s">
        <v>0</v>
      </c>
      <c r="AS232" s="15">
        <f>IFERROR(_xlfn.XLOOKUP(Master1[[#This Row],[cu_id]],StopTimes[cu_ID],StopTimes[Average Stop Time]), 0)</f>
        <v>6.229166666666667</v>
      </c>
      <c r="AT23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32" s="45" t="s">
        <v>13860</v>
      </c>
      <c r="AV232" s="13"/>
      <c r="AW232" s="12"/>
    </row>
    <row r="233" spans="1:49" x14ac:dyDescent="0.3">
      <c r="A233" s="74" t="s">
        <v>4148</v>
      </c>
      <c r="B233" s="25">
        <v>72</v>
      </c>
      <c r="C233" s="25" t="s">
        <v>12</v>
      </c>
      <c r="D233" s="26">
        <v>99033</v>
      </c>
      <c r="E233" s="26" t="s">
        <v>2095</v>
      </c>
      <c r="F233" s="83" t="s">
        <v>4850</v>
      </c>
      <c r="G233" s="26" t="s">
        <v>2096</v>
      </c>
      <c r="H233" s="26" t="s">
        <v>2097</v>
      </c>
      <c r="I233" s="26" t="s">
        <v>1448</v>
      </c>
      <c r="J233" s="26" t="s">
        <v>4</v>
      </c>
      <c r="K233" s="26" t="s">
        <v>1449</v>
      </c>
      <c r="L233" s="27" t="s">
        <v>16</v>
      </c>
      <c r="M233" s="25" t="s">
        <v>3</v>
      </c>
      <c r="N233" s="25" t="s">
        <v>2</v>
      </c>
      <c r="O2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233" s="25">
        <v>0</v>
      </c>
      <c r="Q233" s="25">
        <v>80</v>
      </c>
      <c r="R233" s="25">
        <v>0</v>
      </c>
      <c r="S233" s="25">
        <v>0</v>
      </c>
      <c r="T233" s="25">
        <v>0</v>
      </c>
      <c r="U233" s="25">
        <v>51</v>
      </c>
      <c r="V233" s="41" t="str">
        <f>IFERROR(Master1[[#This Row],[Avg Garment Scans per Delivery]]/Master1[[#This Row],[Garment Inventory]], "")</f>
        <v/>
      </c>
      <c r="W233" s="42"/>
      <c r="X233" s="42">
        <v>0</v>
      </c>
      <c r="Y233" s="42"/>
      <c r="Z233" s="42"/>
      <c r="AA233" s="43">
        <f>_xlfn.XLOOKUP(Master1[[#This Row],[cu_id]], Revenue_Analysis[cuid], Revenue_Analysis[Q1 Low Deviation], 0)</f>
        <v>190.99379999999999</v>
      </c>
      <c r="AB233" s="43">
        <f>_xlfn.XLOOKUP(Master1[[#This Row],[cu_id]],Revenue_Analysis[cuid],Revenue_Analysis[Q1 High Deviation], 0)</f>
        <v>197.3262</v>
      </c>
      <c r="AC233" s="43">
        <f>_xlfn.XLOOKUP(Master1[[#This Row],[cu_id]],Revenue_Analysis[cuid],Revenue_Analysis[Q2 Low Deviation], 0)</f>
        <v>197.59</v>
      </c>
      <c r="AD233" s="43">
        <f>_xlfn.XLOOKUP(Master1[[#This Row],[cu_id]],Revenue_Analysis[cuid],Revenue_Analysis[Q2 High Deviation], 0)</f>
        <v>197.59</v>
      </c>
      <c r="AE233" s="43">
        <f>_xlfn.XLOOKUP(Master1[[#This Row],[cu_id]],Revenue_Analysis[cuid],Revenue_Analysis[Q3 Low Deviation], 0)</f>
        <v>193.21469999999999</v>
      </c>
      <c r="AF233" s="43">
        <f>_xlfn.XLOOKUP(Master1[[#This Row],[cu_id]],Revenue_Analysis[cuid],Revenue_Analysis[Q3 High Deviation], 0)</f>
        <v>202.8715</v>
      </c>
      <c r="AG233" s="43">
        <f>_xlfn.XLOOKUP(Master1[[#This Row],[cu_id]],Revenue_Analysis[cuid],Revenue_Analysis[Q4 Low Deviation], 0)</f>
        <v>194.12</v>
      </c>
      <c r="AH233" s="43">
        <f>_xlfn.XLOOKUP(Master1[[#This Row],[cu_id]],Revenue_Analysis[cuid],Revenue_Analysis[Q4 High Deviation], 0)</f>
        <v>194.12</v>
      </c>
      <c r="AI233" s="43">
        <f>_xlfn.XLOOKUP(Master1[[#This Row],[cu_id]],Revenue_Analysis[cuid],Revenue_Analysis[Q1 Average], 0)</f>
        <v>194.16</v>
      </c>
      <c r="AJ233" s="43">
        <f>_xlfn.XLOOKUP(Master1[[#This Row],[cu_id]],Revenue_Analysis[cuid],Revenue_Analysis[Q2 Average], 0)</f>
        <v>197.59</v>
      </c>
      <c r="AK233" s="43">
        <f>_xlfn.XLOOKUP(Master1[[#This Row],[cu_id]],Revenue_Analysis[cuid],Revenue_Analysis[Q3 Average], 0)</f>
        <v>198.04310000000001</v>
      </c>
      <c r="AL233" s="43">
        <f>_xlfn.XLOOKUP(Master1[[#This Row],[cu_id]],Revenue_Analysis[cuid],Revenue_Analysis[Q4 Average], 0)</f>
        <v>194.12</v>
      </c>
      <c r="AM233" s="44">
        <v>0.29166666666666669</v>
      </c>
      <c r="AN233" s="44">
        <v>0.6875</v>
      </c>
      <c r="AO233" s="25" t="s">
        <v>13860</v>
      </c>
      <c r="AP233" s="25" t="s">
        <v>13860</v>
      </c>
      <c r="AQ233" s="25" t="s">
        <v>13860</v>
      </c>
      <c r="AR233" s="25" t="s">
        <v>0</v>
      </c>
      <c r="AS233" s="15">
        <f>IFERROR(_xlfn.XLOOKUP(Master1[[#This Row],[cu_id]],StopTimes[cu_ID],StopTimes[Average Stop Time]), 0)</f>
        <v>0.46666666666666667</v>
      </c>
      <c r="AT233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233" s="45">
        <v>10</v>
      </c>
      <c r="AV233" s="13"/>
      <c r="AW233" s="12"/>
    </row>
    <row r="234" spans="1:49" x14ac:dyDescent="0.3">
      <c r="A234" s="74" t="s">
        <v>4149</v>
      </c>
      <c r="B234" s="25">
        <v>72</v>
      </c>
      <c r="C234" s="25" t="s">
        <v>12</v>
      </c>
      <c r="D234" s="26">
        <v>99033</v>
      </c>
      <c r="E234" s="26" t="s">
        <v>2098</v>
      </c>
      <c r="F234" s="83" t="s">
        <v>4851</v>
      </c>
      <c r="G234" s="26" t="s">
        <v>2099</v>
      </c>
      <c r="H234" s="26" t="s">
        <v>11</v>
      </c>
      <c r="I234" s="26" t="s">
        <v>1448</v>
      </c>
      <c r="J234" s="26" t="s">
        <v>4</v>
      </c>
      <c r="K234" s="26" t="s">
        <v>1449</v>
      </c>
      <c r="L234" s="27" t="s">
        <v>16</v>
      </c>
      <c r="M234" s="25" t="s">
        <v>3</v>
      </c>
      <c r="N234" s="25" t="s">
        <v>2</v>
      </c>
      <c r="O2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75</v>
      </c>
      <c r="P234" s="25">
        <v>0</v>
      </c>
      <c r="Q234" s="25">
        <v>75</v>
      </c>
      <c r="R234" s="25">
        <v>0</v>
      </c>
      <c r="S234" s="25">
        <v>0</v>
      </c>
      <c r="T234" s="25">
        <v>0</v>
      </c>
      <c r="U234" s="25">
        <v>46</v>
      </c>
      <c r="V234" s="41" t="str">
        <f>IFERROR(Master1[[#This Row],[Avg Garment Scans per Delivery]]/Master1[[#This Row],[Garment Inventory]], "")</f>
        <v/>
      </c>
      <c r="W234" s="42"/>
      <c r="X234" s="42"/>
      <c r="Y234" s="42"/>
      <c r="Z234" s="42"/>
      <c r="AA234" s="43">
        <f>_xlfn.XLOOKUP(Master1[[#This Row],[cu_id]], Revenue_Analysis[cuid], Revenue_Analysis[Q1 Low Deviation], 0)</f>
        <v>519.47199999999998</v>
      </c>
      <c r="AB234" s="43">
        <f>_xlfn.XLOOKUP(Master1[[#This Row],[cu_id]],Revenue_Analysis[cuid],Revenue_Analysis[Q1 High Deviation], 0)</f>
        <v>847.19979999999998</v>
      </c>
      <c r="AC234" s="43">
        <f>_xlfn.XLOOKUP(Master1[[#This Row],[cu_id]],Revenue_Analysis[cuid],Revenue_Analysis[Q2 Low Deviation], 0)</f>
        <v>567.1087</v>
      </c>
      <c r="AD234" s="43">
        <f>_xlfn.XLOOKUP(Master1[[#This Row],[cu_id]],Revenue_Analysis[cuid],Revenue_Analysis[Q2 High Deviation], 0)</f>
        <v>1014.7923</v>
      </c>
      <c r="AE234" s="43">
        <f>_xlfn.XLOOKUP(Master1[[#This Row],[cu_id]],Revenue_Analysis[cuid],Revenue_Analysis[Q3 Low Deviation], 0)</f>
        <v>604.43809999999996</v>
      </c>
      <c r="AF234" s="43">
        <f>_xlfn.XLOOKUP(Master1[[#This Row],[cu_id]],Revenue_Analysis[cuid],Revenue_Analysis[Q3 High Deviation], 0)</f>
        <v>1128.8441</v>
      </c>
      <c r="AG234" s="43">
        <f>_xlfn.XLOOKUP(Master1[[#This Row],[cu_id]],Revenue_Analysis[cuid],Revenue_Analysis[Q4 Low Deviation], 0)</f>
        <v>543.68939999999998</v>
      </c>
      <c r="AH234" s="43">
        <f>_xlfn.XLOOKUP(Master1[[#This Row],[cu_id]],Revenue_Analysis[cuid],Revenue_Analysis[Q4 High Deviation], 0)</f>
        <v>1591.5268000000001</v>
      </c>
      <c r="AI234" s="43">
        <f>_xlfn.XLOOKUP(Master1[[#This Row],[cu_id]],Revenue_Analysis[cuid],Revenue_Analysis[Q1 Average], 0)</f>
        <v>683.33590000000004</v>
      </c>
      <c r="AJ234" s="43">
        <f>_xlfn.XLOOKUP(Master1[[#This Row],[cu_id]],Revenue_Analysis[cuid],Revenue_Analysis[Q2 Average], 0)</f>
        <v>790.95050000000003</v>
      </c>
      <c r="AK234" s="43">
        <f>_xlfn.XLOOKUP(Master1[[#This Row],[cu_id]],Revenue_Analysis[cuid],Revenue_Analysis[Q3 Average], 0)</f>
        <v>866.64110000000005</v>
      </c>
      <c r="AL234" s="43">
        <f>_xlfn.XLOOKUP(Master1[[#This Row],[cu_id]],Revenue_Analysis[cuid],Revenue_Analysis[Q4 Average], 0)</f>
        <v>1067.6080999999999</v>
      </c>
      <c r="AM234" s="44">
        <v>0.29166666666666669</v>
      </c>
      <c r="AN234" s="44">
        <v>0.6875</v>
      </c>
      <c r="AO234" s="25" t="s">
        <v>13860</v>
      </c>
      <c r="AP234" s="25" t="s">
        <v>13860</v>
      </c>
      <c r="AQ234" s="25" t="s">
        <v>13860</v>
      </c>
      <c r="AR234" s="25" t="s">
        <v>0</v>
      </c>
      <c r="AS234" s="15">
        <f>IFERROR(_xlfn.XLOOKUP(Master1[[#This Row],[cu_id]],StopTimes[cu_ID],StopTimes[Average Stop Time]), 0)</f>
        <v>0.21794871833333335</v>
      </c>
      <c r="AT234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234" s="45">
        <v>15</v>
      </c>
      <c r="AV234" s="13"/>
      <c r="AW234" s="12"/>
    </row>
    <row r="235" spans="1:49" x14ac:dyDescent="0.3">
      <c r="A235" s="74" t="s">
        <v>4004</v>
      </c>
      <c r="B235" s="25">
        <v>70</v>
      </c>
      <c r="C235" s="25" t="s">
        <v>6</v>
      </c>
      <c r="D235" s="26">
        <v>99033</v>
      </c>
      <c r="E235" s="26" t="s">
        <v>1778</v>
      </c>
      <c r="F235" s="83" t="s">
        <v>4819</v>
      </c>
      <c r="G235" s="26" t="s">
        <v>1779</v>
      </c>
      <c r="H235" s="26" t="s">
        <v>11</v>
      </c>
      <c r="I235" s="26" t="s">
        <v>1467</v>
      </c>
      <c r="J235" s="26" t="s">
        <v>4</v>
      </c>
      <c r="K235" s="26" t="s">
        <v>1406</v>
      </c>
      <c r="L235" s="27" t="s">
        <v>16</v>
      </c>
      <c r="M235" s="25" t="s">
        <v>3</v>
      </c>
      <c r="N235" s="25" t="s">
        <v>2</v>
      </c>
      <c r="O2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235" s="25">
        <v>0</v>
      </c>
      <c r="Q235" s="25">
        <v>0</v>
      </c>
      <c r="R235" s="25">
        <v>190</v>
      </c>
      <c r="S235" s="25">
        <v>0</v>
      </c>
      <c r="T235" s="25">
        <v>0</v>
      </c>
      <c r="U235" s="25">
        <v>55</v>
      </c>
      <c r="V235" s="41" t="str">
        <f>IFERROR(Master1[[#This Row],[Avg Garment Scans per Delivery]]/Master1[[#This Row],[Garment Inventory]], "")</f>
        <v/>
      </c>
      <c r="W235" s="42"/>
      <c r="X235" s="42"/>
      <c r="Y235" s="42"/>
      <c r="Z235" s="42"/>
      <c r="AA235" s="43">
        <f>_xlfn.XLOOKUP(Master1[[#This Row],[cu_id]], Revenue_Analysis[cuid], Revenue_Analysis[Q1 Low Deviation], 0)</f>
        <v>99.519400000000005</v>
      </c>
      <c r="AB235" s="43">
        <f>_xlfn.XLOOKUP(Master1[[#This Row],[cu_id]],Revenue_Analysis[cuid],Revenue_Analysis[Q1 High Deviation], 0)</f>
        <v>102.1836</v>
      </c>
      <c r="AC235" s="43">
        <f>_xlfn.XLOOKUP(Master1[[#This Row],[cu_id]],Revenue_Analysis[cuid],Revenue_Analysis[Q2 Low Deviation], 0)</f>
        <v>87.947100000000006</v>
      </c>
      <c r="AD235" s="43">
        <f>_xlfn.XLOOKUP(Master1[[#This Row],[cu_id]],Revenue_Analysis[cuid],Revenue_Analysis[Q2 High Deviation], 0)</f>
        <v>115.9205</v>
      </c>
      <c r="AE235" s="43">
        <f>_xlfn.XLOOKUP(Master1[[#This Row],[cu_id]],Revenue_Analysis[cuid],Revenue_Analysis[Q3 Low Deviation], 0)</f>
        <v>128.25110000000001</v>
      </c>
      <c r="AF235" s="43">
        <f>_xlfn.XLOOKUP(Master1[[#This Row],[cu_id]],Revenue_Analysis[cuid],Revenue_Analysis[Q3 High Deviation], 0)</f>
        <v>131.8305</v>
      </c>
      <c r="AG235" s="43">
        <f>_xlfn.XLOOKUP(Master1[[#This Row],[cu_id]],Revenue_Analysis[cuid],Revenue_Analysis[Q4 Low Deviation], 0)</f>
        <v>130.46960000000001</v>
      </c>
      <c r="AH235" s="43">
        <f>_xlfn.XLOOKUP(Master1[[#This Row],[cu_id]],Revenue_Analysis[cuid],Revenue_Analysis[Q4 High Deviation], 0)</f>
        <v>133.72880000000001</v>
      </c>
      <c r="AI235" s="43">
        <f>_xlfn.XLOOKUP(Master1[[#This Row],[cu_id]],Revenue_Analysis[cuid],Revenue_Analysis[Q1 Average], 0)</f>
        <v>100.8515</v>
      </c>
      <c r="AJ235" s="43">
        <f>_xlfn.XLOOKUP(Master1[[#This Row],[cu_id]],Revenue_Analysis[cuid],Revenue_Analysis[Q2 Average], 0)</f>
        <v>101.93380000000001</v>
      </c>
      <c r="AK235" s="43">
        <f>_xlfn.XLOOKUP(Master1[[#This Row],[cu_id]],Revenue_Analysis[cuid],Revenue_Analysis[Q3 Average], 0)</f>
        <v>130.04079999999999</v>
      </c>
      <c r="AL235" s="43">
        <f>_xlfn.XLOOKUP(Master1[[#This Row],[cu_id]],Revenue_Analysis[cuid],Revenue_Analysis[Q4 Average], 0)</f>
        <v>132.0992</v>
      </c>
      <c r="AM235" s="44">
        <v>0.33333333333333331</v>
      </c>
      <c r="AN235" s="44">
        <v>0.70833333333333337</v>
      </c>
      <c r="AO235" s="25" t="s">
        <v>13860</v>
      </c>
      <c r="AP235" s="25" t="s">
        <v>13860</v>
      </c>
      <c r="AQ235" s="25" t="s">
        <v>13860</v>
      </c>
      <c r="AR235" s="25" t="s">
        <v>0</v>
      </c>
      <c r="AS235" s="15">
        <f>IFERROR(_xlfn.XLOOKUP(Master1[[#This Row],[cu_id]],StopTimes[cu_ID],StopTimes[Average Stop Time]), 0)</f>
        <v>0.65925925833333332</v>
      </c>
      <c r="AT23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35" s="45">
        <v>3</v>
      </c>
      <c r="AV235" s="13"/>
      <c r="AW235" s="12"/>
    </row>
    <row r="236" spans="1:49" x14ac:dyDescent="0.3">
      <c r="A236" s="74" t="s">
        <v>4151</v>
      </c>
      <c r="B236" s="25">
        <v>72</v>
      </c>
      <c r="C236" s="25" t="s">
        <v>12</v>
      </c>
      <c r="D236" s="26">
        <v>99033</v>
      </c>
      <c r="E236" s="26" t="s">
        <v>2102</v>
      </c>
      <c r="F236" s="26" t="s">
        <v>2103</v>
      </c>
      <c r="G236" s="26" t="s">
        <v>2104</v>
      </c>
      <c r="H236" s="26" t="s">
        <v>11</v>
      </c>
      <c r="I236" s="26" t="s">
        <v>1448</v>
      </c>
      <c r="J236" s="26" t="s">
        <v>4</v>
      </c>
      <c r="K236" s="26" t="s">
        <v>1449</v>
      </c>
      <c r="L236" s="27" t="s">
        <v>16</v>
      </c>
      <c r="M236" s="25" t="s">
        <v>3</v>
      </c>
      <c r="N236" s="25" t="s">
        <v>2</v>
      </c>
      <c r="O2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236" s="25">
        <v>0</v>
      </c>
      <c r="Q236" s="25">
        <v>70</v>
      </c>
      <c r="R236" s="25">
        <v>0</v>
      </c>
      <c r="S236" s="25">
        <v>0</v>
      </c>
      <c r="T236" s="25">
        <v>0</v>
      </c>
      <c r="U236" s="25">
        <v>37</v>
      </c>
      <c r="V236" s="41" t="str">
        <f>IFERROR(Master1[[#This Row],[Avg Garment Scans per Delivery]]/Master1[[#This Row],[Garment Inventory]], "")</f>
        <v/>
      </c>
      <c r="W236" s="42"/>
      <c r="X236" s="42"/>
      <c r="Y236" s="42"/>
      <c r="Z236" s="42"/>
      <c r="AA236" s="43">
        <f>_xlfn.XLOOKUP(Master1[[#This Row],[cu_id]], Revenue_Analysis[cuid], Revenue_Analysis[Q1 Low Deviation], 0)</f>
        <v>209.07</v>
      </c>
      <c r="AB236" s="43">
        <f>_xlfn.XLOOKUP(Master1[[#This Row],[cu_id]],Revenue_Analysis[cuid],Revenue_Analysis[Q1 High Deviation], 0)</f>
        <v>239.88159999999999</v>
      </c>
      <c r="AC236" s="43">
        <f>_xlfn.XLOOKUP(Master1[[#This Row],[cu_id]],Revenue_Analysis[cuid],Revenue_Analysis[Q2 Low Deviation], 0)</f>
        <v>212.37440000000001</v>
      </c>
      <c r="AD236" s="43">
        <f>_xlfn.XLOOKUP(Master1[[#This Row],[cu_id]],Revenue_Analysis[cuid],Revenue_Analysis[Q2 High Deviation], 0)</f>
        <v>222.4896</v>
      </c>
      <c r="AE236" s="43">
        <f>_xlfn.XLOOKUP(Master1[[#This Row],[cu_id]],Revenue_Analysis[cuid],Revenue_Analysis[Q3 Low Deviation], 0)</f>
        <v>181.02889999999999</v>
      </c>
      <c r="AF236" s="43">
        <f>_xlfn.XLOOKUP(Master1[[#This Row],[cu_id]],Revenue_Analysis[cuid],Revenue_Analysis[Q3 High Deviation], 0)</f>
        <v>343.6345</v>
      </c>
      <c r="AG236" s="43">
        <f>_xlfn.XLOOKUP(Master1[[#This Row],[cu_id]],Revenue_Analysis[cuid],Revenue_Analysis[Q4 Low Deviation], 0)</f>
        <v>179.54169999999999</v>
      </c>
      <c r="AH236" s="43">
        <f>_xlfn.XLOOKUP(Master1[[#This Row],[cu_id]],Revenue_Analysis[cuid],Revenue_Analysis[Q4 High Deviation], 0)</f>
        <v>242.4983</v>
      </c>
      <c r="AI236" s="43">
        <f>_xlfn.XLOOKUP(Master1[[#This Row],[cu_id]],Revenue_Analysis[cuid],Revenue_Analysis[Q1 Average], 0)</f>
        <v>224.47579999999999</v>
      </c>
      <c r="AJ236" s="43">
        <f>_xlfn.XLOOKUP(Master1[[#This Row],[cu_id]],Revenue_Analysis[cuid],Revenue_Analysis[Q2 Average], 0)</f>
        <v>217.43199999999999</v>
      </c>
      <c r="AK236" s="43">
        <f>_xlfn.XLOOKUP(Master1[[#This Row],[cu_id]],Revenue_Analysis[cuid],Revenue_Analysis[Q3 Average], 0)</f>
        <v>262.33170000000001</v>
      </c>
      <c r="AL236" s="43">
        <f>_xlfn.XLOOKUP(Master1[[#This Row],[cu_id]],Revenue_Analysis[cuid],Revenue_Analysis[Q4 Average], 0)</f>
        <v>211.02</v>
      </c>
      <c r="AM236" s="44">
        <v>0.29166666666666669</v>
      </c>
      <c r="AN236" s="44">
        <v>0.6875</v>
      </c>
      <c r="AO236" s="25" t="s">
        <v>13860</v>
      </c>
      <c r="AP236" s="25" t="s">
        <v>13860</v>
      </c>
      <c r="AQ236" s="25" t="s">
        <v>13860</v>
      </c>
      <c r="AR236" s="25" t="s">
        <v>0</v>
      </c>
      <c r="AS236" s="15">
        <f>IFERROR(_xlfn.XLOOKUP(Master1[[#This Row],[cu_id]],StopTimes[cu_ID],StopTimes[Average Stop Time]), 0)</f>
        <v>0.37</v>
      </c>
      <c r="AT236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36" s="45">
        <v>5</v>
      </c>
      <c r="AV236" s="13"/>
      <c r="AW236" s="12"/>
    </row>
    <row r="237" spans="1:49" x14ac:dyDescent="0.3">
      <c r="A237" s="74" t="s">
        <v>4152</v>
      </c>
      <c r="B237" s="25">
        <v>72</v>
      </c>
      <c r="C237" s="25" t="s">
        <v>12</v>
      </c>
      <c r="D237" s="26">
        <v>99033</v>
      </c>
      <c r="E237" s="26" t="s">
        <v>437</v>
      </c>
      <c r="F237" s="26" t="s">
        <v>2105</v>
      </c>
      <c r="G237" s="26" t="s">
        <v>2106</v>
      </c>
      <c r="H237" s="26" t="s">
        <v>11</v>
      </c>
      <c r="I237" s="26" t="s">
        <v>1448</v>
      </c>
      <c r="J237" s="26" t="s">
        <v>4</v>
      </c>
      <c r="K237" s="26" t="s">
        <v>1449</v>
      </c>
      <c r="L237" s="27" t="s">
        <v>16</v>
      </c>
      <c r="M237" s="25" t="s">
        <v>3</v>
      </c>
      <c r="N237" s="25" t="s">
        <v>2</v>
      </c>
      <c r="O2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237" s="25">
        <v>0</v>
      </c>
      <c r="Q237" s="25">
        <v>90</v>
      </c>
      <c r="R237" s="25">
        <v>0</v>
      </c>
      <c r="S237" s="25">
        <v>0</v>
      </c>
      <c r="T237" s="25">
        <v>0</v>
      </c>
      <c r="U237" s="25">
        <v>37</v>
      </c>
      <c r="V237" s="41" t="str">
        <f>IFERROR(Master1[[#This Row],[Avg Garment Scans per Delivery]]/Master1[[#This Row],[Garment Inventory]], "")</f>
        <v/>
      </c>
      <c r="W237" s="42"/>
      <c r="X237" s="42"/>
      <c r="Y237" s="42"/>
      <c r="Z237" s="42"/>
      <c r="AA237" s="43">
        <f>_xlfn.XLOOKUP(Master1[[#This Row],[cu_id]], Revenue_Analysis[cuid], Revenue_Analysis[Q1 Low Deviation], 0)</f>
        <v>78.879099999999994</v>
      </c>
      <c r="AB237" s="43">
        <f>_xlfn.XLOOKUP(Master1[[#This Row],[cu_id]],Revenue_Analysis[cuid],Revenue_Analysis[Q1 High Deviation], 0)</f>
        <v>139.85509999999999</v>
      </c>
      <c r="AC237" s="43">
        <f>_xlfn.XLOOKUP(Master1[[#This Row],[cu_id]],Revenue_Analysis[cuid],Revenue_Analysis[Q2 Low Deviation], 0)</f>
        <v>117.78</v>
      </c>
      <c r="AD237" s="43">
        <f>_xlfn.XLOOKUP(Master1[[#This Row],[cu_id]],Revenue_Analysis[cuid],Revenue_Analysis[Q2 High Deviation], 0)</f>
        <v>130.02000000000001</v>
      </c>
      <c r="AE237" s="43">
        <f>_xlfn.XLOOKUP(Master1[[#This Row],[cu_id]],Revenue_Analysis[cuid],Revenue_Analysis[Q3 Low Deviation], 0)</f>
        <v>122.8648</v>
      </c>
      <c r="AF237" s="43">
        <f>_xlfn.XLOOKUP(Master1[[#This Row],[cu_id]],Revenue_Analysis[cuid],Revenue_Analysis[Q3 High Deviation], 0)</f>
        <v>147.6712</v>
      </c>
      <c r="AG237" s="43">
        <f>_xlfn.XLOOKUP(Master1[[#This Row],[cu_id]],Revenue_Analysis[cuid],Revenue_Analysis[Q4 Low Deviation], 0)</f>
        <v>143.2508</v>
      </c>
      <c r="AH237" s="43">
        <f>_xlfn.XLOOKUP(Master1[[#This Row],[cu_id]],Revenue_Analysis[cuid],Revenue_Analysis[Q4 High Deviation], 0)</f>
        <v>147.8674</v>
      </c>
      <c r="AI237" s="43">
        <f>_xlfn.XLOOKUP(Master1[[#This Row],[cu_id]],Revenue_Analysis[cuid],Revenue_Analysis[Q1 Average], 0)</f>
        <v>109.36709999999999</v>
      </c>
      <c r="AJ237" s="43">
        <f>_xlfn.XLOOKUP(Master1[[#This Row],[cu_id]],Revenue_Analysis[cuid],Revenue_Analysis[Q2 Average], 0)</f>
        <v>123.9</v>
      </c>
      <c r="AK237" s="43">
        <f>_xlfn.XLOOKUP(Master1[[#This Row],[cu_id]],Revenue_Analysis[cuid],Revenue_Analysis[Q3 Average], 0)</f>
        <v>135.268</v>
      </c>
      <c r="AL237" s="43">
        <f>_xlfn.XLOOKUP(Master1[[#This Row],[cu_id]],Revenue_Analysis[cuid],Revenue_Analysis[Q4 Average], 0)</f>
        <v>145.5591</v>
      </c>
      <c r="AM237" s="44">
        <v>0.29166666666666669</v>
      </c>
      <c r="AN237" s="44">
        <v>0.6875</v>
      </c>
      <c r="AO237" s="25" t="s">
        <v>13860</v>
      </c>
      <c r="AP237" s="25" t="s">
        <v>13860</v>
      </c>
      <c r="AQ237" s="25" t="s">
        <v>13860</v>
      </c>
      <c r="AR237" s="25" t="s">
        <v>0</v>
      </c>
      <c r="AS237" s="15">
        <f>IFERROR(_xlfn.XLOOKUP(Master1[[#This Row],[cu_id]],StopTimes[cu_ID],StopTimes[Average Stop Time]), 0)</f>
        <v>0.31666666666666665</v>
      </c>
      <c r="AT23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37" s="45">
        <v>5</v>
      </c>
      <c r="AV237" s="13"/>
      <c r="AW237" s="12"/>
    </row>
    <row r="238" spans="1:49" x14ac:dyDescent="0.3">
      <c r="A238" s="74" t="s">
        <v>4153</v>
      </c>
      <c r="B238" s="25">
        <v>72</v>
      </c>
      <c r="C238" s="25" t="s">
        <v>12</v>
      </c>
      <c r="D238" s="26">
        <v>99033</v>
      </c>
      <c r="E238" s="26" t="s">
        <v>2107</v>
      </c>
      <c r="F238" s="26" t="s">
        <v>2108</v>
      </c>
      <c r="G238" s="26" t="s">
        <v>2099</v>
      </c>
      <c r="H238" s="26" t="s">
        <v>11</v>
      </c>
      <c r="I238" s="26" t="s">
        <v>1448</v>
      </c>
      <c r="J238" s="26" t="s">
        <v>4</v>
      </c>
      <c r="K238" s="26" t="s">
        <v>1449</v>
      </c>
      <c r="L238" s="27" t="s">
        <v>16</v>
      </c>
      <c r="M238" s="25" t="s">
        <v>3</v>
      </c>
      <c r="N238" s="25" t="s">
        <v>2</v>
      </c>
      <c r="O2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238" s="25">
        <v>0</v>
      </c>
      <c r="Q238" s="25">
        <v>100</v>
      </c>
      <c r="R238" s="25">
        <v>0</v>
      </c>
      <c r="S238" s="25">
        <v>0</v>
      </c>
      <c r="T238" s="25">
        <v>0</v>
      </c>
      <c r="U238" s="25">
        <v>31</v>
      </c>
      <c r="V238" s="41" t="str">
        <f>IFERROR(Master1[[#This Row],[Avg Garment Scans per Delivery]]/Master1[[#This Row],[Garment Inventory]], "")</f>
        <v/>
      </c>
      <c r="W238" s="42"/>
      <c r="X238" s="42"/>
      <c r="Y238" s="42"/>
      <c r="Z238" s="42"/>
      <c r="AA238" s="43">
        <f>_xlfn.XLOOKUP(Master1[[#This Row],[cu_id]], Revenue_Analysis[cuid], Revenue_Analysis[Q1 Low Deviation], 0)</f>
        <v>14.5</v>
      </c>
      <c r="AB238" s="43">
        <f>_xlfn.XLOOKUP(Master1[[#This Row],[cu_id]],Revenue_Analysis[cuid],Revenue_Analysis[Q1 High Deviation], 0)</f>
        <v>14.5</v>
      </c>
      <c r="AC238" s="43">
        <f>_xlfn.XLOOKUP(Master1[[#This Row],[cu_id]],Revenue_Analysis[cuid],Revenue_Analysis[Q2 Low Deviation], 0)</f>
        <v>14.5</v>
      </c>
      <c r="AD238" s="43">
        <f>_xlfn.XLOOKUP(Master1[[#This Row],[cu_id]],Revenue_Analysis[cuid],Revenue_Analysis[Q2 High Deviation], 0)</f>
        <v>14.5</v>
      </c>
      <c r="AE238" s="43">
        <f>_xlfn.XLOOKUP(Master1[[#This Row],[cu_id]],Revenue_Analysis[cuid],Revenue_Analysis[Q3 Low Deviation], 0)</f>
        <v>14.7172</v>
      </c>
      <c r="AF238" s="43">
        <f>_xlfn.XLOOKUP(Master1[[#This Row],[cu_id]],Revenue_Analysis[cuid],Revenue_Analysis[Q3 High Deviation], 0)</f>
        <v>16.165800000000001</v>
      </c>
      <c r="AG238" s="43">
        <f>_xlfn.XLOOKUP(Master1[[#This Row],[cu_id]],Revenue_Analysis[cuid],Revenue_Analysis[Q4 Low Deviation], 0)</f>
        <v>16.03</v>
      </c>
      <c r="AH238" s="43">
        <f>_xlfn.XLOOKUP(Master1[[#This Row],[cu_id]],Revenue_Analysis[cuid],Revenue_Analysis[Q4 High Deviation], 0)</f>
        <v>16.03</v>
      </c>
      <c r="AI238" s="43">
        <f>_xlfn.XLOOKUP(Master1[[#This Row],[cu_id]],Revenue_Analysis[cuid],Revenue_Analysis[Q1 Average], 0)</f>
        <v>14.5</v>
      </c>
      <c r="AJ238" s="43">
        <f>_xlfn.XLOOKUP(Master1[[#This Row],[cu_id]],Revenue_Analysis[cuid],Revenue_Analysis[Q2 Average], 0)</f>
        <v>14.5</v>
      </c>
      <c r="AK238" s="43">
        <f>_xlfn.XLOOKUP(Master1[[#This Row],[cu_id]],Revenue_Analysis[cuid],Revenue_Analysis[Q3 Average], 0)</f>
        <v>15.4415</v>
      </c>
      <c r="AL238" s="43">
        <f>_xlfn.XLOOKUP(Master1[[#This Row],[cu_id]],Revenue_Analysis[cuid],Revenue_Analysis[Q4 Average], 0)</f>
        <v>16.03</v>
      </c>
      <c r="AM238" s="44">
        <v>0.29166666666666669</v>
      </c>
      <c r="AN238" s="44">
        <v>0.6875</v>
      </c>
      <c r="AO238" s="25" t="s">
        <v>13860</v>
      </c>
      <c r="AP238" s="25" t="s">
        <v>13860</v>
      </c>
      <c r="AQ238" s="25" t="s">
        <v>13860</v>
      </c>
      <c r="AR238" s="25" t="s">
        <v>0</v>
      </c>
      <c r="AS238" s="15">
        <f>IFERROR(_xlfn.XLOOKUP(Master1[[#This Row],[cu_id]],StopTimes[cu_ID],StopTimes[Average Stop Time]), 0)</f>
        <v>0.17291666666666666</v>
      </c>
      <c r="AT238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38" s="45">
        <v>5</v>
      </c>
      <c r="AV238" s="13"/>
      <c r="AW238" s="12"/>
    </row>
    <row r="239" spans="1:49" x14ac:dyDescent="0.3">
      <c r="A239" s="74" t="s">
        <v>4154</v>
      </c>
      <c r="B239" s="25">
        <v>72</v>
      </c>
      <c r="C239" s="25" t="s">
        <v>12</v>
      </c>
      <c r="D239" s="26">
        <v>99033</v>
      </c>
      <c r="E239" s="26" t="s">
        <v>2109</v>
      </c>
      <c r="F239" s="26" t="s">
        <v>2110</v>
      </c>
      <c r="G239" s="26" t="s">
        <v>2099</v>
      </c>
      <c r="H239" s="26" t="s">
        <v>11</v>
      </c>
      <c r="I239" s="26" t="s">
        <v>1448</v>
      </c>
      <c r="J239" s="26" t="s">
        <v>4</v>
      </c>
      <c r="K239" s="26" t="s">
        <v>1449</v>
      </c>
      <c r="L239" s="27" t="s">
        <v>16</v>
      </c>
      <c r="M239" s="25" t="s">
        <v>3</v>
      </c>
      <c r="N239" s="25" t="s">
        <v>2</v>
      </c>
      <c r="O2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239" s="25">
        <v>0</v>
      </c>
      <c r="Q239" s="25">
        <v>120</v>
      </c>
      <c r="R239" s="25">
        <v>0</v>
      </c>
      <c r="S239" s="25">
        <v>0</v>
      </c>
      <c r="T239" s="25">
        <v>0</v>
      </c>
      <c r="U239" s="25">
        <v>31</v>
      </c>
      <c r="V239" s="41" t="str">
        <f>IFERROR(Master1[[#This Row],[Avg Garment Scans per Delivery]]/Master1[[#This Row],[Garment Inventory]], "")</f>
        <v/>
      </c>
      <c r="W239" s="42"/>
      <c r="X239" s="42"/>
      <c r="Y239" s="42"/>
      <c r="Z239" s="42"/>
      <c r="AA239" s="43">
        <f>_xlfn.XLOOKUP(Master1[[#This Row],[cu_id]], Revenue_Analysis[cuid], Revenue_Analysis[Q1 Low Deviation], 0)</f>
        <v>30.21</v>
      </c>
      <c r="AB239" s="43">
        <f>_xlfn.XLOOKUP(Master1[[#This Row],[cu_id]],Revenue_Analysis[cuid],Revenue_Analysis[Q1 High Deviation], 0)</f>
        <v>30.21</v>
      </c>
      <c r="AC239" s="43">
        <f>_xlfn.XLOOKUP(Master1[[#This Row],[cu_id]],Revenue_Analysis[cuid],Revenue_Analysis[Q2 Low Deviation], 0)</f>
        <v>30.0199</v>
      </c>
      <c r="AD239" s="43">
        <f>_xlfn.XLOOKUP(Master1[[#This Row],[cu_id]],Revenue_Analysis[cuid],Revenue_Analysis[Q2 High Deviation], 0)</f>
        <v>31.106300000000001</v>
      </c>
      <c r="AE239" s="43">
        <f>_xlfn.XLOOKUP(Master1[[#This Row],[cu_id]],Revenue_Analysis[cuid],Revenue_Analysis[Q3 Low Deviation], 0)</f>
        <v>36.618499999999997</v>
      </c>
      <c r="AF239" s="43">
        <f>_xlfn.XLOOKUP(Master1[[#This Row],[cu_id]],Revenue_Analysis[cuid],Revenue_Analysis[Q3 High Deviation], 0)</f>
        <v>55.875300000000003</v>
      </c>
      <c r="AG239" s="43">
        <f>_xlfn.XLOOKUP(Master1[[#This Row],[cu_id]],Revenue_Analysis[cuid],Revenue_Analysis[Q4 Low Deviation], 0)</f>
        <v>54.07</v>
      </c>
      <c r="AH239" s="43">
        <f>_xlfn.XLOOKUP(Master1[[#This Row],[cu_id]],Revenue_Analysis[cuid],Revenue_Analysis[Q4 High Deviation], 0)</f>
        <v>54.07</v>
      </c>
      <c r="AI239" s="43">
        <f>_xlfn.XLOOKUP(Master1[[#This Row],[cu_id]],Revenue_Analysis[cuid],Revenue_Analysis[Q1 Average], 0)</f>
        <v>30.21</v>
      </c>
      <c r="AJ239" s="43">
        <f>_xlfn.XLOOKUP(Master1[[#This Row],[cu_id]],Revenue_Analysis[cuid],Revenue_Analysis[Q2 Average], 0)</f>
        <v>30.563099999999999</v>
      </c>
      <c r="AK239" s="43">
        <f>_xlfn.XLOOKUP(Master1[[#This Row],[cu_id]],Revenue_Analysis[cuid],Revenue_Analysis[Q3 Average], 0)</f>
        <v>46.246899999999997</v>
      </c>
      <c r="AL239" s="43">
        <f>_xlfn.XLOOKUP(Master1[[#This Row],[cu_id]],Revenue_Analysis[cuid],Revenue_Analysis[Q4 Average], 0)</f>
        <v>54.07</v>
      </c>
      <c r="AM239" s="44">
        <v>0.29166666666666669</v>
      </c>
      <c r="AN239" s="44">
        <v>0.6875</v>
      </c>
      <c r="AO239" s="25" t="s">
        <v>13860</v>
      </c>
      <c r="AP239" s="25" t="s">
        <v>13860</v>
      </c>
      <c r="AQ239" s="25" t="s">
        <v>13860</v>
      </c>
      <c r="AR239" s="25" t="s">
        <v>0</v>
      </c>
      <c r="AS239" s="15">
        <f>IFERROR(_xlfn.XLOOKUP(Master1[[#This Row],[cu_id]],StopTimes[cu_ID],StopTimes[Average Stop Time]), 0)</f>
        <v>0.97291666666666665</v>
      </c>
      <c r="AT239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39" s="45">
        <v>5</v>
      </c>
      <c r="AV239" s="13"/>
      <c r="AW239" s="12"/>
    </row>
    <row r="240" spans="1:49" x14ac:dyDescent="0.3">
      <c r="A240" s="74" t="s">
        <v>3647</v>
      </c>
      <c r="B240" s="25">
        <v>8</v>
      </c>
      <c r="C240" s="25" t="s">
        <v>7</v>
      </c>
      <c r="D240" s="26">
        <v>27490</v>
      </c>
      <c r="E240" s="26" t="s">
        <v>13</v>
      </c>
      <c r="F240" s="26" t="s">
        <v>971</v>
      </c>
      <c r="G240" s="26" t="s">
        <v>972</v>
      </c>
      <c r="H240" s="26" t="s">
        <v>11</v>
      </c>
      <c r="I240" s="26" t="s">
        <v>865</v>
      </c>
      <c r="J240" s="26" t="s">
        <v>4</v>
      </c>
      <c r="K240" s="26" t="s">
        <v>939</v>
      </c>
      <c r="L240" s="27" t="s">
        <v>21</v>
      </c>
      <c r="M240" s="25" t="s">
        <v>20</v>
      </c>
      <c r="N240" s="25" t="s">
        <v>2</v>
      </c>
      <c r="O2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240" s="25">
        <v>0</v>
      </c>
      <c r="Q240" s="25">
        <v>0</v>
      </c>
      <c r="R240" s="25">
        <v>0</v>
      </c>
      <c r="S240" s="25">
        <v>0</v>
      </c>
      <c r="T240" s="25">
        <v>230</v>
      </c>
      <c r="U240" s="25">
        <v>13</v>
      </c>
      <c r="V240" s="41" t="str">
        <f>IFERROR(Master1[[#This Row],[Avg Garment Scans per Delivery]]/Master1[[#This Row],[Garment Inventory]], "")</f>
        <v/>
      </c>
      <c r="W240" s="42"/>
      <c r="X240" s="42"/>
      <c r="Y240" s="42"/>
      <c r="Z240" s="42"/>
      <c r="AA240" s="43">
        <f>_xlfn.XLOOKUP(Master1[[#This Row],[cu_id]], Revenue_Analysis[cuid], Revenue_Analysis[Q1 Low Deviation], 0)</f>
        <v>36.729999999999997</v>
      </c>
      <c r="AB240" s="43">
        <f>_xlfn.XLOOKUP(Master1[[#This Row],[cu_id]],Revenue_Analysis[cuid],Revenue_Analysis[Q1 High Deviation], 0)</f>
        <v>38.729999999999997</v>
      </c>
      <c r="AC240" s="43">
        <f>_xlfn.XLOOKUP(Master1[[#This Row],[cu_id]],Revenue_Analysis[cuid],Revenue_Analysis[Q2 Low Deviation], 0)</f>
        <v>38.967799999999997</v>
      </c>
      <c r="AD240" s="43">
        <f>_xlfn.XLOOKUP(Master1[[#This Row],[cu_id]],Revenue_Analysis[cuid],Revenue_Analysis[Q2 High Deviation], 0)</f>
        <v>41.065600000000003</v>
      </c>
      <c r="AE240" s="43">
        <f>_xlfn.XLOOKUP(Master1[[#This Row],[cu_id]],Revenue_Analysis[cuid],Revenue_Analysis[Q3 Low Deviation], 0)</f>
        <v>40.85</v>
      </c>
      <c r="AF240" s="43">
        <f>_xlfn.XLOOKUP(Master1[[#This Row],[cu_id]],Revenue_Analysis[cuid],Revenue_Analysis[Q3 High Deviation], 0)</f>
        <v>41.59</v>
      </c>
      <c r="AG240" s="43">
        <f>_xlfn.XLOOKUP(Master1[[#This Row],[cu_id]],Revenue_Analysis[cuid],Revenue_Analysis[Q4 Low Deviation], 0)</f>
        <v>0</v>
      </c>
      <c r="AH240" s="43">
        <f>_xlfn.XLOOKUP(Master1[[#This Row],[cu_id]],Revenue_Analysis[cuid],Revenue_Analysis[Q4 High Deviation], 0)</f>
        <v>0</v>
      </c>
      <c r="AI240" s="43">
        <f>_xlfn.XLOOKUP(Master1[[#This Row],[cu_id]],Revenue_Analysis[cuid],Revenue_Analysis[Q1 Average], 0)</f>
        <v>37.729999999999997</v>
      </c>
      <c r="AJ240" s="43">
        <f>_xlfn.XLOOKUP(Master1[[#This Row],[cu_id]],Revenue_Analysis[cuid],Revenue_Analysis[Q2 Average], 0)</f>
        <v>40.0167</v>
      </c>
      <c r="AK240" s="43">
        <f>_xlfn.XLOOKUP(Master1[[#This Row],[cu_id]],Revenue_Analysis[cuid],Revenue_Analysis[Q3 Average], 0)</f>
        <v>41.22</v>
      </c>
      <c r="AL240" s="43">
        <f>_xlfn.XLOOKUP(Master1[[#This Row],[cu_id]],Revenue_Analysis[cuid],Revenue_Analysis[Q4 Average], 0)</f>
        <v>0</v>
      </c>
      <c r="AM240" s="44">
        <v>0.58333333333333337</v>
      </c>
      <c r="AN240" s="44">
        <v>0.79166666666666663</v>
      </c>
      <c r="AO240" s="25" t="s">
        <v>13860</v>
      </c>
      <c r="AP240" s="25" t="s">
        <v>13860</v>
      </c>
      <c r="AQ240" s="25" t="s">
        <v>13860</v>
      </c>
      <c r="AR240" s="25" t="s">
        <v>0</v>
      </c>
      <c r="AS240" s="15">
        <f>IFERROR(_xlfn.XLOOKUP(Master1[[#This Row],[cu_id]],StopTimes[cu_ID],StopTimes[Average Stop Time]), 0)</f>
        <v>0.77500000000000002</v>
      </c>
      <c r="AT240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240" s="45">
        <v>10</v>
      </c>
      <c r="AV240" s="13"/>
      <c r="AW240" s="12"/>
    </row>
    <row r="241" spans="1:49" x14ac:dyDescent="0.3">
      <c r="A241" s="74" t="s">
        <v>4155</v>
      </c>
      <c r="B241" s="25">
        <v>71</v>
      </c>
      <c r="C241" s="25" t="s">
        <v>9</v>
      </c>
      <c r="D241" s="26">
        <v>32152</v>
      </c>
      <c r="E241" s="26" t="s">
        <v>13</v>
      </c>
      <c r="F241" s="26" t="s">
        <v>2111</v>
      </c>
      <c r="G241" s="26" t="s">
        <v>2112</v>
      </c>
      <c r="H241" s="26" t="s">
        <v>2113</v>
      </c>
      <c r="I241" s="26" t="s">
        <v>2037</v>
      </c>
      <c r="J241" s="26" t="s">
        <v>4</v>
      </c>
      <c r="K241" s="26" t="s">
        <v>474</v>
      </c>
      <c r="L241" s="27" t="s">
        <v>16</v>
      </c>
      <c r="M241" s="25" t="s">
        <v>3</v>
      </c>
      <c r="N241" s="25" t="s">
        <v>2</v>
      </c>
      <c r="O2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241" s="25">
        <v>190</v>
      </c>
      <c r="Q241" s="25">
        <v>0</v>
      </c>
      <c r="R241" s="25">
        <v>0</v>
      </c>
      <c r="S241" s="25">
        <v>0</v>
      </c>
      <c r="T241" s="25">
        <v>0</v>
      </c>
      <c r="U241" s="25">
        <v>52</v>
      </c>
      <c r="V241" s="41">
        <f>IFERROR(Master1[[#This Row],[Avg Garment Scans per Delivery]]/Master1[[#This Row],[Garment Inventory]], "")</f>
        <v>0.32467532467532467</v>
      </c>
      <c r="W241" s="42">
        <v>231</v>
      </c>
      <c r="X241" s="42">
        <v>75</v>
      </c>
      <c r="Y241" s="42">
        <v>1</v>
      </c>
      <c r="Z241" s="42">
        <v>227</v>
      </c>
      <c r="AA241" s="43">
        <f>_xlfn.XLOOKUP(Master1[[#This Row],[cu_id]], Revenue_Analysis[cuid], Revenue_Analysis[Q1 Low Deviation], 0)</f>
        <v>491.09039999999999</v>
      </c>
      <c r="AB241" s="43">
        <f>_xlfn.XLOOKUP(Master1[[#This Row],[cu_id]],Revenue_Analysis[cuid],Revenue_Analysis[Q1 High Deviation], 0)</f>
        <v>492.68799999999999</v>
      </c>
      <c r="AC241" s="43">
        <f>_xlfn.XLOOKUP(Master1[[#This Row],[cu_id]],Revenue_Analysis[cuid],Revenue_Analysis[Q2 Low Deviation], 0)</f>
        <v>491.19229999999999</v>
      </c>
      <c r="AD241" s="43">
        <f>_xlfn.XLOOKUP(Master1[[#This Row],[cu_id]],Revenue_Analysis[cuid],Revenue_Analysis[Q2 High Deviation], 0)</f>
        <v>493.08769999999998</v>
      </c>
      <c r="AE241" s="43">
        <f>_xlfn.XLOOKUP(Master1[[#This Row],[cu_id]],Revenue_Analysis[cuid],Revenue_Analysis[Q3 Low Deviation], 0)</f>
        <v>504.79880000000003</v>
      </c>
      <c r="AF241" s="43">
        <f>_xlfn.XLOOKUP(Master1[[#This Row],[cu_id]],Revenue_Analysis[cuid],Revenue_Analysis[Q3 High Deviation], 0)</f>
        <v>541.56280000000004</v>
      </c>
      <c r="AG241" s="43">
        <f>_xlfn.XLOOKUP(Master1[[#This Row],[cu_id]],Revenue_Analysis[cuid],Revenue_Analysis[Q4 Low Deviation], 0)</f>
        <v>496.59339999999997</v>
      </c>
      <c r="AH241" s="43">
        <f>_xlfn.XLOOKUP(Master1[[#This Row],[cu_id]],Revenue_Analysis[cuid],Revenue_Analysis[Q4 High Deviation], 0)</f>
        <v>548.64200000000005</v>
      </c>
      <c r="AI241" s="43">
        <f>_xlfn.XLOOKUP(Master1[[#This Row],[cu_id]],Revenue_Analysis[cuid],Revenue_Analysis[Q1 Average], 0)</f>
        <v>491.88920000000002</v>
      </c>
      <c r="AJ241" s="43">
        <f>_xlfn.XLOOKUP(Master1[[#This Row],[cu_id]],Revenue_Analysis[cuid],Revenue_Analysis[Q2 Average], 0)</f>
        <v>492.14</v>
      </c>
      <c r="AK241" s="43">
        <f>_xlfn.XLOOKUP(Master1[[#This Row],[cu_id]],Revenue_Analysis[cuid],Revenue_Analysis[Q3 Average], 0)</f>
        <v>523.18079999999998</v>
      </c>
      <c r="AL241" s="43">
        <f>_xlfn.XLOOKUP(Master1[[#This Row],[cu_id]],Revenue_Analysis[cuid],Revenue_Analysis[Q4 Average], 0)</f>
        <v>522.61770000000001</v>
      </c>
      <c r="AM241" s="44">
        <v>8</v>
      </c>
      <c r="AN241" s="44">
        <v>4.5</v>
      </c>
      <c r="AO241" s="25" t="s">
        <v>13860</v>
      </c>
      <c r="AP241" s="25" t="s">
        <v>13860</v>
      </c>
      <c r="AQ241" s="25" t="s">
        <v>207</v>
      </c>
      <c r="AR241" s="25" t="s">
        <v>0</v>
      </c>
      <c r="AS241" s="15">
        <f>IFERROR(_xlfn.XLOOKUP(Master1[[#This Row],[cu_id]],StopTimes[cu_ID],StopTimes[Average Stop Time]), 0)</f>
        <v>13.153703703333333</v>
      </c>
      <c r="AT241" s="15">
        <f>IF(Master1[[#This Row],[RSP StopTime Override]] &lt;&gt; "",Master1[[#This Row],[RSP StopTime Override]],IF(Master1[[#This Row],[Avg Stop Time Helper]] &lt;&gt; 0, Master1[[#This Row],[Avg Stop Time Helper]],Average_Stop_Time))</f>
        <v>17</v>
      </c>
      <c r="AU241" s="45">
        <v>17</v>
      </c>
      <c r="AV241" s="13"/>
      <c r="AW241" s="12"/>
    </row>
    <row r="242" spans="1:49" x14ac:dyDescent="0.3">
      <c r="A242" s="74" t="s">
        <v>4156</v>
      </c>
      <c r="B242" s="25">
        <v>72</v>
      </c>
      <c r="C242" s="25" t="s">
        <v>12</v>
      </c>
      <c r="D242" s="26">
        <v>99033</v>
      </c>
      <c r="E242" s="26" t="s">
        <v>2077</v>
      </c>
      <c r="F242" s="83" t="s">
        <v>4852</v>
      </c>
      <c r="G242" s="26" t="s">
        <v>2099</v>
      </c>
      <c r="H242" s="26" t="s">
        <v>11</v>
      </c>
      <c r="I242" s="26" t="s">
        <v>1448</v>
      </c>
      <c r="J242" s="26" t="s">
        <v>4</v>
      </c>
      <c r="K242" s="26" t="s">
        <v>1449</v>
      </c>
      <c r="L242" s="27" t="s">
        <v>16</v>
      </c>
      <c r="M242" s="25" t="s">
        <v>3</v>
      </c>
      <c r="N242" s="25" t="s">
        <v>2</v>
      </c>
      <c r="O2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242" s="25">
        <v>0</v>
      </c>
      <c r="Q242" s="25">
        <v>130</v>
      </c>
      <c r="R242" s="25">
        <v>0</v>
      </c>
      <c r="S242" s="25">
        <v>0</v>
      </c>
      <c r="T242" s="25">
        <v>0</v>
      </c>
      <c r="U242" s="25">
        <v>9</v>
      </c>
      <c r="V242" s="41" t="str">
        <f>IFERROR(Master1[[#This Row],[Avg Garment Scans per Delivery]]/Master1[[#This Row],[Garment Inventory]], "")</f>
        <v/>
      </c>
      <c r="W242" s="42"/>
      <c r="X242" s="42"/>
      <c r="Y242" s="42"/>
      <c r="Z242" s="42"/>
      <c r="AA242" s="43">
        <f>_xlfn.XLOOKUP(Master1[[#This Row],[cu_id]], Revenue_Analysis[cuid], Revenue_Analysis[Q1 Low Deviation], 0)</f>
        <v>0</v>
      </c>
      <c r="AB242" s="43">
        <f>_xlfn.XLOOKUP(Master1[[#This Row],[cu_id]],Revenue_Analysis[cuid],Revenue_Analysis[Q1 High Deviation], 0)</f>
        <v>0</v>
      </c>
      <c r="AC242" s="43">
        <f>_xlfn.XLOOKUP(Master1[[#This Row],[cu_id]],Revenue_Analysis[cuid],Revenue_Analysis[Q2 Low Deviation], 0)</f>
        <v>0</v>
      </c>
      <c r="AD242" s="43">
        <f>_xlfn.XLOOKUP(Master1[[#This Row],[cu_id]],Revenue_Analysis[cuid],Revenue_Analysis[Q2 High Deviation], 0)</f>
        <v>0</v>
      </c>
      <c r="AE242" s="43">
        <f>_xlfn.XLOOKUP(Master1[[#This Row],[cu_id]],Revenue_Analysis[cuid],Revenue_Analysis[Q3 Low Deviation], 0)</f>
        <v>46.89</v>
      </c>
      <c r="AF242" s="43">
        <f>_xlfn.XLOOKUP(Master1[[#This Row],[cu_id]],Revenue_Analysis[cuid],Revenue_Analysis[Q3 High Deviation], 0)</f>
        <v>46.89</v>
      </c>
      <c r="AG242" s="43">
        <f>_xlfn.XLOOKUP(Master1[[#This Row],[cu_id]],Revenue_Analysis[cuid],Revenue_Analysis[Q4 Low Deviation], 0)</f>
        <v>46.89</v>
      </c>
      <c r="AH242" s="43">
        <f>_xlfn.XLOOKUP(Master1[[#This Row],[cu_id]],Revenue_Analysis[cuid],Revenue_Analysis[Q4 High Deviation], 0)</f>
        <v>46.89</v>
      </c>
      <c r="AI242" s="43">
        <f>_xlfn.XLOOKUP(Master1[[#This Row],[cu_id]],Revenue_Analysis[cuid],Revenue_Analysis[Q1 Average], 0)</f>
        <v>0</v>
      </c>
      <c r="AJ242" s="43">
        <f>_xlfn.XLOOKUP(Master1[[#This Row],[cu_id]],Revenue_Analysis[cuid],Revenue_Analysis[Q2 Average], 0)</f>
        <v>0</v>
      </c>
      <c r="AK242" s="43">
        <f>_xlfn.XLOOKUP(Master1[[#This Row],[cu_id]],Revenue_Analysis[cuid],Revenue_Analysis[Q3 Average], 0)</f>
        <v>46.89</v>
      </c>
      <c r="AL242" s="43">
        <f>_xlfn.XLOOKUP(Master1[[#This Row],[cu_id]],Revenue_Analysis[cuid],Revenue_Analysis[Q4 Average], 0)</f>
        <v>46.89</v>
      </c>
      <c r="AM242" s="44">
        <v>0.29166666666666669</v>
      </c>
      <c r="AN242" s="44">
        <v>0.6875</v>
      </c>
      <c r="AO242" s="25" t="s">
        <v>13860</v>
      </c>
      <c r="AP242" s="25" t="s">
        <v>13860</v>
      </c>
      <c r="AQ242" s="25" t="s">
        <v>13860</v>
      </c>
      <c r="AR242" s="25" t="s">
        <v>0</v>
      </c>
      <c r="AS242" s="15">
        <f>IFERROR(_xlfn.XLOOKUP(Master1[[#This Row],[cu_id]],StopTimes[cu_ID],StopTimes[Average Stop Time]), 0)</f>
        <v>0</v>
      </c>
      <c r="AT242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42" s="45">
        <v>5</v>
      </c>
      <c r="AV242" s="13"/>
      <c r="AW242" s="12"/>
    </row>
    <row r="243" spans="1:49" x14ac:dyDescent="0.3">
      <c r="A243" s="74" t="s">
        <v>3648</v>
      </c>
      <c r="B243" s="25">
        <v>8</v>
      </c>
      <c r="C243" s="25" t="s">
        <v>6</v>
      </c>
      <c r="D243" s="26">
        <v>27492</v>
      </c>
      <c r="E243" s="26" t="s">
        <v>13</v>
      </c>
      <c r="F243" s="26" t="s">
        <v>973</v>
      </c>
      <c r="G243" s="26" t="s">
        <v>974</v>
      </c>
      <c r="H243" s="26" t="s">
        <v>11</v>
      </c>
      <c r="I243" s="26" t="s">
        <v>348</v>
      </c>
      <c r="J243" s="26" t="s">
        <v>4</v>
      </c>
      <c r="K243" s="26" t="s">
        <v>223</v>
      </c>
      <c r="L243" s="27" t="s">
        <v>16</v>
      </c>
      <c r="M243" s="25" t="s">
        <v>3</v>
      </c>
      <c r="N243" s="25" t="s">
        <v>2</v>
      </c>
      <c r="O2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243" s="25">
        <v>0</v>
      </c>
      <c r="Q243" s="25">
        <v>0</v>
      </c>
      <c r="R243" s="25">
        <v>80</v>
      </c>
      <c r="S243" s="25">
        <v>0</v>
      </c>
      <c r="T243" s="25">
        <v>0</v>
      </c>
      <c r="U243" s="25">
        <v>50</v>
      </c>
      <c r="V243" s="41" t="str">
        <f>IFERROR(Master1[[#This Row],[Avg Garment Scans per Delivery]]/Master1[[#This Row],[Garment Inventory]], "")</f>
        <v/>
      </c>
      <c r="W243" s="42"/>
      <c r="X243" s="42"/>
      <c r="Y243" s="42"/>
      <c r="Z243" s="42"/>
      <c r="AA243" s="43">
        <f>_xlfn.XLOOKUP(Master1[[#This Row],[cu_id]], Revenue_Analysis[cuid], Revenue_Analysis[Q1 Low Deviation], 0)</f>
        <v>55.936599999999999</v>
      </c>
      <c r="AB243" s="43">
        <f>_xlfn.XLOOKUP(Master1[[#This Row],[cu_id]],Revenue_Analysis[cuid],Revenue_Analysis[Q1 High Deviation], 0)</f>
        <v>75.432599999999994</v>
      </c>
      <c r="AC243" s="43">
        <f>_xlfn.XLOOKUP(Master1[[#This Row],[cu_id]],Revenue_Analysis[cuid],Revenue_Analysis[Q2 Low Deviation], 0)</f>
        <v>62.134099999999997</v>
      </c>
      <c r="AD243" s="43">
        <f>_xlfn.XLOOKUP(Master1[[#This Row],[cu_id]],Revenue_Analysis[cuid],Revenue_Analysis[Q2 High Deviation], 0)</f>
        <v>82.153499999999994</v>
      </c>
      <c r="AE243" s="43">
        <f>_xlfn.XLOOKUP(Master1[[#This Row],[cu_id]],Revenue_Analysis[cuid],Revenue_Analysis[Q3 Low Deviation], 0)</f>
        <v>64.5458</v>
      </c>
      <c r="AF243" s="43">
        <f>_xlfn.XLOOKUP(Master1[[#This Row],[cu_id]],Revenue_Analysis[cuid],Revenue_Analysis[Q3 High Deviation], 0)</f>
        <v>84.821799999999996</v>
      </c>
      <c r="AG243" s="43">
        <f>_xlfn.XLOOKUP(Master1[[#This Row],[cu_id]],Revenue_Analysis[cuid],Revenue_Analysis[Q4 Low Deviation], 0)</f>
        <v>67.059100000000001</v>
      </c>
      <c r="AH243" s="43">
        <f>_xlfn.XLOOKUP(Master1[[#This Row],[cu_id]],Revenue_Analysis[cuid],Revenue_Analysis[Q4 High Deviation], 0)</f>
        <v>92.476299999999995</v>
      </c>
      <c r="AI243" s="43">
        <f>_xlfn.XLOOKUP(Master1[[#This Row],[cu_id]],Revenue_Analysis[cuid],Revenue_Analysis[Q1 Average], 0)</f>
        <v>65.684600000000003</v>
      </c>
      <c r="AJ243" s="43">
        <f>_xlfn.XLOOKUP(Master1[[#This Row],[cu_id]],Revenue_Analysis[cuid],Revenue_Analysis[Q2 Average], 0)</f>
        <v>72.143799999999999</v>
      </c>
      <c r="AK243" s="43">
        <f>_xlfn.XLOOKUP(Master1[[#This Row],[cu_id]],Revenue_Analysis[cuid],Revenue_Analysis[Q3 Average], 0)</f>
        <v>74.683800000000005</v>
      </c>
      <c r="AL243" s="43">
        <f>_xlfn.XLOOKUP(Master1[[#This Row],[cu_id]],Revenue_Analysis[cuid],Revenue_Analysis[Q4 Average], 0)</f>
        <v>79.767700000000005</v>
      </c>
      <c r="AM243" s="44">
        <v>0.45833333333333331</v>
      </c>
      <c r="AN243" s="44">
        <v>0.79166666666666663</v>
      </c>
      <c r="AO243" s="25" t="s">
        <v>13860</v>
      </c>
      <c r="AP243" s="25" t="s">
        <v>13860</v>
      </c>
      <c r="AQ243" s="25" t="s">
        <v>13860</v>
      </c>
      <c r="AR243" s="25" t="s">
        <v>0</v>
      </c>
      <c r="AS243" s="15">
        <f>IFERROR(_xlfn.XLOOKUP(Master1[[#This Row],[cu_id]],StopTimes[cu_ID],StopTimes[Average Stop Time]), 0)</f>
        <v>3.9437500000000001</v>
      </c>
      <c r="AT24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43" s="45" t="s">
        <v>13860</v>
      </c>
      <c r="AV243" s="13"/>
      <c r="AW243" s="12"/>
    </row>
    <row r="244" spans="1:49" x14ac:dyDescent="0.3">
      <c r="A244" s="74" t="s">
        <v>4235</v>
      </c>
      <c r="B244" s="25">
        <v>71</v>
      </c>
      <c r="C244" s="25" t="s">
        <v>12</v>
      </c>
      <c r="D244" s="26">
        <v>99033</v>
      </c>
      <c r="E244" s="26" t="s">
        <v>2083</v>
      </c>
      <c r="F244" s="83" t="s">
        <v>4859</v>
      </c>
      <c r="G244" s="26" t="s">
        <v>2288</v>
      </c>
      <c r="H244" s="26" t="s">
        <v>11</v>
      </c>
      <c r="I244" s="26" t="s">
        <v>1489</v>
      </c>
      <c r="J244" s="26" t="s">
        <v>4</v>
      </c>
      <c r="K244" s="26" t="s">
        <v>1490</v>
      </c>
      <c r="L244" s="27" t="s">
        <v>16</v>
      </c>
      <c r="M244" s="25" t="s">
        <v>3</v>
      </c>
      <c r="N244" s="25" t="s">
        <v>2</v>
      </c>
      <c r="O2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173</v>
      </c>
      <c r="P244" s="25">
        <v>0</v>
      </c>
      <c r="Q244" s="25">
        <v>173</v>
      </c>
      <c r="R244" s="25">
        <v>0</v>
      </c>
      <c r="S244" s="25">
        <v>0</v>
      </c>
      <c r="T244" s="25">
        <v>0</v>
      </c>
      <c r="U244" s="25">
        <v>24</v>
      </c>
      <c r="V244" s="41" t="str">
        <f>IFERROR(Master1[[#This Row],[Avg Garment Scans per Delivery]]/Master1[[#This Row],[Garment Inventory]], "")</f>
        <v/>
      </c>
      <c r="W244" s="42"/>
      <c r="X244" s="42"/>
      <c r="Y244" s="42"/>
      <c r="Z244" s="42"/>
      <c r="AA244" s="43">
        <f>_xlfn.XLOOKUP(Master1[[#This Row],[cu_id]], Revenue_Analysis[cuid], Revenue_Analysis[Q1 Low Deviation], 0)</f>
        <v>47.14</v>
      </c>
      <c r="AB244" s="43">
        <f>_xlfn.XLOOKUP(Master1[[#This Row],[cu_id]],Revenue_Analysis[cuid],Revenue_Analysis[Q1 High Deviation], 0)</f>
        <v>47.14</v>
      </c>
      <c r="AC244" s="43">
        <f>_xlfn.XLOOKUP(Master1[[#This Row],[cu_id]],Revenue_Analysis[cuid],Revenue_Analysis[Q2 Low Deviation], 0)</f>
        <v>36.8108</v>
      </c>
      <c r="AD244" s="43">
        <f>_xlfn.XLOOKUP(Master1[[#This Row],[cu_id]],Revenue_Analysis[cuid],Revenue_Analysis[Q2 High Deviation], 0)</f>
        <v>50.091200000000001</v>
      </c>
      <c r="AE244" s="43">
        <f>_xlfn.XLOOKUP(Master1[[#This Row],[cu_id]],Revenue_Analysis[cuid],Revenue_Analysis[Q3 Low Deviation], 0)</f>
        <v>54.28</v>
      </c>
      <c r="AF244" s="43">
        <f>_xlfn.XLOOKUP(Master1[[#This Row],[cu_id]],Revenue_Analysis[cuid],Revenue_Analysis[Q3 High Deviation], 0)</f>
        <v>54.28</v>
      </c>
      <c r="AG244" s="43">
        <f>_xlfn.XLOOKUP(Master1[[#This Row],[cu_id]],Revenue_Analysis[cuid],Revenue_Analysis[Q4 Low Deviation], 0)</f>
        <v>54.28</v>
      </c>
      <c r="AH244" s="43">
        <f>_xlfn.XLOOKUP(Master1[[#This Row],[cu_id]],Revenue_Analysis[cuid],Revenue_Analysis[Q4 High Deviation], 0)</f>
        <v>54.28</v>
      </c>
      <c r="AI244" s="43">
        <f>_xlfn.XLOOKUP(Master1[[#This Row],[cu_id]],Revenue_Analysis[cuid],Revenue_Analysis[Q1 Average], 0)</f>
        <v>47.14</v>
      </c>
      <c r="AJ244" s="43">
        <f>_xlfn.XLOOKUP(Master1[[#This Row],[cu_id]],Revenue_Analysis[cuid],Revenue_Analysis[Q2 Average], 0)</f>
        <v>43.451000000000001</v>
      </c>
      <c r="AK244" s="43">
        <f>_xlfn.XLOOKUP(Master1[[#This Row],[cu_id]],Revenue_Analysis[cuid],Revenue_Analysis[Q3 Average], 0)</f>
        <v>54.28</v>
      </c>
      <c r="AL244" s="43">
        <f>_xlfn.XLOOKUP(Master1[[#This Row],[cu_id]],Revenue_Analysis[cuid],Revenue_Analysis[Q4 Average], 0)</f>
        <v>54.28</v>
      </c>
      <c r="AM244" s="44">
        <v>8</v>
      </c>
      <c r="AN244" s="44">
        <v>5.5</v>
      </c>
      <c r="AO244" s="25" t="s">
        <v>13860</v>
      </c>
      <c r="AP244" s="25" t="s">
        <v>13860</v>
      </c>
      <c r="AQ244" s="25" t="s">
        <v>207</v>
      </c>
      <c r="AR244" s="25" t="s">
        <v>0</v>
      </c>
      <c r="AS244" s="15">
        <f>IFERROR(_xlfn.XLOOKUP(Master1[[#This Row],[cu_id]],StopTimes[cu_ID],StopTimes[Average Stop Time]), 0)</f>
        <v>0.28888889000000001</v>
      </c>
      <c r="AT24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44" s="45">
        <v>3</v>
      </c>
      <c r="AV244" s="13"/>
      <c r="AW244" s="12"/>
    </row>
    <row r="245" spans="1:49" x14ac:dyDescent="0.3">
      <c r="A245" s="74" t="s">
        <v>4158</v>
      </c>
      <c r="B245" s="25">
        <v>72</v>
      </c>
      <c r="C245" s="25" t="s">
        <v>14</v>
      </c>
      <c r="D245" s="26">
        <v>32166</v>
      </c>
      <c r="E245" s="26" t="s">
        <v>13</v>
      </c>
      <c r="F245" s="26" t="s">
        <v>2116</v>
      </c>
      <c r="G245" s="26" t="s">
        <v>2117</v>
      </c>
      <c r="H245" s="26" t="s">
        <v>5</v>
      </c>
      <c r="I245" s="26" t="s">
        <v>1657</v>
      </c>
      <c r="J245" s="26" t="s">
        <v>4</v>
      </c>
      <c r="K245" s="26" t="s">
        <v>428</v>
      </c>
      <c r="L245" s="27" t="s">
        <v>16</v>
      </c>
      <c r="M245" s="25" t="s">
        <v>3</v>
      </c>
      <c r="N245" s="25" t="s">
        <v>2</v>
      </c>
      <c r="O2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245" s="25">
        <v>0</v>
      </c>
      <c r="Q245" s="25">
        <v>0</v>
      </c>
      <c r="R245" s="25">
        <v>0</v>
      </c>
      <c r="S245" s="25">
        <v>170</v>
      </c>
      <c r="T245" s="25">
        <v>0</v>
      </c>
      <c r="U245" s="25">
        <v>53</v>
      </c>
      <c r="V245" s="41" t="str">
        <f>IFERROR(Master1[[#This Row],[Avg Garment Scans per Delivery]]/Master1[[#This Row],[Garment Inventory]], "")</f>
        <v/>
      </c>
      <c r="W245" s="42"/>
      <c r="X245" s="42"/>
      <c r="Y245" s="42"/>
      <c r="Z245" s="42"/>
      <c r="AA245" s="43">
        <f>_xlfn.XLOOKUP(Master1[[#This Row],[cu_id]], Revenue_Analysis[cuid], Revenue_Analysis[Q1 Low Deviation], 0)</f>
        <v>103.6455</v>
      </c>
      <c r="AB245" s="43">
        <f>_xlfn.XLOOKUP(Master1[[#This Row],[cu_id]],Revenue_Analysis[cuid],Revenue_Analysis[Q1 High Deviation], 0)</f>
        <v>116.94070000000001</v>
      </c>
      <c r="AC245" s="43">
        <f>_xlfn.XLOOKUP(Master1[[#This Row],[cu_id]],Revenue_Analysis[cuid],Revenue_Analysis[Q2 Low Deviation], 0)</f>
        <v>95.684399999999997</v>
      </c>
      <c r="AD245" s="43">
        <f>_xlfn.XLOOKUP(Master1[[#This Row],[cu_id]],Revenue_Analysis[cuid],Revenue_Analysis[Q2 High Deviation], 0)</f>
        <v>98.562200000000004</v>
      </c>
      <c r="AE245" s="43">
        <f>_xlfn.XLOOKUP(Master1[[#This Row],[cu_id]],Revenue_Analysis[cuid],Revenue_Analysis[Q3 Low Deviation], 0)</f>
        <v>115.255</v>
      </c>
      <c r="AF245" s="43">
        <f>_xlfn.XLOOKUP(Master1[[#This Row],[cu_id]],Revenue_Analysis[cuid],Revenue_Analysis[Q3 High Deviation], 0)</f>
        <v>124.268</v>
      </c>
      <c r="AG245" s="43">
        <f>_xlfn.XLOOKUP(Master1[[#This Row],[cu_id]],Revenue_Analysis[cuid],Revenue_Analysis[Q4 Low Deviation], 0)</f>
        <v>125.62</v>
      </c>
      <c r="AH245" s="43">
        <f>_xlfn.XLOOKUP(Master1[[#This Row],[cu_id]],Revenue_Analysis[cuid],Revenue_Analysis[Q4 High Deviation], 0)</f>
        <v>125.62</v>
      </c>
      <c r="AI245" s="43">
        <f>_xlfn.XLOOKUP(Master1[[#This Row],[cu_id]],Revenue_Analysis[cuid],Revenue_Analysis[Q1 Average], 0)</f>
        <v>110.2931</v>
      </c>
      <c r="AJ245" s="43">
        <f>_xlfn.XLOOKUP(Master1[[#This Row],[cu_id]],Revenue_Analysis[cuid],Revenue_Analysis[Q2 Average], 0)</f>
        <v>97.1233</v>
      </c>
      <c r="AK245" s="43">
        <f>_xlfn.XLOOKUP(Master1[[#This Row],[cu_id]],Revenue_Analysis[cuid],Revenue_Analysis[Q3 Average], 0)</f>
        <v>119.7615</v>
      </c>
      <c r="AL245" s="43">
        <f>_xlfn.XLOOKUP(Master1[[#This Row],[cu_id]],Revenue_Analysis[cuid],Revenue_Analysis[Q4 Average], 0)</f>
        <v>125.62</v>
      </c>
      <c r="AM245" s="44">
        <v>0.45833333333333331</v>
      </c>
      <c r="AN245" s="44">
        <v>0.6875</v>
      </c>
      <c r="AO245" s="25" t="s">
        <v>13860</v>
      </c>
      <c r="AP245" s="25" t="s">
        <v>13860</v>
      </c>
      <c r="AQ245" s="25" t="s">
        <v>13860</v>
      </c>
      <c r="AR245" s="25" t="s">
        <v>27</v>
      </c>
      <c r="AS245" s="15">
        <f>IFERROR(_xlfn.XLOOKUP(Master1[[#This Row],[cu_id]],StopTimes[cu_ID],StopTimes[Average Stop Time]), 0)</f>
        <v>0.19166666666666668</v>
      </c>
      <c r="AT245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245" s="45">
        <v>15</v>
      </c>
      <c r="AV245" s="13"/>
      <c r="AW245" s="12"/>
    </row>
    <row r="246" spans="1:49" x14ac:dyDescent="0.3">
      <c r="A246" s="74" t="s">
        <v>4159</v>
      </c>
      <c r="B246" s="25">
        <v>8</v>
      </c>
      <c r="C246" s="25" t="s">
        <v>12</v>
      </c>
      <c r="D246" s="26">
        <v>32168</v>
      </c>
      <c r="E246" s="26" t="s">
        <v>13</v>
      </c>
      <c r="F246" s="26" t="s">
        <v>2118</v>
      </c>
      <c r="G246" s="26" t="s">
        <v>2119</v>
      </c>
      <c r="H246" s="26" t="s">
        <v>5</v>
      </c>
      <c r="I246" s="26" t="s">
        <v>2120</v>
      </c>
      <c r="J246" s="26" t="s">
        <v>4</v>
      </c>
      <c r="K246" s="26" t="s">
        <v>1137</v>
      </c>
      <c r="L246" s="27" t="s">
        <v>16</v>
      </c>
      <c r="M246" s="25" t="s">
        <v>3</v>
      </c>
      <c r="N246" s="25" t="s">
        <v>2</v>
      </c>
      <c r="O2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246" s="25">
        <v>0</v>
      </c>
      <c r="Q246" s="25">
        <v>240</v>
      </c>
      <c r="R246" s="25">
        <v>0</v>
      </c>
      <c r="S246" s="25">
        <v>0</v>
      </c>
      <c r="T246" s="25">
        <v>0</v>
      </c>
      <c r="U246" s="25">
        <v>52</v>
      </c>
      <c r="V246" s="41" t="str">
        <f>IFERROR(Master1[[#This Row],[Avg Garment Scans per Delivery]]/Master1[[#This Row],[Garment Inventory]], "")</f>
        <v/>
      </c>
      <c r="W246" s="42"/>
      <c r="X246" s="42"/>
      <c r="Y246" s="42"/>
      <c r="Z246" s="42"/>
      <c r="AA246" s="43">
        <f>_xlfn.XLOOKUP(Master1[[#This Row],[cu_id]], Revenue_Analysis[cuid], Revenue_Analysis[Q1 Low Deviation], 0)</f>
        <v>53.253</v>
      </c>
      <c r="AB246" s="43">
        <f>_xlfn.XLOOKUP(Master1[[#This Row],[cu_id]],Revenue_Analysis[cuid],Revenue_Analysis[Q1 High Deviation], 0)</f>
        <v>85.871600000000001</v>
      </c>
      <c r="AC246" s="43">
        <f>_xlfn.XLOOKUP(Master1[[#This Row],[cu_id]],Revenue_Analysis[cuid],Revenue_Analysis[Q2 Low Deviation], 0)</f>
        <v>50.950899999999997</v>
      </c>
      <c r="AD246" s="43">
        <f>_xlfn.XLOOKUP(Master1[[#This Row],[cu_id]],Revenue_Analysis[cuid],Revenue_Analysis[Q2 High Deviation], 0)</f>
        <v>92.9131</v>
      </c>
      <c r="AE246" s="43">
        <f>_xlfn.XLOOKUP(Master1[[#This Row],[cu_id]],Revenue_Analysis[cuid],Revenue_Analysis[Q3 Low Deviation], 0)</f>
        <v>58.855200000000004</v>
      </c>
      <c r="AF246" s="43">
        <f>_xlfn.XLOOKUP(Master1[[#This Row],[cu_id]],Revenue_Analysis[cuid],Revenue_Analysis[Q3 High Deviation], 0)</f>
        <v>112.0264</v>
      </c>
      <c r="AG246" s="43">
        <f>_xlfn.XLOOKUP(Master1[[#This Row],[cu_id]],Revenue_Analysis[cuid],Revenue_Analysis[Q4 Low Deviation], 0)</f>
        <v>57.4955</v>
      </c>
      <c r="AH246" s="43">
        <f>_xlfn.XLOOKUP(Master1[[#This Row],[cu_id]],Revenue_Analysis[cuid],Revenue_Analysis[Q4 High Deviation], 0)</f>
        <v>109.49509999999999</v>
      </c>
      <c r="AI246" s="43">
        <f>_xlfn.XLOOKUP(Master1[[#This Row],[cu_id]],Revenue_Analysis[cuid],Revenue_Analysis[Q1 Average], 0)</f>
        <v>69.562299999999993</v>
      </c>
      <c r="AJ246" s="43">
        <f>_xlfn.XLOOKUP(Master1[[#This Row],[cu_id]],Revenue_Analysis[cuid],Revenue_Analysis[Q2 Average], 0)</f>
        <v>71.932000000000002</v>
      </c>
      <c r="AK246" s="43">
        <f>_xlfn.XLOOKUP(Master1[[#This Row],[cu_id]],Revenue_Analysis[cuid],Revenue_Analysis[Q3 Average], 0)</f>
        <v>85.440799999999996</v>
      </c>
      <c r="AL246" s="43">
        <f>_xlfn.XLOOKUP(Master1[[#This Row],[cu_id]],Revenue_Analysis[cuid],Revenue_Analysis[Q4 Average], 0)</f>
        <v>83.4953</v>
      </c>
      <c r="AM246" s="44">
        <v>0.45833333333333331</v>
      </c>
      <c r="AN246" s="44">
        <v>0.875</v>
      </c>
      <c r="AO246" s="25" t="s">
        <v>13860</v>
      </c>
      <c r="AP246" s="25" t="s">
        <v>13860</v>
      </c>
      <c r="AQ246" s="25" t="s">
        <v>13860</v>
      </c>
      <c r="AR246" s="25" t="s">
        <v>0</v>
      </c>
      <c r="AS246" s="15">
        <f>IFERROR(_xlfn.XLOOKUP(Master1[[#This Row],[cu_id]],StopTimes[cu_ID],StopTimes[Average Stop Time]), 0)</f>
        <v>0.45833333333333337</v>
      </c>
      <c r="AT246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246" s="45">
        <v>4</v>
      </c>
      <c r="AV246" s="13"/>
      <c r="AW246" s="12"/>
    </row>
    <row r="247" spans="1:49" x14ac:dyDescent="0.3">
      <c r="A247" s="74" t="s">
        <v>4160</v>
      </c>
      <c r="B247" s="25">
        <v>72</v>
      </c>
      <c r="C247" s="25" t="s">
        <v>14</v>
      </c>
      <c r="D247" s="26">
        <v>32169</v>
      </c>
      <c r="E247" s="26" t="s">
        <v>13</v>
      </c>
      <c r="F247" s="26" t="s">
        <v>2121</v>
      </c>
      <c r="G247" s="26" t="s">
        <v>2122</v>
      </c>
      <c r="H247" s="26" t="s">
        <v>5</v>
      </c>
      <c r="I247" s="26" t="s">
        <v>1456</v>
      </c>
      <c r="J247" s="26" t="s">
        <v>4</v>
      </c>
      <c r="K247" s="26" t="s">
        <v>305</v>
      </c>
      <c r="L247" s="27" t="s">
        <v>17</v>
      </c>
      <c r="M247" s="25" t="s">
        <v>10</v>
      </c>
      <c r="N247" s="25" t="s">
        <v>2</v>
      </c>
      <c r="O2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360</v>
      </c>
      <c r="P247" s="25">
        <v>0</v>
      </c>
      <c r="Q247" s="25">
        <v>0</v>
      </c>
      <c r="R247" s="25">
        <v>0</v>
      </c>
      <c r="S247" s="25">
        <v>360</v>
      </c>
      <c r="T247" s="25">
        <v>0</v>
      </c>
      <c r="U247" s="25">
        <v>18</v>
      </c>
      <c r="V247" s="41" t="str">
        <f>IFERROR(Master1[[#This Row],[Avg Garment Scans per Delivery]]/Master1[[#This Row],[Garment Inventory]], "")</f>
        <v/>
      </c>
      <c r="W247" s="42"/>
      <c r="X247" s="42"/>
      <c r="Y247" s="42"/>
      <c r="Z247" s="42"/>
      <c r="AA247" s="43">
        <f>_xlfn.XLOOKUP(Master1[[#This Row],[cu_id]], Revenue_Analysis[cuid], Revenue_Analysis[Q1 Low Deviation], 0)</f>
        <v>40.880000000000003</v>
      </c>
      <c r="AB247" s="43">
        <f>_xlfn.XLOOKUP(Master1[[#This Row],[cu_id]],Revenue_Analysis[cuid],Revenue_Analysis[Q1 High Deviation], 0)</f>
        <v>42.13</v>
      </c>
      <c r="AC247" s="43">
        <f>_xlfn.XLOOKUP(Master1[[#This Row],[cu_id]],Revenue_Analysis[cuid],Revenue_Analysis[Q2 Low Deviation], 0)</f>
        <v>43.208599999999997</v>
      </c>
      <c r="AD247" s="43">
        <f>_xlfn.XLOOKUP(Master1[[#This Row],[cu_id]],Revenue_Analysis[cuid],Revenue_Analysis[Q2 High Deviation], 0)</f>
        <v>45.9514</v>
      </c>
      <c r="AE247" s="43">
        <f>_xlfn.XLOOKUP(Master1[[#This Row],[cu_id]],Revenue_Analysis[cuid],Revenue_Analysis[Q3 Low Deviation], 0)</f>
        <v>45.582799999999999</v>
      </c>
      <c r="AF247" s="43">
        <f>_xlfn.XLOOKUP(Master1[[#This Row],[cu_id]],Revenue_Analysis[cuid],Revenue_Analysis[Q3 High Deviation], 0)</f>
        <v>48.620600000000003</v>
      </c>
      <c r="AG247" s="43">
        <f>_xlfn.XLOOKUP(Master1[[#This Row],[cu_id]],Revenue_Analysis[cuid],Revenue_Analysis[Q4 Low Deviation], 0)</f>
        <v>49.38</v>
      </c>
      <c r="AH247" s="43">
        <f>_xlfn.XLOOKUP(Master1[[#This Row],[cu_id]],Revenue_Analysis[cuid],Revenue_Analysis[Q4 High Deviation], 0)</f>
        <v>49.38</v>
      </c>
      <c r="AI247" s="43">
        <f>_xlfn.XLOOKUP(Master1[[#This Row],[cu_id]],Revenue_Analysis[cuid],Revenue_Analysis[Q1 Average], 0)</f>
        <v>41.505000000000003</v>
      </c>
      <c r="AJ247" s="43">
        <f>_xlfn.XLOOKUP(Master1[[#This Row],[cu_id]],Revenue_Analysis[cuid],Revenue_Analysis[Q2 Average], 0)</f>
        <v>44.58</v>
      </c>
      <c r="AK247" s="43">
        <f>_xlfn.XLOOKUP(Master1[[#This Row],[cu_id]],Revenue_Analysis[cuid],Revenue_Analysis[Q3 Average], 0)</f>
        <v>47.101700000000001</v>
      </c>
      <c r="AL247" s="43">
        <f>_xlfn.XLOOKUP(Master1[[#This Row],[cu_id]],Revenue_Analysis[cuid],Revenue_Analysis[Q4 Average], 0)</f>
        <v>49.38</v>
      </c>
      <c r="AM247" s="44">
        <v>0.45833333333333331</v>
      </c>
      <c r="AN247" s="44">
        <v>0.6875</v>
      </c>
      <c r="AO247" s="25" t="s">
        <v>13860</v>
      </c>
      <c r="AP247" s="25" t="s">
        <v>13860</v>
      </c>
      <c r="AQ247" s="25" t="s">
        <v>13860</v>
      </c>
      <c r="AR247" s="25" t="s">
        <v>0</v>
      </c>
      <c r="AS247" s="15">
        <f>IFERROR(_xlfn.XLOOKUP(Master1[[#This Row],[cu_id]],StopTimes[cu_ID],StopTimes[Average Stop Time]), 0)</f>
        <v>0.5625</v>
      </c>
      <c r="AT247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247" s="45">
        <v>10</v>
      </c>
      <c r="AV247" s="16"/>
      <c r="AW247" s="12"/>
    </row>
    <row r="248" spans="1:49" x14ac:dyDescent="0.3">
      <c r="A248" s="74" t="s">
        <v>3297</v>
      </c>
      <c r="B248" s="25">
        <v>76</v>
      </c>
      <c r="C248" s="25" t="s">
        <v>9</v>
      </c>
      <c r="D248" s="26">
        <v>32175</v>
      </c>
      <c r="E248" s="26" t="s">
        <v>13</v>
      </c>
      <c r="F248" s="26" t="s">
        <v>3298</v>
      </c>
      <c r="G248" s="26" t="s">
        <v>3299</v>
      </c>
      <c r="H248" s="26" t="s">
        <v>5</v>
      </c>
      <c r="I248" s="26" t="s">
        <v>1483</v>
      </c>
      <c r="J248" s="26" t="s">
        <v>4</v>
      </c>
      <c r="K248" s="26" t="s">
        <v>585</v>
      </c>
      <c r="L248" s="27">
        <v>8</v>
      </c>
      <c r="M248" s="25" t="s">
        <v>3</v>
      </c>
      <c r="N248" s="25" t="s">
        <v>2</v>
      </c>
      <c r="O2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85</v>
      </c>
      <c r="P248" s="25">
        <v>85</v>
      </c>
      <c r="Q248" s="25">
        <v>0</v>
      </c>
      <c r="R248" s="25">
        <v>0</v>
      </c>
      <c r="S248" s="25">
        <v>0</v>
      </c>
      <c r="T248" s="25">
        <v>0</v>
      </c>
      <c r="U248" s="25">
        <v>114</v>
      </c>
      <c r="V248" s="41" t="str">
        <f>IFERROR(Master1[[#This Row],[Avg Garment Scans per Delivery]]/Master1[[#This Row],[Garment Inventory]], "")</f>
        <v/>
      </c>
      <c r="W248" s="42"/>
      <c r="X248" s="42"/>
      <c r="Y248" s="42"/>
      <c r="Z248" s="42"/>
      <c r="AA248" s="43">
        <f>_xlfn.XLOOKUP(Master1[[#This Row],[cu_id]], Revenue_Analysis[cuid], Revenue_Analysis[Q1 Low Deviation], 0)</f>
        <v>388.66489999999999</v>
      </c>
      <c r="AB248" s="43">
        <f>_xlfn.XLOOKUP(Master1[[#This Row],[cu_id]],Revenue_Analysis[cuid],Revenue_Analysis[Q1 High Deviation], 0)</f>
        <v>464.32429999999999</v>
      </c>
      <c r="AC248" s="43">
        <f>_xlfn.XLOOKUP(Master1[[#This Row],[cu_id]],Revenue_Analysis[cuid],Revenue_Analysis[Q2 Low Deviation], 0)</f>
        <v>418.99759999999998</v>
      </c>
      <c r="AD248" s="43">
        <f>_xlfn.XLOOKUP(Master1[[#This Row],[cu_id]],Revenue_Analysis[cuid],Revenue_Analysis[Q2 High Deviation], 0)</f>
        <v>478.31779999999998</v>
      </c>
      <c r="AE248" s="43">
        <f>_xlfn.XLOOKUP(Master1[[#This Row],[cu_id]],Revenue_Analysis[cuid],Revenue_Analysis[Q3 Low Deviation], 0)</f>
        <v>430.31270000000001</v>
      </c>
      <c r="AF248" s="43">
        <f>_xlfn.XLOOKUP(Master1[[#This Row],[cu_id]],Revenue_Analysis[cuid],Revenue_Analysis[Q3 High Deviation], 0)</f>
        <v>557.69309999999996</v>
      </c>
      <c r="AG248" s="43">
        <f>_xlfn.XLOOKUP(Master1[[#This Row],[cu_id]],Revenue_Analysis[cuid],Revenue_Analysis[Q4 Low Deviation], 0)</f>
        <v>479.14850000000001</v>
      </c>
      <c r="AH248" s="43">
        <f>_xlfn.XLOOKUP(Master1[[#This Row],[cu_id]],Revenue_Analysis[cuid],Revenue_Analysis[Q4 High Deviation], 0)</f>
        <v>614.74990000000003</v>
      </c>
      <c r="AI248" s="43">
        <f>_xlfn.XLOOKUP(Master1[[#This Row],[cu_id]],Revenue_Analysis[cuid],Revenue_Analysis[Q1 Average], 0)</f>
        <v>426.49459999999999</v>
      </c>
      <c r="AJ248" s="43">
        <f>_xlfn.XLOOKUP(Master1[[#This Row],[cu_id]],Revenue_Analysis[cuid],Revenue_Analysis[Q2 Average], 0)</f>
        <v>448.65769999999998</v>
      </c>
      <c r="AK248" s="43">
        <f>_xlfn.XLOOKUP(Master1[[#This Row],[cu_id]],Revenue_Analysis[cuid],Revenue_Analysis[Q3 Average], 0)</f>
        <v>494.00290000000001</v>
      </c>
      <c r="AL248" s="43">
        <f>_xlfn.XLOOKUP(Master1[[#This Row],[cu_id]],Revenue_Analysis[cuid],Revenue_Analysis[Q4 Average], 0)</f>
        <v>546.94920000000002</v>
      </c>
      <c r="AM248" s="44">
        <v>9</v>
      </c>
      <c r="AN248" s="44">
        <v>4.5</v>
      </c>
      <c r="AO248" s="25" t="s">
        <v>13860</v>
      </c>
      <c r="AP248" s="25" t="s">
        <v>13860</v>
      </c>
      <c r="AQ248" s="25" t="s">
        <v>13860</v>
      </c>
      <c r="AR248" s="25" t="s">
        <v>0</v>
      </c>
      <c r="AS248" s="15">
        <f>IFERROR(_xlfn.XLOOKUP(Master1[[#This Row],[cu_id]],StopTimes[cu_ID],StopTimes[Average Stop Time]), 0)</f>
        <v>0</v>
      </c>
      <c r="AT24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48" s="45" t="s">
        <v>13860</v>
      </c>
      <c r="AV248" s="13"/>
      <c r="AW248" s="12"/>
    </row>
    <row r="249" spans="1:49" x14ac:dyDescent="0.3">
      <c r="A249" s="74" t="s">
        <v>3300</v>
      </c>
      <c r="B249" s="25">
        <v>76</v>
      </c>
      <c r="C249" s="25" t="s">
        <v>14</v>
      </c>
      <c r="D249" s="26">
        <v>32175</v>
      </c>
      <c r="E249" s="26" t="s">
        <v>13</v>
      </c>
      <c r="F249" s="26" t="s">
        <v>3298</v>
      </c>
      <c r="G249" s="26" t="s">
        <v>3299</v>
      </c>
      <c r="H249" s="26" t="s">
        <v>5</v>
      </c>
      <c r="I249" s="26" t="s">
        <v>1483</v>
      </c>
      <c r="J249" s="26" t="s">
        <v>4</v>
      </c>
      <c r="K249" s="26" t="s">
        <v>585</v>
      </c>
      <c r="L249" s="27">
        <v>8</v>
      </c>
      <c r="M249" s="25" t="s">
        <v>3</v>
      </c>
      <c r="N249" s="25" t="s">
        <v>2</v>
      </c>
      <c r="O2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249" s="25">
        <v>0</v>
      </c>
      <c r="Q249" s="25">
        <v>0</v>
      </c>
      <c r="R249" s="25">
        <v>0</v>
      </c>
      <c r="S249" s="25">
        <v>90</v>
      </c>
      <c r="T249" s="25">
        <v>0</v>
      </c>
      <c r="U249" s="25">
        <v>114</v>
      </c>
      <c r="V249" s="41" t="str">
        <f>IFERROR(Master1[[#This Row],[Avg Garment Scans per Delivery]]/Master1[[#This Row],[Garment Inventory]], "")</f>
        <v/>
      </c>
      <c r="W249" s="42"/>
      <c r="X249" s="42"/>
      <c r="Y249" s="42"/>
      <c r="Z249" s="42"/>
      <c r="AA249" s="43">
        <f>_xlfn.XLOOKUP(Master1[[#This Row],[cu_id]], Revenue_Analysis[cuid], Revenue_Analysis[Q1 Low Deviation], 0)</f>
        <v>379.34859999999998</v>
      </c>
      <c r="AB249" s="43">
        <f>_xlfn.XLOOKUP(Master1[[#This Row],[cu_id]],Revenue_Analysis[cuid],Revenue_Analysis[Q1 High Deviation], 0)</f>
        <v>507.45139999999998</v>
      </c>
      <c r="AC249" s="43">
        <f>_xlfn.XLOOKUP(Master1[[#This Row],[cu_id]],Revenue_Analysis[cuid],Revenue_Analysis[Q2 Low Deviation], 0)</f>
        <v>425.95909999999998</v>
      </c>
      <c r="AD249" s="43">
        <f>_xlfn.XLOOKUP(Master1[[#This Row],[cu_id]],Revenue_Analysis[cuid],Revenue_Analysis[Q2 High Deviation], 0)</f>
        <v>522.36850000000004</v>
      </c>
      <c r="AE249" s="43">
        <f>_xlfn.XLOOKUP(Master1[[#This Row],[cu_id]],Revenue_Analysis[cuid],Revenue_Analysis[Q3 Low Deviation], 0)</f>
        <v>448.61099999999999</v>
      </c>
      <c r="AF249" s="43">
        <f>_xlfn.XLOOKUP(Master1[[#This Row],[cu_id]],Revenue_Analysis[cuid],Revenue_Analysis[Q3 High Deviation], 0)</f>
        <v>539.72439999999995</v>
      </c>
      <c r="AG249" s="43">
        <f>_xlfn.XLOOKUP(Master1[[#This Row],[cu_id]],Revenue_Analysis[cuid],Revenue_Analysis[Q4 Low Deviation], 0)</f>
        <v>459.21390000000002</v>
      </c>
      <c r="AH249" s="43">
        <f>_xlfn.XLOOKUP(Master1[[#This Row],[cu_id]],Revenue_Analysis[cuid],Revenue_Analysis[Q4 High Deviation], 0)</f>
        <v>738.24749999999995</v>
      </c>
      <c r="AI249" s="43">
        <f>_xlfn.XLOOKUP(Master1[[#This Row],[cu_id]],Revenue_Analysis[cuid],Revenue_Analysis[Q1 Average], 0)</f>
        <v>443.4</v>
      </c>
      <c r="AJ249" s="43">
        <f>_xlfn.XLOOKUP(Master1[[#This Row],[cu_id]],Revenue_Analysis[cuid],Revenue_Analysis[Q2 Average], 0)</f>
        <v>474.16379999999998</v>
      </c>
      <c r="AK249" s="43">
        <f>_xlfn.XLOOKUP(Master1[[#This Row],[cu_id]],Revenue_Analysis[cuid],Revenue_Analysis[Q3 Average], 0)</f>
        <v>494.16770000000002</v>
      </c>
      <c r="AL249" s="43">
        <f>_xlfn.XLOOKUP(Master1[[#This Row],[cu_id]],Revenue_Analysis[cuid],Revenue_Analysis[Q4 Average], 0)</f>
        <v>598.73069999999996</v>
      </c>
      <c r="AM249" s="44">
        <v>9</v>
      </c>
      <c r="AN249" s="44">
        <v>4.5</v>
      </c>
      <c r="AO249" s="25" t="s">
        <v>13860</v>
      </c>
      <c r="AP249" s="25" t="s">
        <v>13860</v>
      </c>
      <c r="AQ249" s="25" t="s">
        <v>13860</v>
      </c>
      <c r="AR249" s="25" t="s">
        <v>0</v>
      </c>
      <c r="AS249" s="15">
        <f>IFERROR(_xlfn.XLOOKUP(Master1[[#This Row],[cu_id]],StopTimes[cu_ID],StopTimes[Average Stop Time]), 0)</f>
        <v>0</v>
      </c>
      <c r="AT24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49" s="45" t="s">
        <v>13860</v>
      </c>
      <c r="AV249" s="13"/>
      <c r="AW249" s="12"/>
    </row>
    <row r="250" spans="1:49" x14ac:dyDescent="0.3">
      <c r="A250" s="74" t="s">
        <v>3800</v>
      </c>
      <c r="B250" s="25">
        <v>70</v>
      </c>
      <c r="C250" s="25" t="s">
        <v>9</v>
      </c>
      <c r="D250" s="26">
        <v>27497</v>
      </c>
      <c r="E250" s="26" t="s">
        <v>13</v>
      </c>
      <c r="F250" s="26" t="s">
        <v>1308</v>
      </c>
      <c r="G250" s="26" t="s">
        <v>1309</v>
      </c>
      <c r="H250" s="26" t="s">
        <v>11</v>
      </c>
      <c r="I250" s="26" t="s">
        <v>238</v>
      </c>
      <c r="J250" s="26" t="s">
        <v>4</v>
      </c>
      <c r="K250" s="26" t="s">
        <v>670</v>
      </c>
      <c r="L250" s="27" t="s">
        <v>17</v>
      </c>
      <c r="M250" s="25" t="s">
        <v>10</v>
      </c>
      <c r="N250" s="25" t="s">
        <v>2</v>
      </c>
      <c r="O2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250" s="25">
        <v>130</v>
      </c>
      <c r="Q250" s="25">
        <v>0</v>
      </c>
      <c r="R250" s="25">
        <v>0</v>
      </c>
      <c r="S250" s="25">
        <v>0</v>
      </c>
      <c r="T250" s="25">
        <v>0</v>
      </c>
      <c r="U250" s="25">
        <v>26</v>
      </c>
      <c r="V250" s="41" t="str">
        <f>IFERROR(Master1[[#This Row],[Avg Garment Scans per Delivery]]/Master1[[#This Row],[Garment Inventory]], "")</f>
        <v/>
      </c>
      <c r="W250" s="42"/>
      <c r="X250" s="42"/>
      <c r="Y250" s="42"/>
      <c r="Z250" s="42"/>
      <c r="AA250" s="43">
        <f>_xlfn.XLOOKUP(Master1[[#This Row],[cu_id]], Revenue_Analysis[cuid], Revenue_Analysis[Q1 Low Deviation], 0)</f>
        <v>111.57</v>
      </c>
      <c r="AB250" s="43">
        <f>_xlfn.XLOOKUP(Master1[[#This Row],[cu_id]],Revenue_Analysis[cuid],Revenue_Analysis[Q1 High Deviation], 0)</f>
        <v>112.82</v>
      </c>
      <c r="AC250" s="43">
        <f>_xlfn.XLOOKUP(Master1[[#This Row],[cu_id]],Revenue_Analysis[cuid],Revenue_Analysis[Q2 Low Deviation], 0)</f>
        <v>113.7835</v>
      </c>
      <c r="AD250" s="43">
        <f>_xlfn.XLOOKUP(Master1[[#This Row],[cu_id]],Revenue_Analysis[cuid],Revenue_Analysis[Q2 High Deviation], 0)</f>
        <v>116.0937</v>
      </c>
      <c r="AE250" s="43">
        <f>_xlfn.XLOOKUP(Master1[[#This Row],[cu_id]],Revenue_Analysis[cuid],Revenue_Analysis[Q3 Low Deviation], 0)</f>
        <v>116.06</v>
      </c>
      <c r="AF250" s="43">
        <f>_xlfn.XLOOKUP(Master1[[#This Row],[cu_id]],Revenue_Analysis[cuid],Revenue_Analysis[Q3 High Deviation], 0)</f>
        <v>116.96</v>
      </c>
      <c r="AG250" s="43">
        <f>_xlfn.XLOOKUP(Master1[[#This Row],[cu_id]],Revenue_Analysis[cuid],Revenue_Analysis[Q4 Low Deviation], 0)</f>
        <v>114.9188</v>
      </c>
      <c r="AH250" s="43">
        <f>_xlfn.XLOOKUP(Master1[[#This Row],[cu_id]],Revenue_Analysis[cuid],Revenue_Analysis[Q4 High Deviation], 0)</f>
        <v>122.527</v>
      </c>
      <c r="AI250" s="43">
        <f>_xlfn.XLOOKUP(Master1[[#This Row],[cu_id]],Revenue_Analysis[cuid],Revenue_Analysis[Q1 Average], 0)</f>
        <v>112.19499999999999</v>
      </c>
      <c r="AJ250" s="43">
        <f>_xlfn.XLOOKUP(Master1[[#This Row],[cu_id]],Revenue_Analysis[cuid],Revenue_Analysis[Q2 Average], 0)</f>
        <v>114.93859999999999</v>
      </c>
      <c r="AK250" s="43">
        <f>_xlfn.XLOOKUP(Master1[[#This Row],[cu_id]],Revenue_Analysis[cuid],Revenue_Analysis[Q3 Average], 0)</f>
        <v>116.51</v>
      </c>
      <c r="AL250" s="43">
        <f>_xlfn.XLOOKUP(Master1[[#This Row],[cu_id]],Revenue_Analysis[cuid],Revenue_Analysis[Q4 Average], 0)</f>
        <v>118.7229</v>
      </c>
      <c r="AM250" s="44">
        <v>0.41666666666666669</v>
      </c>
      <c r="AN250" s="44">
        <v>0.95833333333333337</v>
      </c>
      <c r="AO250" s="25" t="s">
        <v>13860</v>
      </c>
      <c r="AP250" s="25" t="s">
        <v>13860</v>
      </c>
      <c r="AQ250" s="25" t="s">
        <v>13860</v>
      </c>
      <c r="AR250" s="25" t="s">
        <v>0</v>
      </c>
      <c r="AS250" s="15">
        <f>IFERROR(_xlfn.XLOOKUP(Master1[[#This Row],[cu_id]],StopTimes[cu_ID],StopTimes[Average Stop Time]), 0)</f>
        <v>0.95833333333333337</v>
      </c>
      <c r="AT25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50" s="45">
        <v>3</v>
      </c>
      <c r="AV250" s="13"/>
      <c r="AW250" s="12"/>
    </row>
    <row r="251" spans="1:49" x14ac:dyDescent="0.3">
      <c r="A251" s="74" t="s">
        <v>2124</v>
      </c>
      <c r="B251" s="25">
        <v>71</v>
      </c>
      <c r="C251" s="25" t="s">
        <v>9</v>
      </c>
      <c r="D251" s="26">
        <v>32183</v>
      </c>
      <c r="E251" s="26">
        <v>0</v>
      </c>
      <c r="F251" s="26" t="s">
        <v>2125</v>
      </c>
      <c r="G251" s="26" t="s">
        <v>2126</v>
      </c>
      <c r="H251" s="26" t="s">
        <v>5</v>
      </c>
      <c r="I251" s="26" t="s">
        <v>205</v>
      </c>
      <c r="J251" s="26" t="s">
        <v>4</v>
      </c>
      <c r="K251" s="26" t="s">
        <v>497</v>
      </c>
      <c r="L251" s="27">
        <v>0</v>
      </c>
      <c r="M251" s="25" t="s">
        <v>20</v>
      </c>
      <c r="N251" s="25" t="s">
        <v>25</v>
      </c>
      <c r="O251" s="25">
        <v>1</v>
      </c>
      <c r="P251" s="25">
        <v>1</v>
      </c>
      <c r="Q251" s="25">
        <v>0</v>
      </c>
      <c r="R251" s="25">
        <v>0</v>
      </c>
      <c r="S251" s="25">
        <v>0</v>
      </c>
      <c r="T251" s="25">
        <v>0</v>
      </c>
      <c r="U251" s="25">
        <v>1</v>
      </c>
      <c r="V251" s="25"/>
      <c r="W251" s="28"/>
      <c r="X251" s="28"/>
      <c r="Y251" s="28"/>
      <c r="Z251" s="28"/>
      <c r="AA251" s="43">
        <f>_xlfn.XLOOKUP(Master1[[#This Row],[cu_id]], Revenue_Analysis[cuid], Revenue_Analysis[Q1 Low Deviation], 0)</f>
        <v>0</v>
      </c>
      <c r="AB251" s="43">
        <f>_xlfn.XLOOKUP(Master1[[#This Row],[cu_id]],Revenue_Analysis[cuid],Revenue_Analysis[Q1 High Deviation], 0)</f>
        <v>0</v>
      </c>
      <c r="AC251" s="43">
        <f>_xlfn.XLOOKUP(Master1[[#This Row],[cu_id]],Revenue_Analysis[cuid],Revenue_Analysis[Q2 Low Deviation], 0)</f>
        <v>0</v>
      </c>
      <c r="AD251" s="43">
        <f>_xlfn.XLOOKUP(Master1[[#This Row],[cu_id]],Revenue_Analysis[cuid],Revenue_Analysis[Q2 High Deviation], 0)</f>
        <v>0</v>
      </c>
      <c r="AE251" s="43">
        <f>_xlfn.XLOOKUP(Master1[[#This Row],[cu_id]],Revenue_Analysis[cuid],Revenue_Analysis[Q3 Low Deviation], 0)</f>
        <v>0</v>
      </c>
      <c r="AF251" s="43">
        <f>_xlfn.XLOOKUP(Master1[[#This Row],[cu_id]],Revenue_Analysis[cuid],Revenue_Analysis[Q3 High Deviation], 0)</f>
        <v>0</v>
      </c>
      <c r="AG251" s="43">
        <f>_xlfn.XLOOKUP(Master1[[#This Row],[cu_id]],Revenue_Analysis[cuid],Revenue_Analysis[Q4 Low Deviation], 0)</f>
        <v>0</v>
      </c>
      <c r="AH251" s="43">
        <f>_xlfn.XLOOKUP(Master1[[#This Row],[cu_id]],Revenue_Analysis[cuid],Revenue_Analysis[Q4 High Deviation], 0)</f>
        <v>0</v>
      </c>
      <c r="AI251" s="43">
        <f>_xlfn.XLOOKUP(Master1[[#This Row],[cu_id]],Revenue_Analysis[cuid],Revenue_Analysis[Q1 Average], 0)</f>
        <v>0</v>
      </c>
      <c r="AJ251" s="43">
        <f>_xlfn.XLOOKUP(Master1[[#This Row],[cu_id]],Revenue_Analysis[cuid],Revenue_Analysis[Q2 Average], 0)</f>
        <v>0</v>
      </c>
      <c r="AK251" s="43">
        <f>_xlfn.XLOOKUP(Master1[[#This Row],[cu_id]],Revenue_Analysis[cuid],Revenue_Analysis[Q3 Average], 0)</f>
        <v>0</v>
      </c>
      <c r="AL251" s="43">
        <f>_xlfn.XLOOKUP(Master1[[#This Row],[cu_id]],Revenue_Analysis[cuid],Revenue_Analysis[Q4 Average], 0)</f>
        <v>0</v>
      </c>
      <c r="AM251" s="43" t="s">
        <v>1</v>
      </c>
      <c r="AN251" s="43" t="s">
        <v>1</v>
      </c>
      <c r="AO251" s="43" t="s">
        <v>13860</v>
      </c>
      <c r="AP251" s="43" t="s">
        <v>13860</v>
      </c>
      <c r="AQ251" s="43" t="s">
        <v>13860</v>
      </c>
      <c r="AR251" s="43" t="s">
        <v>0</v>
      </c>
      <c r="AS251" s="15">
        <f>IFERROR(_xlfn.XLOOKUP(Master1[[#This Row],[cu_id]],StopTimes[cu_ID],StopTimes[Average Stop Time]), 0)</f>
        <v>0</v>
      </c>
      <c r="AT25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51" s="45" t="s">
        <v>13860</v>
      </c>
      <c r="AV251" s="13"/>
      <c r="AW251" s="12"/>
    </row>
    <row r="252" spans="1:49" x14ac:dyDescent="0.3">
      <c r="A252" s="74" t="s">
        <v>4454</v>
      </c>
      <c r="B252" s="25">
        <v>72</v>
      </c>
      <c r="C252" s="25" t="s">
        <v>7</v>
      </c>
      <c r="D252" s="26">
        <v>99048</v>
      </c>
      <c r="E252" s="26" t="s">
        <v>56</v>
      </c>
      <c r="F252" s="83" t="s">
        <v>4885</v>
      </c>
      <c r="G252" s="26" t="s">
        <v>2744</v>
      </c>
      <c r="H252" s="26" t="s">
        <v>11</v>
      </c>
      <c r="I252" s="26" t="s">
        <v>1456</v>
      </c>
      <c r="J252" s="26" t="s">
        <v>4</v>
      </c>
      <c r="K252" s="26" t="s">
        <v>272</v>
      </c>
      <c r="L252" s="27" t="s">
        <v>16</v>
      </c>
      <c r="M252" s="25" t="s">
        <v>3</v>
      </c>
      <c r="N252" s="25" t="s">
        <v>2</v>
      </c>
      <c r="O2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252" s="25">
        <v>0</v>
      </c>
      <c r="Q252" s="25">
        <v>0</v>
      </c>
      <c r="R252" s="25">
        <v>0</v>
      </c>
      <c r="S252" s="25">
        <v>0</v>
      </c>
      <c r="T252" s="25">
        <v>80</v>
      </c>
      <c r="U252" s="25">
        <v>53</v>
      </c>
      <c r="V252" s="41" t="str">
        <f>IFERROR(Master1[[#This Row],[Avg Garment Scans per Delivery]]/Master1[[#This Row],[Garment Inventory]], "")</f>
        <v/>
      </c>
      <c r="W252" s="42"/>
      <c r="X252" s="42"/>
      <c r="Y252" s="42"/>
      <c r="Z252" s="42"/>
      <c r="AA252" s="43">
        <f>_xlfn.XLOOKUP(Master1[[#This Row],[cu_id]], Revenue_Analysis[cuid], Revenue_Analysis[Q1 Low Deviation], 0)</f>
        <v>80.023300000000006</v>
      </c>
      <c r="AB252" s="43">
        <f>_xlfn.XLOOKUP(Master1[[#This Row],[cu_id]],Revenue_Analysis[cuid],Revenue_Analysis[Q1 High Deviation], 0)</f>
        <v>81.106700000000004</v>
      </c>
      <c r="AC252" s="43">
        <f>_xlfn.XLOOKUP(Master1[[#This Row],[cu_id]],Revenue_Analysis[cuid],Revenue_Analysis[Q2 Low Deviation], 0)</f>
        <v>79.138499999999993</v>
      </c>
      <c r="AD252" s="43">
        <f>_xlfn.XLOOKUP(Master1[[#This Row],[cu_id]],Revenue_Analysis[cuid],Revenue_Analysis[Q2 High Deviation], 0)</f>
        <v>99.832300000000004</v>
      </c>
      <c r="AE252" s="43">
        <f>_xlfn.XLOOKUP(Master1[[#This Row],[cu_id]],Revenue_Analysis[cuid],Revenue_Analysis[Q3 Low Deviation], 0)</f>
        <v>84.8596</v>
      </c>
      <c r="AF252" s="43">
        <f>_xlfn.XLOOKUP(Master1[[#This Row],[cu_id]],Revenue_Analysis[cuid],Revenue_Analysis[Q3 High Deviation], 0)</f>
        <v>102.6418</v>
      </c>
      <c r="AG252" s="43">
        <f>_xlfn.XLOOKUP(Master1[[#This Row],[cu_id]],Revenue_Analysis[cuid],Revenue_Analysis[Q4 Low Deviation], 0)</f>
        <v>92.196399999999997</v>
      </c>
      <c r="AH252" s="43">
        <f>_xlfn.XLOOKUP(Master1[[#This Row],[cu_id]],Revenue_Analysis[cuid],Revenue_Analysis[Q4 High Deviation], 0)</f>
        <v>95.397400000000005</v>
      </c>
      <c r="AI252" s="43">
        <f>_xlfn.XLOOKUP(Master1[[#This Row],[cu_id]],Revenue_Analysis[cuid],Revenue_Analysis[Q1 Average], 0)</f>
        <v>80.564999999999998</v>
      </c>
      <c r="AJ252" s="43">
        <f>_xlfn.XLOOKUP(Master1[[#This Row],[cu_id]],Revenue_Analysis[cuid],Revenue_Analysis[Q2 Average], 0)</f>
        <v>89.485399999999998</v>
      </c>
      <c r="AK252" s="43">
        <f>_xlfn.XLOOKUP(Master1[[#This Row],[cu_id]],Revenue_Analysis[cuid],Revenue_Analysis[Q3 Average], 0)</f>
        <v>93.750699999999995</v>
      </c>
      <c r="AL252" s="43">
        <f>_xlfn.XLOOKUP(Master1[[#This Row],[cu_id]],Revenue_Analysis[cuid],Revenue_Analysis[Q4 Average], 0)</f>
        <v>93.796899999999994</v>
      </c>
      <c r="AM252" s="44">
        <v>0.41666666666666669</v>
      </c>
      <c r="AN252" s="44">
        <v>0.6875</v>
      </c>
      <c r="AO252" s="25" t="s">
        <v>13860</v>
      </c>
      <c r="AP252" s="25" t="s">
        <v>13860</v>
      </c>
      <c r="AQ252" s="25" t="s">
        <v>13860</v>
      </c>
      <c r="AR252" s="25" t="s">
        <v>0</v>
      </c>
      <c r="AS252" s="15">
        <f>IFERROR(_xlfn.XLOOKUP(Master1[[#This Row],[cu_id]],StopTimes[cu_ID],StopTimes[Average Stop Time]), 0)</f>
        <v>0.29166666666666669</v>
      </c>
      <c r="AT25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52" s="45">
        <v>3</v>
      </c>
      <c r="AV252" s="13"/>
      <c r="AW252" s="12"/>
    </row>
    <row r="253" spans="1:49" x14ac:dyDescent="0.3">
      <c r="A253" s="74" t="s">
        <v>4162</v>
      </c>
      <c r="B253" s="25">
        <v>72</v>
      </c>
      <c r="C253" s="25" t="s">
        <v>12</v>
      </c>
      <c r="D253" s="26">
        <v>99033</v>
      </c>
      <c r="E253" s="26" t="s">
        <v>2129</v>
      </c>
      <c r="F253" s="26" t="s">
        <v>2130</v>
      </c>
      <c r="G253" s="26" t="s">
        <v>2131</v>
      </c>
      <c r="H253" s="26" t="s">
        <v>11</v>
      </c>
      <c r="I253" s="26" t="s">
        <v>1448</v>
      </c>
      <c r="J253" s="26" t="s">
        <v>4</v>
      </c>
      <c r="K253" s="26" t="s">
        <v>1449</v>
      </c>
      <c r="L253" s="27" t="s">
        <v>19</v>
      </c>
      <c r="M253" s="25" t="s">
        <v>18</v>
      </c>
      <c r="N253" s="25" t="s">
        <v>2</v>
      </c>
      <c r="O2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253" s="25">
        <v>0</v>
      </c>
      <c r="Q253" s="25">
        <v>110</v>
      </c>
      <c r="R253" s="25">
        <v>0</v>
      </c>
      <c r="S253" s="25">
        <v>0</v>
      </c>
      <c r="T253" s="25">
        <v>0</v>
      </c>
      <c r="U253" s="25">
        <v>15</v>
      </c>
      <c r="V253" s="41" t="str">
        <f>IFERROR(Master1[[#This Row],[Avg Garment Scans per Delivery]]/Master1[[#This Row],[Garment Inventory]], "")</f>
        <v/>
      </c>
      <c r="W253" s="42"/>
      <c r="X253" s="42"/>
      <c r="Y253" s="42"/>
      <c r="Z253" s="42"/>
      <c r="AA253" s="43">
        <f>_xlfn.XLOOKUP(Master1[[#This Row],[cu_id]], Revenue_Analysis[cuid], Revenue_Analysis[Q1 Low Deviation], 0)</f>
        <v>25.21</v>
      </c>
      <c r="AB253" s="43">
        <f>_xlfn.XLOOKUP(Master1[[#This Row],[cu_id]],Revenue_Analysis[cuid],Revenue_Analysis[Q1 High Deviation], 0)</f>
        <v>25.21</v>
      </c>
      <c r="AC253" s="43">
        <f>_xlfn.XLOOKUP(Master1[[#This Row],[cu_id]],Revenue_Analysis[cuid],Revenue_Analysis[Q2 Low Deviation], 0)</f>
        <v>24.96</v>
      </c>
      <c r="AD253" s="43">
        <f>_xlfn.XLOOKUP(Master1[[#This Row],[cu_id]],Revenue_Analysis[cuid],Revenue_Analysis[Q2 High Deviation], 0)</f>
        <v>24.96</v>
      </c>
      <c r="AE253" s="43">
        <f>_xlfn.XLOOKUP(Master1[[#This Row],[cu_id]],Revenue_Analysis[cuid],Revenue_Analysis[Q3 Low Deviation], 0)</f>
        <v>28.344899999999999</v>
      </c>
      <c r="AF253" s="43">
        <f>_xlfn.XLOOKUP(Master1[[#This Row],[cu_id]],Revenue_Analysis[cuid],Revenue_Analysis[Q3 High Deviation], 0)</f>
        <v>29.843699999999998</v>
      </c>
      <c r="AG253" s="43">
        <f>_xlfn.XLOOKUP(Master1[[#This Row],[cu_id]],Revenue_Analysis[cuid],Revenue_Analysis[Q4 Low Deviation], 0)</f>
        <v>29.75</v>
      </c>
      <c r="AH253" s="43">
        <f>_xlfn.XLOOKUP(Master1[[#This Row],[cu_id]],Revenue_Analysis[cuid],Revenue_Analysis[Q4 High Deviation], 0)</f>
        <v>29.75</v>
      </c>
      <c r="AI253" s="43">
        <f>_xlfn.XLOOKUP(Master1[[#This Row],[cu_id]],Revenue_Analysis[cuid],Revenue_Analysis[Q1 Average], 0)</f>
        <v>25.21</v>
      </c>
      <c r="AJ253" s="43">
        <f>_xlfn.XLOOKUP(Master1[[#This Row],[cu_id]],Revenue_Analysis[cuid],Revenue_Analysis[Q2 Average], 0)</f>
        <v>24.96</v>
      </c>
      <c r="AK253" s="43">
        <f>_xlfn.XLOOKUP(Master1[[#This Row],[cu_id]],Revenue_Analysis[cuid],Revenue_Analysis[Q3 Average], 0)</f>
        <v>29.0943</v>
      </c>
      <c r="AL253" s="43">
        <f>_xlfn.XLOOKUP(Master1[[#This Row],[cu_id]],Revenue_Analysis[cuid],Revenue_Analysis[Q4 Average], 0)</f>
        <v>29.75</v>
      </c>
      <c r="AM253" s="44">
        <v>0.29166666666666669</v>
      </c>
      <c r="AN253" s="44">
        <v>0.6875</v>
      </c>
      <c r="AO253" s="25" t="s">
        <v>13860</v>
      </c>
      <c r="AP253" s="25" t="s">
        <v>13860</v>
      </c>
      <c r="AQ253" s="25" t="s">
        <v>13860</v>
      </c>
      <c r="AR253" s="25" t="s">
        <v>0</v>
      </c>
      <c r="AS253" s="15">
        <f>IFERROR(_xlfn.XLOOKUP(Master1[[#This Row],[cu_id]],StopTimes[cu_ID],StopTimes[Average Stop Time]), 0)</f>
        <v>0.21666666666666667</v>
      </c>
      <c r="AT253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53" s="45">
        <v>5</v>
      </c>
      <c r="AV253" s="13"/>
      <c r="AW253" s="12"/>
    </row>
    <row r="254" spans="1:49" x14ac:dyDescent="0.3">
      <c r="A254" s="74" t="s">
        <v>4163</v>
      </c>
      <c r="B254" s="25">
        <v>8</v>
      </c>
      <c r="C254" s="25" t="s">
        <v>12</v>
      </c>
      <c r="D254" s="26">
        <v>99082</v>
      </c>
      <c r="E254" s="26" t="s">
        <v>13</v>
      </c>
      <c r="F254" s="83" t="s">
        <v>4853</v>
      </c>
      <c r="G254" s="26" t="s">
        <v>2133</v>
      </c>
      <c r="H254" s="26" t="s">
        <v>5</v>
      </c>
      <c r="I254" s="26" t="s">
        <v>2134</v>
      </c>
      <c r="J254" s="26" t="s">
        <v>4</v>
      </c>
      <c r="K254" s="26" t="s">
        <v>2135</v>
      </c>
      <c r="L254" s="27" t="s">
        <v>17</v>
      </c>
      <c r="M254" s="25" t="s">
        <v>10</v>
      </c>
      <c r="N254" s="25" t="s">
        <v>2</v>
      </c>
      <c r="O2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254" s="25">
        <v>0</v>
      </c>
      <c r="Q254" s="25">
        <v>170</v>
      </c>
      <c r="R254" s="25">
        <v>0</v>
      </c>
      <c r="S254" s="25">
        <v>0</v>
      </c>
      <c r="T254" s="25">
        <v>0</v>
      </c>
      <c r="U254" s="25">
        <v>26</v>
      </c>
      <c r="V254" s="41" t="str">
        <f>IFERROR(Master1[[#This Row],[Avg Garment Scans per Delivery]]/Master1[[#This Row],[Garment Inventory]], "")</f>
        <v/>
      </c>
      <c r="W254" s="42"/>
      <c r="X254" s="42"/>
      <c r="Y254" s="42"/>
      <c r="Z254" s="42"/>
      <c r="AA254" s="43">
        <f>_xlfn.XLOOKUP(Master1[[#This Row],[cu_id]], Revenue_Analysis[cuid], Revenue_Analysis[Q1 Low Deviation], 0)</f>
        <v>73.569999999999993</v>
      </c>
      <c r="AB254" s="43">
        <f>_xlfn.XLOOKUP(Master1[[#This Row],[cu_id]],Revenue_Analysis[cuid],Revenue_Analysis[Q1 High Deviation], 0)</f>
        <v>74.819999999999993</v>
      </c>
      <c r="AC254" s="43">
        <f>_xlfn.XLOOKUP(Master1[[#This Row],[cu_id]],Revenue_Analysis[cuid],Revenue_Analysis[Q2 Low Deviation], 0)</f>
        <v>49.751199999999997</v>
      </c>
      <c r="AD254" s="43">
        <f>_xlfn.XLOOKUP(Master1[[#This Row],[cu_id]],Revenue_Analysis[cuid],Revenue_Analysis[Q2 High Deviation], 0)</f>
        <v>51.343000000000004</v>
      </c>
      <c r="AE254" s="43">
        <f>_xlfn.XLOOKUP(Master1[[#This Row],[cu_id]],Revenue_Analysis[cuid],Revenue_Analysis[Q3 Low Deviation], 0)</f>
        <v>51.34</v>
      </c>
      <c r="AF254" s="43">
        <f>_xlfn.XLOOKUP(Master1[[#This Row],[cu_id]],Revenue_Analysis[cuid],Revenue_Analysis[Q3 High Deviation], 0)</f>
        <v>51.94</v>
      </c>
      <c r="AG254" s="43">
        <f>_xlfn.XLOOKUP(Master1[[#This Row],[cu_id]],Revenue_Analysis[cuid],Revenue_Analysis[Q4 Low Deviation], 0)</f>
        <v>59.323700000000002</v>
      </c>
      <c r="AH254" s="43">
        <f>_xlfn.XLOOKUP(Master1[[#This Row],[cu_id]],Revenue_Analysis[cuid],Revenue_Analysis[Q4 High Deviation], 0)</f>
        <v>80.613500000000002</v>
      </c>
      <c r="AI254" s="43">
        <f>_xlfn.XLOOKUP(Master1[[#This Row],[cu_id]],Revenue_Analysis[cuid],Revenue_Analysis[Q1 Average], 0)</f>
        <v>74.194999999999993</v>
      </c>
      <c r="AJ254" s="43">
        <f>_xlfn.XLOOKUP(Master1[[#This Row],[cu_id]],Revenue_Analysis[cuid],Revenue_Analysis[Q2 Average], 0)</f>
        <v>50.5471</v>
      </c>
      <c r="AK254" s="43">
        <f>_xlfn.XLOOKUP(Master1[[#This Row],[cu_id]],Revenue_Analysis[cuid],Revenue_Analysis[Q3 Average], 0)</f>
        <v>51.64</v>
      </c>
      <c r="AL254" s="43">
        <f>_xlfn.XLOOKUP(Master1[[#This Row],[cu_id]],Revenue_Analysis[cuid],Revenue_Analysis[Q4 Average], 0)</f>
        <v>69.968599999999995</v>
      </c>
      <c r="AM254" s="44">
        <v>0.29166666666666669</v>
      </c>
      <c r="AN254" s="44">
        <v>0.79166666666666663</v>
      </c>
      <c r="AO254" s="25" t="s">
        <v>13860</v>
      </c>
      <c r="AP254" s="25" t="s">
        <v>13860</v>
      </c>
      <c r="AQ254" s="25" t="s">
        <v>13860</v>
      </c>
      <c r="AR254" s="25" t="s">
        <v>0</v>
      </c>
      <c r="AS254" s="15">
        <f>IFERROR(_xlfn.XLOOKUP(Master1[[#This Row],[cu_id]],StopTimes[cu_ID],StopTimes[Average Stop Time]), 0)</f>
        <v>7.5458333333333334</v>
      </c>
      <c r="AT25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54" s="45">
        <v>3</v>
      </c>
      <c r="AV254" s="13"/>
      <c r="AW254" s="12"/>
    </row>
    <row r="255" spans="1:49" x14ac:dyDescent="0.3">
      <c r="A255" s="74" t="s">
        <v>3451</v>
      </c>
      <c r="B255" s="25">
        <v>8</v>
      </c>
      <c r="C255" s="25" t="s">
        <v>14</v>
      </c>
      <c r="D255" s="26">
        <v>99082</v>
      </c>
      <c r="E255" s="26" t="s">
        <v>94</v>
      </c>
      <c r="F255" s="83" t="s">
        <v>4777</v>
      </c>
      <c r="G255" s="26" t="s">
        <v>417</v>
      </c>
      <c r="H255" s="26" t="s">
        <v>5</v>
      </c>
      <c r="I255" s="26" t="s">
        <v>418</v>
      </c>
      <c r="J255" s="26" t="s">
        <v>4</v>
      </c>
      <c r="K255" s="26" t="s">
        <v>419</v>
      </c>
      <c r="L255" s="27" t="s">
        <v>17</v>
      </c>
      <c r="M255" s="25" t="s">
        <v>10</v>
      </c>
      <c r="N255" s="25" t="s">
        <v>2</v>
      </c>
      <c r="O2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266</v>
      </c>
      <c r="P255" s="25">
        <v>0</v>
      </c>
      <c r="Q255" s="25">
        <v>0</v>
      </c>
      <c r="R255" s="25">
        <v>0</v>
      </c>
      <c r="S255" s="25">
        <v>266</v>
      </c>
      <c r="T255" s="25">
        <v>0</v>
      </c>
      <c r="U255" s="25">
        <v>26</v>
      </c>
      <c r="V255" s="41" t="str">
        <f>IFERROR(Master1[[#This Row],[Avg Garment Scans per Delivery]]/Master1[[#This Row],[Garment Inventory]], "")</f>
        <v/>
      </c>
      <c r="W255" s="42"/>
      <c r="X255" s="42"/>
      <c r="Y255" s="42"/>
      <c r="Z255" s="42"/>
      <c r="AA255" s="43">
        <f>_xlfn.XLOOKUP(Master1[[#This Row],[cu_id]], Revenue_Analysis[cuid], Revenue_Analysis[Q1 Low Deviation], 0)</f>
        <v>75.52</v>
      </c>
      <c r="AB255" s="43">
        <f>_xlfn.XLOOKUP(Master1[[#This Row],[cu_id]],Revenue_Analysis[cuid],Revenue_Analysis[Q1 High Deviation], 0)</f>
        <v>76.77</v>
      </c>
      <c r="AC255" s="43">
        <f>_xlfn.XLOOKUP(Master1[[#This Row],[cu_id]],Revenue_Analysis[cuid],Revenue_Analysis[Q2 Low Deviation], 0)</f>
        <v>51.830599999999997</v>
      </c>
      <c r="AD255" s="43">
        <f>_xlfn.XLOOKUP(Master1[[#This Row],[cu_id]],Revenue_Analysis[cuid],Revenue_Analysis[Q2 High Deviation], 0)</f>
        <v>53.7408</v>
      </c>
      <c r="AE255" s="43">
        <f>_xlfn.XLOOKUP(Master1[[#This Row],[cu_id]],Revenue_Analysis[cuid],Revenue_Analysis[Q3 Low Deviation], 0)</f>
        <v>53.3</v>
      </c>
      <c r="AF255" s="43">
        <f>_xlfn.XLOOKUP(Master1[[#This Row],[cu_id]],Revenue_Analysis[cuid],Revenue_Analysis[Q3 High Deviation], 0)</f>
        <v>53.9</v>
      </c>
      <c r="AG255" s="43">
        <f>_xlfn.XLOOKUP(Master1[[#This Row],[cu_id]],Revenue_Analysis[cuid],Revenue_Analysis[Q4 Low Deviation], 0)</f>
        <v>61.2806</v>
      </c>
      <c r="AH255" s="43">
        <f>_xlfn.XLOOKUP(Master1[[#This Row],[cu_id]],Revenue_Analysis[cuid],Revenue_Analysis[Q4 High Deviation], 0)</f>
        <v>82.562200000000004</v>
      </c>
      <c r="AI255" s="43">
        <f>_xlfn.XLOOKUP(Master1[[#This Row],[cu_id]],Revenue_Analysis[cuid],Revenue_Analysis[Q1 Average], 0)</f>
        <v>76.144999999999996</v>
      </c>
      <c r="AJ255" s="43">
        <f>_xlfn.XLOOKUP(Master1[[#This Row],[cu_id]],Revenue_Analysis[cuid],Revenue_Analysis[Q2 Average], 0)</f>
        <v>52.785699999999999</v>
      </c>
      <c r="AK255" s="43">
        <f>_xlfn.XLOOKUP(Master1[[#This Row],[cu_id]],Revenue_Analysis[cuid],Revenue_Analysis[Q3 Average], 0)</f>
        <v>53.6</v>
      </c>
      <c r="AL255" s="43">
        <f>_xlfn.XLOOKUP(Master1[[#This Row],[cu_id]],Revenue_Analysis[cuid],Revenue_Analysis[Q4 Average], 0)</f>
        <v>71.921400000000006</v>
      </c>
      <c r="AM255" s="44">
        <v>0.29166666666666669</v>
      </c>
      <c r="AN255" s="44">
        <v>0.70833333333333337</v>
      </c>
      <c r="AO255" s="25" t="s">
        <v>13860</v>
      </c>
      <c r="AP255" s="25" t="s">
        <v>13860</v>
      </c>
      <c r="AQ255" s="25" t="s">
        <v>13860</v>
      </c>
      <c r="AR255" s="25" t="s">
        <v>0</v>
      </c>
      <c r="AS255" s="15">
        <f>IFERROR(_xlfn.XLOOKUP(Master1[[#This Row],[cu_id]],StopTimes[cu_ID],StopTimes[Average Stop Time]), 0)</f>
        <v>1.3958333333333333</v>
      </c>
      <c r="AT25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55" s="45">
        <v>3</v>
      </c>
      <c r="AV255" s="13"/>
      <c r="AW255" s="12"/>
    </row>
    <row r="256" spans="1:49" x14ac:dyDescent="0.3">
      <c r="A256" s="74" t="s">
        <v>4165</v>
      </c>
      <c r="B256" s="25">
        <v>78</v>
      </c>
      <c r="C256" s="25" t="s">
        <v>12</v>
      </c>
      <c r="D256" s="26">
        <v>32197</v>
      </c>
      <c r="E256" s="26" t="s">
        <v>13</v>
      </c>
      <c r="F256" s="26" t="s">
        <v>2138</v>
      </c>
      <c r="G256" s="26" t="s">
        <v>2139</v>
      </c>
      <c r="H256" s="26" t="s">
        <v>5</v>
      </c>
      <c r="I256" s="26" t="s">
        <v>1843</v>
      </c>
      <c r="J256" s="26" t="s">
        <v>4</v>
      </c>
      <c r="K256" s="26" t="s">
        <v>1041</v>
      </c>
      <c r="L256" s="27" t="s">
        <v>16</v>
      </c>
      <c r="M256" s="25" t="s">
        <v>3</v>
      </c>
      <c r="N256" s="25" t="s">
        <v>2</v>
      </c>
      <c r="O2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256" s="25">
        <v>0</v>
      </c>
      <c r="Q256" s="25">
        <v>120</v>
      </c>
      <c r="R256" s="25">
        <v>0</v>
      </c>
      <c r="S256" s="25">
        <v>0</v>
      </c>
      <c r="T256" s="25">
        <v>0</v>
      </c>
      <c r="U256" s="25">
        <v>48</v>
      </c>
      <c r="V256" s="41" t="str">
        <f>IFERROR(Master1[[#This Row],[Avg Garment Scans per Delivery]]/Master1[[#This Row],[Garment Inventory]], "")</f>
        <v/>
      </c>
      <c r="W256" s="42"/>
      <c r="X256" s="42"/>
      <c r="Y256" s="42"/>
      <c r="Z256" s="42"/>
      <c r="AA256" s="43">
        <f>_xlfn.XLOOKUP(Master1[[#This Row],[cu_id]], Revenue_Analysis[cuid], Revenue_Analysis[Q1 Low Deviation], 0)</f>
        <v>77.354399999999998</v>
      </c>
      <c r="AB256" s="43">
        <f>_xlfn.XLOOKUP(Master1[[#This Row],[cu_id]],Revenue_Analysis[cuid],Revenue_Analysis[Q1 High Deviation], 0)</f>
        <v>103.02719999999999</v>
      </c>
      <c r="AC256" s="43">
        <f>_xlfn.XLOOKUP(Master1[[#This Row],[cu_id]],Revenue_Analysis[cuid],Revenue_Analysis[Q2 Low Deviation], 0)</f>
        <v>83.106999999999999</v>
      </c>
      <c r="AD256" s="43">
        <f>_xlfn.XLOOKUP(Master1[[#This Row],[cu_id]],Revenue_Analysis[cuid],Revenue_Analysis[Q2 High Deviation], 0)</f>
        <v>87.871399999999994</v>
      </c>
      <c r="AE256" s="43">
        <f>_xlfn.XLOOKUP(Master1[[#This Row],[cu_id]],Revenue_Analysis[cuid],Revenue_Analysis[Q3 Low Deviation], 0)</f>
        <v>87.760099999999994</v>
      </c>
      <c r="AF256" s="43">
        <f>_xlfn.XLOOKUP(Master1[[#This Row],[cu_id]],Revenue_Analysis[cuid],Revenue_Analysis[Q3 High Deviation], 0)</f>
        <v>115.75369999999999</v>
      </c>
      <c r="AG256" s="43">
        <f>_xlfn.XLOOKUP(Master1[[#This Row],[cu_id]],Revenue_Analysis[cuid],Revenue_Analysis[Q4 Low Deviation], 0)</f>
        <v>90.944599999999994</v>
      </c>
      <c r="AH256" s="43">
        <f>_xlfn.XLOOKUP(Master1[[#This Row],[cu_id]],Revenue_Analysis[cuid],Revenue_Analysis[Q4 High Deviation], 0)</f>
        <v>132.023</v>
      </c>
      <c r="AI256" s="43">
        <f>_xlfn.XLOOKUP(Master1[[#This Row],[cu_id]],Revenue_Analysis[cuid],Revenue_Analysis[Q1 Average], 0)</f>
        <v>90.190799999999996</v>
      </c>
      <c r="AJ256" s="43">
        <f>_xlfn.XLOOKUP(Master1[[#This Row],[cu_id]],Revenue_Analysis[cuid],Revenue_Analysis[Q2 Average], 0)</f>
        <v>85.489199999999997</v>
      </c>
      <c r="AK256" s="43">
        <f>_xlfn.XLOOKUP(Master1[[#This Row],[cu_id]],Revenue_Analysis[cuid],Revenue_Analysis[Q3 Average], 0)</f>
        <v>101.7569</v>
      </c>
      <c r="AL256" s="43">
        <f>_xlfn.XLOOKUP(Master1[[#This Row],[cu_id]],Revenue_Analysis[cuid],Revenue_Analysis[Q4 Average], 0)</f>
        <v>111.4838</v>
      </c>
      <c r="AM256" s="48">
        <v>0.5</v>
      </c>
      <c r="AN256" s="44">
        <v>0.70833333333333337</v>
      </c>
      <c r="AO256" s="25" t="s">
        <v>13860</v>
      </c>
      <c r="AP256" s="25" t="s">
        <v>13860</v>
      </c>
      <c r="AQ256" s="25" t="s">
        <v>13860</v>
      </c>
      <c r="AR256" s="25" t="s">
        <v>0</v>
      </c>
      <c r="AS256" s="15">
        <f>IFERROR(_xlfn.XLOOKUP(Master1[[#This Row],[cu_id]],StopTimes[cu_ID],StopTimes[Average Stop Time]), 0)</f>
        <v>8.9770833333333329</v>
      </c>
      <c r="AT25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56" s="45" t="s">
        <v>13860</v>
      </c>
      <c r="AV256" s="13"/>
      <c r="AW256" s="12"/>
    </row>
    <row r="257" spans="1:49" x14ac:dyDescent="0.3">
      <c r="A257" s="75" t="s">
        <v>3544</v>
      </c>
      <c r="B257" s="50">
        <v>34</v>
      </c>
      <c r="C257" s="50" t="s">
        <v>9</v>
      </c>
      <c r="D257" s="46">
        <v>32199</v>
      </c>
      <c r="E257" s="46" t="s">
        <v>13</v>
      </c>
      <c r="F257" s="46" t="s">
        <v>694</v>
      </c>
      <c r="G257" s="26" t="s">
        <v>695</v>
      </c>
      <c r="H257" s="26" t="s">
        <v>5</v>
      </c>
      <c r="I257" s="26" t="s">
        <v>696</v>
      </c>
      <c r="J257" s="26" t="s">
        <v>4</v>
      </c>
      <c r="K257" s="26" t="s">
        <v>697</v>
      </c>
      <c r="L257" s="27" t="s">
        <v>31</v>
      </c>
      <c r="M257" s="25" t="s">
        <v>30</v>
      </c>
      <c r="N257" s="25" t="s">
        <v>2</v>
      </c>
      <c r="O2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</v>
      </c>
      <c r="P257" s="25">
        <v>5</v>
      </c>
      <c r="Q257" s="25">
        <v>0</v>
      </c>
      <c r="R257" s="25">
        <v>0</v>
      </c>
      <c r="S257" s="25">
        <v>0</v>
      </c>
      <c r="T257" s="25">
        <v>0</v>
      </c>
      <c r="U257" s="25">
        <v>8</v>
      </c>
      <c r="V257" s="41" t="str">
        <f>IFERROR(Master1[[#This Row],[Avg Garment Scans per Delivery]]/Master1[[#This Row],[Garment Inventory]], "")</f>
        <v/>
      </c>
      <c r="W257" s="42"/>
      <c r="X257" s="42"/>
      <c r="Y257" s="42"/>
      <c r="Z257" s="42"/>
      <c r="AA257" s="43">
        <f>_xlfn.XLOOKUP(Master1[[#This Row],[cu_id]], Revenue_Analysis[cuid], Revenue_Analysis[Q1 Low Deviation], 0)</f>
        <v>0</v>
      </c>
      <c r="AB257" s="43">
        <f>_xlfn.XLOOKUP(Master1[[#This Row],[cu_id]],Revenue_Analysis[cuid],Revenue_Analysis[Q1 High Deviation], 0)</f>
        <v>0</v>
      </c>
      <c r="AC257" s="43">
        <f>_xlfn.XLOOKUP(Master1[[#This Row],[cu_id]],Revenue_Analysis[cuid],Revenue_Analysis[Q2 Low Deviation], 0)</f>
        <v>35</v>
      </c>
      <c r="AD257" s="43">
        <f>_xlfn.XLOOKUP(Master1[[#This Row],[cu_id]],Revenue_Analysis[cuid],Revenue_Analysis[Q2 High Deviation], 0)</f>
        <v>35</v>
      </c>
      <c r="AE257" s="43">
        <f>_xlfn.XLOOKUP(Master1[[#This Row],[cu_id]],Revenue_Analysis[cuid],Revenue_Analysis[Q3 Low Deviation], 0)</f>
        <v>0</v>
      </c>
      <c r="AF257" s="43">
        <f>_xlfn.XLOOKUP(Master1[[#This Row],[cu_id]],Revenue_Analysis[cuid],Revenue_Analysis[Q3 High Deviation], 0)</f>
        <v>0</v>
      </c>
      <c r="AG257" s="43">
        <f>_xlfn.XLOOKUP(Master1[[#This Row],[cu_id]],Revenue_Analysis[cuid],Revenue_Analysis[Q4 Low Deviation], 0)</f>
        <v>0</v>
      </c>
      <c r="AH257" s="43">
        <f>_xlfn.XLOOKUP(Master1[[#This Row],[cu_id]],Revenue_Analysis[cuid],Revenue_Analysis[Q4 High Deviation], 0)</f>
        <v>0</v>
      </c>
      <c r="AI257" s="43">
        <f>_xlfn.XLOOKUP(Master1[[#This Row],[cu_id]],Revenue_Analysis[cuid],Revenue_Analysis[Q1 Average], 0)</f>
        <v>0</v>
      </c>
      <c r="AJ257" s="43">
        <f>_xlfn.XLOOKUP(Master1[[#This Row],[cu_id]],Revenue_Analysis[cuid],Revenue_Analysis[Q2 Average], 0)</f>
        <v>35</v>
      </c>
      <c r="AK257" s="43">
        <f>_xlfn.XLOOKUP(Master1[[#This Row],[cu_id]],Revenue_Analysis[cuid],Revenue_Analysis[Q3 Average], 0)</f>
        <v>0</v>
      </c>
      <c r="AL257" s="43">
        <f>_xlfn.XLOOKUP(Master1[[#This Row],[cu_id]],Revenue_Analysis[cuid],Revenue_Analysis[Q4 Average], 0)</f>
        <v>0</v>
      </c>
      <c r="AM257" s="44" t="s">
        <v>1</v>
      </c>
      <c r="AN257" s="44" t="s">
        <v>1</v>
      </c>
      <c r="AO257" s="25" t="s">
        <v>13860</v>
      </c>
      <c r="AP257" s="25" t="s">
        <v>13860</v>
      </c>
      <c r="AQ257" s="25" t="s">
        <v>13860</v>
      </c>
      <c r="AR257" s="50" t="s">
        <v>0</v>
      </c>
      <c r="AS257" s="15">
        <f>IFERROR(_xlfn.XLOOKUP(Master1[[#This Row],[cu_id]],StopTimes[cu_ID],StopTimes[Average Stop Time]), 0)</f>
        <v>0.3666666666666667</v>
      </c>
      <c r="AT25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57" s="45">
        <v>3</v>
      </c>
      <c r="AV257" s="13"/>
      <c r="AW257" s="12"/>
    </row>
    <row r="258" spans="1:49" x14ac:dyDescent="0.3">
      <c r="A258" s="74" t="s">
        <v>3650</v>
      </c>
      <c r="B258" s="25">
        <v>9</v>
      </c>
      <c r="C258" s="25" t="s">
        <v>6</v>
      </c>
      <c r="D258" s="26">
        <v>27509</v>
      </c>
      <c r="E258" s="26" t="s">
        <v>13</v>
      </c>
      <c r="F258" s="26" t="s">
        <v>977</v>
      </c>
      <c r="G258" s="26" t="s">
        <v>978</v>
      </c>
      <c r="H258" s="26" t="s">
        <v>11</v>
      </c>
      <c r="I258" s="26" t="s">
        <v>562</v>
      </c>
      <c r="J258" s="26" t="s">
        <v>4</v>
      </c>
      <c r="K258" s="26" t="s">
        <v>563</v>
      </c>
      <c r="L258" s="27" t="s">
        <v>17</v>
      </c>
      <c r="M258" s="25" t="s">
        <v>10</v>
      </c>
      <c r="N258" s="25" t="s">
        <v>2</v>
      </c>
      <c r="O2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258" s="25">
        <v>0</v>
      </c>
      <c r="Q258" s="25">
        <v>0</v>
      </c>
      <c r="R258" s="25">
        <v>60</v>
      </c>
      <c r="S258" s="25">
        <v>0</v>
      </c>
      <c r="T258" s="25">
        <v>0</v>
      </c>
      <c r="U258" s="25">
        <v>26</v>
      </c>
      <c r="V258" s="41" t="str">
        <f>IFERROR(Master1[[#This Row],[Avg Garment Scans per Delivery]]/Master1[[#This Row],[Garment Inventory]], "")</f>
        <v/>
      </c>
      <c r="W258" s="42"/>
      <c r="X258" s="42">
        <v>0</v>
      </c>
      <c r="Y258" s="42"/>
      <c r="Z258" s="42"/>
      <c r="AA258" s="43">
        <f>_xlfn.XLOOKUP(Master1[[#This Row],[cu_id]], Revenue_Analysis[cuid], Revenue_Analysis[Q1 Low Deviation], 0)</f>
        <v>105.19</v>
      </c>
      <c r="AB258" s="43">
        <f>_xlfn.XLOOKUP(Master1[[#This Row],[cu_id]],Revenue_Analysis[cuid],Revenue_Analysis[Q1 High Deviation], 0)</f>
        <v>179.96</v>
      </c>
      <c r="AC258" s="43">
        <f>_xlfn.XLOOKUP(Master1[[#This Row],[cu_id]],Revenue_Analysis[cuid],Revenue_Analysis[Q2 Low Deviation], 0)</f>
        <v>105.94759999999999</v>
      </c>
      <c r="AD258" s="43">
        <f>_xlfn.XLOOKUP(Master1[[#This Row],[cu_id]],Revenue_Analysis[cuid],Revenue_Analysis[Q2 High Deviation], 0)</f>
        <v>166.5582</v>
      </c>
      <c r="AE258" s="43">
        <f>_xlfn.XLOOKUP(Master1[[#This Row],[cu_id]],Revenue_Analysis[cuid],Revenue_Analysis[Q3 Low Deviation], 0)</f>
        <v>105.80329999999999</v>
      </c>
      <c r="AF258" s="43">
        <f>_xlfn.XLOOKUP(Master1[[#This Row],[cu_id]],Revenue_Analysis[cuid],Revenue_Analysis[Q3 High Deviation], 0)</f>
        <v>167.16669999999999</v>
      </c>
      <c r="AG258" s="43">
        <f>_xlfn.XLOOKUP(Master1[[#This Row],[cu_id]],Revenue_Analysis[cuid],Revenue_Analysis[Q4 Low Deviation], 0)</f>
        <v>129.6566</v>
      </c>
      <c r="AH258" s="43">
        <f>_xlfn.XLOOKUP(Master1[[#This Row],[cu_id]],Revenue_Analysis[cuid],Revenue_Analysis[Q4 High Deviation], 0)</f>
        <v>190.31</v>
      </c>
      <c r="AI258" s="43">
        <f>_xlfn.XLOOKUP(Master1[[#This Row],[cu_id]],Revenue_Analysis[cuid],Revenue_Analysis[Q1 Average], 0)</f>
        <v>142.57499999999999</v>
      </c>
      <c r="AJ258" s="43">
        <f>_xlfn.XLOOKUP(Master1[[#This Row],[cu_id]],Revenue_Analysis[cuid],Revenue_Analysis[Q2 Average], 0)</f>
        <v>136.25290000000001</v>
      </c>
      <c r="AK258" s="43">
        <f>_xlfn.XLOOKUP(Master1[[#This Row],[cu_id]],Revenue_Analysis[cuid],Revenue_Analysis[Q3 Average], 0)</f>
        <v>136.48500000000001</v>
      </c>
      <c r="AL258" s="43">
        <f>_xlfn.XLOOKUP(Master1[[#This Row],[cu_id]],Revenue_Analysis[cuid],Revenue_Analysis[Q4 Average], 0)</f>
        <v>159.98330000000001</v>
      </c>
      <c r="AM258" s="44">
        <v>0.27083333333333331</v>
      </c>
      <c r="AN258" s="44">
        <v>0.66666666666666663</v>
      </c>
      <c r="AO258" s="25" t="s">
        <v>13860</v>
      </c>
      <c r="AP258" s="25" t="s">
        <v>13860</v>
      </c>
      <c r="AQ258" s="25" t="s">
        <v>13860</v>
      </c>
      <c r="AR258" s="25" t="s">
        <v>0</v>
      </c>
      <c r="AS258" s="15">
        <f>IFERROR(_xlfn.XLOOKUP(Master1[[#This Row],[cu_id]],StopTimes[cu_ID],StopTimes[Average Stop Time]), 0)</f>
        <v>15.654166666666667</v>
      </c>
      <c r="AT25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58" s="45" t="s">
        <v>13860</v>
      </c>
      <c r="AV258" s="13"/>
      <c r="AW258" s="12"/>
    </row>
    <row r="259" spans="1:49" x14ac:dyDescent="0.3">
      <c r="A259" s="74" t="s">
        <v>4538</v>
      </c>
      <c r="B259" s="25">
        <v>76</v>
      </c>
      <c r="C259" s="25" t="s">
        <v>7</v>
      </c>
      <c r="D259" s="26">
        <v>32212</v>
      </c>
      <c r="E259" s="26" t="s">
        <v>13</v>
      </c>
      <c r="F259" s="26" t="s">
        <v>2904</v>
      </c>
      <c r="G259" s="26" t="s">
        <v>2905</v>
      </c>
      <c r="H259" s="26" t="s">
        <v>5</v>
      </c>
      <c r="I259" s="26" t="s">
        <v>567</v>
      </c>
      <c r="J259" s="26" t="s">
        <v>4</v>
      </c>
      <c r="K259" s="26" t="s">
        <v>399</v>
      </c>
      <c r="L259" s="27" t="s">
        <v>29</v>
      </c>
      <c r="M259" s="25" t="s">
        <v>28</v>
      </c>
      <c r="N259" s="25" t="s">
        <v>2</v>
      </c>
      <c r="O2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124</v>
      </c>
      <c r="P259" s="25">
        <v>0</v>
      </c>
      <c r="Q259" s="25">
        <v>0</v>
      </c>
      <c r="R259" s="25">
        <v>0</v>
      </c>
      <c r="S259" s="25">
        <v>0</v>
      </c>
      <c r="T259" s="25">
        <v>124</v>
      </c>
      <c r="U259" s="25">
        <v>13</v>
      </c>
      <c r="V259" s="41" t="str">
        <f>IFERROR(Master1[[#This Row],[Avg Garment Scans per Delivery]]/Master1[[#This Row],[Garment Inventory]], "")</f>
        <v/>
      </c>
      <c r="W259" s="42"/>
      <c r="X259" s="42"/>
      <c r="Y259" s="42"/>
      <c r="Z259" s="42"/>
      <c r="AA259" s="43">
        <f>_xlfn.XLOOKUP(Master1[[#This Row],[cu_id]], Revenue_Analysis[cuid], Revenue_Analysis[Q1 Low Deviation], 0)</f>
        <v>39.43</v>
      </c>
      <c r="AB259" s="43">
        <f>_xlfn.XLOOKUP(Master1[[#This Row],[cu_id]],Revenue_Analysis[cuid],Revenue_Analysis[Q1 High Deviation], 0)</f>
        <v>39.43</v>
      </c>
      <c r="AC259" s="43">
        <f>_xlfn.XLOOKUP(Master1[[#This Row],[cu_id]],Revenue_Analysis[cuid],Revenue_Analysis[Q2 Low Deviation], 0)</f>
        <v>40.282499999999999</v>
      </c>
      <c r="AD259" s="43">
        <f>_xlfn.XLOOKUP(Master1[[#This Row],[cu_id]],Revenue_Analysis[cuid],Revenue_Analysis[Q2 High Deviation], 0)</f>
        <v>41.987499999999997</v>
      </c>
      <c r="AE259" s="43">
        <f>_xlfn.XLOOKUP(Master1[[#This Row],[cu_id]],Revenue_Analysis[cuid],Revenue_Analysis[Q3 Low Deviation], 0)</f>
        <v>40.950000000000003</v>
      </c>
      <c r="AF259" s="43">
        <f>_xlfn.XLOOKUP(Master1[[#This Row],[cu_id]],Revenue_Analysis[cuid],Revenue_Analysis[Q3 High Deviation], 0)</f>
        <v>41.59</v>
      </c>
      <c r="AG259" s="43">
        <f>_xlfn.XLOOKUP(Master1[[#This Row],[cu_id]],Revenue_Analysis[cuid],Revenue_Analysis[Q4 Low Deviation], 0)</f>
        <v>44.3</v>
      </c>
      <c r="AH259" s="43">
        <f>_xlfn.XLOOKUP(Master1[[#This Row],[cu_id]],Revenue_Analysis[cuid],Revenue_Analysis[Q4 High Deviation], 0)</f>
        <v>44.3</v>
      </c>
      <c r="AI259" s="43">
        <f>_xlfn.XLOOKUP(Master1[[#This Row],[cu_id]],Revenue_Analysis[cuid],Revenue_Analysis[Q1 Average], 0)</f>
        <v>39.43</v>
      </c>
      <c r="AJ259" s="43">
        <f>_xlfn.XLOOKUP(Master1[[#This Row],[cu_id]],Revenue_Analysis[cuid],Revenue_Analysis[Q2 Average], 0)</f>
        <v>41.134999999999998</v>
      </c>
      <c r="AK259" s="43">
        <f>_xlfn.XLOOKUP(Master1[[#This Row],[cu_id]],Revenue_Analysis[cuid],Revenue_Analysis[Q3 Average], 0)</f>
        <v>41.27</v>
      </c>
      <c r="AL259" s="43">
        <f>_xlfn.XLOOKUP(Master1[[#This Row],[cu_id]],Revenue_Analysis[cuid],Revenue_Analysis[Q4 Average], 0)</f>
        <v>44.3</v>
      </c>
      <c r="AM259" s="44">
        <v>9</v>
      </c>
      <c r="AN259" s="44">
        <v>4.5</v>
      </c>
      <c r="AO259" s="25" t="s">
        <v>13860</v>
      </c>
      <c r="AP259" s="25" t="s">
        <v>13860</v>
      </c>
      <c r="AQ259" s="25" t="s">
        <v>13860</v>
      </c>
      <c r="AR259" s="25" t="s">
        <v>0</v>
      </c>
      <c r="AS259" s="15">
        <f>IFERROR(_xlfn.XLOOKUP(Master1[[#This Row],[cu_id]],StopTimes[cu_ID],StopTimes[Average Stop Time]), 0)</f>
        <v>2.8583333333333334</v>
      </c>
      <c r="AT25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59" s="45">
        <v>3</v>
      </c>
      <c r="AV259" s="13"/>
      <c r="AW259" s="12"/>
    </row>
    <row r="260" spans="1:49" x14ac:dyDescent="0.3">
      <c r="A260" s="74" t="s">
        <v>4168</v>
      </c>
      <c r="B260" s="25">
        <v>8</v>
      </c>
      <c r="C260" s="25" t="s">
        <v>12</v>
      </c>
      <c r="D260" s="26">
        <v>99055</v>
      </c>
      <c r="E260" s="26" t="s">
        <v>55</v>
      </c>
      <c r="F260" s="26" t="s">
        <v>2143</v>
      </c>
      <c r="G260" s="26" t="s">
        <v>2144</v>
      </c>
      <c r="H260" s="26" t="s">
        <v>11</v>
      </c>
      <c r="I260" s="26" t="s">
        <v>255</v>
      </c>
      <c r="J260" s="26" t="s">
        <v>4</v>
      </c>
      <c r="K260" s="26" t="s">
        <v>256</v>
      </c>
      <c r="L260" s="27" t="s">
        <v>16</v>
      </c>
      <c r="M260" s="25" t="s">
        <v>3</v>
      </c>
      <c r="N260" s="25" t="s">
        <v>2</v>
      </c>
      <c r="O2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260" s="25">
        <v>0</v>
      </c>
      <c r="Q260" s="25">
        <v>190</v>
      </c>
      <c r="R260" s="25">
        <v>0</v>
      </c>
      <c r="S260" s="25">
        <v>0</v>
      </c>
      <c r="T260" s="25">
        <v>0</v>
      </c>
      <c r="U260" s="25">
        <v>52</v>
      </c>
      <c r="V260" s="41" t="str">
        <f>IFERROR(Master1[[#This Row],[Avg Garment Scans per Delivery]]/Master1[[#This Row],[Garment Inventory]], "")</f>
        <v/>
      </c>
      <c r="W260" s="42"/>
      <c r="X260" s="42"/>
      <c r="Y260" s="42"/>
      <c r="Z260" s="42"/>
      <c r="AA260" s="43">
        <f>_xlfn.XLOOKUP(Master1[[#This Row],[cu_id]], Revenue_Analysis[cuid], Revenue_Analysis[Q1 Low Deviation], 0)</f>
        <v>67.640199999999993</v>
      </c>
      <c r="AB260" s="43">
        <f>_xlfn.XLOOKUP(Master1[[#This Row],[cu_id]],Revenue_Analysis[cuid],Revenue_Analysis[Q1 High Deviation], 0)</f>
        <v>103.4122</v>
      </c>
      <c r="AC260" s="43">
        <f>_xlfn.XLOOKUP(Master1[[#This Row],[cu_id]],Revenue_Analysis[cuid],Revenue_Analysis[Q2 Low Deviation], 0)</f>
        <v>72.06</v>
      </c>
      <c r="AD260" s="43">
        <f>_xlfn.XLOOKUP(Master1[[#This Row],[cu_id]],Revenue_Analysis[cuid],Revenue_Analysis[Q2 High Deviation], 0)</f>
        <v>104.5076</v>
      </c>
      <c r="AE260" s="43">
        <f>_xlfn.XLOOKUP(Master1[[#This Row],[cu_id]],Revenue_Analysis[cuid],Revenue_Analysis[Q3 Low Deviation], 0)</f>
        <v>76.207300000000004</v>
      </c>
      <c r="AF260" s="43">
        <f>_xlfn.XLOOKUP(Master1[[#This Row],[cu_id]],Revenue_Analysis[cuid],Revenue_Analysis[Q3 High Deviation], 0)</f>
        <v>118.84350000000001</v>
      </c>
      <c r="AG260" s="43">
        <f>_xlfn.XLOOKUP(Master1[[#This Row],[cu_id]],Revenue_Analysis[cuid],Revenue_Analysis[Q4 Low Deviation], 0)</f>
        <v>73.110900000000001</v>
      </c>
      <c r="AH260" s="43">
        <f>_xlfn.XLOOKUP(Master1[[#This Row],[cu_id]],Revenue_Analysis[cuid],Revenue_Analysis[Q4 High Deviation], 0)</f>
        <v>120.67529999999999</v>
      </c>
      <c r="AI260" s="43">
        <f>_xlfn.XLOOKUP(Master1[[#This Row],[cu_id]],Revenue_Analysis[cuid],Revenue_Analysis[Q1 Average], 0)</f>
        <v>85.526200000000003</v>
      </c>
      <c r="AJ260" s="43">
        <f>_xlfn.XLOOKUP(Master1[[#This Row],[cu_id]],Revenue_Analysis[cuid],Revenue_Analysis[Q2 Average], 0)</f>
        <v>88.283799999999999</v>
      </c>
      <c r="AK260" s="43">
        <f>_xlfn.XLOOKUP(Master1[[#This Row],[cu_id]],Revenue_Analysis[cuid],Revenue_Analysis[Q3 Average], 0)</f>
        <v>97.525400000000005</v>
      </c>
      <c r="AL260" s="43">
        <f>_xlfn.XLOOKUP(Master1[[#This Row],[cu_id]],Revenue_Analysis[cuid],Revenue_Analysis[Q4 Average], 0)</f>
        <v>96.893100000000004</v>
      </c>
      <c r="AM260" s="44">
        <v>0.41666666666666669</v>
      </c>
      <c r="AN260" s="44">
        <v>0.79166666666666663</v>
      </c>
      <c r="AO260" s="25" t="s">
        <v>13860</v>
      </c>
      <c r="AP260" s="25" t="s">
        <v>13860</v>
      </c>
      <c r="AQ260" s="25" t="s">
        <v>13860</v>
      </c>
      <c r="AR260" s="25" t="s">
        <v>0</v>
      </c>
      <c r="AS260" s="15">
        <f>IFERROR(_xlfn.XLOOKUP(Master1[[#This Row],[cu_id]],StopTimes[cu_ID],StopTimes[Average Stop Time]), 0)</f>
        <v>6.4</v>
      </c>
      <c r="AT26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60" s="45" t="s">
        <v>13860</v>
      </c>
      <c r="AV260" s="13"/>
      <c r="AW260" s="12"/>
    </row>
    <row r="261" spans="1:49" x14ac:dyDescent="0.3">
      <c r="A261" s="74" t="s">
        <v>3651</v>
      </c>
      <c r="B261" s="25">
        <v>9</v>
      </c>
      <c r="C261" s="25" t="s">
        <v>7</v>
      </c>
      <c r="D261" s="26">
        <v>99051</v>
      </c>
      <c r="E261" s="26" t="s">
        <v>58</v>
      </c>
      <c r="F261" s="26" t="s">
        <v>979</v>
      </c>
      <c r="G261" s="26" t="s">
        <v>980</v>
      </c>
      <c r="H261" s="26" t="s">
        <v>11</v>
      </c>
      <c r="I261" s="26" t="s">
        <v>398</v>
      </c>
      <c r="J261" s="26" t="s">
        <v>4</v>
      </c>
      <c r="K261" s="26" t="s">
        <v>981</v>
      </c>
      <c r="L261" s="27" t="s">
        <v>16</v>
      </c>
      <c r="M261" s="25" t="s">
        <v>3</v>
      </c>
      <c r="N261" s="25" t="s">
        <v>2</v>
      </c>
      <c r="O2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251</v>
      </c>
      <c r="P261" s="25">
        <v>0</v>
      </c>
      <c r="Q261" s="25">
        <v>0</v>
      </c>
      <c r="R261" s="25">
        <v>0</v>
      </c>
      <c r="S261" s="25">
        <v>0</v>
      </c>
      <c r="T261" s="25">
        <v>251</v>
      </c>
      <c r="U261" s="25">
        <v>52</v>
      </c>
      <c r="V261" s="41" t="str">
        <f>IFERROR(Master1[[#This Row],[Avg Garment Scans per Delivery]]/Master1[[#This Row],[Garment Inventory]], "")</f>
        <v/>
      </c>
      <c r="W261" s="42"/>
      <c r="X261" s="42"/>
      <c r="Y261" s="42"/>
      <c r="Z261" s="42"/>
      <c r="AA261" s="43">
        <f>_xlfn.XLOOKUP(Master1[[#This Row],[cu_id]], Revenue_Analysis[cuid], Revenue_Analysis[Q1 Low Deviation], 0)</f>
        <v>60.29</v>
      </c>
      <c r="AB261" s="43">
        <f>_xlfn.XLOOKUP(Master1[[#This Row],[cu_id]],Revenue_Analysis[cuid],Revenue_Analysis[Q1 High Deviation], 0)</f>
        <v>65.41</v>
      </c>
      <c r="AC261" s="43">
        <f>_xlfn.XLOOKUP(Master1[[#This Row],[cu_id]],Revenue_Analysis[cuid],Revenue_Analysis[Q2 Low Deviation], 0)</f>
        <v>67.296800000000005</v>
      </c>
      <c r="AD261" s="43">
        <f>_xlfn.XLOOKUP(Master1[[#This Row],[cu_id]],Revenue_Analysis[cuid],Revenue_Analysis[Q2 High Deviation], 0)</f>
        <v>69.120199999999997</v>
      </c>
      <c r="AE261" s="43">
        <f>_xlfn.XLOOKUP(Master1[[#This Row],[cu_id]],Revenue_Analysis[cuid],Revenue_Analysis[Q3 Low Deviation], 0)</f>
        <v>69.02</v>
      </c>
      <c r="AF261" s="43">
        <f>_xlfn.XLOOKUP(Master1[[#This Row],[cu_id]],Revenue_Analysis[cuid],Revenue_Analysis[Q3 High Deviation], 0)</f>
        <v>69.69</v>
      </c>
      <c r="AG261" s="43">
        <f>_xlfn.XLOOKUP(Master1[[#This Row],[cu_id]],Revenue_Analysis[cuid],Revenue_Analysis[Q4 Low Deviation], 0)</f>
        <v>71.955500000000001</v>
      </c>
      <c r="AH261" s="43">
        <f>_xlfn.XLOOKUP(Master1[[#This Row],[cu_id]],Revenue_Analysis[cuid],Revenue_Analysis[Q4 High Deviation], 0)</f>
        <v>81.349100000000007</v>
      </c>
      <c r="AI261" s="43">
        <f>_xlfn.XLOOKUP(Master1[[#This Row],[cu_id]],Revenue_Analysis[cuid],Revenue_Analysis[Q1 Average], 0)</f>
        <v>62.85</v>
      </c>
      <c r="AJ261" s="43">
        <f>_xlfn.XLOOKUP(Master1[[#This Row],[cu_id]],Revenue_Analysis[cuid],Revenue_Analysis[Q2 Average], 0)</f>
        <v>68.208500000000001</v>
      </c>
      <c r="AK261" s="43">
        <f>_xlfn.XLOOKUP(Master1[[#This Row],[cu_id]],Revenue_Analysis[cuid],Revenue_Analysis[Q3 Average], 0)</f>
        <v>69.355000000000004</v>
      </c>
      <c r="AL261" s="43">
        <f>_xlfn.XLOOKUP(Master1[[#This Row],[cu_id]],Revenue_Analysis[cuid],Revenue_Analysis[Q4 Average], 0)</f>
        <v>76.652299999999997</v>
      </c>
      <c r="AM261" s="44">
        <v>0.4375</v>
      </c>
      <c r="AN261" s="44" t="s">
        <v>13860</v>
      </c>
      <c r="AO261" s="25" t="s">
        <v>13860</v>
      </c>
      <c r="AP261" s="25" t="s">
        <v>13860</v>
      </c>
      <c r="AQ261" s="25" t="s">
        <v>13860</v>
      </c>
      <c r="AR261" s="25" t="s">
        <v>0</v>
      </c>
      <c r="AS261" s="15">
        <f>IFERROR(_xlfn.XLOOKUP(Master1[[#This Row],[cu_id]],StopTimes[cu_ID],StopTimes[Average Stop Time]), 0)</f>
        <v>8</v>
      </c>
      <c r="AT261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261" s="45">
        <v>10</v>
      </c>
      <c r="AV261" s="13"/>
      <c r="AW261" s="12"/>
    </row>
    <row r="262" spans="1:49" x14ac:dyDescent="0.3">
      <c r="A262" s="74" t="s">
        <v>3420</v>
      </c>
      <c r="B262" s="25">
        <v>15</v>
      </c>
      <c r="C262" s="25" t="s">
        <v>9</v>
      </c>
      <c r="D262" s="26">
        <v>17734</v>
      </c>
      <c r="E262" s="26" t="s">
        <v>13</v>
      </c>
      <c r="F262" s="26" t="s">
        <v>320</v>
      </c>
      <c r="G262" s="26" t="s">
        <v>321</v>
      </c>
      <c r="H262" s="26" t="s">
        <v>11</v>
      </c>
      <c r="I262" s="26" t="s">
        <v>246</v>
      </c>
      <c r="J262" s="26" t="s">
        <v>4</v>
      </c>
      <c r="K262" s="26" t="s">
        <v>76</v>
      </c>
      <c r="L262" s="27" t="s">
        <v>24</v>
      </c>
      <c r="M262" s="25" t="s">
        <v>23</v>
      </c>
      <c r="N262" s="25" t="s">
        <v>2</v>
      </c>
      <c r="O2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262" s="25">
        <v>70</v>
      </c>
      <c r="Q262" s="25">
        <v>0</v>
      </c>
      <c r="R262" s="25">
        <v>0</v>
      </c>
      <c r="S262" s="25">
        <v>0</v>
      </c>
      <c r="T262" s="25">
        <v>0</v>
      </c>
      <c r="U262" s="25">
        <v>11</v>
      </c>
      <c r="V262" s="41" t="str">
        <f>IFERROR(Master1[[#This Row],[Avg Garment Scans per Delivery]]/Master1[[#This Row],[Garment Inventory]], "")</f>
        <v/>
      </c>
      <c r="W262" s="42"/>
      <c r="X262" s="42"/>
      <c r="Y262" s="42"/>
      <c r="Z262" s="42"/>
      <c r="AA262" s="43">
        <f>_xlfn.XLOOKUP(Master1[[#This Row],[cu_id]], Revenue_Analysis[cuid], Revenue_Analysis[Q1 Low Deviation], 0)</f>
        <v>151.55000000000001</v>
      </c>
      <c r="AB262" s="43">
        <f>_xlfn.XLOOKUP(Master1[[#This Row],[cu_id]],Revenue_Analysis[cuid],Revenue_Analysis[Q1 High Deviation], 0)</f>
        <v>153.55000000000001</v>
      </c>
      <c r="AC262" s="43">
        <f>_xlfn.XLOOKUP(Master1[[#This Row],[cu_id]],Revenue_Analysis[cuid],Revenue_Analysis[Q2 Low Deviation], 0)</f>
        <v>164.83</v>
      </c>
      <c r="AD262" s="43">
        <f>_xlfn.XLOOKUP(Master1[[#This Row],[cu_id]],Revenue_Analysis[cuid],Revenue_Analysis[Q2 High Deviation], 0)</f>
        <v>167.28</v>
      </c>
      <c r="AE262" s="43">
        <f>_xlfn.XLOOKUP(Master1[[#This Row],[cu_id]],Revenue_Analysis[cuid],Revenue_Analysis[Q3 Low Deviation], 0)</f>
        <v>166.68889999999999</v>
      </c>
      <c r="AF262" s="43">
        <f>_xlfn.XLOOKUP(Master1[[#This Row],[cu_id]],Revenue_Analysis[cuid],Revenue_Analysis[Q3 High Deviation], 0)</f>
        <v>167.36449999999999</v>
      </c>
      <c r="AG262" s="43">
        <f>_xlfn.XLOOKUP(Master1[[#This Row],[cu_id]],Revenue_Analysis[cuid],Revenue_Analysis[Q4 Low Deviation], 0)</f>
        <v>166.52</v>
      </c>
      <c r="AH262" s="43">
        <f>_xlfn.XLOOKUP(Master1[[#This Row],[cu_id]],Revenue_Analysis[cuid],Revenue_Analysis[Q4 High Deviation], 0)</f>
        <v>166.52</v>
      </c>
      <c r="AI262" s="43">
        <f>_xlfn.XLOOKUP(Master1[[#This Row],[cu_id]],Revenue_Analysis[cuid],Revenue_Analysis[Q1 Average], 0)</f>
        <v>152.55000000000001</v>
      </c>
      <c r="AJ262" s="43">
        <f>_xlfn.XLOOKUP(Master1[[#This Row],[cu_id]],Revenue_Analysis[cuid],Revenue_Analysis[Q2 Average], 0)</f>
        <v>166.05500000000001</v>
      </c>
      <c r="AK262" s="43">
        <f>_xlfn.XLOOKUP(Master1[[#This Row],[cu_id]],Revenue_Analysis[cuid],Revenue_Analysis[Q3 Average], 0)</f>
        <v>167.02670000000001</v>
      </c>
      <c r="AL262" s="43">
        <f>_xlfn.XLOOKUP(Master1[[#This Row],[cu_id]],Revenue_Analysis[cuid],Revenue_Analysis[Q4 Average], 0)</f>
        <v>166.52</v>
      </c>
      <c r="AM262" s="44">
        <v>0.375</v>
      </c>
      <c r="AN262" s="44">
        <v>0.66666666666666663</v>
      </c>
      <c r="AO262" s="25" t="s">
        <v>13860</v>
      </c>
      <c r="AP262" s="25" t="s">
        <v>13860</v>
      </c>
      <c r="AQ262" s="25" t="s">
        <v>13860</v>
      </c>
      <c r="AR262" s="25" t="s">
        <v>0</v>
      </c>
      <c r="AS262" s="15">
        <f>IFERROR(_xlfn.XLOOKUP(Master1[[#This Row],[cu_id]],StopTimes[cu_ID],StopTimes[Average Stop Time]), 0)</f>
        <v>6.8500000000000005</v>
      </c>
      <c r="AT262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262" s="45">
        <v>8</v>
      </c>
      <c r="AV262" s="13"/>
      <c r="AW262" s="12"/>
    </row>
    <row r="263" spans="1:49" x14ac:dyDescent="0.3">
      <c r="A263" s="74" t="s">
        <v>3652</v>
      </c>
      <c r="B263" s="25">
        <v>9</v>
      </c>
      <c r="C263" s="25" t="s">
        <v>12</v>
      </c>
      <c r="D263" s="26">
        <v>99051</v>
      </c>
      <c r="E263" s="26" t="s">
        <v>50</v>
      </c>
      <c r="F263" s="26" t="s">
        <v>982</v>
      </c>
      <c r="G263" s="26" t="s">
        <v>983</v>
      </c>
      <c r="H263" s="26" t="s">
        <v>11</v>
      </c>
      <c r="I263" s="26" t="s">
        <v>984</v>
      </c>
      <c r="J263" s="26" t="s">
        <v>4</v>
      </c>
      <c r="K263" s="26" t="s">
        <v>985</v>
      </c>
      <c r="L263" s="27" t="s">
        <v>16</v>
      </c>
      <c r="M263" s="25" t="s">
        <v>3</v>
      </c>
      <c r="N263" s="25" t="s">
        <v>2</v>
      </c>
      <c r="O2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263" s="25">
        <v>0</v>
      </c>
      <c r="Q263" s="25">
        <v>140</v>
      </c>
      <c r="R263" s="25">
        <v>0</v>
      </c>
      <c r="S263" s="25">
        <v>0</v>
      </c>
      <c r="T263" s="25">
        <v>0</v>
      </c>
      <c r="U263" s="25">
        <v>52</v>
      </c>
      <c r="V263" s="41" t="str">
        <f>IFERROR(Master1[[#This Row],[Avg Garment Scans per Delivery]]/Master1[[#This Row],[Garment Inventory]], "")</f>
        <v/>
      </c>
      <c r="W263" s="42"/>
      <c r="X263" s="42"/>
      <c r="Y263" s="42"/>
      <c r="Z263" s="42"/>
      <c r="AA263" s="43">
        <f>_xlfn.XLOOKUP(Master1[[#This Row],[cu_id]], Revenue_Analysis[cuid], Revenue_Analysis[Q1 Low Deviation], 0)</f>
        <v>67.561999999999998</v>
      </c>
      <c r="AB263" s="43">
        <f>_xlfn.XLOOKUP(Master1[[#This Row],[cu_id]],Revenue_Analysis[cuid],Revenue_Analysis[Q1 High Deviation], 0)</f>
        <v>73.727199999999996</v>
      </c>
      <c r="AC263" s="43">
        <f>_xlfn.XLOOKUP(Master1[[#This Row],[cu_id]],Revenue_Analysis[cuid],Revenue_Analysis[Q2 Low Deviation], 0)</f>
        <v>75.086799999999997</v>
      </c>
      <c r="AD263" s="43">
        <f>_xlfn.XLOOKUP(Master1[[#This Row],[cu_id]],Revenue_Analysis[cuid],Revenue_Analysis[Q2 High Deviation], 0)</f>
        <v>76.910200000000003</v>
      </c>
      <c r="AE263" s="43">
        <f>_xlfn.XLOOKUP(Master1[[#This Row],[cu_id]],Revenue_Analysis[cuid],Revenue_Analysis[Q3 Low Deviation], 0)</f>
        <v>78.182599999999994</v>
      </c>
      <c r="AF263" s="43">
        <f>_xlfn.XLOOKUP(Master1[[#This Row],[cu_id]],Revenue_Analysis[cuid],Revenue_Analysis[Q3 High Deviation], 0)</f>
        <v>82.866600000000005</v>
      </c>
      <c r="AG263" s="43">
        <f>_xlfn.XLOOKUP(Master1[[#This Row],[cu_id]],Revenue_Analysis[cuid],Revenue_Analysis[Q4 Low Deviation], 0)</f>
        <v>80.752300000000005</v>
      </c>
      <c r="AH263" s="43">
        <f>_xlfn.XLOOKUP(Master1[[#This Row],[cu_id]],Revenue_Analysis[cuid],Revenue_Analysis[Q4 High Deviation], 0)</f>
        <v>82.6477</v>
      </c>
      <c r="AI263" s="43">
        <f>_xlfn.XLOOKUP(Master1[[#This Row],[cu_id]],Revenue_Analysis[cuid],Revenue_Analysis[Q1 Average], 0)</f>
        <v>70.644599999999997</v>
      </c>
      <c r="AJ263" s="43">
        <f>_xlfn.XLOOKUP(Master1[[#This Row],[cu_id]],Revenue_Analysis[cuid],Revenue_Analysis[Q2 Average], 0)</f>
        <v>75.998500000000007</v>
      </c>
      <c r="AK263" s="43">
        <f>_xlfn.XLOOKUP(Master1[[#This Row],[cu_id]],Revenue_Analysis[cuid],Revenue_Analysis[Q3 Average], 0)</f>
        <v>80.524600000000007</v>
      </c>
      <c r="AL263" s="43">
        <f>_xlfn.XLOOKUP(Master1[[#This Row],[cu_id]],Revenue_Analysis[cuid],Revenue_Analysis[Q4 Average], 0)</f>
        <v>81.7</v>
      </c>
      <c r="AM263" s="44" t="s">
        <v>13860</v>
      </c>
      <c r="AN263" s="44" t="s">
        <v>13860</v>
      </c>
      <c r="AO263" s="25" t="s">
        <v>13860</v>
      </c>
      <c r="AP263" s="25" t="s">
        <v>13860</v>
      </c>
      <c r="AQ263" s="25" t="s">
        <v>13860</v>
      </c>
      <c r="AR263" s="25" t="s">
        <v>0</v>
      </c>
      <c r="AS263" s="15">
        <f>IFERROR(_xlfn.XLOOKUP(Master1[[#This Row],[cu_id]],StopTimes[cu_ID],StopTimes[Average Stop Time]), 0)</f>
        <v>8.9145833333333329</v>
      </c>
      <c r="AT26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63" s="45" t="s">
        <v>13860</v>
      </c>
      <c r="AV263" s="13"/>
      <c r="AW263" s="12"/>
    </row>
    <row r="264" spans="1:49" x14ac:dyDescent="0.3">
      <c r="A264" s="74" t="s">
        <v>3653</v>
      </c>
      <c r="B264" s="25">
        <v>34</v>
      </c>
      <c r="C264" s="25" t="s">
        <v>12</v>
      </c>
      <c r="D264" s="26">
        <v>99051</v>
      </c>
      <c r="E264" s="26" t="s">
        <v>52</v>
      </c>
      <c r="F264" s="26" t="s">
        <v>986</v>
      </c>
      <c r="G264" s="26" t="s">
        <v>987</v>
      </c>
      <c r="H264" s="26" t="s">
        <v>11</v>
      </c>
      <c r="I264" s="26" t="s">
        <v>700</v>
      </c>
      <c r="J264" s="26" t="s">
        <v>4</v>
      </c>
      <c r="K264" s="26" t="s">
        <v>701</v>
      </c>
      <c r="L264" s="27" t="s">
        <v>16</v>
      </c>
      <c r="M264" s="25" t="s">
        <v>3</v>
      </c>
      <c r="N264" s="25" t="s">
        <v>2</v>
      </c>
      <c r="O2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95</v>
      </c>
      <c r="P264" s="25">
        <v>0</v>
      </c>
      <c r="Q264" s="25">
        <v>95</v>
      </c>
      <c r="R264" s="25">
        <v>0</v>
      </c>
      <c r="S264" s="25">
        <v>0</v>
      </c>
      <c r="T264" s="25">
        <v>0</v>
      </c>
      <c r="U264" s="25">
        <v>56</v>
      </c>
      <c r="V264" s="41" t="str">
        <f>IFERROR(Master1[[#This Row],[Avg Garment Scans per Delivery]]/Master1[[#This Row],[Garment Inventory]], "")</f>
        <v/>
      </c>
      <c r="W264" s="42"/>
      <c r="X264" s="42"/>
      <c r="Y264" s="42"/>
      <c r="Z264" s="42"/>
      <c r="AA264" s="43">
        <f>_xlfn.XLOOKUP(Master1[[#This Row],[cu_id]], Revenue_Analysis[cuid], Revenue_Analysis[Q1 Low Deviation], 0)</f>
        <v>109.9529</v>
      </c>
      <c r="AB264" s="43">
        <f>_xlfn.XLOOKUP(Master1[[#This Row],[cu_id]],Revenue_Analysis[cuid],Revenue_Analysis[Q1 High Deviation], 0)</f>
        <v>139.30709999999999</v>
      </c>
      <c r="AC264" s="43">
        <f>_xlfn.XLOOKUP(Master1[[#This Row],[cu_id]],Revenue_Analysis[cuid],Revenue_Analysis[Q2 Low Deviation], 0)</f>
        <v>119.6294</v>
      </c>
      <c r="AD264" s="43">
        <f>_xlfn.XLOOKUP(Master1[[#This Row],[cu_id]],Revenue_Analysis[cuid],Revenue_Analysis[Q2 High Deviation], 0)</f>
        <v>145.5968</v>
      </c>
      <c r="AE264" s="43">
        <f>_xlfn.XLOOKUP(Master1[[#This Row],[cu_id]],Revenue_Analysis[cuid],Revenue_Analysis[Q3 Low Deviation], 0)</f>
        <v>72.752899999999997</v>
      </c>
      <c r="AF264" s="43">
        <f>_xlfn.XLOOKUP(Master1[[#This Row],[cu_id]],Revenue_Analysis[cuid],Revenue_Analysis[Q3 High Deviation], 0)</f>
        <v>155.33770000000001</v>
      </c>
      <c r="AG264" s="43">
        <f>_xlfn.XLOOKUP(Master1[[#This Row],[cu_id]],Revenue_Analysis[cuid],Revenue_Analysis[Q4 Low Deviation], 0)</f>
        <v>78.552800000000005</v>
      </c>
      <c r="AH264" s="43">
        <f>_xlfn.XLOOKUP(Master1[[#This Row],[cu_id]],Revenue_Analysis[cuid],Revenue_Analysis[Q4 High Deviation], 0)</f>
        <v>130.68260000000001</v>
      </c>
      <c r="AI264" s="43">
        <f>_xlfn.XLOOKUP(Master1[[#This Row],[cu_id]],Revenue_Analysis[cuid],Revenue_Analysis[Q1 Average], 0)</f>
        <v>124.63</v>
      </c>
      <c r="AJ264" s="43">
        <f>_xlfn.XLOOKUP(Master1[[#This Row],[cu_id]],Revenue_Analysis[cuid],Revenue_Analysis[Q2 Average], 0)</f>
        <v>132.6131</v>
      </c>
      <c r="AK264" s="43">
        <f>_xlfn.XLOOKUP(Master1[[#This Row],[cu_id]],Revenue_Analysis[cuid],Revenue_Analysis[Q3 Average], 0)</f>
        <v>114.0453</v>
      </c>
      <c r="AL264" s="43">
        <f>_xlfn.XLOOKUP(Master1[[#This Row],[cu_id]],Revenue_Analysis[cuid],Revenue_Analysis[Q4 Average], 0)</f>
        <v>104.6177</v>
      </c>
      <c r="AM264" s="44">
        <v>0.375</v>
      </c>
      <c r="AN264" s="44">
        <v>0.6875</v>
      </c>
      <c r="AO264" s="25" t="s">
        <v>13860</v>
      </c>
      <c r="AP264" s="25" t="s">
        <v>13860</v>
      </c>
      <c r="AQ264" s="25" t="s">
        <v>13860</v>
      </c>
      <c r="AR264" s="25" t="s">
        <v>0</v>
      </c>
      <c r="AS264" s="15">
        <f>IFERROR(_xlfn.XLOOKUP(Master1[[#This Row],[cu_id]],StopTimes[cu_ID],StopTimes[Average Stop Time]), 0)</f>
        <v>4.8895833333333334</v>
      </c>
      <c r="AT26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64" s="45" t="s">
        <v>13860</v>
      </c>
      <c r="AV264" s="13"/>
      <c r="AW264" s="12"/>
    </row>
    <row r="265" spans="1:49" x14ac:dyDescent="0.3">
      <c r="A265" s="74" t="s">
        <v>3806</v>
      </c>
      <c r="B265" s="25">
        <v>70</v>
      </c>
      <c r="C265" s="25" t="s">
        <v>9</v>
      </c>
      <c r="D265" s="26">
        <v>32220</v>
      </c>
      <c r="E265" s="26" t="s">
        <v>13</v>
      </c>
      <c r="F265" s="26" t="s">
        <v>1321</v>
      </c>
      <c r="G265" s="26" t="s">
        <v>1322</v>
      </c>
      <c r="H265" s="26" t="s">
        <v>5</v>
      </c>
      <c r="I265" s="26" t="s">
        <v>696</v>
      </c>
      <c r="J265" s="26" t="s">
        <v>4</v>
      </c>
      <c r="K265" s="26" t="s">
        <v>1323</v>
      </c>
      <c r="L265" s="27" t="s">
        <v>16</v>
      </c>
      <c r="M265" s="25" t="s">
        <v>3</v>
      </c>
      <c r="N265" s="25" t="s">
        <v>2</v>
      </c>
      <c r="O2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108</v>
      </c>
      <c r="P265" s="25">
        <v>108</v>
      </c>
      <c r="Q265" s="25">
        <v>0</v>
      </c>
      <c r="R265" s="25">
        <v>0</v>
      </c>
      <c r="S265" s="25">
        <v>0</v>
      </c>
      <c r="T265" s="25">
        <v>0</v>
      </c>
      <c r="U265" s="25">
        <v>52</v>
      </c>
      <c r="V265" s="41" t="str">
        <f>IFERROR(Master1[[#This Row],[Avg Garment Scans per Delivery]]/Master1[[#This Row],[Garment Inventory]], "")</f>
        <v/>
      </c>
      <c r="W265" s="42"/>
      <c r="X265" s="42"/>
      <c r="Y265" s="42"/>
      <c r="Z265" s="42"/>
      <c r="AA265" s="43">
        <f>_xlfn.XLOOKUP(Master1[[#This Row],[cu_id]], Revenue_Analysis[cuid], Revenue_Analysis[Q1 Low Deviation], 0)</f>
        <v>40.3033</v>
      </c>
      <c r="AB265" s="43">
        <f>_xlfn.XLOOKUP(Master1[[#This Row],[cu_id]],Revenue_Analysis[cuid],Revenue_Analysis[Q1 High Deviation], 0)</f>
        <v>42.347499999999997</v>
      </c>
      <c r="AC265" s="43">
        <f>_xlfn.XLOOKUP(Master1[[#This Row],[cu_id]],Revenue_Analysis[cuid],Revenue_Analysis[Q2 Low Deviation], 0)</f>
        <v>43.194499999999998</v>
      </c>
      <c r="AD265" s="43">
        <f>_xlfn.XLOOKUP(Master1[[#This Row],[cu_id]],Revenue_Analysis[cuid],Revenue_Analysis[Q2 High Deviation], 0)</f>
        <v>45.682499999999997</v>
      </c>
      <c r="AE265" s="43">
        <f>_xlfn.XLOOKUP(Master1[[#This Row],[cu_id]],Revenue_Analysis[cuid],Revenue_Analysis[Q3 Low Deviation], 0)</f>
        <v>45.587699999999998</v>
      </c>
      <c r="AF265" s="43">
        <f>_xlfn.XLOOKUP(Master1[[#This Row],[cu_id]],Revenue_Analysis[cuid],Revenue_Analysis[Q3 High Deviation], 0)</f>
        <v>46.4923</v>
      </c>
      <c r="AG265" s="43">
        <f>_xlfn.XLOOKUP(Master1[[#This Row],[cu_id]],Revenue_Analysis[cuid],Revenue_Analysis[Q4 Low Deviation], 0)</f>
        <v>45.55</v>
      </c>
      <c r="AH265" s="43">
        <f>_xlfn.XLOOKUP(Master1[[#This Row],[cu_id]],Revenue_Analysis[cuid],Revenue_Analysis[Q4 High Deviation], 0)</f>
        <v>49.21</v>
      </c>
      <c r="AI265" s="43">
        <f>_xlfn.XLOOKUP(Master1[[#This Row],[cu_id]],Revenue_Analysis[cuid],Revenue_Analysis[Q1 Average], 0)</f>
        <v>41.325400000000002</v>
      </c>
      <c r="AJ265" s="43">
        <f>_xlfn.XLOOKUP(Master1[[#This Row],[cu_id]],Revenue_Analysis[cuid],Revenue_Analysis[Q2 Average], 0)</f>
        <v>44.438499999999998</v>
      </c>
      <c r="AK265" s="43">
        <f>_xlfn.XLOOKUP(Master1[[#This Row],[cu_id]],Revenue_Analysis[cuid],Revenue_Analysis[Q3 Average], 0)</f>
        <v>46.04</v>
      </c>
      <c r="AL265" s="43">
        <f>_xlfn.XLOOKUP(Master1[[#This Row],[cu_id]],Revenue_Analysis[cuid],Revenue_Analysis[Q4 Average], 0)</f>
        <v>47.38</v>
      </c>
      <c r="AM265" s="44">
        <v>0.41666666666666669</v>
      </c>
      <c r="AN265" s="44">
        <v>0.875</v>
      </c>
      <c r="AO265" s="25" t="s">
        <v>13860</v>
      </c>
      <c r="AP265" s="25" t="s">
        <v>13860</v>
      </c>
      <c r="AQ265" s="25" t="s">
        <v>13860</v>
      </c>
      <c r="AR265" s="25" t="s">
        <v>0</v>
      </c>
      <c r="AS265" s="15">
        <f>IFERROR(_xlfn.XLOOKUP(Master1[[#This Row],[cu_id]],StopTimes[cu_ID],StopTimes[Average Stop Time]), 0)</f>
        <v>2.4481481466666666</v>
      </c>
      <c r="AT26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65" s="45">
        <v>3</v>
      </c>
      <c r="AV265" s="13"/>
      <c r="AW265" s="12"/>
    </row>
    <row r="266" spans="1:49" x14ac:dyDescent="0.3">
      <c r="A266" s="74" t="s">
        <v>3617</v>
      </c>
      <c r="B266" s="25">
        <v>34</v>
      </c>
      <c r="C266" s="25" t="s">
        <v>6</v>
      </c>
      <c r="D266" s="26">
        <v>32221</v>
      </c>
      <c r="E266" s="26" t="s">
        <v>13</v>
      </c>
      <c r="F266" s="26" t="s">
        <v>895</v>
      </c>
      <c r="G266" s="26" t="s">
        <v>896</v>
      </c>
      <c r="H266" s="26" t="s">
        <v>5</v>
      </c>
      <c r="I266" s="26" t="s">
        <v>696</v>
      </c>
      <c r="J266" s="26" t="s">
        <v>4</v>
      </c>
      <c r="K266" s="26" t="s">
        <v>820</v>
      </c>
      <c r="L266" s="27" t="s">
        <v>19</v>
      </c>
      <c r="M266" s="25" t="s">
        <v>18</v>
      </c>
      <c r="N266" s="25" t="s">
        <v>2</v>
      </c>
      <c r="O2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115</v>
      </c>
      <c r="P266" s="25">
        <v>0</v>
      </c>
      <c r="Q266" s="25">
        <v>0</v>
      </c>
      <c r="R266" s="25">
        <v>115</v>
      </c>
      <c r="S266" s="25">
        <v>0</v>
      </c>
      <c r="T266" s="25">
        <v>0</v>
      </c>
      <c r="U266" s="25">
        <v>25</v>
      </c>
      <c r="V266" s="41" t="str">
        <f>IFERROR(Master1[[#This Row],[Avg Garment Scans per Delivery]]/Master1[[#This Row],[Garment Inventory]], "")</f>
        <v/>
      </c>
      <c r="W266" s="42"/>
      <c r="X266" s="42"/>
      <c r="Y266" s="42"/>
      <c r="Z266" s="42"/>
      <c r="AA266" s="43">
        <f>_xlfn.XLOOKUP(Master1[[#This Row],[cu_id]], Revenue_Analysis[cuid], Revenue_Analysis[Q1 Low Deviation], 0)</f>
        <v>105.5145</v>
      </c>
      <c r="AB266" s="43">
        <f>_xlfn.XLOOKUP(Master1[[#This Row],[cu_id]],Revenue_Analysis[cuid],Revenue_Analysis[Q1 High Deviation], 0)</f>
        <v>107.35129999999999</v>
      </c>
      <c r="AC266" s="43">
        <f>_xlfn.XLOOKUP(Master1[[#This Row],[cu_id]],Revenue_Analysis[cuid],Revenue_Analysis[Q2 Low Deviation], 0)</f>
        <v>107.7145</v>
      </c>
      <c r="AD266" s="43">
        <f>_xlfn.XLOOKUP(Master1[[#This Row],[cu_id]],Revenue_Analysis[cuid],Revenue_Analysis[Q2 High Deviation], 0)</f>
        <v>110.35890000000001</v>
      </c>
      <c r="AE266" s="43">
        <f>_xlfn.XLOOKUP(Master1[[#This Row],[cu_id]],Revenue_Analysis[cuid],Revenue_Analysis[Q3 Low Deviation], 0)</f>
        <v>73.906300000000002</v>
      </c>
      <c r="AF266" s="43">
        <f>_xlfn.XLOOKUP(Master1[[#This Row],[cu_id]],Revenue_Analysis[cuid],Revenue_Analysis[Q3 High Deviation], 0)</f>
        <v>117.6987</v>
      </c>
      <c r="AG266" s="43">
        <f>_xlfn.XLOOKUP(Master1[[#This Row],[cu_id]],Revenue_Analysis[cuid],Revenue_Analysis[Q4 Low Deviation], 0)</f>
        <v>113.4877</v>
      </c>
      <c r="AH266" s="43">
        <f>_xlfn.XLOOKUP(Master1[[#This Row],[cu_id]],Revenue_Analysis[cuid],Revenue_Analysis[Q4 High Deviation], 0)</f>
        <v>127.0789</v>
      </c>
      <c r="AI266" s="43">
        <f>_xlfn.XLOOKUP(Master1[[#This Row],[cu_id]],Revenue_Analysis[cuid],Revenue_Analysis[Q1 Average], 0)</f>
        <v>106.4329</v>
      </c>
      <c r="AJ266" s="43">
        <f>_xlfn.XLOOKUP(Master1[[#This Row],[cu_id]],Revenue_Analysis[cuid],Revenue_Analysis[Q2 Average], 0)</f>
        <v>109.0367</v>
      </c>
      <c r="AK266" s="43">
        <f>_xlfn.XLOOKUP(Master1[[#This Row],[cu_id]],Revenue_Analysis[cuid],Revenue_Analysis[Q3 Average], 0)</f>
        <v>95.802499999999995</v>
      </c>
      <c r="AL266" s="43">
        <f>_xlfn.XLOOKUP(Master1[[#This Row],[cu_id]],Revenue_Analysis[cuid],Revenue_Analysis[Q4 Average], 0)</f>
        <v>120.2833</v>
      </c>
      <c r="AM266" s="44">
        <v>11</v>
      </c>
      <c r="AN266" s="44">
        <v>0.6875</v>
      </c>
      <c r="AO266" s="25" t="s">
        <v>13860</v>
      </c>
      <c r="AP266" s="25" t="s">
        <v>13860</v>
      </c>
      <c r="AQ266" s="25" t="s">
        <v>13860</v>
      </c>
      <c r="AR266" s="25" t="s">
        <v>0</v>
      </c>
      <c r="AS266" s="15">
        <f>IFERROR(_xlfn.XLOOKUP(Master1[[#This Row],[cu_id]],StopTimes[cu_ID],StopTimes[Average Stop Time]), 0)</f>
        <v>0.1875</v>
      </c>
      <c r="AT26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66" s="45">
        <v>3</v>
      </c>
      <c r="AV266" s="13"/>
      <c r="AW266" s="12"/>
    </row>
    <row r="267" spans="1:49" x14ac:dyDescent="0.3">
      <c r="A267" s="74" t="s">
        <v>4115</v>
      </c>
      <c r="B267" s="25">
        <v>70</v>
      </c>
      <c r="C267" s="25" t="s">
        <v>14</v>
      </c>
      <c r="D267" s="26">
        <v>32227</v>
      </c>
      <c r="E267" s="26" t="s">
        <v>13</v>
      </c>
      <c r="F267" s="26" t="s">
        <v>2019</v>
      </c>
      <c r="G267" s="26" t="s">
        <v>2020</v>
      </c>
      <c r="H267" s="26" t="s">
        <v>5</v>
      </c>
      <c r="I267" s="26" t="s">
        <v>381</v>
      </c>
      <c r="J267" s="26" t="s">
        <v>4</v>
      </c>
      <c r="K267" s="26" t="s">
        <v>777</v>
      </c>
      <c r="L267" s="27" t="s">
        <v>24</v>
      </c>
      <c r="M267" s="25" t="s">
        <v>23</v>
      </c>
      <c r="N267" s="25" t="s">
        <v>2</v>
      </c>
      <c r="O2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67</v>
      </c>
      <c r="P267" s="25">
        <v>0</v>
      </c>
      <c r="Q267" s="25">
        <v>0</v>
      </c>
      <c r="R267" s="25">
        <v>0</v>
      </c>
      <c r="S267" s="25">
        <v>67</v>
      </c>
      <c r="T267" s="25">
        <v>80</v>
      </c>
      <c r="U267" s="25">
        <v>13</v>
      </c>
      <c r="V267" s="41" t="str">
        <f>IFERROR(Master1[[#This Row],[Avg Garment Scans per Delivery]]/Master1[[#This Row],[Garment Inventory]], "")</f>
        <v/>
      </c>
      <c r="W267" s="42"/>
      <c r="X267" s="42"/>
      <c r="Y267" s="42"/>
      <c r="Z267" s="42"/>
      <c r="AA267" s="43">
        <f>_xlfn.XLOOKUP(Master1[[#This Row],[cu_id]], Revenue_Analysis[cuid], Revenue_Analysis[Q1 Low Deviation], 0)</f>
        <v>41.45</v>
      </c>
      <c r="AB267" s="43">
        <f>_xlfn.XLOOKUP(Master1[[#This Row],[cu_id]],Revenue_Analysis[cuid],Revenue_Analysis[Q1 High Deviation], 0)</f>
        <v>43.45</v>
      </c>
      <c r="AC267" s="43">
        <f>_xlfn.XLOOKUP(Master1[[#This Row],[cu_id]],Revenue_Analysis[cuid],Revenue_Analysis[Q2 Low Deviation], 0)</f>
        <v>43.631100000000004</v>
      </c>
      <c r="AD267" s="43">
        <f>_xlfn.XLOOKUP(Master1[[#This Row],[cu_id]],Revenue_Analysis[cuid],Revenue_Analysis[Q2 High Deviation], 0)</f>
        <v>46.182299999999998</v>
      </c>
      <c r="AE267" s="43">
        <f>_xlfn.XLOOKUP(Master1[[#This Row],[cu_id]],Revenue_Analysis[cuid],Revenue_Analysis[Q3 Low Deviation], 0)</f>
        <v>46.127699999999997</v>
      </c>
      <c r="AF267" s="43">
        <f>_xlfn.XLOOKUP(Master1[[#This Row],[cu_id]],Revenue_Analysis[cuid],Revenue_Analysis[Q3 High Deviation], 0)</f>
        <v>46.918900000000001</v>
      </c>
      <c r="AG267" s="43">
        <f>_xlfn.XLOOKUP(Master1[[#This Row],[cu_id]],Revenue_Analysis[cuid],Revenue_Analysis[Q4 Low Deviation], 0)</f>
        <v>46.643300000000004</v>
      </c>
      <c r="AH267" s="43">
        <f>_xlfn.XLOOKUP(Master1[[#This Row],[cu_id]],Revenue_Analysis[cuid],Revenue_Analysis[Q4 High Deviation], 0)</f>
        <v>49.496699999999997</v>
      </c>
      <c r="AI267" s="43">
        <f>_xlfn.XLOOKUP(Master1[[#This Row],[cu_id]],Revenue_Analysis[cuid],Revenue_Analysis[Q1 Average], 0)</f>
        <v>42.45</v>
      </c>
      <c r="AJ267" s="43">
        <f>_xlfn.XLOOKUP(Master1[[#This Row],[cu_id]],Revenue_Analysis[cuid],Revenue_Analysis[Q2 Average], 0)</f>
        <v>44.906700000000001</v>
      </c>
      <c r="AK267" s="43">
        <f>_xlfn.XLOOKUP(Master1[[#This Row],[cu_id]],Revenue_Analysis[cuid],Revenue_Analysis[Q3 Average], 0)</f>
        <v>46.523299999999999</v>
      </c>
      <c r="AL267" s="43">
        <f>_xlfn.XLOOKUP(Master1[[#This Row],[cu_id]],Revenue_Analysis[cuid],Revenue_Analysis[Q4 Average], 0)</f>
        <v>48.07</v>
      </c>
      <c r="AM267" s="44">
        <v>0.33333333333333331</v>
      </c>
      <c r="AN267" s="44">
        <v>0.79166666666666663</v>
      </c>
      <c r="AO267" s="25" t="s">
        <v>13860</v>
      </c>
      <c r="AP267" s="25" t="s">
        <v>13860</v>
      </c>
      <c r="AQ267" s="25" t="s">
        <v>13860</v>
      </c>
      <c r="AR267" s="25" t="s">
        <v>0</v>
      </c>
      <c r="AS267" s="15">
        <f>IFERROR(_xlfn.XLOOKUP(Master1[[#This Row],[cu_id]],StopTimes[cu_ID],StopTimes[Average Stop Time]), 0)</f>
        <v>0.15833333333333333</v>
      </c>
      <c r="AT26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67" s="45">
        <v>3</v>
      </c>
      <c r="AV267" s="13"/>
      <c r="AW267" s="12"/>
    </row>
    <row r="268" spans="1:49" x14ac:dyDescent="0.3">
      <c r="A268" s="74" t="s">
        <v>4172</v>
      </c>
      <c r="B268" s="25">
        <v>8</v>
      </c>
      <c r="C268" s="25" t="s">
        <v>14</v>
      </c>
      <c r="D268" s="26">
        <v>32244</v>
      </c>
      <c r="E268" s="26" t="s">
        <v>13</v>
      </c>
      <c r="F268" s="26" t="s">
        <v>2151</v>
      </c>
      <c r="G268" s="126" t="s">
        <v>2152</v>
      </c>
      <c r="H268" s="26" t="s">
        <v>5</v>
      </c>
      <c r="I268" s="26" t="s">
        <v>2153</v>
      </c>
      <c r="J268" s="26" t="s">
        <v>4</v>
      </c>
      <c r="K268" s="26" t="s">
        <v>360</v>
      </c>
      <c r="L268" s="27" t="s">
        <v>16</v>
      </c>
      <c r="M268" s="25" t="s">
        <v>3</v>
      </c>
      <c r="N268" s="25" t="s">
        <v>2</v>
      </c>
      <c r="O2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268" s="25">
        <v>0</v>
      </c>
      <c r="Q268" s="25">
        <v>0</v>
      </c>
      <c r="R268" s="25">
        <v>0</v>
      </c>
      <c r="S268" s="25">
        <v>210</v>
      </c>
      <c r="T268" s="25">
        <v>0</v>
      </c>
      <c r="U268" s="25">
        <v>40</v>
      </c>
      <c r="V268" s="41">
        <f>IFERROR(Master1[[#This Row],[Avg Garment Scans per Delivery]]/Master1[[#This Row],[Garment Inventory]], "")</f>
        <v>9.5238095238095233E-2</v>
      </c>
      <c r="W268" s="42">
        <v>42</v>
      </c>
      <c r="X268" s="42">
        <v>4</v>
      </c>
      <c r="Y268" s="42">
        <v>1</v>
      </c>
      <c r="Z268" s="42">
        <v>21</v>
      </c>
      <c r="AA268" s="43">
        <f>_xlfn.XLOOKUP(Master1[[#This Row],[cu_id]], Revenue_Analysis[cuid], Revenue_Analysis[Q1 Low Deviation], 0)</f>
        <v>325.0924</v>
      </c>
      <c r="AB268" s="43">
        <f>_xlfn.XLOOKUP(Master1[[#This Row],[cu_id]],Revenue_Analysis[cuid],Revenue_Analysis[Q1 High Deviation], 0)</f>
        <v>346.01060000000001</v>
      </c>
      <c r="AC268" s="43">
        <f>_xlfn.XLOOKUP(Master1[[#This Row],[cu_id]],Revenue_Analysis[cuid],Revenue_Analysis[Q2 Low Deviation], 0)</f>
        <v>378.49079999999998</v>
      </c>
      <c r="AD268" s="43">
        <f>_xlfn.XLOOKUP(Master1[[#This Row],[cu_id]],Revenue_Analysis[cuid],Revenue_Analysis[Q2 High Deviation], 0)</f>
        <v>409.34160000000003</v>
      </c>
      <c r="AE268" s="43">
        <f>_xlfn.XLOOKUP(Master1[[#This Row],[cu_id]],Revenue_Analysis[cuid],Revenue_Analysis[Q3 Low Deviation], 0)</f>
        <v>430.81729999999999</v>
      </c>
      <c r="AF268" s="43">
        <f>_xlfn.XLOOKUP(Master1[[#This Row],[cu_id]],Revenue_Analysis[cuid],Revenue_Analysis[Q3 High Deviation], 0)</f>
        <v>431.7319</v>
      </c>
      <c r="AG268" s="43">
        <f>_xlfn.XLOOKUP(Master1[[#This Row],[cu_id]],Revenue_Analysis[cuid],Revenue_Analysis[Q4 Low Deviation], 0)</f>
        <v>445.5831</v>
      </c>
      <c r="AH268" s="43">
        <f>_xlfn.XLOOKUP(Master1[[#This Row],[cu_id]],Revenue_Analysis[cuid],Revenue_Analysis[Q4 High Deviation], 0)</f>
        <v>470.8399</v>
      </c>
      <c r="AI268" s="43">
        <f>_xlfn.XLOOKUP(Master1[[#This Row],[cu_id]],Revenue_Analysis[cuid],Revenue_Analysis[Q1 Average], 0)</f>
        <v>335.55149999999998</v>
      </c>
      <c r="AJ268" s="43">
        <f>_xlfn.XLOOKUP(Master1[[#This Row],[cu_id]],Revenue_Analysis[cuid],Revenue_Analysis[Q2 Average], 0)</f>
        <v>393.9162</v>
      </c>
      <c r="AK268" s="43">
        <f>_xlfn.XLOOKUP(Master1[[#This Row],[cu_id]],Revenue_Analysis[cuid],Revenue_Analysis[Q3 Average], 0)</f>
        <v>431.27460000000002</v>
      </c>
      <c r="AL268" s="43">
        <f>_xlfn.XLOOKUP(Master1[[#This Row],[cu_id]],Revenue_Analysis[cuid],Revenue_Analysis[Q4 Average], 0)</f>
        <v>458.2115</v>
      </c>
      <c r="AM268" s="44">
        <v>0.41666666666666669</v>
      </c>
      <c r="AN268" s="44">
        <v>0.79166666666666663</v>
      </c>
      <c r="AO268" s="25" t="s">
        <v>13860</v>
      </c>
      <c r="AP268" s="25" t="s">
        <v>13860</v>
      </c>
      <c r="AQ268" s="25" t="s">
        <v>13860</v>
      </c>
      <c r="AR268" s="25" t="s">
        <v>0</v>
      </c>
      <c r="AS268" s="15">
        <f>IFERROR(_xlfn.XLOOKUP(Master1[[#This Row],[cu_id]],StopTimes[cu_ID],StopTimes[Average Stop Time]), 0)</f>
        <v>18.189583333333335</v>
      </c>
      <c r="AT26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68" s="45" t="s">
        <v>13860</v>
      </c>
      <c r="AV268" s="13"/>
      <c r="AW268" s="12"/>
    </row>
    <row r="269" spans="1:49" x14ac:dyDescent="0.3">
      <c r="A269" s="74" t="s">
        <v>4164</v>
      </c>
      <c r="B269" s="25">
        <v>70</v>
      </c>
      <c r="C269" s="25" t="s">
        <v>7</v>
      </c>
      <c r="D269" s="26">
        <v>27551</v>
      </c>
      <c r="E269" s="26" t="s">
        <v>13</v>
      </c>
      <c r="F269" s="26" t="s">
        <v>2136</v>
      </c>
      <c r="G269" s="26" t="s">
        <v>2137</v>
      </c>
      <c r="H269" s="26" t="s">
        <v>11</v>
      </c>
      <c r="I269" s="26" t="s">
        <v>575</v>
      </c>
      <c r="J269" s="26" t="s">
        <v>4</v>
      </c>
      <c r="K269" s="26" t="s">
        <v>576</v>
      </c>
      <c r="L269" s="27" t="s">
        <v>19</v>
      </c>
      <c r="M269" s="25" t="s">
        <v>18</v>
      </c>
      <c r="N269" s="25" t="s">
        <v>2</v>
      </c>
      <c r="O2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269" s="25">
        <v>0</v>
      </c>
      <c r="Q269" s="25">
        <v>0</v>
      </c>
      <c r="R269" s="25">
        <v>0</v>
      </c>
      <c r="S269" s="25">
        <v>0</v>
      </c>
      <c r="T269" s="25">
        <v>200</v>
      </c>
      <c r="U269" s="25">
        <v>26</v>
      </c>
      <c r="V269" s="41" t="str">
        <f>IFERROR(Master1[[#This Row],[Avg Garment Scans per Delivery]]/Master1[[#This Row],[Garment Inventory]], "")</f>
        <v/>
      </c>
      <c r="W269" s="42"/>
      <c r="X269" s="42"/>
      <c r="Y269" s="42"/>
      <c r="Z269" s="42"/>
      <c r="AA269" s="43">
        <f>_xlfn.XLOOKUP(Master1[[#This Row],[cu_id]], Revenue_Analysis[cuid], Revenue_Analysis[Q1 Low Deviation], 0)</f>
        <v>104.85550000000001</v>
      </c>
      <c r="AB269" s="43">
        <f>_xlfn.XLOOKUP(Master1[[#This Row],[cu_id]],Revenue_Analysis[cuid],Revenue_Analysis[Q1 High Deviation], 0)</f>
        <v>110.5711</v>
      </c>
      <c r="AC269" s="43">
        <f>_xlfn.XLOOKUP(Master1[[#This Row],[cu_id]],Revenue_Analysis[cuid],Revenue_Analysis[Q2 Low Deviation], 0)</f>
        <v>112</v>
      </c>
      <c r="AD269" s="43">
        <f>_xlfn.XLOOKUP(Master1[[#This Row],[cu_id]],Revenue_Analysis[cuid],Revenue_Analysis[Q2 High Deviation], 0)</f>
        <v>112</v>
      </c>
      <c r="AE269" s="43">
        <f>_xlfn.XLOOKUP(Master1[[#This Row],[cu_id]],Revenue_Analysis[cuid],Revenue_Analysis[Q3 Low Deviation], 0)</f>
        <v>106.2709</v>
      </c>
      <c r="AF269" s="43">
        <f>_xlfn.XLOOKUP(Master1[[#This Row],[cu_id]],Revenue_Analysis[cuid],Revenue_Analysis[Q3 High Deviation], 0)</f>
        <v>111.1815</v>
      </c>
      <c r="AG269" s="43">
        <f>_xlfn.XLOOKUP(Master1[[#This Row],[cu_id]],Revenue_Analysis[cuid],Revenue_Analysis[Q4 Low Deviation], 0)</f>
        <v>107.05110000000001</v>
      </c>
      <c r="AH269" s="43">
        <f>_xlfn.XLOOKUP(Master1[[#This Row],[cu_id]],Revenue_Analysis[cuid],Revenue_Analysis[Q4 High Deviation], 0)</f>
        <v>113.5223</v>
      </c>
      <c r="AI269" s="43">
        <f>_xlfn.XLOOKUP(Master1[[#This Row],[cu_id]],Revenue_Analysis[cuid],Revenue_Analysis[Q1 Average], 0)</f>
        <v>107.7133</v>
      </c>
      <c r="AJ269" s="43">
        <f>_xlfn.XLOOKUP(Master1[[#This Row],[cu_id]],Revenue_Analysis[cuid],Revenue_Analysis[Q2 Average], 0)</f>
        <v>112</v>
      </c>
      <c r="AK269" s="43">
        <f>_xlfn.XLOOKUP(Master1[[#This Row],[cu_id]],Revenue_Analysis[cuid],Revenue_Analysis[Q3 Average], 0)</f>
        <v>108.72620000000001</v>
      </c>
      <c r="AL269" s="43">
        <f>_xlfn.XLOOKUP(Master1[[#This Row],[cu_id]],Revenue_Analysis[cuid],Revenue_Analysis[Q4 Average], 0)</f>
        <v>110.2867</v>
      </c>
      <c r="AM269" s="44">
        <v>0.33333333333333331</v>
      </c>
      <c r="AN269" s="44">
        <v>0.70833333333333337</v>
      </c>
      <c r="AO269" s="25" t="s">
        <v>13860</v>
      </c>
      <c r="AP269" s="25" t="s">
        <v>13860</v>
      </c>
      <c r="AQ269" s="25" t="s">
        <v>13860</v>
      </c>
      <c r="AR269" s="25" t="s">
        <v>0</v>
      </c>
      <c r="AS269" s="15">
        <f>IFERROR(_xlfn.XLOOKUP(Master1[[#This Row],[cu_id]],StopTimes[cu_ID],StopTimes[Average Stop Time]), 0)</f>
        <v>0.14166666666666666</v>
      </c>
      <c r="AT26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69" s="45">
        <v>3</v>
      </c>
      <c r="AV269" s="13"/>
      <c r="AW269" s="12"/>
    </row>
    <row r="270" spans="1:49" x14ac:dyDescent="0.3">
      <c r="A270" s="74" t="s">
        <v>4173</v>
      </c>
      <c r="B270" s="25">
        <v>8</v>
      </c>
      <c r="C270" s="25" t="s">
        <v>7</v>
      </c>
      <c r="D270" s="26">
        <v>31691</v>
      </c>
      <c r="E270" s="26" t="s">
        <v>67</v>
      </c>
      <c r="F270" s="26" t="s">
        <v>120</v>
      </c>
      <c r="G270" s="26" t="s">
        <v>2154</v>
      </c>
      <c r="H270" s="26" t="s">
        <v>5</v>
      </c>
      <c r="I270" s="26" t="s">
        <v>2059</v>
      </c>
      <c r="J270" s="26" t="s">
        <v>4</v>
      </c>
      <c r="K270" s="26" t="s">
        <v>939</v>
      </c>
      <c r="L270" s="27" t="s">
        <v>16</v>
      </c>
      <c r="M270" s="25" t="s">
        <v>3</v>
      </c>
      <c r="N270" s="25" t="s">
        <v>2</v>
      </c>
      <c r="O2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270" s="25">
        <v>0</v>
      </c>
      <c r="Q270" s="25">
        <v>0</v>
      </c>
      <c r="R270" s="25">
        <v>0</v>
      </c>
      <c r="S270" s="25">
        <v>0</v>
      </c>
      <c r="T270" s="25">
        <v>140</v>
      </c>
      <c r="U270" s="25">
        <v>52</v>
      </c>
      <c r="V270" s="41" t="str">
        <f>IFERROR(Master1[[#This Row],[Avg Garment Scans per Delivery]]/Master1[[#This Row],[Garment Inventory]], "")</f>
        <v/>
      </c>
      <c r="W270" s="42"/>
      <c r="X270" s="42"/>
      <c r="Y270" s="42"/>
      <c r="Z270" s="42"/>
      <c r="AA270" s="43">
        <f>_xlfn.XLOOKUP(Master1[[#This Row],[cu_id]], Revenue_Analysis[cuid], Revenue_Analysis[Q1 Low Deviation], 0)</f>
        <v>45.690199999999997</v>
      </c>
      <c r="AB270" s="43">
        <f>_xlfn.XLOOKUP(Master1[[#This Row],[cu_id]],Revenue_Analysis[cuid],Revenue_Analysis[Q1 High Deviation], 0)</f>
        <v>63.561399999999999</v>
      </c>
      <c r="AC270" s="43">
        <f>_xlfn.XLOOKUP(Master1[[#This Row],[cu_id]],Revenue_Analysis[cuid],Revenue_Analysis[Q2 Low Deviation], 0)</f>
        <v>60.561599999999999</v>
      </c>
      <c r="AD270" s="43">
        <f>_xlfn.XLOOKUP(Master1[[#This Row],[cu_id]],Revenue_Analysis[cuid],Revenue_Analysis[Q2 High Deviation], 0)</f>
        <v>62.206000000000003</v>
      </c>
      <c r="AE270" s="43">
        <f>_xlfn.XLOOKUP(Master1[[#This Row],[cu_id]],Revenue_Analysis[cuid],Revenue_Analysis[Q3 Low Deviation], 0)</f>
        <v>62.12</v>
      </c>
      <c r="AF270" s="43">
        <f>_xlfn.XLOOKUP(Master1[[#This Row],[cu_id]],Revenue_Analysis[cuid],Revenue_Analysis[Q3 High Deviation], 0)</f>
        <v>62.72</v>
      </c>
      <c r="AG270" s="43">
        <f>_xlfn.XLOOKUP(Master1[[#This Row],[cu_id]],Revenue_Analysis[cuid],Revenue_Analysis[Q4 Low Deviation], 0)</f>
        <v>61.631799999999998</v>
      </c>
      <c r="AH270" s="43">
        <f>_xlfn.XLOOKUP(Master1[[#This Row],[cu_id]],Revenue_Analysis[cuid],Revenue_Analysis[Q4 High Deviation], 0)</f>
        <v>66.838999999999999</v>
      </c>
      <c r="AI270" s="43">
        <f>_xlfn.XLOOKUP(Master1[[#This Row],[cu_id]],Revenue_Analysis[cuid],Revenue_Analysis[Q1 Average], 0)</f>
        <v>54.625799999999998</v>
      </c>
      <c r="AJ270" s="43">
        <f>_xlfn.XLOOKUP(Master1[[#This Row],[cu_id]],Revenue_Analysis[cuid],Revenue_Analysis[Q2 Average], 0)</f>
        <v>61.383800000000001</v>
      </c>
      <c r="AK270" s="43">
        <f>_xlfn.XLOOKUP(Master1[[#This Row],[cu_id]],Revenue_Analysis[cuid],Revenue_Analysis[Q3 Average], 0)</f>
        <v>62.42</v>
      </c>
      <c r="AL270" s="43">
        <f>_xlfn.XLOOKUP(Master1[[#This Row],[cu_id]],Revenue_Analysis[cuid],Revenue_Analysis[Q4 Average], 0)</f>
        <v>64.235399999999998</v>
      </c>
      <c r="AM270" s="44">
        <v>0.375</v>
      </c>
      <c r="AN270" s="44">
        <v>0.70833333333333337</v>
      </c>
      <c r="AO270" s="25" t="s">
        <v>13860</v>
      </c>
      <c r="AP270" s="25" t="s">
        <v>13860</v>
      </c>
      <c r="AQ270" s="25" t="s">
        <v>13860</v>
      </c>
      <c r="AR270" s="25" t="s">
        <v>0</v>
      </c>
      <c r="AS270" s="15">
        <f>IFERROR(_xlfn.XLOOKUP(Master1[[#This Row],[cu_id]],StopTimes[cu_ID],StopTimes[Average Stop Time]), 0)</f>
        <v>6.9833333333333334</v>
      </c>
      <c r="AT27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70" s="45" t="s">
        <v>13860</v>
      </c>
      <c r="AV270" s="13"/>
      <c r="AW270" s="12"/>
    </row>
    <row r="271" spans="1:49" x14ac:dyDescent="0.3">
      <c r="A271" s="74" t="s">
        <v>4174</v>
      </c>
      <c r="B271" s="25">
        <v>15</v>
      </c>
      <c r="C271" s="25" t="s">
        <v>6</v>
      </c>
      <c r="D271" s="26">
        <v>32263</v>
      </c>
      <c r="E271" s="26" t="s">
        <v>13</v>
      </c>
      <c r="F271" s="26" t="s">
        <v>2155</v>
      </c>
      <c r="G271" s="26" t="s">
        <v>2156</v>
      </c>
      <c r="H271" s="26" t="s">
        <v>5</v>
      </c>
      <c r="I271" s="26" t="s">
        <v>692</v>
      </c>
      <c r="J271" s="26" t="s">
        <v>4</v>
      </c>
      <c r="K271" s="26" t="s">
        <v>260</v>
      </c>
      <c r="L271" s="27">
        <v>1</v>
      </c>
      <c r="M271" s="25" t="s">
        <v>28</v>
      </c>
      <c r="N271" s="25" t="s">
        <v>2</v>
      </c>
      <c r="O2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345</v>
      </c>
      <c r="P271" s="25">
        <v>0</v>
      </c>
      <c r="Q271" s="25">
        <v>0</v>
      </c>
      <c r="R271" s="25">
        <v>345</v>
      </c>
      <c r="S271" s="25">
        <v>0</v>
      </c>
      <c r="T271" s="25">
        <v>0</v>
      </c>
      <c r="U271" s="25">
        <v>7</v>
      </c>
      <c r="V271" s="41" t="str">
        <f>IFERROR(Master1[[#This Row],[Avg Garment Scans per Delivery]]/Master1[[#This Row],[Garment Inventory]], "")</f>
        <v/>
      </c>
      <c r="W271" s="42"/>
      <c r="X271" s="42"/>
      <c r="Y271" s="42"/>
      <c r="Z271" s="42"/>
      <c r="AA271" s="43">
        <f>_xlfn.XLOOKUP(Master1[[#This Row],[cu_id]], Revenue_Analysis[cuid], Revenue_Analysis[Q1 Low Deviation], 0)</f>
        <v>38.97</v>
      </c>
      <c r="AB271" s="43">
        <f>_xlfn.XLOOKUP(Master1[[#This Row],[cu_id]],Revenue_Analysis[cuid],Revenue_Analysis[Q1 High Deviation], 0)</f>
        <v>38.97</v>
      </c>
      <c r="AC271" s="43">
        <f>_xlfn.XLOOKUP(Master1[[#This Row],[cu_id]],Revenue_Analysis[cuid],Revenue_Analysis[Q2 Low Deviation], 0)</f>
        <v>38.97</v>
      </c>
      <c r="AD271" s="43">
        <f>_xlfn.XLOOKUP(Master1[[#This Row],[cu_id]],Revenue_Analysis[cuid],Revenue_Analysis[Q2 High Deviation], 0)</f>
        <v>38.97</v>
      </c>
      <c r="AE271" s="43">
        <f>_xlfn.XLOOKUP(Master1[[#This Row],[cu_id]],Revenue_Analysis[cuid],Revenue_Analysis[Q3 Low Deviation], 0)</f>
        <v>40.549999999999997</v>
      </c>
      <c r="AF271" s="43">
        <f>_xlfn.XLOOKUP(Master1[[#This Row],[cu_id]],Revenue_Analysis[cuid],Revenue_Analysis[Q3 High Deviation], 0)</f>
        <v>40.549999999999997</v>
      </c>
      <c r="AG271" s="43">
        <f>_xlfn.XLOOKUP(Master1[[#This Row],[cu_id]],Revenue_Analysis[cuid],Revenue_Analysis[Q4 Low Deviation], 0)</f>
        <v>40.549999999999997</v>
      </c>
      <c r="AH271" s="43">
        <f>_xlfn.XLOOKUP(Master1[[#This Row],[cu_id]],Revenue_Analysis[cuid],Revenue_Analysis[Q4 High Deviation], 0)</f>
        <v>40.549999999999997</v>
      </c>
      <c r="AI271" s="43">
        <f>_xlfn.XLOOKUP(Master1[[#This Row],[cu_id]],Revenue_Analysis[cuid],Revenue_Analysis[Q1 Average], 0)</f>
        <v>38.97</v>
      </c>
      <c r="AJ271" s="43">
        <f>_xlfn.XLOOKUP(Master1[[#This Row],[cu_id]],Revenue_Analysis[cuid],Revenue_Analysis[Q2 Average], 0)</f>
        <v>38.97</v>
      </c>
      <c r="AK271" s="43">
        <f>_xlfn.XLOOKUP(Master1[[#This Row],[cu_id]],Revenue_Analysis[cuid],Revenue_Analysis[Q3 Average], 0)</f>
        <v>40.549999999999997</v>
      </c>
      <c r="AL271" s="43">
        <f>_xlfn.XLOOKUP(Master1[[#This Row],[cu_id]],Revenue_Analysis[cuid],Revenue_Analysis[Q4 Average], 0)</f>
        <v>40.549999999999997</v>
      </c>
      <c r="AM271" s="44">
        <v>0.41666666666666669</v>
      </c>
      <c r="AN271" s="44">
        <v>0.625</v>
      </c>
      <c r="AO271" s="25" t="s">
        <v>13860</v>
      </c>
      <c r="AP271" s="25" t="s">
        <v>13860</v>
      </c>
      <c r="AQ271" s="25" t="s">
        <v>13860</v>
      </c>
      <c r="AR271" s="25" t="s">
        <v>0</v>
      </c>
      <c r="AS271" s="15">
        <f>IFERROR(_xlfn.XLOOKUP(Master1[[#This Row],[cu_id]],StopTimes[cu_ID],StopTimes[Average Stop Time]), 0)</f>
        <v>0.30833333333333335</v>
      </c>
      <c r="AT271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271" s="45">
        <v>4</v>
      </c>
      <c r="AV271" s="13"/>
      <c r="AW271" s="12"/>
    </row>
    <row r="272" spans="1:49" x14ac:dyDescent="0.3">
      <c r="A272" s="74" t="s">
        <v>4175</v>
      </c>
      <c r="B272" s="25">
        <v>8</v>
      </c>
      <c r="C272" s="25" t="s">
        <v>9</v>
      </c>
      <c r="D272" s="26">
        <v>31691</v>
      </c>
      <c r="E272" s="26" t="s">
        <v>47</v>
      </c>
      <c r="F272" s="26" t="s">
        <v>2157</v>
      </c>
      <c r="G272" s="26" t="s">
        <v>2158</v>
      </c>
      <c r="H272" s="26" t="s">
        <v>5</v>
      </c>
      <c r="I272" s="26" t="s">
        <v>2159</v>
      </c>
      <c r="J272" s="26" t="s">
        <v>4</v>
      </c>
      <c r="K272" s="26" t="s">
        <v>1977</v>
      </c>
      <c r="L272" s="27" t="s">
        <v>16</v>
      </c>
      <c r="M272" s="25" t="s">
        <v>3</v>
      </c>
      <c r="N272" s="25" t="s">
        <v>2</v>
      </c>
      <c r="O2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272" s="25">
        <v>60</v>
      </c>
      <c r="Q272" s="25">
        <v>0</v>
      </c>
      <c r="R272" s="25">
        <v>0</v>
      </c>
      <c r="S272" s="25">
        <v>0</v>
      </c>
      <c r="T272" s="25">
        <v>0</v>
      </c>
      <c r="U272" s="25">
        <v>52</v>
      </c>
      <c r="V272" s="41" t="str">
        <f>IFERROR(Master1[[#This Row],[Avg Garment Scans per Delivery]]/Master1[[#This Row],[Garment Inventory]], "")</f>
        <v/>
      </c>
      <c r="W272" s="42"/>
      <c r="X272" s="42"/>
      <c r="Y272" s="42"/>
      <c r="Z272" s="42"/>
      <c r="AA272" s="43">
        <f>_xlfn.XLOOKUP(Master1[[#This Row],[cu_id]], Revenue_Analysis[cuid], Revenue_Analysis[Q1 Low Deviation], 0)</f>
        <v>71.209999999999994</v>
      </c>
      <c r="AB272" s="43">
        <f>_xlfn.XLOOKUP(Master1[[#This Row],[cu_id]],Revenue_Analysis[cuid],Revenue_Analysis[Q1 High Deviation], 0)</f>
        <v>109.16240000000001</v>
      </c>
      <c r="AC272" s="43">
        <f>_xlfn.XLOOKUP(Master1[[#This Row],[cu_id]],Revenue_Analysis[cuid],Revenue_Analysis[Q2 Low Deviation], 0)</f>
        <v>74.889600000000002</v>
      </c>
      <c r="AD272" s="43">
        <f>_xlfn.XLOOKUP(Master1[[#This Row],[cu_id]],Revenue_Analysis[cuid],Revenue_Analysis[Q2 High Deviation], 0)</f>
        <v>107.81180000000001</v>
      </c>
      <c r="AE272" s="43">
        <f>_xlfn.XLOOKUP(Master1[[#This Row],[cu_id]],Revenue_Analysis[cuid],Revenue_Analysis[Q3 Low Deviation], 0)</f>
        <v>76.671400000000006</v>
      </c>
      <c r="AF272" s="43">
        <f>_xlfn.XLOOKUP(Master1[[#This Row],[cu_id]],Revenue_Analysis[cuid],Revenue_Analysis[Q3 High Deviation], 0)</f>
        <v>117.18859999999999</v>
      </c>
      <c r="AG272" s="43">
        <f>_xlfn.XLOOKUP(Master1[[#This Row],[cu_id]],Revenue_Analysis[cuid],Revenue_Analysis[Q4 Low Deviation], 0)</f>
        <v>66.319000000000003</v>
      </c>
      <c r="AH272" s="43">
        <f>_xlfn.XLOOKUP(Master1[[#This Row],[cu_id]],Revenue_Analysis[cuid],Revenue_Analysis[Q4 High Deviation], 0)</f>
        <v>90.873400000000004</v>
      </c>
      <c r="AI272" s="43">
        <f>_xlfn.XLOOKUP(Master1[[#This Row],[cu_id]],Revenue_Analysis[cuid],Revenue_Analysis[Q1 Average], 0)</f>
        <v>90.186199999999999</v>
      </c>
      <c r="AJ272" s="43">
        <f>_xlfn.XLOOKUP(Master1[[#This Row],[cu_id]],Revenue_Analysis[cuid],Revenue_Analysis[Q2 Average], 0)</f>
        <v>91.350700000000003</v>
      </c>
      <c r="AK272" s="43">
        <f>_xlfn.XLOOKUP(Master1[[#This Row],[cu_id]],Revenue_Analysis[cuid],Revenue_Analysis[Q3 Average], 0)</f>
        <v>96.93</v>
      </c>
      <c r="AL272" s="43">
        <f>_xlfn.XLOOKUP(Master1[[#This Row],[cu_id]],Revenue_Analysis[cuid],Revenue_Analysis[Q4 Average], 0)</f>
        <v>78.596199999999996</v>
      </c>
      <c r="AM272" s="44">
        <v>0.35416666666666669</v>
      </c>
      <c r="AN272" s="44">
        <v>0.875</v>
      </c>
      <c r="AO272" s="25" t="s">
        <v>13860</v>
      </c>
      <c r="AP272" s="25" t="s">
        <v>13860</v>
      </c>
      <c r="AQ272" s="25" t="s">
        <v>13860</v>
      </c>
      <c r="AR272" s="25" t="s">
        <v>0</v>
      </c>
      <c r="AS272" s="15">
        <f>IFERROR(_xlfn.XLOOKUP(Master1[[#This Row],[cu_id]],StopTimes[cu_ID],StopTimes[Average Stop Time]), 0)</f>
        <v>0.23333333333333334</v>
      </c>
      <c r="AT27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72" s="45">
        <v>3</v>
      </c>
      <c r="AV272" s="13"/>
      <c r="AW272" s="12"/>
    </row>
    <row r="273" spans="1:49" x14ac:dyDescent="0.3">
      <c r="A273" s="74" t="s">
        <v>3809</v>
      </c>
      <c r="B273" s="25">
        <v>70</v>
      </c>
      <c r="C273" s="25" t="s">
        <v>9</v>
      </c>
      <c r="D273" s="26">
        <v>32269</v>
      </c>
      <c r="E273" s="26" t="s">
        <v>13</v>
      </c>
      <c r="F273" s="26" t="s">
        <v>1328</v>
      </c>
      <c r="G273" s="26" t="s">
        <v>1329</v>
      </c>
      <c r="H273" s="26" t="s">
        <v>5</v>
      </c>
      <c r="I273" s="26" t="s">
        <v>696</v>
      </c>
      <c r="J273" s="26" t="s">
        <v>4</v>
      </c>
      <c r="K273" s="26" t="s">
        <v>1330</v>
      </c>
      <c r="L273" s="27" t="s">
        <v>17</v>
      </c>
      <c r="M273" s="25" t="s">
        <v>10</v>
      </c>
      <c r="N273" s="25" t="s">
        <v>2</v>
      </c>
      <c r="O2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106</v>
      </c>
      <c r="P273" s="25">
        <v>106</v>
      </c>
      <c r="Q273" s="25">
        <v>0</v>
      </c>
      <c r="R273" s="25">
        <v>0</v>
      </c>
      <c r="S273" s="25">
        <v>0</v>
      </c>
      <c r="T273" s="25">
        <v>0</v>
      </c>
      <c r="U273" s="25">
        <v>26</v>
      </c>
      <c r="V273" s="41" t="str">
        <f>IFERROR(Master1[[#This Row],[Avg Garment Scans per Delivery]]/Master1[[#This Row],[Garment Inventory]], "")</f>
        <v/>
      </c>
      <c r="W273" s="42"/>
      <c r="X273" s="42"/>
      <c r="Y273" s="42"/>
      <c r="Z273" s="42"/>
      <c r="AA273" s="43">
        <f>_xlfn.XLOOKUP(Master1[[#This Row],[cu_id]], Revenue_Analysis[cuid], Revenue_Analysis[Q1 Low Deviation], 0)</f>
        <v>41.55</v>
      </c>
      <c r="AB273" s="43">
        <f>_xlfn.XLOOKUP(Master1[[#This Row],[cu_id]],Revenue_Analysis[cuid],Revenue_Analysis[Q1 High Deviation], 0)</f>
        <v>42.8</v>
      </c>
      <c r="AC273" s="43">
        <f>_xlfn.XLOOKUP(Master1[[#This Row],[cu_id]],Revenue_Analysis[cuid],Revenue_Analysis[Q2 Low Deviation], 0)</f>
        <v>44.05</v>
      </c>
      <c r="AD273" s="43">
        <f>_xlfn.XLOOKUP(Master1[[#This Row],[cu_id]],Revenue_Analysis[cuid],Revenue_Analysis[Q2 High Deviation], 0)</f>
        <v>44.05</v>
      </c>
      <c r="AE273" s="43">
        <f>_xlfn.XLOOKUP(Master1[[#This Row],[cu_id]],Revenue_Analysis[cuid],Revenue_Analysis[Q3 Low Deviation], 0)</f>
        <v>0</v>
      </c>
      <c r="AF273" s="43">
        <f>_xlfn.XLOOKUP(Master1[[#This Row],[cu_id]],Revenue_Analysis[cuid],Revenue_Analysis[Q3 High Deviation], 0)</f>
        <v>0</v>
      </c>
      <c r="AG273" s="43">
        <f>_xlfn.XLOOKUP(Master1[[#This Row],[cu_id]],Revenue_Analysis[cuid],Revenue_Analysis[Q4 Low Deviation], 0)</f>
        <v>0</v>
      </c>
      <c r="AH273" s="43">
        <f>_xlfn.XLOOKUP(Master1[[#This Row],[cu_id]],Revenue_Analysis[cuid],Revenue_Analysis[Q4 High Deviation], 0)</f>
        <v>0</v>
      </c>
      <c r="AI273" s="43">
        <f>_xlfn.XLOOKUP(Master1[[#This Row],[cu_id]],Revenue_Analysis[cuid],Revenue_Analysis[Q1 Average], 0)</f>
        <v>42.174999999999997</v>
      </c>
      <c r="AJ273" s="43">
        <f>_xlfn.XLOOKUP(Master1[[#This Row],[cu_id]],Revenue_Analysis[cuid],Revenue_Analysis[Q2 Average], 0)</f>
        <v>44.05</v>
      </c>
      <c r="AK273" s="43">
        <f>_xlfn.XLOOKUP(Master1[[#This Row],[cu_id]],Revenue_Analysis[cuid],Revenue_Analysis[Q3 Average], 0)</f>
        <v>0</v>
      </c>
      <c r="AL273" s="43">
        <f>_xlfn.XLOOKUP(Master1[[#This Row],[cu_id]],Revenue_Analysis[cuid],Revenue_Analysis[Q4 Average], 0)</f>
        <v>0</v>
      </c>
      <c r="AM273" s="44" t="s">
        <v>13860</v>
      </c>
      <c r="AN273" s="44" t="s">
        <v>13860</v>
      </c>
      <c r="AO273" s="25" t="s">
        <v>13860</v>
      </c>
      <c r="AP273" s="25" t="s">
        <v>13860</v>
      </c>
      <c r="AQ273" s="25" t="s">
        <v>13860</v>
      </c>
      <c r="AR273" s="25" t="s">
        <v>0</v>
      </c>
      <c r="AS273" s="15">
        <f>IFERROR(_xlfn.XLOOKUP(Master1[[#This Row],[cu_id]],StopTimes[cu_ID],StopTimes[Average Stop Time]), 0)</f>
        <v>0.25416666666666665</v>
      </c>
      <c r="AT27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73" s="45">
        <v>3</v>
      </c>
      <c r="AV273" s="13"/>
      <c r="AW273" s="12"/>
    </row>
    <row r="274" spans="1:49" x14ac:dyDescent="0.3">
      <c r="A274" s="74" t="s">
        <v>4176</v>
      </c>
      <c r="B274" s="25">
        <v>70</v>
      </c>
      <c r="C274" s="25" t="s">
        <v>7</v>
      </c>
      <c r="D274" s="26">
        <v>31589</v>
      </c>
      <c r="E274" s="26" t="s">
        <v>39</v>
      </c>
      <c r="F274" s="26" t="s">
        <v>1864</v>
      </c>
      <c r="G274" s="26" t="s">
        <v>2160</v>
      </c>
      <c r="H274" s="26" t="s">
        <v>5</v>
      </c>
      <c r="I274" s="26" t="s">
        <v>381</v>
      </c>
      <c r="J274" s="26" t="s">
        <v>4</v>
      </c>
      <c r="K274" s="26" t="s">
        <v>777</v>
      </c>
      <c r="L274" s="27" t="s">
        <v>24</v>
      </c>
      <c r="M274" s="25" t="s">
        <v>23</v>
      </c>
      <c r="N274" s="25" t="s">
        <v>2</v>
      </c>
      <c r="O2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82</v>
      </c>
      <c r="P274" s="25">
        <v>0</v>
      </c>
      <c r="Q274" s="25">
        <v>0</v>
      </c>
      <c r="R274" s="25">
        <v>0</v>
      </c>
      <c r="S274" s="25">
        <v>0</v>
      </c>
      <c r="T274" s="25">
        <v>82</v>
      </c>
      <c r="U274" s="25">
        <v>13</v>
      </c>
      <c r="V274" s="41" t="str">
        <f>IFERROR(Master1[[#This Row],[Avg Garment Scans per Delivery]]/Master1[[#This Row],[Garment Inventory]], "")</f>
        <v/>
      </c>
      <c r="W274" s="42"/>
      <c r="X274" s="42"/>
      <c r="Y274" s="42"/>
      <c r="Z274" s="42"/>
      <c r="AA274" s="43">
        <f>_xlfn.XLOOKUP(Master1[[#This Row],[cu_id]], Revenue_Analysis[cuid], Revenue_Analysis[Q1 Low Deviation], 0)</f>
        <v>61.57</v>
      </c>
      <c r="AB274" s="43">
        <f>_xlfn.XLOOKUP(Master1[[#This Row],[cu_id]],Revenue_Analysis[cuid],Revenue_Analysis[Q1 High Deviation], 0)</f>
        <v>63.57</v>
      </c>
      <c r="AC274" s="43">
        <f>_xlfn.XLOOKUP(Master1[[#This Row],[cu_id]],Revenue_Analysis[cuid],Revenue_Analysis[Q2 Low Deviation], 0)</f>
        <v>63.8033</v>
      </c>
      <c r="AD274" s="43">
        <f>_xlfn.XLOOKUP(Master1[[#This Row],[cu_id]],Revenue_Analysis[cuid],Revenue_Analysis[Q2 High Deviation], 0)</f>
        <v>65.936700000000002</v>
      </c>
      <c r="AE274" s="43">
        <f>_xlfn.XLOOKUP(Master1[[#This Row],[cu_id]],Revenue_Analysis[cuid],Revenue_Analysis[Q3 Low Deviation], 0)</f>
        <v>65.886700000000005</v>
      </c>
      <c r="AF274" s="43">
        <f>_xlfn.XLOOKUP(Master1[[#This Row],[cu_id]],Revenue_Analysis[cuid],Revenue_Analysis[Q3 High Deviation], 0)</f>
        <v>66.553299999999993</v>
      </c>
      <c r="AG274" s="43">
        <f>_xlfn.XLOOKUP(Master1[[#This Row],[cu_id]],Revenue_Analysis[cuid],Revenue_Analysis[Q4 Low Deviation], 0)</f>
        <v>65.72</v>
      </c>
      <c r="AH274" s="43">
        <f>_xlfn.XLOOKUP(Master1[[#This Row],[cu_id]],Revenue_Analysis[cuid],Revenue_Analysis[Q4 High Deviation], 0)</f>
        <v>65.72</v>
      </c>
      <c r="AI274" s="43">
        <f>_xlfn.XLOOKUP(Master1[[#This Row],[cu_id]],Revenue_Analysis[cuid],Revenue_Analysis[Q1 Average], 0)</f>
        <v>62.57</v>
      </c>
      <c r="AJ274" s="43">
        <f>_xlfn.XLOOKUP(Master1[[#This Row],[cu_id]],Revenue_Analysis[cuid],Revenue_Analysis[Q2 Average], 0)</f>
        <v>64.87</v>
      </c>
      <c r="AK274" s="43">
        <f>_xlfn.XLOOKUP(Master1[[#This Row],[cu_id]],Revenue_Analysis[cuid],Revenue_Analysis[Q3 Average], 0)</f>
        <v>66.22</v>
      </c>
      <c r="AL274" s="43">
        <f>_xlfn.XLOOKUP(Master1[[#This Row],[cu_id]],Revenue_Analysis[cuid],Revenue_Analysis[Q4 Average], 0)</f>
        <v>65.72</v>
      </c>
      <c r="AM274" s="44">
        <v>0.41666666666666669</v>
      </c>
      <c r="AN274" s="44">
        <v>0.70833333333333337</v>
      </c>
      <c r="AO274" s="25" t="s">
        <v>13860</v>
      </c>
      <c r="AP274" s="25" t="s">
        <v>13860</v>
      </c>
      <c r="AQ274" s="25" t="s">
        <v>13860</v>
      </c>
      <c r="AR274" s="25" t="s">
        <v>0</v>
      </c>
      <c r="AS274" s="15">
        <f>IFERROR(_xlfn.XLOOKUP(Master1[[#This Row],[cu_id]],StopTimes[cu_ID],StopTimes[Average Stop Time]), 0)</f>
        <v>0.14166666666666666</v>
      </c>
      <c r="AT27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74" s="45">
        <v>3</v>
      </c>
      <c r="AV274" s="13"/>
      <c r="AW274" s="12"/>
    </row>
    <row r="275" spans="1:49" x14ac:dyDescent="0.3">
      <c r="A275" s="74" t="s">
        <v>3301</v>
      </c>
      <c r="B275" s="25">
        <v>76</v>
      </c>
      <c r="C275" s="25" t="s">
        <v>9</v>
      </c>
      <c r="D275" s="26">
        <v>27576</v>
      </c>
      <c r="E275" s="26" t="s">
        <v>13</v>
      </c>
      <c r="F275" s="26" t="s">
        <v>3302</v>
      </c>
      <c r="G275" s="26" t="s">
        <v>3303</v>
      </c>
      <c r="H275" s="26" t="s">
        <v>11</v>
      </c>
      <c r="I275" s="26" t="s">
        <v>344</v>
      </c>
      <c r="J275" s="26" t="s">
        <v>4</v>
      </c>
      <c r="K275" s="26" t="s">
        <v>345</v>
      </c>
      <c r="L275" s="27">
        <v>8</v>
      </c>
      <c r="M275" s="25" t="s">
        <v>3</v>
      </c>
      <c r="N275" s="25" t="s">
        <v>2</v>
      </c>
      <c r="O2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275" s="25">
        <v>50</v>
      </c>
      <c r="Q275" s="25">
        <v>0</v>
      </c>
      <c r="R275" s="25">
        <v>0</v>
      </c>
      <c r="S275" s="25">
        <v>0</v>
      </c>
      <c r="T275" s="25">
        <v>0</v>
      </c>
      <c r="U275" s="25">
        <v>111</v>
      </c>
      <c r="V275" s="41" t="str">
        <f>IFERROR(Master1[[#This Row],[Avg Garment Scans per Delivery]]/Master1[[#This Row],[Garment Inventory]], "")</f>
        <v/>
      </c>
      <c r="W275" s="42"/>
      <c r="X275" s="42"/>
      <c r="Y275" s="42"/>
      <c r="Z275" s="42"/>
      <c r="AA275" s="43">
        <f>_xlfn.XLOOKUP(Master1[[#This Row],[cu_id]], Revenue_Analysis[cuid], Revenue_Analysis[Q1 Low Deviation], 0)</f>
        <v>326.48849999999999</v>
      </c>
      <c r="AB275" s="43">
        <f>_xlfn.XLOOKUP(Master1[[#This Row],[cu_id]],Revenue_Analysis[cuid],Revenue_Analysis[Q1 High Deviation], 0)</f>
        <v>360.47910000000002</v>
      </c>
      <c r="AC275" s="43">
        <f>_xlfn.XLOOKUP(Master1[[#This Row],[cu_id]],Revenue_Analysis[cuid],Revenue_Analysis[Q2 Low Deviation], 0)</f>
        <v>176.48840000000001</v>
      </c>
      <c r="AD275" s="43">
        <f>_xlfn.XLOOKUP(Master1[[#This Row],[cu_id]],Revenue_Analysis[cuid],Revenue_Analysis[Q2 High Deviation], 0)</f>
        <v>421.85739999999998</v>
      </c>
      <c r="AE275" s="43">
        <f>_xlfn.XLOOKUP(Master1[[#This Row],[cu_id]],Revenue_Analysis[cuid],Revenue_Analysis[Q3 Low Deviation], 0)</f>
        <v>318.90570000000002</v>
      </c>
      <c r="AF275" s="43">
        <f>_xlfn.XLOOKUP(Master1[[#This Row],[cu_id]],Revenue_Analysis[cuid],Revenue_Analysis[Q3 High Deviation], 0)</f>
        <v>338.53890000000001</v>
      </c>
      <c r="AG275" s="43">
        <f>_xlfn.XLOOKUP(Master1[[#This Row],[cu_id]],Revenue_Analysis[cuid],Revenue_Analysis[Q4 Low Deviation], 0)</f>
        <v>321.05459999999999</v>
      </c>
      <c r="AH275" s="43">
        <f>_xlfn.XLOOKUP(Master1[[#This Row],[cu_id]],Revenue_Analysis[cuid],Revenue_Analysis[Q4 High Deviation], 0)</f>
        <v>329.19080000000002</v>
      </c>
      <c r="AI275" s="43">
        <f>_xlfn.XLOOKUP(Master1[[#This Row],[cu_id]],Revenue_Analysis[cuid],Revenue_Analysis[Q1 Average], 0)</f>
        <v>343.48379999999997</v>
      </c>
      <c r="AJ275" s="43">
        <f>_xlfn.XLOOKUP(Master1[[#This Row],[cu_id]],Revenue_Analysis[cuid],Revenue_Analysis[Q2 Average], 0)</f>
        <v>299.17290000000003</v>
      </c>
      <c r="AK275" s="43">
        <f>_xlfn.XLOOKUP(Master1[[#This Row],[cu_id]],Revenue_Analysis[cuid],Revenue_Analysis[Q3 Average], 0)</f>
        <v>328.72230000000002</v>
      </c>
      <c r="AL275" s="43">
        <f>_xlfn.XLOOKUP(Master1[[#This Row],[cu_id]],Revenue_Analysis[cuid],Revenue_Analysis[Q4 Average], 0)</f>
        <v>325.12270000000001</v>
      </c>
      <c r="AM275" s="44">
        <v>8</v>
      </c>
      <c r="AN275" s="44">
        <v>4.5</v>
      </c>
      <c r="AO275" s="25" t="s">
        <v>13860</v>
      </c>
      <c r="AP275" s="25" t="s">
        <v>13860</v>
      </c>
      <c r="AQ275" s="25" t="s">
        <v>13860</v>
      </c>
      <c r="AR275" s="25" t="s">
        <v>0</v>
      </c>
      <c r="AS275" s="15">
        <f>IFERROR(_xlfn.XLOOKUP(Master1[[#This Row],[cu_id]],StopTimes[cu_ID],StopTimes[Average Stop Time]), 0)</f>
        <v>0</v>
      </c>
      <c r="AT27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75" s="45" t="s">
        <v>13860</v>
      </c>
      <c r="AV275" s="13"/>
      <c r="AW275" s="12"/>
    </row>
    <row r="276" spans="1:49" x14ac:dyDescent="0.3">
      <c r="A276" s="74" t="s">
        <v>3304</v>
      </c>
      <c r="B276" s="25">
        <v>76</v>
      </c>
      <c r="C276" s="25" t="s">
        <v>14</v>
      </c>
      <c r="D276" s="26">
        <v>27576</v>
      </c>
      <c r="E276" s="26" t="s">
        <v>13</v>
      </c>
      <c r="F276" s="26" t="s">
        <v>3302</v>
      </c>
      <c r="G276" s="26" t="s">
        <v>3303</v>
      </c>
      <c r="H276" s="26" t="s">
        <v>11</v>
      </c>
      <c r="I276" s="26" t="s">
        <v>344</v>
      </c>
      <c r="J276" s="26" t="s">
        <v>4</v>
      </c>
      <c r="K276" s="26" t="s">
        <v>345</v>
      </c>
      <c r="L276" s="27">
        <v>8</v>
      </c>
      <c r="M276" s="25" t="s">
        <v>3</v>
      </c>
      <c r="N276" s="25" t="s">
        <v>2</v>
      </c>
      <c r="O2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276" s="25">
        <v>0</v>
      </c>
      <c r="Q276" s="25">
        <v>0</v>
      </c>
      <c r="R276" s="25">
        <v>0</v>
      </c>
      <c r="S276" s="25">
        <v>50</v>
      </c>
      <c r="T276" s="25">
        <v>0</v>
      </c>
      <c r="U276" s="25">
        <v>111</v>
      </c>
      <c r="V276" s="41" t="str">
        <f>IFERROR(Master1[[#This Row],[Avg Garment Scans per Delivery]]/Master1[[#This Row],[Garment Inventory]], "")</f>
        <v/>
      </c>
      <c r="W276" s="42"/>
      <c r="X276" s="42"/>
      <c r="Y276" s="42"/>
      <c r="Z276" s="42"/>
      <c r="AA276" s="43">
        <f>_xlfn.XLOOKUP(Master1[[#This Row],[cu_id]], Revenue_Analysis[cuid], Revenue_Analysis[Q1 Low Deviation], 0)</f>
        <v>219.87280000000001</v>
      </c>
      <c r="AB276" s="43">
        <f>_xlfn.XLOOKUP(Master1[[#This Row],[cu_id]],Revenue_Analysis[cuid],Revenue_Analysis[Q1 High Deviation], 0)</f>
        <v>407.22340000000003</v>
      </c>
      <c r="AC276" s="43">
        <f>_xlfn.XLOOKUP(Master1[[#This Row],[cu_id]],Revenue_Analysis[cuid],Revenue_Analysis[Q2 Low Deviation], 0)</f>
        <v>192.64519999999999</v>
      </c>
      <c r="AD276" s="43">
        <f>_xlfn.XLOOKUP(Master1[[#This Row],[cu_id]],Revenue_Analysis[cuid],Revenue_Analysis[Q2 High Deviation], 0)</f>
        <v>424.46640000000002</v>
      </c>
      <c r="AE276" s="43">
        <f>_xlfn.XLOOKUP(Master1[[#This Row],[cu_id]],Revenue_Analysis[cuid],Revenue_Analysis[Q3 Low Deviation], 0)</f>
        <v>237.8621</v>
      </c>
      <c r="AF276" s="43">
        <f>_xlfn.XLOOKUP(Master1[[#This Row],[cu_id]],Revenue_Analysis[cuid],Revenue_Analysis[Q3 High Deviation], 0)</f>
        <v>354.3005</v>
      </c>
      <c r="AG276" s="43">
        <f>_xlfn.XLOOKUP(Master1[[#This Row],[cu_id]],Revenue_Analysis[cuid],Revenue_Analysis[Q4 Low Deviation], 0)</f>
        <v>262.16680000000002</v>
      </c>
      <c r="AH276" s="43">
        <f>_xlfn.XLOOKUP(Master1[[#This Row],[cu_id]],Revenue_Analysis[cuid],Revenue_Analysis[Q4 High Deviation], 0)</f>
        <v>365.745</v>
      </c>
      <c r="AI276" s="43">
        <f>_xlfn.XLOOKUP(Master1[[#This Row],[cu_id]],Revenue_Analysis[cuid],Revenue_Analysis[Q1 Average], 0)</f>
        <v>313.54809999999998</v>
      </c>
      <c r="AJ276" s="43">
        <f>_xlfn.XLOOKUP(Master1[[#This Row],[cu_id]],Revenue_Analysis[cuid],Revenue_Analysis[Q2 Average], 0)</f>
        <v>308.55579999999998</v>
      </c>
      <c r="AK276" s="43">
        <f>_xlfn.XLOOKUP(Master1[[#This Row],[cu_id]],Revenue_Analysis[cuid],Revenue_Analysis[Q3 Average], 0)</f>
        <v>296.0813</v>
      </c>
      <c r="AL276" s="43">
        <f>_xlfn.XLOOKUP(Master1[[#This Row],[cu_id]],Revenue_Analysis[cuid],Revenue_Analysis[Q4 Average], 0)</f>
        <v>313.95589999999999</v>
      </c>
      <c r="AM276" s="44">
        <v>8</v>
      </c>
      <c r="AN276" s="44">
        <v>4.5</v>
      </c>
      <c r="AO276" s="25" t="s">
        <v>13860</v>
      </c>
      <c r="AP276" s="25" t="s">
        <v>13860</v>
      </c>
      <c r="AQ276" s="25" t="s">
        <v>13860</v>
      </c>
      <c r="AR276" s="25" t="s">
        <v>0</v>
      </c>
      <c r="AS276" s="15">
        <f>IFERROR(_xlfn.XLOOKUP(Master1[[#This Row],[cu_id]],StopTimes[cu_ID],StopTimes[Average Stop Time]), 0)</f>
        <v>0</v>
      </c>
      <c r="AT27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76" s="45" t="s">
        <v>13860</v>
      </c>
      <c r="AV276" s="13"/>
      <c r="AW276" s="12"/>
    </row>
    <row r="277" spans="1:49" x14ac:dyDescent="0.3">
      <c r="A277" s="74" t="s">
        <v>3655</v>
      </c>
      <c r="B277" s="25">
        <v>9</v>
      </c>
      <c r="C277" s="25" t="s">
        <v>14</v>
      </c>
      <c r="D277" s="26">
        <v>27582</v>
      </c>
      <c r="E277" s="26" t="s">
        <v>13</v>
      </c>
      <c r="F277" s="26" t="s">
        <v>991</v>
      </c>
      <c r="G277" s="26" t="s">
        <v>992</v>
      </c>
      <c r="H277" s="26" t="s">
        <v>11</v>
      </c>
      <c r="I277" s="26" t="s">
        <v>340</v>
      </c>
      <c r="J277" s="26" t="s">
        <v>4</v>
      </c>
      <c r="K277" s="26" t="s">
        <v>341</v>
      </c>
      <c r="L277" s="27" t="s">
        <v>26</v>
      </c>
      <c r="M277" s="25" t="s">
        <v>3</v>
      </c>
      <c r="N277" s="25" t="s">
        <v>25</v>
      </c>
      <c r="O2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277" s="25">
        <v>0</v>
      </c>
      <c r="Q277" s="25">
        <v>1</v>
      </c>
      <c r="R277" s="25">
        <v>0</v>
      </c>
      <c r="S277" s="25">
        <v>0</v>
      </c>
      <c r="T277" s="25">
        <v>0</v>
      </c>
      <c r="U277" s="25">
        <v>4</v>
      </c>
      <c r="V277" s="41" t="str">
        <f>IFERROR(Master1[[#This Row],[Avg Garment Scans per Delivery]]/Master1[[#This Row],[Garment Inventory]], "")</f>
        <v/>
      </c>
      <c r="W277" s="42"/>
      <c r="X277" s="42"/>
      <c r="Y277" s="42"/>
      <c r="Z277" s="42"/>
      <c r="AA277" s="43">
        <f>_xlfn.XLOOKUP(Master1[[#This Row],[cu_id]], Revenue_Analysis[cuid], Revenue_Analysis[Q1 Low Deviation], 0)</f>
        <v>508.55</v>
      </c>
      <c r="AB277" s="43">
        <f>_xlfn.XLOOKUP(Master1[[#This Row],[cu_id]],Revenue_Analysis[cuid],Revenue_Analysis[Q1 High Deviation], 0)</f>
        <v>508.55</v>
      </c>
      <c r="AC277" s="43">
        <f>_xlfn.XLOOKUP(Master1[[#This Row],[cu_id]],Revenue_Analysis[cuid],Revenue_Analysis[Q2 Low Deviation], 0)</f>
        <v>98.24</v>
      </c>
      <c r="AD277" s="43">
        <f>_xlfn.XLOOKUP(Master1[[#This Row],[cu_id]],Revenue_Analysis[cuid],Revenue_Analysis[Q2 High Deviation], 0)</f>
        <v>111.73</v>
      </c>
      <c r="AE277" s="43">
        <f>_xlfn.XLOOKUP(Master1[[#This Row],[cu_id]],Revenue_Analysis[cuid],Revenue_Analysis[Q3 Low Deviation], 0)</f>
        <v>11.394500000000001</v>
      </c>
      <c r="AF277" s="43">
        <f>_xlfn.XLOOKUP(Master1[[#This Row],[cu_id]],Revenue_Analysis[cuid],Revenue_Analysis[Q3 High Deviation], 0)</f>
        <v>187.1189</v>
      </c>
      <c r="AG277" s="43">
        <f>_xlfn.XLOOKUP(Master1[[#This Row],[cu_id]],Revenue_Analysis[cuid],Revenue_Analysis[Q4 Low Deviation], 0)</f>
        <v>51.402299999999997</v>
      </c>
      <c r="AH277" s="43">
        <f>_xlfn.XLOOKUP(Master1[[#This Row],[cu_id]],Revenue_Analysis[cuid],Revenue_Analysis[Q4 High Deviation], 0)</f>
        <v>164.93109999999999</v>
      </c>
      <c r="AI277" s="43">
        <f>_xlfn.XLOOKUP(Master1[[#This Row],[cu_id]],Revenue_Analysis[cuid],Revenue_Analysis[Q1 Average], 0)</f>
        <v>508.55</v>
      </c>
      <c r="AJ277" s="43">
        <f>_xlfn.XLOOKUP(Master1[[#This Row],[cu_id]],Revenue_Analysis[cuid],Revenue_Analysis[Q2 Average], 0)</f>
        <v>104.985</v>
      </c>
      <c r="AK277" s="43">
        <f>_xlfn.XLOOKUP(Master1[[#This Row],[cu_id]],Revenue_Analysis[cuid],Revenue_Analysis[Q3 Average], 0)</f>
        <v>99.256699999999995</v>
      </c>
      <c r="AL277" s="43">
        <f>_xlfn.XLOOKUP(Master1[[#This Row],[cu_id]],Revenue_Analysis[cuid],Revenue_Analysis[Q4 Average], 0)</f>
        <v>108.16670000000001</v>
      </c>
      <c r="AM277" s="44">
        <v>0.29166666666666669</v>
      </c>
      <c r="AN277" s="44">
        <v>0.66666666666666663</v>
      </c>
      <c r="AO277" s="25" t="s">
        <v>13860</v>
      </c>
      <c r="AP277" s="25" t="s">
        <v>13860</v>
      </c>
      <c r="AQ277" s="25" t="s">
        <v>13860</v>
      </c>
      <c r="AR277" s="25" t="s">
        <v>0</v>
      </c>
      <c r="AS277" s="15">
        <f>IFERROR(_xlfn.XLOOKUP(Master1[[#This Row],[cu_id]],StopTimes[cu_ID],StopTimes[Average Stop Time]), 0)</f>
        <v>9.0666666666666664</v>
      </c>
      <c r="AT27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77" s="45" t="s">
        <v>13860</v>
      </c>
      <c r="AV277" s="13"/>
      <c r="AW277" s="12"/>
    </row>
    <row r="278" spans="1:49" x14ac:dyDescent="0.3">
      <c r="A278" s="74" t="s">
        <v>4178</v>
      </c>
      <c r="B278" s="25">
        <v>8</v>
      </c>
      <c r="C278" s="25" t="s">
        <v>9</v>
      </c>
      <c r="D278" s="26">
        <v>32279</v>
      </c>
      <c r="E278" s="26" t="s">
        <v>13</v>
      </c>
      <c r="F278" s="26" t="s">
        <v>2163</v>
      </c>
      <c r="G278" s="26" t="s">
        <v>2164</v>
      </c>
      <c r="H278" s="26" t="s">
        <v>5</v>
      </c>
      <c r="I278" s="26" t="s">
        <v>1234</v>
      </c>
      <c r="J278" s="26" t="s">
        <v>4</v>
      </c>
      <c r="K278" s="26" t="s">
        <v>721</v>
      </c>
      <c r="L278" s="27" t="s">
        <v>16</v>
      </c>
      <c r="M278" s="25" t="s">
        <v>3</v>
      </c>
      <c r="N278" s="25" t="s">
        <v>2</v>
      </c>
      <c r="O2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278" s="25">
        <v>150</v>
      </c>
      <c r="Q278" s="25">
        <v>0</v>
      </c>
      <c r="R278" s="25">
        <v>0</v>
      </c>
      <c r="S278" s="25">
        <v>0</v>
      </c>
      <c r="T278" s="25">
        <v>0</v>
      </c>
      <c r="U278" s="25">
        <v>46</v>
      </c>
      <c r="V278" s="41" t="str">
        <f>IFERROR(Master1[[#This Row],[Avg Garment Scans per Delivery]]/Master1[[#This Row],[Garment Inventory]], "")</f>
        <v/>
      </c>
      <c r="W278" s="42"/>
      <c r="X278" s="42"/>
      <c r="Y278" s="42"/>
      <c r="Z278" s="42"/>
      <c r="AA278" s="43">
        <f>_xlfn.XLOOKUP(Master1[[#This Row],[cu_id]], Revenue_Analysis[cuid], Revenue_Analysis[Q1 Low Deviation], 0)</f>
        <v>50.8827</v>
      </c>
      <c r="AB278" s="43">
        <f>_xlfn.XLOOKUP(Master1[[#This Row],[cu_id]],Revenue_Analysis[cuid],Revenue_Analysis[Q1 High Deviation], 0)</f>
        <v>77.335700000000003</v>
      </c>
      <c r="AC278" s="43">
        <f>_xlfn.XLOOKUP(Master1[[#This Row],[cu_id]],Revenue_Analysis[cuid],Revenue_Analysis[Q2 Low Deviation], 0)</f>
        <v>55.777799999999999</v>
      </c>
      <c r="AD278" s="43">
        <f>_xlfn.XLOOKUP(Master1[[#This Row],[cu_id]],Revenue_Analysis[cuid],Revenue_Analysis[Q2 High Deviation], 0)</f>
        <v>82.516000000000005</v>
      </c>
      <c r="AE278" s="43">
        <f>_xlfn.XLOOKUP(Master1[[#This Row],[cu_id]],Revenue_Analysis[cuid],Revenue_Analysis[Q3 Low Deviation], 0)</f>
        <v>59.086199999999998</v>
      </c>
      <c r="AF278" s="43">
        <f>_xlfn.XLOOKUP(Master1[[#This Row],[cu_id]],Revenue_Analysis[cuid],Revenue_Analysis[Q3 High Deviation], 0)</f>
        <v>86.003799999999998</v>
      </c>
      <c r="AG278" s="43">
        <f>_xlfn.XLOOKUP(Master1[[#This Row],[cu_id]],Revenue_Analysis[cuid],Revenue_Analysis[Q4 Low Deviation], 0)</f>
        <v>56.718699999999998</v>
      </c>
      <c r="AH278" s="43">
        <f>_xlfn.XLOOKUP(Master1[[#This Row],[cu_id]],Revenue_Analysis[cuid],Revenue_Analysis[Q4 High Deviation], 0)</f>
        <v>84.806299999999993</v>
      </c>
      <c r="AI278" s="43">
        <f>_xlfn.XLOOKUP(Master1[[#This Row],[cu_id]],Revenue_Analysis[cuid],Revenue_Analysis[Q1 Average], 0)</f>
        <v>64.109200000000001</v>
      </c>
      <c r="AJ278" s="43">
        <f>_xlfn.XLOOKUP(Master1[[#This Row],[cu_id]],Revenue_Analysis[cuid],Revenue_Analysis[Q2 Average], 0)</f>
        <v>69.146900000000002</v>
      </c>
      <c r="AK278" s="43">
        <f>_xlfn.XLOOKUP(Master1[[#This Row],[cu_id]],Revenue_Analysis[cuid],Revenue_Analysis[Q3 Average], 0)</f>
        <v>72.545000000000002</v>
      </c>
      <c r="AL278" s="43">
        <f>_xlfn.XLOOKUP(Master1[[#This Row],[cu_id]],Revenue_Analysis[cuid],Revenue_Analysis[Q4 Average], 0)</f>
        <v>70.762500000000003</v>
      </c>
      <c r="AM278" s="44">
        <v>0.29166666666666669</v>
      </c>
      <c r="AN278" s="44">
        <v>0.875</v>
      </c>
      <c r="AO278" s="25" t="s">
        <v>13860</v>
      </c>
      <c r="AP278" s="25" t="s">
        <v>13860</v>
      </c>
      <c r="AQ278" s="25" t="s">
        <v>13860</v>
      </c>
      <c r="AR278" s="25" t="s">
        <v>0</v>
      </c>
      <c r="AS278" s="15">
        <f>IFERROR(_xlfn.XLOOKUP(Master1[[#This Row],[cu_id]],StopTimes[cu_ID],StopTimes[Average Stop Time]), 0)</f>
        <v>4.8759259249999998</v>
      </c>
      <c r="AT27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78" s="45" t="s">
        <v>13860</v>
      </c>
      <c r="AV278" s="13"/>
      <c r="AW278" s="12"/>
    </row>
    <row r="279" spans="1:49" x14ac:dyDescent="0.3">
      <c r="A279" s="74" t="s">
        <v>4179</v>
      </c>
      <c r="B279" s="25">
        <v>15</v>
      </c>
      <c r="C279" s="25" t="s">
        <v>6</v>
      </c>
      <c r="D279" s="26">
        <v>232256</v>
      </c>
      <c r="E279" s="26" t="s">
        <v>67</v>
      </c>
      <c r="F279" s="26" t="s">
        <v>2165</v>
      </c>
      <c r="G279" s="26" t="s">
        <v>2166</v>
      </c>
      <c r="H279" s="26" t="s">
        <v>2167</v>
      </c>
      <c r="I279" s="26" t="s">
        <v>2168</v>
      </c>
      <c r="J279" s="26" t="s">
        <v>4</v>
      </c>
      <c r="K279" s="26" t="s">
        <v>277</v>
      </c>
      <c r="L279" s="27" t="s">
        <v>16</v>
      </c>
      <c r="M279" s="25" t="s">
        <v>3</v>
      </c>
      <c r="N279" s="25" t="s">
        <v>2</v>
      </c>
      <c r="O2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</v>
      </c>
      <c r="P279" s="25">
        <v>0</v>
      </c>
      <c r="Q279" s="25">
        <v>0</v>
      </c>
      <c r="R279" s="25">
        <v>5</v>
      </c>
      <c r="S279" s="25">
        <v>0</v>
      </c>
      <c r="T279" s="25">
        <v>0</v>
      </c>
      <c r="U279" s="25">
        <v>52</v>
      </c>
      <c r="V279" s="41">
        <f>IFERROR(Master1[[#This Row],[Avg Garment Scans per Delivery]]/Master1[[#This Row],[Garment Inventory]], "")</f>
        <v>0.21374045801526717</v>
      </c>
      <c r="W279" s="42">
        <v>131</v>
      </c>
      <c r="X279" s="42">
        <v>28</v>
      </c>
      <c r="Y279" s="42">
        <v>6</v>
      </c>
      <c r="Z279" s="42">
        <v>131</v>
      </c>
      <c r="AA279" s="43">
        <f>_xlfn.XLOOKUP(Master1[[#This Row],[cu_id]], Revenue_Analysis[cuid], Revenue_Analysis[Q1 Low Deviation], 0)</f>
        <v>105.10039999999999</v>
      </c>
      <c r="AB279" s="43">
        <f>_xlfn.XLOOKUP(Master1[[#This Row],[cu_id]],Revenue_Analysis[cuid],Revenue_Analysis[Q1 High Deviation], 0)</f>
        <v>106.69799999999999</v>
      </c>
      <c r="AC279" s="43">
        <f>_xlfn.XLOOKUP(Master1[[#This Row],[cu_id]],Revenue_Analysis[cuid],Revenue_Analysis[Q2 Low Deviation], 0)</f>
        <v>107.5121</v>
      </c>
      <c r="AD279" s="43">
        <f>_xlfn.XLOOKUP(Master1[[#This Row],[cu_id]],Revenue_Analysis[cuid],Revenue_Analysis[Q2 High Deviation], 0)</f>
        <v>110.8125</v>
      </c>
      <c r="AE279" s="43">
        <f>_xlfn.XLOOKUP(Master1[[#This Row],[cu_id]],Revenue_Analysis[cuid],Revenue_Analysis[Q3 Low Deviation], 0)</f>
        <v>97.354399999999998</v>
      </c>
      <c r="AF279" s="43">
        <f>_xlfn.XLOOKUP(Master1[[#This Row],[cu_id]],Revenue_Analysis[cuid],Revenue_Analysis[Q3 High Deviation], 0)</f>
        <v>107.1872</v>
      </c>
      <c r="AG279" s="43">
        <f>_xlfn.XLOOKUP(Master1[[#This Row],[cu_id]],Revenue_Analysis[cuid],Revenue_Analysis[Q4 Low Deviation], 0)</f>
        <v>100.3077</v>
      </c>
      <c r="AH279" s="43">
        <f>_xlfn.XLOOKUP(Master1[[#This Row],[cu_id]],Revenue_Analysis[cuid],Revenue_Analysis[Q4 High Deviation], 0)</f>
        <v>112.37990000000001</v>
      </c>
      <c r="AI279" s="43">
        <f>_xlfn.XLOOKUP(Master1[[#This Row],[cu_id]],Revenue_Analysis[cuid],Revenue_Analysis[Q1 Average], 0)</f>
        <v>105.89919999999999</v>
      </c>
      <c r="AJ279" s="43">
        <f>_xlfn.XLOOKUP(Master1[[#This Row],[cu_id]],Revenue_Analysis[cuid],Revenue_Analysis[Q2 Average], 0)</f>
        <v>109.1623</v>
      </c>
      <c r="AK279" s="43">
        <f>_xlfn.XLOOKUP(Master1[[#This Row],[cu_id]],Revenue_Analysis[cuid],Revenue_Analysis[Q3 Average], 0)</f>
        <v>102.27079999999999</v>
      </c>
      <c r="AL279" s="43">
        <f>_xlfn.XLOOKUP(Master1[[#This Row],[cu_id]],Revenue_Analysis[cuid],Revenue_Analysis[Q4 Average], 0)</f>
        <v>106.3438</v>
      </c>
      <c r="AM279" s="44" t="s">
        <v>13860</v>
      </c>
      <c r="AN279" s="44" t="s">
        <v>13860</v>
      </c>
      <c r="AO279" s="25" t="s">
        <v>13860</v>
      </c>
      <c r="AP279" s="25" t="s">
        <v>13860</v>
      </c>
      <c r="AQ279" s="25" t="s">
        <v>2169</v>
      </c>
      <c r="AR279" s="25" t="s">
        <v>0</v>
      </c>
      <c r="AS279" s="15">
        <f>IFERROR(_xlfn.XLOOKUP(Master1[[#This Row],[cu_id]],StopTimes[cu_ID],StopTimes[Average Stop Time]), 0)</f>
        <v>9.7854166666666664</v>
      </c>
      <c r="AT279" s="15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279" s="45">
        <v>12</v>
      </c>
      <c r="AV279" s="13"/>
      <c r="AW279" s="12"/>
    </row>
    <row r="280" spans="1:49" x14ac:dyDescent="0.3">
      <c r="A280" s="74" t="s">
        <v>3710</v>
      </c>
      <c r="B280" s="25">
        <v>34</v>
      </c>
      <c r="C280" s="25" t="s">
        <v>14</v>
      </c>
      <c r="D280" s="26">
        <v>99033</v>
      </c>
      <c r="E280" s="26" t="s">
        <v>1119</v>
      </c>
      <c r="F280" s="83" t="s">
        <v>4806</v>
      </c>
      <c r="G280" s="26" t="s">
        <v>1120</v>
      </c>
      <c r="H280" s="26" t="s">
        <v>11</v>
      </c>
      <c r="I280" s="26" t="s">
        <v>696</v>
      </c>
      <c r="J280" s="26" t="s">
        <v>4</v>
      </c>
      <c r="K280" s="26" t="s">
        <v>1018</v>
      </c>
      <c r="L280" s="27" t="s">
        <v>16</v>
      </c>
      <c r="M280" s="25" t="s">
        <v>3</v>
      </c>
      <c r="N280" s="25" t="s">
        <v>2</v>
      </c>
      <c r="O2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280" s="25">
        <v>0</v>
      </c>
      <c r="Q280" s="25">
        <v>0</v>
      </c>
      <c r="R280" s="25">
        <v>0</v>
      </c>
      <c r="S280" s="25">
        <v>90</v>
      </c>
      <c r="T280" s="25">
        <v>0</v>
      </c>
      <c r="U280" s="25">
        <v>34</v>
      </c>
      <c r="V280" s="41" t="str">
        <f>IFERROR(Master1[[#This Row],[Avg Garment Scans per Delivery]]/Master1[[#This Row],[Garment Inventory]], "")</f>
        <v/>
      </c>
      <c r="W280" s="42"/>
      <c r="X280" s="42"/>
      <c r="Y280" s="42"/>
      <c r="Z280" s="42"/>
      <c r="AA280" s="43">
        <f>_xlfn.XLOOKUP(Master1[[#This Row],[cu_id]], Revenue_Analysis[cuid], Revenue_Analysis[Q1 Low Deviation], 0)</f>
        <v>31.08</v>
      </c>
      <c r="AB280" s="43">
        <f>_xlfn.XLOOKUP(Master1[[#This Row],[cu_id]],Revenue_Analysis[cuid],Revenue_Analysis[Q1 High Deviation], 0)</f>
        <v>31.08</v>
      </c>
      <c r="AC280" s="43">
        <f>_xlfn.XLOOKUP(Master1[[#This Row],[cu_id]],Revenue_Analysis[cuid],Revenue_Analysis[Q2 Low Deviation], 0)</f>
        <v>31.261299999999999</v>
      </c>
      <c r="AD280" s="43">
        <f>_xlfn.XLOOKUP(Master1[[#This Row],[cu_id]],Revenue_Analysis[cuid],Revenue_Analysis[Q2 High Deviation], 0)</f>
        <v>32.695700000000002</v>
      </c>
      <c r="AE280" s="43">
        <f>_xlfn.XLOOKUP(Master1[[#This Row],[cu_id]],Revenue_Analysis[cuid],Revenue_Analysis[Q3 Low Deviation], 0)</f>
        <v>36.210599999999999</v>
      </c>
      <c r="AF280" s="43">
        <f>_xlfn.XLOOKUP(Master1[[#This Row],[cu_id]],Revenue_Analysis[cuid],Revenue_Analysis[Q3 High Deviation], 0)</f>
        <v>47.726399999999998</v>
      </c>
      <c r="AG280" s="43">
        <f>_xlfn.XLOOKUP(Master1[[#This Row],[cu_id]],Revenue_Analysis[cuid],Revenue_Analysis[Q4 Low Deviation], 0)</f>
        <v>36.289000000000001</v>
      </c>
      <c r="AH280" s="43">
        <f>_xlfn.XLOOKUP(Master1[[#This Row],[cu_id]],Revenue_Analysis[cuid],Revenue_Analysis[Q4 High Deviation], 0)</f>
        <v>43.724800000000002</v>
      </c>
      <c r="AI280" s="43">
        <f>_xlfn.XLOOKUP(Master1[[#This Row],[cu_id]],Revenue_Analysis[cuid],Revenue_Analysis[Q1 Average], 0)</f>
        <v>31.08</v>
      </c>
      <c r="AJ280" s="43">
        <f>_xlfn.XLOOKUP(Master1[[#This Row],[cu_id]],Revenue_Analysis[cuid],Revenue_Analysis[Q2 Average], 0)</f>
        <v>31.9785</v>
      </c>
      <c r="AK280" s="43">
        <f>_xlfn.XLOOKUP(Master1[[#This Row],[cu_id]],Revenue_Analysis[cuid],Revenue_Analysis[Q3 Average], 0)</f>
        <v>41.968499999999999</v>
      </c>
      <c r="AL280" s="43">
        <f>_xlfn.XLOOKUP(Master1[[#This Row],[cu_id]],Revenue_Analysis[cuid],Revenue_Analysis[Q4 Average], 0)</f>
        <v>40.006900000000002</v>
      </c>
      <c r="AM280" s="44">
        <v>7</v>
      </c>
      <c r="AN280" s="44">
        <v>0.6875</v>
      </c>
      <c r="AO280" s="25" t="s">
        <v>13860</v>
      </c>
      <c r="AP280" s="25" t="s">
        <v>13860</v>
      </c>
      <c r="AQ280" s="25" t="s">
        <v>13860</v>
      </c>
      <c r="AR280" s="25" t="s">
        <v>0</v>
      </c>
      <c r="AS280" s="15">
        <f>IFERROR(_xlfn.XLOOKUP(Master1[[#This Row],[cu_id]],StopTimes[cu_ID],StopTimes[Average Stop Time]), 0)</f>
        <v>0.79375000000000007</v>
      </c>
      <c r="AT280" s="15">
        <f>IF(Master1[[#This Row],[RSP StopTime Override]] &lt;&gt; "",Master1[[#This Row],[RSP StopTime Override]],IF(Master1[[#This Row],[Avg Stop Time Helper]] &lt;&gt; 0, Master1[[#This Row],[Avg Stop Time Helper]],Average_Stop_Time))</f>
        <v>2</v>
      </c>
      <c r="AU280" s="45">
        <v>2</v>
      </c>
      <c r="AV280" s="13"/>
      <c r="AW280" s="12"/>
    </row>
    <row r="281" spans="1:49" x14ac:dyDescent="0.3">
      <c r="A281" s="74" t="s">
        <v>3656</v>
      </c>
      <c r="B281" s="25">
        <v>15</v>
      </c>
      <c r="C281" s="25" t="s">
        <v>12</v>
      </c>
      <c r="D281" s="26">
        <v>27589</v>
      </c>
      <c r="E281" s="26" t="s">
        <v>13</v>
      </c>
      <c r="F281" s="26" t="s">
        <v>993</v>
      </c>
      <c r="G281" s="26" t="s">
        <v>994</v>
      </c>
      <c r="H281" s="26" t="s">
        <v>11</v>
      </c>
      <c r="I281" s="26" t="s">
        <v>276</v>
      </c>
      <c r="J281" s="26" t="s">
        <v>4</v>
      </c>
      <c r="K281" s="26" t="s">
        <v>277</v>
      </c>
      <c r="L281" s="27" t="s">
        <v>31</v>
      </c>
      <c r="M281" s="25" t="s">
        <v>30</v>
      </c>
      <c r="N281" s="25" t="s">
        <v>2</v>
      </c>
      <c r="O28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290</v>
      </c>
      <c r="P281" s="25">
        <v>0</v>
      </c>
      <c r="Q281" s="25">
        <v>290</v>
      </c>
      <c r="R281" s="25">
        <v>0</v>
      </c>
      <c r="S281" s="25">
        <v>0</v>
      </c>
      <c r="T281" s="25">
        <v>0</v>
      </c>
      <c r="U281" s="25">
        <v>18</v>
      </c>
      <c r="V281" s="41" t="str">
        <f>IFERROR(Master1[[#This Row],[Avg Garment Scans per Delivery]]/Master1[[#This Row],[Garment Inventory]], "")</f>
        <v/>
      </c>
      <c r="W281" s="42"/>
      <c r="X281" s="42"/>
      <c r="Y281" s="42"/>
      <c r="Z281" s="42"/>
      <c r="AA281" s="43">
        <f>_xlfn.XLOOKUP(Master1[[#This Row],[cu_id]], Revenue_Analysis[cuid], Revenue_Analysis[Q1 Low Deviation], 0)</f>
        <v>54.63</v>
      </c>
      <c r="AB281" s="43">
        <f>_xlfn.XLOOKUP(Master1[[#This Row],[cu_id]],Revenue_Analysis[cuid],Revenue_Analysis[Q1 High Deviation], 0)</f>
        <v>54.63</v>
      </c>
      <c r="AC281" s="43">
        <f>_xlfn.XLOOKUP(Master1[[#This Row],[cu_id]],Revenue_Analysis[cuid],Revenue_Analysis[Q2 Low Deviation], 0)</f>
        <v>54.346299999999999</v>
      </c>
      <c r="AD281" s="43">
        <f>_xlfn.XLOOKUP(Master1[[#This Row],[cu_id]],Revenue_Analysis[cuid],Revenue_Analysis[Q2 High Deviation], 0)</f>
        <v>56.048699999999997</v>
      </c>
      <c r="AE281" s="43">
        <f>_xlfn.XLOOKUP(Master1[[#This Row],[cu_id]],Revenue_Analysis[cuid],Revenue_Analysis[Q3 Low Deviation], 0)</f>
        <v>56.122199999999999</v>
      </c>
      <c r="AF281" s="43">
        <f>_xlfn.XLOOKUP(Master1[[#This Row],[cu_id]],Revenue_Analysis[cuid],Revenue_Analysis[Q3 High Deviation], 0)</f>
        <v>56.744399999999999</v>
      </c>
      <c r="AG281" s="43">
        <f>_xlfn.XLOOKUP(Master1[[#This Row],[cu_id]],Revenue_Analysis[cuid],Revenue_Analysis[Q4 Low Deviation], 0)</f>
        <v>56.2</v>
      </c>
      <c r="AH281" s="43">
        <f>_xlfn.XLOOKUP(Master1[[#This Row],[cu_id]],Revenue_Analysis[cuid],Revenue_Analysis[Q4 High Deviation], 0)</f>
        <v>56.2</v>
      </c>
      <c r="AI281" s="43">
        <f>_xlfn.XLOOKUP(Master1[[#This Row],[cu_id]],Revenue_Analysis[cuid],Revenue_Analysis[Q1 Average], 0)</f>
        <v>54.63</v>
      </c>
      <c r="AJ281" s="43">
        <f>_xlfn.XLOOKUP(Master1[[#This Row],[cu_id]],Revenue_Analysis[cuid],Revenue_Analysis[Q2 Average], 0)</f>
        <v>55.197499999999998</v>
      </c>
      <c r="AK281" s="43">
        <f>_xlfn.XLOOKUP(Master1[[#This Row],[cu_id]],Revenue_Analysis[cuid],Revenue_Analysis[Q3 Average], 0)</f>
        <v>56.433300000000003</v>
      </c>
      <c r="AL281" s="43">
        <f>_xlfn.XLOOKUP(Master1[[#This Row],[cu_id]],Revenue_Analysis[cuid],Revenue_Analysis[Q4 Average], 0)</f>
        <v>56.2</v>
      </c>
      <c r="AM281" s="44">
        <v>0.375</v>
      </c>
      <c r="AN281" s="44">
        <v>0.625</v>
      </c>
      <c r="AO281" s="25" t="s">
        <v>13860</v>
      </c>
      <c r="AP281" s="25" t="s">
        <v>13860</v>
      </c>
      <c r="AQ281" s="25" t="s">
        <v>13860</v>
      </c>
      <c r="AR281" s="25" t="s">
        <v>995</v>
      </c>
      <c r="AS281" s="15">
        <f>IFERROR(_xlfn.XLOOKUP(Master1[[#This Row],[cu_id]],StopTimes[cu_ID],StopTimes[Average Stop Time]), 0)</f>
        <v>8.3333333333333329E-2</v>
      </c>
      <c r="AT281" s="15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281" s="45">
        <v>6</v>
      </c>
      <c r="AV281" s="13"/>
      <c r="AW281" s="12"/>
    </row>
    <row r="282" spans="1:49" x14ac:dyDescent="0.3">
      <c r="A282" s="74" t="s">
        <v>4181</v>
      </c>
      <c r="B282" s="25">
        <v>8</v>
      </c>
      <c r="C282" s="25" t="s">
        <v>12</v>
      </c>
      <c r="D282" s="26">
        <v>99033</v>
      </c>
      <c r="E282" s="26" t="s">
        <v>2172</v>
      </c>
      <c r="F282" s="26" t="s">
        <v>2173</v>
      </c>
      <c r="G282" s="26" t="s">
        <v>2174</v>
      </c>
      <c r="H282" s="26" t="s">
        <v>2175</v>
      </c>
      <c r="I282" s="26" t="s">
        <v>2176</v>
      </c>
      <c r="J282" s="26" t="s">
        <v>4</v>
      </c>
      <c r="K282" s="26" t="s">
        <v>873</v>
      </c>
      <c r="L282" s="27" t="s">
        <v>16</v>
      </c>
      <c r="M282" s="25" t="s">
        <v>3</v>
      </c>
      <c r="N282" s="25" t="s">
        <v>2</v>
      </c>
      <c r="O2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282" s="25">
        <v>0</v>
      </c>
      <c r="Q282" s="25">
        <v>160</v>
      </c>
      <c r="R282" s="25">
        <v>0</v>
      </c>
      <c r="S282" s="25">
        <v>0</v>
      </c>
      <c r="T282" s="25">
        <v>0</v>
      </c>
      <c r="U282" s="25">
        <v>53</v>
      </c>
      <c r="V282" s="41" t="str">
        <f>IFERROR(Master1[[#This Row],[Avg Garment Scans per Delivery]]/Master1[[#This Row],[Garment Inventory]], "")</f>
        <v/>
      </c>
      <c r="W282" s="42"/>
      <c r="X282" s="42"/>
      <c r="Y282" s="42"/>
      <c r="Z282" s="42"/>
      <c r="AA282" s="43">
        <f>_xlfn.XLOOKUP(Master1[[#This Row],[cu_id]], Revenue_Analysis[cuid], Revenue_Analysis[Q1 Low Deviation], 0)</f>
        <v>95.542599999999993</v>
      </c>
      <c r="AB282" s="43">
        <f>_xlfn.XLOOKUP(Master1[[#This Row],[cu_id]],Revenue_Analysis[cuid],Revenue_Analysis[Q1 High Deviation], 0)</f>
        <v>104.19119999999999</v>
      </c>
      <c r="AC282" s="43">
        <f>_xlfn.XLOOKUP(Master1[[#This Row],[cu_id]],Revenue_Analysis[cuid],Revenue_Analysis[Q2 Low Deviation], 0)</f>
        <v>91.355400000000003</v>
      </c>
      <c r="AD282" s="43">
        <f>_xlfn.XLOOKUP(Master1[[#This Row],[cu_id]],Revenue_Analysis[cuid],Revenue_Analysis[Q2 High Deviation], 0)</f>
        <v>119.86320000000001</v>
      </c>
      <c r="AE282" s="43">
        <f>_xlfn.XLOOKUP(Master1[[#This Row],[cu_id]],Revenue_Analysis[cuid],Revenue_Analysis[Q3 Low Deviation], 0)</f>
        <v>128.13</v>
      </c>
      <c r="AF282" s="43">
        <f>_xlfn.XLOOKUP(Master1[[#This Row],[cu_id]],Revenue_Analysis[cuid],Revenue_Analysis[Q3 High Deviation], 0)</f>
        <v>128.13</v>
      </c>
      <c r="AG282" s="43">
        <f>_xlfn.XLOOKUP(Master1[[#This Row],[cu_id]],Revenue_Analysis[cuid],Revenue_Analysis[Q4 Low Deviation], 0)</f>
        <v>128.13</v>
      </c>
      <c r="AH282" s="43">
        <f>_xlfn.XLOOKUP(Master1[[#This Row],[cu_id]],Revenue_Analysis[cuid],Revenue_Analysis[Q4 High Deviation], 0)</f>
        <v>128.13</v>
      </c>
      <c r="AI282" s="43">
        <f>_xlfn.XLOOKUP(Master1[[#This Row],[cu_id]],Revenue_Analysis[cuid],Revenue_Analysis[Q1 Average], 0)</f>
        <v>99.866900000000001</v>
      </c>
      <c r="AJ282" s="43">
        <f>_xlfn.XLOOKUP(Master1[[#This Row],[cu_id]],Revenue_Analysis[cuid],Revenue_Analysis[Q2 Average], 0)</f>
        <v>105.6093</v>
      </c>
      <c r="AK282" s="43">
        <f>_xlfn.XLOOKUP(Master1[[#This Row],[cu_id]],Revenue_Analysis[cuid],Revenue_Analysis[Q3 Average], 0)</f>
        <v>128.13</v>
      </c>
      <c r="AL282" s="43">
        <f>_xlfn.XLOOKUP(Master1[[#This Row],[cu_id]],Revenue_Analysis[cuid],Revenue_Analysis[Q4 Average], 0)</f>
        <v>128.13</v>
      </c>
      <c r="AM282" s="44">
        <v>0.29166666666666669</v>
      </c>
      <c r="AN282" s="44">
        <v>0.70833333333333337</v>
      </c>
      <c r="AO282" s="25" t="s">
        <v>13860</v>
      </c>
      <c r="AP282" s="25" t="s">
        <v>13860</v>
      </c>
      <c r="AQ282" s="25" t="s">
        <v>13860</v>
      </c>
      <c r="AR282" s="25" t="s">
        <v>0</v>
      </c>
      <c r="AS282" s="15">
        <f>IFERROR(_xlfn.XLOOKUP(Master1[[#This Row],[cu_id]],StopTimes[cu_ID],StopTimes[Average Stop Time]), 0)</f>
        <v>7.6333333333333337</v>
      </c>
      <c r="AT28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82" s="45" t="s">
        <v>13860</v>
      </c>
      <c r="AV282" s="13"/>
      <c r="AW282" s="12"/>
    </row>
    <row r="283" spans="1:49" x14ac:dyDescent="0.3">
      <c r="A283" s="74" t="s">
        <v>4016</v>
      </c>
      <c r="B283" s="25">
        <v>70</v>
      </c>
      <c r="C283" s="25" t="s">
        <v>6</v>
      </c>
      <c r="D283" s="26">
        <v>99085</v>
      </c>
      <c r="E283" s="26" t="s">
        <v>111</v>
      </c>
      <c r="F283" s="26" t="s">
        <v>1802</v>
      </c>
      <c r="G283" s="26" t="s">
        <v>1803</v>
      </c>
      <c r="H283" s="26" t="s">
        <v>5</v>
      </c>
      <c r="I283" s="26" t="s">
        <v>1508</v>
      </c>
      <c r="J283" s="26" t="s">
        <v>4</v>
      </c>
      <c r="K283" s="26" t="s">
        <v>813</v>
      </c>
      <c r="L283" s="27">
        <v>6</v>
      </c>
      <c r="M283" s="25" t="s">
        <v>23</v>
      </c>
      <c r="N283" s="25" t="s">
        <v>2</v>
      </c>
      <c r="O2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47</v>
      </c>
      <c r="P283" s="25">
        <v>0</v>
      </c>
      <c r="Q283" s="25">
        <v>0</v>
      </c>
      <c r="R283" s="25">
        <v>47</v>
      </c>
      <c r="S283" s="25">
        <v>0</v>
      </c>
      <c r="T283" s="25">
        <v>0</v>
      </c>
      <c r="U283" s="25">
        <v>24</v>
      </c>
      <c r="V283" s="41" t="str">
        <f>IFERROR(Master1[[#This Row],[Avg Garment Scans per Delivery]]/Master1[[#This Row],[Garment Inventory]], "")</f>
        <v/>
      </c>
      <c r="W283" s="42"/>
      <c r="X283" s="42"/>
      <c r="Y283" s="42"/>
      <c r="Z283" s="42"/>
      <c r="AA283" s="43">
        <f>_xlfn.XLOOKUP(Master1[[#This Row],[cu_id]], Revenue_Analysis[cuid], Revenue_Analysis[Q1 Low Deviation], 0)</f>
        <v>32.49</v>
      </c>
      <c r="AB283" s="43">
        <f>_xlfn.XLOOKUP(Master1[[#This Row],[cu_id]],Revenue_Analysis[cuid],Revenue_Analysis[Q1 High Deviation], 0)</f>
        <v>33.74</v>
      </c>
      <c r="AC283" s="43">
        <f>_xlfn.XLOOKUP(Master1[[#This Row],[cu_id]],Revenue_Analysis[cuid],Revenue_Analysis[Q2 Low Deviation], 0)</f>
        <v>34.727800000000002</v>
      </c>
      <c r="AD283" s="43">
        <f>_xlfn.XLOOKUP(Master1[[#This Row],[cu_id]],Revenue_Analysis[cuid],Revenue_Analysis[Q2 High Deviation], 0)</f>
        <v>36.825600000000001</v>
      </c>
      <c r="AE283" s="43">
        <f>_xlfn.XLOOKUP(Master1[[#This Row],[cu_id]],Revenue_Analysis[cuid],Revenue_Analysis[Q3 Low Deviation], 0)</f>
        <v>36.782299999999999</v>
      </c>
      <c r="AF283" s="43">
        <f>_xlfn.XLOOKUP(Master1[[#This Row],[cu_id]],Revenue_Analysis[cuid],Revenue_Analysis[Q3 High Deviation], 0)</f>
        <v>37.431100000000001</v>
      </c>
      <c r="AG283" s="43">
        <f>_xlfn.XLOOKUP(Master1[[#This Row],[cu_id]],Revenue_Analysis[cuid],Revenue_Analysis[Q4 Low Deviation], 0)</f>
        <v>36.619999999999997</v>
      </c>
      <c r="AH283" s="43">
        <f>_xlfn.XLOOKUP(Master1[[#This Row],[cu_id]],Revenue_Analysis[cuid],Revenue_Analysis[Q4 High Deviation], 0)</f>
        <v>36.619999999999997</v>
      </c>
      <c r="AI283" s="43">
        <f>_xlfn.XLOOKUP(Master1[[#This Row],[cu_id]],Revenue_Analysis[cuid],Revenue_Analysis[Q1 Average], 0)</f>
        <v>33.115000000000002</v>
      </c>
      <c r="AJ283" s="43">
        <f>_xlfn.XLOOKUP(Master1[[#This Row],[cu_id]],Revenue_Analysis[cuid],Revenue_Analysis[Q2 Average], 0)</f>
        <v>35.776699999999998</v>
      </c>
      <c r="AK283" s="43">
        <f>_xlfn.XLOOKUP(Master1[[#This Row],[cu_id]],Revenue_Analysis[cuid],Revenue_Analysis[Q3 Average], 0)</f>
        <v>37.106699999999996</v>
      </c>
      <c r="AL283" s="43">
        <f>_xlfn.XLOOKUP(Master1[[#This Row],[cu_id]],Revenue_Analysis[cuid],Revenue_Analysis[Q4 Average], 0)</f>
        <v>36.619999999999997</v>
      </c>
      <c r="AM283" s="44">
        <v>0.39583333333333331</v>
      </c>
      <c r="AN283" s="44">
        <v>0.70833333333333337</v>
      </c>
      <c r="AO283" s="25" t="s">
        <v>13860</v>
      </c>
      <c r="AP283" s="25" t="s">
        <v>13860</v>
      </c>
      <c r="AQ283" s="25" t="s">
        <v>13860</v>
      </c>
      <c r="AR283" s="25" t="s">
        <v>0</v>
      </c>
      <c r="AS283" s="15">
        <f>IFERROR(_xlfn.XLOOKUP(Master1[[#This Row],[cu_id]],StopTimes[cu_ID],StopTimes[Average Stop Time]), 0)</f>
        <v>0.11666666666666667</v>
      </c>
      <c r="AT28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83" s="45">
        <v>3</v>
      </c>
      <c r="AV283" s="13"/>
      <c r="AW283" s="12"/>
    </row>
    <row r="284" spans="1:49" x14ac:dyDescent="0.3">
      <c r="A284" s="74" t="s">
        <v>3657</v>
      </c>
      <c r="B284" s="25">
        <v>34</v>
      </c>
      <c r="C284" s="25" t="s">
        <v>6</v>
      </c>
      <c r="D284" s="26">
        <v>27600</v>
      </c>
      <c r="E284" s="26" t="s">
        <v>13</v>
      </c>
      <c r="F284" s="26" t="s">
        <v>996</v>
      </c>
      <c r="G284" s="26" t="s">
        <v>997</v>
      </c>
      <c r="H284" s="26" t="s">
        <v>11</v>
      </c>
      <c r="I284" s="26" t="s">
        <v>620</v>
      </c>
      <c r="J284" s="26" t="s">
        <v>4</v>
      </c>
      <c r="K284" s="26" t="s">
        <v>521</v>
      </c>
      <c r="L284" s="27" t="s">
        <v>16</v>
      </c>
      <c r="M284" s="25" t="s">
        <v>3</v>
      </c>
      <c r="N284" s="25" t="s">
        <v>2</v>
      </c>
      <c r="O2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284" s="25">
        <v>0</v>
      </c>
      <c r="Q284" s="25">
        <v>0</v>
      </c>
      <c r="R284" s="25">
        <v>60</v>
      </c>
      <c r="S284" s="25">
        <v>0</v>
      </c>
      <c r="T284" s="25">
        <v>0</v>
      </c>
      <c r="U284" s="25">
        <v>52</v>
      </c>
      <c r="V284" s="41">
        <f>IFERROR(Master1[[#This Row],[Avg Garment Scans per Delivery]]/Master1[[#This Row],[Garment Inventory]], "")</f>
        <v>0.1076923076923077</v>
      </c>
      <c r="W284" s="42">
        <v>65</v>
      </c>
      <c r="X284" s="42">
        <v>7</v>
      </c>
      <c r="Y284" s="42">
        <v>4</v>
      </c>
      <c r="Z284" s="42">
        <v>67</v>
      </c>
      <c r="AA284" s="43">
        <f>_xlfn.XLOOKUP(Master1[[#This Row],[cu_id]], Revenue_Analysis[cuid], Revenue_Analysis[Q1 Low Deviation], 0)</f>
        <v>142.95230000000001</v>
      </c>
      <c r="AB284" s="43">
        <f>_xlfn.XLOOKUP(Master1[[#This Row],[cu_id]],Revenue_Analysis[cuid],Revenue_Analysis[Q1 High Deviation], 0)</f>
        <v>186.32769999999999</v>
      </c>
      <c r="AC284" s="43">
        <f>_xlfn.XLOOKUP(Master1[[#This Row],[cu_id]],Revenue_Analysis[cuid],Revenue_Analysis[Q2 Low Deviation], 0)</f>
        <v>124.04640000000001</v>
      </c>
      <c r="AD284" s="43">
        <f>_xlfn.XLOOKUP(Master1[[#This Row],[cu_id]],Revenue_Analysis[cuid],Revenue_Analysis[Q2 High Deviation], 0)</f>
        <v>220.43199999999999</v>
      </c>
      <c r="AE284" s="43">
        <f>_xlfn.XLOOKUP(Master1[[#This Row],[cu_id]],Revenue_Analysis[cuid],Revenue_Analysis[Q3 Low Deviation], 0)</f>
        <v>107.15300000000001</v>
      </c>
      <c r="AF284" s="43">
        <f>_xlfn.XLOOKUP(Master1[[#This Row],[cu_id]],Revenue_Analysis[cuid],Revenue_Analysis[Q3 High Deviation], 0)</f>
        <v>181.4716</v>
      </c>
      <c r="AG284" s="43">
        <f>_xlfn.XLOOKUP(Master1[[#This Row],[cu_id]],Revenue_Analysis[cuid],Revenue_Analysis[Q4 Low Deviation], 0)</f>
        <v>64.543599999999998</v>
      </c>
      <c r="AH284" s="43">
        <f>_xlfn.XLOOKUP(Master1[[#This Row],[cu_id]],Revenue_Analysis[cuid],Revenue_Analysis[Q4 High Deviation], 0)</f>
        <v>65.904399999999995</v>
      </c>
      <c r="AI284" s="43">
        <f>_xlfn.XLOOKUP(Master1[[#This Row],[cu_id]],Revenue_Analysis[cuid],Revenue_Analysis[Q1 Average], 0)</f>
        <v>164.64</v>
      </c>
      <c r="AJ284" s="43">
        <f>_xlfn.XLOOKUP(Master1[[#This Row],[cu_id]],Revenue_Analysis[cuid],Revenue_Analysis[Q2 Average], 0)</f>
        <v>172.23920000000001</v>
      </c>
      <c r="AK284" s="43">
        <f>_xlfn.XLOOKUP(Master1[[#This Row],[cu_id]],Revenue_Analysis[cuid],Revenue_Analysis[Q3 Average], 0)</f>
        <v>144.31229999999999</v>
      </c>
      <c r="AL284" s="43">
        <f>_xlfn.XLOOKUP(Master1[[#This Row],[cu_id]],Revenue_Analysis[cuid],Revenue_Analysis[Q4 Average], 0)</f>
        <v>65.224000000000004</v>
      </c>
      <c r="AM284" s="44">
        <v>9</v>
      </c>
      <c r="AN284" s="44">
        <v>0.6875</v>
      </c>
      <c r="AO284" s="25" t="s">
        <v>13860</v>
      </c>
      <c r="AP284" s="25" t="s">
        <v>13860</v>
      </c>
      <c r="AQ284" s="25" t="s">
        <v>13860</v>
      </c>
      <c r="AR284" s="25" t="s">
        <v>0</v>
      </c>
      <c r="AS284" s="15">
        <f>IFERROR(_xlfn.XLOOKUP(Master1[[#This Row],[cu_id]],StopTimes[cu_ID],StopTimes[Average Stop Time]), 0)</f>
        <v>6.3604166666666666</v>
      </c>
      <c r="AT28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84" s="45" t="s">
        <v>13860</v>
      </c>
      <c r="AV284" s="13"/>
      <c r="AW284" s="12"/>
    </row>
    <row r="285" spans="1:49" x14ac:dyDescent="0.3">
      <c r="A285" s="74" t="s">
        <v>4183</v>
      </c>
      <c r="B285" s="25">
        <v>72</v>
      </c>
      <c r="C285" s="25" t="s">
        <v>12</v>
      </c>
      <c r="D285" s="26">
        <v>32298</v>
      </c>
      <c r="E285" s="26" t="s">
        <v>13</v>
      </c>
      <c r="F285" s="26" t="s">
        <v>2179</v>
      </c>
      <c r="G285" s="26" t="s">
        <v>2180</v>
      </c>
      <c r="H285" s="26" t="s">
        <v>5</v>
      </c>
      <c r="I285" s="26" t="s">
        <v>1513</v>
      </c>
      <c r="J285" s="26" t="s">
        <v>4</v>
      </c>
      <c r="K285" s="26" t="s">
        <v>547</v>
      </c>
      <c r="L285" s="27" t="s">
        <v>16</v>
      </c>
      <c r="M285" s="25" t="s">
        <v>3</v>
      </c>
      <c r="N285" s="25" t="s">
        <v>2</v>
      </c>
      <c r="O2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</v>
      </c>
      <c r="P285" s="25">
        <v>0</v>
      </c>
      <c r="Q285" s="25">
        <v>23</v>
      </c>
      <c r="R285" s="25">
        <v>0</v>
      </c>
      <c r="S285" s="25">
        <v>0</v>
      </c>
      <c r="T285" s="25">
        <v>0</v>
      </c>
      <c r="U285" s="25">
        <v>50</v>
      </c>
      <c r="V285" s="41" t="str">
        <f>IFERROR(Master1[[#This Row],[Avg Garment Scans per Delivery]]/Master1[[#This Row],[Garment Inventory]], "")</f>
        <v/>
      </c>
      <c r="W285" s="42"/>
      <c r="X285" s="42"/>
      <c r="Y285" s="42"/>
      <c r="Z285" s="42"/>
      <c r="AA285" s="43">
        <f>_xlfn.XLOOKUP(Master1[[#This Row],[cu_id]], Revenue_Analysis[cuid], Revenue_Analysis[Q1 Low Deviation], 0)</f>
        <v>81.3172</v>
      </c>
      <c r="AB285" s="43">
        <f>_xlfn.XLOOKUP(Master1[[#This Row],[cu_id]],Revenue_Analysis[cuid],Revenue_Analysis[Q1 High Deviation], 0)</f>
        <v>86.147400000000005</v>
      </c>
      <c r="AC285" s="43">
        <f>_xlfn.XLOOKUP(Master1[[#This Row],[cu_id]],Revenue_Analysis[cuid],Revenue_Analysis[Q2 Low Deviation], 0)</f>
        <v>87.195499999999996</v>
      </c>
      <c r="AD285" s="43">
        <f>_xlfn.XLOOKUP(Master1[[#This Row],[cu_id]],Revenue_Analysis[cuid],Revenue_Analysis[Q2 High Deviation], 0)</f>
        <v>89.819900000000004</v>
      </c>
      <c r="AE285" s="43">
        <f>_xlfn.XLOOKUP(Master1[[#This Row],[cu_id]],Revenue_Analysis[cuid],Revenue_Analysis[Q3 Low Deviation], 0)</f>
        <v>89.719700000000003</v>
      </c>
      <c r="AF285" s="43">
        <f>_xlfn.XLOOKUP(Master1[[#This Row],[cu_id]],Revenue_Analysis[cuid],Revenue_Analysis[Q3 High Deviation], 0)</f>
        <v>90.674099999999996</v>
      </c>
      <c r="AG285" s="43">
        <f>_xlfn.XLOOKUP(Master1[[#This Row],[cu_id]],Revenue_Analysis[cuid],Revenue_Analysis[Q4 Low Deviation], 0)</f>
        <v>89.68</v>
      </c>
      <c r="AH285" s="43">
        <f>_xlfn.XLOOKUP(Master1[[#This Row],[cu_id]],Revenue_Analysis[cuid],Revenue_Analysis[Q4 High Deviation], 0)</f>
        <v>89.68</v>
      </c>
      <c r="AI285" s="43">
        <f>_xlfn.XLOOKUP(Master1[[#This Row],[cu_id]],Revenue_Analysis[cuid],Revenue_Analysis[Q1 Average], 0)</f>
        <v>83.732299999999995</v>
      </c>
      <c r="AJ285" s="43">
        <f>_xlfn.XLOOKUP(Master1[[#This Row],[cu_id]],Revenue_Analysis[cuid],Revenue_Analysis[Q2 Average], 0)</f>
        <v>88.5077</v>
      </c>
      <c r="AK285" s="43">
        <f>_xlfn.XLOOKUP(Master1[[#This Row],[cu_id]],Revenue_Analysis[cuid],Revenue_Analysis[Q3 Average], 0)</f>
        <v>90.196899999999999</v>
      </c>
      <c r="AL285" s="43">
        <f>_xlfn.XLOOKUP(Master1[[#This Row],[cu_id]],Revenue_Analysis[cuid],Revenue_Analysis[Q4 Average], 0)</f>
        <v>89.68</v>
      </c>
      <c r="AM285" s="44">
        <v>0.45833333333333331</v>
      </c>
      <c r="AN285" s="44">
        <v>0.6875</v>
      </c>
      <c r="AO285" s="25" t="s">
        <v>13860</v>
      </c>
      <c r="AP285" s="25" t="s">
        <v>13860</v>
      </c>
      <c r="AQ285" s="25" t="s">
        <v>13860</v>
      </c>
      <c r="AR285" s="25" t="s">
        <v>0</v>
      </c>
      <c r="AS285" s="15">
        <f>IFERROR(_xlfn.XLOOKUP(Master1[[#This Row],[cu_id]],StopTimes[cu_ID],StopTimes[Average Stop Time]), 0)</f>
        <v>6.3166666666666664</v>
      </c>
      <c r="AT285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285" s="45">
        <v>15</v>
      </c>
      <c r="AV285" s="13"/>
      <c r="AW285" s="12"/>
    </row>
    <row r="286" spans="1:49" x14ac:dyDescent="0.3">
      <c r="A286" s="74" t="s">
        <v>3757</v>
      </c>
      <c r="B286" s="25">
        <v>34</v>
      </c>
      <c r="C286" s="25" t="s">
        <v>7</v>
      </c>
      <c r="D286" s="26">
        <v>30429</v>
      </c>
      <c r="E286" s="26" t="s">
        <v>39</v>
      </c>
      <c r="F286" s="26" t="s">
        <v>1218</v>
      </c>
      <c r="G286" s="26" t="s">
        <v>1219</v>
      </c>
      <c r="H286" s="26" t="s">
        <v>5</v>
      </c>
      <c r="I286" s="26" t="s">
        <v>696</v>
      </c>
      <c r="J286" s="26" t="s">
        <v>4</v>
      </c>
      <c r="K286" s="26" t="s">
        <v>1220</v>
      </c>
      <c r="L286" s="27" t="s">
        <v>19</v>
      </c>
      <c r="M286" s="25" t="s">
        <v>18</v>
      </c>
      <c r="N286" s="25" t="s">
        <v>2</v>
      </c>
      <c r="O28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286" s="25">
        <v>0</v>
      </c>
      <c r="Q286" s="25">
        <v>0</v>
      </c>
      <c r="R286" s="25">
        <v>0</v>
      </c>
      <c r="S286" s="25">
        <v>0</v>
      </c>
      <c r="T286" s="25">
        <v>150</v>
      </c>
      <c r="U286" s="25">
        <v>11</v>
      </c>
      <c r="V286" s="41" t="str">
        <f>IFERROR(Master1[[#This Row],[Avg Garment Scans per Delivery]]/Master1[[#This Row],[Garment Inventory]], "")</f>
        <v/>
      </c>
      <c r="W286" s="42"/>
      <c r="X286" s="42"/>
      <c r="Y286" s="42"/>
      <c r="Z286" s="42"/>
      <c r="AA286" s="43">
        <f>_xlfn.XLOOKUP(Master1[[#This Row],[cu_id]], Revenue_Analysis[cuid], Revenue_Analysis[Q1 Low Deviation], 0)</f>
        <v>85.013300000000001</v>
      </c>
      <c r="AB286" s="43">
        <f>_xlfn.XLOOKUP(Master1[[#This Row],[cu_id]],Revenue_Analysis[cuid],Revenue_Analysis[Q1 High Deviation], 0)</f>
        <v>86.346699999999998</v>
      </c>
      <c r="AC286" s="43">
        <f>_xlfn.XLOOKUP(Master1[[#This Row],[cu_id]],Revenue_Analysis[cuid],Revenue_Analysis[Q2 Low Deviation], 0)</f>
        <v>41.5839</v>
      </c>
      <c r="AD286" s="43">
        <f>_xlfn.XLOOKUP(Master1[[#This Row],[cu_id]],Revenue_Analysis[cuid],Revenue_Analysis[Q2 High Deviation], 0)</f>
        <v>66.192700000000002</v>
      </c>
      <c r="AE286" s="43">
        <f>_xlfn.XLOOKUP(Master1[[#This Row],[cu_id]],Revenue_Analysis[cuid],Revenue_Analysis[Q3 Low Deviation], 0)</f>
        <v>45.134999999999998</v>
      </c>
      <c r="AF286" s="43">
        <f>_xlfn.XLOOKUP(Master1[[#This Row],[cu_id]],Revenue_Analysis[cuid],Revenue_Analysis[Q3 High Deviation], 0)</f>
        <v>59.685000000000002</v>
      </c>
      <c r="AG286" s="43">
        <f>_xlfn.XLOOKUP(Master1[[#This Row],[cu_id]],Revenue_Analysis[cuid],Revenue_Analysis[Q4 Low Deviation], 0)</f>
        <v>49.32</v>
      </c>
      <c r="AH286" s="43">
        <f>_xlfn.XLOOKUP(Master1[[#This Row],[cu_id]],Revenue_Analysis[cuid],Revenue_Analysis[Q4 High Deviation], 0)</f>
        <v>49.32</v>
      </c>
      <c r="AI286" s="43">
        <f>_xlfn.XLOOKUP(Master1[[#This Row],[cu_id]],Revenue_Analysis[cuid],Revenue_Analysis[Q1 Average], 0)</f>
        <v>85.68</v>
      </c>
      <c r="AJ286" s="43">
        <f>_xlfn.XLOOKUP(Master1[[#This Row],[cu_id]],Revenue_Analysis[cuid],Revenue_Analysis[Q2 Average], 0)</f>
        <v>53.888300000000001</v>
      </c>
      <c r="AK286" s="43">
        <f>_xlfn.XLOOKUP(Master1[[#This Row],[cu_id]],Revenue_Analysis[cuid],Revenue_Analysis[Q3 Average], 0)</f>
        <v>52.41</v>
      </c>
      <c r="AL286" s="43">
        <f>_xlfn.XLOOKUP(Master1[[#This Row],[cu_id]],Revenue_Analysis[cuid],Revenue_Analysis[Q4 Average], 0)</f>
        <v>49.32</v>
      </c>
      <c r="AM286" s="44">
        <v>8</v>
      </c>
      <c r="AN286" s="44">
        <v>0.6875</v>
      </c>
      <c r="AO286" s="25" t="s">
        <v>13860</v>
      </c>
      <c r="AP286" s="25" t="s">
        <v>13860</v>
      </c>
      <c r="AQ286" s="25" t="s">
        <v>13860</v>
      </c>
      <c r="AR286" s="25" t="s">
        <v>1221</v>
      </c>
      <c r="AS286" s="15">
        <f>IFERROR(_xlfn.XLOOKUP(Master1[[#This Row],[cu_id]],StopTimes[cu_ID],StopTimes[Average Stop Time]), 0)</f>
        <v>0.13750000000000001</v>
      </c>
      <c r="AT28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86" s="45">
        <v>3</v>
      </c>
      <c r="AV286" s="13"/>
      <c r="AW286" s="12"/>
    </row>
    <row r="287" spans="1:49" x14ac:dyDescent="0.3">
      <c r="A287" s="74" t="s">
        <v>4185</v>
      </c>
      <c r="B287" s="25">
        <v>72</v>
      </c>
      <c r="C287" s="25" t="s">
        <v>14</v>
      </c>
      <c r="D287" s="26">
        <v>32302</v>
      </c>
      <c r="E287" s="26" t="s">
        <v>13</v>
      </c>
      <c r="F287" s="26" t="s">
        <v>2183</v>
      </c>
      <c r="G287" s="26" t="s">
        <v>2184</v>
      </c>
      <c r="H287" s="26" t="s">
        <v>2185</v>
      </c>
      <c r="I287" s="26" t="s">
        <v>1657</v>
      </c>
      <c r="J287" s="26" t="s">
        <v>4</v>
      </c>
      <c r="K287" s="26" t="s">
        <v>428</v>
      </c>
      <c r="L287" s="27" t="s">
        <v>19</v>
      </c>
      <c r="M287" s="25" t="s">
        <v>18</v>
      </c>
      <c r="N287" s="25" t="s">
        <v>2</v>
      </c>
      <c r="O2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287" s="25">
        <v>0</v>
      </c>
      <c r="Q287" s="25">
        <v>0</v>
      </c>
      <c r="R287" s="25">
        <v>0</v>
      </c>
      <c r="S287" s="25">
        <v>200</v>
      </c>
      <c r="T287" s="25">
        <v>0</v>
      </c>
      <c r="U287" s="25">
        <v>26</v>
      </c>
      <c r="V287" s="41" t="str">
        <f>IFERROR(Master1[[#This Row],[Avg Garment Scans per Delivery]]/Master1[[#This Row],[Garment Inventory]], "")</f>
        <v/>
      </c>
      <c r="W287" s="42"/>
      <c r="X287" s="42"/>
      <c r="Y287" s="42"/>
      <c r="Z287" s="42"/>
      <c r="AA287" s="43">
        <f>_xlfn.XLOOKUP(Master1[[#This Row],[cu_id]], Revenue_Analysis[cuid], Revenue_Analysis[Q1 Low Deviation], 0)</f>
        <v>56.573300000000003</v>
      </c>
      <c r="AB287" s="43">
        <f>_xlfn.XLOOKUP(Master1[[#This Row],[cu_id]],Revenue_Analysis[cuid],Revenue_Analysis[Q1 High Deviation], 0)</f>
        <v>60.706699999999998</v>
      </c>
      <c r="AC287" s="43">
        <f>_xlfn.XLOOKUP(Master1[[#This Row],[cu_id]],Revenue_Analysis[cuid],Revenue_Analysis[Q2 Low Deviation], 0)</f>
        <v>54.688800000000001</v>
      </c>
      <c r="AD287" s="43">
        <f>_xlfn.XLOOKUP(Master1[[#This Row],[cu_id]],Revenue_Analysis[cuid],Revenue_Analysis[Q2 High Deviation], 0)</f>
        <v>65.839799999999997</v>
      </c>
      <c r="AE287" s="43">
        <f>_xlfn.XLOOKUP(Master1[[#This Row],[cu_id]],Revenue_Analysis[cuid],Revenue_Analysis[Q3 Low Deviation], 0)</f>
        <v>62.714700000000001</v>
      </c>
      <c r="AF287" s="43">
        <f>_xlfn.XLOOKUP(Master1[[#This Row],[cu_id]],Revenue_Analysis[cuid],Revenue_Analysis[Q3 High Deviation], 0)</f>
        <v>65.702500000000001</v>
      </c>
      <c r="AG287" s="43">
        <f>_xlfn.XLOOKUP(Master1[[#This Row],[cu_id]],Revenue_Analysis[cuid],Revenue_Analysis[Q4 Low Deviation], 0)</f>
        <v>58.98</v>
      </c>
      <c r="AH287" s="43">
        <f>_xlfn.XLOOKUP(Master1[[#This Row],[cu_id]],Revenue_Analysis[cuid],Revenue_Analysis[Q4 High Deviation], 0)</f>
        <v>58.98</v>
      </c>
      <c r="AI287" s="43">
        <f>_xlfn.XLOOKUP(Master1[[#This Row],[cu_id]],Revenue_Analysis[cuid],Revenue_Analysis[Q1 Average], 0)</f>
        <v>58.64</v>
      </c>
      <c r="AJ287" s="43">
        <f>_xlfn.XLOOKUP(Master1[[#This Row],[cu_id]],Revenue_Analysis[cuid],Revenue_Analysis[Q2 Average], 0)</f>
        <v>60.264299999999999</v>
      </c>
      <c r="AK287" s="43">
        <f>_xlfn.XLOOKUP(Master1[[#This Row],[cu_id]],Revenue_Analysis[cuid],Revenue_Analysis[Q3 Average], 0)</f>
        <v>64.208600000000004</v>
      </c>
      <c r="AL287" s="43">
        <f>_xlfn.XLOOKUP(Master1[[#This Row],[cu_id]],Revenue_Analysis[cuid],Revenue_Analysis[Q4 Average], 0)</f>
        <v>58.98</v>
      </c>
      <c r="AM287" s="44">
        <v>0.45833333333333331</v>
      </c>
      <c r="AN287" s="44">
        <v>0.6875</v>
      </c>
      <c r="AO287" s="25" t="s">
        <v>13860</v>
      </c>
      <c r="AP287" s="25" t="s">
        <v>13860</v>
      </c>
      <c r="AQ287" s="25" t="s">
        <v>13860</v>
      </c>
      <c r="AR287" s="25" t="s">
        <v>0</v>
      </c>
      <c r="AS287" s="15">
        <f>IFERROR(_xlfn.XLOOKUP(Master1[[#This Row],[cu_id]],StopTimes[cu_ID],StopTimes[Average Stop Time]), 0)</f>
        <v>0.38333333333333336</v>
      </c>
      <c r="AT287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287" s="45">
        <v>10</v>
      </c>
      <c r="AV287" s="13"/>
      <c r="AW287" s="12"/>
    </row>
    <row r="288" spans="1:49" x14ac:dyDescent="0.3">
      <c r="A288" s="74" t="s">
        <v>3658</v>
      </c>
      <c r="B288" s="25">
        <v>15</v>
      </c>
      <c r="C288" s="25" t="s">
        <v>7</v>
      </c>
      <c r="D288" s="26">
        <v>27604</v>
      </c>
      <c r="E288" s="26" t="s">
        <v>13</v>
      </c>
      <c r="F288" s="26" t="s">
        <v>121</v>
      </c>
      <c r="G288" s="26" t="s">
        <v>998</v>
      </c>
      <c r="H288" s="26" t="s">
        <v>11</v>
      </c>
      <c r="I288" s="26" t="s">
        <v>276</v>
      </c>
      <c r="J288" s="26" t="s">
        <v>4</v>
      </c>
      <c r="K288" s="26" t="s">
        <v>277</v>
      </c>
      <c r="L288" s="27" t="s">
        <v>16</v>
      </c>
      <c r="M288" s="25" t="s">
        <v>3</v>
      </c>
      <c r="N288" s="25" t="s">
        <v>2</v>
      </c>
      <c r="O28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44</v>
      </c>
      <c r="P288" s="25">
        <v>0</v>
      </c>
      <c r="Q288" s="25">
        <v>0</v>
      </c>
      <c r="R288" s="25">
        <v>0</v>
      </c>
      <c r="S288" s="25">
        <v>44</v>
      </c>
      <c r="T288" s="25">
        <v>0</v>
      </c>
      <c r="U288" s="25">
        <v>54</v>
      </c>
      <c r="V288" s="41">
        <f>IFERROR(Master1[[#This Row],[Avg Garment Scans per Delivery]]/Master1[[#This Row],[Garment Inventory]], "")</f>
        <v>1.0835913312693499E-2</v>
      </c>
      <c r="W288" s="42">
        <v>646</v>
      </c>
      <c r="X288" s="42">
        <v>7</v>
      </c>
      <c r="Y288" s="42">
        <v>30</v>
      </c>
      <c r="Z288" s="42">
        <v>654</v>
      </c>
      <c r="AA288" s="43">
        <f>_xlfn.XLOOKUP(Master1[[#This Row],[cu_id]], Revenue_Analysis[cuid], Revenue_Analysis[Q1 Low Deviation], 0)</f>
        <v>236.22929999999999</v>
      </c>
      <c r="AB288" s="43">
        <f>_xlfn.XLOOKUP(Master1[[#This Row],[cu_id]],Revenue_Analysis[cuid],Revenue_Analysis[Q1 High Deviation], 0)</f>
        <v>375.55489999999998</v>
      </c>
      <c r="AC288" s="43">
        <f>_xlfn.XLOOKUP(Master1[[#This Row],[cu_id]],Revenue_Analysis[cuid],Revenue_Analysis[Q2 Low Deviation], 0)</f>
        <v>204.31549999999999</v>
      </c>
      <c r="AD288" s="43">
        <f>_xlfn.XLOOKUP(Master1[[#This Row],[cu_id]],Revenue_Analysis[cuid],Revenue_Analysis[Q2 High Deviation], 0)</f>
        <v>375.80169999999998</v>
      </c>
      <c r="AE288" s="43">
        <f>_xlfn.XLOOKUP(Master1[[#This Row],[cu_id]],Revenue_Analysis[cuid],Revenue_Analysis[Q3 Low Deviation], 0)</f>
        <v>268.17309999999998</v>
      </c>
      <c r="AF288" s="43">
        <f>_xlfn.XLOOKUP(Master1[[#This Row],[cu_id]],Revenue_Analysis[cuid],Revenue_Analysis[Q3 High Deviation], 0)</f>
        <v>366.8655</v>
      </c>
      <c r="AG288" s="43">
        <f>_xlfn.XLOOKUP(Master1[[#This Row],[cu_id]],Revenue_Analysis[cuid],Revenue_Analysis[Q4 Low Deviation], 0)</f>
        <v>255.53909999999999</v>
      </c>
      <c r="AH288" s="43">
        <f>_xlfn.XLOOKUP(Master1[[#This Row],[cu_id]],Revenue_Analysis[cuid],Revenue_Analysis[Q4 High Deviation], 0)</f>
        <v>350.46850000000001</v>
      </c>
      <c r="AI288" s="43">
        <f>_xlfn.XLOOKUP(Master1[[#This Row],[cu_id]],Revenue_Analysis[cuid],Revenue_Analysis[Q1 Average], 0)</f>
        <v>305.89210000000003</v>
      </c>
      <c r="AJ288" s="43">
        <f>_xlfn.XLOOKUP(Master1[[#This Row],[cu_id]],Revenue_Analysis[cuid],Revenue_Analysis[Q2 Average], 0)</f>
        <v>290.05860000000001</v>
      </c>
      <c r="AK288" s="43">
        <f>_xlfn.XLOOKUP(Master1[[#This Row],[cu_id]],Revenue_Analysis[cuid],Revenue_Analysis[Q3 Average], 0)</f>
        <v>317.51929999999999</v>
      </c>
      <c r="AL288" s="43">
        <f>_xlfn.XLOOKUP(Master1[[#This Row],[cu_id]],Revenue_Analysis[cuid],Revenue_Analysis[Q4 Average], 0)</f>
        <v>303.00380000000001</v>
      </c>
      <c r="AM288" s="44">
        <v>0.33333333333333331</v>
      </c>
      <c r="AN288" s="44">
        <v>0.625</v>
      </c>
      <c r="AO288" s="25" t="s">
        <v>13860</v>
      </c>
      <c r="AP288" s="25" t="s">
        <v>13860</v>
      </c>
      <c r="AQ288" s="25" t="s">
        <v>13860</v>
      </c>
      <c r="AR288" s="25" t="s">
        <v>0</v>
      </c>
      <c r="AS288" s="15">
        <f>IFERROR(_xlfn.XLOOKUP(Master1[[#This Row],[cu_id]],StopTimes[cu_ID],StopTimes[Average Stop Time]), 0)</f>
        <v>6.3500000000000005</v>
      </c>
      <c r="AT288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288" s="45">
        <v>15</v>
      </c>
      <c r="AV288" s="13"/>
      <c r="AW288" s="12"/>
    </row>
    <row r="289" spans="1:49" x14ac:dyDescent="0.3">
      <c r="A289" s="74" t="s">
        <v>4186</v>
      </c>
      <c r="B289" s="25">
        <v>8</v>
      </c>
      <c r="C289" s="25" t="s">
        <v>6</v>
      </c>
      <c r="D289" s="26">
        <v>99033</v>
      </c>
      <c r="E289" s="26" t="s">
        <v>2186</v>
      </c>
      <c r="F289" s="26" t="s">
        <v>2187</v>
      </c>
      <c r="G289" s="26" t="s">
        <v>2188</v>
      </c>
      <c r="H289" s="26" t="s">
        <v>11</v>
      </c>
      <c r="I289" s="26" t="s">
        <v>2189</v>
      </c>
      <c r="J289" s="26" t="s">
        <v>4</v>
      </c>
      <c r="K289" s="26" t="s">
        <v>2190</v>
      </c>
      <c r="L289" s="27" t="s">
        <v>16</v>
      </c>
      <c r="M289" s="25" t="s">
        <v>3</v>
      </c>
      <c r="N289" s="25" t="s">
        <v>2</v>
      </c>
      <c r="O2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289" s="25">
        <v>0</v>
      </c>
      <c r="Q289" s="25">
        <v>0</v>
      </c>
      <c r="R289" s="25">
        <v>130</v>
      </c>
      <c r="S289" s="25">
        <v>0</v>
      </c>
      <c r="T289" s="25">
        <v>0</v>
      </c>
      <c r="U289" s="25">
        <v>35</v>
      </c>
      <c r="V289" s="41" t="str">
        <f>IFERROR(Master1[[#This Row],[Avg Garment Scans per Delivery]]/Master1[[#This Row],[Garment Inventory]], "")</f>
        <v/>
      </c>
      <c r="W289" s="42"/>
      <c r="X289" s="42"/>
      <c r="Y289" s="42"/>
      <c r="Z289" s="42"/>
      <c r="AA289" s="43">
        <f>_xlfn.XLOOKUP(Master1[[#This Row],[cu_id]], Revenue_Analysis[cuid], Revenue_Analysis[Q1 Low Deviation], 0)</f>
        <v>49.0062</v>
      </c>
      <c r="AB289" s="43">
        <f>_xlfn.XLOOKUP(Master1[[#This Row],[cu_id]],Revenue_Analysis[cuid],Revenue_Analysis[Q1 High Deviation], 0)</f>
        <v>69.649600000000007</v>
      </c>
      <c r="AC289" s="43">
        <f>_xlfn.XLOOKUP(Master1[[#This Row],[cu_id]],Revenue_Analysis[cuid],Revenue_Analysis[Q2 Low Deviation], 0)</f>
        <v>41.772199999999998</v>
      </c>
      <c r="AD289" s="43">
        <f>_xlfn.XLOOKUP(Master1[[#This Row],[cu_id]],Revenue_Analysis[cuid],Revenue_Analysis[Q2 High Deviation], 0)</f>
        <v>103.47499999999999</v>
      </c>
      <c r="AE289" s="43">
        <f>_xlfn.XLOOKUP(Master1[[#This Row],[cu_id]],Revenue_Analysis[cuid],Revenue_Analysis[Q3 Low Deviation], 0)</f>
        <v>-565.77110000000005</v>
      </c>
      <c r="AF289" s="43">
        <f>_xlfn.XLOOKUP(Master1[[#This Row],[cu_id]],Revenue_Analysis[cuid],Revenue_Analysis[Q3 High Deviation], 0)</f>
        <v>2597.1444999999999</v>
      </c>
      <c r="AG289" s="43">
        <f>_xlfn.XLOOKUP(Master1[[#This Row],[cu_id]],Revenue_Analysis[cuid],Revenue_Analysis[Q4 Low Deviation], 0)</f>
        <v>58.657699999999998</v>
      </c>
      <c r="AH289" s="43">
        <f>_xlfn.XLOOKUP(Master1[[#This Row],[cu_id]],Revenue_Analysis[cuid],Revenue_Analysis[Q4 High Deviation], 0)</f>
        <v>79.168899999999994</v>
      </c>
      <c r="AI289" s="43">
        <f>_xlfn.XLOOKUP(Master1[[#This Row],[cu_id]],Revenue_Analysis[cuid],Revenue_Analysis[Q1 Average], 0)</f>
        <v>59.3279</v>
      </c>
      <c r="AJ289" s="43">
        <f>_xlfn.XLOOKUP(Master1[[#This Row],[cu_id]],Revenue_Analysis[cuid],Revenue_Analysis[Q2 Average], 0)</f>
        <v>72.623599999999996</v>
      </c>
      <c r="AK289" s="43">
        <f>_xlfn.XLOOKUP(Master1[[#This Row],[cu_id]],Revenue_Analysis[cuid],Revenue_Analysis[Q3 Average], 0)</f>
        <v>1015.6867</v>
      </c>
      <c r="AL289" s="43">
        <f>_xlfn.XLOOKUP(Master1[[#This Row],[cu_id]],Revenue_Analysis[cuid],Revenue_Analysis[Q4 Average], 0)</f>
        <v>68.913300000000007</v>
      </c>
      <c r="AM289" s="44">
        <v>0.375</v>
      </c>
      <c r="AN289" s="44">
        <v>0.625</v>
      </c>
      <c r="AO289" s="25" t="s">
        <v>13860</v>
      </c>
      <c r="AP289" s="25" t="s">
        <v>13860</v>
      </c>
      <c r="AQ289" s="25" t="s">
        <v>13860</v>
      </c>
      <c r="AR289" s="25" t="s">
        <v>0</v>
      </c>
      <c r="AS289" s="15">
        <f>IFERROR(_xlfn.XLOOKUP(Master1[[#This Row],[cu_id]],StopTimes[cu_ID],StopTimes[Average Stop Time]), 0)</f>
        <v>7.9583333333333339</v>
      </c>
      <c r="AT28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89" s="45" t="s">
        <v>13860</v>
      </c>
      <c r="AV289" s="13"/>
      <c r="AW289" s="12"/>
    </row>
    <row r="290" spans="1:49" x14ac:dyDescent="0.3">
      <c r="A290" s="74" t="s">
        <v>4187</v>
      </c>
      <c r="B290" s="25">
        <v>70</v>
      </c>
      <c r="C290" s="25" t="s">
        <v>12</v>
      </c>
      <c r="D290" s="26">
        <v>32317</v>
      </c>
      <c r="E290" s="26" t="s">
        <v>13</v>
      </c>
      <c r="F290" s="26" t="s">
        <v>2191</v>
      </c>
      <c r="G290" s="26" t="s">
        <v>2192</v>
      </c>
      <c r="H290" s="26" t="s">
        <v>5</v>
      </c>
      <c r="I290" s="26" t="s">
        <v>1353</v>
      </c>
      <c r="J290" s="26" t="s">
        <v>4</v>
      </c>
      <c r="K290" s="26" t="s">
        <v>1056</v>
      </c>
      <c r="L290" s="27" t="s">
        <v>19</v>
      </c>
      <c r="M290" s="25" t="s">
        <v>18</v>
      </c>
      <c r="N290" s="25" t="s">
        <v>2</v>
      </c>
      <c r="O2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55</v>
      </c>
      <c r="P290" s="25">
        <v>0</v>
      </c>
      <c r="Q290" s="25">
        <v>55</v>
      </c>
      <c r="R290" s="25">
        <v>0</v>
      </c>
      <c r="S290" s="25">
        <v>0</v>
      </c>
      <c r="T290" s="25">
        <v>0</v>
      </c>
      <c r="U290" s="25">
        <v>26</v>
      </c>
      <c r="V290" s="41" t="str">
        <f>IFERROR(Master1[[#This Row],[Avg Garment Scans per Delivery]]/Master1[[#This Row],[Garment Inventory]], "")</f>
        <v/>
      </c>
      <c r="W290" s="42"/>
      <c r="X290" s="42"/>
      <c r="Y290" s="42"/>
      <c r="Z290" s="42"/>
      <c r="AA290" s="43">
        <f>_xlfn.XLOOKUP(Master1[[#This Row],[cu_id]], Revenue_Analysis[cuid], Revenue_Analysis[Q1 Low Deviation], 0)</f>
        <v>40.2226</v>
      </c>
      <c r="AB290" s="43">
        <f>_xlfn.XLOOKUP(Master1[[#This Row],[cu_id]],Revenue_Analysis[cuid],Revenue_Analysis[Q1 High Deviation], 0)</f>
        <v>43.380200000000002</v>
      </c>
      <c r="AC290" s="43">
        <f>_xlfn.XLOOKUP(Master1[[#This Row],[cu_id]],Revenue_Analysis[cuid],Revenue_Analysis[Q2 Low Deviation], 0)</f>
        <v>43.933300000000003</v>
      </c>
      <c r="AD290" s="43">
        <f>_xlfn.XLOOKUP(Master1[[#This Row],[cu_id]],Revenue_Analysis[cuid],Revenue_Analysis[Q2 High Deviation], 0)</f>
        <v>46.386699999999998</v>
      </c>
      <c r="AE290" s="43">
        <f>_xlfn.XLOOKUP(Master1[[#This Row],[cu_id]],Revenue_Analysis[cuid],Revenue_Analysis[Q3 Low Deviation], 0)</f>
        <v>46.2102</v>
      </c>
      <c r="AF290" s="43">
        <f>_xlfn.XLOOKUP(Master1[[#This Row],[cu_id]],Revenue_Analysis[cuid],Revenue_Analysis[Q3 High Deviation], 0)</f>
        <v>47.052599999999998</v>
      </c>
      <c r="AG290" s="43">
        <f>_xlfn.XLOOKUP(Master1[[#This Row],[cu_id]],Revenue_Analysis[cuid],Revenue_Analysis[Q4 Low Deviation], 0)</f>
        <v>46.14</v>
      </c>
      <c r="AH290" s="43">
        <f>_xlfn.XLOOKUP(Master1[[#This Row],[cu_id]],Revenue_Analysis[cuid],Revenue_Analysis[Q4 High Deviation], 0)</f>
        <v>46.14</v>
      </c>
      <c r="AI290" s="43">
        <f>_xlfn.XLOOKUP(Master1[[#This Row],[cu_id]],Revenue_Analysis[cuid],Revenue_Analysis[Q1 Average], 0)</f>
        <v>41.801400000000001</v>
      </c>
      <c r="AJ290" s="43">
        <f>_xlfn.XLOOKUP(Master1[[#This Row],[cu_id]],Revenue_Analysis[cuid],Revenue_Analysis[Q2 Average], 0)</f>
        <v>45.16</v>
      </c>
      <c r="AK290" s="43">
        <f>_xlfn.XLOOKUP(Master1[[#This Row],[cu_id]],Revenue_Analysis[cuid],Revenue_Analysis[Q3 Average], 0)</f>
        <v>46.631399999999999</v>
      </c>
      <c r="AL290" s="43">
        <f>_xlfn.XLOOKUP(Master1[[#This Row],[cu_id]],Revenue_Analysis[cuid],Revenue_Analysis[Q4 Average], 0)</f>
        <v>46.14</v>
      </c>
      <c r="AM290" s="44">
        <v>0.29166666666666669</v>
      </c>
      <c r="AN290" s="44">
        <v>0.70833333333333337</v>
      </c>
      <c r="AO290" s="25" t="s">
        <v>13860</v>
      </c>
      <c r="AP290" s="25" t="s">
        <v>13860</v>
      </c>
      <c r="AQ290" s="25" t="s">
        <v>13860</v>
      </c>
      <c r="AR290" s="25" t="s">
        <v>0</v>
      </c>
      <c r="AS290" s="15">
        <f>IFERROR(_xlfn.XLOOKUP(Master1[[#This Row],[cu_id]],StopTimes[cu_ID],StopTimes[Average Stop Time]), 0)</f>
        <v>5.75</v>
      </c>
      <c r="AT29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90" s="45" t="s">
        <v>13860</v>
      </c>
      <c r="AV290" s="13"/>
      <c r="AW290" s="12"/>
    </row>
    <row r="291" spans="1:49" x14ac:dyDescent="0.3">
      <c r="A291" s="74" t="s">
        <v>4188</v>
      </c>
      <c r="B291" s="25">
        <v>9</v>
      </c>
      <c r="C291" s="25" t="s">
        <v>9</v>
      </c>
      <c r="D291" s="26">
        <v>32322</v>
      </c>
      <c r="E291" s="26" t="s">
        <v>13</v>
      </c>
      <c r="F291" s="26" t="s">
        <v>2193</v>
      </c>
      <c r="G291" s="26" t="s">
        <v>2194</v>
      </c>
      <c r="H291" s="26" t="s">
        <v>5</v>
      </c>
      <c r="I291" s="26" t="s">
        <v>470</v>
      </c>
      <c r="J291" s="26" t="s">
        <v>4</v>
      </c>
      <c r="K291" s="26" t="s">
        <v>836</v>
      </c>
      <c r="L291" s="27" t="s">
        <v>19</v>
      </c>
      <c r="M291" s="25" t="s">
        <v>18</v>
      </c>
      <c r="N291" s="25" t="s">
        <v>2</v>
      </c>
      <c r="O2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291" s="25">
        <v>80</v>
      </c>
      <c r="Q291" s="25">
        <v>0</v>
      </c>
      <c r="R291" s="25">
        <v>0</v>
      </c>
      <c r="S291" s="25">
        <v>0</v>
      </c>
      <c r="T291" s="25">
        <v>0</v>
      </c>
      <c r="U291" s="25">
        <v>30</v>
      </c>
      <c r="V291" s="41" t="str">
        <f>IFERROR(Master1[[#This Row],[Avg Garment Scans per Delivery]]/Master1[[#This Row],[Garment Inventory]], "")</f>
        <v/>
      </c>
      <c r="W291" s="42"/>
      <c r="X291" s="42"/>
      <c r="Y291" s="42"/>
      <c r="Z291" s="42"/>
      <c r="AA291" s="43">
        <f>_xlfn.XLOOKUP(Master1[[#This Row],[cu_id]], Revenue_Analysis[cuid], Revenue_Analysis[Q1 Low Deviation], 0)</f>
        <v>86.86</v>
      </c>
      <c r="AB291" s="43">
        <f>_xlfn.XLOOKUP(Master1[[#This Row],[cu_id]],Revenue_Analysis[cuid],Revenue_Analysis[Q1 High Deviation], 0)</f>
        <v>250.42</v>
      </c>
      <c r="AC291" s="43">
        <f>_xlfn.XLOOKUP(Master1[[#This Row],[cu_id]],Revenue_Analysis[cuid],Revenue_Analysis[Q2 Low Deviation], 0)</f>
        <v>169.35329999999999</v>
      </c>
      <c r="AD291" s="43">
        <f>_xlfn.XLOOKUP(Master1[[#This Row],[cu_id]],Revenue_Analysis[cuid],Revenue_Analysis[Q2 High Deviation], 0)</f>
        <v>309.79329999999999</v>
      </c>
      <c r="AE291" s="43">
        <f>_xlfn.XLOOKUP(Master1[[#This Row],[cu_id]],Revenue_Analysis[cuid],Revenue_Analysis[Q3 Low Deviation], 0)</f>
        <v>169.09030000000001</v>
      </c>
      <c r="AF291" s="43">
        <f>_xlfn.XLOOKUP(Master1[[#This Row],[cu_id]],Revenue_Analysis[cuid],Revenue_Analysis[Q3 High Deviation], 0)</f>
        <v>327.1653</v>
      </c>
      <c r="AG291" s="43">
        <f>_xlfn.XLOOKUP(Master1[[#This Row],[cu_id]],Revenue_Analysis[cuid],Revenue_Analysis[Q4 Low Deviation], 0)</f>
        <v>212.20310000000001</v>
      </c>
      <c r="AH291" s="43">
        <f>_xlfn.XLOOKUP(Master1[[#This Row],[cu_id]],Revenue_Analysis[cuid],Revenue_Analysis[Q4 High Deviation], 0)</f>
        <v>446.54270000000002</v>
      </c>
      <c r="AI291" s="43">
        <f>_xlfn.XLOOKUP(Master1[[#This Row],[cu_id]],Revenue_Analysis[cuid],Revenue_Analysis[Q1 Average], 0)</f>
        <v>168.64</v>
      </c>
      <c r="AJ291" s="43">
        <f>_xlfn.XLOOKUP(Master1[[#This Row],[cu_id]],Revenue_Analysis[cuid],Revenue_Analysis[Q2 Average], 0)</f>
        <v>239.57329999999999</v>
      </c>
      <c r="AK291" s="43">
        <f>_xlfn.XLOOKUP(Master1[[#This Row],[cu_id]],Revenue_Analysis[cuid],Revenue_Analysis[Q3 Average], 0)</f>
        <v>248.12780000000001</v>
      </c>
      <c r="AL291" s="43">
        <f>_xlfn.XLOOKUP(Master1[[#This Row],[cu_id]],Revenue_Analysis[cuid],Revenue_Analysis[Q4 Average], 0)</f>
        <v>329.37290000000002</v>
      </c>
      <c r="AM291" s="44">
        <v>0.29166666666666669</v>
      </c>
      <c r="AN291" s="44">
        <v>0.66666666666666663</v>
      </c>
      <c r="AO291" s="25" t="s">
        <v>13860</v>
      </c>
      <c r="AP291" s="25" t="s">
        <v>13860</v>
      </c>
      <c r="AQ291" s="25" t="s">
        <v>13860</v>
      </c>
      <c r="AR291" s="25" t="s">
        <v>0</v>
      </c>
      <c r="AS291" s="15">
        <f>IFERROR(_xlfn.XLOOKUP(Master1[[#This Row],[cu_id]],StopTimes[cu_ID],StopTimes[Average Stop Time]), 0)</f>
        <v>6.5933333333333337</v>
      </c>
      <c r="AT291" s="15">
        <f>IF(Master1[[#This Row],[RSP StopTime Override]] &lt;&gt; "",Master1[[#This Row],[RSP StopTime Override]],IF(Master1[[#This Row],[Avg Stop Time Helper]] &lt;&gt; 0, Master1[[#This Row],[Avg Stop Time Helper]],Average_Stop_Time))</f>
        <v>9</v>
      </c>
      <c r="AU291" s="45">
        <v>9</v>
      </c>
      <c r="AV291" s="13"/>
      <c r="AW291" s="12"/>
    </row>
    <row r="292" spans="1:49" x14ac:dyDescent="0.3">
      <c r="A292" s="74" t="s">
        <v>3659</v>
      </c>
      <c r="B292" s="25">
        <v>15</v>
      </c>
      <c r="C292" s="25" t="s">
        <v>7</v>
      </c>
      <c r="D292" s="26">
        <v>27611</v>
      </c>
      <c r="E292" s="26" t="s">
        <v>13</v>
      </c>
      <c r="F292" s="26" t="s">
        <v>999</v>
      </c>
      <c r="G292" s="26" t="s">
        <v>1000</v>
      </c>
      <c r="H292" s="26" t="s">
        <v>11</v>
      </c>
      <c r="I292" s="26" t="s">
        <v>276</v>
      </c>
      <c r="J292" s="26" t="s">
        <v>4</v>
      </c>
      <c r="K292" s="26" t="s">
        <v>277</v>
      </c>
      <c r="L292" s="27" t="s">
        <v>17</v>
      </c>
      <c r="M292" s="25" t="s">
        <v>10</v>
      </c>
      <c r="N292" s="25" t="s">
        <v>2</v>
      </c>
      <c r="O2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45</v>
      </c>
      <c r="P292" s="25">
        <v>0</v>
      </c>
      <c r="Q292" s="25">
        <v>0</v>
      </c>
      <c r="R292" s="25">
        <v>0</v>
      </c>
      <c r="S292" s="25">
        <v>45</v>
      </c>
      <c r="T292" s="25">
        <v>0</v>
      </c>
      <c r="U292" s="25">
        <v>26</v>
      </c>
      <c r="V292" s="41" t="str">
        <f>IFERROR(Master1[[#This Row],[Avg Garment Scans per Delivery]]/Master1[[#This Row],[Garment Inventory]], "")</f>
        <v/>
      </c>
      <c r="W292" s="42"/>
      <c r="X292" s="42"/>
      <c r="Y292" s="42"/>
      <c r="Z292" s="42"/>
      <c r="AA292" s="43">
        <f>_xlfn.XLOOKUP(Master1[[#This Row],[cu_id]], Revenue_Analysis[cuid], Revenue_Analysis[Q1 Low Deviation], 0)</f>
        <v>204.8</v>
      </c>
      <c r="AB292" s="43">
        <f>_xlfn.XLOOKUP(Master1[[#This Row],[cu_id]],Revenue_Analysis[cuid],Revenue_Analysis[Q1 High Deviation], 0)</f>
        <v>206.05</v>
      </c>
      <c r="AC292" s="43">
        <f>_xlfn.XLOOKUP(Master1[[#This Row],[cu_id]],Revenue_Analysis[cuid],Revenue_Analysis[Q2 Low Deviation], 0)</f>
        <v>206.8322</v>
      </c>
      <c r="AD292" s="43">
        <f>_xlfn.XLOOKUP(Master1[[#This Row],[cu_id]],Revenue_Analysis[cuid],Revenue_Analysis[Q2 High Deviation], 0)</f>
        <v>210.5744</v>
      </c>
      <c r="AE292" s="43">
        <f>_xlfn.XLOOKUP(Master1[[#This Row],[cu_id]],Revenue_Analysis[cuid],Revenue_Analysis[Q3 Low Deviation], 0)</f>
        <v>210.31620000000001</v>
      </c>
      <c r="AF292" s="43">
        <f>_xlfn.XLOOKUP(Master1[[#This Row],[cu_id]],Revenue_Analysis[cuid],Revenue_Analysis[Q3 High Deviation], 0)</f>
        <v>211.58959999999999</v>
      </c>
      <c r="AG292" s="43">
        <f>_xlfn.XLOOKUP(Master1[[#This Row],[cu_id]],Revenue_Analysis[cuid],Revenue_Analysis[Q4 Low Deviation], 0)</f>
        <v>210.6069</v>
      </c>
      <c r="AH292" s="43">
        <f>_xlfn.XLOOKUP(Master1[[#This Row],[cu_id]],Revenue_Analysis[cuid],Revenue_Analysis[Q4 High Deviation], 0)</f>
        <v>230.0959</v>
      </c>
      <c r="AI292" s="43">
        <f>_xlfn.XLOOKUP(Master1[[#This Row],[cu_id]],Revenue_Analysis[cuid],Revenue_Analysis[Q1 Average], 0)</f>
        <v>205.42500000000001</v>
      </c>
      <c r="AJ292" s="43">
        <f>_xlfn.XLOOKUP(Master1[[#This Row],[cu_id]],Revenue_Analysis[cuid],Revenue_Analysis[Q2 Average], 0)</f>
        <v>208.70330000000001</v>
      </c>
      <c r="AK292" s="43">
        <f>_xlfn.XLOOKUP(Master1[[#This Row],[cu_id]],Revenue_Analysis[cuid],Revenue_Analysis[Q3 Average], 0)</f>
        <v>210.9529</v>
      </c>
      <c r="AL292" s="43">
        <f>_xlfn.XLOOKUP(Master1[[#This Row],[cu_id]],Revenue_Analysis[cuid],Revenue_Analysis[Q4 Average], 0)</f>
        <v>220.35140000000001</v>
      </c>
      <c r="AM292" s="44">
        <v>0.33333333333333331</v>
      </c>
      <c r="AN292" s="44">
        <v>0.6875</v>
      </c>
      <c r="AO292" s="25" t="s">
        <v>13860</v>
      </c>
      <c r="AP292" s="25" t="s">
        <v>13860</v>
      </c>
      <c r="AQ292" s="25" t="s">
        <v>13860</v>
      </c>
      <c r="AR292" s="25" t="s">
        <v>0</v>
      </c>
      <c r="AS292" s="15">
        <f>IFERROR(_xlfn.XLOOKUP(Master1[[#This Row],[cu_id]],StopTimes[cu_ID],StopTimes[Average Stop Time]), 0)</f>
        <v>0.13750000000000001</v>
      </c>
      <c r="AT292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292" s="45">
        <v>20</v>
      </c>
      <c r="AV292" s="13"/>
      <c r="AW292" s="12"/>
    </row>
    <row r="293" spans="1:49" x14ac:dyDescent="0.3">
      <c r="A293" s="74" t="s">
        <v>4189</v>
      </c>
      <c r="B293" s="25">
        <v>9</v>
      </c>
      <c r="C293" s="25" t="s">
        <v>14</v>
      </c>
      <c r="D293" s="26">
        <v>99033</v>
      </c>
      <c r="E293" s="26" t="s">
        <v>106</v>
      </c>
      <c r="F293" s="26" t="s">
        <v>2195</v>
      </c>
      <c r="G293" s="26" t="s">
        <v>2196</v>
      </c>
      <c r="H293" s="26" t="s">
        <v>11</v>
      </c>
      <c r="I293" s="26" t="s">
        <v>2197</v>
      </c>
      <c r="J293" s="26" t="s">
        <v>4</v>
      </c>
      <c r="K293" s="26" t="s">
        <v>284</v>
      </c>
      <c r="L293" s="27" t="s">
        <v>16</v>
      </c>
      <c r="M293" s="25" t="s">
        <v>3</v>
      </c>
      <c r="N293" s="25" t="s">
        <v>2</v>
      </c>
      <c r="O2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171</v>
      </c>
      <c r="P293" s="25">
        <v>0</v>
      </c>
      <c r="Q293" s="25">
        <v>0</v>
      </c>
      <c r="R293" s="25">
        <v>0</v>
      </c>
      <c r="S293" s="25">
        <v>171</v>
      </c>
      <c r="T293" s="25">
        <v>0</v>
      </c>
      <c r="U293" s="25">
        <v>49</v>
      </c>
      <c r="V293" s="41">
        <f>IFERROR(Master1[[#This Row],[Avg Garment Scans per Delivery]]/Master1[[#This Row],[Garment Inventory]], "")</f>
        <v>0.4</v>
      </c>
      <c r="W293" s="42">
        <v>60</v>
      </c>
      <c r="X293" s="42">
        <v>24</v>
      </c>
      <c r="Y293" s="42">
        <v>13</v>
      </c>
      <c r="Z293" s="42">
        <v>178</v>
      </c>
      <c r="AA293" s="43">
        <f>_xlfn.XLOOKUP(Master1[[#This Row],[cu_id]], Revenue_Analysis[cuid], Revenue_Analysis[Q1 Low Deviation], 0)</f>
        <v>177.02099999999999</v>
      </c>
      <c r="AB293" s="43">
        <f>_xlfn.XLOOKUP(Master1[[#This Row],[cu_id]],Revenue_Analysis[cuid],Revenue_Analysis[Q1 High Deviation], 0)</f>
        <v>184.09540000000001</v>
      </c>
      <c r="AC293" s="43">
        <f>_xlfn.XLOOKUP(Master1[[#This Row],[cu_id]],Revenue_Analysis[cuid],Revenue_Analysis[Q2 Low Deviation], 0)</f>
        <v>151.41839999999999</v>
      </c>
      <c r="AD293" s="43">
        <f>_xlfn.XLOOKUP(Master1[[#This Row],[cu_id]],Revenue_Analysis[cuid],Revenue_Analysis[Q2 High Deviation], 0)</f>
        <v>191.16419999999999</v>
      </c>
      <c r="AE293" s="43">
        <f>_xlfn.XLOOKUP(Master1[[#This Row],[cu_id]],Revenue_Analysis[cuid],Revenue_Analysis[Q3 Low Deviation], 0)</f>
        <v>181.86160000000001</v>
      </c>
      <c r="AF293" s="43">
        <f>_xlfn.XLOOKUP(Master1[[#This Row],[cu_id]],Revenue_Analysis[cuid],Revenue_Analysis[Q3 High Deviation], 0)</f>
        <v>199.42</v>
      </c>
      <c r="AG293" s="43">
        <f>_xlfn.XLOOKUP(Master1[[#This Row],[cu_id]],Revenue_Analysis[cuid],Revenue_Analysis[Q4 Low Deviation], 0)</f>
        <v>171.81020000000001</v>
      </c>
      <c r="AH293" s="43">
        <f>_xlfn.XLOOKUP(Master1[[#This Row],[cu_id]],Revenue_Analysis[cuid],Revenue_Analysis[Q4 High Deviation], 0)</f>
        <v>208.72559999999999</v>
      </c>
      <c r="AI293" s="43">
        <f>_xlfn.XLOOKUP(Master1[[#This Row],[cu_id]],Revenue_Analysis[cuid],Revenue_Analysis[Q1 Average], 0)</f>
        <v>180.5582</v>
      </c>
      <c r="AJ293" s="43">
        <f>_xlfn.XLOOKUP(Master1[[#This Row],[cu_id]],Revenue_Analysis[cuid],Revenue_Analysis[Q2 Average], 0)</f>
        <v>171.29130000000001</v>
      </c>
      <c r="AK293" s="43">
        <f>_xlfn.XLOOKUP(Master1[[#This Row],[cu_id]],Revenue_Analysis[cuid],Revenue_Analysis[Q3 Average], 0)</f>
        <v>190.64080000000001</v>
      </c>
      <c r="AL293" s="43">
        <f>_xlfn.XLOOKUP(Master1[[#This Row],[cu_id]],Revenue_Analysis[cuid],Revenue_Analysis[Q4 Average], 0)</f>
        <v>190.2679</v>
      </c>
      <c r="AM293" s="44">
        <v>0.29166666666666669</v>
      </c>
      <c r="AN293" s="44">
        <v>0.66666666666666663</v>
      </c>
      <c r="AO293" s="25" t="s">
        <v>13860</v>
      </c>
      <c r="AP293" s="25" t="s">
        <v>13860</v>
      </c>
      <c r="AQ293" s="25" t="s">
        <v>13860</v>
      </c>
      <c r="AR293" s="25" t="s">
        <v>0</v>
      </c>
      <c r="AS293" s="15">
        <f>IFERROR(_xlfn.XLOOKUP(Master1[[#This Row],[cu_id]],StopTimes[cu_ID],StopTimes[Average Stop Time]), 0)</f>
        <v>11.233333333333334</v>
      </c>
      <c r="AT29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93" s="45" t="s">
        <v>13860</v>
      </c>
      <c r="AV293" s="13"/>
      <c r="AW293" s="12"/>
    </row>
    <row r="294" spans="1:49" x14ac:dyDescent="0.3">
      <c r="A294" s="74" t="s">
        <v>3660</v>
      </c>
      <c r="B294" s="25">
        <v>78</v>
      </c>
      <c r="C294" s="25" t="s">
        <v>7</v>
      </c>
      <c r="D294" s="26">
        <v>27616</v>
      </c>
      <c r="E294" s="26" t="s">
        <v>13</v>
      </c>
      <c r="F294" s="26" t="s">
        <v>1001</v>
      </c>
      <c r="G294" s="26" t="s">
        <v>1002</v>
      </c>
      <c r="H294" s="26" t="s">
        <v>11</v>
      </c>
      <c r="I294" s="26" t="s">
        <v>952</v>
      </c>
      <c r="J294" s="26" t="s">
        <v>4</v>
      </c>
      <c r="K294" s="26" t="s">
        <v>953</v>
      </c>
      <c r="L294" s="27" t="s">
        <v>24</v>
      </c>
      <c r="M294" s="25" t="s">
        <v>23</v>
      </c>
      <c r="N294" s="25" t="s">
        <v>2</v>
      </c>
      <c r="O2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294" s="25">
        <v>0</v>
      </c>
      <c r="Q294" s="25">
        <v>0</v>
      </c>
      <c r="R294" s="25">
        <v>0</v>
      </c>
      <c r="S294" s="25">
        <v>0</v>
      </c>
      <c r="T294" s="25">
        <v>170</v>
      </c>
      <c r="U294" s="25">
        <v>13</v>
      </c>
      <c r="V294" s="41" t="str">
        <f>IFERROR(Master1[[#This Row],[Avg Garment Scans per Delivery]]/Master1[[#This Row],[Garment Inventory]], "")</f>
        <v/>
      </c>
      <c r="W294" s="42"/>
      <c r="X294" s="42"/>
      <c r="Y294" s="42"/>
      <c r="Z294" s="42"/>
      <c r="AA294" s="43">
        <f>_xlfn.XLOOKUP(Master1[[#This Row],[cu_id]], Revenue_Analysis[cuid], Revenue_Analysis[Q1 Low Deviation], 0)</f>
        <v>102.1944</v>
      </c>
      <c r="AB294" s="43">
        <f>_xlfn.XLOOKUP(Master1[[#This Row],[cu_id]],Revenue_Analysis[cuid],Revenue_Analysis[Q1 High Deviation], 0)</f>
        <v>107.7722</v>
      </c>
      <c r="AC294" s="43">
        <f>_xlfn.XLOOKUP(Master1[[#This Row],[cu_id]],Revenue_Analysis[cuid],Revenue_Analysis[Q2 Low Deviation], 0)</f>
        <v>107.9522</v>
      </c>
      <c r="AD294" s="43">
        <f>_xlfn.XLOOKUP(Master1[[#This Row],[cu_id]],Revenue_Analysis[cuid],Revenue_Analysis[Q2 High Deviation], 0)</f>
        <v>109.9344</v>
      </c>
      <c r="AE294" s="43">
        <f>_xlfn.XLOOKUP(Master1[[#This Row],[cu_id]],Revenue_Analysis[cuid],Revenue_Analysis[Q3 Low Deviation], 0)</f>
        <v>109.74</v>
      </c>
      <c r="AF294" s="43">
        <f>_xlfn.XLOOKUP(Master1[[#This Row],[cu_id]],Revenue_Analysis[cuid],Revenue_Analysis[Q3 High Deviation], 0)</f>
        <v>110.43</v>
      </c>
      <c r="AG294" s="43">
        <f>_xlfn.XLOOKUP(Master1[[#This Row],[cu_id]],Revenue_Analysis[cuid],Revenue_Analysis[Q4 Low Deviation], 0)</f>
        <v>79.924999999999997</v>
      </c>
      <c r="AH294" s="43">
        <f>_xlfn.XLOOKUP(Master1[[#This Row],[cu_id]],Revenue_Analysis[cuid],Revenue_Analysis[Q4 High Deviation], 0)</f>
        <v>96.01</v>
      </c>
      <c r="AI294" s="43">
        <f>_xlfn.XLOOKUP(Master1[[#This Row],[cu_id]],Revenue_Analysis[cuid],Revenue_Analysis[Q1 Average], 0)</f>
        <v>104.9833</v>
      </c>
      <c r="AJ294" s="43">
        <f>_xlfn.XLOOKUP(Master1[[#This Row],[cu_id]],Revenue_Analysis[cuid],Revenue_Analysis[Q2 Average], 0)</f>
        <v>108.94329999999999</v>
      </c>
      <c r="AK294" s="43">
        <f>_xlfn.XLOOKUP(Master1[[#This Row],[cu_id]],Revenue_Analysis[cuid],Revenue_Analysis[Q3 Average], 0)</f>
        <v>110.08499999999999</v>
      </c>
      <c r="AL294" s="43">
        <f>_xlfn.XLOOKUP(Master1[[#This Row],[cu_id]],Revenue_Analysis[cuid],Revenue_Analysis[Q4 Average], 0)</f>
        <v>87.967500000000001</v>
      </c>
      <c r="AM294" s="44">
        <v>0.375</v>
      </c>
      <c r="AN294" s="44">
        <v>0.70833333333333337</v>
      </c>
      <c r="AO294" s="25" t="s">
        <v>13860</v>
      </c>
      <c r="AP294" s="25" t="s">
        <v>13860</v>
      </c>
      <c r="AQ294" s="25" t="s">
        <v>13860</v>
      </c>
      <c r="AR294" s="25" t="s">
        <v>0</v>
      </c>
      <c r="AS294" s="15">
        <f>IFERROR(_xlfn.XLOOKUP(Master1[[#This Row],[cu_id]],StopTimes[cu_ID],StopTimes[Average Stop Time]), 0)</f>
        <v>0.47500000000000003</v>
      </c>
      <c r="AT294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294" s="45">
        <v>5</v>
      </c>
      <c r="AV294" s="13"/>
      <c r="AW294" s="12"/>
    </row>
    <row r="295" spans="1:49" x14ac:dyDescent="0.3">
      <c r="A295" s="74" t="s">
        <v>4190</v>
      </c>
      <c r="B295" s="25">
        <v>78</v>
      </c>
      <c r="C295" s="25" t="s">
        <v>6</v>
      </c>
      <c r="D295" s="26">
        <v>99048</v>
      </c>
      <c r="E295" s="26" t="s">
        <v>97</v>
      </c>
      <c r="F295" s="83" t="s">
        <v>4854</v>
      </c>
      <c r="G295" s="26" t="s">
        <v>2199</v>
      </c>
      <c r="H295" s="26" t="s">
        <v>11</v>
      </c>
      <c r="I295" s="26" t="s">
        <v>1843</v>
      </c>
      <c r="J295" s="26" t="s">
        <v>4</v>
      </c>
      <c r="K295" s="26" t="s">
        <v>643</v>
      </c>
      <c r="L295" s="27" t="s">
        <v>16</v>
      </c>
      <c r="M295" s="25" t="s">
        <v>3</v>
      </c>
      <c r="N295" s="25" t="s">
        <v>2</v>
      </c>
      <c r="O2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295" s="25">
        <v>0</v>
      </c>
      <c r="Q295" s="25">
        <v>0</v>
      </c>
      <c r="R295" s="25">
        <v>160</v>
      </c>
      <c r="S295" s="25">
        <v>0</v>
      </c>
      <c r="T295" s="25">
        <v>0</v>
      </c>
      <c r="U295" s="25">
        <v>56</v>
      </c>
      <c r="V295" s="41" t="str">
        <f>IFERROR(Master1[[#This Row],[Avg Garment Scans per Delivery]]/Master1[[#This Row],[Garment Inventory]], "")</f>
        <v/>
      </c>
      <c r="W295" s="42"/>
      <c r="X295" s="42"/>
      <c r="Y295" s="42"/>
      <c r="Z295" s="42"/>
      <c r="AA295" s="43">
        <f>_xlfn.XLOOKUP(Master1[[#This Row],[cu_id]], Revenue_Analysis[cuid], Revenue_Analysis[Q1 Low Deviation], 0)</f>
        <v>81.044700000000006</v>
      </c>
      <c r="AB295" s="43">
        <f>_xlfn.XLOOKUP(Master1[[#This Row],[cu_id]],Revenue_Analysis[cuid],Revenue_Analysis[Q1 High Deviation], 0)</f>
        <v>87.369500000000002</v>
      </c>
      <c r="AC295" s="43">
        <f>_xlfn.XLOOKUP(Master1[[#This Row],[cu_id]],Revenue_Analysis[cuid],Revenue_Analysis[Q2 Low Deviation], 0)</f>
        <v>89.660899999999998</v>
      </c>
      <c r="AD295" s="43">
        <f>_xlfn.XLOOKUP(Master1[[#This Row],[cu_id]],Revenue_Analysis[cuid],Revenue_Analysis[Q2 High Deviation], 0)</f>
        <v>97.851500000000001</v>
      </c>
      <c r="AE295" s="43">
        <f>_xlfn.XLOOKUP(Master1[[#This Row],[cu_id]],Revenue_Analysis[cuid],Revenue_Analysis[Q3 Low Deviation], 0)</f>
        <v>93.755600000000001</v>
      </c>
      <c r="AF295" s="43">
        <f>_xlfn.XLOOKUP(Master1[[#This Row],[cu_id]],Revenue_Analysis[cuid],Revenue_Analysis[Q3 High Deviation], 0)</f>
        <v>104.21720000000001</v>
      </c>
      <c r="AG295" s="43">
        <f>_xlfn.XLOOKUP(Master1[[#This Row],[cu_id]],Revenue_Analysis[cuid],Revenue_Analysis[Q4 Low Deviation], 0)</f>
        <v>108</v>
      </c>
      <c r="AH295" s="43">
        <f>_xlfn.XLOOKUP(Master1[[#This Row],[cu_id]],Revenue_Analysis[cuid],Revenue_Analysis[Q4 High Deviation], 0)</f>
        <v>108</v>
      </c>
      <c r="AI295" s="43">
        <f>_xlfn.XLOOKUP(Master1[[#This Row],[cu_id]],Revenue_Analysis[cuid],Revenue_Analysis[Q1 Average], 0)</f>
        <v>84.207099999999997</v>
      </c>
      <c r="AJ295" s="43">
        <f>_xlfn.XLOOKUP(Master1[[#This Row],[cu_id]],Revenue_Analysis[cuid],Revenue_Analysis[Q2 Average], 0)</f>
        <v>93.756200000000007</v>
      </c>
      <c r="AK295" s="43">
        <f>_xlfn.XLOOKUP(Master1[[#This Row],[cu_id]],Revenue_Analysis[cuid],Revenue_Analysis[Q3 Average], 0)</f>
        <v>98.986400000000003</v>
      </c>
      <c r="AL295" s="43">
        <f>_xlfn.XLOOKUP(Master1[[#This Row],[cu_id]],Revenue_Analysis[cuid],Revenue_Analysis[Q4 Average], 0)</f>
        <v>108</v>
      </c>
      <c r="AM295" s="44">
        <v>0.39583333333333331</v>
      </c>
      <c r="AN295" s="44">
        <v>0.70833333333333337</v>
      </c>
      <c r="AO295" s="25" t="s">
        <v>13860</v>
      </c>
      <c r="AP295" s="25" t="s">
        <v>13860</v>
      </c>
      <c r="AQ295" s="25" t="s">
        <v>13860</v>
      </c>
      <c r="AR295" s="25" t="s">
        <v>0</v>
      </c>
      <c r="AS295" s="15">
        <f>IFERROR(_xlfn.XLOOKUP(Master1[[#This Row],[cu_id]],StopTimes[cu_ID],StopTimes[Average Stop Time]), 0)</f>
        <v>6.0395833333333337</v>
      </c>
      <c r="AT29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295" s="45" t="s">
        <v>13860</v>
      </c>
      <c r="AV295" s="13"/>
      <c r="AW295" s="12"/>
    </row>
    <row r="296" spans="1:49" x14ac:dyDescent="0.3">
      <c r="A296" s="74" t="s">
        <v>3818</v>
      </c>
      <c r="B296" s="25">
        <v>70</v>
      </c>
      <c r="C296" s="25" t="s">
        <v>9</v>
      </c>
      <c r="D296" s="26">
        <v>32335</v>
      </c>
      <c r="E296" s="26" t="s">
        <v>13</v>
      </c>
      <c r="F296" s="26" t="s">
        <v>1349</v>
      </c>
      <c r="G296" s="26" t="s">
        <v>1350</v>
      </c>
      <c r="H296" s="26" t="s">
        <v>5</v>
      </c>
      <c r="I296" s="26" t="s">
        <v>1318</v>
      </c>
      <c r="J296" s="26" t="s">
        <v>4</v>
      </c>
      <c r="K296" s="26" t="s">
        <v>1155</v>
      </c>
      <c r="L296" s="27" t="s">
        <v>21</v>
      </c>
      <c r="M296" s="25" t="s">
        <v>20</v>
      </c>
      <c r="N296" s="25" t="s">
        <v>2</v>
      </c>
      <c r="O2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155</v>
      </c>
      <c r="P296" s="25">
        <v>155</v>
      </c>
      <c r="Q296" s="25">
        <v>0</v>
      </c>
      <c r="R296" s="25">
        <v>0</v>
      </c>
      <c r="S296" s="25">
        <v>0</v>
      </c>
      <c r="T296" s="25">
        <v>0</v>
      </c>
      <c r="U296" s="25">
        <v>12</v>
      </c>
      <c r="V296" s="41" t="str">
        <f>IFERROR(Master1[[#This Row],[Avg Garment Scans per Delivery]]/Master1[[#This Row],[Garment Inventory]], "")</f>
        <v/>
      </c>
      <c r="W296" s="42"/>
      <c r="X296" s="42"/>
      <c r="Y296" s="42"/>
      <c r="Z296" s="42"/>
      <c r="AA296" s="43">
        <f>_xlfn.XLOOKUP(Master1[[#This Row],[cu_id]], Revenue_Analysis[cuid], Revenue_Analysis[Q1 Low Deviation], 0)</f>
        <v>50.67</v>
      </c>
      <c r="AB296" s="43">
        <f>_xlfn.XLOOKUP(Master1[[#This Row],[cu_id]],Revenue_Analysis[cuid],Revenue_Analysis[Q1 High Deviation], 0)</f>
        <v>50.67</v>
      </c>
      <c r="AC296" s="43">
        <f>_xlfn.XLOOKUP(Master1[[#This Row],[cu_id]],Revenue_Analysis[cuid],Revenue_Analysis[Q2 Low Deviation], 0)</f>
        <v>0</v>
      </c>
      <c r="AD296" s="43">
        <f>_xlfn.XLOOKUP(Master1[[#This Row],[cu_id]],Revenue_Analysis[cuid],Revenue_Analysis[Q2 High Deviation], 0)</f>
        <v>0</v>
      </c>
      <c r="AE296" s="43">
        <f>_xlfn.XLOOKUP(Master1[[#This Row],[cu_id]],Revenue_Analysis[cuid],Revenue_Analysis[Q3 Low Deviation], 0)</f>
        <v>0</v>
      </c>
      <c r="AF296" s="43">
        <f>_xlfn.XLOOKUP(Master1[[#This Row],[cu_id]],Revenue_Analysis[cuid],Revenue_Analysis[Q3 High Deviation], 0)</f>
        <v>0</v>
      </c>
      <c r="AG296" s="43">
        <f>_xlfn.XLOOKUP(Master1[[#This Row],[cu_id]],Revenue_Analysis[cuid],Revenue_Analysis[Q4 Low Deviation], 0)</f>
        <v>0</v>
      </c>
      <c r="AH296" s="43">
        <f>_xlfn.XLOOKUP(Master1[[#This Row],[cu_id]],Revenue_Analysis[cuid],Revenue_Analysis[Q4 High Deviation], 0)</f>
        <v>0</v>
      </c>
      <c r="AI296" s="43">
        <f>_xlfn.XLOOKUP(Master1[[#This Row],[cu_id]],Revenue_Analysis[cuid],Revenue_Analysis[Q1 Average], 0)</f>
        <v>50.67</v>
      </c>
      <c r="AJ296" s="43">
        <f>_xlfn.XLOOKUP(Master1[[#This Row],[cu_id]],Revenue_Analysis[cuid],Revenue_Analysis[Q2 Average], 0)</f>
        <v>0</v>
      </c>
      <c r="AK296" s="43">
        <f>_xlfn.XLOOKUP(Master1[[#This Row],[cu_id]],Revenue_Analysis[cuid],Revenue_Analysis[Q3 Average], 0)</f>
        <v>0</v>
      </c>
      <c r="AL296" s="43">
        <f>_xlfn.XLOOKUP(Master1[[#This Row],[cu_id]],Revenue_Analysis[cuid],Revenue_Analysis[Q4 Average], 0)</f>
        <v>0</v>
      </c>
      <c r="AM296" s="44">
        <v>0.45833333333333331</v>
      </c>
      <c r="AN296" s="44">
        <v>0.89583333333333337</v>
      </c>
      <c r="AO296" s="25" t="s">
        <v>13860</v>
      </c>
      <c r="AP296" s="25" t="s">
        <v>13860</v>
      </c>
      <c r="AQ296" s="25" t="s">
        <v>13860</v>
      </c>
      <c r="AR296" s="25" t="s">
        <v>0</v>
      </c>
      <c r="AS296" s="15">
        <f>IFERROR(_xlfn.XLOOKUP(Master1[[#This Row],[cu_id]],StopTimes[cu_ID],StopTimes[Average Stop Time]), 0)</f>
        <v>0.18333333333333335</v>
      </c>
      <c r="AT29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296" s="45">
        <v>3</v>
      </c>
      <c r="AV296" s="13"/>
      <c r="AW296" s="12"/>
    </row>
    <row r="297" spans="1:49" x14ac:dyDescent="0.3">
      <c r="A297" s="74" t="s">
        <v>4192</v>
      </c>
      <c r="B297" s="25">
        <v>34</v>
      </c>
      <c r="C297" s="25" t="s">
        <v>9</v>
      </c>
      <c r="D297" s="26">
        <v>99033</v>
      </c>
      <c r="E297" s="26" t="s">
        <v>108</v>
      </c>
      <c r="F297" s="26" t="s">
        <v>2202</v>
      </c>
      <c r="G297" s="26" t="s">
        <v>2203</v>
      </c>
      <c r="H297" s="26" t="s">
        <v>11</v>
      </c>
      <c r="I297" s="26" t="s">
        <v>696</v>
      </c>
      <c r="J297" s="26" t="s">
        <v>4</v>
      </c>
      <c r="K297" s="26" t="s">
        <v>1018</v>
      </c>
      <c r="L297" s="27" t="s">
        <v>16</v>
      </c>
      <c r="M297" s="25" t="s">
        <v>3</v>
      </c>
      <c r="N297" s="25" t="s">
        <v>2</v>
      </c>
      <c r="O2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297" s="25">
        <v>90</v>
      </c>
      <c r="Q297" s="25">
        <v>0</v>
      </c>
      <c r="R297" s="25">
        <v>0</v>
      </c>
      <c r="S297" s="25">
        <v>0</v>
      </c>
      <c r="T297" s="25">
        <v>0</v>
      </c>
      <c r="U297" s="25">
        <v>33</v>
      </c>
      <c r="V297" s="41">
        <f>IFERROR(Master1[[#This Row],[Avg Garment Scans per Delivery]]/Master1[[#This Row],[Garment Inventory]], "")</f>
        <v>0.12121212121212122</v>
      </c>
      <c r="W297" s="42">
        <v>66</v>
      </c>
      <c r="X297" s="42">
        <v>8</v>
      </c>
      <c r="Y297" s="42">
        <v>5</v>
      </c>
      <c r="Z297" s="42">
        <v>66</v>
      </c>
      <c r="AA297" s="43">
        <f>_xlfn.XLOOKUP(Master1[[#This Row],[cu_id]], Revenue_Analysis[cuid], Revenue_Analysis[Q1 Low Deviation], 0)</f>
        <v>64.63</v>
      </c>
      <c r="AB297" s="43">
        <f>_xlfn.XLOOKUP(Master1[[#This Row],[cu_id]],Revenue_Analysis[cuid],Revenue_Analysis[Q1 High Deviation], 0)</f>
        <v>64.63</v>
      </c>
      <c r="AC297" s="43">
        <f>_xlfn.XLOOKUP(Master1[[#This Row],[cu_id]],Revenue_Analysis[cuid],Revenue_Analysis[Q2 Low Deviation], 0)</f>
        <v>64.63</v>
      </c>
      <c r="AD297" s="43">
        <f>_xlfn.XLOOKUP(Master1[[#This Row],[cu_id]],Revenue_Analysis[cuid],Revenue_Analysis[Q2 High Deviation], 0)</f>
        <v>64.63</v>
      </c>
      <c r="AE297" s="43">
        <f>_xlfn.XLOOKUP(Master1[[#This Row],[cu_id]],Revenue_Analysis[cuid],Revenue_Analysis[Q3 Low Deviation], 0)</f>
        <v>69.6708</v>
      </c>
      <c r="AF297" s="43">
        <f>_xlfn.XLOOKUP(Master1[[#This Row],[cu_id]],Revenue_Analysis[cuid],Revenue_Analysis[Q3 High Deviation], 0)</f>
        <v>76.169200000000004</v>
      </c>
      <c r="AG297" s="43">
        <f>_xlfn.XLOOKUP(Master1[[#This Row],[cu_id]],Revenue_Analysis[cuid],Revenue_Analysis[Q4 Low Deviation], 0)</f>
        <v>71.16</v>
      </c>
      <c r="AH297" s="43">
        <f>_xlfn.XLOOKUP(Master1[[#This Row],[cu_id]],Revenue_Analysis[cuid],Revenue_Analysis[Q4 High Deviation], 0)</f>
        <v>71.16</v>
      </c>
      <c r="AI297" s="43">
        <f>_xlfn.XLOOKUP(Master1[[#This Row],[cu_id]],Revenue_Analysis[cuid],Revenue_Analysis[Q1 Average], 0)</f>
        <v>64.63</v>
      </c>
      <c r="AJ297" s="43">
        <f>_xlfn.XLOOKUP(Master1[[#This Row],[cu_id]],Revenue_Analysis[cuid],Revenue_Analysis[Q2 Average], 0)</f>
        <v>64.63</v>
      </c>
      <c r="AK297" s="43">
        <f>_xlfn.XLOOKUP(Master1[[#This Row],[cu_id]],Revenue_Analysis[cuid],Revenue_Analysis[Q3 Average], 0)</f>
        <v>72.92</v>
      </c>
      <c r="AL297" s="43">
        <f>_xlfn.XLOOKUP(Master1[[#This Row],[cu_id]],Revenue_Analysis[cuid],Revenue_Analysis[Q4 Average], 0)</f>
        <v>71.16</v>
      </c>
      <c r="AM297" s="44" t="s">
        <v>1</v>
      </c>
      <c r="AN297" s="44" t="s">
        <v>1</v>
      </c>
      <c r="AO297" s="25" t="s">
        <v>13860</v>
      </c>
      <c r="AP297" s="25" t="s">
        <v>13860</v>
      </c>
      <c r="AQ297" s="25" t="s">
        <v>13860</v>
      </c>
      <c r="AR297" s="25" t="s">
        <v>0</v>
      </c>
      <c r="AS297" s="15">
        <f>IFERROR(_xlfn.XLOOKUP(Master1[[#This Row],[cu_id]],StopTimes[cu_ID],StopTimes[Average Stop Time]), 0)</f>
        <v>0.12407407333333334</v>
      </c>
      <c r="AT297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297" s="45">
        <v>20</v>
      </c>
      <c r="AV297" s="13"/>
      <c r="AW297" s="12"/>
    </row>
    <row r="298" spans="1:49" x14ac:dyDescent="0.3">
      <c r="A298" s="21" t="s">
        <v>5078</v>
      </c>
      <c r="B298" s="25">
        <v>34</v>
      </c>
      <c r="C298" s="23" t="s">
        <v>9</v>
      </c>
      <c r="D298" s="26">
        <v>99033</v>
      </c>
      <c r="E298" s="26" t="s">
        <v>92</v>
      </c>
      <c r="F298" s="26" t="s">
        <v>2204</v>
      </c>
      <c r="G298" s="26" t="s">
        <v>2203</v>
      </c>
      <c r="H298" s="26" t="s">
        <v>11</v>
      </c>
      <c r="I298" s="26" t="s">
        <v>696</v>
      </c>
      <c r="J298" s="26" t="s">
        <v>4</v>
      </c>
      <c r="K298" s="26" t="s">
        <v>1018</v>
      </c>
      <c r="L298" s="27">
        <v>8</v>
      </c>
      <c r="M298" s="25" t="s">
        <v>3</v>
      </c>
      <c r="N298" s="25" t="s">
        <v>2</v>
      </c>
      <c r="O2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298" s="25">
        <v>80</v>
      </c>
      <c r="Q298" s="25">
        <v>0</v>
      </c>
      <c r="R298" s="25">
        <v>0</v>
      </c>
      <c r="S298" s="25">
        <v>0</v>
      </c>
      <c r="T298" s="25">
        <v>0</v>
      </c>
      <c r="U298" s="25">
        <v>103</v>
      </c>
      <c r="V298" s="41">
        <f>IFERROR(Master1[[#This Row],[Avg Garment Scans per Delivery]]/Master1[[#This Row],[Garment Inventory]], "")</f>
        <v>6.0042887776983557E-2</v>
      </c>
      <c r="W298" s="42">
        <v>1399</v>
      </c>
      <c r="X298" s="42">
        <v>84</v>
      </c>
      <c r="Y298" s="42">
        <v>97</v>
      </c>
      <c r="Z298" s="42">
        <v>4930</v>
      </c>
      <c r="AA298" s="43">
        <f>_xlfn.XLOOKUP(Master1[[#This Row],[cu_id]], Revenue_Analysis[cuid], Revenue_Analysis[Q1 Low Deviation], 0)</f>
        <v>532.42259999999999</v>
      </c>
      <c r="AB298" s="43">
        <f>_xlfn.XLOOKUP(Master1[[#This Row],[cu_id]],Revenue_Analysis[cuid],Revenue_Analysis[Q1 High Deviation], 0)</f>
        <v>732.00279999999998</v>
      </c>
      <c r="AC298" s="43">
        <f>_xlfn.XLOOKUP(Master1[[#This Row],[cu_id]],Revenue_Analysis[cuid],Revenue_Analysis[Q2 Low Deviation], 0)</f>
        <v>516.81039999999996</v>
      </c>
      <c r="AD298" s="43">
        <f>_xlfn.XLOOKUP(Master1[[#This Row],[cu_id]],Revenue_Analysis[cuid],Revenue_Analysis[Q2 High Deviation], 0)</f>
        <v>970.84180000000003</v>
      </c>
      <c r="AE298" s="43">
        <f>_xlfn.XLOOKUP(Master1[[#This Row],[cu_id]],Revenue_Analysis[cuid],Revenue_Analysis[Q3 Low Deviation], 0)</f>
        <v>474.61200000000002</v>
      </c>
      <c r="AF298" s="43">
        <f>_xlfn.XLOOKUP(Master1[[#This Row],[cu_id]],Revenue_Analysis[cuid],Revenue_Analysis[Q3 High Deviation], 0)</f>
        <v>1323.4462000000001</v>
      </c>
      <c r="AG298" s="43">
        <f>_xlfn.XLOOKUP(Master1[[#This Row],[cu_id]],Revenue_Analysis[cuid],Revenue_Analysis[Q4 Low Deviation], 0)</f>
        <v>797.33770000000004</v>
      </c>
      <c r="AH298" s="43">
        <f>_xlfn.XLOOKUP(Master1[[#This Row],[cu_id]],Revenue_Analysis[cuid],Revenue_Analysis[Q4 High Deviation], 0)</f>
        <v>1497.8200999999999</v>
      </c>
      <c r="AI298" s="43">
        <f>_xlfn.XLOOKUP(Master1[[#This Row],[cu_id]],Revenue_Analysis[cuid],Revenue_Analysis[Q1 Average], 0)</f>
        <v>632.21270000000004</v>
      </c>
      <c r="AJ298" s="43">
        <f>_xlfn.XLOOKUP(Master1[[#This Row],[cu_id]],Revenue_Analysis[cuid],Revenue_Analysis[Q2 Average], 0)</f>
        <v>743.8261</v>
      </c>
      <c r="AK298" s="43">
        <f>_xlfn.XLOOKUP(Master1[[#This Row],[cu_id]],Revenue_Analysis[cuid],Revenue_Analysis[Q3 Average], 0)</f>
        <v>899.02909999999997</v>
      </c>
      <c r="AL298" s="43">
        <f>_xlfn.XLOOKUP(Master1[[#This Row],[cu_id]],Revenue_Analysis[cuid],Revenue_Analysis[Q4 Average], 0)</f>
        <v>1147.5789</v>
      </c>
      <c r="AM298" s="44" t="s">
        <v>1</v>
      </c>
      <c r="AN298" s="44" t="s">
        <v>1</v>
      </c>
      <c r="AO298" s="25" t="s">
        <v>13860</v>
      </c>
      <c r="AP298" s="25" t="s">
        <v>13860</v>
      </c>
      <c r="AQ298" s="25" t="s">
        <v>13860</v>
      </c>
      <c r="AR298" s="25" t="s">
        <v>0</v>
      </c>
      <c r="AS298" s="15">
        <f>IFERROR(_xlfn.XLOOKUP(Master1[[#This Row],[cu_id]],StopTimes[cu_ID],StopTimes[Average Stop Time]), 0)</f>
        <v>0</v>
      </c>
      <c r="AT298" s="15">
        <f>IF(Master1[[#This Row],[RSP StopTime Override]] &lt;&gt; "",Master1[[#This Row],[RSP StopTime Override]],IF(Master1[[#This Row],[Avg Stop Time Helper]] &lt;&gt; 0, Master1[[#This Row],[Avg Stop Time Helper]],Average_Stop_Time))</f>
        <v>60</v>
      </c>
      <c r="AU298" s="45">
        <v>60</v>
      </c>
      <c r="AV298" s="13"/>
      <c r="AW298" s="12"/>
    </row>
    <row r="299" spans="1:49" x14ac:dyDescent="0.3">
      <c r="A299" s="21" t="s">
        <v>5079</v>
      </c>
      <c r="B299" s="25">
        <v>34</v>
      </c>
      <c r="C299" s="23" t="s">
        <v>14</v>
      </c>
      <c r="D299" s="26">
        <v>99033</v>
      </c>
      <c r="E299" s="26" t="s">
        <v>92</v>
      </c>
      <c r="F299" s="26" t="s">
        <v>2204</v>
      </c>
      <c r="G299" s="26" t="s">
        <v>2203</v>
      </c>
      <c r="H299" s="26" t="s">
        <v>11</v>
      </c>
      <c r="I299" s="26" t="s">
        <v>696</v>
      </c>
      <c r="J299" s="26" t="s">
        <v>4</v>
      </c>
      <c r="K299" s="26" t="s">
        <v>1018</v>
      </c>
      <c r="L299" s="27">
        <v>8</v>
      </c>
      <c r="M299" s="25" t="s">
        <v>3</v>
      </c>
      <c r="N299" s="25" t="s">
        <v>2</v>
      </c>
      <c r="O2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299" s="25">
        <v>80</v>
      </c>
      <c r="Q299" s="25">
        <v>0</v>
      </c>
      <c r="R299" s="25">
        <v>0</v>
      </c>
      <c r="S299" s="25">
        <v>0</v>
      </c>
      <c r="T299" s="25">
        <v>0</v>
      </c>
      <c r="U299" s="25">
        <v>103</v>
      </c>
      <c r="V299" s="41">
        <f>IFERROR(Master1[[#This Row],[Avg Garment Scans per Delivery]]/Master1[[#This Row],[Garment Inventory]], "")</f>
        <v>6.0042887776983557E-2</v>
      </c>
      <c r="W299" s="42">
        <v>1399</v>
      </c>
      <c r="X299" s="42">
        <v>84</v>
      </c>
      <c r="Y299" s="42">
        <v>97</v>
      </c>
      <c r="Z299" s="42">
        <v>4930</v>
      </c>
      <c r="AA299" s="43">
        <f>_xlfn.XLOOKUP(Master1[[#This Row],[cu_id]], Revenue_Analysis[cuid], Revenue_Analysis[Q1 Low Deviation], 0)</f>
        <v>216.3175</v>
      </c>
      <c r="AB299" s="43">
        <f>_xlfn.XLOOKUP(Master1[[#This Row],[cu_id]],Revenue_Analysis[cuid],Revenue_Analysis[Q1 High Deviation], 0)</f>
        <v>439.57709999999997</v>
      </c>
      <c r="AC299" s="43">
        <f>_xlfn.XLOOKUP(Master1[[#This Row],[cu_id]],Revenue_Analysis[cuid],Revenue_Analysis[Q2 Low Deviation], 0)</f>
        <v>0</v>
      </c>
      <c r="AD299" s="43">
        <f>_xlfn.XLOOKUP(Master1[[#This Row],[cu_id]],Revenue_Analysis[cuid],Revenue_Analysis[Q2 High Deviation], 0)</f>
        <v>0</v>
      </c>
      <c r="AE299" s="43">
        <f>_xlfn.XLOOKUP(Master1[[#This Row],[cu_id]],Revenue_Analysis[cuid],Revenue_Analysis[Q3 Low Deviation], 0)</f>
        <v>110.4435</v>
      </c>
      <c r="AF299" s="43">
        <f>_xlfn.XLOOKUP(Master1[[#This Row],[cu_id]],Revenue_Analysis[cuid],Revenue_Analysis[Q3 High Deviation], 0)</f>
        <v>399.56450000000001</v>
      </c>
      <c r="AG299" s="43">
        <f>_xlfn.XLOOKUP(Master1[[#This Row],[cu_id]],Revenue_Analysis[cuid],Revenue_Analysis[Q4 Low Deviation], 0)</f>
        <v>118.68340000000001</v>
      </c>
      <c r="AH299" s="43">
        <f>_xlfn.XLOOKUP(Master1[[#This Row],[cu_id]],Revenue_Analysis[cuid],Revenue_Analysis[Q4 High Deviation], 0)</f>
        <v>418.05</v>
      </c>
      <c r="AI299" s="43">
        <f>_xlfn.XLOOKUP(Master1[[#This Row],[cu_id]],Revenue_Analysis[cuid],Revenue_Analysis[Q1 Average], 0)</f>
        <v>327.94729999999998</v>
      </c>
      <c r="AJ299" s="43">
        <f>_xlfn.XLOOKUP(Master1[[#This Row],[cu_id]],Revenue_Analysis[cuid],Revenue_Analysis[Q2 Average], 0)</f>
        <v>0</v>
      </c>
      <c r="AK299" s="43">
        <f>_xlfn.XLOOKUP(Master1[[#This Row],[cu_id]],Revenue_Analysis[cuid],Revenue_Analysis[Q3 Average], 0)</f>
        <v>255.00399999999999</v>
      </c>
      <c r="AL299" s="43">
        <f>_xlfn.XLOOKUP(Master1[[#This Row],[cu_id]],Revenue_Analysis[cuid],Revenue_Analysis[Q4 Average], 0)</f>
        <v>268.36669999999998</v>
      </c>
      <c r="AM299" s="44" t="s">
        <v>1</v>
      </c>
      <c r="AN299" s="44" t="s">
        <v>1</v>
      </c>
      <c r="AO299" s="25" t="s">
        <v>13860</v>
      </c>
      <c r="AP299" s="25" t="s">
        <v>13860</v>
      </c>
      <c r="AQ299" s="25" t="s">
        <v>13860</v>
      </c>
      <c r="AR299" s="25" t="s">
        <v>0</v>
      </c>
      <c r="AS299" s="15">
        <f>IFERROR(_xlfn.XLOOKUP(Master1[[#This Row],[cu_id]],StopTimes[cu_ID],StopTimes[Average Stop Time]), 0)</f>
        <v>0</v>
      </c>
      <c r="AT299" s="15">
        <f>IF(Master1[[#This Row],[RSP StopTime Override]] &lt;&gt; "",Master1[[#This Row],[RSP StopTime Override]],IF(Master1[[#This Row],[Avg Stop Time Helper]] &lt;&gt; 0, Master1[[#This Row],[Avg Stop Time Helper]],Average_Stop_Time))</f>
        <v>60</v>
      </c>
      <c r="AU299" s="45">
        <v>60</v>
      </c>
      <c r="AV299" s="13"/>
      <c r="AW299" s="12"/>
    </row>
    <row r="300" spans="1:49" x14ac:dyDescent="0.3">
      <c r="A300" s="74" t="s">
        <v>4194</v>
      </c>
      <c r="B300" s="25">
        <v>72</v>
      </c>
      <c r="C300" s="25" t="s">
        <v>14</v>
      </c>
      <c r="D300" s="26">
        <v>32337</v>
      </c>
      <c r="E300" s="26" t="s">
        <v>13</v>
      </c>
      <c r="F300" s="26" t="s">
        <v>2205</v>
      </c>
      <c r="G300" s="26" t="s">
        <v>2206</v>
      </c>
      <c r="H300" s="26" t="s">
        <v>5</v>
      </c>
      <c r="I300" s="26" t="s">
        <v>1657</v>
      </c>
      <c r="J300" s="26" t="s">
        <v>4</v>
      </c>
      <c r="K300" s="26" t="s">
        <v>428</v>
      </c>
      <c r="L300" s="27" t="s">
        <v>16</v>
      </c>
      <c r="M300" s="25" t="s">
        <v>3</v>
      </c>
      <c r="N300" s="25" t="s">
        <v>2</v>
      </c>
      <c r="O3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300" s="25">
        <v>0</v>
      </c>
      <c r="Q300" s="25">
        <v>0</v>
      </c>
      <c r="R300" s="25">
        <v>0</v>
      </c>
      <c r="S300" s="25">
        <v>190</v>
      </c>
      <c r="T300" s="25">
        <v>0</v>
      </c>
      <c r="U300" s="25">
        <v>54</v>
      </c>
      <c r="V300" s="41" t="str">
        <f>IFERROR(Master1[[#This Row],[Avg Garment Scans per Delivery]]/Master1[[#This Row],[Garment Inventory]], "")</f>
        <v/>
      </c>
      <c r="W300" s="42"/>
      <c r="X300" s="42"/>
      <c r="Y300" s="42"/>
      <c r="Z300" s="42"/>
      <c r="AA300" s="43">
        <f>_xlfn.XLOOKUP(Master1[[#This Row],[cu_id]], Revenue_Analysis[cuid], Revenue_Analysis[Q1 Low Deviation], 0)</f>
        <v>95.201300000000003</v>
      </c>
      <c r="AB300" s="43">
        <f>_xlfn.XLOOKUP(Master1[[#This Row],[cu_id]],Revenue_Analysis[cuid],Revenue_Analysis[Q1 High Deviation], 0)</f>
        <v>96.994100000000003</v>
      </c>
      <c r="AC300" s="43">
        <f>_xlfn.XLOOKUP(Master1[[#This Row],[cu_id]],Revenue_Analysis[cuid],Revenue_Analysis[Q2 Low Deviation], 0)</f>
        <v>100.64190000000001</v>
      </c>
      <c r="AD300" s="43">
        <f>_xlfn.XLOOKUP(Master1[[#This Row],[cu_id]],Revenue_Analysis[cuid],Revenue_Analysis[Q2 High Deviation], 0)</f>
        <v>110.4011</v>
      </c>
      <c r="AE300" s="43">
        <f>_xlfn.XLOOKUP(Master1[[#This Row],[cu_id]],Revenue_Analysis[cuid],Revenue_Analysis[Q3 Low Deviation], 0)</f>
        <v>108.9148</v>
      </c>
      <c r="AF300" s="43">
        <f>_xlfn.XLOOKUP(Master1[[#This Row],[cu_id]],Revenue_Analysis[cuid],Revenue_Analysis[Q3 High Deviation], 0)</f>
        <v>109.899</v>
      </c>
      <c r="AG300" s="43">
        <f>_xlfn.XLOOKUP(Master1[[#This Row],[cu_id]],Revenue_Analysis[cuid],Revenue_Analysis[Q4 Low Deviation], 0)</f>
        <v>109.2136</v>
      </c>
      <c r="AH300" s="43">
        <f>_xlfn.XLOOKUP(Master1[[#This Row],[cu_id]],Revenue_Analysis[cuid],Revenue_Analysis[Q4 High Deviation], 0)</f>
        <v>110.05719999999999</v>
      </c>
      <c r="AI300" s="43">
        <f>_xlfn.XLOOKUP(Master1[[#This Row],[cu_id]],Revenue_Analysis[cuid],Revenue_Analysis[Q1 Average], 0)</f>
        <v>96.097700000000003</v>
      </c>
      <c r="AJ300" s="43">
        <f>_xlfn.XLOOKUP(Master1[[#This Row],[cu_id]],Revenue_Analysis[cuid],Revenue_Analysis[Q2 Average], 0)</f>
        <v>105.5215</v>
      </c>
      <c r="AK300" s="43">
        <f>_xlfn.XLOOKUP(Master1[[#This Row],[cu_id]],Revenue_Analysis[cuid],Revenue_Analysis[Q3 Average], 0)</f>
        <v>109.40689999999999</v>
      </c>
      <c r="AL300" s="43">
        <f>_xlfn.XLOOKUP(Master1[[#This Row],[cu_id]],Revenue_Analysis[cuid],Revenue_Analysis[Q4 Average], 0)</f>
        <v>109.6354</v>
      </c>
      <c r="AM300" s="44">
        <v>0.45833333333333331</v>
      </c>
      <c r="AN300" s="44">
        <v>0.6875</v>
      </c>
      <c r="AO300" s="25" t="s">
        <v>13860</v>
      </c>
      <c r="AP300" s="25" t="s">
        <v>13860</v>
      </c>
      <c r="AQ300" s="25" t="s">
        <v>13860</v>
      </c>
      <c r="AR300" s="25" t="s">
        <v>0</v>
      </c>
      <c r="AS300" s="15">
        <f>IFERROR(_xlfn.XLOOKUP(Master1[[#This Row],[cu_id]],StopTimes[cu_ID],StopTimes[Average Stop Time]), 0)</f>
        <v>0.19791666666666666</v>
      </c>
      <c r="AT300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00" s="45">
        <v>10</v>
      </c>
      <c r="AV300" s="13"/>
      <c r="AW300" s="12"/>
    </row>
    <row r="301" spans="1:49" x14ac:dyDescent="0.3">
      <c r="A301" s="74" t="s">
        <v>4195</v>
      </c>
      <c r="B301" s="25">
        <v>8</v>
      </c>
      <c r="C301" s="25" t="s">
        <v>12</v>
      </c>
      <c r="D301" s="26">
        <v>31691</v>
      </c>
      <c r="E301" s="26" t="s">
        <v>78</v>
      </c>
      <c r="F301" s="26" t="s">
        <v>2207</v>
      </c>
      <c r="G301" s="26" t="s">
        <v>2208</v>
      </c>
      <c r="H301" s="26" t="s">
        <v>5</v>
      </c>
      <c r="I301" s="26" t="s">
        <v>1811</v>
      </c>
      <c r="J301" s="26" t="s">
        <v>4</v>
      </c>
      <c r="K301" s="26" t="s">
        <v>1812</v>
      </c>
      <c r="L301" s="27" t="s">
        <v>16</v>
      </c>
      <c r="M301" s="25" t="s">
        <v>3</v>
      </c>
      <c r="N301" s="25" t="s">
        <v>2</v>
      </c>
      <c r="O3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301" s="25">
        <v>0</v>
      </c>
      <c r="Q301" s="25">
        <v>30</v>
      </c>
      <c r="R301" s="25">
        <v>0</v>
      </c>
      <c r="S301" s="25">
        <v>0</v>
      </c>
      <c r="T301" s="25">
        <v>0</v>
      </c>
      <c r="U301" s="25">
        <v>52</v>
      </c>
      <c r="V301" s="41" t="str">
        <f>IFERROR(Master1[[#This Row],[Avg Garment Scans per Delivery]]/Master1[[#This Row],[Garment Inventory]], "")</f>
        <v/>
      </c>
      <c r="W301" s="42"/>
      <c r="X301" s="42"/>
      <c r="Y301" s="42"/>
      <c r="Z301" s="42"/>
      <c r="AA301" s="43">
        <f>_xlfn.XLOOKUP(Master1[[#This Row],[cu_id]], Revenue_Analysis[cuid], Revenue_Analysis[Q1 Low Deviation], 0)</f>
        <v>64.051199999999994</v>
      </c>
      <c r="AB301" s="43">
        <f>_xlfn.XLOOKUP(Master1[[#This Row],[cu_id]],Revenue_Analysis[cuid],Revenue_Analysis[Q1 High Deviation], 0)</f>
        <v>98.751800000000003</v>
      </c>
      <c r="AC301" s="43">
        <f>_xlfn.XLOOKUP(Master1[[#This Row],[cu_id]],Revenue_Analysis[cuid],Revenue_Analysis[Q2 Low Deviation], 0)</f>
        <v>72.983500000000006</v>
      </c>
      <c r="AD301" s="43">
        <f>_xlfn.XLOOKUP(Master1[[#This Row],[cu_id]],Revenue_Analysis[cuid],Revenue_Analysis[Q2 High Deviation], 0)</f>
        <v>139.5335</v>
      </c>
      <c r="AE301" s="43">
        <f>_xlfn.XLOOKUP(Master1[[#This Row],[cu_id]],Revenue_Analysis[cuid],Revenue_Analysis[Q3 Low Deviation], 0)</f>
        <v>54.924799999999998</v>
      </c>
      <c r="AF301" s="43">
        <f>_xlfn.XLOOKUP(Master1[[#This Row],[cu_id]],Revenue_Analysis[cuid],Revenue_Analysis[Q3 High Deviation], 0)</f>
        <v>93.499399999999994</v>
      </c>
      <c r="AG301" s="43">
        <f>_xlfn.XLOOKUP(Master1[[#This Row],[cu_id]],Revenue_Analysis[cuid],Revenue_Analysis[Q4 Low Deviation], 0)</f>
        <v>55.488599999999998</v>
      </c>
      <c r="AH301" s="43">
        <f>_xlfn.XLOOKUP(Master1[[#This Row],[cu_id]],Revenue_Analysis[cuid],Revenue_Analysis[Q4 High Deviation], 0)</f>
        <v>103.60980000000001</v>
      </c>
      <c r="AI301" s="43">
        <f>_xlfn.XLOOKUP(Master1[[#This Row],[cu_id]],Revenue_Analysis[cuid],Revenue_Analysis[Q1 Average], 0)</f>
        <v>81.401499999999999</v>
      </c>
      <c r="AJ301" s="43">
        <f>_xlfn.XLOOKUP(Master1[[#This Row],[cu_id]],Revenue_Analysis[cuid],Revenue_Analysis[Q2 Average], 0)</f>
        <v>106.2585</v>
      </c>
      <c r="AK301" s="43">
        <f>_xlfn.XLOOKUP(Master1[[#This Row],[cu_id]],Revenue_Analysis[cuid],Revenue_Analysis[Q3 Average], 0)</f>
        <v>74.212100000000007</v>
      </c>
      <c r="AL301" s="43">
        <f>_xlfn.XLOOKUP(Master1[[#This Row],[cu_id]],Revenue_Analysis[cuid],Revenue_Analysis[Q4 Average], 0)</f>
        <v>79.549199999999999</v>
      </c>
      <c r="AM301" s="44">
        <v>0.375</v>
      </c>
      <c r="AN301" s="44">
        <v>0.79166666666666663</v>
      </c>
      <c r="AO301" s="25" t="s">
        <v>13860</v>
      </c>
      <c r="AP301" s="25" t="s">
        <v>13860</v>
      </c>
      <c r="AQ301" s="25" t="s">
        <v>13860</v>
      </c>
      <c r="AR301" s="25" t="s">
        <v>0</v>
      </c>
      <c r="AS301" s="15">
        <f>IFERROR(_xlfn.XLOOKUP(Master1[[#This Row],[cu_id]],StopTimes[cu_ID],StopTimes[Average Stop Time]), 0)</f>
        <v>10.708333333333334</v>
      </c>
      <c r="AT301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301" s="45">
        <v>7</v>
      </c>
      <c r="AV301" s="13"/>
      <c r="AW301" s="12"/>
    </row>
    <row r="302" spans="1:49" x14ac:dyDescent="0.3">
      <c r="A302" s="74" t="s">
        <v>4196</v>
      </c>
      <c r="B302" s="25">
        <v>9</v>
      </c>
      <c r="C302" s="25" t="s">
        <v>7</v>
      </c>
      <c r="D302" s="26">
        <v>32339</v>
      </c>
      <c r="E302" s="26" t="s">
        <v>13</v>
      </c>
      <c r="F302" s="26" t="s">
        <v>2209</v>
      </c>
      <c r="G302" s="26" t="s">
        <v>2210</v>
      </c>
      <c r="H302" s="26" t="s">
        <v>5</v>
      </c>
      <c r="I302" s="26" t="s">
        <v>567</v>
      </c>
      <c r="J302" s="26" t="s">
        <v>4</v>
      </c>
      <c r="K302" s="26" t="s">
        <v>753</v>
      </c>
      <c r="L302" s="27" t="s">
        <v>16</v>
      </c>
      <c r="M302" s="25" t="s">
        <v>3</v>
      </c>
      <c r="N302" s="25" t="s">
        <v>2</v>
      </c>
      <c r="O3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161</v>
      </c>
      <c r="P302" s="25">
        <v>0</v>
      </c>
      <c r="Q302" s="25">
        <v>0</v>
      </c>
      <c r="R302" s="25">
        <v>0</v>
      </c>
      <c r="S302" s="25">
        <v>0</v>
      </c>
      <c r="T302" s="25">
        <v>161</v>
      </c>
      <c r="U302" s="25">
        <v>50</v>
      </c>
      <c r="V302" s="41" t="str">
        <f>IFERROR(Master1[[#This Row],[Avg Garment Scans per Delivery]]/Master1[[#This Row],[Garment Inventory]], "")</f>
        <v/>
      </c>
      <c r="W302" s="42"/>
      <c r="X302" s="42"/>
      <c r="Y302" s="42"/>
      <c r="Z302" s="42"/>
      <c r="AA302" s="43">
        <f>_xlfn.XLOOKUP(Master1[[#This Row],[cu_id]], Revenue_Analysis[cuid], Revenue_Analysis[Q1 Low Deviation], 0)</f>
        <v>70.679400000000001</v>
      </c>
      <c r="AB302" s="43">
        <f>_xlfn.XLOOKUP(Master1[[#This Row],[cu_id]],Revenue_Analysis[cuid],Revenue_Analysis[Q1 High Deviation], 0)</f>
        <v>117.1892</v>
      </c>
      <c r="AC302" s="43">
        <f>_xlfn.XLOOKUP(Master1[[#This Row],[cu_id]],Revenue_Analysis[cuid],Revenue_Analysis[Q2 Low Deviation], 0)</f>
        <v>77.005700000000004</v>
      </c>
      <c r="AD302" s="43">
        <f>_xlfn.XLOOKUP(Master1[[#This Row],[cu_id]],Revenue_Analysis[cuid],Revenue_Analysis[Q2 High Deviation], 0)</f>
        <v>128.5453</v>
      </c>
      <c r="AE302" s="43">
        <f>_xlfn.XLOOKUP(Master1[[#This Row],[cu_id]],Revenue_Analysis[cuid],Revenue_Analysis[Q3 Low Deviation], 0)</f>
        <v>71.535600000000002</v>
      </c>
      <c r="AF302" s="43">
        <f>_xlfn.XLOOKUP(Master1[[#This Row],[cu_id]],Revenue_Analysis[cuid],Revenue_Analysis[Q3 High Deviation], 0)</f>
        <v>120.58580000000001</v>
      </c>
      <c r="AG302" s="43">
        <f>_xlfn.XLOOKUP(Master1[[#This Row],[cu_id]],Revenue_Analysis[cuid],Revenue_Analysis[Q4 Low Deviation], 0)</f>
        <v>102.51990000000001</v>
      </c>
      <c r="AH302" s="43">
        <f>_xlfn.XLOOKUP(Master1[[#This Row],[cu_id]],Revenue_Analysis[cuid],Revenue_Analysis[Q4 High Deviation], 0)</f>
        <v>129.33250000000001</v>
      </c>
      <c r="AI302" s="43">
        <f>_xlfn.XLOOKUP(Master1[[#This Row],[cu_id]],Revenue_Analysis[cuid],Revenue_Analysis[Q1 Average], 0)</f>
        <v>93.934299999999993</v>
      </c>
      <c r="AJ302" s="43">
        <f>_xlfn.XLOOKUP(Master1[[#This Row],[cu_id]],Revenue_Analysis[cuid],Revenue_Analysis[Q2 Average], 0)</f>
        <v>102.77549999999999</v>
      </c>
      <c r="AK302" s="43">
        <f>_xlfn.XLOOKUP(Master1[[#This Row],[cu_id]],Revenue_Analysis[cuid],Revenue_Analysis[Q3 Average], 0)</f>
        <v>96.060699999999997</v>
      </c>
      <c r="AL302" s="43">
        <f>_xlfn.XLOOKUP(Master1[[#This Row],[cu_id]],Revenue_Analysis[cuid],Revenue_Analysis[Q4 Average], 0)</f>
        <v>115.92619999999999</v>
      </c>
      <c r="AM302" s="44">
        <v>0.375</v>
      </c>
      <c r="AN302" s="44">
        <v>0.66666666666666663</v>
      </c>
      <c r="AO302" s="25" t="s">
        <v>13860</v>
      </c>
      <c r="AP302" s="25" t="s">
        <v>13860</v>
      </c>
      <c r="AQ302" s="25" t="s">
        <v>13860</v>
      </c>
      <c r="AR302" s="25" t="s">
        <v>0</v>
      </c>
      <c r="AS302" s="15">
        <f>IFERROR(_xlfn.XLOOKUP(Master1[[#This Row],[cu_id]],StopTimes[cu_ID],StopTimes[Average Stop Time]), 0)</f>
        <v>7.8833333333333337</v>
      </c>
      <c r="AT30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02" s="45" t="s">
        <v>13860</v>
      </c>
      <c r="AV302" s="13"/>
      <c r="AW302" s="12"/>
    </row>
    <row r="303" spans="1:49" x14ac:dyDescent="0.3">
      <c r="A303" s="74" t="s">
        <v>4477</v>
      </c>
      <c r="B303" s="25">
        <v>72</v>
      </c>
      <c r="C303" s="25" t="s">
        <v>7</v>
      </c>
      <c r="D303" s="26">
        <v>499014</v>
      </c>
      <c r="E303" s="26" t="s">
        <v>63</v>
      </c>
      <c r="F303" s="26" t="s">
        <v>44</v>
      </c>
      <c r="G303" s="26" t="s">
        <v>2786</v>
      </c>
      <c r="H303" s="26" t="s">
        <v>11</v>
      </c>
      <c r="I303" s="26" t="s">
        <v>1456</v>
      </c>
      <c r="J303" s="26" t="s">
        <v>4</v>
      </c>
      <c r="K303" s="26" t="s">
        <v>1449</v>
      </c>
      <c r="L303" s="27" t="s">
        <v>24</v>
      </c>
      <c r="M303" s="25" t="s">
        <v>23</v>
      </c>
      <c r="N303" s="25" t="s">
        <v>2</v>
      </c>
      <c r="O3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303" s="25">
        <v>0</v>
      </c>
      <c r="Q303" s="25">
        <v>0</v>
      </c>
      <c r="R303" s="25">
        <v>0</v>
      </c>
      <c r="S303" s="25">
        <v>0</v>
      </c>
      <c r="T303" s="25">
        <v>100</v>
      </c>
      <c r="U303" s="25">
        <v>27</v>
      </c>
      <c r="V303" s="41"/>
      <c r="W303" s="42"/>
      <c r="X303" s="42">
        <v>0</v>
      </c>
      <c r="Y303" s="42"/>
      <c r="Z303" s="42"/>
      <c r="AA303" s="43">
        <f>_xlfn.XLOOKUP(Master1[[#This Row],[cu_id]], Revenue_Analysis[cuid], Revenue_Analysis[Q1 Low Deviation], 0)</f>
        <v>37.67</v>
      </c>
      <c r="AB303" s="43">
        <f>_xlfn.XLOOKUP(Master1[[#This Row],[cu_id]],Revenue_Analysis[cuid],Revenue_Analysis[Q1 High Deviation], 0)</f>
        <v>39.67</v>
      </c>
      <c r="AC303" s="43">
        <f>_xlfn.XLOOKUP(Master1[[#This Row],[cu_id]],Revenue_Analysis[cuid],Revenue_Analysis[Q2 Low Deviation], 0)</f>
        <v>40.3889</v>
      </c>
      <c r="AD303" s="43">
        <f>_xlfn.XLOOKUP(Master1[[#This Row],[cu_id]],Revenue_Analysis[cuid],Revenue_Analysis[Q2 High Deviation], 0)</f>
        <v>67.597700000000003</v>
      </c>
      <c r="AE303" s="43">
        <f>_xlfn.XLOOKUP(Master1[[#This Row],[cu_id]],Revenue_Analysis[cuid],Revenue_Analysis[Q3 Low Deviation], 0)</f>
        <v>74.065600000000003</v>
      </c>
      <c r="AF303" s="43">
        <f>_xlfn.XLOOKUP(Master1[[#This Row],[cu_id]],Revenue_Analysis[cuid],Revenue_Analysis[Q3 High Deviation], 0)</f>
        <v>74.447800000000001</v>
      </c>
      <c r="AG303" s="43">
        <f>_xlfn.XLOOKUP(Master1[[#This Row],[cu_id]],Revenue_Analysis[cuid],Revenue_Analysis[Q4 Low Deviation], 0)</f>
        <v>63.616399999999999</v>
      </c>
      <c r="AH303" s="43">
        <f>_xlfn.XLOOKUP(Master1[[#This Row],[cu_id]],Revenue_Analysis[cuid],Revenue_Analysis[Q4 High Deviation], 0)</f>
        <v>78.451599999999999</v>
      </c>
      <c r="AI303" s="43">
        <f>_xlfn.XLOOKUP(Master1[[#This Row],[cu_id]],Revenue_Analysis[cuid],Revenue_Analysis[Q1 Average], 0)</f>
        <v>38.67</v>
      </c>
      <c r="AJ303" s="43">
        <f>_xlfn.XLOOKUP(Master1[[#This Row],[cu_id]],Revenue_Analysis[cuid],Revenue_Analysis[Q2 Average], 0)</f>
        <v>53.993299999999998</v>
      </c>
      <c r="AK303" s="43">
        <f>_xlfn.XLOOKUP(Master1[[#This Row],[cu_id]],Revenue_Analysis[cuid],Revenue_Analysis[Q3 Average], 0)</f>
        <v>74.256699999999995</v>
      </c>
      <c r="AL303" s="43">
        <f>_xlfn.XLOOKUP(Master1[[#This Row],[cu_id]],Revenue_Analysis[cuid],Revenue_Analysis[Q4 Average], 0)</f>
        <v>71.034000000000006</v>
      </c>
      <c r="AM303" s="44">
        <v>0.45833333333333331</v>
      </c>
      <c r="AN303" s="44">
        <v>0.6875</v>
      </c>
      <c r="AO303" s="25" t="s">
        <v>13860</v>
      </c>
      <c r="AP303" s="25" t="s">
        <v>13860</v>
      </c>
      <c r="AQ303" s="25" t="s">
        <v>13860</v>
      </c>
      <c r="AR303" s="25" t="s">
        <v>0</v>
      </c>
      <c r="AS303" s="15">
        <f>IFERROR(_xlfn.XLOOKUP(Master1[[#This Row],[cu_id]],StopTimes[cu_ID],StopTimes[Average Stop Time]), 0)</f>
        <v>0.35000000000000003</v>
      </c>
      <c r="AT30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03" s="45">
        <v>3</v>
      </c>
      <c r="AV303" s="13"/>
      <c r="AW303" s="12"/>
    </row>
    <row r="304" spans="1:49" x14ac:dyDescent="0.3">
      <c r="A304" s="74" t="s">
        <v>4198</v>
      </c>
      <c r="B304" s="25">
        <v>8</v>
      </c>
      <c r="C304" s="25" t="s">
        <v>12</v>
      </c>
      <c r="D304" s="26">
        <v>32347</v>
      </c>
      <c r="E304" s="26" t="s">
        <v>13</v>
      </c>
      <c r="F304" s="26" t="s">
        <v>2213</v>
      </c>
      <c r="G304" s="26" t="s">
        <v>2214</v>
      </c>
      <c r="H304" s="26" t="s">
        <v>5</v>
      </c>
      <c r="I304" s="26" t="s">
        <v>255</v>
      </c>
      <c r="J304" s="26" t="s">
        <v>4</v>
      </c>
      <c r="K304" s="26" t="s">
        <v>256</v>
      </c>
      <c r="L304" s="27" t="s">
        <v>16</v>
      </c>
      <c r="M304" s="25" t="s">
        <v>3</v>
      </c>
      <c r="N304" s="25" t="s">
        <v>2</v>
      </c>
      <c r="O30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304" s="25">
        <v>0</v>
      </c>
      <c r="Q304" s="25">
        <v>210</v>
      </c>
      <c r="R304" s="25">
        <v>0</v>
      </c>
      <c r="S304" s="25">
        <v>0</v>
      </c>
      <c r="T304" s="25">
        <v>0</v>
      </c>
      <c r="U304" s="25">
        <v>51</v>
      </c>
      <c r="V304" s="41" t="str">
        <f>IFERROR(Master1[[#This Row],[Avg Garment Scans per Delivery]]/Master1[[#This Row],[Garment Inventory]], "")</f>
        <v/>
      </c>
      <c r="W304" s="42"/>
      <c r="X304" s="42"/>
      <c r="Y304" s="42"/>
      <c r="Z304" s="42"/>
      <c r="AA304" s="43">
        <f>_xlfn.XLOOKUP(Master1[[#This Row],[cu_id]], Revenue_Analysis[cuid], Revenue_Analysis[Q1 Low Deviation], 0)</f>
        <v>62.075800000000001</v>
      </c>
      <c r="AB304" s="43">
        <f>_xlfn.XLOOKUP(Master1[[#This Row],[cu_id]],Revenue_Analysis[cuid],Revenue_Analysis[Q1 High Deviation], 0)</f>
        <v>63.7742</v>
      </c>
      <c r="AC304" s="43">
        <f>_xlfn.XLOOKUP(Master1[[#This Row],[cu_id]],Revenue_Analysis[cuid],Revenue_Analysis[Q2 Low Deviation], 0)</f>
        <v>58.811100000000003</v>
      </c>
      <c r="AD304" s="43">
        <f>_xlfn.XLOOKUP(Master1[[#This Row],[cu_id]],Revenue_Analysis[cuid],Revenue_Analysis[Q2 High Deviation], 0)</f>
        <v>64.398099999999999</v>
      </c>
      <c r="AE304" s="43">
        <f>_xlfn.XLOOKUP(Master1[[#This Row],[cu_id]],Revenue_Analysis[cuid],Revenue_Analysis[Q3 Low Deviation], 0)</f>
        <v>55.308100000000003</v>
      </c>
      <c r="AF304" s="43">
        <f>_xlfn.XLOOKUP(Master1[[#This Row],[cu_id]],Revenue_Analysis[cuid],Revenue_Analysis[Q3 High Deviation], 0)</f>
        <v>61.010300000000001</v>
      </c>
      <c r="AG304" s="43">
        <f>_xlfn.XLOOKUP(Master1[[#This Row],[cu_id]],Revenue_Analysis[cuid],Revenue_Analysis[Q4 Low Deviation], 0)</f>
        <v>59.8399</v>
      </c>
      <c r="AH304" s="43">
        <f>_xlfn.XLOOKUP(Master1[[#This Row],[cu_id]],Revenue_Analysis[cuid],Revenue_Analysis[Q4 High Deviation], 0)</f>
        <v>65.727699999999999</v>
      </c>
      <c r="AI304" s="43">
        <f>_xlfn.XLOOKUP(Master1[[#This Row],[cu_id]],Revenue_Analysis[cuid],Revenue_Analysis[Q1 Average], 0)</f>
        <v>62.924999999999997</v>
      </c>
      <c r="AJ304" s="43">
        <f>_xlfn.XLOOKUP(Master1[[#This Row],[cu_id]],Revenue_Analysis[cuid],Revenue_Analysis[Q2 Average], 0)</f>
        <v>61.604599999999998</v>
      </c>
      <c r="AK304" s="43">
        <f>_xlfn.XLOOKUP(Master1[[#This Row],[cu_id]],Revenue_Analysis[cuid],Revenue_Analysis[Q3 Average], 0)</f>
        <v>58.159199999999998</v>
      </c>
      <c r="AL304" s="43">
        <f>_xlfn.XLOOKUP(Master1[[#This Row],[cu_id]],Revenue_Analysis[cuid],Revenue_Analysis[Q4 Average], 0)</f>
        <v>62.783799999999999</v>
      </c>
      <c r="AM304" s="44">
        <v>0.33333333333333331</v>
      </c>
      <c r="AN304" s="44">
        <v>0.79166666666666663</v>
      </c>
      <c r="AO304" s="25" t="s">
        <v>13860</v>
      </c>
      <c r="AP304" s="25" t="s">
        <v>13860</v>
      </c>
      <c r="AQ304" s="25" t="s">
        <v>13860</v>
      </c>
      <c r="AR304" s="25" t="s">
        <v>0</v>
      </c>
      <c r="AS304" s="15">
        <f>IFERROR(_xlfn.XLOOKUP(Master1[[#This Row],[cu_id]],StopTimes[cu_ID],StopTimes[Average Stop Time]), 0)</f>
        <v>5.2666666666666666</v>
      </c>
      <c r="AT30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04" s="45" t="s">
        <v>13860</v>
      </c>
      <c r="AV304" s="13"/>
      <c r="AW304" s="12"/>
    </row>
    <row r="305" spans="1:49" x14ac:dyDescent="0.3">
      <c r="A305" s="74" t="s">
        <v>4199</v>
      </c>
      <c r="B305" s="25">
        <v>78</v>
      </c>
      <c r="C305" s="25" t="s">
        <v>14</v>
      </c>
      <c r="D305" s="26">
        <v>32353</v>
      </c>
      <c r="E305" s="26" t="s">
        <v>13</v>
      </c>
      <c r="F305" s="26" t="s">
        <v>2215</v>
      </c>
      <c r="G305" s="26" t="s">
        <v>2216</v>
      </c>
      <c r="H305" s="26" t="s">
        <v>5</v>
      </c>
      <c r="I305" s="26" t="s">
        <v>1749</v>
      </c>
      <c r="J305" s="26" t="s">
        <v>4</v>
      </c>
      <c r="K305" s="26" t="s">
        <v>753</v>
      </c>
      <c r="L305" s="27" t="s">
        <v>19</v>
      </c>
      <c r="M305" s="25" t="s">
        <v>18</v>
      </c>
      <c r="N305" s="25" t="s">
        <v>2</v>
      </c>
      <c r="O30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305" s="25">
        <v>0</v>
      </c>
      <c r="Q305" s="25">
        <v>0</v>
      </c>
      <c r="R305" s="25">
        <v>0</v>
      </c>
      <c r="S305" s="25">
        <v>130</v>
      </c>
      <c r="T305" s="25">
        <v>0</v>
      </c>
      <c r="U305" s="25">
        <v>26</v>
      </c>
      <c r="V305" s="41" t="str">
        <f>IFERROR(Master1[[#This Row],[Avg Garment Scans per Delivery]]/Master1[[#This Row],[Garment Inventory]], "")</f>
        <v/>
      </c>
      <c r="W305" s="42"/>
      <c r="X305" s="42"/>
      <c r="Y305" s="42"/>
      <c r="Z305" s="42"/>
      <c r="AA305" s="43">
        <f>_xlfn.XLOOKUP(Master1[[#This Row],[cu_id]], Revenue_Analysis[cuid], Revenue_Analysis[Q1 Low Deviation], 0)</f>
        <v>36.130000000000003</v>
      </c>
      <c r="AB305" s="43">
        <f>_xlfn.XLOOKUP(Master1[[#This Row],[cu_id]],Revenue_Analysis[cuid],Revenue_Analysis[Q1 High Deviation], 0)</f>
        <v>38.130000000000003</v>
      </c>
      <c r="AC305" s="43">
        <f>_xlfn.XLOOKUP(Master1[[#This Row],[cu_id]],Revenue_Analysis[cuid],Revenue_Analysis[Q2 Low Deviation], 0)</f>
        <v>39.507800000000003</v>
      </c>
      <c r="AD305" s="43">
        <f>_xlfn.XLOOKUP(Master1[[#This Row],[cu_id]],Revenue_Analysis[cuid],Revenue_Analysis[Q2 High Deviation], 0)</f>
        <v>43.4056</v>
      </c>
      <c r="AE305" s="43">
        <f>_xlfn.XLOOKUP(Master1[[#This Row],[cu_id]],Revenue_Analysis[cuid],Revenue_Analysis[Q3 Low Deviation], 0)</f>
        <v>43.3825</v>
      </c>
      <c r="AF305" s="43">
        <f>_xlfn.XLOOKUP(Master1[[#This Row],[cu_id]],Revenue_Analysis[cuid],Revenue_Analysis[Q3 High Deviation], 0)</f>
        <v>44.3033</v>
      </c>
      <c r="AG305" s="43">
        <f>_xlfn.XLOOKUP(Master1[[#This Row],[cu_id]],Revenue_Analysis[cuid],Revenue_Analysis[Q4 Low Deviation], 0)</f>
        <v>43.44</v>
      </c>
      <c r="AH305" s="43">
        <f>_xlfn.XLOOKUP(Master1[[#This Row],[cu_id]],Revenue_Analysis[cuid],Revenue_Analysis[Q4 High Deviation], 0)</f>
        <v>43.44</v>
      </c>
      <c r="AI305" s="43">
        <f>_xlfn.XLOOKUP(Master1[[#This Row],[cu_id]],Revenue_Analysis[cuid],Revenue_Analysis[Q1 Average], 0)</f>
        <v>37.130000000000003</v>
      </c>
      <c r="AJ305" s="43">
        <f>_xlfn.XLOOKUP(Master1[[#This Row],[cu_id]],Revenue_Analysis[cuid],Revenue_Analysis[Q2 Average], 0)</f>
        <v>41.456699999999998</v>
      </c>
      <c r="AK305" s="43">
        <f>_xlfn.XLOOKUP(Master1[[#This Row],[cu_id]],Revenue_Analysis[cuid],Revenue_Analysis[Q3 Average], 0)</f>
        <v>43.8429</v>
      </c>
      <c r="AL305" s="43">
        <f>_xlfn.XLOOKUP(Master1[[#This Row],[cu_id]],Revenue_Analysis[cuid],Revenue_Analysis[Q4 Average], 0)</f>
        <v>43.44</v>
      </c>
      <c r="AM305" s="44">
        <v>0.41666666666666669</v>
      </c>
      <c r="AN305" s="44">
        <v>0.70833333333333337</v>
      </c>
      <c r="AO305" s="25" t="s">
        <v>13860</v>
      </c>
      <c r="AP305" s="25" t="s">
        <v>13860</v>
      </c>
      <c r="AQ305" s="25" t="s">
        <v>13860</v>
      </c>
      <c r="AR305" s="25" t="s">
        <v>0</v>
      </c>
      <c r="AS305" s="15">
        <f>IFERROR(_xlfn.XLOOKUP(Master1[[#This Row],[cu_id]],StopTimes[cu_ID],StopTimes[Average Stop Time]), 0)</f>
        <v>3.9416666666666669</v>
      </c>
      <c r="AT30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05" s="45" t="s">
        <v>13860</v>
      </c>
      <c r="AV305" s="13"/>
      <c r="AW305" s="12"/>
    </row>
    <row r="306" spans="1:49" x14ac:dyDescent="0.3">
      <c r="A306" s="74" t="s">
        <v>3661</v>
      </c>
      <c r="B306" s="25">
        <v>15</v>
      </c>
      <c r="C306" s="25" t="s">
        <v>7</v>
      </c>
      <c r="D306" s="26">
        <v>27648</v>
      </c>
      <c r="E306" s="26" t="s">
        <v>13</v>
      </c>
      <c r="F306" s="26" t="s">
        <v>1003</v>
      </c>
      <c r="G306" s="26" t="s">
        <v>1004</v>
      </c>
      <c r="H306" s="26" t="s">
        <v>11</v>
      </c>
      <c r="I306" s="26" t="s">
        <v>1005</v>
      </c>
      <c r="J306" s="26" t="s">
        <v>4</v>
      </c>
      <c r="K306" s="26" t="s">
        <v>862</v>
      </c>
      <c r="L306" s="27" t="s">
        <v>31</v>
      </c>
      <c r="M306" s="25" t="s">
        <v>30</v>
      </c>
      <c r="N306" s="25" t="s">
        <v>2</v>
      </c>
      <c r="O3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245</v>
      </c>
      <c r="P306" s="25">
        <v>0</v>
      </c>
      <c r="Q306" s="25">
        <v>0</v>
      </c>
      <c r="R306" s="25">
        <v>0</v>
      </c>
      <c r="S306" s="25">
        <v>0</v>
      </c>
      <c r="T306" s="25">
        <v>245</v>
      </c>
      <c r="U306" s="25">
        <v>16</v>
      </c>
      <c r="V306" s="41" t="str">
        <f>IFERROR(Master1[[#This Row],[Avg Garment Scans per Delivery]]/Master1[[#This Row],[Garment Inventory]], "")</f>
        <v/>
      </c>
      <c r="W306" s="42"/>
      <c r="X306" s="42"/>
      <c r="Y306" s="42"/>
      <c r="Z306" s="42"/>
      <c r="AA306" s="43">
        <f>_xlfn.XLOOKUP(Master1[[#This Row],[cu_id]], Revenue_Analysis[cuid], Revenue_Analysis[Q1 Low Deviation], 0)</f>
        <v>363.02769999999998</v>
      </c>
      <c r="AB306" s="43">
        <f>_xlfn.XLOOKUP(Master1[[#This Row],[cu_id]],Revenue_Analysis[cuid],Revenue_Analysis[Q1 High Deviation], 0)</f>
        <v>382.45890000000003</v>
      </c>
      <c r="AC306" s="43">
        <f>_xlfn.XLOOKUP(Master1[[#This Row],[cu_id]],Revenue_Analysis[cuid],Revenue_Analysis[Q2 Low Deviation], 0)</f>
        <v>371.4425</v>
      </c>
      <c r="AD306" s="43">
        <f>_xlfn.XLOOKUP(Master1[[#This Row],[cu_id]],Revenue_Analysis[cuid],Revenue_Analysis[Q2 High Deviation], 0)</f>
        <v>443.58749999999998</v>
      </c>
      <c r="AE306" s="43">
        <f>_xlfn.XLOOKUP(Master1[[#This Row],[cu_id]],Revenue_Analysis[cuid],Revenue_Analysis[Q3 Low Deviation], 0)</f>
        <v>384.73</v>
      </c>
      <c r="AF306" s="43">
        <f>_xlfn.XLOOKUP(Master1[[#This Row],[cu_id]],Revenue_Analysis[cuid],Revenue_Analysis[Q3 High Deviation], 0)</f>
        <v>385.84</v>
      </c>
      <c r="AG306" s="43">
        <f>_xlfn.XLOOKUP(Master1[[#This Row],[cu_id]],Revenue_Analysis[cuid],Revenue_Analysis[Q4 Low Deviation], 0)</f>
        <v>383.46449999999999</v>
      </c>
      <c r="AH306" s="43">
        <f>_xlfn.XLOOKUP(Master1[[#This Row],[cu_id]],Revenue_Analysis[cuid],Revenue_Analysis[Q4 High Deviation], 0)</f>
        <v>393.58890000000002</v>
      </c>
      <c r="AI306" s="43">
        <f>_xlfn.XLOOKUP(Master1[[#This Row],[cu_id]],Revenue_Analysis[cuid],Revenue_Analysis[Q1 Average], 0)</f>
        <v>372.74329999999998</v>
      </c>
      <c r="AJ306" s="43">
        <f>_xlfn.XLOOKUP(Master1[[#This Row],[cu_id]],Revenue_Analysis[cuid],Revenue_Analysis[Q2 Average], 0)</f>
        <v>407.51499999999999</v>
      </c>
      <c r="AK306" s="43">
        <f>_xlfn.XLOOKUP(Master1[[#This Row],[cu_id]],Revenue_Analysis[cuid],Revenue_Analysis[Q3 Average], 0)</f>
        <v>385.28500000000003</v>
      </c>
      <c r="AL306" s="43">
        <f>_xlfn.XLOOKUP(Master1[[#This Row],[cu_id]],Revenue_Analysis[cuid],Revenue_Analysis[Q4 Average], 0)</f>
        <v>388.52670000000001</v>
      </c>
      <c r="AM306" s="44">
        <v>0.375</v>
      </c>
      <c r="AN306" s="44">
        <v>0.66666666666666663</v>
      </c>
      <c r="AO306" s="25" t="s">
        <v>13860</v>
      </c>
      <c r="AP306" s="25" t="s">
        <v>13860</v>
      </c>
      <c r="AQ306" s="25" t="s">
        <v>13860</v>
      </c>
      <c r="AR306" s="25" t="s">
        <v>22</v>
      </c>
      <c r="AS306" s="15">
        <f>IFERROR(_xlfn.XLOOKUP(Master1[[#This Row],[cu_id]],StopTimes[cu_ID],StopTimes[Average Stop Time]), 0)</f>
        <v>9.1666666666666674E-2</v>
      </c>
      <c r="AT306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306" s="45">
        <v>15</v>
      </c>
      <c r="AV306" s="13"/>
      <c r="AW306" s="12"/>
    </row>
    <row r="307" spans="1:49" x14ac:dyDescent="0.3">
      <c r="A307" s="74" t="s">
        <v>4200</v>
      </c>
      <c r="B307" s="25">
        <v>72</v>
      </c>
      <c r="C307" s="25" t="s">
        <v>14</v>
      </c>
      <c r="D307" s="26">
        <v>32366</v>
      </c>
      <c r="E307" s="26" t="s">
        <v>13</v>
      </c>
      <c r="F307" s="26" t="s">
        <v>2217</v>
      </c>
      <c r="G307" s="26" t="s">
        <v>2218</v>
      </c>
      <c r="H307" s="26" t="s">
        <v>5</v>
      </c>
      <c r="I307" s="26" t="s">
        <v>1508</v>
      </c>
      <c r="J307" s="26" t="s">
        <v>4</v>
      </c>
      <c r="K307" s="26" t="s">
        <v>813</v>
      </c>
      <c r="L307" s="27" t="s">
        <v>16</v>
      </c>
      <c r="M307" s="25" t="s">
        <v>3</v>
      </c>
      <c r="N307" s="25" t="s">
        <v>2</v>
      </c>
      <c r="O3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307" s="25">
        <v>0</v>
      </c>
      <c r="Q307" s="25">
        <v>0</v>
      </c>
      <c r="R307" s="25">
        <v>0</v>
      </c>
      <c r="S307" s="25">
        <v>120</v>
      </c>
      <c r="T307" s="25">
        <v>0</v>
      </c>
      <c r="U307" s="25">
        <v>32</v>
      </c>
      <c r="V307" s="41" t="str">
        <f>IFERROR(Master1[[#This Row],[Avg Garment Scans per Delivery]]/Master1[[#This Row],[Garment Inventory]], "")</f>
        <v/>
      </c>
      <c r="W307" s="42"/>
      <c r="X307" s="42"/>
      <c r="Y307" s="42"/>
      <c r="Z307" s="42"/>
      <c r="AA307" s="43">
        <f>_xlfn.XLOOKUP(Master1[[#This Row],[cu_id]], Revenue_Analysis[cuid], Revenue_Analysis[Q1 Low Deviation], 0)</f>
        <v>45.84</v>
      </c>
      <c r="AB307" s="43">
        <f>_xlfn.XLOOKUP(Master1[[#This Row],[cu_id]],Revenue_Analysis[cuid],Revenue_Analysis[Q1 High Deviation], 0)</f>
        <v>45.84</v>
      </c>
      <c r="AC307" s="43">
        <f>_xlfn.XLOOKUP(Master1[[#This Row],[cu_id]],Revenue_Analysis[cuid],Revenue_Analysis[Q2 Low Deviation], 0)</f>
        <v>47.561300000000003</v>
      </c>
      <c r="AD307" s="43">
        <f>_xlfn.XLOOKUP(Master1[[#This Row],[cu_id]],Revenue_Analysis[cuid],Revenue_Analysis[Q2 High Deviation], 0)</f>
        <v>54.223700000000001</v>
      </c>
      <c r="AE307" s="43">
        <f>_xlfn.XLOOKUP(Master1[[#This Row],[cu_id]],Revenue_Analysis[cuid],Revenue_Analysis[Q3 Low Deviation], 0)</f>
        <v>54.650700000000001</v>
      </c>
      <c r="AF307" s="43">
        <f>_xlfn.XLOOKUP(Master1[[#This Row],[cu_id]],Revenue_Analysis[cuid],Revenue_Analysis[Q3 High Deviation], 0)</f>
        <v>56.070900000000002</v>
      </c>
      <c r="AG307" s="43">
        <f>_xlfn.XLOOKUP(Master1[[#This Row],[cu_id]],Revenue_Analysis[cuid],Revenue_Analysis[Q4 Low Deviation], 0)</f>
        <v>56.13</v>
      </c>
      <c r="AH307" s="43">
        <f>_xlfn.XLOOKUP(Master1[[#This Row],[cu_id]],Revenue_Analysis[cuid],Revenue_Analysis[Q4 High Deviation], 0)</f>
        <v>57.06</v>
      </c>
      <c r="AI307" s="43">
        <f>_xlfn.XLOOKUP(Master1[[#This Row],[cu_id]],Revenue_Analysis[cuid],Revenue_Analysis[Q1 Average], 0)</f>
        <v>45.84</v>
      </c>
      <c r="AJ307" s="43">
        <f>_xlfn.XLOOKUP(Master1[[#This Row],[cu_id]],Revenue_Analysis[cuid],Revenue_Analysis[Q2 Average], 0)</f>
        <v>50.892499999999998</v>
      </c>
      <c r="AK307" s="43">
        <f>_xlfn.XLOOKUP(Master1[[#This Row],[cu_id]],Revenue_Analysis[cuid],Revenue_Analysis[Q3 Average], 0)</f>
        <v>55.360799999999998</v>
      </c>
      <c r="AL307" s="43">
        <f>_xlfn.XLOOKUP(Master1[[#This Row],[cu_id]],Revenue_Analysis[cuid],Revenue_Analysis[Q4 Average], 0)</f>
        <v>56.594999999999999</v>
      </c>
      <c r="AM307" s="44">
        <v>0</v>
      </c>
      <c r="AN307" s="44">
        <v>0.6875</v>
      </c>
      <c r="AO307" s="25" t="s">
        <v>13860</v>
      </c>
      <c r="AP307" s="25" t="s">
        <v>13860</v>
      </c>
      <c r="AQ307" s="25" t="s">
        <v>13860</v>
      </c>
      <c r="AR307" s="25" t="s">
        <v>27</v>
      </c>
      <c r="AS307" s="15">
        <f>IFERROR(_xlfn.XLOOKUP(Master1[[#This Row],[cu_id]],StopTimes[cu_ID],StopTimes[Average Stop Time]), 0)</f>
        <v>3.59375</v>
      </c>
      <c r="AT307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07" s="45">
        <v>10</v>
      </c>
      <c r="AV307" s="13"/>
      <c r="AW307" s="12"/>
    </row>
    <row r="308" spans="1:49" x14ac:dyDescent="0.3">
      <c r="A308" s="74" t="s">
        <v>3965</v>
      </c>
      <c r="B308" s="25">
        <v>70</v>
      </c>
      <c r="C308" s="25" t="s">
        <v>6</v>
      </c>
      <c r="D308" s="26">
        <v>32368</v>
      </c>
      <c r="E308" s="26" t="s">
        <v>13</v>
      </c>
      <c r="F308" s="26" t="s">
        <v>1691</v>
      </c>
      <c r="G308" s="26" t="s">
        <v>1692</v>
      </c>
      <c r="H308" s="26" t="s">
        <v>5</v>
      </c>
      <c r="I308" s="26" t="s">
        <v>1353</v>
      </c>
      <c r="J308" s="26" t="s">
        <v>4</v>
      </c>
      <c r="K308" s="26" t="s">
        <v>594</v>
      </c>
      <c r="L308" s="27" t="s">
        <v>19</v>
      </c>
      <c r="M308" s="25" t="s">
        <v>18</v>
      </c>
      <c r="N308" s="25" t="s">
        <v>2</v>
      </c>
      <c r="O3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117</v>
      </c>
      <c r="P308" s="25">
        <v>0</v>
      </c>
      <c r="Q308" s="25">
        <v>0</v>
      </c>
      <c r="R308" s="25">
        <v>117</v>
      </c>
      <c r="S308" s="25">
        <v>0</v>
      </c>
      <c r="T308" s="25">
        <v>0</v>
      </c>
      <c r="U308" s="25">
        <v>30</v>
      </c>
      <c r="V308" s="41" t="str">
        <f>IFERROR(Master1[[#This Row],[Avg Garment Scans per Delivery]]/Master1[[#This Row],[Garment Inventory]], "")</f>
        <v/>
      </c>
      <c r="W308" s="42"/>
      <c r="X308" s="42"/>
      <c r="Y308" s="42"/>
      <c r="Z308" s="42"/>
      <c r="AA308" s="43">
        <f>_xlfn.XLOOKUP(Master1[[#This Row],[cu_id]], Revenue_Analysis[cuid], Revenue_Analysis[Q1 Low Deviation], 0)</f>
        <v>49.446199999999997</v>
      </c>
      <c r="AB308" s="43">
        <f>_xlfn.XLOOKUP(Master1[[#This Row],[cu_id]],Revenue_Analysis[cuid],Revenue_Analysis[Q1 High Deviation], 0)</f>
        <v>84.4238</v>
      </c>
      <c r="AC308" s="43">
        <f>_xlfn.XLOOKUP(Master1[[#This Row],[cu_id]],Revenue_Analysis[cuid],Revenue_Analysis[Q2 Low Deviation], 0)</f>
        <v>63.6736</v>
      </c>
      <c r="AD308" s="43">
        <f>_xlfn.XLOOKUP(Master1[[#This Row],[cu_id]],Revenue_Analysis[cuid],Revenue_Analysis[Q2 High Deviation], 0)</f>
        <v>104.08199999999999</v>
      </c>
      <c r="AE308" s="43">
        <f>_xlfn.XLOOKUP(Master1[[#This Row],[cu_id]],Revenue_Analysis[cuid],Revenue_Analysis[Q3 Low Deviation], 0)</f>
        <v>100.3308</v>
      </c>
      <c r="AF308" s="43">
        <f>_xlfn.XLOOKUP(Master1[[#This Row],[cu_id]],Revenue_Analysis[cuid],Revenue_Analysis[Q3 High Deviation], 0)</f>
        <v>120.68340000000001</v>
      </c>
      <c r="AG308" s="43">
        <f>_xlfn.XLOOKUP(Master1[[#This Row],[cu_id]],Revenue_Analysis[cuid],Revenue_Analysis[Q4 Low Deviation], 0)</f>
        <v>68.395499999999998</v>
      </c>
      <c r="AH308" s="43">
        <f>_xlfn.XLOOKUP(Master1[[#This Row],[cu_id]],Revenue_Analysis[cuid],Revenue_Analysis[Q4 High Deviation], 0)</f>
        <v>113.9511</v>
      </c>
      <c r="AI308" s="43">
        <f>_xlfn.XLOOKUP(Master1[[#This Row],[cu_id]],Revenue_Analysis[cuid],Revenue_Analysis[Q1 Average], 0)</f>
        <v>66.935000000000002</v>
      </c>
      <c r="AJ308" s="43">
        <f>_xlfn.XLOOKUP(Master1[[#This Row],[cu_id]],Revenue_Analysis[cuid],Revenue_Analysis[Q2 Average], 0)</f>
        <v>83.877799999999993</v>
      </c>
      <c r="AK308" s="43">
        <f>_xlfn.XLOOKUP(Master1[[#This Row],[cu_id]],Revenue_Analysis[cuid],Revenue_Analysis[Q3 Average], 0)</f>
        <v>110.50709999999999</v>
      </c>
      <c r="AL308" s="43">
        <f>_xlfn.XLOOKUP(Master1[[#This Row],[cu_id]],Revenue_Analysis[cuid],Revenue_Analysis[Q4 Average], 0)</f>
        <v>91.173299999999998</v>
      </c>
      <c r="AM308" s="44">
        <v>0.41666666666666669</v>
      </c>
      <c r="AN308" s="44">
        <v>0.70833333333333337</v>
      </c>
      <c r="AO308" s="25" t="s">
        <v>13860</v>
      </c>
      <c r="AP308" s="25" t="s">
        <v>13860</v>
      </c>
      <c r="AQ308" s="25" t="s">
        <v>13860</v>
      </c>
      <c r="AR308" s="25" t="s">
        <v>0</v>
      </c>
      <c r="AS308" s="15">
        <f>IFERROR(_xlfn.XLOOKUP(Master1[[#This Row],[cu_id]],StopTimes[cu_ID],StopTimes[Average Stop Time]), 0)</f>
        <v>0.58333333333333337</v>
      </c>
      <c r="AT30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08" s="45">
        <v>3</v>
      </c>
      <c r="AV308" s="13"/>
      <c r="AW308" s="12"/>
    </row>
    <row r="309" spans="1:49" x14ac:dyDescent="0.3">
      <c r="A309" s="74" t="s">
        <v>4202</v>
      </c>
      <c r="B309" s="25">
        <v>9</v>
      </c>
      <c r="C309" s="25" t="s">
        <v>7</v>
      </c>
      <c r="D309" s="26">
        <v>32370</v>
      </c>
      <c r="E309" s="26" t="s">
        <v>13</v>
      </c>
      <c r="F309" s="26" t="s">
        <v>2221</v>
      </c>
      <c r="G309" s="26" t="s">
        <v>2222</v>
      </c>
      <c r="H309" s="26" t="s">
        <v>5</v>
      </c>
      <c r="I309" s="26" t="s">
        <v>567</v>
      </c>
      <c r="J309" s="26" t="s">
        <v>4</v>
      </c>
      <c r="K309" s="26" t="s">
        <v>528</v>
      </c>
      <c r="L309" s="27" t="s">
        <v>16</v>
      </c>
      <c r="M309" s="25" t="s">
        <v>3</v>
      </c>
      <c r="N309" s="25" t="s">
        <v>2</v>
      </c>
      <c r="O30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61</v>
      </c>
      <c r="P309" s="25">
        <v>0</v>
      </c>
      <c r="Q309" s="25">
        <v>0</v>
      </c>
      <c r="R309" s="25">
        <v>0</v>
      </c>
      <c r="S309" s="25">
        <v>0</v>
      </c>
      <c r="T309" s="25">
        <v>61</v>
      </c>
      <c r="U309" s="25">
        <v>46</v>
      </c>
      <c r="V309" s="41" t="str">
        <f>IFERROR(Master1[[#This Row],[Avg Garment Scans per Delivery]]/Master1[[#This Row],[Garment Inventory]], "")</f>
        <v/>
      </c>
      <c r="W309" s="42"/>
      <c r="X309" s="42"/>
      <c r="Y309" s="42"/>
      <c r="Z309" s="42"/>
      <c r="AA309" s="43">
        <f>_xlfn.XLOOKUP(Master1[[#This Row],[cu_id]], Revenue_Analysis[cuid], Revenue_Analysis[Q1 Low Deviation], 0)</f>
        <v>61.03</v>
      </c>
      <c r="AB309" s="43">
        <f>_xlfn.XLOOKUP(Master1[[#This Row],[cu_id]],Revenue_Analysis[cuid],Revenue_Analysis[Q1 High Deviation], 0)</f>
        <v>65.493399999999994</v>
      </c>
      <c r="AC309" s="43">
        <f>_xlfn.XLOOKUP(Master1[[#This Row],[cu_id]],Revenue_Analysis[cuid],Revenue_Analysis[Q2 Low Deviation], 0)</f>
        <v>60.047199999999997</v>
      </c>
      <c r="AD309" s="43">
        <f>_xlfn.XLOOKUP(Master1[[#This Row],[cu_id]],Revenue_Analysis[cuid],Revenue_Analysis[Q2 High Deviation], 0)</f>
        <v>70.075800000000001</v>
      </c>
      <c r="AE309" s="43">
        <f>_xlfn.XLOOKUP(Master1[[#This Row],[cu_id]],Revenue_Analysis[cuid],Revenue_Analysis[Q3 Low Deviation], 0)</f>
        <v>71.348299999999995</v>
      </c>
      <c r="AF309" s="43">
        <f>_xlfn.XLOOKUP(Master1[[#This Row],[cu_id]],Revenue_Analysis[cuid],Revenue_Analysis[Q3 High Deviation], 0)</f>
        <v>74.390299999999996</v>
      </c>
      <c r="AG309" s="43">
        <f>_xlfn.XLOOKUP(Master1[[#This Row],[cu_id]],Revenue_Analysis[cuid],Revenue_Analysis[Q4 Low Deviation], 0)</f>
        <v>71.227500000000006</v>
      </c>
      <c r="AH309" s="43">
        <f>_xlfn.XLOOKUP(Master1[[#This Row],[cu_id]],Revenue_Analysis[cuid],Revenue_Analysis[Q4 High Deviation], 0)</f>
        <v>73.762500000000003</v>
      </c>
      <c r="AI309" s="43">
        <f>_xlfn.XLOOKUP(Master1[[#This Row],[cu_id]],Revenue_Analysis[cuid],Revenue_Analysis[Q1 Average], 0)</f>
        <v>63.261699999999998</v>
      </c>
      <c r="AJ309" s="43">
        <f>_xlfn.XLOOKUP(Master1[[#This Row],[cu_id]],Revenue_Analysis[cuid],Revenue_Analysis[Q2 Average], 0)</f>
        <v>65.061499999999995</v>
      </c>
      <c r="AK309" s="43">
        <f>_xlfn.XLOOKUP(Master1[[#This Row],[cu_id]],Revenue_Analysis[cuid],Revenue_Analysis[Q3 Average], 0)</f>
        <v>72.869299999999996</v>
      </c>
      <c r="AL309" s="43">
        <f>_xlfn.XLOOKUP(Master1[[#This Row],[cu_id]],Revenue_Analysis[cuid],Revenue_Analysis[Q4 Average], 0)</f>
        <v>72.495000000000005</v>
      </c>
      <c r="AM309" s="44">
        <v>0.375</v>
      </c>
      <c r="AN309" s="44">
        <v>0.66666666666666663</v>
      </c>
      <c r="AO309" s="25" t="s">
        <v>13860</v>
      </c>
      <c r="AP309" s="25" t="s">
        <v>13860</v>
      </c>
      <c r="AQ309" s="25" t="s">
        <v>13860</v>
      </c>
      <c r="AR309" s="25" t="s">
        <v>0</v>
      </c>
      <c r="AS309" s="15">
        <f>IFERROR(_xlfn.XLOOKUP(Master1[[#This Row],[cu_id]],StopTimes[cu_ID],StopTimes[Average Stop Time]), 0)</f>
        <v>6.9</v>
      </c>
      <c r="AT30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09" s="45" t="s">
        <v>13860</v>
      </c>
      <c r="AV309" s="13"/>
      <c r="AW309" s="12"/>
    </row>
    <row r="310" spans="1:49" x14ac:dyDescent="0.3">
      <c r="A310" s="74" t="s">
        <v>4203</v>
      </c>
      <c r="B310" s="25">
        <v>70</v>
      </c>
      <c r="C310" s="25" t="s">
        <v>6</v>
      </c>
      <c r="D310" s="26">
        <v>32372</v>
      </c>
      <c r="E310" s="26" t="s">
        <v>13</v>
      </c>
      <c r="F310" s="26" t="s">
        <v>2223</v>
      </c>
      <c r="G310" s="26" t="s">
        <v>2224</v>
      </c>
      <c r="H310" s="26" t="s">
        <v>5</v>
      </c>
      <c r="I310" s="26" t="s">
        <v>1657</v>
      </c>
      <c r="J310" s="26" t="s">
        <v>4</v>
      </c>
      <c r="K310" s="26" t="s">
        <v>428</v>
      </c>
      <c r="L310" s="27" t="s">
        <v>16</v>
      </c>
      <c r="M310" s="25" t="s">
        <v>3</v>
      </c>
      <c r="N310" s="25" t="s">
        <v>2</v>
      </c>
      <c r="O3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310" s="25">
        <v>0</v>
      </c>
      <c r="Q310" s="25">
        <v>0</v>
      </c>
      <c r="R310" s="25">
        <v>40</v>
      </c>
      <c r="S310" s="25">
        <v>0</v>
      </c>
      <c r="T310" s="25">
        <v>0</v>
      </c>
      <c r="U310" s="25">
        <v>53</v>
      </c>
      <c r="V310" s="41">
        <f>IFERROR(Master1[[#This Row],[Avg Garment Scans per Delivery]]/Master1[[#This Row],[Garment Inventory]], "")</f>
        <v>0.19333333333333333</v>
      </c>
      <c r="W310" s="42">
        <v>150</v>
      </c>
      <c r="X310" s="42">
        <v>29</v>
      </c>
      <c r="Y310" s="42">
        <v>6</v>
      </c>
      <c r="Z310" s="42">
        <v>130</v>
      </c>
      <c r="AA310" s="43">
        <f>_xlfn.XLOOKUP(Master1[[#This Row],[cu_id]], Revenue_Analysis[cuid], Revenue_Analysis[Q1 Low Deviation], 0)</f>
        <v>106.46850000000001</v>
      </c>
      <c r="AB310" s="43">
        <f>_xlfn.XLOOKUP(Master1[[#This Row],[cu_id]],Revenue_Analysis[cuid],Revenue_Analysis[Q1 High Deviation], 0)</f>
        <v>172.1515</v>
      </c>
      <c r="AC310" s="43">
        <f>_xlfn.XLOOKUP(Master1[[#This Row],[cu_id]],Revenue_Analysis[cuid],Revenue_Analysis[Q2 Low Deviation], 0)</f>
        <v>116.39449999999999</v>
      </c>
      <c r="AD310" s="43">
        <f>_xlfn.XLOOKUP(Master1[[#This Row],[cu_id]],Revenue_Analysis[cuid],Revenue_Analysis[Q2 High Deviation], 0)</f>
        <v>160.7071</v>
      </c>
      <c r="AE310" s="43">
        <f>_xlfn.XLOOKUP(Master1[[#This Row],[cu_id]],Revenue_Analysis[cuid],Revenue_Analysis[Q3 Low Deviation], 0)</f>
        <v>121.0866</v>
      </c>
      <c r="AF310" s="43">
        <f>_xlfn.XLOOKUP(Master1[[#This Row],[cu_id]],Revenue_Analysis[cuid],Revenue_Analysis[Q3 High Deviation], 0)</f>
        <v>172.44579999999999</v>
      </c>
      <c r="AG310" s="43">
        <f>_xlfn.XLOOKUP(Master1[[#This Row],[cu_id]],Revenue_Analysis[cuid],Revenue_Analysis[Q4 Low Deviation], 0)</f>
        <v>114.048</v>
      </c>
      <c r="AH310" s="43">
        <f>_xlfn.XLOOKUP(Master1[[#This Row],[cu_id]],Revenue_Analysis[cuid],Revenue_Analysis[Q4 High Deviation], 0)</f>
        <v>258.47039999999998</v>
      </c>
      <c r="AI310" s="43">
        <f>_xlfn.XLOOKUP(Master1[[#This Row],[cu_id]],Revenue_Analysis[cuid],Revenue_Analysis[Q1 Average], 0)</f>
        <v>139.31</v>
      </c>
      <c r="AJ310" s="43">
        <f>_xlfn.XLOOKUP(Master1[[#This Row],[cu_id]],Revenue_Analysis[cuid],Revenue_Analysis[Q2 Average], 0)</f>
        <v>138.55080000000001</v>
      </c>
      <c r="AK310" s="43">
        <f>_xlfn.XLOOKUP(Master1[[#This Row],[cu_id]],Revenue_Analysis[cuid],Revenue_Analysis[Q3 Average], 0)</f>
        <v>146.7662</v>
      </c>
      <c r="AL310" s="43">
        <f>_xlfn.XLOOKUP(Master1[[#This Row],[cu_id]],Revenue_Analysis[cuid],Revenue_Analysis[Q4 Average], 0)</f>
        <v>186.25919999999999</v>
      </c>
      <c r="AM310" s="44">
        <v>0.29166666666666669</v>
      </c>
      <c r="AN310" s="44">
        <v>0.85416666666666663</v>
      </c>
      <c r="AO310" s="25" t="s">
        <v>13860</v>
      </c>
      <c r="AP310" s="25" t="s">
        <v>13860</v>
      </c>
      <c r="AQ310" s="25" t="s">
        <v>13860</v>
      </c>
      <c r="AR310" s="25" t="s">
        <v>0</v>
      </c>
      <c r="AS310" s="15">
        <f>IFERROR(_xlfn.XLOOKUP(Master1[[#This Row],[cu_id]],StopTimes[cu_ID],StopTimes[Average Stop Time]), 0)</f>
        <v>4.7208333333333332</v>
      </c>
      <c r="AT31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10" s="45" t="s">
        <v>13860</v>
      </c>
      <c r="AV310" s="13"/>
      <c r="AW310" s="12"/>
    </row>
    <row r="311" spans="1:49" x14ac:dyDescent="0.3">
      <c r="A311" s="74" t="s">
        <v>3421</v>
      </c>
      <c r="B311" s="25">
        <v>72</v>
      </c>
      <c r="C311" s="25" t="s">
        <v>12</v>
      </c>
      <c r="D311" s="26">
        <v>17912</v>
      </c>
      <c r="E311" s="26" t="s">
        <v>13</v>
      </c>
      <c r="F311" s="26" t="s">
        <v>322</v>
      </c>
      <c r="G311" s="26" t="s">
        <v>323</v>
      </c>
      <c r="H311" s="26" t="s">
        <v>11</v>
      </c>
      <c r="I311" s="26" t="s">
        <v>324</v>
      </c>
      <c r="J311" s="26" t="s">
        <v>4</v>
      </c>
      <c r="K311" s="26" t="s">
        <v>272</v>
      </c>
      <c r="L311" s="27" t="s">
        <v>17</v>
      </c>
      <c r="M311" s="25" t="s">
        <v>10</v>
      </c>
      <c r="N311" s="25" t="s">
        <v>2</v>
      </c>
      <c r="O3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311" s="25">
        <v>0</v>
      </c>
      <c r="Q311" s="25">
        <v>120</v>
      </c>
      <c r="R311" s="25">
        <v>0</v>
      </c>
      <c r="S311" s="25">
        <v>0</v>
      </c>
      <c r="T311" s="25">
        <v>0</v>
      </c>
      <c r="U311" s="25">
        <v>26</v>
      </c>
      <c r="V311" s="41" t="str">
        <f>IFERROR(Master1[[#This Row],[Avg Garment Scans per Delivery]]/Master1[[#This Row],[Garment Inventory]], "")</f>
        <v/>
      </c>
      <c r="W311" s="42"/>
      <c r="X311" s="42"/>
      <c r="Y311" s="42"/>
      <c r="Z311" s="42"/>
      <c r="AA311" s="43">
        <f>_xlfn.XLOOKUP(Master1[[#This Row],[cu_id]], Revenue_Analysis[cuid], Revenue_Analysis[Q1 Low Deviation], 0)</f>
        <v>106.5204</v>
      </c>
      <c r="AB311" s="43">
        <f>_xlfn.XLOOKUP(Master1[[#This Row],[cu_id]],Revenue_Analysis[cuid],Revenue_Analysis[Q1 High Deviation], 0)</f>
        <v>107.6224</v>
      </c>
      <c r="AC311" s="43">
        <f>_xlfn.XLOOKUP(Master1[[#This Row],[cu_id]],Revenue_Analysis[cuid],Revenue_Analysis[Q2 Low Deviation], 0)</f>
        <v>111.8077</v>
      </c>
      <c r="AD311" s="43">
        <f>_xlfn.XLOOKUP(Master1[[#This Row],[cu_id]],Revenue_Analysis[cuid],Revenue_Analysis[Q2 High Deviation], 0)</f>
        <v>119.29510000000001</v>
      </c>
      <c r="AE311" s="43">
        <f>_xlfn.XLOOKUP(Master1[[#This Row],[cu_id]],Revenue_Analysis[cuid],Revenue_Analysis[Q3 Low Deviation], 0)</f>
        <v>69.02</v>
      </c>
      <c r="AF311" s="43">
        <f>_xlfn.XLOOKUP(Master1[[#This Row],[cu_id]],Revenue_Analysis[cuid],Revenue_Analysis[Q3 High Deviation], 0)</f>
        <v>114.86</v>
      </c>
      <c r="AG311" s="43">
        <f>_xlfn.XLOOKUP(Master1[[#This Row],[cu_id]],Revenue_Analysis[cuid],Revenue_Analysis[Q4 Low Deviation], 0)</f>
        <v>72.84</v>
      </c>
      <c r="AH311" s="43">
        <f>_xlfn.XLOOKUP(Master1[[#This Row],[cu_id]],Revenue_Analysis[cuid],Revenue_Analysis[Q4 High Deviation], 0)</f>
        <v>72.84</v>
      </c>
      <c r="AI311" s="43">
        <f>_xlfn.XLOOKUP(Master1[[#This Row],[cu_id]],Revenue_Analysis[cuid],Revenue_Analysis[Q1 Average], 0)</f>
        <v>107.0714</v>
      </c>
      <c r="AJ311" s="43">
        <f>_xlfn.XLOOKUP(Master1[[#This Row],[cu_id]],Revenue_Analysis[cuid],Revenue_Analysis[Q2 Average], 0)</f>
        <v>115.5514</v>
      </c>
      <c r="AK311" s="43">
        <f>_xlfn.XLOOKUP(Master1[[#This Row],[cu_id]],Revenue_Analysis[cuid],Revenue_Analysis[Q3 Average], 0)</f>
        <v>91.94</v>
      </c>
      <c r="AL311" s="43">
        <f>_xlfn.XLOOKUP(Master1[[#This Row],[cu_id]],Revenue_Analysis[cuid],Revenue_Analysis[Q4 Average], 0)</f>
        <v>72.84</v>
      </c>
      <c r="AM311" s="44">
        <v>0.25</v>
      </c>
      <c r="AN311" s="44">
        <v>0.625</v>
      </c>
      <c r="AO311" s="25" t="s">
        <v>13860</v>
      </c>
      <c r="AP311" s="25" t="s">
        <v>13860</v>
      </c>
      <c r="AQ311" s="25" t="s">
        <v>13860</v>
      </c>
      <c r="AR311" s="25" t="s">
        <v>27</v>
      </c>
      <c r="AS311" s="15">
        <f>IFERROR(_xlfn.XLOOKUP(Master1[[#This Row],[cu_id]],StopTimes[cu_ID],StopTimes[Average Stop Time]), 0)</f>
        <v>8.7041666666666675</v>
      </c>
      <c r="AT311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311" s="45">
        <v>15</v>
      </c>
      <c r="AV311" s="13"/>
      <c r="AW311" s="12"/>
    </row>
    <row r="312" spans="1:49" x14ac:dyDescent="0.3">
      <c r="A312" s="74" t="s">
        <v>4479</v>
      </c>
      <c r="B312" s="25">
        <v>76</v>
      </c>
      <c r="C312" s="25" t="s">
        <v>12</v>
      </c>
      <c r="D312" s="26">
        <v>27651</v>
      </c>
      <c r="E312" s="26" t="s">
        <v>13</v>
      </c>
      <c r="F312" s="26" t="s">
        <v>2789</v>
      </c>
      <c r="G312" s="26" t="s">
        <v>2790</v>
      </c>
      <c r="H312" s="26" t="s">
        <v>11</v>
      </c>
      <c r="I312" s="26" t="s">
        <v>2791</v>
      </c>
      <c r="J312" s="26" t="s">
        <v>4</v>
      </c>
      <c r="K312" s="26" t="s">
        <v>585</v>
      </c>
      <c r="L312" s="27" t="s">
        <v>21</v>
      </c>
      <c r="M312" s="25" t="s">
        <v>20</v>
      </c>
      <c r="N312" s="25" t="s">
        <v>2</v>
      </c>
      <c r="O3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145</v>
      </c>
      <c r="P312" s="25">
        <v>0</v>
      </c>
      <c r="Q312" s="25">
        <v>145</v>
      </c>
      <c r="R312" s="25">
        <v>0</v>
      </c>
      <c r="S312" s="25">
        <v>0</v>
      </c>
      <c r="T312" s="25">
        <v>0</v>
      </c>
      <c r="U312" s="25">
        <v>13</v>
      </c>
      <c r="V312" s="41" t="str">
        <f>IFERROR(Master1[[#This Row],[Avg Garment Scans per Delivery]]/Master1[[#This Row],[Garment Inventory]], "")</f>
        <v/>
      </c>
      <c r="W312" s="42"/>
      <c r="X312" s="42"/>
      <c r="Y312" s="42"/>
      <c r="Z312" s="42"/>
      <c r="AA312" s="43">
        <f>_xlfn.XLOOKUP(Master1[[#This Row],[cu_id]], Revenue_Analysis[cuid], Revenue_Analysis[Q1 Low Deviation], 0)</f>
        <v>59.87</v>
      </c>
      <c r="AB312" s="43">
        <f>_xlfn.XLOOKUP(Master1[[#This Row],[cu_id]],Revenue_Analysis[cuid],Revenue_Analysis[Q1 High Deviation], 0)</f>
        <v>63.51</v>
      </c>
      <c r="AC312" s="43">
        <f>_xlfn.XLOOKUP(Master1[[#This Row],[cu_id]],Revenue_Analysis[cuid],Revenue_Analysis[Q2 Low Deviation], 0)</f>
        <v>63.7667</v>
      </c>
      <c r="AD312" s="43">
        <f>_xlfn.XLOOKUP(Master1[[#This Row],[cu_id]],Revenue_Analysis[cuid],Revenue_Analysis[Q2 High Deviation], 0)</f>
        <v>67.073300000000003</v>
      </c>
      <c r="AE312" s="43">
        <f>_xlfn.XLOOKUP(Master1[[#This Row],[cu_id]],Revenue_Analysis[cuid],Revenue_Analysis[Q3 Low Deviation], 0)</f>
        <v>66.75</v>
      </c>
      <c r="AF312" s="43">
        <f>_xlfn.XLOOKUP(Master1[[#This Row],[cu_id]],Revenue_Analysis[cuid],Revenue_Analysis[Q3 High Deviation], 0)</f>
        <v>67.900000000000006</v>
      </c>
      <c r="AG312" s="43">
        <f>_xlfn.XLOOKUP(Master1[[#This Row],[cu_id]],Revenue_Analysis[cuid],Revenue_Analysis[Q4 Low Deviation], 0)</f>
        <v>66.75</v>
      </c>
      <c r="AH312" s="43">
        <f>_xlfn.XLOOKUP(Master1[[#This Row],[cu_id]],Revenue_Analysis[cuid],Revenue_Analysis[Q4 High Deviation], 0)</f>
        <v>66.75</v>
      </c>
      <c r="AI312" s="43">
        <f>_xlfn.XLOOKUP(Master1[[#This Row],[cu_id]],Revenue_Analysis[cuid],Revenue_Analysis[Q1 Average], 0)</f>
        <v>61.69</v>
      </c>
      <c r="AJ312" s="43">
        <f>_xlfn.XLOOKUP(Master1[[#This Row],[cu_id]],Revenue_Analysis[cuid],Revenue_Analysis[Q2 Average], 0)</f>
        <v>65.42</v>
      </c>
      <c r="AK312" s="43">
        <f>_xlfn.XLOOKUP(Master1[[#This Row],[cu_id]],Revenue_Analysis[cuid],Revenue_Analysis[Q3 Average], 0)</f>
        <v>67.325000000000003</v>
      </c>
      <c r="AL312" s="43">
        <f>_xlfn.XLOOKUP(Master1[[#This Row],[cu_id]],Revenue_Analysis[cuid],Revenue_Analysis[Q4 Average], 0)</f>
        <v>66.75</v>
      </c>
      <c r="AM312" s="44">
        <v>9</v>
      </c>
      <c r="AN312" s="44">
        <v>5.5</v>
      </c>
      <c r="AO312" s="25" t="s">
        <v>13860</v>
      </c>
      <c r="AP312" s="25" t="s">
        <v>13860</v>
      </c>
      <c r="AQ312" s="25" t="s">
        <v>13860</v>
      </c>
      <c r="AR312" s="25" t="s">
        <v>0</v>
      </c>
      <c r="AS312" s="15">
        <f>IFERROR(_xlfn.XLOOKUP(Master1[[#This Row],[cu_id]],StopTimes[cu_ID],StopTimes[Average Stop Time]), 0)</f>
        <v>1.9750000000000001</v>
      </c>
      <c r="AT31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12" s="45">
        <v>3</v>
      </c>
      <c r="AV312" s="13"/>
      <c r="AW312" s="12"/>
    </row>
    <row r="313" spans="1:49" x14ac:dyDescent="0.3">
      <c r="A313" s="74" t="s">
        <v>3819</v>
      </c>
      <c r="B313" s="25">
        <v>70</v>
      </c>
      <c r="C313" s="25" t="s">
        <v>9</v>
      </c>
      <c r="D313" s="26">
        <v>32378</v>
      </c>
      <c r="E313" s="26" t="s">
        <v>13</v>
      </c>
      <c r="F313" s="26" t="s">
        <v>1351</v>
      </c>
      <c r="G313" s="26" t="s">
        <v>1352</v>
      </c>
      <c r="H313" s="26" t="s">
        <v>5</v>
      </c>
      <c r="I313" s="26" t="s">
        <v>1353</v>
      </c>
      <c r="J313" s="26" t="s">
        <v>4</v>
      </c>
      <c r="K313" s="26" t="s">
        <v>758</v>
      </c>
      <c r="L313" s="27" t="s">
        <v>16</v>
      </c>
      <c r="M313" s="25" t="s">
        <v>3</v>
      </c>
      <c r="N313" s="25" t="s">
        <v>2</v>
      </c>
      <c r="O3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313" s="25">
        <v>190</v>
      </c>
      <c r="Q313" s="25">
        <v>0</v>
      </c>
      <c r="R313" s="25">
        <v>0</v>
      </c>
      <c r="S313" s="25">
        <v>0</v>
      </c>
      <c r="T313" s="25">
        <v>0</v>
      </c>
      <c r="U313" s="25">
        <v>51</v>
      </c>
      <c r="V313" s="41" t="str">
        <f>IFERROR(Master1[[#This Row],[Avg Garment Scans per Delivery]]/Master1[[#This Row],[Garment Inventory]], "")</f>
        <v/>
      </c>
      <c r="W313" s="42"/>
      <c r="X313" s="42"/>
      <c r="Y313" s="42"/>
      <c r="Z313" s="42"/>
      <c r="AA313" s="43">
        <f>_xlfn.XLOOKUP(Master1[[#This Row],[cu_id]], Revenue_Analysis[cuid], Revenue_Analysis[Q1 Low Deviation], 0)</f>
        <v>46.0533</v>
      </c>
      <c r="AB313" s="43">
        <f>_xlfn.XLOOKUP(Master1[[#This Row],[cu_id]],Revenue_Analysis[cuid],Revenue_Analysis[Q1 High Deviation], 0)</f>
        <v>48.015900000000002</v>
      </c>
      <c r="AC313" s="43">
        <f>_xlfn.XLOOKUP(Master1[[#This Row],[cu_id]],Revenue_Analysis[cuid],Revenue_Analysis[Q2 Low Deviation], 0)</f>
        <v>47.818600000000004</v>
      </c>
      <c r="AD313" s="43">
        <f>_xlfn.XLOOKUP(Master1[[#This Row],[cu_id]],Revenue_Analysis[cuid],Revenue_Analysis[Q2 High Deviation], 0)</f>
        <v>53.538400000000003</v>
      </c>
      <c r="AE313" s="43">
        <f>_xlfn.XLOOKUP(Master1[[#This Row],[cu_id]],Revenue_Analysis[cuid],Revenue_Analysis[Q3 Low Deviation], 0)</f>
        <v>53.6081</v>
      </c>
      <c r="AF313" s="43">
        <f>_xlfn.XLOOKUP(Master1[[#This Row],[cu_id]],Revenue_Analysis[cuid],Revenue_Analysis[Q3 High Deviation], 0)</f>
        <v>54.5227</v>
      </c>
      <c r="AG313" s="43">
        <f>_xlfn.XLOOKUP(Master1[[#This Row],[cu_id]],Revenue_Analysis[cuid],Revenue_Analysis[Q4 Low Deviation], 0)</f>
        <v>53.301600000000001</v>
      </c>
      <c r="AH313" s="43">
        <f>_xlfn.XLOOKUP(Master1[[#This Row],[cu_id]],Revenue_Analysis[cuid],Revenue_Analysis[Q4 High Deviation], 0)</f>
        <v>54.613799999999998</v>
      </c>
      <c r="AI313" s="43">
        <f>_xlfn.XLOOKUP(Master1[[#This Row],[cu_id]],Revenue_Analysis[cuid],Revenue_Analysis[Q1 Average], 0)</f>
        <v>47.034599999999998</v>
      </c>
      <c r="AJ313" s="43">
        <f>_xlfn.XLOOKUP(Master1[[#This Row],[cu_id]],Revenue_Analysis[cuid],Revenue_Analysis[Q2 Average], 0)</f>
        <v>50.6785</v>
      </c>
      <c r="AK313" s="43">
        <f>_xlfn.XLOOKUP(Master1[[#This Row],[cu_id]],Revenue_Analysis[cuid],Revenue_Analysis[Q3 Average], 0)</f>
        <v>54.065399999999997</v>
      </c>
      <c r="AL313" s="43">
        <f>_xlfn.XLOOKUP(Master1[[#This Row],[cu_id]],Revenue_Analysis[cuid],Revenue_Analysis[Q4 Average], 0)</f>
        <v>53.957700000000003</v>
      </c>
      <c r="AM313" s="44">
        <v>0.29166666666666669</v>
      </c>
      <c r="AN313" s="44">
        <v>0.64583333333333337</v>
      </c>
      <c r="AO313" s="25" t="s">
        <v>13860</v>
      </c>
      <c r="AP313" s="25" t="s">
        <v>13860</v>
      </c>
      <c r="AQ313" s="25" t="s">
        <v>13860</v>
      </c>
      <c r="AR313" s="25" t="s">
        <v>0</v>
      </c>
      <c r="AS313" s="15">
        <f>IFERROR(_xlfn.XLOOKUP(Master1[[#This Row],[cu_id]],StopTimes[cu_ID],StopTimes[Average Stop Time]), 0)</f>
        <v>0.35625000000000001</v>
      </c>
      <c r="AT31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13" s="45">
        <v>3</v>
      </c>
      <c r="AV313" s="13"/>
      <c r="AW313" s="12"/>
    </row>
    <row r="314" spans="1:49" x14ac:dyDescent="0.3">
      <c r="A314" s="74" t="s">
        <v>4205</v>
      </c>
      <c r="B314" s="25">
        <v>9</v>
      </c>
      <c r="C314" s="25" t="s">
        <v>9</v>
      </c>
      <c r="D314" s="26">
        <v>499014</v>
      </c>
      <c r="E314" s="26" t="s">
        <v>65</v>
      </c>
      <c r="F314" s="26" t="s">
        <v>44</v>
      </c>
      <c r="G314" s="26" t="s">
        <v>2228</v>
      </c>
      <c r="H314" s="26" t="s">
        <v>11</v>
      </c>
      <c r="I314" s="26" t="s">
        <v>2229</v>
      </c>
      <c r="J314" s="26" t="s">
        <v>4</v>
      </c>
      <c r="K314" s="26" t="s">
        <v>963</v>
      </c>
      <c r="L314" s="27" t="s">
        <v>24</v>
      </c>
      <c r="M314" s="25" t="s">
        <v>23</v>
      </c>
      <c r="N314" s="25" t="s">
        <v>2</v>
      </c>
      <c r="O3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270</v>
      </c>
      <c r="P314" s="25">
        <v>270</v>
      </c>
      <c r="Q314" s="25">
        <v>0</v>
      </c>
      <c r="R314" s="25">
        <v>0</v>
      </c>
      <c r="S314" s="25">
        <v>0</v>
      </c>
      <c r="T314" s="25">
        <v>0</v>
      </c>
      <c r="U314" s="25">
        <v>35</v>
      </c>
      <c r="V314" s="41" t="str">
        <f>IFERROR(Master1[[#This Row],[Avg Garment Scans per Delivery]]/Master1[[#This Row],[Garment Inventory]], "")</f>
        <v/>
      </c>
      <c r="W314" s="42"/>
      <c r="X314" s="42">
        <v>11</v>
      </c>
      <c r="Y314" s="42"/>
      <c r="Z314" s="42"/>
      <c r="AA314" s="43">
        <f>_xlfn.XLOOKUP(Master1[[#This Row],[cu_id]], Revenue_Analysis[cuid], Revenue_Analysis[Q1 Low Deviation], 0)</f>
        <v>81.396699999999996</v>
      </c>
      <c r="AB314" s="43">
        <f>_xlfn.XLOOKUP(Master1[[#This Row],[cu_id]],Revenue_Analysis[cuid],Revenue_Analysis[Q1 High Deviation], 0)</f>
        <v>201.7433</v>
      </c>
      <c r="AC314" s="43">
        <f>_xlfn.XLOOKUP(Master1[[#This Row],[cu_id]],Revenue_Analysis[cuid],Revenue_Analysis[Q2 Low Deviation], 0)</f>
        <v>63.607700000000001</v>
      </c>
      <c r="AD314" s="43">
        <f>_xlfn.XLOOKUP(Master1[[#This Row],[cu_id]],Revenue_Analysis[cuid],Revenue_Analysis[Q2 High Deviation], 0)</f>
        <v>103.7989</v>
      </c>
      <c r="AE314" s="43">
        <f>_xlfn.XLOOKUP(Master1[[#This Row],[cu_id]],Revenue_Analysis[cuid],Revenue_Analysis[Q3 Low Deviation], 0)</f>
        <v>41.795499999999997</v>
      </c>
      <c r="AF314" s="43">
        <f>_xlfn.XLOOKUP(Master1[[#This Row],[cu_id]],Revenue_Analysis[cuid],Revenue_Analysis[Q3 High Deviation], 0)</f>
        <v>135.31110000000001</v>
      </c>
      <c r="AG314" s="43">
        <f>_xlfn.XLOOKUP(Master1[[#This Row],[cu_id]],Revenue_Analysis[cuid],Revenue_Analysis[Q4 Low Deviation], 0)</f>
        <v>53.27</v>
      </c>
      <c r="AH314" s="43">
        <f>_xlfn.XLOOKUP(Master1[[#This Row],[cu_id]],Revenue_Analysis[cuid],Revenue_Analysis[Q4 High Deviation], 0)</f>
        <v>198.64</v>
      </c>
      <c r="AI314" s="43">
        <f>_xlfn.XLOOKUP(Master1[[#This Row],[cu_id]],Revenue_Analysis[cuid],Revenue_Analysis[Q1 Average], 0)</f>
        <v>141.57</v>
      </c>
      <c r="AJ314" s="43">
        <f>_xlfn.XLOOKUP(Master1[[#This Row],[cu_id]],Revenue_Analysis[cuid],Revenue_Analysis[Q2 Average], 0)</f>
        <v>83.703299999999999</v>
      </c>
      <c r="AK314" s="43">
        <f>_xlfn.XLOOKUP(Master1[[#This Row],[cu_id]],Revenue_Analysis[cuid],Revenue_Analysis[Q3 Average], 0)</f>
        <v>88.553299999999993</v>
      </c>
      <c r="AL314" s="43">
        <f>_xlfn.XLOOKUP(Master1[[#This Row],[cu_id]],Revenue_Analysis[cuid],Revenue_Analysis[Q4 Average], 0)</f>
        <v>125.955</v>
      </c>
      <c r="AM314" s="44">
        <v>0.375</v>
      </c>
      <c r="AN314" s="44">
        <v>0.66666666666666663</v>
      </c>
      <c r="AO314" s="25" t="s">
        <v>13860</v>
      </c>
      <c r="AP314" s="25" t="s">
        <v>13860</v>
      </c>
      <c r="AQ314" s="25" t="s">
        <v>13860</v>
      </c>
      <c r="AR314" s="25" t="s">
        <v>0</v>
      </c>
      <c r="AS314" s="15">
        <f>IFERROR(_xlfn.XLOOKUP(Master1[[#This Row],[cu_id]],StopTimes[cu_ID],StopTimes[Average Stop Time]), 0)</f>
        <v>6.6083333333333334</v>
      </c>
      <c r="AT31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14" s="45" t="s">
        <v>13860</v>
      </c>
      <c r="AV314" s="13"/>
      <c r="AW314" s="12"/>
    </row>
    <row r="315" spans="1:49" x14ac:dyDescent="0.3">
      <c r="A315" s="74" t="s">
        <v>4206</v>
      </c>
      <c r="B315" s="25">
        <v>78</v>
      </c>
      <c r="C315" s="25" t="s">
        <v>14</v>
      </c>
      <c r="D315" s="26">
        <v>32394</v>
      </c>
      <c r="E315" s="26" t="s">
        <v>13</v>
      </c>
      <c r="F315" s="26" t="s">
        <v>2230</v>
      </c>
      <c r="G315" s="26" t="s">
        <v>2231</v>
      </c>
      <c r="H315" s="26" t="s">
        <v>5</v>
      </c>
      <c r="I315" s="26" t="s">
        <v>1749</v>
      </c>
      <c r="J315" s="26" t="s">
        <v>4</v>
      </c>
      <c r="K315" s="26" t="s">
        <v>913</v>
      </c>
      <c r="L315" s="27" t="s">
        <v>17</v>
      </c>
      <c r="M315" s="25" t="s">
        <v>10</v>
      </c>
      <c r="N315" s="25" t="s">
        <v>2</v>
      </c>
      <c r="O3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315" s="25">
        <v>0</v>
      </c>
      <c r="Q315" s="25">
        <v>0</v>
      </c>
      <c r="R315" s="25">
        <v>0</v>
      </c>
      <c r="S315" s="25">
        <v>130</v>
      </c>
      <c r="T315" s="25">
        <v>0</v>
      </c>
      <c r="U315" s="25">
        <v>24</v>
      </c>
      <c r="V315" s="41" t="str">
        <f>IFERROR(Master1[[#This Row],[Avg Garment Scans per Delivery]]/Master1[[#This Row],[Garment Inventory]], "")</f>
        <v/>
      </c>
      <c r="W315" s="42"/>
      <c r="X315" s="42"/>
      <c r="Y315" s="42"/>
      <c r="Z315" s="42"/>
      <c r="AA315" s="43">
        <f>_xlfn.XLOOKUP(Master1[[#This Row],[cu_id]], Revenue_Analysis[cuid], Revenue_Analysis[Q1 Low Deviation], 0)</f>
        <v>88.84</v>
      </c>
      <c r="AB315" s="43">
        <f>_xlfn.XLOOKUP(Master1[[#This Row],[cu_id]],Revenue_Analysis[cuid],Revenue_Analysis[Q1 High Deviation], 0)</f>
        <v>90.09</v>
      </c>
      <c r="AC315" s="43">
        <f>_xlfn.XLOOKUP(Master1[[#This Row],[cu_id]],Revenue_Analysis[cuid],Revenue_Analysis[Q2 Low Deviation], 0)</f>
        <v>91.1845</v>
      </c>
      <c r="AD315" s="43">
        <f>_xlfn.XLOOKUP(Master1[[#This Row],[cu_id]],Revenue_Analysis[cuid],Revenue_Analysis[Q2 High Deviation], 0)</f>
        <v>93.672700000000006</v>
      </c>
      <c r="AE315" s="43">
        <f>_xlfn.XLOOKUP(Master1[[#This Row],[cu_id]],Revenue_Analysis[cuid],Revenue_Analysis[Q3 Low Deviation], 0)</f>
        <v>93.09</v>
      </c>
      <c r="AF315" s="43">
        <f>_xlfn.XLOOKUP(Master1[[#This Row],[cu_id]],Revenue_Analysis[cuid],Revenue_Analysis[Q3 High Deviation], 0)</f>
        <v>93.88</v>
      </c>
      <c r="AG315" s="43">
        <f>_xlfn.XLOOKUP(Master1[[#This Row],[cu_id]],Revenue_Analysis[cuid],Revenue_Analysis[Q4 Low Deviation], 0)</f>
        <v>93.09</v>
      </c>
      <c r="AH315" s="43">
        <f>_xlfn.XLOOKUP(Master1[[#This Row],[cu_id]],Revenue_Analysis[cuid],Revenue_Analysis[Q4 High Deviation], 0)</f>
        <v>93.09</v>
      </c>
      <c r="AI315" s="43">
        <f>_xlfn.XLOOKUP(Master1[[#This Row],[cu_id]],Revenue_Analysis[cuid],Revenue_Analysis[Q1 Average], 0)</f>
        <v>89.465000000000003</v>
      </c>
      <c r="AJ315" s="43">
        <f>_xlfn.XLOOKUP(Master1[[#This Row],[cu_id]],Revenue_Analysis[cuid],Revenue_Analysis[Q2 Average], 0)</f>
        <v>92.428600000000003</v>
      </c>
      <c r="AK315" s="43">
        <f>_xlfn.XLOOKUP(Master1[[#This Row],[cu_id]],Revenue_Analysis[cuid],Revenue_Analysis[Q3 Average], 0)</f>
        <v>93.484999999999999</v>
      </c>
      <c r="AL315" s="43">
        <f>_xlfn.XLOOKUP(Master1[[#This Row],[cu_id]],Revenue_Analysis[cuid],Revenue_Analysis[Q4 Average], 0)</f>
        <v>93.09</v>
      </c>
      <c r="AM315" s="44">
        <v>0.375</v>
      </c>
      <c r="AN315" s="44">
        <v>0.70833333333333337</v>
      </c>
      <c r="AO315" s="25" t="s">
        <v>13860</v>
      </c>
      <c r="AP315" s="25" t="s">
        <v>13860</v>
      </c>
      <c r="AQ315" s="25" t="s">
        <v>13860</v>
      </c>
      <c r="AR315" s="25" t="s">
        <v>0</v>
      </c>
      <c r="AS315" s="15">
        <f>IFERROR(_xlfn.XLOOKUP(Master1[[#This Row],[cu_id]],StopTimes[cu_ID],StopTimes[Average Stop Time]), 0)</f>
        <v>10.383333333333333</v>
      </c>
      <c r="AT31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15" s="45" t="s">
        <v>13860</v>
      </c>
      <c r="AV315" s="13"/>
      <c r="AW315" s="12"/>
    </row>
    <row r="316" spans="1:49" x14ac:dyDescent="0.3">
      <c r="A316" s="74" t="s">
        <v>4207</v>
      </c>
      <c r="B316" s="25">
        <v>70</v>
      </c>
      <c r="C316" s="25" t="s">
        <v>9</v>
      </c>
      <c r="D316" s="26">
        <v>32406</v>
      </c>
      <c r="E316" s="26" t="s">
        <v>13</v>
      </c>
      <c r="F316" s="26" t="s">
        <v>2232</v>
      </c>
      <c r="G316" s="26" t="s">
        <v>2233</v>
      </c>
      <c r="H316" s="26" t="s">
        <v>5</v>
      </c>
      <c r="I316" s="26" t="s">
        <v>696</v>
      </c>
      <c r="J316" s="26" t="s">
        <v>4</v>
      </c>
      <c r="K316" s="26" t="s">
        <v>489</v>
      </c>
      <c r="L316" s="27">
        <v>5</v>
      </c>
      <c r="M316" s="25" t="s">
        <v>10</v>
      </c>
      <c r="N316" s="25" t="s">
        <v>2</v>
      </c>
      <c r="O3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316" s="25">
        <v>110</v>
      </c>
      <c r="Q316" s="25">
        <v>0</v>
      </c>
      <c r="R316" s="25">
        <v>0</v>
      </c>
      <c r="S316" s="25">
        <v>0</v>
      </c>
      <c r="T316" s="25">
        <v>0</v>
      </c>
      <c r="U316" s="25">
        <v>36</v>
      </c>
      <c r="V316" s="41" t="str">
        <f>IFERROR(Master1[[#This Row],[Avg Garment Scans per Delivery]]/Master1[[#This Row],[Garment Inventory]], "")</f>
        <v/>
      </c>
      <c r="W316" s="42"/>
      <c r="X316" s="42"/>
      <c r="Y316" s="42"/>
      <c r="Z316" s="42"/>
      <c r="AA316" s="43">
        <f>_xlfn.XLOOKUP(Master1[[#This Row],[cu_id]], Revenue_Analysis[cuid], Revenue_Analysis[Q1 Low Deviation], 0)</f>
        <v>48.005000000000003</v>
      </c>
      <c r="AB316" s="43">
        <f>_xlfn.XLOOKUP(Master1[[#This Row],[cu_id]],Revenue_Analysis[cuid],Revenue_Analysis[Q1 High Deviation], 0)</f>
        <v>48.990600000000001</v>
      </c>
      <c r="AC316" s="43">
        <f>_xlfn.XLOOKUP(Master1[[#This Row],[cu_id]],Revenue_Analysis[cuid],Revenue_Analysis[Q2 Low Deviation], 0)</f>
        <v>53.663899999999998</v>
      </c>
      <c r="AD316" s="43">
        <f>_xlfn.XLOOKUP(Master1[[#This Row],[cu_id]],Revenue_Analysis[cuid],Revenue_Analysis[Q2 High Deviation], 0)</f>
        <v>69.139499999999998</v>
      </c>
      <c r="AE316" s="43">
        <f>_xlfn.XLOOKUP(Master1[[#This Row],[cu_id]],Revenue_Analysis[cuid],Revenue_Analysis[Q3 Low Deviation], 0)</f>
        <v>73.08</v>
      </c>
      <c r="AF316" s="43">
        <f>_xlfn.XLOOKUP(Master1[[#This Row],[cu_id]],Revenue_Analysis[cuid],Revenue_Analysis[Q3 High Deviation], 0)</f>
        <v>73.08</v>
      </c>
      <c r="AG316" s="43">
        <f>_xlfn.XLOOKUP(Master1[[#This Row],[cu_id]],Revenue_Analysis[cuid],Revenue_Analysis[Q4 Low Deviation], 0)</f>
        <v>0</v>
      </c>
      <c r="AH316" s="43">
        <f>_xlfn.XLOOKUP(Master1[[#This Row],[cu_id]],Revenue_Analysis[cuid],Revenue_Analysis[Q4 High Deviation], 0)</f>
        <v>0</v>
      </c>
      <c r="AI316" s="43">
        <f>_xlfn.XLOOKUP(Master1[[#This Row],[cu_id]],Revenue_Analysis[cuid],Revenue_Analysis[Q1 Average], 0)</f>
        <v>48.497799999999998</v>
      </c>
      <c r="AJ316" s="43">
        <f>_xlfn.XLOOKUP(Master1[[#This Row],[cu_id]],Revenue_Analysis[cuid],Revenue_Analysis[Q2 Average], 0)</f>
        <v>61.401699999999998</v>
      </c>
      <c r="AK316" s="43">
        <f>_xlfn.XLOOKUP(Master1[[#This Row],[cu_id]],Revenue_Analysis[cuid],Revenue_Analysis[Q3 Average], 0)</f>
        <v>73.08</v>
      </c>
      <c r="AL316" s="43">
        <f>_xlfn.XLOOKUP(Master1[[#This Row],[cu_id]],Revenue_Analysis[cuid],Revenue_Analysis[Q4 Average], 0)</f>
        <v>0</v>
      </c>
      <c r="AM316" s="44">
        <v>0.45833333333333331</v>
      </c>
      <c r="AN316" s="44">
        <v>0.91666666666666663</v>
      </c>
      <c r="AO316" s="25" t="s">
        <v>13860</v>
      </c>
      <c r="AP316" s="25" t="s">
        <v>13860</v>
      </c>
      <c r="AQ316" s="25" t="s">
        <v>13860</v>
      </c>
      <c r="AR316" s="25" t="s">
        <v>0</v>
      </c>
      <c r="AS316" s="15">
        <f>IFERROR(_xlfn.XLOOKUP(Master1[[#This Row],[cu_id]],StopTimes[cu_ID],StopTimes[Average Stop Time]), 0)</f>
        <v>5.0033333333333339</v>
      </c>
      <c r="AT31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16" s="45" t="s">
        <v>13860</v>
      </c>
      <c r="AV316" s="13"/>
      <c r="AW316" s="12"/>
    </row>
    <row r="317" spans="1:49" x14ac:dyDescent="0.3">
      <c r="A317" s="74" t="s">
        <v>4208</v>
      </c>
      <c r="B317" s="25">
        <v>72</v>
      </c>
      <c r="C317" s="25" t="s">
        <v>12</v>
      </c>
      <c r="D317" s="26">
        <v>99033</v>
      </c>
      <c r="E317" s="26" t="s">
        <v>107</v>
      </c>
      <c r="F317" s="83" t="s">
        <v>4857</v>
      </c>
      <c r="G317" s="26" t="s">
        <v>2234</v>
      </c>
      <c r="H317" s="26" t="s">
        <v>2235</v>
      </c>
      <c r="I317" s="26" t="s">
        <v>1448</v>
      </c>
      <c r="J317" s="26" t="s">
        <v>4</v>
      </c>
      <c r="K317" s="26" t="s">
        <v>2236</v>
      </c>
      <c r="L317" s="27" t="s">
        <v>16</v>
      </c>
      <c r="M317" s="25" t="s">
        <v>3</v>
      </c>
      <c r="N317" s="25" t="s">
        <v>2</v>
      </c>
      <c r="O3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317" s="25">
        <v>0</v>
      </c>
      <c r="Q317" s="25">
        <v>150</v>
      </c>
      <c r="R317" s="25">
        <v>0</v>
      </c>
      <c r="S317" s="25">
        <v>0</v>
      </c>
      <c r="T317" s="25">
        <v>0</v>
      </c>
      <c r="U317" s="25">
        <v>49</v>
      </c>
      <c r="V317" s="41" t="str">
        <f>IFERROR(Master1[[#This Row],[Avg Garment Scans per Delivery]]/Master1[[#This Row],[Garment Inventory]], "")</f>
        <v/>
      </c>
      <c r="W317" s="42"/>
      <c r="X317" s="42"/>
      <c r="Y317" s="42"/>
      <c r="Z317" s="42"/>
      <c r="AA317" s="43">
        <f>_xlfn.XLOOKUP(Master1[[#This Row],[cu_id]], Revenue_Analysis[cuid], Revenue_Analysis[Q1 Low Deviation], 0)</f>
        <v>46.89</v>
      </c>
      <c r="AB317" s="43">
        <f>_xlfn.XLOOKUP(Master1[[#This Row],[cu_id]],Revenue_Analysis[cuid],Revenue_Analysis[Q1 High Deviation], 0)</f>
        <v>46.89</v>
      </c>
      <c r="AC317" s="43">
        <f>_xlfn.XLOOKUP(Master1[[#This Row],[cu_id]],Revenue_Analysis[cuid],Revenue_Analysis[Q2 Low Deviation], 0)</f>
        <v>46.89</v>
      </c>
      <c r="AD317" s="43">
        <f>_xlfn.XLOOKUP(Master1[[#This Row],[cu_id]],Revenue_Analysis[cuid],Revenue_Analysis[Q2 High Deviation], 0)</f>
        <v>46.89</v>
      </c>
      <c r="AE317" s="43">
        <f>_xlfn.XLOOKUP(Master1[[#This Row],[cu_id]],Revenue_Analysis[cuid],Revenue_Analysis[Q3 Low Deviation], 0)</f>
        <v>53.595300000000002</v>
      </c>
      <c r="AF317" s="43">
        <f>_xlfn.XLOOKUP(Master1[[#This Row],[cu_id]],Revenue_Analysis[cuid],Revenue_Analysis[Q3 High Deviation], 0)</f>
        <v>54.097099999999998</v>
      </c>
      <c r="AG317" s="43">
        <f>_xlfn.XLOOKUP(Master1[[#This Row],[cu_id]],Revenue_Analysis[cuid],Revenue_Analysis[Q4 Low Deviation], 0)</f>
        <v>54.05</v>
      </c>
      <c r="AH317" s="43">
        <f>_xlfn.XLOOKUP(Master1[[#This Row],[cu_id]],Revenue_Analysis[cuid],Revenue_Analysis[Q4 High Deviation], 0)</f>
        <v>54.05</v>
      </c>
      <c r="AI317" s="43">
        <f>_xlfn.XLOOKUP(Master1[[#This Row],[cu_id]],Revenue_Analysis[cuid],Revenue_Analysis[Q1 Average], 0)</f>
        <v>46.89</v>
      </c>
      <c r="AJ317" s="43">
        <f>_xlfn.XLOOKUP(Master1[[#This Row],[cu_id]],Revenue_Analysis[cuid],Revenue_Analysis[Q2 Average], 0)</f>
        <v>46.89</v>
      </c>
      <c r="AK317" s="43">
        <f>_xlfn.XLOOKUP(Master1[[#This Row],[cu_id]],Revenue_Analysis[cuid],Revenue_Analysis[Q3 Average], 0)</f>
        <v>53.846200000000003</v>
      </c>
      <c r="AL317" s="43">
        <f>_xlfn.XLOOKUP(Master1[[#This Row],[cu_id]],Revenue_Analysis[cuid],Revenue_Analysis[Q4 Average], 0)</f>
        <v>54.05</v>
      </c>
      <c r="AM317" s="44">
        <v>0.29166666666666669</v>
      </c>
      <c r="AN317" s="44">
        <v>0.6875</v>
      </c>
      <c r="AO317" s="25" t="s">
        <v>13860</v>
      </c>
      <c r="AP317" s="25" t="s">
        <v>13860</v>
      </c>
      <c r="AQ317" s="25" t="s">
        <v>13860</v>
      </c>
      <c r="AR317" s="25" t="s">
        <v>0</v>
      </c>
      <c r="AS317" s="15">
        <f>IFERROR(_xlfn.XLOOKUP(Master1[[#This Row],[cu_id]],StopTimes[cu_ID],StopTimes[Average Stop Time]), 0)</f>
        <v>0.29166666666666669</v>
      </c>
      <c r="AT31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317" s="45">
        <v>5</v>
      </c>
      <c r="AV317" s="13"/>
      <c r="AW317" s="12"/>
    </row>
    <row r="318" spans="1:49" x14ac:dyDescent="0.3">
      <c r="A318" s="74" t="s">
        <v>3466</v>
      </c>
      <c r="B318" s="25">
        <v>8</v>
      </c>
      <c r="C318" s="25" t="s">
        <v>7</v>
      </c>
      <c r="D318" s="26">
        <v>32409</v>
      </c>
      <c r="E318" s="26" t="s">
        <v>13</v>
      </c>
      <c r="F318" s="26" t="s">
        <v>466</v>
      </c>
      <c r="G318" s="26" t="s">
        <v>467</v>
      </c>
      <c r="H318" s="26" t="s">
        <v>5</v>
      </c>
      <c r="I318" s="26" t="s">
        <v>454</v>
      </c>
      <c r="J318" s="26" t="s">
        <v>4</v>
      </c>
      <c r="K318" s="26" t="s">
        <v>455</v>
      </c>
      <c r="L318" s="27" t="s">
        <v>21</v>
      </c>
      <c r="M318" s="25" t="s">
        <v>20</v>
      </c>
      <c r="N318" s="25" t="s">
        <v>2</v>
      </c>
      <c r="O3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318" s="25">
        <v>0</v>
      </c>
      <c r="Q318" s="25">
        <v>0</v>
      </c>
      <c r="R318" s="25">
        <v>0</v>
      </c>
      <c r="S318" s="25">
        <v>0</v>
      </c>
      <c r="T318" s="25">
        <v>110</v>
      </c>
      <c r="U318" s="25">
        <v>13</v>
      </c>
      <c r="V318" s="41" t="str">
        <f>IFERROR(Master1[[#This Row],[Avg Garment Scans per Delivery]]/Master1[[#This Row],[Garment Inventory]], "")</f>
        <v/>
      </c>
      <c r="W318" s="42"/>
      <c r="X318" s="42"/>
      <c r="Y318" s="42"/>
      <c r="Z318" s="42"/>
      <c r="AA318" s="43">
        <f>_xlfn.XLOOKUP(Master1[[#This Row],[cu_id]], Revenue_Analysis[cuid], Revenue_Analysis[Q1 Low Deviation], 0)</f>
        <v>71.3</v>
      </c>
      <c r="AB318" s="43">
        <f>_xlfn.XLOOKUP(Master1[[#This Row],[cu_id]],Revenue_Analysis[cuid],Revenue_Analysis[Q1 High Deviation], 0)</f>
        <v>73.3</v>
      </c>
      <c r="AC318" s="43">
        <f>_xlfn.XLOOKUP(Master1[[#This Row],[cu_id]],Revenue_Analysis[cuid],Revenue_Analysis[Q2 Low Deviation], 0)</f>
        <v>73.786699999999996</v>
      </c>
      <c r="AD318" s="43">
        <f>_xlfn.XLOOKUP(Master1[[#This Row],[cu_id]],Revenue_Analysis[cuid],Revenue_Analysis[Q2 High Deviation], 0)</f>
        <v>84.853300000000004</v>
      </c>
      <c r="AE318" s="43">
        <f>_xlfn.XLOOKUP(Master1[[#This Row],[cu_id]],Revenue_Analysis[cuid],Revenue_Analysis[Q3 Low Deviation], 0)</f>
        <v>78.333699999999993</v>
      </c>
      <c r="AF318" s="43">
        <f>_xlfn.XLOOKUP(Master1[[#This Row],[cu_id]],Revenue_Analysis[cuid],Revenue_Analysis[Q3 High Deviation], 0)</f>
        <v>81.921300000000002</v>
      </c>
      <c r="AG318" s="43">
        <f>_xlfn.XLOOKUP(Master1[[#This Row],[cu_id]],Revenue_Analysis[cuid],Revenue_Analysis[Q4 Low Deviation], 0)</f>
        <v>71.34</v>
      </c>
      <c r="AH318" s="43">
        <f>_xlfn.XLOOKUP(Master1[[#This Row],[cu_id]],Revenue_Analysis[cuid],Revenue_Analysis[Q4 High Deviation], 0)</f>
        <v>71.34</v>
      </c>
      <c r="AI318" s="43">
        <f>_xlfn.XLOOKUP(Master1[[#This Row],[cu_id]],Revenue_Analysis[cuid],Revenue_Analysis[Q1 Average], 0)</f>
        <v>72.3</v>
      </c>
      <c r="AJ318" s="43">
        <f>_xlfn.XLOOKUP(Master1[[#This Row],[cu_id]],Revenue_Analysis[cuid],Revenue_Analysis[Q2 Average], 0)</f>
        <v>79.319999999999993</v>
      </c>
      <c r="AK318" s="43">
        <f>_xlfn.XLOOKUP(Master1[[#This Row],[cu_id]],Revenue_Analysis[cuid],Revenue_Analysis[Q3 Average], 0)</f>
        <v>80.127499999999998</v>
      </c>
      <c r="AL318" s="43">
        <f>_xlfn.XLOOKUP(Master1[[#This Row],[cu_id]],Revenue_Analysis[cuid],Revenue_Analysis[Q4 Average], 0)</f>
        <v>71.34</v>
      </c>
      <c r="AM318" s="44">
        <v>0.29166666666666669</v>
      </c>
      <c r="AN318" s="44">
        <v>0.625</v>
      </c>
      <c r="AO318" s="25" t="s">
        <v>13860</v>
      </c>
      <c r="AP318" s="25" t="s">
        <v>13860</v>
      </c>
      <c r="AQ318" s="25" t="s">
        <v>13860</v>
      </c>
      <c r="AR318" s="25" t="s">
        <v>0</v>
      </c>
      <c r="AS318" s="15">
        <f>IFERROR(_xlfn.XLOOKUP(Master1[[#This Row],[cu_id]],StopTimes[cu_ID],StopTimes[Average Stop Time]), 0)</f>
        <v>2.3583333333333334</v>
      </c>
      <c r="AT31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18" s="45">
        <v>3</v>
      </c>
      <c r="AV318" s="13"/>
      <c r="AW318" s="12"/>
    </row>
    <row r="319" spans="1:49" x14ac:dyDescent="0.3">
      <c r="A319" s="74" t="s">
        <v>3663</v>
      </c>
      <c r="B319" s="25">
        <v>71</v>
      </c>
      <c r="C319" s="25" t="s">
        <v>12</v>
      </c>
      <c r="D319" s="26">
        <v>99051</v>
      </c>
      <c r="E319" s="26" t="s">
        <v>38</v>
      </c>
      <c r="F319" s="26" t="s">
        <v>1009</v>
      </c>
      <c r="G319" s="26" t="s">
        <v>1010</v>
      </c>
      <c r="H319" s="26" t="s">
        <v>11</v>
      </c>
      <c r="I319" s="26" t="s">
        <v>502</v>
      </c>
      <c r="J319" s="26" t="s">
        <v>4</v>
      </c>
      <c r="K319" s="26" t="s">
        <v>503</v>
      </c>
      <c r="L319" s="27" t="s">
        <v>16</v>
      </c>
      <c r="M319" s="25" t="s">
        <v>3</v>
      </c>
      <c r="N319" s="25" t="s">
        <v>2</v>
      </c>
      <c r="O3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319" s="25">
        <v>0</v>
      </c>
      <c r="Q319" s="25">
        <v>50</v>
      </c>
      <c r="R319" s="25">
        <v>0</v>
      </c>
      <c r="S319" s="25">
        <v>0</v>
      </c>
      <c r="T319" s="25">
        <v>0</v>
      </c>
      <c r="U319" s="25">
        <v>52</v>
      </c>
      <c r="V319" s="41" t="str">
        <f>IFERROR(Master1[[#This Row],[Avg Garment Scans per Delivery]]/Master1[[#This Row],[Garment Inventory]], "")</f>
        <v/>
      </c>
      <c r="W319" s="42"/>
      <c r="X319" s="42"/>
      <c r="Y319" s="42"/>
      <c r="Z319" s="42"/>
      <c r="AA319" s="43">
        <f>_xlfn.XLOOKUP(Master1[[#This Row],[cu_id]], Revenue_Analysis[cuid], Revenue_Analysis[Q1 Low Deviation], 0)</f>
        <v>36.874200000000002</v>
      </c>
      <c r="AB319" s="43">
        <f>_xlfn.XLOOKUP(Master1[[#This Row],[cu_id]],Revenue_Analysis[cuid],Revenue_Analysis[Q1 High Deviation], 0)</f>
        <v>40.348799999999997</v>
      </c>
      <c r="AC319" s="43">
        <f>_xlfn.XLOOKUP(Master1[[#This Row],[cu_id]],Revenue_Analysis[cuid],Revenue_Analysis[Q2 Low Deviation], 0)</f>
        <v>41.161900000000003</v>
      </c>
      <c r="AD319" s="43">
        <f>_xlfn.XLOOKUP(Master1[[#This Row],[cu_id]],Revenue_Analysis[cuid],Revenue_Analysis[Q2 High Deviation], 0)</f>
        <v>42.371899999999997</v>
      </c>
      <c r="AE319" s="43">
        <f>_xlfn.XLOOKUP(Master1[[#This Row],[cu_id]],Revenue_Analysis[cuid],Revenue_Analysis[Q3 Low Deviation], 0)</f>
        <v>42.328200000000002</v>
      </c>
      <c r="AF319" s="43">
        <f>_xlfn.XLOOKUP(Master1[[#This Row],[cu_id]],Revenue_Analysis[cuid],Revenue_Analysis[Q3 High Deviation], 0)</f>
        <v>42.765599999999999</v>
      </c>
      <c r="AG319" s="43">
        <f>_xlfn.XLOOKUP(Master1[[#This Row],[cu_id]],Revenue_Analysis[cuid],Revenue_Analysis[Q4 Low Deviation], 0)</f>
        <v>43.3489</v>
      </c>
      <c r="AH319" s="43">
        <f>_xlfn.XLOOKUP(Master1[[#This Row],[cu_id]],Revenue_Analysis[cuid],Revenue_Analysis[Q4 High Deviation], 0)</f>
        <v>45.417299999999997</v>
      </c>
      <c r="AI319" s="43">
        <f>_xlfn.XLOOKUP(Master1[[#This Row],[cu_id]],Revenue_Analysis[cuid],Revenue_Analysis[Q1 Average], 0)</f>
        <v>38.611499999999999</v>
      </c>
      <c r="AJ319" s="43">
        <f>_xlfn.XLOOKUP(Master1[[#This Row],[cu_id]],Revenue_Analysis[cuid],Revenue_Analysis[Q2 Average], 0)</f>
        <v>41.7669</v>
      </c>
      <c r="AK319" s="43">
        <f>_xlfn.XLOOKUP(Master1[[#This Row],[cu_id]],Revenue_Analysis[cuid],Revenue_Analysis[Q3 Average], 0)</f>
        <v>42.546900000000001</v>
      </c>
      <c r="AL319" s="43">
        <f>_xlfn.XLOOKUP(Master1[[#This Row],[cu_id]],Revenue_Analysis[cuid],Revenue_Analysis[Q4 Average], 0)</f>
        <v>44.383099999999999</v>
      </c>
      <c r="AM319" s="44">
        <v>8</v>
      </c>
      <c r="AN319" s="44">
        <v>9.5</v>
      </c>
      <c r="AO319" s="25" t="s">
        <v>13860</v>
      </c>
      <c r="AP319" s="25" t="s">
        <v>13860</v>
      </c>
      <c r="AQ319" s="25" t="s">
        <v>207</v>
      </c>
      <c r="AR319" s="25" t="s">
        <v>0</v>
      </c>
      <c r="AS319" s="15">
        <f>IFERROR(_xlfn.XLOOKUP(Master1[[#This Row],[cu_id]],StopTimes[cu_ID],StopTimes[Average Stop Time]), 0)</f>
        <v>9.5166666666666675</v>
      </c>
      <c r="AT31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19" s="45" t="s">
        <v>13860</v>
      </c>
      <c r="AV319" s="13"/>
      <c r="AW319" s="12"/>
    </row>
    <row r="320" spans="1:49" x14ac:dyDescent="0.3">
      <c r="A320" s="74" t="s">
        <v>3664</v>
      </c>
      <c r="B320" s="25">
        <v>9</v>
      </c>
      <c r="C320" s="25" t="s">
        <v>6</v>
      </c>
      <c r="D320" s="26">
        <v>27670</v>
      </c>
      <c r="E320" s="26" t="s">
        <v>13</v>
      </c>
      <c r="F320" s="26" t="s">
        <v>1011</v>
      </c>
      <c r="G320" s="26" t="s">
        <v>1012</v>
      </c>
      <c r="H320" s="26" t="s">
        <v>11</v>
      </c>
      <c r="I320" s="26" t="s">
        <v>287</v>
      </c>
      <c r="J320" s="26" t="s">
        <v>4</v>
      </c>
      <c r="K320" s="26" t="s">
        <v>904</v>
      </c>
      <c r="L320" s="27" t="s">
        <v>16</v>
      </c>
      <c r="M320" s="25" t="s">
        <v>3</v>
      </c>
      <c r="N320" s="25" t="s">
        <v>2</v>
      </c>
      <c r="O32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320" s="25">
        <v>0</v>
      </c>
      <c r="Q320" s="25">
        <v>0</v>
      </c>
      <c r="R320" s="25">
        <v>20</v>
      </c>
      <c r="S320" s="25">
        <v>0</v>
      </c>
      <c r="T320" s="25">
        <v>0</v>
      </c>
      <c r="U320" s="25">
        <v>54</v>
      </c>
      <c r="V320" s="41">
        <f>IFERROR(Master1[[#This Row],[Avg Garment Scans per Delivery]]/Master1[[#This Row],[Garment Inventory]], "")</f>
        <v>0.23891625615763548</v>
      </c>
      <c r="W320" s="42">
        <v>406</v>
      </c>
      <c r="X320" s="42">
        <v>97</v>
      </c>
      <c r="Y320" s="42">
        <v>9</v>
      </c>
      <c r="Z320" s="42">
        <v>358</v>
      </c>
      <c r="AA320" s="43">
        <f>_xlfn.XLOOKUP(Master1[[#This Row],[cu_id]], Revenue_Analysis[cuid], Revenue_Analysis[Q1 Low Deviation], 0)</f>
        <v>200.03190000000001</v>
      </c>
      <c r="AB320" s="43">
        <f>_xlfn.XLOOKUP(Master1[[#This Row],[cu_id]],Revenue_Analysis[cuid],Revenue_Analysis[Q1 High Deviation], 0)</f>
        <v>405.43610000000001</v>
      </c>
      <c r="AC320" s="43">
        <f>_xlfn.XLOOKUP(Master1[[#This Row],[cu_id]],Revenue_Analysis[cuid],Revenue_Analysis[Q2 Low Deviation], 0)</f>
        <v>218.5693</v>
      </c>
      <c r="AD320" s="43">
        <f>_xlfn.XLOOKUP(Master1[[#This Row],[cu_id]],Revenue_Analysis[cuid],Revenue_Analysis[Q2 High Deviation], 0)</f>
        <v>407.51069999999999</v>
      </c>
      <c r="AE320" s="43">
        <f>_xlfn.XLOOKUP(Master1[[#This Row],[cu_id]],Revenue_Analysis[cuid],Revenue_Analysis[Q3 Low Deviation], 0)</f>
        <v>283.85430000000002</v>
      </c>
      <c r="AF320" s="43">
        <f>_xlfn.XLOOKUP(Master1[[#This Row],[cu_id]],Revenue_Analysis[cuid],Revenue_Analysis[Q3 High Deviation], 0)</f>
        <v>462.37650000000002</v>
      </c>
      <c r="AG320" s="43">
        <f>_xlfn.XLOOKUP(Master1[[#This Row],[cu_id]],Revenue_Analysis[cuid],Revenue_Analysis[Q4 Low Deviation], 0)</f>
        <v>205.09540000000001</v>
      </c>
      <c r="AH320" s="43">
        <f>_xlfn.XLOOKUP(Master1[[#This Row],[cu_id]],Revenue_Analysis[cuid],Revenue_Analysis[Q4 High Deviation], 0)</f>
        <v>370.81700000000001</v>
      </c>
      <c r="AI320" s="43">
        <f>_xlfn.XLOOKUP(Master1[[#This Row],[cu_id]],Revenue_Analysis[cuid],Revenue_Analysis[Q1 Average], 0)</f>
        <v>302.73399999999998</v>
      </c>
      <c r="AJ320" s="43">
        <f>_xlfn.XLOOKUP(Master1[[#This Row],[cu_id]],Revenue_Analysis[cuid],Revenue_Analysis[Q2 Average], 0)</f>
        <v>313.04000000000002</v>
      </c>
      <c r="AK320" s="43">
        <f>_xlfn.XLOOKUP(Master1[[#This Row],[cu_id]],Revenue_Analysis[cuid],Revenue_Analysis[Q3 Average], 0)</f>
        <v>373.11540000000002</v>
      </c>
      <c r="AL320" s="43">
        <f>_xlfn.XLOOKUP(Master1[[#This Row],[cu_id]],Revenue_Analysis[cuid],Revenue_Analysis[Q4 Average], 0)</f>
        <v>287.95620000000002</v>
      </c>
      <c r="AM320" s="44">
        <v>0.25</v>
      </c>
      <c r="AN320" s="44">
        <v>0.66666666666666663</v>
      </c>
      <c r="AO320" s="25" t="s">
        <v>13860</v>
      </c>
      <c r="AP320" s="25" t="s">
        <v>13860</v>
      </c>
      <c r="AQ320" s="25" t="s">
        <v>13860</v>
      </c>
      <c r="AR320" s="25" t="s">
        <v>0</v>
      </c>
      <c r="AS320" s="15">
        <f>IFERROR(_xlfn.XLOOKUP(Master1[[#This Row],[cu_id]],StopTimes[cu_ID],StopTimes[Average Stop Time]), 0)</f>
        <v>0.2</v>
      </c>
      <c r="AT320" s="15">
        <f>IF(Master1[[#This Row],[RSP StopTime Override]] &lt;&gt; "",Master1[[#This Row],[RSP StopTime Override]],IF(Master1[[#This Row],[Avg Stop Time Helper]] &lt;&gt; 0, Master1[[#This Row],[Avg Stop Time Helper]],Average_Stop_Time))</f>
        <v>38</v>
      </c>
      <c r="AU320" s="45">
        <v>38</v>
      </c>
      <c r="AV320" s="13"/>
      <c r="AW320" s="12"/>
    </row>
    <row r="321" spans="1:49" x14ac:dyDescent="0.3">
      <c r="A321" s="74" t="s">
        <v>4210</v>
      </c>
      <c r="B321" s="25">
        <v>8</v>
      </c>
      <c r="C321" s="25" t="s">
        <v>7</v>
      </c>
      <c r="D321" s="26">
        <v>32414</v>
      </c>
      <c r="E321" s="26" t="s">
        <v>13</v>
      </c>
      <c r="F321" s="26" t="s">
        <v>2239</v>
      </c>
      <c r="G321" s="26" t="s">
        <v>2240</v>
      </c>
      <c r="H321" s="26" t="s">
        <v>5</v>
      </c>
      <c r="I321" s="26" t="s">
        <v>2059</v>
      </c>
      <c r="J321" s="26" t="s">
        <v>4</v>
      </c>
      <c r="K321" s="26" t="s">
        <v>939</v>
      </c>
      <c r="L321" s="27" t="s">
        <v>16</v>
      </c>
      <c r="M321" s="25" t="s">
        <v>3</v>
      </c>
      <c r="N321" s="25" t="s">
        <v>2</v>
      </c>
      <c r="O3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321" s="25">
        <v>0</v>
      </c>
      <c r="Q321" s="25">
        <v>0</v>
      </c>
      <c r="R321" s="25">
        <v>0</v>
      </c>
      <c r="S321" s="25">
        <v>0</v>
      </c>
      <c r="T321" s="25">
        <v>160</v>
      </c>
      <c r="U321" s="25">
        <v>52</v>
      </c>
      <c r="V321" s="41" t="str">
        <f>IFERROR(Master1[[#This Row],[Avg Garment Scans per Delivery]]/Master1[[#This Row],[Garment Inventory]], "")</f>
        <v/>
      </c>
      <c r="W321" s="42"/>
      <c r="X321" s="42"/>
      <c r="Y321" s="42"/>
      <c r="Z321" s="42"/>
      <c r="AA321" s="43">
        <f>_xlfn.XLOOKUP(Master1[[#This Row],[cu_id]], Revenue_Analysis[cuid], Revenue_Analysis[Q1 Low Deviation], 0)</f>
        <v>43.27</v>
      </c>
      <c r="AB321" s="43">
        <f>_xlfn.XLOOKUP(Master1[[#This Row],[cu_id]],Revenue_Analysis[cuid],Revenue_Analysis[Q1 High Deviation], 0)</f>
        <v>44.52</v>
      </c>
      <c r="AC321" s="43">
        <f>_xlfn.XLOOKUP(Master1[[#This Row],[cu_id]],Revenue_Analysis[cuid],Revenue_Analysis[Q2 Low Deviation], 0)</f>
        <v>46.618099999999998</v>
      </c>
      <c r="AD321" s="43">
        <f>_xlfn.XLOOKUP(Master1[[#This Row],[cu_id]],Revenue_Analysis[cuid],Revenue_Analysis[Q2 High Deviation], 0)</f>
        <v>48.768099999999997</v>
      </c>
      <c r="AE321" s="43">
        <f>_xlfn.XLOOKUP(Master1[[#This Row],[cu_id]],Revenue_Analysis[cuid],Revenue_Analysis[Q3 Low Deviation], 0)</f>
        <v>50.152700000000003</v>
      </c>
      <c r="AF321" s="43">
        <f>_xlfn.XLOOKUP(Master1[[#This Row],[cu_id]],Revenue_Analysis[cuid],Revenue_Analysis[Q3 High Deviation], 0)</f>
        <v>53.715899999999998</v>
      </c>
      <c r="AG321" s="43">
        <f>_xlfn.XLOOKUP(Master1[[#This Row],[cu_id]],Revenue_Analysis[cuid],Revenue_Analysis[Q4 Low Deviation], 0)</f>
        <v>53.850999999999999</v>
      </c>
      <c r="AH321" s="43">
        <f>_xlfn.XLOOKUP(Master1[[#This Row],[cu_id]],Revenue_Analysis[cuid],Revenue_Analysis[Q4 High Deviation], 0)</f>
        <v>56.125999999999998</v>
      </c>
      <c r="AI321" s="43">
        <f>_xlfn.XLOOKUP(Master1[[#This Row],[cu_id]],Revenue_Analysis[cuid],Revenue_Analysis[Q1 Average], 0)</f>
        <v>43.895000000000003</v>
      </c>
      <c r="AJ321" s="43">
        <f>_xlfn.XLOOKUP(Master1[[#This Row],[cu_id]],Revenue_Analysis[cuid],Revenue_Analysis[Q2 Average], 0)</f>
        <v>47.693100000000001</v>
      </c>
      <c r="AK321" s="43">
        <f>_xlfn.XLOOKUP(Master1[[#This Row],[cu_id]],Revenue_Analysis[cuid],Revenue_Analysis[Q3 Average], 0)</f>
        <v>51.9343</v>
      </c>
      <c r="AL321" s="43">
        <f>_xlfn.XLOOKUP(Master1[[#This Row],[cu_id]],Revenue_Analysis[cuid],Revenue_Analysis[Q4 Average], 0)</f>
        <v>54.988500000000002</v>
      </c>
      <c r="AM321" s="44">
        <v>0.45833333333333331</v>
      </c>
      <c r="AN321" s="44">
        <v>0.79166666666666663</v>
      </c>
      <c r="AO321" s="25" t="s">
        <v>13860</v>
      </c>
      <c r="AP321" s="25" t="s">
        <v>13860</v>
      </c>
      <c r="AQ321" s="25" t="s">
        <v>13860</v>
      </c>
      <c r="AR321" s="25" t="s">
        <v>0</v>
      </c>
      <c r="AS321" s="15">
        <f>IFERROR(_xlfn.XLOOKUP(Master1[[#This Row],[cu_id]],StopTimes[cu_ID],StopTimes[Average Stop Time]), 0)</f>
        <v>7.15</v>
      </c>
      <c r="AT321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321" s="45">
        <v>4</v>
      </c>
      <c r="AV321" s="13"/>
      <c r="AW321" s="12"/>
    </row>
    <row r="322" spans="1:49" x14ac:dyDescent="0.3">
      <c r="A322" s="74" t="s">
        <v>4211</v>
      </c>
      <c r="B322" s="25">
        <v>76</v>
      </c>
      <c r="C322" s="25" t="s">
        <v>7</v>
      </c>
      <c r="D322" s="26">
        <v>32418</v>
      </c>
      <c r="E322" s="26" t="s">
        <v>13</v>
      </c>
      <c r="F322" s="26" t="s">
        <v>2241</v>
      </c>
      <c r="G322" s="26" t="s">
        <v>2242</v>
      </c>
      <c r="H322" s="26" t="s">
        <v>5</v>
      </c>
      <c r="I322" s="26" t="s">
        <v>567</v>
      </c>
      <c r="J322" s="26" t="s">
        <v>4</v>
      </c>
      <c r="K322" s="26" t="s">
        <v>399</v>
      </c>
      <c r="L322" s="27" t="s">
        <v>16</v>
      </c>
      <c r="M322" s="25" t="s">
        <v>3</v>
      </c>
      <c r="N322" s="25" t="s">
        <v>2</v>
      </c>
      <c r="O3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322" s="25">
        <v>0</v>
      </c>
      <c r="Q322" s="25">
        <v>0</v>
      </c>
      <c r="R322" s="25">
        <v>0</v>
      </c>
      <c r="S322" s="25">
        <v>0</v>
      </c>
      <c r="T322" s="25">
        <v>140</v>
      </c>
      <c r="U322" s="25">
        <v>52</v>
      </c>
      <c r="V322" s="41" t="str">
        <f>IFERROR(Master1[[#This Row],[Avg Garment Scans per Delivery]]/Master1[[#This Row],[Garment Inventory]], "")</f>
        <v/>
      </c>
      <c r="W322" s="42"/>
      <c r="X322" s="42"/>
      <c r="Y322" s="42"/>
      <c r="Z322" s="42"/>
      <c r="AA322" s="43">
        <f>_xlfn.XLOOKUP(Master1[[#This Row],[cu_id]], Revenue_Analysis[cuid], Revenue_Analysis[Q1 Low Deviation], 0)</f>
        <v>95.42</v>
      </c>
      <c r="AB322" s="43">
        <f>_xlfn.XLOOKUP(Master1[[#This Row],[cu_id]],Revenue_Analysis[cuid],Revenue_Analysis[Q1 High Deviation], 0)</f>
        <v>115.52</v>
      </c>
      <c r="AC322" s="43">
        <f>_xlfn.XLOOKUP(Master1[[#This Row],[cu_id]],Revenue_Analysis[cuid],Revenue_Analysis[Q2 Low Deviation], 0)</f>
        <v>100.2278</v>
      </c>
      <c r="AD322" s="43">
        <f>_xlfn.XLOOKUP(Master1[[#This Row],[cu_id]],Revenue_Analysis[cuid],Revenue_Analysis[Q2 High Deviation], 0)</f>
        <v>122.87520000000001</v>
      </c>
      <c r="AE322" s="43">
        <f>_xlfn.XLOOKUP(Master1[[#This Row],[cu_id]],Revenue_Analysis[cuid],Revenue_Analysis[Q3 Low Deviation], 0)</f>
        <v>107.1576</v>
      </c>
      <c r="AF322" s="43">
        <f>_xlfn.XLOOKUP(Master1[[#This Row],[cu_id]],Revenue_Analysis[cuid],Revenue_Analysis[Q3 High Deviation], 0)</f>
        <v>131.23099999999999</v>
      </c>
      <c r="AG322" s="43">
        <f>_xlfn.XLOOKUP(Master1[[#This Row],[cu_id]],Revenue_Analysis[cuid],Revenue_Analysis[Q4 Low Deviation], 0)</f>
        <v>111.6521</v>
      </c>
      <c r="AH322" s="43">
        <f>_xlfn.XLOOKUP(Master1[[#This Row],[cu_id]],Revenue_Analysis[cuid],Revenue_Analysis[Q4 High Deviation], 0)</f>
        <v>132.96029999999999</v>
      </c>
      <c r="AI322" s="43">
        <f>_xlfn.XLOOKUP(Master1[[#This Row],[cu_id]],Revenue_Analysis[cuid],Revenue_Analysis[Q1 Average], 0)</f>
        <v>105.47</v>
      </c>
      <c r="AJ322" s="43">
        <f>_xlfn.XLOOKUP(Master1[[#This Row],[cu_id]],Revenue_Analysis[cuid],Revenue_Analysis[Q2 Average], 0)</f>
        <v>111.5515</v>
      </c>
      <c r="AK322" s="43">
        <f>_xlfn.XLOOKUP(Master1[[#This Row],[cu_id]],Revenue_Analysis[cuid],Revenue_Analysis[Q3 Average], 0)</f>
        <v>119.1943</v>
      </c>
      <c r="AL322" s="43">
        <f>_xlfn.XLOOKUP(Master1[[#This Row],[cu_id]],Revenue_Analysis[cuid],Revenue_Analysis[Q4 Average], 0)</f>
        <v>122.3062</v>
      </c>
      <c r="AM322" s="44">
        <v>7</v>
      </c>
      <c r="AN322" s="44">
        <v>4.5</v>
      </c>
      <c r="AO322" s="25" t="s">
        <v>13860</v>
      </c>
      <c r="AP322" s="25" t="s">
        <v>13860</v>
      </c>
      <c r="AQ322" s="25" t="s">
        <v>13860</v>
      </c>
      <c r="AR322" s="25" t="s">
        <v>0</v>
      </c>
      <c r="AS322" s="15">
        <f>IFERROR(_xlfn.XLOOKUP(Master1[[#This Row],[cu_id]],StopTimes[cu_ID],StopTimes[Average Stop Time]), 0)</f>
        <v>10.285416666666666</v>
      </c>
      <c r="AT32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22" s="45" t="s">
        <v>13860</v>
      </c>
      <c r="AV322" s="13"/>
      <c r="AW322" s="12"/>
    </row>
    <row r="323" spans="1:49" x14ac:dyDescent="0.3">
      <c r="A323" s="74" t="s">
        <v>4212</v>
      </c>
      <c r="B323" s="25">
        <v>34</v>
      </c>
      <c r="C323" s="25" t="s">
        <v>12</v>
      </c>
      <c r="D323" s="26">
        <v>31691</v>
      </c>
      <c r="E323" s="26" t="s">
        <v>77</v>
      </c>
      <c r="F323" s="26" t="s">
        <v>2243</v>
      </c>
      <c r="G323" s="26" t="s">
        <v>2244</v>
      </c>
      <c r="H323" s="26" t="s">
        <v>5</v>
      </c>
      <c r="I323" s="26" t="s">
        <v>2245</v>
      </c>
      <c r="J323" s="26" t="s">
        <v>4</v>
      </c>
      <c r="K323" s="26" t="s">
        <v>223</v>
      </c>
      <c r="L323" s="27" t="s">
        <v>16</v>
      </c>
      <c r="M323" s="25" t="s">
        <v>3</v>
      </c>
      <c r="N323" s="25" t="s">
        <v>2</v>
      </c>
      <c r="O3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323" s="25">
        <v>0</v>
      </c>
      <c r="Q323" s="25">
        <v>0</v>
      </c>
      <c r="R323" s="25">
        <v>0</v>
      </c>
      <c r="S323" s="25">
        <v>0</v>
      </c>
      <c r="T323" s="25">
        <v>140</v>
      </c>
      <c r="U323" s="25">
        <v>52</v>
      </c>
      <c r="V323" s="41" t="str">
        <f>IFERROR(Master1[[#This Row],[Avg Garment Scans per Delivery]]/Master1[[#This Row],[Garment Inventory]], "")</f>
        <v/>
      </c>
      <c r="W323" s="42"/>
      <c r="X323" s="42"/>
      <c r="Y323" s="42"/>
      <c r="Z323" s="42"/>
      <c r="AA323" s="43">
        <f>_xlfn.XLOOKUP(Master1[[#This Row],[cu_id]], Revenue_Analysis[cuid], Revenue_Analysis[Q1 Low Deviation], 0)</f>
        <v>81.944199999999995</v>
      </c>
      <c r="AB323" s="43">
        <f>_xlfn.XLOOKUP(Master1[[#This Row],[cu_id]],Revenue_Analysis[cuid],Revenue_Analysis[Q1 High Deviation], 0)</f>
        <v>134.2458</v>
      </c>
      <c r="AC323" s="43">
        <f>_xlfn.XLOOKUP(Master1[[#This Row],[cu_id]],Revenue_Analysis[cuid],Revenue_Analysis[Q2 Low Deviation], 0)</f>
        <v>64.236199999999997</v>
      </c>
      <c r="AD323" s="43">
        <f>_xlfn.XLOOKUP(Master1[[#This Row],[cu_id]],Revenue_Analysis[cuid],Revenue_Analysis[Q2 High Deviation], 0)</f>
        <v>107.851</v>
      </c>
      <c r="AE323" s="43">
        <f>_xlfn.XLOOKUP(Master1[[#This Row],[cu_id]],Revenue_Analysis[cuid],Revenue_Analysis[Q3 Low Deviation], 0)</f>
        <v>55.445300000000003</v>
      </c>
      <c r="AF323" s="43">
        <f>_xlfn.XLOOKUP(Master1[[#This Row],[cu_id]],Revenue_Analysis[cuid],Revenue_Analysis[Q3 High Deviation], 0)</f>
        <v>124.7475</v>
      </c>
      <c r="AG323" s="43">
        <f>_xlfn.XLOOKUP(Master1[[#This Row],[cu_id]],Revenue_Analysis[cuid],Revenue_Analysis[Q4 Low Deviation], 0)</f>
        <v>54.005600000000001</v>
      </c>
      <c r="AH323" s="43">
        <f>_xlfn.XLOOKUP(Master1[[#This Row],[cu_id]],Revenue_Analysis[cuid],Revenue_Analysis[Q4 High Deviation], 0)</f>
        <v>122.8852</v>
      </c>
      <c r="AI323" s="43">
        <f>_xlfn.XLOOKUP(Master1[[#This Row],[cu_id]],Revenue_Analysis[cuid],Revenue_Analysis[Q1 Average], 0)</f>
        <v>108.095</v>
      </c>
      <c r="AJ323" s="43">
        <f>_xlfn.XLOOKUP(Master1[[#This Row],[cu_id]],Revenue_Analysis[cuid],Revenue_Analysis[Q2 Average], 0)</f>
        <v>86.043599999999998</v>
      </c>
      <c r="AK323" s="43">
        <f>_xlfn.XLOOKUP(Master1[[#This Row],[cu_id]],Revenue_Analysis[cuid],Revenue_Analysis[Q3 Average], 0)</f>
        <v>90.096400000000003</v>
      </c>
      <c r="AL323" s="43">
        <f>_xlfn.XLOOKUP(Master1[[#This Row],[cu_id]],Revenue_Analysis[cuid],Revenue_Analysis[Q4 Average], 0)</f>
        <v>88.445400000000006</v>
      </c>
      <c r="AM323" s="44">
        <v>7</v>
      </c>
      <c r="AN323" s="44">
        <v>0.6875</v>
      </c>
      <c r="AO323" s="25" t="s">
        <v>13860</v>
      </c>
      <c r="AP323" s="25" t="s">
        <v>13860</v>
      </c>
      <c r="AQ323" s="25" t="s">
        <v>13860</v>
      </c>
      <c r="AR323" s="25" t="s">
        <v>0</v>
      </c>
      <c r="AS323" s="15">
        <f>IFERROR(_xlfn.XLOOKUP(Master1[[#This Row],[cu_id]],StopTimes[cu_ID],StopTimes[Average Stop Time]), 0)</f>
        <v>3.5407407399999999</v>
      </c>
      <c r="AT32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23" s="45" t="s">
        <v>13860</v>
      </c>
      <c r="AV323" s="13"/>
      <c r="AW323" s="12"/>
    </row>
    <row r="324" spans="1:49" x14ac:dyDescent="0.3">
      <c r="A324" s="74" t="s">
        <v>3665</v>
      </c>
      <c r="B324" s="25">
        <v>76</v>
      </c>
      <c r="C324" s="25" t="s">
        <v>12</v>
      </c>
      <c r="D324" s="26">
        <v>27685</v>
      </c>
      <c r="E324" s="26" t="s">
        <v>13</v>
      </c>
      <c r="F324" s="26" t="s">
        <v>1013</v>
      </c>
      <c r="G324" s="26" t="s">
        <v>1014</v>
      </c>
      <c r="H324" s="26" t="s">
        <v>11</v>
      </c>
      <c r="I324" s="26" t="s">
        <v>363</v>
      </c>
      <c r="J324" s="26" t="s">
        <v>4</v>
      </c>
      <c r="K324" s="26" t="s">
        <v>1015</v>
      </c>
      <c r="L324" s="27" t="s">
        <v>16</v>
      </c>
      <c r="M324" s="25" t="s">
        <v>3</v>
      </c>
      <c r="N324" s="25" t="s">
        <v>2</v>
      </c>
      <c r="O3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324" s="25">
        <v>0</v>
      </c>
      <c r="Q324" s="25">
        <v>60</v>
      </c>
      <c r="R324" s="25">
        <v>0</v>
      </c>
      <c r="S324" s="25">
        <v>0</v>
      </c>
      <c r="T324" s="25">
        <v>0</v>
      </c>
      <c r="U324" s="25">
        <v>52</v>
      </c>
      <c r="V324" s="41" t="str">
        <f>IFERROR(Master1[[#This Row],[Avg Garment Scans per Delivery]]/Master1[[#This Row],[Garment Inventory]], "")</f>
        <v/>
      </c>
      <c r="W324" s="42"/>
      <c r="X324" s="42"/>
      <c r="Y324" s="42"/>
      <c r="Z324" s="42"/>
      <c r="AA324" s="43">
        <f>_xlfn.XLOOKUP(Master1[[#This Row],[cu_id]], Revenue_Analysis[cuid], Revenue_Analysis[Q1 Low Deviation], 0)</f>
        <v>152.2226</v>
      </c>
      <c r="AB324" s="43">
        <f>_xlfn.XLOOKUP(Master1[[#This Row],[cu_id]],Revenue_Analysis[cuid],Revenue_Analysis[Q1 High Deviation], 0)</f>
        <v>184.17580000000001</v>
      </c>
      <c r="AC324" s="43">
        <f>_xlfn.XLOOKUP(Master1[[#This Row],[cu_id]],Revenue_Analysis[cuid],Revenue_Analysis[Q2 Low Deviation], 0)</f>
        <v>168.9975</v>
      </c>
      <c r="AD324" s="43">
        <f>_xlfn.XLOOKUP(Master1[[#This Row],[cu_id]],Revenue_Analysis[cuid],Revenue_Analysis[Q2 High Deviation], 0)</f>
        <v>187.3501</v>
      </c>
      <c r="AE324" s="43">
        <f>_xlfn.XLOOKUP(Master1[[#This Row],[cu_id]],Revenue_Analysis[cuid],Revenue_Analysis[Q3 Low Deviation], 0)</f>
        <v>177.09010000000001</v>
      </c>
      <c r="AF324" s="43">
        <f>_xlfn.XLOOKUP(Master1[[#This Row],[cu_id]],Revenue_Analysis[cuid],Revenue_Analysis[Q3 High Deviation], 0)</f>
        <v>201.1653</v>
      </c>
      <c r="AG324" s="43">
        <f>_xlfn.XLOOKUP(Master1[[#This Row],[cu_id]],Revenue_Analysis[cuid],Revenue_Analysis[Q4 Low Deviation], 0)</f>
        <v>182.19300000000001</v>
      </c>
      <c r="AH324" s="43">
        <f>_xlfn.XLOOKUP(Master1[[#This Row],[cu_id]],Revenue_Analysis[cuid],Revenue_Analysis[Q4 High Deviation], 0)</f>
        <v>207.05619999999999</v>
      </c>
      <c r="AI324" s="43">
        <f>_xlfn.XLOOKUP(Master1[[#This Row],[cu_id]],Revenue_Analysis[cuid],Revenue_Analysis[Q1 Average], 0)</f>
        <v>168.19919999999999</v>
      </c>
      <c r="AJ324" s="43">
        <f>_xlfn.XLOOKUP(Master1[[#This Row],[cu_id]],Revenue_Analysis[cuid],Revenue_Analysis[Q2 Average], 0)</f>
        <v>178.1738</v>
      </c>
      <c r="AK324" s="43">
        <f>_xlfn.XLOOKUP(Master1[[#This Row],[cu_id]],Revenue_Analysis[cuid],Revenue_Analysis[Q3 Average], 0)</f>
        <v>189.1277</v>
      </c>
      <c r="AL324" s="43">
        <f>_xlfn.XLOOKUP(Master1[[#This Row],[cu_id]],Revenue_Analysis[cuid],Revenue_Analysis[Q4 Average], 0)</f>
        <v>194.62459999999999</v>
      </c>
      <c r="AM324" s="44">
        <v>9</v>
      </c>
      <c r="AN324" s="44">
        <v>5.5</v>
      </c>
      <c r="AO324" s="25" t="s">
        <v>13860</v>
      </c>
      <c r="AP324" s="25" t="s">
        <v>13860</v>
      </c>
      <c r="AQ324" s="25" t="s">
        <v>13860</v>
      </c>
      <c r="AR324" s="25" t="s">
        <v>0</v>
      </c>
      <c r="AS324" s="15">
        <f>IFERROR(_xlfn.XLOOKUP(Master1[[#This Row],[cu_id]],StopTimes[cu_ID],StopTimes[Average Stop Time]), 0)</f>
        <v>12.80625</v>
      </c>
      <c r="AT32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24" s="45" t="s">
        <v>13860</v>
      </c>
      <c r="AV324" s="13"/>
      <c r="AW324" s="12"/>
    </row>
    <row r="325" spans="1:49" x14ac:dyDescent="0.3">
      <c r="A325" s="74" t="s">
        <v>4213</v>
      </c>
      <c r="B325" s="25">
        <v>9</v>
      </c>
      <c r="C325" s="25" t="s">
        <v>9</v>
      </c>
      <c r="D325" s="26">
        <v>32436</v>
      </c>
      <c r="E325" s="26" t="s">
        <v>13</v>
      </c>
      <c r="F325" s="26" t="s">
        <v>1737</v>
      </c>
      <c r="G325" s="26" t="s">
        <v>2246</v>
      </c>
      <c r="H325" s="26" t="s">
        <v>5</v>
      </c>
      <c r="I325" s="26" t="s">
        <v>2229</v>
      </c>
      <c r="J325" s="26" t="s">
        <v>4</v>
      </c>
      <c r="K325" s="26" t="s">
        <v>963</v>
      </c>
      <c r="L325" s="27" t="s">
        <v>16</v>
      </c>
      <c r="M325" s="25" t="s">
        <v>3</v>
      </c>
      <c r="N325" s="25" t="s">
        <v>2</v>
      </c>
      <c r="O3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325" s="25">
        <v>210</v>
      </c>
      <c r="Q325" s="25">
        <v>0</v>
      </c>
      <c r="R325" s="25">
        <v>0</v>
      </c>
      <c r="S325" s="25">
        <v>0</v>
      </c>
      <c r="T325" s="25">
        <v>0</v>
      </c>
      <c r="U325" s="25">
        <v>52</v>
      </c>
      <c r="V325" s="41" t="str">
        <f>IFERROR(Master1[[#This Row],[Avg Garment Scans per Delivery]]/Master1[[#This Row],[Garment Inventory]], "")</f>
        <v/>
      </c>
      <c r="W325" s="42"/>
      <c r="X325" s="42"/>
      <c r="Y325" s="42"/>
      <c r="Z325" s="42"/>
      <c r="AA325" s="43">
        <f>_xlfn.XLOOKUP(Master1[[#This Row],[cu_id]], Revenue_Analysis[cuid], Revenue_Analysis[Q1 Low Deviation], 0)</f>
        <v>119.7304</v>
      </c>
      <c r="AB325" s="43">
        <f>_xlfn.XLOOKUP(Master1[[#This Row],[cu_id]],Revenue_Analysis[cuid],Revenue_Analysis[Q1 High Deviation], 0)</f>
        <v>121.328</v>
      </c>
      <c r="AC325" s="43">
        <f>_xlfn.XLOOKUP(Master1[[#This Row],[cu_id]],Revenue_Analysis[cuid],Revenue_Analysis[Q2 Low Deviation], 0)</f>
        <v>109.6936</v>
      </c>
      <c r="AD325" s="43">
        <f>_xlfn.XLOOKUP(Master1[[#This Row],[cu_id]],Revenue_Analysis[cuid],Revenue_Analysis[Q2 High Deviation], 0)</f>
        <v>136.03059999999999</v>
      </c>
      <c r="AE325" s="43">
        <f>_xlfn.XLOOKUP(Master1[[#This Row],[cu_id]],Revenue_Analysis[cuid],Revenue_Analysis[Q3 Low Deviation], 0)</f>
        <v>123.23560000000001</v>
      </c>
      <c r="AF325" s="43">
        <f>_xlfn.XLOOKUP(Master1[[#This Row],[cu_id]],Revenue_Analysis[cuid],Revenue_Analysis[Q3 High Deviation], 0)</f>
        <v>165.029</v>
      </c>
      <c r="AG325" s="43">
        <f>_xlfn.XLOOKUP(Master1[[#This Row],[cu_id]],Revenue_Analysis[cuid],Revenue_Analysis[Q4 Low Deviation], 0)</f>
        <v>127.9212</v>
      </c>
      <c r="AH325" s="43">
        <f>_xlfn.XLOOKUP(Master1[[#This Row],[cu_id]],Revenue_Analysis[cuid],Revenue_Analysis[Q4 High Deviation], 0)</f>
        <v>172.1926</v>
      </c>
      <c r="AI325" s="43">
        <f>_xlfn.XLOOKUP(Master1[[#This Row],[cu_id]],Revenue_Analysis[cuid],Revenue_Analysis[Q1 Average], 0)</f>
        <v>120.5292</v>
      </c>
      <c r="AJ325" s="43">
        <f>_xlfn.XLOOKUP(Master1[[#This Row],[cu_id]],Revenue_Analysis[cuid],Revenue_Analysis[Q2 Average], 0)</f>
        <v>122.8621</v>
      </c>
      <c r="AK325" s="43">
        <f>_xlfn.XLOOKUP(Master1[[#This Row],[cu_id]],Revenue_Analysis[cuid],Revenue_Analysis[Q3 Average], 0)</f>
        <v>144.13229999999999</v>
      </c>
      <c r="AL325" s="43">
        <f>_xlfn.XLOOKUP(Master1[[#This Row],[cu_id]],Revenue_Analysis[cuid],Revenue_Analysis[Q4 Average], 0)</f>
        <v>150.05690000000001</v>
      </c>
      <c r="AM325" s="44">
        <v>0.29166666666666669</v>
      </c>
      <c r="AN325" s="44">
        <v>0.66666666666666663</v>
      </c>
      <c r="AO325" s="25" t="s">
        <v>13860</v>
      </c>
      <c r="AP325" s="25" t="s">
        <v>13860</v>
      </c>
      <c r="AQ325" s="25" t="s">
        <v>13860</v>
      </c>
      <c r="AR325" s="25" t="s">
        <v>0</v>
      </c>
      <c r="AS325" s="15">
        <f>IFERROR(_xlfn.XLOOKUP(Master1[[#This Row],[cu_id]],StopTimes[cu_ID],StopTimes[Average Stop Time]), 0)</f>
        <v>8.5333333333333332</v>
      </c>
      <c r="AT32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25" s="45" t="s">
        <v>13860</v>
      </c>
      <c r="AV325" s="13"/>
      <c r="AW325" s="12"/>
    </row>
    <row r="326" spans="1:49" x14ac:dyDescent="0.3">
      <c r="A326" s="74" t="s">
        <v>3429</v>
      </c>
      <c r="B326" s="25">
        <v>8</v>
      </c>
      <c r="C326" s="25" t="s">
        <v>6</v>
      </c>
      <c r="D326" s="26">
        <v>27687</v>
      </c>
      <c r="E326" s="26" t="s">
        <v>13</v>
      </c>
      <c r="F326" s="26" t="s">
        <v>346</v>
      </c>
      <c r="G326" s="26" t="s">
        <v>347</v>
      </c>
      <c r="H326" s="26" t="s">
        <v>11</v>
      </c>
      <c r="I326" s="26" t="s">
        <v>348</v>
      </c>
      <c r="J326" s="26" t="s">
        <v>4</v>
      </c>
      <c r="K326" s="26" t="s">
        <v>223</v>
      </c>
      <c r="L326" s="27" t="s">
        <v>16</v>
      </c>
      <c r="M326" s="25" t="s">
        <v>3</v>
      </c>
      <c r="N326" s="25" t="s">
        <v>2</v>
      </c>
      <c r="O3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326" s="25">
        <v>0</v>
      </c>
      <c r="Q326" s="25">
        <v>0</v>
      </c>
      <c r="R326" s="25">
        <v>100</v>
      </c>
      <c r="S326" s="25">
        <v>0</v>
      </c>
      <c r="T326" s="25">
        <v>0</v>
      </c>
      <c r="U326" s="25">
        <v>53</v>
      </c>
      <c r="V326" s="41" t="str">
        <f>IFERROR(Master1[[#This Row],[Avg Garment Scans per Delivery]]/Master1[[#This Row],[Garment Inventory]], "")</f>
        <v/>
      </c>
      <c r="W326" s="42"/>
      <c r="X326" s="42"/>
      <c r="Y326" s="42"/>
      <c r="Z326" s="42"/>
      <c r="AA326" s="43">
        <f>_xlfn.XLOOKUP(Master1[[#This Row],[cu_id]], Revenue_Analysis[cuid], Revenue_Analysis[Q1 Low Deviation], 0)</f>
        <v>54.19</v>
      </c>
      <c r="AB326" s="43">
        <f>_xlfn.XLOOKUP(Master1[[#This Row],[cu_id]],Revenue_Analysis[cuid],Revenue_Analysis[Q1 High Deviation], 0)</f>
        <v>56.35</v>
      </c>
      <c r="AC326" s="43">
        <f>_xlfn.XLOOKUP(Master1[[#This Row],[cu_id]],Revenue_Analysis[cuid],Revenue_Analysis[Q2 Low Deviation], 0)</f>
        <v>56.491500000000002</v>
      </c>
      <c r="AD326" s="43">
        <f>_xlfn.XLOOKUP(Master1[[#This Row],[cu_id]],Revenue_Analysis[cuid],Revenue_Analysis[Q2 High Deviation], 0)</f>
        <v>59.142299999999999</v>
      </c>
      <c r="AE326" s="43">
        <f>_xlfn.XLOOKUP(Master1[[#This Row],[cu_id]],Revenue_Analysis[cuid],Revenue_Analysis[Q3 Low Deviation], 0)</f>
        <v>53.144399999999997</v>
      </c>
      <c r="AF326" s="43">
        <f>_xlfn.XLOOKUP(Master1[[#This Row],[cu_id]],Revenue_Analysis[cuid],Revenue_Analysis[Q3 High Deviation], 0)</f>
        <v>87.371399999999994</v>
      </c>
      <c r="AG326" s="43">
        <f>_xlfn.XLOOKUP(Master1[[#This Row],[cu_id]],Revenue_Analysis[cuid],Revenue_Analysis[Q4 Low Deviation], 0)</f>
        <v>50.974800000000002</v>
      </c>
      <c r="AH326" s="43">
        <f>_xlfn.XLOOKUP(Master1[[#This Row],[cu_id]],Revenue_Analysis[cuid],Revenue_Analysis[Q4 High Deviation], 0)</f>
        <v>83.109200000000001</v>
      </c>
      <c r="AI326" s="43">
        <f>_xlfn.XLOOKUP(Master1[[#This Row],[cu_id]],Revenue_Analysis[cuid],Revenue_Analysis[Q1 Average], 0)</f>
        <v>55.27</v>
      </c>
      <c r="AJ326" s="43">
        <f>_xlfn.XLOOKUP(Master1[[#This Row],[cu_id]],Revenue_Analysis[cuid],Revenue_Analysis[Q2 Average], 0)</f>
        <v>57.816899999999997</v>
      </c>
      <c r="AK326" s="43">
        <f>_xlfn.XLOOKUP(Master1[[#This Row],[cu_id]],Revenue_Analysis[cuid],Revenue_Analysis[Q3 Average], 0)</f>
        <v>70.257900000000006</v>
      </c>
      <c r="AL326" s="43">
        <f>_xlfn.XLOOKUP(Master1[[#This Row],[cu_id]],Revenue_Analysis[cuid],Revenue_Analysis[Q4 Average], 0)</f>
        <v>67.042000000000002</v>
      </c>
      <c r="AM326" s="44">
        <v>0.375</v>
      </c>
      <c r="AN326" s="44">
        <v>0.79166666666666663</v>
      </c>
      <c r="AO326" s="25" t="s">
        <v>13860</v>
      </c>
      <c r="AP326" s="25" t="s">
        <v>13860</v>
      </c>
      <c r="AQ326" s="25" t="s">
        <v>13860</v>
      </c>
      <c r="AR326" s="25" t="s">
        <v>0</v>
      </c>
      <c r="AS326" s="15">
        <f>IFERROR(_xlfn.XLOOKUP(Master1[[#This Row],[cu_id]],StopTimes[cu_ID],StopTimes[Average Stop Time]), 0)</f>
        <v>2.5291666666666668</v>
      </c>
      <c r="AT32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26" s="45" t="s">
        <v>13860</v>
      </c>
      <c r="AV326" s="13"/>
      <c r="AW326" s="12"/>
    </row>
    <row r="327" spans="1:49" x14ac:dyDescent="0.3">
      <c r="A327" s="74" t="s">
        <v>3972</v>
      </c>
      <c r="B327" s="25">
        <v>70</v>
      </c>
      <c r="C327" s="25" t="s">
        <v>6</v>
      </c>
      <c r="D327" s="26">
        <v>32437</v>
      </c>
      <c r="E327" s="26" t="s">
        <v>13</v>
      </c>
      <c r="F327" s="26" t="s">
        <v>1708</v>
      </c>
      <c r="G327" s="26" t="s">
        <v>1709</v>
      </c>
      <c r="H327" s="26" t="s">
        <v>5</v>
      </c>
      <c r="I327" s="26" t="s">
        <v>1353</v>
      </c>
      <c r="J327" s="26" t="s">
        <v>4</v>
      </c>
      <c r="K327" s="26" t="s">
        <v>758</v>
      </c>
      <c r="L327" s="27" t="s">
        <v>16</v>
      </c>
      <c r="M327" s="25" t="s">
        <v>3</v>
      </c>
      <c r="N327" s="25" t="s">
        <v>2</v>
      </c>
      <c r="O3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500</v>
      </c>
      <c r="P327" s="25">
        <v>0</v>
      </c>
      <c r="Q327" s="25">
        <v>0</v>
      </c>
      <c r="R327" s="25">
        <v>500</v>
      </c>
      <c r="S327" s="25">
        <v>0</v>
      </c>
      <c r="T327" s="25">
        <v>0</v>
      </c>
      <c r="U327" s="25">
        <v>53</v>
      </c>
      <c r="V327" s="41" t="str">
        <f>IFERROR(Master1[[#This Row],[Avg Garment Scans per Delivery]]/Master1[[#This Row],[Garment Inventory]], "")</f>
        <v/>
      </c>
      <c r="W327" s="42"/>
      <c r="X327" s="42"/>
      <c r="Y327" s="42"/>
      <c r="Z327" s="42"/>
      <c r="AA327" s="43">
        <f>_xlfn.XLOOKUP(Master1[[#This Row],[cu_id]], Revenue_Analysis[cuid], Revenue_Analysis[Q1 Low Deviation], 0)</f>
        <v>64.799899999999994</v>
      </c>
      <c r="AB327" s="43">
        <f>_xlfn.XLOOKUP(Master1[[#This Row],[cu_id]],Revenue_Analysis[cuid],Revenue_Analysis[Q1 High Deviation], 0)</f>
        <v>67.437100000000001</v>
      </c>
      <c r="AC327" s="43">
        <f>_xlfn.XLOOKUP(Master1[[#This Row],[cu_id]],Revenue_Analysis[cuid],Revenue_Analysis[Q2 Low Deviation], 0)</f>
        <v>69.683199999999999</v>
      </c>
      <c r="AD327" s="43">
        <f>_xlfn.XLOOKUP(Master1[[#This Row],[cu_id]],Revenue_Analysis[cuid],Revenue_Analysis[Q2 High Deviation], 0)</f>
        <v>82.412199999999999</v>
      </c>
      <c r="AE327" s="43">
        <f>_xlfn.XLOOKUP(Master1[[#This Row],[cu_id]],Revenue_Analysis[cuid],Revenue_Analysis[Q3 Low Deviation], 0)</f>
        <v>84.645499999999998</v>
      </c>
      <c r="AF327" s="43">
        <f>_xlfn.XLOOKUP(Master1[[#This Row],[cu_id]],Revenue_Analysis[cuid],Revenue_Analysis[Q3 High Deviation], 0)</f>
        <v>90.389899999999997</v>
      </c>
      <c r="AG327" s="43">
        <f>_xlfn.XLOOKUP(Master1[[#This Row],[cu_id]],Revenue_Analysis[cuid],Revenue_Analysis[Q4 Low Deviation], 0)</f>
        <v>91.422499999999999</v>
      </c>
      <c r="AH327" s="43">
        <f>_xlfn.XLOOKUP(Master1[[#This Row],[cu_id]],Revenue_Analysis[cuid],Revenue_Analysis[Q4 High Deviation], 0)</f>
        <v>93.439099999999996</v>
      </c>
      <c r="AI327" s="43">
        <f>_xlfn.XLOOKUP(Master1[[#This Row],[cu_id]],Revenue_Analysis[cuid],Revenue_Analysis[Q1 Average], 0)</f>
        <v>66.118499999999997</v>
      </c>
      <c r="AJ327" s="43">
        <f>_xlfn.XLOOKUP(Master1[[#This Row],[cu_id]],Revenue_Analysis[cuid],Revenue_Analysis[Q2 Average], 0)</f>
        <v>76.047700000000006</v>
      </c>
      <c r="AK327" s="43">
        <f>_xlfn.XLOOKUP(Master1[[#This Row],[cu_id]],Revenue_Analysis[cuid],Revenue_Analysis[Q3 Average], 0)</f>
        <v>87.517700000000005</v>
      </c>
      <c r="AL327" s="43">
        <f>_xlfn.XLOOKUP(Master1[[#This Row],[cu_id]],Revenue_Analysis[cuid],Revenue_Analysis[Q4 Average], 0)</f>
        <v>92.430800000000005</v>
      </c>
      <c r="AM327" s="44">
        <v>0.5</v>
      </c>
      <c r="AN327" s="44">
        <v>0.875</v>
      </c>
      <c r="AO327" s="25" t="s">
        <v>13860</v>
      </c>
      <c r="AP327" s="25" t="s">
        <v>13860</v>
      </c>
      <c r="AQ327" s="25" t="s">
        <v>13860</v>
      </c>
      <c r="AR327" s="25" t="s">
        <v>0</v>
      </c>
      <c r="AS327" s="15">
        <f>IFERROR(_xlfn.XLOOKUP(Master1[[#This Row],[cu_id]],StopTimes[cu_ID],StopTimes[Average Stop Time]), 0)</f>
        <v>0.23333333333333334</v>
      </c>
      <c r="AT32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27" s="45">
        <v>3</v>
      </c>
      <c r="AV327" s="13"/>
      <c r="AW327" s="12"/>
    </row>
    <row r="328" spans="1:49" x14ac:dyDescent="0.3">
      <c r="A328" s="74" t="s">
        <v>4215</v>
      </c>
      <c r="B328" s="25">
        <v>8</v>
      </c>
      <c r="C328" s="25" t="s">
        <v>12</v>
      </c>
      <c r="D328" s="26">
        <v>32440</v>
      </c>
      <c r="E328" s="26" t="s">
        <v>13</v>
      </c>
      <c r="F328" s="26" t="s">
        <v>2249</v>
      </c>
      <c r="G328" s="26" t="s">
        <v>2250</v>
      </c>
      <c r="H328" s="26" t="s">
        <v>5</v>
      </c>
      <c r="I328" s="26" t="s">
        <v>2251</v>
      </c>
      <c r="J328" s="26" t="s">
        <v>4</v>
      </c>
      <c r="K328" s="26" t="s">
        <v>1812</v>
      </c>
      <c r="L328" s="27" t="s">
        <v>16</v>
      </c>
      <c r="M328" s="25" t="s">
        <v>3</v>
      </c>
      <c r="N328" s="25" t="s">
        <v>2</v>
      </c>
      <c r="O3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328" s="25">
        <v>0</v>
      </c>
      <c r="Q328" s="25">
        <v>40</v>
      </c>
      <c r="R328" s="25">
        <v>0</v>
      </c>
      <c r="S328" s="25">
        <v>0</v>
      </c>
      <c r="T328" s="25">
        <v>0</v>
      </c>
      <c r="U328" s="25">
        <v>51</v>
      </c>
      <c r="V328" s="41" t="str">
        <f>IFERROR(Master1[[#This Row],[Avg Garment Scans per Delivery]]/Master1[[#This Row],[Garment Inventory]], "")</f>
        <v/>
      </c>
      <c r="W328" s="42"/>
      <c r="X328" s="42"/>
      <c r="Y328" s="42"/>
      <c r="Z328" s="42"/>
      <c r="AA328" s="43">
        <f>_xlfn.XLOOKUP(Master1[[#This Row],[cu_id]], Revenue_Analysis[cuid], Revenue_Analysis[Q1 Low Deviation], 0)</f>
        <v>48.190199999999997</v>
      </c>
      <c r="AB328" s="43">
        <f>_xlfn.XLOOKUP(Master1[[#This Row],[cu_id]],Revenue_Analysis[cuid],Revenue_Analysis[Q1 High Deviation], 0)</f>
        <v>94.466800000000006</v>
      </c>
      <c r="AC328" s="43">
        <f>_xlfn.XLOOKUP(Master1[[#This Row],[cu_id]],Revenue_Analysis[cuid],Revenue_Analysis[Q2 Low Deviation], 0)</f>
        <v>52.943899999999999</v>
      </c>
      <c r="AD328" s="43">
        <f>_xlfn.XLOOKUP(Master1[[#This Row],[cu_id]],Revenue_Analysis[cuid],Revenue_Analysis[Q2 High Deviation], 0)</f>
        <v>94.649500000000003</v>
      </c>
      <c r="AE328" s="43">
        <f>_xlfn.XLOOKUP(Master1[[#This Row],[cu_id]],Revenue_Analysis[cuid],Revenue_Analysis[Q3 Low Deviation], 0)</f>
        <v>55.33</v>
      </c>
      <c r="AF328" s="43">
        <f>_xlfn.XLOOKUP(Master1[[#This Row],[cu_id]],Revenue_Analysis[cuid],Revenue_Analysis[Q3 High Deviation], 0)</f>
        <v>103.245</v>
      </c>
      <c r="AG328" s="43">
        <f>_xlfn.XLOOKUP(Master1[[#This Row],[cu_id]],Revenue_Analysis[cuid],Revenue_Analysis[Q4 Low Deviation], 0)</f>
        <v>59.683</v>
      </c>
      <c r="AH328" s="43">
        <f>_xlfn.XLOOKUP(Master1[[#This Row],[cu_id]],Revenue_Analysis[cuid],Revenue_Analysis[Q4 High Deviation], 0)</f>
        <v>109.914</v>
      </c>
      <c r="AI328" s="43">
        <f>_xlfn.XLOOKUP(Master1[[#This Row],[cu_id]],Revenue_Analysis[cuid],Revenue_Analysis[Q1 Average], 0)</f>
        <v>71.328500000000005</v>
      </c>
      <c r="AJ328" s="43">
        <f>_xlfn.XLOOKUP(Master1[[#This Row],[cu_id]],Revenue_Analysis[cuid],Revenue_Analysis[Q2 Average], 0)</f>
        <v>73.796700000000001</v>
      </c>
      <c r="AK328" s="43">
        <f>_xlfn.XLOOKUP(Master1[[#This Row],[cu_id]],Revenue_Analysis[cuid],Revenue_Analysis[Q3 Average], 0)</f>
        <v>79.287499999999994</v>
      </c>
      <c r="AL328" s="43">
        <f>_xlfn.XLOOKUP(Master1[[#This Row],[cu_id]],Revenue_Analysis[cuid],Revenue_Analysis[Q4 Average], 0)</f>
        <v>84.798500000000004</v>
      </c>
      <c r="AM328" s="44">
        <v>0.33333333333333331</v>
      </c>
      <c r="AN328" s="44">
        <v>0.79166666666666663</v>
      </c>
      <c r="AO328" s="25" t="s">
        <v>13860</v>
      </c>
      <c r="AP328" s="25" t="s">
        <v>13860</v>
      </c>
      <c r="AQ328" s="25" t="s">
        <v>13860</v>
      </c>
      <c r="AR328" s="25" t="s">
        <v>27</v>
      </c>
      <c r="AS328" s="15">
        <f>IFERROR(_xlfn.XLOOKUP(Master1[[#This Row],[cu_id]],StopTimes[cu_ID],StopTimes[Average Stop Time]), 0)</f>
        <v>4.7666666666666666</v>
      </c>
      <c r="AT32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28" s="45" t="s">
        <v>13860</v>
      </c>
      <c r="AV328" s="13"/>
      <c r="AW328" s="12"/>
    </row>
    <row r="329" spans="1:49" x14ac:dyDescent="0.3">
      <c r="A329" s="74" t="s">
        <v>3978</v>
      </c>
      <c r="B329" s="25">
        <v>70</v>
      </c>
      <c r="C329" s="25" t="s">
        <v>6</v>
      </c>
      <c r="D329" s="26">
        <v>32443</v>
      </c>
      <c r="E329" s="26" t="s">
        <v>13</v>
      </c>
      <c r="F329" s="26" t="s">
        <v>1722</v>
      </c>
      <c r="G329" s="26" t="s">
        <v>1723</v>
      </c>
      <c r="H329" s="26" t="s">
        <v>5</v>
      </c>
      <c r="I329" s="26" t="s">
        <v>1318</v>
      </c>
      <c r="J329" s="26" t="s">
        <v>4</v>
      </c>
      <c r="K329" s="26" t="s">
        <v>1155</v>
      </c>
      <c r="L329" s="27">
        <v>5</v>
      </c>
      <c r="M329" s="25" t="s">
        <v>10</v>
      </c>
      <c r="N329" s="25" t="s">
        <v>2</v>
      </c>
      <c r="O3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206</v>
      </c>
      <c r="P329" s="25">
        <v>0</v>
      </c>
      <c r="Q329" s="25">
        <v>0</v>
      </c>
      <c r="R329" s="25">
        <v>206</v>
      </c>
      <c r="S329" s="25">
        <v>0</v>
      </c>
      <c r="T329" s="25">
        <v>0</v>
      </c>
      <c r="U329" s="25">
        <v>26</v>
      </c>
      <c r="V329" s="41" t="str">
        <f>IFERROR(Master1[[#This Row],[Avg Garment Scans per Delivery]]/Master1[[#This Row],[Garment Inventory]], "")</f>
        <v/>
      </c>
      <c r="W329" s="42"/>
      <c r="X329" s="42"/>
      <c r="Y329" s="42"/>
      <c r="Z329" s="42"/>
      <c r="AA329" s="43">
        <f>_xlfn.XLOOKUP(Master1[[#This Row],[cu_id]], Revenue_Analysis[cuid], Revenue_Analysis[Q1 Low Deviation], 0)</f>
        <v>124.9761</v>
      </c>
      <c r="AB329" s="43">
        <f>_xlfn.XLOOKUP(Master1[[#This Row],[cu_id]],Revenue_Analysis[cuid],Revenue_Analysis[Q1 High Deviation], 0)</f>
        <v>129.40729999999999</v>
      </c>
      <c r="AC329" s="43">
        <f>_xlfn.XLOOKUP(Master1[[#This Row],[cu_id]],Revenue_Analysis[cuid],Revenue_Analysis[Q2 Low Deviation], 0)</f>
        <v>128.41159999999999</v>
      </c>
      <c r="AD329" s="43">
        <f>_xlfn.XLOOKUP(Master1[[#This Row],[cu_id]],Revenue_Analysis[cuid],Revenue_Analysis[Q2 High Deviation], 0)</f>
        <v>134.7124</v>
      </c>
      <c r="AE329" s="43">
        <f>_xlfn.XLOOKUP(Master1[[#This Row],[cu_id]],Revenue_Analysis[cuid],Revenue_Analysis[Q3 Low Deviation], 0)</f>
        <v>129.60890000000001</v>
      </c>
      <c r="AF329" s="43">
        <f>_xlfn.XLOOKUP(Master1[[#This Row],[cu_id]],Revenue_Analysis[cuid],Revenue_Analysis[Q3 High Deviation], 0)</f>
        <v>138.4177</v>
      </c>
      <c r="AG329" s="43">
        <f>_xlfn.XLOOKUP(Master1[[#This Row],[cu_id]],Revenue_Analysis[cuid],Revenue_Analysis[Q4 Low Deviation], 0)</f>
        <v>140.62</v>
      </c>
      <c r="AH329" s="43">
        <f>_xlfn.XLOOKUP(Master1[[#This Row],[cu_id]],Revenue_Analysis[cuid],Revenue_Analysis[Q4 High Deviation], 0)</f>
        <v>140.62</v>
      </c>
      <c r="AI329" s="43">
        <f>_xlfn.XLOOKUP(Master1[[#This Row],[cu_id]],Revenue_Analysis[cuid],Revenue_Analysis[Q1 Average], 0)</f>
        <v>127.1917</v>
      </c>
      <c r="AJ329" s="43">
        <f>_xlfn.XLOOKUP(Master1[[#This Row],[cu_id]],Revenue_Analysis[cuid],Revenue_Analysis[Q2 Average], 0)</f>
        <v>131.56200000000001</v>
      </c>
      <c r="AK329" s="43">
        <f>_xlfn.XLOOKUP(Master1[[#This Row],[cu_id]],Revenue_Analysis[cuid],Revenue_Analysis[Q3 Average], 0)</f>
        <v>134.01329999999999</v>
      </c>
      <c r="AL329" s="43">
        <f>_xlfn.XLOOKUP(Master1[[#This Row],[cu_id]],Revenue_Analysis[cuid],Revenue_Analysis[Q4 Average], 0)</f>
        <v>140.62</v>
      </c>
      <c r="AM329" s="44">
        <v>0.41666666666666669</v>
      </c>
      <c r="AN329" s="44">
        <v>0.70833333333333337</v>
      </c>
      <c r="AO329" s="25" t="s">
        <v>13860</v>
      </c>
      <c r="AP329" s="25" t="s">
        <v>13860</v>
      </c>
      <c r="AQ329" s="25" t="s">
        <v>13860</v>
      </c>
      <c r="AR329" s="25" t="s">
        <v>0</v>
      </c>
      <c r="AS329" s="15">
        <f>IFERROR(_xlfn.XLOOKUP(Master1[[#This Row],[cu_id]],StopTimes[cu_ID],StopTimes[Average Stop Time]), 0)</f>
        <v>0.20833333333333334</v>
      </c>
      <c r="AT32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29" s="45">
        <v>3</v>
      </c>
      <c r="AV329" s="13"/>
      <c r="AW329" s="12"/>
    </row>
    <row r="330" spans="1:49" x14ac:dyDescent="0.3">
      <c r="A330" s="74" t="s">
        <v>4217</v>
      </c>
      <c r="B330" s="25">
        <v>15</v>
      </c>
      <c r="C330" s="25" t="s">
        <v>9</v>
      </c>
      <c r="D330" s="26">
        <v>32444</v>
      </c>
      <c r="E330" s="26" t="s">
        <v>13</v>
      </c>
      <c r="F330" s="26" t="s">
        <v>2254</v>
      </c>
      <c r="G330" s="26" t="s">
        <v>2255</v>
      </c>
      <c r="H330" s="26" t="s">
        <v>5</v>
      </c>
      <c r="I330" s="26" t="s">
        <v>692</v>
      </c>
      <c r="J330" s="26" t="s">
        <v>4</v>
      </c>
      <c r="K330" s="26" t="s">
        <v>260</v>
      </c>
      <c r="L330" s="27" t="s">
        <v>19</v>
      </c>
      <c r="M330" s="25" t="s">
        <v>18</v>
      </c>
      <c r="N330" s="25" t="s">
        <v>2</v>
      </c>
      <c r="O3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330" s="25">
        <v>130</v>
      </c>
      <c r="Q330" s="25">
        <v>0</v>
      </c>
      <c r="R330" s="25">
        <v>0</v>
      </c>
      <c r="S330" s="25">
        <v>0</v>
      </c>
      <c r="T330" s="25">
        <v>0</v>
      </c>
      <c r="U330" s="25">
        <v>24</v>
      </c>
      <c r="V330" s="41" t="str">
        <f>IFERROR(Master1[[#This Row],[Avg Garment Scans per Delivery]]/Master1[[#This Row],[Garment Inventory]], "")</f>
        <v/>
      </c>
      <c r="W330" s="42"/>
      <c r="X330" s="42"/>
      <c r="Y330" s="42"/>
      <c r="Z330" s="42"/>
      <c r="AA330" s="43">
        <f>_xlfn.XLOOKUP(Master1[[#This Row],[cu_id]], Revenue_Analysis[cuid], Revenue_Analysis[Q1 Low Deviation], 0)</f>
        <v>34.459600000000002</v>
      </c>
      <c r="AB330" s="43">
        <f>_xlfn.XLOOKUP(Master1[[#This Row],[cu_id]],Revenue_Analysis[cuid],Revenue_Analysis[Q1 High Deviation], 0)</f>
        <v>44.466200000000001</v>
      </c>
      <c r="AC330" s="43">
        <f>_xlfn.XLOOKUP(Master1[[#This Row],[cu_id]],Revenue_Analysis[cuid],Revenue_Analysis[Q2 Low Deviation], 0)</f>
        <v>34.898899999999998</v>
      </c>
      <c r="AD330" s="43">
        <f>_xlfn.XLOOKUP(Master1[[#This Row],[cu_id]],Revenue_Analysis[cuid],Revenue_Analysis[Q2 High Deviation], 0)</f>
        <v>37.067700000000002</v>
      </c>
      <c r="AE330" s="43">
        <f>_xlfn.XLOOKUP(Master1[[#This Row],[cu_id]],Revenue_Analysis[cuid],Revenue_Analysis[Q3 Low Deviation], 0)</f>
        <v>37.17</v>
      </c>
      <c r="AF330" s="43">
        <f>_xlfn.XLOOKUP(Master1[[#This Row],[cu_id]],Revenue_Analysis[cuid],Revenue_Analysis[Q3 High Deviation], 0)</f>
        <v>39.090000000000003</v>
      </c>
      <c r="AG330" s="43">
        <f>_xlfn.XLOOKUP(Master1[[#This Row],[cu_id]],Revenue_Analysis[cuid],Revenue_Analysis[Q4 Low Deviation], 0)</f>
        <v>38.143300000000004</v>
      </c>
      <c r="AH330" s="43">
        <f>_xlfn.XLOOKUP(Master1[[#This Row],[cu_id]],Revenue_Analysis[cuid],Revenue_Analysis[Q4 High Deviation], 0)</f>
        <v>46.476700000000001</v>
      </c>
      <c r="AI330" s="43">
        <f>_xlfn.XLOOKUP(Master1[[#This Row],[cu_id]],Revenue_Analysis[cuid],Revenue_Analysis[Q1 Average], 0)</f>
        <v>39.462899999999998</v>
      </c>
      <c r="AJ330" s="43">
        <f>_xlfn.XLOOKUP(Master1[[#This Row],[cu_id]],Revenue_Analysis[cuid],Revenue_Analysis[Q2 Average], 0)</f>
        <v>35.9833</v>
      </c>
      <c r="AK330" s="43">
        <f>_xlfn.XLOOKUP(Master1[[#This Row],[cu_id]],Revenue_Analysis[cuid],Revenue_Analysis[Q3 Average], 0)</f>
        <v>38.130000000000003</v>
      </c>
      <c r="AL330" s="43">
        <f>_xlfn.XLOOKUP(Master1[[#This Row],[cu_id]],Revenue_Analysis[cuid],Revenue_Analysis[Q4 Average], 0)</f>
        <v>42.31</v>
      </c>
      <c r="AM330" s="44">
        <v>0.375</v>
      </c>
      <c r="AN330" s="44">
        <v>0.66666666666666663</v>
      </c>
      <c r="AO330" s="25" t="s">
        <v>13860</v>
      </c>
      <c r="AP330" s="25" t="s">
        <v>13860</v>
      </c>
      <c r="AQ330" s="25" t="s">
        <v>13860</v>
      </c>
      <c r="AR330" s="25" t="s">
        <v>0</v>
      </c>
      <c r="AS330" s="15">
        <f>IFERROR(_xlfn.XLOOKUP(Master1[[#This Row],[cu_id]],StopTimes[cu_ID],StopTimes[Average Stop Time]), 0)</f>
        <v>2.31</v>
      </c>
      <c r="AT330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330" s="45">
        <v>4</v>
      </c>
      <c r="AV330" s="13"/>
      <c r="AW330" s="12"/>
    </row>
    <row r="331" spans="1:49" x14ac:dyDescent="0.3">
      <c r="A331" s="74" t="s">
        <v>3667</v>
      </c>
      <c r="B331" s="25">
        <v>34</v>
      </c>
      <c r="C331" s="25" t="s">
        <v>7</v>
      </c>
      <c r="D331" s="26">
        <v>27695</v>
      </c>
      <c r="E331" s="26" t="s">
        <v>13</v>
      </c>
      <c r="F331" s="26" t="s">
        <v>1019</v>
      </c>
      <c r="G331" s="26" t="s">
        <v>1020</v>
      </c>
      <c r="H331" s="26" t="s">
        <v>11</v>
      </c>
      <c r="I331" s="26" t="s">
        <v>1021</v>
      </c>
      <c r="J331" s="26" t="s">
        <v>4</v>
      </c>
      <c r="K331" s="26" t="s">
        <v>223</v>
      </c>
      <c r="L331" s="27" t="s">
        <v>16</v>
      </c>
      <c r="M331" s="25" t="s">
        <v>3</v>
      </c>
      <c r="N331" s="25" t="s">
        <v>2</v>
      </c>
      <c r="O3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148</v>
      </c>
      <c r="P331" s="25">
        <v>0</v>
      </c>
      <c r="Q331" s="25">
        <v>0</v>
      </c>
      <c r="R331" s="25">
        <v>0</v>
      </c>
      <c r="S331" s="25">
        <v>0</v>
      </c>
      <c r="T331" s="25">
        <v>148</v>
      </c>
      <c r="U331" s="25">
        <v>53</v>
      </c>
      <c r="V331" s="41">
        <f>IFERROR(Master1[[#This Row],[Avg Garment Scans per Delivery]]/Master1[[#This Row],[Garment Inventory]], "")</f>
        <v>0.50531914893617025</v>
      </c>
      <c r="W331" s="42">
        <v>376</v>
      </c>
      <c r="X331" s="42">
        <v>190</v>
      </c>
      <c r="Y331" s="42">
        <v>8</v>
      </c>
      <c r="Z331" s="42">
        <v>579</v>
      </c>
      <c r="AA331" s="43">
        <f>_xlfn.XLOOKUP(Master1[[#This Row],[cu_id]], Revenue_Analysis[cuid], Revenue_Analysis[Q1 Low Deviation], 0)</f>
        <v>312.0471</v>
      </c>
      <c r="AB331" s="43">
        <f>_xlfn.XLOOKUP(Master1[[#This Row],[cu_id]],Revenue_Analysis[cuid],Revenue_Analysis[Q1 High Deviation], 0)</f>
        <v>400.49790000000002</v>
      </c>
      <c r="AC331" s="43">
        <f>_xlfn.XLOOKUP(Master1[[#This Row],[cu_id]],Revenue_Analysis[cuid],Revenue_Analysis[Q2 Low Deviation], 0)</f>
        <v>319.46120000000002</v>
      </c>
      <c r="AD331" s="43">
        <f>_xlfn.XLOOKUP(Master1[[#This Row],[cu_id]],Revenue_Analysis[cuid],Revenue_Analysis[Q2 High Deviation], 0)</f>
        <v>448.05579999999998</v>
      </c>
      <c r="AE331" s="43">
        <f>_xlfn.XLOOKUP(Master1[[#This Row],[cu_id]],Revenue_Analysis[cuid],Revenue_Analysis[Q3 Low Deviation], 0)</f>
        <v>256.28550000000001</v>
      </c>
      <c r="AF331" s="43">
        <f>_xlfn.XLOOKUP(Master1[[#This Row],[cu_id]],Revenue_Analysis[cuid],Revenue_Analysis[Q3 High Deviation], 0)</f>
        <v>395.9631</v>
      </c>
      <c r="AG331" s="43">
        <f>_xlfn.XLOOKUP(Master1[[#This Row],[cu_id]],Revenue_Analysis[cuid],Revenue_Analysis[Q4 Low Deviation], 0)</f>
        <v>218.64</v>
      </c>
      <c r="AH331" s="43">
        <f>_xlfn.XLOOKUP(Master1[[#This Row],[cu_id]],Revenue_Analysis[cuid],Revenue_Analysis[Q4 High Deviation], 0)</f>
        <v>287.74</v>
      </c>
      <c r="AI331" s="43">
        <f>_xlfn.XLOOKUP(Master1[[#This Row],[cu_id]],Revenue_Analysis[cuid],Revenue_Analysis[Q1 Average], 0)</f>
        <v>356.27249999999998</v>
      </c>
      <c r="AJ331" s="43">
        <f>_xlfn.XLOOKUP(Master1[[#This Row],[cu_id]],Revenue_Analysis[cuid],Revenue_Analysis[Q2 Average], 0)</f>
        <v>383.75850000000003</v>
      </c>
      <c r="AK331" s="43">
        <f>_xlfn.XLOOKUP(Master1[[#This Row],[cu_id]],Revenue_Analysis[cuid],Revenue_Analysis[Q3 Average], 0)</f>
        <v>326.12430000000001</v>
      </c>
      <c r="AL331" s="43">
        <f>_xlfn.XLOOKUP(Master1[[#This Row],[cu_id]],Revenue_Analysis[cuid],Revenue_Analysis[Q4 Average], 0)</f>
        <v>253.19</v>
      </c>
      <c r="AM331" s="44">
        <v>7</v>
      </c>
      <c r="AN331" s="44">
        <v>0.6875</v>
      </c>
      <c r="AO331" s="25" t="s">
        <v>13860</v>
      </c>
      <c r="AP331" s="25" t="s">
        <v>13860</v>
      </c>
      <c r="AQ331" s="25" t="s">
        <v>13860</v>
      </c>
      <c r="AR331" s="25" t="s">
        <v>0</v>
      </c>
      <c r="AS331" s="15">
        <f>IFERROR(_xlfn.XLOOKUP(Master1[[#This Row],[cu_id]],StopTimes[cu_ID],StopTimes[Average Stop Time]), 0)</f>
        <v>10.354166666666666</v>
      </c>
      <c r="AT331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331" s="45">
        <v>25</v>
      </c>
      <c r="AV331" s="13"/>
      <c r="AW331" s="12"/>
    </row>
    <row r="332" spans="1:49" x14ac:dyDescent="0.3">
      <c r="A332" s="74" t="s">
        <v>4218</v>
      </c>
      <c r="B332" s="25">
        <v>15</v>
      </c>
      <c r="C332" s="25" t="s">
        <v>12</v>
      </c>
      <c r="D332" s="26">
        <v>32451</v>
      </c>
      <c r="E332" s="26" t="s">
        <v>13</v>
      </c>
      <c r="F332" s="26" t="s">
        <v>2256</v>
      </c>
      <c r="G332" s="26" t="s">
        <v>2257</v>
      </c>
      <c r="H332" s="26" t="s">
        <v>5</v>
      </c>
      <c r="I332" s="26" t="s">
        <v>2168</v>
      </c>
      <c r="J332" s="26" t="s">
        <v>4</v>
      </c>
      <c r="K332" s="26" t="s">
        <v>277</v>
      </c>
      <c r="L332" s="27" t="s">
        <v>19</v>
      </c>
      <c r="M332" s="25" t="s">
        <v>18</v>
      </c>
      <c r="N332" s="25" t="s">
        <v>2</v>
      </c>
      <c r="O3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332" s="25">
        <v>0</v>
      </c>
      <c r="Q332" s="25">
        <v>200</v>
      </c>
      <c r="R332" s="25">
        <v>0</v>
      </c>
      <c r="S332" s="25">
        <v>0</v>
      </c>
      <c r="T332" s="25">
        <v>0</v>
      </c>
      <c r="U332" s="25">
        <v>18</v>
      </c>
      <c r="V332" s="41" t="str">
        <f>IFERROR(Master1[[#This Row],[Avg Garment Scans per Delivery]]/Master1[[#This Row],[Garment Inventory]], "")</f>
        <v/>
      </c>
      <c r="W332" s="42"/>
      <c r="X332" s="42"/>
      <c r="Y332" s="42"/>
      <c r="Z332" s="42"/>
      <c r="AA332" s="43">
        <f>_xlfn.XLOOKUP(Master1[[#This Row],[cu_id]], Revenue_Analysis[cuid], Revenue_Analysis[Q1 Low Deviation], 0)</f>
        <v>18.936699999999998</v>
      </c>
      <c r="AB332" s="43">
        <f>_xlfn.XLOOKUP(Master1[[#This Row],[cu_id]],Revenue_Analysis[cuid],Revenue_Analysis[Q1 High Deviation], 0)</f>
        <v>20.8033</v>
      </c>
      <c r="AC332" s="43">
        <f>_xlfn.XLOOKUP(Master1[[#This Row],[cu_id]],Revenue_Analysis[cuid],Revenue_Analysis[Q2 Low Deviation], 0)</f>
        <v>20.924499999999998</v>
      </c>
      <c r="AD332" s="43">
        <f>_xlfn.XLOOKUP(Master1[[#This Row],[cu_id]],Revenue_Analysis[cuid],Revenue_Analysis[Q2 High Deviation], 0)</f>
        <v>22.488900000000001</v>
      </c>
      <c r="AE332" s="43">
        <f>_xlfn.XLOOKUP(Master1[[#This Row],[cu_id]],Revenue_Analysis[cuid],Revenue_Analysis[Q3 Low Deviation], 0)</f>
        <v>21.759599999999999</v>
      </c>
      <c r="AF332" s="43">
        <f>_xlfn.XLOOKUP(Master1[[#This Row],[cu_id]],Revenue_Analysis[cuid],Revenue_Analysis[Q3 High Deviation], 0)</f>
        <v>23.411799999999999</v>
      </c>
      <c r="AG332" s="43">
        <f>_xlfn.XLOOKUP(Master1[[#This Row],[cu_id]],Revenue_Analysis[cuid],Revenue_Analysis[Q4 Low Deviation], 0)</f>
        <v>20.13</v>
      </c>
      <c r="AH332" s="43">
        <f>_xlfn.XLOOKUP(Master1[[#This Row],[cu_id]],Revenue_Analysis[cuid],Revenue_Analysis[Q4 High Deviation], 0)</f>
        <v>20.13</v>
      </c>
      <c r="AI332" s="43">
        <f>_xlfn.XLOOKUP(Master1[[#This Row],[cu_id]],Revenue_Analysis[cuid],Revenue_Analysis[Q1 Average], 0)</f>
        <v>19.87</v>
      </c>
      <c r="AJ332" s="43">
        <f>_xlfn.XLOOKUP(Master1[[#This Row],[cu_id]],Revenue_Analysis[cuid],Revenue_Analysis[Q2 Average], 0)</f>
        <v>21.706700000000001</v>
      </c>
      <c r="AK332" s="43">
        <f>_xlfn.XLOOKUP(Master1[[#This Row],[cu_id]],Revenue_Analysis[cuid],Revenue_Analysis[Q3 Average], 0)</f>
        <v>22.585699999999999</v>
      </c>
      <c r="AL332" s="43">
        <f>_xlfn.XLOOKUP(Master1[[#This Row],[cu_id]],Revenue_Analysis[cuid],Revenue_Analysis[Q4 Average], 0)</f>
        <v>20.13</v>
      </c>
      <c r="AM332" s="44">
        <v>0.39583333333333331</v>
      </c>
      <c r="AN332" s="44">
        <v>0.66666666666666663</v>
      </c>
      <c r="AO332" s="25" t="s">
        <v>13860</v>
      </c>
      <c r="AP332" s="25" t="s">
        <v>13860</v>
      </c>
      <c r="AQ332" s="25" t="s">
        <v>13860</v>
      </c>
      <c r="AR332" s="25" t="s">
        <v>0</v>
      </c>
      <c r="AS332" s="15">
        <f>IFERROR(_xlfn.XLOOKUP(Master1[[#This Row],[cu_id]],StopTimes[cu_ID],StopTimes[Average Stop Time]), 0)</f>
        <v>0.22083333333333333</v>
      </c>
      <c r="AT332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32" s="45">
        <v>10</v>
      </c>
      <c r="AV332" s="13"/>
      <c r="AW332" s="12"/>
    </row>
    <row r="333" spans="1:49" x14ac:dyDescent="0.3">
      <c r="A333" s="74" t="s">
        <v>4219</v>
      </c>
      <c r="B333" s="25">
        <v>15</v>
      </c>
      <c r="C333" s="25" t="s">
        <v>12</v>
      </c>
      <c r="D333" s="26">
        <v>32451</v>
      </c>
      <c r="E333" s="26" t="s">
        <v>39</v>
      </c>
      <c r="F333" s="26" t="s">
        <v>2258</v>
      </c>
      <c r="G333" s="26" t="s">
        <v>2257</v>
      </c>
      <c r="H333" s="26" t="s">
        <v>5</v>
      </c>
      <c r="I333" s="26" t="s">
        <v>2168</v>
      </c>
      <c r="J333" s="26" t="s">
        <v>4</v>
      </c>
      <c r="K333" s="26" t="s">
        <v>277</v>
      </c>
      <c r="L333" s="27" t="s">
        <v>19</v>
      </c>
      <c r="M333" s="25" t="s">
        <v>18</v>
      </c>
      <c r="N333" s="25" t="s">
        <v>2</v>
      </c>
      <c r="O3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333" s="25">
        <v>0</v>
      </c>
      <c r="Q333" s="25">
        <v>200</v>
      </c>
      <c r="R333" s="25">
        <v>0</v>
      </c>
      <c r="S333" s="25">
        <v>0</v>
      </c>
      <c r="T333" s="25">
        <v>0</v>
      </c>
      <c r="U333" s="25">
        <v>24</v>
      </c>
      <c r="V333" s="41" t="str">
        <f>IFERROR(Master1[[#This Row],[Avg Garment Scans per Delivery]]/Master1[[#This Row],[Garment Inventory]], "")</f>
        <v/>
      </c>
      <c r="W333" s="42"/>
      <c r="X333" s="42"/>
      <c r="Y333" s="42"/>
      <c r="Z333" s="42"/>
      <c r="AA333" s="43">
        <f>_xlfn.XLOOKUP(Master1[[#This Row],[cu_id]], Revenue_Analysis[cuid], Revenue_Analysis[Q1 Low Deviation], 0)</f>
        <v>15.7133</v>
      </c>
      <c r="AB333" s="43">
        <f>_xlfn.XLOOKUP(Master1[[#This Row],[cu_id]],Revenue_Analysis[cuid],Revenue_Analysis[Q1 High Deviation], 0)</f>
        <v>17.4467</v>
      </c>
      <c r="AC333" s="43">
        <f>_xlfn.XLOOKUP(Master1[[#This Row],[cu_id]],Revenue_Analysis[cuid],Revenue_Analysis[Q2 Low Deviation], 0)</f>
        <v>17.8278</v>
      </c>
      <c r="AD333" s="43">
        <f>_xlfn.XLOOKUP(Master1[[#This Row],[cu_id]],Revenue_Analysis[cuid],Revenue_Analysis[Q2 High Deviation], 0)</f>
        <v>18.2456</v>
      </c>
      <c r="AE333" s="43">
        <f>_xlfn.XLOOKUP(Master1[[#This Row],[cu_id]],Revenue_Analysis[cuid],Revenue_Analysis[Q3 Low Deviation], 0)</f>
        <v>17.9604</v>
      </c>
      <c r="AF333" s="43">
        <f>_xlfn.XLOOKUP(Master1[[#This Row],[cu_id]],Revenue_Analysis[cuid],Revenue_Analysis[Q3 High Deviation], 0)</f>
        <v>24.1938</v>
      </c>
      <c r="AG333" s="43">
        <f>_xlfn.XLOOKUP(Master1[[#This Row],[cu_id]],Revenue_Analysis[cuid],Revenue_Analysis[Q4 Low Deviation], 0)</f>
        <v>22.57</v>
      </c>
      <c r="AH333" s="43">
        <f>_xlfn.XLOOKUP(Master1[[#This Row],[cu_id]],Revenue_Analysis[cuid],Revenue_Analysis[Q4 High Deviation], 0)</f>
        <v>22.57</v>
      </c>
      <c r="AI333" s="43">
        <f>_xlfn.XLOOKUP(Master1[[#This Row],[cu_id]],Revenue_Analysis[cuid],Revenue_Analysis[Q1 Average], 0)</f>
        <v>16.579999999999998</v>
      </c>
      <c r="AJ333" s="43">
        <f>_xlfn.XLOOKUP(Master1[[#This Row],[cu_id]],Revenue_Analysis[cuid],Revenue_Analysis[Q2 Average], 0)</f>
        <v>18.0367</v>
      </c>
      <c r="AK333" s="43">
        <f>_xlfn.XLOOKUP(Master1[[#This Row],[cu_id]],Revenue_Analysis[cuid],Revenue_Analysis[Q3 Average], 0)</f>
        <v>21.077100000000002</v>
      </c>
      <c r="AL333" s="43">
        <f>_xlfn.XLOOKUP(Master1[[#This Row],[cu_id]],Revenue_Analysis[cuid],Revenue_Analysis[Q4 Average], 0)</f>
        <v>22.57</v>
      </c>
      <c r="AM333" s="44">
        <v>0.39583333333333331</v>
      </c>
      <c r="AN333" s="44">
        <v>0.66666666666666663</v>
      </c>
      <c r="AO333" s="25" t="s">
        <v>13860</v>
      </c>
      <c r="AP333" s="25" t="s">
        <v>13860</v>
      </c>
      <c r="AQ333" s="25" t="s">
        <v>13860</v>
      </c>
      <c r="AR333" s="25" t="s">
        <v>0</v>
      </c>
      <c r="AS333" s="15">
        <f>IFERROR(_xlfn.XLOOKUP(Master1[[#This Row],[cu_id]],StopTimes[cu_ID],StopTimes[Average Stop Time]), 0)</f>
        <v>3.0125000000000002</v>
      </c>
      <c r="AT333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33" s="45">
        <v>10</v>
      </c>
      <c r="AV333" s="13"/>
      <c r="AW333" s="12"/>
    </row>
    <row r="334" spans="1:49" x14ac:dyDescent="0.3">
      <c r="A334" s="74" t="s">
        <v>4220</v>
      </c>
      <c r="B334" s="25">
        <v>15</v>
      </c>
      <c r="C334" s="25" t="s">
        <v>12</v>
      </c>
      <c r="D334" s="26">
        <v>32451</v>
      </c>
      <c r="E334" s="26" t="s">
        <v>68</v>
      </c>
      <c r="F334" s="26" t="s">
        <v>2259</v>
      </c>
      <c r="G334" s="26" t="s">
        <v>2260</v>
      </c>
      <c r="H334" s="26" t="s">
        <v>5</v>
      </c>
      <c r="I334" s="26" t="s">
        <v>2168</v>
      </c>
      <c r="J334" s="26" t="s">
        <v>4</v>
      </c>
      <c r="K334" s="26" t="s">
        <v>277</v>
      </c>
      <c r="L334" s="27" t="s">
        <v>19</v>
      </c>
      <c r="M334" s="25" t="s">
        <v>18</v>
      </c>
      <c r="N334" s="25" t="s">
        <v>2</v>
      </c>
      <c r="O3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334" s="25">
        <v>0</v>
      </c>
      <c r="Q334" s="25">
        <v>200</v>
      </c>
      <c r="R334" s="25">
        <v>0</v>
      </c>
      <c r="S334" s="25">
        <v>0</v>
      </c>
      <c r="T334" s="25">
        <v>0</v>
      </c>
      <c r="U334" s="25">
        <v>24</v>
      </c>
      <c r="V334" s="41" t="str">
        <f>IFERROR(Master1[[#This Row],[Avg Garment Scans per Delivery]]/Master1[[#This Row],[Garment Inventory]], "")</f>
        <v/>
      </c>
      <c r="W334" s="42"/>
      <c r="X334" s="42"/>
      <c r="Y334" s="42"/>
      <c r="Z334" s="42"/>
      <c r="AA334" s="43">
        <f>_xlfn.XLOOKUP(Master1[[#This Row],[cu_id]], Revenue_Analysis[cuid], Revenue_Analysis[Q1 Low Deviation], 0)</f>
        <v>22.936699999999998</v>
      </c>
      <c r="AB334" s="43">
        <f>_xlfn.XLOOKUP(Master1[[#This Row],[cu_id]],Revenue_Analysis[cuid],Revenue_Analysis[Q1 High Deviation], 0)</f>
        <v>24.8033</v>
      </c>
      <c r="AC334" s="43">
        <f>_xlfn.XLOOKUP(Master1[[#This Row],[cu_id]],Revenue_Analysis[cuid],Revenue_Analysis[Q2 Low Deviation], 0)</f>
        <v>24.924499999999998</v>
      </c>
      <c r="AD334" s="43">
        <f>_xlfn.XLOOKUP(Master1[[#This Row],[cu_id]],Revenue_Analysis[cuid],Revenue_Analysis[Q2 High Deviation], 0)</f>
        <v>26.488900000000001</v>
      </c>
      <c r="AE334" s="43">
        <f>_xlfn.XLOOKUP(Master1[[#This Row],[cu_id]],Revenue_Analysis[cuid],Revenue_Analysis[Q3 Low Deviation], 0)</f>
        <v>26.2575</v>
      </c>
      <c r="AF334" s="43">
        <f>_xlfn.XLOOKUP(Master1[[#This Row],[cu_id]],Revenue_Analysis[cuid],Revenue_Analysis[Q3 High Deviation], 0)</f>
        <v>27.593900000000001</v>
      </c>
      <c r="AG334" s="43">
        <f>_xlfn.XLOOKUP(Master1[[#This Row],[cu_id]],Revenue_Analysis[cuid],Revenue_Analysis[Q4 Low Deviation], 0)</f>
        <v>24.77</v>
      </c>
      <c r="AH334" s="43">
        <f>_xlfn.XLOOKUP(Master1[[#This Row],[cu_id]],Revenue_Analysis[cuid],Revenue_Analysis[Q4 High Deviation], 0)</f>
        <v>24.77</v>
      </c>
      <c r="AI334" s="43">
        <f>_xlfn.XLOOKUP(Master1[[#This Row],[cu_id]],Revenue_Analysis[cuid],Revenue_Analysis[Q1 Average], 0)</f>
        <v>23.87</v>
      </c>
      <c r="AJ334" s="43">
        <f>_xlfn.XLOOKUP(Master1[[#This Row],[cu_id]],Revenue_Analysis[cuid],Revenue_Analysis[Q2 Average], 0)</f>
        <v>25.706700000000001</v>
      </c>
      <c r="AK334" s="43">
        <f>_xlfn.XLOOKUP(Master1[[#This Row],[cu_id]],Revenue_Analysis[cuid],Revenue_Analysis[Q3 Average], 0)</f>
        <v>26.925699999999999</v>
      </c>
      <c r="AL334" s="43">
        <f>_xlfn.XLOOKUP(Master1[[#This Row],[cu_id]],Revenue_Analysis[cuid],Revenue_Analysis[Q4 Average], 0)</f>
        <v>24.77</v>
      </c>
      <c r="AM334" s="44">
        <v>0.39583333333333331</v>
      </c>
      <c r="AN334" s="44">
        <v>0.66666666666666663</v>
      </c>
      <c r="AO334" s="25" t="s">
        <v>13860</v>
      </c>
      <c r="AP334" s="25" t="s">
        <v>13860</v>
      </c>
      <c r="AQ334" s="25" t="s">
        <v>13860</v>
      </c>
      <c r="AR334" s="25" t="s">
        <v>0</v>
      </c>
      <c r="AS334" s="15">
        <f>IFERROR(_xlfn.XLOOKUP(Master1[[#This Row],[cu_id]],StopTimes[cu_ID],StopTimes[Average Stop Time]), 0)</f>
        <v>0.17083333333333334</v>
      </c>
      <c r="AT334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34" s="45">
        <v>10</v>
      </c>
      <c r="AV334" s="13"/>
      <c r="AW334" s="12"/>
    </row>
    <row r="335" spans="1:49" x14ac:dyDescent="0.3">
      <c r="A335" s="74" t="s">
        <v>4221</v>
      </c>
      <c r="B335" s="25">
        <v>15</v>
      </c>
      <c r="C335" s="25" t="s">
        <v>12</v>
      </c>
      <c r="D335" s="26">
        <v>32451</v>
      </c>
      <c r="E335" s="26" t="s">
        <v>94</v>
      </c>
      <c r="F335" s="26" t="s">
        <v>2261</v>
      </c>
      <c r="G335" s="26" t="s">
        <v>2260</v>
      </c>
      <c r="H335" s="26" t="s">
        <v>5</v>
      </c>
      <c r="I335" s="26" t="s">
        <v>2168</v>
      </c>
      <c r="J335" s="26" t="s">
        <v>4</v>
      </c>
      <c r="K335" s="26" t="s">
        <v>277</v>
      </c>
      <c r="L335" s="27" t="s">
        <v>19</v>
      </c>
      <c r="M335" s="25" t="s">
        <v>18</v>
      </c>
      <c r="N335" s="25" t="s">
        <v>2</v>
      </c>
      <c r="O3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335" s="25">
        <v>0</v>
      </c>
      <c r="Q335" s="25">
        <v>200</v>
      </c>
      <c r="R335" s="25">
        <v>0</v>
      </c>
      <c r="S335" s="25">
        <v>0</v>
      </c>
      <c r="T335" s="25">
        <v>0</v>
      </c>
      <c r="U335" s="25">
        <v>24</v>
      </c>
      <c r="V335" s="41" t="str">
        <f>IFERROR(Master1[[#This Row],[Avg Garment Scans per Delivery]]/Master1[[#This Row],[Garment Inventory]], "")</f>
        <v/>
      </c>
      <c r="W335" s="42"/>
      <c r="X335" s="42"/>
      <c r="Y335" s="42"/>
      <c r="Z335" s="42"/>
      <c r="AA335" s="43">
        <f>_xlfn.XLOOKUP(Master1[[#This Row],[cu_id]], Revenue_Analysis[cuid], Revenue_Analysis[Q1 Low Deviation], 0)</f>
        <v>23.1233</v>
      </c>
      <c r="AB335" s="43">
        <f>_xlfn.XLOOKUP(Master1[[#This Row],[cu_id]],Revenue_Analysis[cuid],Revenue_Analysis[Q1 High Deviation], 0)</f>
        <v>24.8567</v>
      </c>
      <c r="AC335" s="43">
        <f>_xlfn.XLOOKUP(Master1[[#This Row],[cu_id]],Revenue_Analysis[cuid],Revenue_Analysis[Q2 Low Deviation], 0)</f>
        <v>25.2378</v>
      </c>
      <c r="AD335" s="43">
        <f>_xlfn.XLOOKUP(Master1[[#This Row],[cu_id]],Revenue_Analysis[cuid],Revenue_Analysis[Q2 High Deviation], 0)</f>
        <v>25.6556</v>
      </c>
      <c r="AE335" s="43">
        <f>_xlfn.XLOOKUP(Master1[[#This Row],[cu_id]],Revenue_Analysis[cuid],Revenue_Analysis[Q3 Low Deviation], 0)</f>
        <v>25.29</v>
      </c>
      <c r="AF335" s="43">
        <f>_xlfn.XLOOKUP(Master1[[#This Row],[cu_id]],Revenue_Analysis[cuid],Revenue_Analysis[Q3 High Deviation], 0)</f>
        <v>32.81</v>
      </c>
      <c r="AG335" s="43">
        <f>_xlfn.XLOOKUP(Master1[[#This Row],[cu_id]],Revenue_Analysis[cuid],Revenue_Analysis[Q4 Low Deviation], 0)</f>
        <v>31.01</v>
      </c>
      <c r="AH335" s="43">
        <f>_xlfn.XLOOKUP(Master1[[#This Row],[cu_id]],Revenue_Analysis[cuid],Revenue_Analysis[Q4 High Deviation], 0)</f>
        <v>31.01</v>
      </c>
      <c r="AI335" s="43">
        <f>_xlfn.XLOOKUP(Master1[[#This Row],[cu_id]],Revenue_Analysis[cuid],Revenue_Analysis[Q1 Average], 0)</f>
        <v>23.99</v>
      </c>
      <c r="AJ335" s="43">
        <f>_xlfn.XLOOKUP(Master1[[#This Row],[cu_id]],Revenue_Analysis[cuid],Revenue_Analysis[Q2 Average], 0)</f>
        <v>25.4467</v>
      </c>
      <c r="AK335" s="43">
        <f>_xlfn.XLOOKUP(Master1[[#This Row],[cu_id]],Revenue_Analysis[cuid],Revenue_Analysis[Q3 Average], 0)</f>
        <v>29.05</v>
      </c>
      <c r="AL335" s="43">
        <f>_xlfn.XLOOKUP(Master1[[#This Row],[cu_id]],Revenue_Analysis[cuid],Revenue_Analysis[Q4 Average], 0)</f>
        <v>31.01</v>
      </c>
      <c r="AM335" s="44">
        <v>0.39583333333333331</v>
      </c>
      <c r="AN335" s="44">
        <v>0.66666666666666663</v>
      </c>
      <c r="AO335" s="25" t="s">
        <v>13860</v>
      </c>
      <c r="AP335" s="25" t="s">
        <v>13860</v>
      </c>
      <c r="AQ335" s="25" t="s">
        <v>13860</v>
      </c>
      <c r="AR335" s="25" t="s">
        <v>0</v>
      </c>
      <c r="AS335" s="15">
        <f>IFERROR(_xlfn.XLOOKUP(Master1[[#This Row],[cu_id]],StopTimes[cu_ID],StopTimes[Average Stop Time]), 0)</f>
        <v>5.0291666666666668</v>
      </c>
      <c r="AT33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35" s="45">
        <v>10</v>
      </c>
      <c r="AV335" s="13"/>
      <c r="AW335" s="12"/>
    </row>
    <row r="336" spans="1:49" x14ac:dyDescent="0.3">
      <c r="A336" s="74" t="s">
        <v>4222</v>
      </c>
      <c r="B336" s="25">
        <v>15</v>
      </c>
      <c r="C336" s="25" t="s">
        <v>12</v>
      </c>
      <c r="D336" s="26">
        <v>32451</v>
      </c>
      <c r="E336" s="26" t="s">
        <v>67</v>
      </c>
      <c r="F336" s="26" t="s">
        <v>2262</v>
      </c>
      <c r="G336" s="26" t="s">
        <v>2263</v>
      </c>
      <c r="H336" s="26" t="s">
        <v>5</v>
      </c>
      <c r="I336" s="26" t="s">
        <v>2168</v>
      </c>
      <c r="J336" s="26" t="s">
        <v>4</v>
      </c>
      <c r="K336" s="26" t="s">
        <v>277</v>
      </c>
      <c r="L336" s="27" t="s">
        <v>19</v>
      </c>
      <c r="M336" s="25" t="s">
        <v>18</v>
      </c>
      <c r="N336" s="25" t="s">
        <v>2</v>
      </c>
      <c r="O3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336" s="25">
        <v>0</v>
      </c>
      <c r="Q336" s="25">
        <v>200</v>
      </c>
      <c r="R336" s="25">
        <v>0</v>
      </c>
      <c r="S336" s="25">
        <v>0</v>
      </c>
      <c r="T336" s="25">
        <v>0</v>
      </c>
      <c r="U336" s="25">
        <v>24</v>
      </c>
      <c r="V336" s="41" t="str">
        <f>IFERROR(Master1[[#This Row],[Avg Garment Scans per Delivery]]/Master1[[#This Row],[Garment Inventory]], "")</f>
        <v/>
      </c>
      <c r="W336" s="42"/>
      <c r="X336" s="42"/>
      <c r="Y336" s="42"/>
      <c r="Z336" s="42"/>
      <c r="AA336" s="43">
        <f>_xlfn.XLOOKUP(Master1[[#This Row],[cu_id]], Revenue_Analysis[cuid], Revenue_Analysis[Q1 Low Deviation], 0)</f>
        <v>21.346699999999998</v>
      </c>
      <c r="AB336" s="43">
        <f>_xlfn.XLOOKUP(Master1[[#This Row],[cu_id]],Revenue_Analysis[cuid],Revenue_Analysis[Q1 High Deviation], 0)</f>
        <v>23.2133</v>
      </c>
      <c r="AC336" s="43">
        <f>_xlfn.XLOOKUP(Master1[[#This Row],[cu_id]],Revenue_Analysis[cuid],Revenue_Analysis[Q2 Low Deviation], 0)</f>
        <v>23.334499999999998</v>
      </c>
      <c r="AD336" s="43">
        <f>_xlfn.XLOOKUP(Master1[[#This Row],[cu_id]],Revenue_Analysis[cuid],Revenue_Analysis[Q2 High Deviation], 0)</f>
        <v>24.898900000000001</v>
      </c>
      <c r="AE336" s="43">
        <f>_xlfn.XLOOKUP(Master1[[#This Row],[cu_id]],Revenue_Analysis[cuid],Revenue_Analysis[Q3 Low Deviation], 0)</f>
        <v>24.260999999999999</v>
      </c>
      <c r="AF336" s="43">
        <f>_xlfn.XLOOKUP(Master1[[#This Row],[cu_id]],Revenue_Analysis[cuid],Revenue_Analysis[Q3 High Deviation], 0)</f>
        <v>25.810400000000001</v>
      </c>
      <c r="AG336" s="43">
        <f>_xlfn.XLOOKUP(Master1[[#This Row],[cu_id]],Revenue_Analysis[cuid],Revenue_Analysis[Q4 Low Deviation], 0)</f>
        <v>22.56</v>
      </c>
      <c r="AH336" s="43">
        <f>_xlfn.XLOOKUP(Master1[[#This Row],[cu_id]],Revenue_Analysis[cuid],Revenue_Analysis[Q4 High Deviation], 0)</f>
        <v>22.56</v>
      </c>
      <c r="AI336" s="43">
        <f>_xlfn.XLOOKUP(Master1[[#This Row],[cu_id]],Revenue_Analysis[cuid],Revenue_Analysis[Q1 Average], 0)</f>
        <v>22.28</v>
      </c>
      <c r="AJ336" s="43">
        <f>_xlfn.XLOOKUP(Master1[[#This Row],[cu_id]],Revenue_Analysis[cuid],Revenue_Analysis[Q2 Average], 0)</f>
        <v>24.116700000000002</v>
      </c>
      <c r="AK336" s="43">
        <f>_xlfn.XLOOKUP(Master1[[#This Row],[cu_id]],Revenue_Analysis[cuid],Revenue_Analysis[Q3 Average], 0)</f>
        <v>25.035699999999999</v>
      </c>
      <c r="AL336" s="43">
        <f>_xlfn.XLOOKUP(Master1[[#This Row],[cu_id]],Revenue_Analysis[cuid],Revenue_Analysis[Q4 Average], 0)</f>
        <v>22.56</v>
      </c>
      <c r="AM336" s="44">
        <v>0.39583333333333331</v>
      </c>
      <c r="AN336" s="44">
        <v>0.66666666666666663</v>
      </c>
      <c r="AO336" s="25" t="s">
        <v>13860</v>
      </c>
      <c r="AP336" s="25" t="s">
        <v>13860</v>
      </c>
      <c r="AQ336" s="25" t="s">
        <v>13860</v>
      </c>
      <c r="AR336" s="25" t="s">
        <v>0</v>
      </c>
      <c r="AS336" s="15">
        <f>IFERROR(_xlfn.XLOOKUP(Master1[[#This Row],[cu_id]],StopTimes[cu_ID],StopTimes[Average Stop Time]), 0)</f>
        <v>4.5708333333333337</v>
      </c>
      <c r="AT336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36" s="45">
        <v>10</v>
      </c>
      <c r="AV336" s="13"/>
      <c r="AW336" s="12"/>
    </row>
    <row r="337" spans="1:49" x14ac:dyDescent="0.3">
      <c r="A337" s="74" t="s">
        <v>4223</v>
      </c>
      <c r="B337" s="25">
        <v>15</v>
      </c>
      <c r="C337" s="25" t="s">
        <v>12</v>
      </c>
      <c r="D337" s="26">
        <v>32451</v>
      </c>
      <c r="E337" s="26" t="s">
        <v>47</v>
      </c>
      <c r="F337" s="26" t="s">
        <v>2264</v>
      </c>
      <c r="G337" s="26" t="s">
        <v>2265</v>
      </c>
      <c r="H337" s="26" t="s">
        <v>5</v>
      </c>
      <c r="I337" s="26" t="s">
        <v>2168</v>
      </c>
      <c r="J337" s="26" t="s">
        <v>4</v>
      </c>
      <c r="K337" s="26" t="s">
        <v>277</v>
      </c>
      <c r="L337" s="27" t="s">
        <v>19</v>
      </c>
      <c r="M337" s="25" t="s">
        <v>18</v>
      </c>
      <c r="N337" s="25" t="s">
        <v>2</v>
      </c>
      <c r="O3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337" s="25">
        <v>0</v>
      </c>
      <c r="Q337" s="25">
        <v>200</v>
      </c>
      <c r="R337" s="25">
        <v>0</v>
      </c>
      <c r="S337" s="25">
        <v>0</v>
      </c>
      <c r="T337" s="25">
        <v>0</v>
      </c>
      <c r="U337" s="25">
        <v>25</v>
      </c>
      <c r="V337" s="41" t="str">
        <f>IFERROR(Master1[[#This Row],[Avg Garment Scans per Delivery]]/Master1[[#This Row],[Garment Inventory]], "")</f>
        <v/>
      </c>
      <c r="W337" s="42"/>
      <c r="X337" s="42"/>
      <c r="Y337" s="42"/>
      <c r="Z337" s="42"/>
      <c r="AA337" s="43">
        <f>_xlfn.XLOOKUP(Master1[[#This Row],[cu_id]], Revenue_Analysis[cuid], Revenue_Analysis[Q1 Low Deviation], 0)</f>
        <v>18.924299999999999</v>
      </c>
      <c r="AB337" s="43">
        <f>_xlfn.XLOOKUP(Master1[[#This Row],[cu_id]],Revenue_Analysis[cuid],Revenue_Analysis[Q1 High Deviation], 0)</f>
        <v>35.775700000000001</v>
      </c>
      <c r="AC337" s="43">
        <f>_xlfn.XLOOKUP(Master1[[#This Row],[cu_id]],Revenue_Analysis[cuid],Revenue_Analysis[Q2 Low Deviation], 0)</f>
        <v>22.026700000000002</v>
      </c>
      <c r="AD337" s="43">
        <f>_xlfn.XLOOKUP(Master1[[#This Row],[cu_id]],Revenue_Analysis[cuid],Revenue_Analysis[Q2 High Deviation], 0)</f>
        <v>38.823300000000003</v>
      </c>
      <c r="AE337" s="43">
        <f>_xlfn.XLOOKUP(Master1[[#This Row],[cu_id]],Revenue_Analysis[cuid],Revenue_Analysis[Q3 Low Deviation], 0)</f>
        <v>24.69</v>
      </c>
      <c r="AF337" s="43">
        <f>_xlfn.XLOOKUP(Master1[[#This Row],[cu_id]],Revenue_Analysis[cuid],Revenue_Analysis[Q3 High Deviation], 0)</f>
        <v>45.25</v>
      </c>
      <c r="AG337" s="43">
        <f>_xlfn.XLOOKUP(Master1[[#This Row],[cu_id]],Revenue_Analysis[cuid],Revenue_Analysis[Q4 Low Deviation], 0)</f>
        <v>20.48</v>
      </c>
      <c r="AH337" s="43">
        <f>_xlfn.XLOOKUP(Master1[[#This Row],[cu_id]],Revenue_Analysis[cuid],Revenue_Analysis[Q4 High Deviation], 0)</f>
        <v>42.883400000000002</v>
      </c>
      <c r="AI337" s="43">
        <f>_xlfn.XLOOKUP(Master1[[#This Row],[cu_id]],Revenue_Analysis[cuid],Revenue_Analysis[Q1 Average], 0)</f>
        <v>27.35</v>
      </c>
      <c r="AJ337" s="43">
        <f>_xlfn.XLOOKUP(Master1[[#This Row],[cu_id]],Revenue_Analysis[cuid],Revenue_Analysis[Q2 Average], 0)</f>
        <v>30.425000000000001</v>
      </c>
      <c r="AK337" s="43">
        <f>_xlfn.XLOOKUP(Master1[[#This Row],[cu_id]],Revenue_Analysis[cuid],Revenue_Analysis[Q3 Average], 0)</f>
        <v>34.97</v>
      </c>
      <c r="AL337" s="43">
        <f>_xlfn.XLOOKUP(Master1[[#This Row],[cu_id]],Revenue_Analysis[cuid],Revenue_Analysis[Q4 Average], 0)</f>
        <v>31.681699999999999</v>
      </c>
      <c r="AM337" s="44">
        <v>0.39583333333333331</v>
      </c>
      <c r="AN337" s="44">
        <v>0.66666666666666663</v>
      </c>
      <c r="AO337" s="25" t="s">
        <v>13860</v>
      </c>
      <c r="AP337" s="25" t="s">
        <v>13860</v>
      </c>
      <c r="AQ337" s="25" t="s">
        <v>13860</v>
      </c>
      <c r="AR337" s="25" t="s">
        <v>0</v>
      </c>
      <c r="AS337" s="15">
        <f>IFERROR(_xlfn.XLOOKUP(Master1[[#This Row],[cu_id]],StopTimes[cu_ID],StopTimes[Average Stop Time]), 0)</f>
        <v>5.041666666666667</v>
      </c>
      <c r="AT337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37" s="45">
        <v>10</v>
      </c>
      <c r="AV337" s="13"/>
      <c r="AW337" s="12"/>
    </row>
    <row r="338" spans="1:49" x14ac:dyDescent="0.3">
      <c r="A338" s="74" t="s">
        <v>4224</v>
      </c>
      <c r="B338" s="25">
        <v>15</v>
      </c>
      <c r="C338" s="25" t="s">
        <v>6</v>
      </c>
      <c r="D338" s="26">
        <v>31501</v>
      </c>
      <c r="E338" s="26" t="s">
        <v>39</v>
      </c>
      <c r="F338" s="26" t="s">
        <v>1837</v>
      </c>
      <c r="G338" s="26" t="s">
        <v>2266</v>
      </c>
      <c r="H338" s="26" t="s">
        <v>5</v>
      </c>
      <c r="I338" s="26" t="s">
        <v>1480</v>
      </c>
      <c r="J338" s="26" t="s">
        <v>4</v>
      </c>
      <c r="K338" s="26" t="s">
        <v>617</v>
      </c>
      <c r="L338" s="27" t="s">
        <v>19</v>
      </c>
      <c r="M338" s="25" t="s">
        <v>18</v>
      </c>
      <c r="N338" s="25" t="s">
        <v>2</v>
      </c>
      <c r="O3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123</v>
      </c>
      <c r="P338" s="25">
        <v>0</v>
      </c>
      <c r="Q338" s="25">
        <v>0</v>
      </c>
      <c r="R338" s="25">
        <v>123</v>
      </c>
      <c r="S338" s="25">
        <v>0</v>
      </c>
      <c r="T338" s="25">
        <v>0</v>
      </c>
      <c r="U338" s="25">
        <v>26</v>
      </c>
      <c r="V338" s="41" t="str">
        <f>IFERROR(Master1[[#This Row],[Avg Garment Scans per Delivery]]/Master1[[#This Row],[Garment Inventory]], "")</f>
        <v/>
      </c>
      <c r="W338" s="42"/>
      <c r="X338" s="42"/>
      <c r="Y338" s="42"/>
      <c r="Z338" s="42"/>
      <c r="AA338" s="43">
        <f>_xlfn.XLOOKUP(Master1[[#This Row],[cu_id]], Revenue_Analysis[cuid], Revenue_Analysis[Q1 Low Deviation], 0)</f>
        <v>30.4635</v>
      </c>
      <c r="AB338" s="43">
        <f>_xlfn.XLOOKUP(Master1[[#This Row],[cu_id]],Revenue_Analysis[cuid],Revenue_Analysis[Q1 High Deviation], 0)</f>
        <v>53.6479</v>
      </c>
      <c r="AC338" s="43">
        <f>_xlfn.XLOOKUP(Master1[[#This Row],[cu_id]],Revenue_Analysis[cuid],Revenue_Analysis[Q2 Low Deviation], 0)</f>
        <v>35.866599999999998</v>
      </c>
      <c r="AD338" s="43">
        <f>_xlfn.XLOOKUP(Master1[[#This Row],[cu_id]],Revenue_Analysis[cuid],Revenue_Analysis[Q2 High Deviation], 0)</f>
        <v>57.88</v>
      </c>
      <c r="AE338" s="43">
        <f>_xlfn.XLOOKUP(Master1[[#This Row],[cu_id]],Revenue_Analysis[cuid],Revenue_Analysis[Q3 Low Deviation], 0)</f>
        <v>39.234499999999997</v>
      </c>
      <c r="AF338" s="43">
        <f>_xlfn.XLOOKUP(Master1[[#This Row],[cu_id]],Revenue_Analysis[cuid],Revenue_Analysis[Q3 High Deviation], 0)</f>
        <v>61.688299999999998</v>
      </c>
      <c r="AG338" s="43">
        <f>_xlfn.XLOOKUP(Master1[[#This Row],[cu_id]],Revenue_Analysis[cuid],Revenue_Analysis[Q4 Low Deviation], 0)</f>
        <v>41.131999999999998</v>
      </c>
      <c r="AH338" s="43">
        <f>_xlfn.XLOOKUP(Master1[[#This Row],[cu_id]],Revenue_Analysis[cuid],Revenue_Analysis[Q4 High Deviation], 0)</f>
        <v>65.468000000000004</v>
      </c>
      <c r="AI338" s="43">
        <f>_xlfn.XLOOKUP(Master1[[#This Row],[cu_id]],Revenue_Analysis[cuid],Revenue_Analysis[Q1 Average], 0)</f>
        <v>42.055700000000002</v>
      </c>
      <c r="AJ338" s="43">
        <f>_xlfn.XLOOKUP(Master1[[#This Row],[cu_id]],Revenue_Analysis[cuid],Revenue_Analysis[Q2 Average], 0)</f>
        <v>46.8733</v>
      </c>
      <c r="AK338" s="43">
        <f>_xlfn.XLOOKUP(Master1[[#This Row],[cu_id]],Revenue_Analysis[cuid],Revenue_Analysis[Q3 Average], 0)</f>
        <v>50.461399999999998</v>
      </c>
      <c r="AL338" s="43">
        <f>_xlfn.XLOOKUP(Master1[[#This Row],[cu_id]],Revenue_Analysis[cuid],Revenue_Analysis[Q4 Average], 0)</f>
        <v>53.3</v>
      </c>
      <c r="AM338" s="44">
        <v>0.39583333333333331</v>
      </c>
      <c r="AN338" s="44">
        <v>0.6875</v>
      </c>
      <c r="AO338" s="25" t="s">
        <v>13860</v>
      </c>
      <c r="AP338" s="25" t="s">
        <v>13860</v>
      </c>
      <c r="AQ338" s="25" t="s">
        <v>13860</v>
      </c>
      <c r="AR338" s="25" t="s">
        <v>0</v>
      </c>
      <c r="AS338" s="15">
        <f>IFERROR(_xlfn.XLOOKUP(Master1[[#This Row],[cu_id]],StopTimes[cu_ID],StopTimes[Average Stop Time]), 0)</f>
        <v>9.4166666666666661</v>
      </c>
      <c r="AT338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338" s="45">
        <v>5</v>
      </c>
      <c r="AV338" s="13"/>
      <c r="AW338" s="12"/>
    </row>
    <row r="339" spans="1:49" x14ac:dyDescent="0.3">
      <c r="A339" s="74" t="s">
        <v>4225</v>
      </c>
      <c r="B339" s="25">
        <v>8</v>
      </c>
      <c r="C339" s="25" t="s">
        <v>6</v>
      </c>
      <c r="D339" s="26">
        <v>31691</v>
      </c>
      <c r="E339" s="26" t="s">
        <v>111</v>
      </c>
      <c r="F339" s="26" t="s">
        <v>2267</v>
      </c>
      <c r="G339" s="26" t="s">
        <v>2268</v>
      </c>
      <c r="H339" s="26" t="s">
        <v>5</v>
      </c>
      <c r="I339" s="26" t="s">
        <v>2059</v>
      </c>
      <c r="J339" s="26" t="s">
        <v>4</v>
      </c>
      <c r="K339" s="26" t="s">
        <v>451</v>
      </c>
      <c r="L339" s="27" t="s">
        <v>16</v>
      </c>
      <c r="M339" s="25" t="s">
        <v>3</v>
      </c>
      <c r="N339" s="25" t="s">
        <v>2</v>
      </c>
      <c r="O3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339" s="25">
        <v>0</v>
      </c>
      <c r="Q339" s="25">
        <v>0</v>
      </c>
      <c r="R339" s="25">
        <v>80</v>
      </c>
      <c r="S339" s="25">
        <v>0</v>
      </c>
      <c r="T339" s="25">
        <v>0</v>
      </c>
      <c r="U339" s="25">
        <v>52</v>
      </c>
      <c r="V339" s="41" t="str">
        <f>IFERROR(Master1[[#This Row],[Avg Garment Scans per Delivery]]/Master1[[#This Row],[Garment Inventory]], "")</f>
        <v/>
      </c>
      <c r="W339" s="42"/>
      <c r="X339" s="42"/>
      <c r="Y339" s="42"/>
      <c r="Z339" s="42"/>
      <c r="AA339" s="43">
        <f>_xlfn.XLOOKUP(Master1[[#This Row],[cu_id]], Revenue_Analysis[cuid], Revenue_Analysis[Q1 Low Deviation], 0)</f>
        <v>40.7194</v>
      </c>
      <c r="AB339" s="43">
        <f>_xlfn.XLOOKUP(Master1[[#This Row],[cu_id]],Revenue_Analysis[cuid],Revenue_Analysis[Q1 High Deviation], 0)</f>
        <v>54.232999999999997</v>
      </c>
      <c r="AC339" s="43">
        <f>_xlfn.XLOOKUP(Master1[[#This Row],[cu_id]],Revenue_Analysis[cuid],Revenue_Analysis[Q2 Low Deviation], 0)</f>
        <v>49.759900000000002</v>
      </c>
      <c r="AD339" s="43">
        <f>_xlfn.XLOOKUP(Master1[[#This Row],[cu_id]],Revenue_Analysis[cuid],Revenue_Analysis[Q2 High Deviation], 0)</f>
        <v>52.481699999999996</v>
      </c>
      <c r="AE339" s="43">
        <f>_xlfn.XLOOKUP(Master1[[#This Row],[cu_id]],Revenue_Analysis[cuid],Revenue_Analysis[Q3 Low Deviation], 0)</f>
        <v>52.299799999999998</v>
      </c>
      <c r="AF339" s="43">
        <f>_xlfn.XLOOKUP(Master1[[#This Row],[cu_id]],Revenue_Analysis[cuid],Revenue_Analysis[Q3 High Deviation], 0)</f>
        <v>52.866399999999999</v>
      </c>
      <c r="AG339" s="43">
        <f>_xlfn.XLOOKUP(Master1[[#This Row],[cu_id]],Revenue_Analysis[cuid],Revenue_Analysis[Q4 Low Deviation], 0)</f>
        <v>56.95</v>
      </c>
      <c r="AH339" s="43">
        <f>_xlfn.XLOOKUP(Master1[[#This Row],[cu_id]],Revenue_Analysis[cuid],Revenue_Analysis[Q4 High Deviation], 0)</f>
        <v>56.95</v>
      </c>
      <c r="AI339" s="43">
        <f>_xlfn.XLOOKUP(Master1[[#This Row],[cu_id]],Revenue_Analysis[cuid],Revenue_Analysis[Q1 Average], 0)</f>
        <v>47.476199999999999</v>
      </c>
      <c r="AJ339" s="43">
        <f>_xlfn.XLOOKUP(Master1[[#This Row],[cu_id]],Revenue_Analysis[cuid],Revenue_Analysis[Q2 Average], 0)</f>
        <v>51.120800000000003</v>
      </c>
      <c r="AK339" s="43">
        <f>_xlfn.XLOOKUP(Master1[[#This Row],[cu_id]],Revenue_Analysis[cuid],Revenue_Analysis[Q3 Average], 0)</f>
        <v>52.583100000000002</v>
      </c>
      <c r="AL339" s="43">
        <f>_xlfn.XLOOKUP(Master1[[#This Row],[cu_id]],Revenue_Analysis[cuid],Revenue_Analysis[Q4 Average], 0)</f>
        <v>56.95</v>
      </c>
      <c r="AM339" s="44">
        <v>0.375</v>
      </c>
      <c r="AN339" s="44">
        <v>0.79166666666666663</v>
      </c>
      <c r="AO339" s="25" t="s">
        <v>13860</v>
      </c>
      <c r="AP339" s="25" t="s">
        <v>13860</v>
      </c>
      <c r="AQ339" s="25" t="s">
        <v>13860</v>
      </c>
      <c r="AR339" s="25" t="s">
        <v>0</v>
      </c>
      <c r="AS339" s="15">
        <f>IFERROR(_xlfn.XLOOKUP(Master1[[#This Row],[cu_id]],StopTimes[cu_ID],StopTimes[Average Stop Time]), 0)</f>
        <v>10.333333333333334</v>
      </c>
      <c r="AT33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39" s="45" t="s">
        <v>13860</v>
      </c>
      <c r="AV339" s="13"/>
      <c r="AW339" s="12"/>
    </row>
    <row r="340" spans="1:49" x14ac:dyDescent="0.3">
      <c r="A340" s="74" t="s">
        <v>3668</v>
      </c>
      <c r="B340" s="25">
        <v>72</v>
      </c>
      <c r="C340" s="25" t="s">
        <v>6</v>
      </c>
      <c r="D340" s="26">
        <v>27702</v>
      </c>
      <c r="E340" s="26" t="s">
        <v>13</v>
      </c>
      <c r="F340" s="26" t="s">
        <v>1022</v>
      </c>
      <c r="G340" s="26" t="s">
        <v>1023</v>
      </c>
      <c r="H340" s="26" t="s">
        <v>11</v>
      </c>
      <c r="I340" s="26" t="s">
        <v>246</v>
      </c>
      <c r="J340" s="26" t="s">
        <v>4</v>
      </c>
      <c r="K340" s="26" t="s">
        <v>76</v>
      </c>
      <c r="L340" s="27" t="s">
        <v>16</v>
      </c>
      <c r="M340" s="25" t="s">
        <v>3</v>
      </c>
      <c r="N340" s="25" t="s">
        <v>2</v>
      </c>
      <c r="O3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340" s="25">
        <v>0</v>
      </c>
      <c r="Q340" s="25">
        <v>0</v>
      </c>
      <c r="R340" s="25">
        <v>50</v>
      </c>
      <c r="S340" s="25">
        <v>0</v>
      </c>
      <c r="T340" s="25">
        <v>0</v>
      </c>
      <c r="U340" s="25">
        <v>50</v>
      </c>
      <c r="V340" s="41">
        <f>IFERROR(Master1[[#This Row],[Avg Garment Scans per Delivery]]/Master1[[#This Row],[Garment Inventory]], "")</f>
        <v>0</v>
      </c>
      <c r="W340" s="42">
        <v>6</v>
      </c>
      <c r="X340" s="42">
        <v>0</v>
      </c>
      <c r="Y340" s="42">
        <v>1</v>
      </c>
      <c r="Z340" s="42">
        <v>4</v>
      </c>
      <c r="AA340" s="43">
        <f>_xlfn.XLOOKUP(Master1[[#This Row],[cu_id]], Revenue_Analysis[cuid], Revenue_Analysis[Q1 Low Deviation], 0)</f>
        <v>64.778700000000001</v>
      </c>
      <c r="AB340" s="43">
        <f>_xlfn.XLOOKUP(Master1[[#This Row],[cu_id]],Revenue_Analysis[cuid],Revenue_Analysis[Q1 High Deviation], 0)</f>
        <v>66.466300000000004</v>
      </c>
      <c r="AC340" s="43">
        <f>_xlfn.XLOOKUP(Master1[[#This Row],[cu_id]],Revenue_Analysis[cuid],Revenue_Analysis[Q2 Low Deviation], 0)</f>
        <v>65.050600000000003</v>
      </c>
      <c r="AD340" s="43">
        <f>_xlfn.XLOOKUP(Master1[[#This Row],[cu_id]],Revenue_Analysis[cuid],Revenue_Analysis[Q2 High Deviation], 0)</f>
        <v>71.694000000000003</v>
      </c>
      <c r="AE340" s="43">
        <f>_xlfn.XLOOKUP(Master1[[#This Row],[cu_id]],Revenue_Analysis[cuid],Revenue_Analysis[Q3 Low Deviation], 0)</f>
        <v>64.363600000000005</v>
      </c>
      <c r="AF340" s="43">
        <f>_xlfn.XLOOKUP(Master1[[#This Row],[cu_id]],Revenue_Analysis[cuid],Revenue_Analysis[Q3 High Deviation], 0)</f>
        <v>67.063999999999993</v>
      </c>
      <c r="AG340" s="43">
        <f>_xlfn.XLOOKUP(Master1[[#This Row],[cu_id]],Revenue_Analysis[cuid],Revenue_Analysis[Q4 Low Deviation], 0)</f>
        <v>64.028000000000006</v>
      </c>
      <c r="AH340" s="43">
        <f>_xlfn.XLOOKUP(Master1[[#This Row],[cu_id]],Revenue_Analysis[cuid],Revenue_Analysis[Q4 High Deviation], 0)</f>
        <v>64.681200000000004</v>
      </c>
      <c r="AI340" s="43">
        <f>_xlfn.XLOOKUP(Master1[[#This Row],[cu_id]],Revenue_Analysis[cuid],Revenue_Analysis[Q1 Average], 0)</f>
        <v>65.622500000000002</v>
      </c>
      <c r="AJ340" s="43">
        <f>_xlfn.XLOOKUP(Master1[[#This Row],[cu_id]],Revenue_Analysis[cuid],Revenue_Analysis[Q2 Average], 0)</f>
        <v>68.372299999999996</v>
      </c>
      <c r="AK340" s="43">
        <f>_xlfn.XLOOKUP(Master1[[#This Row],[cu_id]],Revenue_Analysis[cuid],Revenue_Analysis[Q3 Average], 0)</f>
        <v>65.713800000000006</v>
      </c>
      <c r="AL340" s="43">
        <f>_xlfn.XLOOKUP(Master1[[#This Row],[cu_id]],Revenue_Analysis[cuid],Revenue_Analysis[Q4 Average], 0)</f>
        <v>64.354600000000005</v>
      </c>
      <c r="AM340" s="44">
        <v>0.3125</v>
      </c>
      <c r="AN340" s="44">
        <v>0.6875</v>
      </c>
      <c r="AO340" s="25" t="s">
        <v>13860</v>
      </c>
      <c r="AP340" s="25" t="s">
        <v>13860</v>
      </c>
      <c r="AQ340" s="25" t="s">
        <v>13860</v>
      </c>
      <c r="AR340" s="25" t="s">
        <v>27</v>
      </c>
      <c r="AS340" s="15">
        <f>IFERROR(_xlfn.XLOOKUP(Master1[[#This Row],[cu_id]],StopTimes[cu_ID],StopTimes[Average Stop Time]), 0)</f>
        <v>4.270833333333333</v>
      </c>
      <c r="AT340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40" s="45">
        <v>10</v>
      </c>
      <c r="AV340" s="13"/>
      <c r="AW340" s="12"/>
    </row>
    <row r="341" spans="1:49" x14ac:dyDescent="0.3">
      <c r="A341" s="74" t="s">
        <v>4226</v>
      </c>
      <c r="B341" s="25">
        <v>8</v>
      </c>
      <c r="C341" s="25" t="s">
        <v>12</v>
      </c>
      <c r="D341" s="26">
        <v>99048</v>
      </c>
      <c r="E341" s="26" t="s">
        <v>95</v>
      </c>
      <c r="F341" s="83" t="s">
        <v>4858</v>
      </c>
      <c r="G341" s="26" t="s">
        <v>2270</v>
      </c>
      <c r="H341" s="26" t="s">
        <v>11</v>
      </c>
      <c r="I341" s="26" t="s">
        <v>2271</v>
      </c>
      <c r="J341" s="26" t="s">
        <v>4</v>
      </c>
      <c r="K341" s="26" t="s">
        <v>2272</v>
      </c>
      <c r="L341" s="27" t="s">
        <v>16</v>
      </c>
      <c r="M341" s="25" t="s">
        <v>3</v>
      </c>
      <c r="N341" s="25" t="s">
        <v>2</v>
      </c>
      <c r="O3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341" s="25">
        <v>0</v>
      </c>
      <c r="Q341" s="25">
        <v>80</v>
      </c>
      <c r="R341" s="25">
        <v>0</v>
      </c>
      <c r="S341" s="25">
        <v>0</v>
      </c>
      <c r="T341" s="25">
        <v>0</v>
      </c>
      <c r="U341" s="25">
        <v>52</v>
      </c>
      <c r="V341" s="41" t="str">
        <f>IFERROR(Master1[[#This Row],[Avg Garment Scans per Delivery]]/Master1[[#This Row],[Garment Inventory]], "")</f>
        <v/>
      </c>
      <c r="W341" s="42"/>
      <c r="X341" s="42"/>
      <c r="Y341" s="42"/>
      <c r="Z341" s="42"/>
      <c r="AA341" s="43">
        <f>_xlfn.XLOOKUP(Master1[[#This Row],[cu_id]], Revenue_Analysis[cuid], Revenue_Analysis[Q1 Low Deviation], 0)</f>
        <v>101.2777</v>
      </c>
      <c r="AB341" s="43">
        <f>_xlfn.XLOOKUP(Master1[[#This Row],[cu_id]],Revenue_Analysis[cuid],Revenue_Analysis[Q1 High Deviation], 0)</f>
        <v>102.6623</v>
      </c>
      <c r="AC341" s="43">
        <f>_xlfn.XLOOKUP(Master1[[#This Row],[cu_id]],Revenue_Analysis[cuid],Revenue_Analysis[Q2 Low Deviation], 0)</f>
        <v>97.621799999999993</v>
      </c>
      <c r="AD341" s="43">
        <f>_xlfn.XLOOKUP(Master1[[#This Row],[cu_id]],Revenue_Analysis[cuid],Revenue_Analysis[Q2 High Deviation], 0)</f>
        <v>105.41240000000001</v>
      </c>
      <c r="AE341" s="43">
        <f>_xlfn.XLOOKUP(Master1[[#This Row],[cu_id]],Revenue_Analysis[cuid],Revenue_Analysis[Q3 Low Deviation], 0)</f>
        <v>102.63760000000001</v>
      </c>
      <c r="AF341" s="43">
        <f>_xlfn.XLOOKUP(Master1[[#This Row],[cu_id]],Revenue_Analysis[cuid],Revenue_Analysis[Q3 High Deviation], 0)</f>
        <v>114.0596</v>
      </c>
      <c r="AG341" s="43">
        <f>_xlfn.XLOOKUP(Master1[[#This Row],[cu_id]],Revenue_Analysis[cuid],Revenue_Analysis[Q4 Low Deviation], 0)</f>
        <v>113.31</v>
      </c>
      <c r="AH341" s="43">
        <f>_xlfn.XLOOKUP(Master1[[#This Row],[cu_id]],Revenue_Analysis[cuid],Revenue_Analysis[Q4 High Deviation], 0)</f>
        <v>113.31</v>
      </c>
      <c r="AI341" s="43">
        <f>_xlfn.XLOOKUP(Master1[[#This Row],[cu_id]],Revenue_Analysis[cuid],Revenue_Analysis[Q1 Average], 0)</f>
        <v>101.97</v>
      </c>
      <c r="AJ341" s="43">
        <f>_xlfn.XLOOKUP(Master1[[#This Row],[cu_id]],Revenue_Analysis[cuid],Revenue_Analysis[Q2 Average], 0)</f>
        <v>101.5171</v>
      </c>
      <c r="AK341" s="43">
        <f>_xlfn.XLOOKUP(Master1[[#This Row],[cu_id]],Revenue_Analysis[cuid],Revenue_Analysis[Q3 Average], 0)</f>
        <v>108.3486</v>
      </c>
      <c r="AL341" s="43">
        <f>_xlfn.XLOOKUP(Master1[[#This Row],[cu_id]],Revenue_Analysis[cuid],Revenue_Analysis[Q4 Average], 0)</f>
        <v>113.31</v>
      </c>
      <c r="AM341" s="44">
        <v>0.41666666666666669</v>
      </c>
      <c r="AN341" s="44">
        <v>0.79166666666666663</v>
      </c>
      <c r="AO341" s="25" t="s">
        <v>13860</v>
      </c>
      <c r="AP341" s="25" t="s">
        <v>13860</v>
      </c>
      <c r="AQ341" s="25" t="s">
        <v>13860</v>
      </c>
      <c r="AR341" s="25" t="s">
        <v>0</v>
      </c>
      <c r="AS341" s="15">
        <f>IFERROR(_xlfn.XLOOKUP(Master1[[#This Row],[cu_id]],StopTimes[cu_ID],StopTimes[Average Stop Time]), 0)</f>
        <v>0.3666666666666667</v>
      </c>
      <c r="AT341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341" s="45">
        <v>5</v>
      </c>
      <c r="AV341" s="13"/>
      <c r="AW341" s="12"/>
    </row>
    <row r="342" spans="1:49" x14ac:dyDescent="0.3">
      <c r="A342" s="74" t="s">
        <v>4214</v>
      </c>
      <c r="B342" s="25">
        <v>71</v>
      </c>
      <c r="C342" s="25" t="s">
        <v>9</v>
      </c>
      <c r="D342" s="26">
        <v>22640</v>
      </c>
      <c r="E342" s="26" t="s">
        <v>39</v>
      </c>
      <c r="F342" s="26" t="s">
        <v>472</v>
      </c>
      <c r="G342" s="26" t="s">
        <v>2247</v>
      </c>
      <c r="H342" s="26" t="s">
        <v>11</v>
      </c>
      <c r="I342" s="26" t="s">
        <v>226</v>
      </c>
      <c r="J342" s="26" t="s">
        <v>4</v>
      </c>
      <c r="K342" s="26" t="s">
        <v>2248</v>
      </c>
      <c r="L342" s="27" t="s">
        <v>29</v>
      </c>
      <c r="M342" s="25" t="s">
        <v>28</v>
      </c>
      <c r="N342" s="25" t="s">
        <v>2</v>
      </c>
      <c r="O3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342" s="25">
        <v>200</v>
      </c>
      <c r="Q342" s="25">
        <v>0</v>
      </c>
      <c r="R342" s="25">
        <v>0</v>
      </c>
      <c r="S342" s="25">
        <v>0</v>
      </c>
      <c r="T342" s="25">
        <v>0</v>
      </c>
      <c r="U342" s="25">
        <v>13</v>
      </c>
      <c r="V342" s="41" t="str">
        <f>IFERROR(Master1[[#This Row],[Avg Garment Scans per Delivery]]/Master1[[#This Row],[Garment Inventory]], "")</f>
        <v/>
      </c>
      <c r="W342" s="42"/>
      <c r="X342" s="42"/>
      <c r="Y342" s="42"/>
      <c r="Z342" s="42"/>
      <c r="AA342" s="43">
        <f>_xlfn.XLOOKUP(Master1[[#This Row],[cu_id]], Revenue_Analysis[cuid], Revenue_Analysis[Q1 Low Deviation], 0)</f>
        <v>25.1587</v>
      </c>
      <c r="AB342" s="43">
        <f>_xlfn.XLOOKUP(Master1[[#This Row],[cu_id]],Revenue_Analysis[cuid],Revenue_Analysis[Q1 High Deviation], 0)</f>
        <v>26.846299999999999</v>
      </c>
      <c r="AC342" s="43">
        <f>_xlfn.XLOOKUP(Master1[[#This Row],[cu_id]],Revenue_Analysis[cuid],Revenue_Analysis[Q2 Low Deviation], 0)</f>
        <v>27.353300000000001</v>
      </c>
      <c r="AD342" s="43">
        <f>_xlfn.XLOOKUP(Master1[[#This Row],[cu_id]],Revenue_Analysis[cuid],Revenue_Analysis[Q2 High Deviation], 0)</f>
        <v>30.046700000000001</v>
      </c>
      <c r="AE342" s="43">
        <f>_xlfn.XLOOKUP(Master1[[#This Row],[cu_id]],Revenue_Analysis[cuid],Revenue_Analysis[Q3 Low Deviation], 0)</f>
        <v>29.988900000000001</v>
      </c>
      <c r="AF342" s="43">
        <f>_xlfn.XLOOKUP(Master1[[#This Row],[cu_id]],Revenue_Analysis[cuid],Revenue_Analysis[Q3 High Deviation], 0)</f>
        <v>30.8245</v>
      </c>
      <c r="AG342" s="43">
        <f>_xlfn.XLOOKUP(Master1[[#This Row],[cu_id]],Revenue_Analysis[cuid],Revenue_Analysis[Q4 Low Deviation], 0)</f>
        <v>31.715499999999999</v>
      </c>
      <c r="AH342" s="43">
        <f>_xlfn.XLOOKUP(Master1[[#This Row],[cu_id]],Revenue_Analysis[cuid],Revenue_Analysis[Q4 High Deviation], 0)</f>
        <v>31.831099999999999</v>
      </c>
      <c r="AI342" s="43">
        <f>_xlfn.XLOOKUP(Master1[[#This Row],[cu_id]],Revenue_Analysis[cuid],Revenue_Analysis[Q1 Average], 0)</f>
        <v>26.002500000000001</v>
      </c>
      <c r="AJ342" s="43">
        <f>_xlfn.XLOOKUP(Master1[[#This Row],[cu_id]],Revenue_Analysis[cuid],Revenue_Analysis[Q2 Average], 0)</f>
        <v>28.7</v>
      </c>
      <c r="AK342" s="43">
        <f>_xlfn.XLOOKUP(Master1[[#This Row],[cu_id]],Revenue_Analysis[cuid],Revenue_Analysis[Q3 Average], 0)</f>
        <v>30.406700000000001</v>
      </c>
      <c r="AL342" s="43">
        <f>_xlfn.XLOOKUP(Master1[[#This Row],[cu_id]],Revenue_Analysis[cuid],Revenue_Analysis[Q4 Average], 0)</f>
        <v>31.773299999999999</v>
      </c>
      <c r="AM342" s="44">
        <v>9</v>
      </c>
      <c r="AN342" s="44">
        <v>4.5</v>
      </c>
      <c r="AO342" s="25" t="s">
        <v>13860</v>
      </c>
      <c r="AP342" s="25" t="s">
        <v>13860</v>
      </c>
      <c r="AQ342" s="25" t="s">
        <v>207</v>
      </c>
      <c r="AR342" s="25" t="s">
        <v>0</v>
      </c>
      <c r="AS342" s="15">
        <f>IFERROR(_xlfn.XLOOKUP(Master1[[#This Row],[cu_id]],StopTimes[cu_ID],StopTimes[Average Stop Time]), 0)</f>
        <v>1.5333333333333334</v>
      </c>
      <c r="AT34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42" s="45">
        <v>3</v>
      </c>
      <c r="AV342" s="13"/>
      <c r="AW342" s="12"/>
    </row>
    <row r="343" spans="1:49" x14ac:dyDescent="0.3">
      <c r="A343" s="74" t="s">
        <v>4229</v>
      </c>
      <c r="B343" s="25">
        <v>9</v>
      </c>
      <c r="C343" s="25" t="s">
        <v>12</v>
      </c>
      <c r="D343" s="26">
        <v>32469</v>
      </c>
      <c r="E343" s="26" t="s">
        <v>13</v>
      </c>
      <c r="F343" s="26" t="s">
        <v>2275</v>
      </c>
      <c r="G343" s="26" t="s">
        <v>2276</v>
      </c>
      <c r="H343" s="26" t="s">
        <v>5</v>
      </c>
      <c r="I343" s="26" t="s">
        <v>1513</v>
      </c>
      <c r="J343" s="26" t="s">
        <v>4</v>
      </c>
      <c r="K343" s="26" t="s">
        <v>1863</v>
      </c>
      <c r="L343" s="27" t="s">
        <v>16</v>
      </c>
      <c r="M343" s="25" t="s">
        <v>3</v>
      </c>
      <c r="N343" s="25" t="s">
        <v>2</v>
      </c>
      <c r="O3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343" s="25">
        <v>0</v>
      </c>
      <c r="Q343" s="25">
        <v>220</v>
      </c>
      <c r="R343" s="25">
        <v>0</v>
      </c>
      <c r="S343" s="25">
        <v>0</v>
      </c>
      <c r="T343" s="25">
        <v>0</v>
      </c>
      <c r="U343" s="25">
        <v>51</v>
      </c>
      <c r="V343" s="41">
        <f>IFERROR(Master1[[#This Row],[Avg Garment Scans per Delivery]]/Master1[[#This Row],[Garment Inventory]], "")</f>
        <v>3.8461538461538464E-2</v>
      </c>
      <c r="W343" s="42">
        <v>26</v>
      </c>
      <c r="X343" s="42">
        <v>1</v>
      </c>
      <c r="Y343" s="42">
        <v>2</v>
      </c>
      <c r="Z343" s="42">
        <v>24</v>
      </c>
      <c r="AA343" s="43">
        <f>_xlfn.XLOOKUP(Master1[[#This Row],[cu_id]], Revenue_Analysis[cuid], Revenue_Analysis[Q1 Low Deviation], 0)</f>
        <v>51.950400000000002</v>
      </c>
      <c r="AB343" s="43">
        <f>_xlfn.XLOOKUP(Master1[[#This Row],[cu_id]],Revenue_Analysis[cuid],Revenue_Analysis[Q1 High Deviation], 0)</f>
        <v>53.548000000000002</v>
      </c>
      <c r="AC343" s="43">
        <f>_xlfn.XLOOKUP(Master1[[#This Row],[cu_id]],Revenue_Analysis[cuid],Revenue_Analysis[Q2 Low Deviation], 0)</f>
        <v>54.151000000000003</v>
      </c>
      <c r="AD343" s="43">
        <f>_xlfn.XLOOKUP(Master1[[#This Row],[cu_id]],Revenue_Analysis[cuid],Revenue_Analysis[Q2 High Deviation], 0)</f>
        <v>56.519799999999996</v>
      </c>
      <c r="AE343" s="43">
        <f>_xlfn.XLOOKUP(Master1[[#This Row],[cu_id]],Revenue_Analysis[cuid],Revenue_Analysis[Q3 Low Deviation], 0)</f>
        <v>39.174999999999997</v>
      </c>
      <c r="AF343" s="43">
        <f>_xlfn.XLOOKUP(Master1[[#This Row],[cu_id]],Revenue_Analysis[cuid],Revenue_Analysis[Q3 High Deviation], 0)</f>
        <v>58.465000000000003</v>
      </c>
      <c r="AG343" s="43">
        <f>_xlfn.XLOOKUP(Master1[[#This Row],[cu_id]],Revenue_Analysis[cuid],Revenue_Analysis[Q4 Low Deviation], 0)</f>
        <v>44.605899999999998</v>
      </c>
      <c r="AH343" s="43">
        <f>_xlfn.XLOOKUP(Master1[[#This Row],[cu_id]],Revenue_Analysis[cuid],Revenue_Analysis[Q4 High Deviation], 0)</f>
        <v>59.721699999999998</v>
      </c>
      <c r="AI343" s="43">
        <f>_xlfn.XLOOKUP(Master1[[#This Row],[cu_id]],Revenue_Analysis[cuid],Revenue_Analysis[Q1 Average], 0)</f>
        <v>52.749200000000002</v>
      </c>
      <c r="AJ343" s="43">
        <f>_xlfn.XLOOKUP(Master1[[#This Row],[cu_id]],Revenue_Analysis[cuid],Revenue_Analysis[Q2 Average], 0)</f>
        <v>55.3354</v>
      </c>
      <c r="AK343" s="43">
        <f>_xlfn.XLOOKUP(Master1[[#This Row],[cu_id]],Revenue_Analysis[cuid],Revenue_Analysis[Q3 Average], 0)</f>
        <v>48.82</v>
      </c>
      <c r="AL343" s="43">
        <f>_xlfn.XLOOKUP(Master1[[#This Row],[cu_id]],Revenue_Analysis[cuid],Revenue_Analysis[Q4 Average], 0)</f>
        <v>52.163800000000002</v>
      </c>
      <c r="AM343" s="44">
        <v>0.33333333333333331</v>
      </c>
      <c r="AN343" s="44">
        <v>0.66666666666666663</v>
      </c>
      <c r="AO343" s="25" t="s">
        <v>13860</v>
      </c>
      <c r="AP343" s="25" t="s">
        <v>13860</v>
      </c>
      <c r="AQ343" s="25" t="s">
        <v>13860</v>
      </c>
      <c r="AR343" s="25" t="s">
        <v>0</v>
      </c>
      <c r="AS343" s="15">
        <f>IFERROR(_xlfn.XLOOKUP(Master1[[#This Row],[cu_id]],StopTimes[cu_ID],StopTimes[Average Stop Time]), 0)</f>
        <v>7.2729166666666671</v>
      </c>
      <c r="AT34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43" s="45" t="s">
        <v>13860</v>
      </c>
      <c r="AV343" s="13"/>
      <c r="AW343" s="12"/>
    </row>
    <row r="344" spans="1:49" x14ac:dyDescent="0.3">
      <c r="A344" s="74" t="s">
        <v>4230</v>
      </c>
      <c r="B344" s="25">
        <v>15</v>
      </c>
      <c r="C344" s="25" t="s">
        <v>6</v>
      </c>
      <c r="D344" s="26">
        <v>32470</v>
      </c>
      <c r="E344" s="26" t="s">
        <v>13</v>
      </c>
      <c r="F344" s="26" t="s">
        <v>2277</v>
      </c>
      <c r="G344" s="26" t="s">
        <v>2278</v>
      </c>
      <c r="H344" s="26" t="s">
        <v>5</v>
      </c>
      <c r="I344" s="26" t="s">
        <v>692</v>
      </c>
      <c r="J344" s="26" t="s">
        <v>4</v>
      </c>
      <c r="K344" s="26" t="s">
        <v>260</v>
      </c>
      <c r="L344" s="27" t="s">
        <v>16</v>
      </c>
      <c r="M344" s="25" t="s">
        <v>3</v>
      </c>
      <c r="N344" s="25" t="s">
        <v>2</v>
      </c>
      <c r="O3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340</v>
      </c>
      <c r="P344" s="25">
        <v>0</v>
      </c>
      <c r="Q344" s="25">
        <v>0</v>
      </c>
      <c r="R344" s="25">
        <v>340</v>
      </c>
      <c r="S344" s="25">
        <v>0</v>
      </c>
      <c r="T344" s="25">
        <v>0</v>
      </c>
      <c r="U344" s="25">
        <v>53</v>
      </c>
      <c r="V344" s="41" t="str">
        <f>IFERROR(Master1[[#This Row],[Avg Garment Scans per Delivery]]/Master1[[#This Row],[Garment Inventory]], "")</f>
        <v/>
      </c>
      <c r="W344" s="42"/>
      <c r="X344" s="42"/>
      <c r="Y344" s="42"/>
      <c r="Z344" s="42"/>
      <c r="AA344" s="43">
        <f>_xlfn.XLOOKUP(Master1[[#This Row],[cu_id]], Revenue_Analysis[cuid], Revenue_Analysis[Q1 Low Deviation], 0)</f>
        <v>69.971199999999996</v>
      </c>
      <c r="AB344" s="43">
        <f>_xlfn.XLOOKUP(Master1[[#This Row],[cu_id]],Revenue_Analysis[cuid],Revenue_Analysis[Q1 High Deviation], 0)</f>
        <v>72.445800000000006</v>
      </c>
      <c r="AC344" s="43">
        <f>_xlfn.XLOOKUP(Master1[[#This Row],[cu_id]],Revenue_Analysis[cuid],Revenue_Analysis[Q2 Low Deviation], 0)</f>
        <v>66.021299999999997</v>
      </c>
      <c r="AD344" s="43">
        <f>_xlfn.XLOOKUP(Master1[[#This Row],[cu_id]],Revenue_Analysis[cuid],Revenue_Analysis[Q2 High Deviation], 0)</f>
        <v>76.475700000000003</v>
      </c>
      <c r="AE344" s="43">
        <f>_xlfn.XLOOKUP(Master1[[#This Row],[cu_id]],Revenue_Analysis[cuid],Revenue_Analysis[Q3 Low Deviation], 0)</f>
        <v>75.961200000000005</v>
      </c>
      <c r="AF344" s="43">
        <f>_xlfn.XLOOKUP(Master1[[#This Row],[cu_id]],Revenue_Analysis[cuid],Revenue_Analysis[Q3 High Deviation], 0)</f>
        <v>77.555800000000005</v>
      </c>
      <c r="AG344" s="43">
        <f>_xlfn.XLOOKUP(Master1[[#This Row],[cu_id]],Revenue_Analysis[cuid],Revenue_Analysis[Q4 Low Deviation], 0)</f>
        <v>79.330299999999994</v>
      </c>
      <c r="AH344" s="43">
        <f>_xlfn.XLOOKUP(Master1[[#This Row],[cu_id]],Revenue_Analysis[cuid],Revenue_Analysis[Q4 High Deviation], 0)</f>
        <v>90.426699999999997</v>
      </c>
      <c r="AI344" s="43">
        <f>_xlfn.XLOOKUP(Master1[[#This Row],[cu_id]],Revenue_Analysis[cuid],Revenue_Analysis[Q1 Average], 0)</f>
        <v>71.208500000000001</v>
      </c>
      <c r="AJ344" s="43">
        <f>_xlfn.XLOOKUP(Master1[[#This Row],[cu_id]],Revenue_Analysis[cuid],Revenue_Analysis[Q2 Average], 0)</f>
        <v>71.248500000000007</v>
      </c>
      <c r="AK344" s="43">
        <f>_xlfn.XLOOKUP(Master1[[#This Row],[cu_id]],Revenue_Analysis[cuid],Revenue_Analysis[Q3 Average], 0)</f>
        <v>76.758499999999998</v>
      </c>
      <c r="AL344" s="43">
        <f>_xlfn.XLOOKUP(Master1[[#This Row],[cu_id]],Revenue_Analysis[cuid],Revenue_Analysis[Q4 Average], 0)</f>
        <v>84.878500000000003</v>
      </c>
      <c r="AM344" s="44">
        <v>0.45833333333333331</v>
      </c>
      <c r="AN344" s="44">
        <v>0.6875</v>
      </c>
      <c r="AO344" s="25" t="s">
        <v>13860</v>
      </c>
      <c r="AP344" s="25" t="s">
        <v>13860</v>
      </c>
      <c r="AQ344" s="25" t="s">
        <v>13860</v>
      </c>
      <c r="AR344" s="25" t="s">
        <v>27</v>
      </c>
      <c r="AS344" s="15">
        <f>IFERROR(_xlfn.XLOOKUP(Master1[[#This Row],[cu_id]],StopTimes[cu_ID],StopTimes[Average Stop Time]), 0)</f>
        <v>22.212500000000002</v>
      </c>
      <c r="AT344" s="15">
        <f>IF(Master1[[#This Row],[RSP StopTime Override]] &lt;&gt; "",Master1[[#This Row],[RSP StopTime Override]],IF(Master1[[#This Row],[Avg Stop Time Helper]] &lt;&gt; 0, Master1[[#This Row],[Avg Stop Time Helper]],Average_Stop_Time))</f>
        <v>18</v>
      </c>
      <c r="AU344" s="45">
        <v>18</v>
      </c>
      <c r="AV344" s="13"/>
      <c r="AW344" s="12"/>
    </row>
    <row r="345" spans="1:49" x14ac:dyDescent="0.3">
      <c r="A345" s="74" t="s">
        <v>3669</v>
      </c>
      <c r="B345" s="25">
        <v>9</v>
      </c>
      <c r="C345" s="25" t="s">
        <v>7</v>
      </c>
      <c r="D345" s="26">
        <v>499014</v>
      </c>
      <c r="E345" s="26" t="s">
        <v>90</v>
      </c>
      <c r="F345" s="26" t="s">
        <v>44</v>
      </c>
      <c r="G345" s="26" t="s">
        <v>1024</v>
      </c>
      <c r="H345" s="26" t="s">
        <v>11</v>
      </c>
      <c r="I345" s="26" t="s">
        <v>283</v>
      </c>
      <c r="J345" s="26" t="s">
        <v>4</v>
      </c>
      <c r="K345" s="26" t="s">
        <v>284</v>
      </c>
      <c r="L345" s="27" t="s">
        <v>24</v>
      </c>
      <c r="M345" s="25" t="s">
        <v>23</v>
      </c>
      <c r="N345" s="25" t="s">
        <v>2</v>
      </c>
      <c r="O3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345" s="25">
        <v>0</v>
      </c>
      <c r="Q345" s="25">
        <v>0</v>
      </c>
      <c r="R345" s="25">
        <v>200</v>
      </c>
      <c r="S345" s="25">
        <v>0</v>
      </c>
      <c r="T345" s="25">
        <v>0</v>
      </c>
      <c r="U345" s="25">
        <v>34</v>
      </c>
      <c r="V345" s="41" t="str">
        <f>IFERROR(Master1[[#This Row],[Avg Garment Scans per Delivery]]/Master1[[#This Row],[Garment Inventory]], "")</f>
        <v/>
      </c>
      <c r="W345" s="42"/>
      <c r="X345" s="42">
        <v>4</v>
      </c>
      <c r="Y345" s="42"/>
      <c r="Z345" s="42"/>
      <c r="AA345" s="43">
        <f>_xlfn.XLOOKUP(Master1[[#This Row],[cu_id]], Revenue_Analysis[cuid], Revenue_Analysis[Q1 Low Deviation], 0)</f>
        <v>27.935500000000001</v>
      </c>
      <c r="AB345" s="43">
        <f>_xlfn.XLOOKUP(Master1[[#This Row],[cu_id]],Revenue_Analysis[cuid],Revenue_Analysis[Q1 High Deviation], 0)</f>
        <v>84.331100000000006</v>
      </c>
      <c r="AC345" s="43">
        <f>_xlfn.XLOOKUP(Master1[[#This Row],[cu_id]],Revenue_Analysis[cuid],Revenue_Analysis[Q2 Low Deviation], 0)</f>
        <v>34.54</v>
      </c>
      <c r="AD345" s="43">
        <f>_xlfn.XLOOKUP(Master1[[#This Row],[cu_id]],Revenue_Analysis[cuid],Revenue_Analysis[Q2 High Deviation], 0)</f>
        <v>38.42</v>
      </c>
      <c r="AE345" s="43">
        <f>_xlfn.XLOOKUP(Master1[[#This Row],[cu_id]],Revenue_Analysis[cuid],Revenue_Analysis[Q3 Low Deviation], 0)</f>
        <v>30.695499999999999</v>
      </c>
      <c r="AF345" s="43">
        <f>_xlfn.XLOOKUP(Master1[[#This Row],[cu_id]],Revenue_Analysis[cuid],Revenue_Analysis[Q3 High Deviation], 0)</f>
        <v>70.891099999999994</v>
      </c>
      <c r="AG345" s="43">
        <f>_xlfn.XLOOKUP(Master1[[#This Row],[cu_id]],Revenue_Analysis[cuid],Revenue_Analysis[Q4 Low Deviation], 0)</f>
        <v>33.951999999999998</v>
      </c>
      <c r="AH345" s="43">
        <f>_xlfn.XLOOKUP(Master1[[#This Row],[cu_id]],Revenue_Analysis[cuid],Revenue_Analysis[Q4 High Deviation], 0)</f>
        <v>41.088000000000001</v>
      </c>
      <c r="AI345" s="43">
        <f>_xlfn.XLOOKUP(Master1[[#This Row],[cu_id]],Revenue_Analysis[cuid],Revenue_Analysis[Q1 Average], 0)</f>
        <v>56.133299999999998</v>
      </c>
      <c r="AJ345" s="43">
        <f>_xlfn.XLOOKUP(Master1[[#This Row],[cu_id]],Revenue_Analysis[cuid],Revenue_Analysis[Q2 Average], 0)</f>
        <v>36.479999999999997</v>
      </c>
      <c r="AK345" s="43">
        <f>_xlfn.XLOOKUP(Master1[[#This Row],[cu_id]],Revenue_Analysis[cuid],Revenue_Analysis[Q3 Average], 0)</f>
        <v>50.793300000000002</v>
      </c>
      <c r="AL345" s="43">
        <f>_xlfn.XLOOKUP(Master1[[#This Row],[cu_id]],Revenue_Analysis[cuid],Revenue_Analysis[Q4 Average], 0)</f>
        <v>37.520000000000003</v>
      </c>
      <c r="AM345" s="44">
        <v>0.33333333333333331</v>
      </c>
      <c r="AN345" s="44">
        <v>0.66666666666666663</v>
      </c>
      <c r="AO345" s="25" t="s">
        <v>13860</v>
      </c>
      <c r="AP345" s="25" t="s">
        <v>13860</v>
      </c>
      <c r="AQ345" s="25" t="s">
        <v>13860</v>
      </c>
      <c r="AR345" s="25" t="s">
        <v>0</v>
      </c>
      <c r="AS345" s="15">
        <f>IFERROR(_xlfn.XLOOKUP(Master1[[#This Row],[cu_id]],StopTimes[cu_ID],StopTimes[Average Stop Time]), 0)</f>
        <v>19.116666666666667</v>
      </c>
      <c r="AT34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45" s="45" t="s">
        <v>13860</v>
      </c>
      <c r="AV345" s="13"/>
      <c r="AW345" s="12"/>
    </row>
    <row r="346" spans="1:49" x14ac:dyDescent="0.3">
      <c r="A346" s="74" t="s">
        <v>4231</v>
      </c>
      <c r="B346" s="25">
        <v>78</v>
      </c>
      <c r="C346" s="25" t="s">
        <v>12</v>
      </c>
      <c r="D346" s="26">
        <v>31691</v>
      </c>
      <c r="E346" s="26" t="s">
        <v>46</v>
      </c>
      <c r="F346" s="26" t="s">
        <v>2279</v>
      </c>
      <c r="G346" s="26" t="s">
        <v>2280</v>
      </c>
      <c r="H346" s="26" t="s">
        <v>5</v>
      </c>
      <c r="I346" s="26" t="s">
        <v>2281</v>
      </c>
      <c r="J346" s="26" t="s">
        <v>4</v>
      </c>
      <c r="K346" s="26" t="s">
        <v>926</v>
      </c>
      <c r="L346" s="27" t="s">
        <v>16</v>
      </c>
      <c r="M346" s="25" t="s">
        <v>3</v>
      </c>
      <c r="N346" s="25" t="s">
        <v>2</v>
      </c>
      <c r="O3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346" s="25">
        <v>0</v>
      </c>
      <c r="Q346" s="25">
        <v>140</v>
      </c>
      <c r="R346" s="25">
        <v>0</v>
      </c>
      <c r="S346" s="25">
        <v>0</v>
      </c>
      <c r="T346" s="25">
        <v>0</v>
      </c>
      <c r="U346" s="25">
        <v>52</v>
      </c>
      <c r="V346" s="41" t="str">
        <f>IFERROR(Master1[[#This Row],[Avg Garment Scans per Delivery]]/Master1[[#This Row],[Garment Inventory]], "")</f>
        <v/>
      </c>
      <c r="W346" s="42"/>
      <c r="X346" s="42"/>
      <c r="Y346" s="42"/>
      <c r="Z346" s="42"/>
      <c r="AA346" s="43">
        <f>_xlfn.XLOOKUP(Master1[[#This Row],[cu_id]], Revenue_Analysis[cuid], Revenue_Analysis[Q1 Low Deviation], 0)</f>
        <v>63.644599999999997</v>
      </c>
      <c r="AB346" s="43">
        <f>_xlfn.XLOOKUP(Master1[[#This Row],[cu_id]],Revenue_Analysis[cuid],Revenue_Analysis[Q1 High Deviation], 0)</f>
        <v>90.755399999999995</v>
      </c>
      <c r="AC346" s="43">
        <f>_xlfn.XLOOKUP(Master1[[#This Row],[cu_id]],Revenue_Analysis[cuid],Revenue_Analysis[Q2 Low Deviation], 0)</f>
        <v>65.502399999999994</v>
      </c>
      <c r="AD346" s="43">
        <f>_xlfn.XLOOKUP(Master1[[#This Row],[cu_id]],Revenue_Analysis[cuid],Revenue_Analysis[Q2 High Deviation], 0)</f>
        <v>95.712999999999994</v>
      </c>
      <c r="AE346" s="43">
        <f>_xlfn.XLOOKUP(Master1[[#This Row],[cu_id]],Revenue_Analysis[cuid],Revenue_Analysis[Q3 Low Deviation], 0)</f>
        <v>67.513099999999994</v>
      </c>
      <c r="AF346" s="43">
        <f>_xlfn.XLOOKUP(Master1[[#This Row],[cu_id]],Revenue_Analysis[cuid],Revenue_Analysis[Q3 High Deviation], 0)</f>
        <v>103.62690000000001</v>
      </c>
      <c r="AG346" s="43">
        <f>_xlfn.XLOOKUP(Master1[[#This Row],[cu_id]],Revenue_Analysis[cuid],Revenue_Analysis[Q4 Low Deviation], 0)</f>
        <v>69.660200000000003</v>
      </c>
      <c r="AH346" s="43">
        <f>_xlfn.XLOOKUP(Master1[[#This Row],[cu_id]],Revenue_Analysis[cuid],Revenue_Analysis[Q4 High Deviation], 0)</f>
        <v>121.0874</v>
      </c>
      <c r="AI346" s="43">
        <f>_xlfn.XLOOKUP(Master1[[#This Row],[cu_id]],Revenue_Analysis[cuid],Revenue_Analysis[Q1 Average], 0)</f>
        <v>77.2</v>
      </c>
      <c r="AJ346" s="43">
        <f>_xlfn.XLOOKUP(Master1[[#This Row],[cu_id]],Revenue_Analysis[cuid],Revenue_Analysis[Q2 Average], 0)</f>
        <v>80.607699999999994</v>
      </c>
      <c r="AK346" s="43">
        <f>_xlfn.XLOOKUP(Master1[[#This Row],[cu_id]],Revenue_Analysis[cuid],Revenue_Analysis[Q3 Average], 0)</f>
        <v>85.57</v>
      </c>
      <c r="AL346" s="43">
        <f>_xlfn.XLOOKUP(Master1[[#This Row],[cu_id]],Revenue_Analysis[cuid],Revenue_Analysis[Q4 Average], 0)</f>
        <v>95.373800000000003</v>
      </c>
      <c r="AM346" s="44">
        <v>0.375</v>
      </c>
      <c r="AN346" s="44">
        <v>0.70833333333333337</v>
      </c>
      <c r="AO346" s="25" t="s">
        <v>13860</v>
      </c>
      <c r="AP346" s="25" t="s">
        <v>13860</v>
      </c>
      <c r="AQ346" s="25" t="s">
        <v>13860</v>
      </c>
      <c r="AR346" s="25" t="s">
        <v>0</v>
      </c>
      <c r="AS346" s="15">
        <f>IFERROR(_xlfn.XLOOKUP(Master1[[#This Row],[cu_id]],StopTimes[cu_ID],StopTimes[Average Stop Time]), 0)</f>
        <v>6.3937499999999998</v>
      </c>
      <c r="AT34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46" s="45" t="s">
        <v>13860</v>
      </c>
      <c r="AV346" s="13"/>
      <c r="AW346" s="12"/>
    </row>
    <row r="347" spans="1:49" x14ac:dyDescent="0.3">
      <c r="A347" s="74" t="s">
        <v>4232</v>
      </c>
      <c r="B347" s="25">
        <v>70</v>
      </c>
      <c r="C347" s="25" t="s">
        <v>12</v>
      </c>
      <c r="D347" s="26">
        <v>32472</v>
      </c>
      <c r="E347" s="26" t="s">
        <v>13</v>
      </c>
      <c r="F347" s="26" t="s">
        <v>2282</v>
      </c>
      <c r="G347" s="26" t="s">
        <v>2283</v>
      </c>
      <c r="H347" s="26" t="s">
        <v>5</v>
      </c>
      <c r="I347" s="26" t="s">
        <v>1353</v>
      </c>
      <c r="J347" s="26" t="s">
        <v>4</v>
      </c>
      <c r="K347" s="26" t="s">
        <v>594</v>
      </c>
      <c r="L347" s="27" t="s">
        <v>16</v>
      </c>
      <c r="M347" s="25" t="s">
        <v>3</v>
      </c>
      <c r="N347" s="25" t="s">
        <v>2</v>
      </c>
      <c r="O3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347" s="25">
        <v>0</v>
      </c>
      <c r="Q347" s="25">
        <v>50</v>
      </c>
      <c r="R347" s="25">
        <v>0</v>
      </c>
      <c r="S347" s="25">
        <v>0</v>
      </c>
      <c r="T347" s="25">
        <v>0</v>
      </c>
      <c r="U347" s="25">
        <v>50</v>
      </c>
      <c r="V347" s="41" t="str">
        <f>IFERROR(Master1[[#This Row],[Avg Garment Scans per Delivery]]/Master1[[#This Row],[Garment Inventory]], "")</f>
        <v/>
      </c>
      <c r="W347" s="42"/>
      <c r="X347" s="42"/>
      <c r="Y347" s="42"/>
      <c r="Z347" s="42"/>
      <c r="AA347" s="43">
        <f>_xlfn.XLOOKUP(Master1[[#This Row],[cu_id]], Revenue_Analysis[cuid], Revenue_Analysis[Q1 Low Deviation], 0)</f>
        <v>53.954099999999997</v>
      </c>
      <c r="AB347" s="43">
        <f>_xlfn.XLOOKUP(Master1[[#This Row],[cu_id]],Revenue_Analysis[cuid],Revenue_Analysis[Q1 High Deviation], 0)</f>
        <v>65.692099999999996</v>
      </c>
      <c r="AC347" s="43">
        <f>_xlfn.XLOOKUP(Master1[[#This Row],[cu_id]],Revenue_Analysis[cuid],Revenue_Analysis[Q2 Low Deviation], 0)</f>
        <v>58.434899999999999</v>
      </c>
      <c r="AD347" s="43">
        <f>_xlfn.XLOOKUP(Master1[[#This Row],[cu_id]],Revenue_Analysis[cuid],Revenue_Analysis[Q2 High Deviation], 0)</f>
        <v>80.543499999999995</v>
      </c>
      <c r="AE347" s="43">
        <f>_xlfn.XLOOKUP(Master1[[#This Row],[cu_id]],Revenue_Analysis[cuid],Revenue_Analysis[Q3 Low Deviation], 0)</f>
        <v>59.167400000000001</v>
      </c>
      <c r="AF347" s="43">
        <f>_xlfn.XLOOKUP(Master1[[#This Row],[cu_id]],Revenue_Analysis[cuid],Revenue_Analysis[Q3 High Deviation], 0)</f>
        <v>73.829599999999999</v>
      </c>
      <c r="AG347" s="43">
        <f>_xlfn.XLOOKUP(Master1[[#This Row],[cu_id]],Revenue_Analysis[cuid],Revenue_Analysis[Q4 Low Deviation], 0)</f>
        <v>56.791699999999999</v>
      </c>
      <c r="AH347" s="43">
        <f>_xlfn.XLOOKUP(Master1[[#This Row],[cu_id]],Revenue_Analysis[cuid],Revenue_Analysis[Q4 High Deviation], 0)</f>
        <v>70.806700000000006</v>
      </c>
      <c r="AI347" s="43">
        <f>_xlfn.XLOOKUP(Master1[[#This Row],[cu_id]],Revenue_Analysis[cuid],Revenue_Analysis[Q1 Average], 0)</f>
        <v>59.823099999999997</v>
      </c>
      <c r="AJ347" s="43">
        <f>_xlfn.XLOOKUP(Master1[[#This Row],[cu_id]],Revenue_Analysis[cuid],Revenue_Analysis[Q2 Average], 0)</f>
        <v>69.489199999999997</v>
      </c>
      <c r="AK347" s="43">
        <f>_xlfn.XLOOKUP(Master1[[#This Row],[cu_id]],Revenue_Analysis[cuid],Revenue_Analysis[Q3 Average], 0)</f>
        <v>66.498500000000007</v>
      </c>
      <c r="AL347" s="43">
        <f>_xlfn.XLOOKUP(Master1[[#This Row],[cu_id]],Revenue_Analysis[cuid],Revenue_Analysis[Q4 Average], 0)</f>
        <v>63.799199999999999</v>
      </c>
      <c r="AM347" s="44">
        <v>0.27083333333333331</v>
      </c>
      <c r="AN347" s="44">
        <v>0.83333333333333337</v>
      </c>
      <c r="AO347" s="25" t="s">
        <v>13860</v>
      </c>
      <c r="AP347" s="25" t="s">
        <v>13860</v>
      </c>
      <c r="AQ347" s="25" t="s">
        <v>13860</v>
      </c>
      <c r="AR347" s="25" t="s">
        <v>0</v>
      </c>
      <c r="AS347" s="15">
        <f>IFERROR(_xlfn.XLOOKUP(Master1[[#This Row],[cu_id]],StopTimes[cu_ID],StopTimes[Average Stop Time]), 0)</f>
        <v>4.5333333333333332</v>
      </c>
      <c r="AT34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47" s="45" t="s">
        <v>13860</v>
      </c>
      <c r="AV347" s="13"/>
      <c r="AW347" s="12"/>
    </row>
    <row r="348" spans="1:49" x14ac:dyDescent="0.3">
      <c r="A348" s="74" t="s">
        <v>4233</v>
      </c>
      <c r="B348" s="25">
        <v>8</v>
      </c>
      <c r="C348" s="25" t="s">
        <v>12</v>
      </c>
      <c r="D348" s="26">
        <v>32459</v>
      </c>
      <c r="E348" s="26" t="s">
        <v>13</v>
      </c>
      <c r="F348" s="26" t="s">
        <v>2284</v>
      </c>
      <c r="G348" s="26" t="s">
        <v>2285</v>
      </c>
      <c r="H348" s="26" t="s">
        <v>5</v>
      </c>
      <c r="I348" s="26" t="s">
        <v>1641</v>
      </c>
      <c r="J348" s="26" t="s">
        <v>4</v>
      </c>
      <c r="K348" s="26" t="s">
        <v>309</v>
      </c>
      <c r="L348" s="27" t="s">
        <v>16</v>
      </c>
      <c r="M348" s="25" t="s">
        <v>3</v>
      </c>
      <c r="N348" s="25" t="s">
        <v>2</v>
      </c>
      <c r="O3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348" s="25">
        <v>0</v>
      </c>
      <c r="Q348" s="25">
        <v>70</v>
      </c>
      <c r="R348" s="25">
        <v>0</v>
      </c>
      <c r="S348" s="25">
        <v>0</v>
      </c>
      <c r="T348" s="25">
        <v>0</v>
      </c>
      <c r="U348" s="25">
        <v>52</v>
      </c>
      <c r="V348" s="41" t="str">
        <f>IFERROR(Master1[[#This Row],[Avg Garment Scans per Delivery]]/Master1[[#This Row],[Garment Inventory]], "")</f>
        <v/>
      </c>
      <c r="W348" s="42"/>
      <c r="X348" s="42"/>
      <c r="Y348" s="42"/>
      <c r="Z348" s="42"/>
      <c r="AA348" s="43">
        <f>_xlfn.XLOOKUP(Master1[[#This Row],[cu_id]], Revenue_Analysis[cuid], Revenue_Analysis[Q1 Low Deviation], 0)</f>
        <v>39.230200000000004</v>
      </c>
      <c r="AB348" s="43">
        <f>_xlfn.XLOOKUP(Master1[[#This Row],[cu_id]],Revenue_Analysis[cuid],Revenue_Analysis[Q1 High Deviation], 0)</f>
        <v>79.866799999999998</v>
      </c>
      <c r="AC348" s="43">
        <f>_xlfn.XLOOKUP(Master1[[#This Row],[cu_id]],Revenue_Analysis[cuid],Revenue_Analysis[Q2 Low Deviation], 0)</f>
        <v>39.445799999999998</v>
      </c>
      <c r="AD348" s="43">
        <f>_xlfn.XLOOKUP(Master1[[#This Row],[cu_id]],Revenue_Analysis[cuid],Revenue_Analysis[Q2 High Deviation], 0)</f>
        <v>77.997200000000007</v>
      </c>
      <c r="AE348" s="43">
        <f>_xlfn.XLOOKUP(Master1[[#This Row],[cu_id]],Revenue_Analysis[cuid],Revenue_Analysis[Q3 Low Deviation], 0)</f>
        <v>38.947299999999998</v>
      </c>
      <c r="AF348" s="43">
        <f>_xlfn.XLOOKUP(Master1[[#This Row],[cu_id]],Revenue_Analysis[cuid],Revenue_Analysis[Q3 High Deviation], 0)</f>
        <v>76.486500000000007</v>
      </c>
      <c r="AG348" s="43">
        <f>_xlfn.XLOOKUP(Master1[[#This Row],[cu_id]],Revenue_Analysis[cuid],Revenue_Analysis[Q4 Low Deviation], 0)</f>
        <v>40.823300000000003</v>
      </c>
      <c r="AH348" s="43">
        <f>_xlfn.XLOOKUP(Master1[[#This Row],[cu_id]],Revenue_Analysis[cuid],Revenue_Analysis[Q4 High Deviation], 0)</f>
        <v>81.147499999999994</v>
      </c>
      <c r="AI348" s="43">
        <f>_xlfn.XLOOKUP(Master1[[#This Row],[cu_id]],Revenue_Analysis[cuid],Revenue_Analysis[Q1 Average], 0)</f>
        <v>59.548499999999997</v>
      </c>
      <c r="AJ348" s="43">
        <f>_xlfn.XLOOKUP(Master1[[#This Row],[cu_id]],Revenue_Analysis[cuid],Revenue_Analysis[Q2 Average], 0)</f>
        <v>58.721499999999999</v>
      </c>
      <c r="AK348" s="43">
        <f>_xlfn.XLOOKUP(Master1[[#This Row],[cu_id]],Revenue_Analysis[cuid],Revenue_Analysis[Q3 Average], 0)</f>
        <v>57.716900000000003</v>
      </c>
      <c r="AL348" s="43">
        <f>_xlfn.XLOOKUP(Master1[[#This Row],[cu_id]],Revenue_Analysis[cuid],Revenue_Analysis[Q4 Average], 0)</f>
        <v>60.985399999999998</v>
      </c>
      <c r="AM348" s="44">
        <v>0.33333333333333331</v>
      </c>
      <c r="AN348" s="44">
        <v>0.79166666666666663</v>
      </c>
      <c r="AO348" s="25" t="s">
        <v>13860</v>
      </c>
      <c r="AP348" s="25" t="s">
        <v>13860</v>
      </c>
      <c r="AQ348" s="25" t="s">
        <v>13860</v>
      </c>
      <c r="AR348" s="25" t="s">
        <v>0</v>
      </c>
      <c r="AS348" s="15">
        <f>IFERROR(_xlfn.XLOOKUP(Master1[[#This Row],[cu_id]],StopTimes[cu_ID],StopTimes[Average Stop Time]), 0)</f>
        <v>4.1833333333333336</v>
      </c>
      <c r="AT34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48" s="45" t="s">
        <v>13860</v>
      </c>
      <c r="AV348" s="13"/>
      <c r="AW348" s="12"/>
    </row>
    <row r="349" spans="1:49" x14ac:dyDescent="0.3">
      <c r="A349" s="74" t="s">
        <v>4234</v>
      </c>
      <c r="B349" s="25">
        <v>15</v>
      </c>
      <c r="C349" s="25" t="s">
        <v>9</v>
      </c>
      <c r="D349" s="26">
        <v>32476</v>
      </c>
      <c r="E349" s="26" t="s">
        <v>13</v>
      </c>
      <c r="F349" s="26" t="s">
        <v>2286</v>
      </c>
      <c r="G349" s="26" t="s">
        <v>2287</v>
      </c>
      <c r="H349" s="26" t="s">
        <v>5</v>
      </c>
      <c r="I349" s="26" t="s">
        <v>692</v>
      </c>
      <c r="J349" s="26" t="s">
        <v>4</v>
      </c>
      <c r="K349" s="26" t="s">
        <v>260</v>
      </c>
      <c r="L349" s="27" t="s">
        <v>16</v>
      </c>
      <c r="M349" s="25" t="s">
        <v>3</v>
      </c>
      <c r="N349" s="25" t="s">
        <v>2</v>
      </c>
      <c r="O3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349" s="25">
        <v>120</v>
      </c>
      <c r="Q349" s="25">
        <v>0</v>
      </c>
      <c r="R349" s="25">
        <v>0</v>
      </c>
      <c r="S349" s="25">
        <v>0</v>
      </c>
      <c r="T349" s="25">
        <v>0</v>
      </c>
      <c r="U349" s="25">
        <v>49</v>
      </c>
      <c r="V349" s="41" t="str">
        <f>IFERROR(Master1[[#This Row],[Avg Garment Scans per Delivery]]/Master1[[#This Row],[Garment Inventory]], "")</f>
        <v/>
      </c>
      <c r="W349" s="42"/>
      <c r="X349" s="42"/>
      <c r="Y349" s="42"/>
      <c r="Z349" s="42"/>
      <c r="AA349" s="43">
        <f>_xlfn.XLOOKUP(Master1[[#This Row],[cu_id]], Revenue_Analysis[cuid], Revenue_Analysis[Q1 Low Deviation], 0)</f>
        <v>55.620399999999997</v>
      </c>
      <c r="AB349" s="43">
        <f>_xlfn.XLOOKUP(Master1[[#This Row],[cu_id]],Revenue_Analysis[cuid],Revenue_Analysis[Q1 High Deviation], 0)</f>
        <v>57.218000000000004</v>
      </c>
      <c r="AC349" s="43">
        <f>_xlfn.XLOOKUP(Master1[[#This Row],[cu_id]],Revenue_Analysis[cuid],Revenue_Analysis[Q2 Low Deviation], 0)</f>
        <v>55.358800000000002</v>
      </c>
      <c r="AD349" s="43">
        <f>_xlfn.XLOOKUP(Master1[[#This Row],[cu_id]],Revenue_Analysis[cuid],Revenue_Analysis[Q2 High Deviation], 0)</f>
        <v>70.217600000000004</v>
      </c>
      <c r="AE349" s="43">
        <f>_xlfn.XLOOKUP(Master1[[#This Row],[cu_id]],Revenue_Analysis[cuid],Revenue_Analysis[Q3 Low Deviation], 0)</f>
        <v>59.6599</v>
      </c>
      <c r="AF349" s="43">
        <f>_xlfn.XLOOKUP(Master1[[#This Row],[cu_id]],Revenue_Analysis[cuid],Revenue_Analysis[Q3 High Deviation], 0)</f>
        <v>63.5047</v>
      </c>
      <c r="AG349" s="43">
        <f>_xlfn.XLOOKUP(Master1[[#This Row],[cu_id]],Revenue_Analysis[cuid],Revenue_Analysis[Q4 Low Deviation], 0)</f>
        <v>60.720599999999997</v>
      </c>
      <c r="AH349" s="43">
        <f>_xlfn.XLOOKUP(Master1[[#This Row],[cu_id]],Revenue_Analysis[cuid],Revenue_Analysis[Q4 High Deviation], 0)</f>
        <v>78.696399999999997</v>
      </c>
      <c r="AI349" s="43">
        <f>_xlfn.XLOOKUP(Master1[[#This Row],[cu_id]],Revenue_Analysis[cuid],Revenue_Analysis[Q1 Average], 0)</f>
        <v>56.419199999999996</v>
      </c>
      <c r="AJ349" s="43">
        <f>_xlfn.XLOOKUP(Master1[[#This Row],[cu_id]],Revenue_Analysis[cuid],Revenue_Analysis[Q2 Average], 0)</f>
        <v>62.788200000000003</v>
      </c>
      <c r="AK349" s="43">
        <f>_xlfn.XLOOKUP(Master1[[#This Row],[cu_id]],Revenue_Analysis[cuid],Revenue_Analysis[Q3 Average], 0)</f>
        <v>61.582299999999996</v>
      </c>
      <c r="AL349" s="43">
        <f>_xlfn.XLOOKUP(Master1[[#This Row],[cu_id]],Revenue_Analysis[cuid],Revenue_Analysis[Q4 Average], 0)</f>
        <v>69.708500000000001</v>
      </c>
      <c r="AM349" s="44">
        <v>0.375</v>
      </c>
      <c r="AN349" s="44">
        <v>0.66666666666666663</v>
      </c>
      <c r="AO349" s="25" t="s">
        <v>13860</v>
      </c>
      <c r="AP349" s="25" t="s">
        <v>13860</v>
      </c>
      <c r="AQ349" s="25" t="s">
        <v>13860</v>
      </c>
      <c r="AR349" s="25" t="s">
        <v>0</v>
      </c>
      <c r="AS349" s="15">
        <f>IFERROR(_xlfn.XLOOKUP(Master1[[#This Row],[cu_id]],StopTimes[cu_ID],StopTimes[Average Stop Time]), 0)</f>
        <v>13.157407406666668</v>
      </c>
      <c r="AT349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349" s="45">
        <v>7</v>
      </c>
      <c r="AV349" s="13"/>
      <c r="AW349" s="12"/>
    </row>
    <row r="350" spans="1:49" x14ac:dyDescent="0.3">
      <c r="A350" s="74" t="s">
        <v>3560</v>
      </c>
      <c r="B350" s="25">
        <v>34</v>
      </c>
      <c r="C350" s="25" t="s">
        <v>12</v>
      </c>
      <c r="D350" s="26">
        <v>32478</v>
      </c>
      <c r="E350" s="26" t="s">
        <v>13</v>
      </c>
      <c r="F350" s="26" t="s">
        <v>742</v>
      </c>
      <c r="G350" s="26" t="s">
        <v>743</v>
      </c>
      <c r="H350" s="26" t="s">
        <v>5</v>
      </c>
      <c r="I350" s="26" t="s">
        <v>744</v>
      </c>
      <c r="J350" s="26" t="s">
        <v>4</v>
      </c>
      <c r="K350" s="26" t="s">
        <v>701</v>
      </c>
      <c r="L350" s="27" t="s">
        <v>16</v>
      </c>
      <c r="M350" s="25" t="s">
        <v>3</v>
      </c>
      <c r="N350" s="25" t="s">
        <v>2</v>
      </c>
      <c r="O3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350" s="25">
        <v>0</v>
      </c>
      <c r="Q350" s="25">
        <v>180</v>
      </c>
      <c r="R350" s="25">
        <v>0</v>
      </c>
      <c r="S350" s="25">
        <v>0</v>
      </c>
      <c r="T350" s="25">
        <v>0</v>
      </c>
      <c r="U350" s="25">
        <v>53</v>
      </c>
      <c r="V350" s="41" t="str">
        <f>IFERROR(Master1[[#This Row],[Avg Garment Scans per Delivery]]/Master1[[#This Row],[Garment Inventory]], "")</f>
        <v/>
      </c>
      <c r="W350" s="42"/>
      <c r="X350" s="42"/>
      <c r="Y350" s="42"/>
      <c r="Z350" s="42"/>
      <c r="AA350" s="43">
        <f>_xlfn.XLOOKUP(Master1[[#This Row],[cu_id]], Revenue_Analysis[cuid], Revenue_Analysis[Q1 Low Deviation], 0)</f>
        <v>70.810400000000001</v>
      </c>
      <c r="AB350" s="43">
        <f>_xlfn.XLOOKUP(Master1[[#This Row],[cu_id]],Revenue_Analysis[cuid],Revenue_Analysis[Q1 High Deviation], 0)</f>
        <v>72.408000000000001</v>
      </c>
      <c r="AC350" s="43">
        <f>_xlfn.XLOOKUP(Master1[[#This Row],[cu_id]],Revenue_Analysis[cuid],Revenue_Analysis[Q2 Low Deviation], 0)</f>
        <v>68.121099999999998</v>
      </c>
      <c r="AD350" s="43">
        <f>_xlfn.XLOOKUP(Master1[[#This Row],[cu_id]],Revenue_Analysis[cuid],Revenue_Analysis[Q2 High Deviation], 0)</f>
        <v>88.5959</v>
      </c>
      <c r="AE350" s="43">
        <f>_xlfn.XLOOKUP(Master1[[#This Row],[cu_id]],Revenue_Analysis[cuid],Revenue_Analysis[Q3 Low Deviation], 0)</f>
        <v>69.488600000000005</v>
      </c>
      <c r="AF350" s="43">
        <f>_xlfn.XLOOKUP(Master1[[#This Row],[cu_id]],Revenue_Analysis[cuid],Revenue_Analysis[Q3 High Deviation], 0)</f>
        <v>157.62719999999999</v>
      </c>
      <c r="AG350" s="43">
        <f>_xlfn.XLOOKUP(Master1[[#This Row],[cu_id]],Revenue_Analysis[cuid],Revenue_Analysis[Q4 Low Deviation], 0)</f>
        <v>124.23990000000001</v>
      </c>
      <c r="AH350" s="43">
        <f>_xlfn.XLOOKUP(Master1[[#This Row],[cu_id]],Revenue_Analysis[cuid],Revenue_Analysis[Q4 High Deviation], 0)</f>
        <v>136.45849999999999</v>
      </c>
      <c r="AI350" s="43">
        <f>_xlfn.XLOOKUP(Master1[[#This Row],[cu_id]],Revenue_Analysis[cuid],Revenue_Analysis[Q1 Average], 0)</f>
        <v>71.609200000000001</v>
      </c>
      <c r="AJ350" s="43">
        <f>_xlfn.XLOOKUP(Master1[[#This Row],[cu_id]],Revenue_Analysis[cuid],Revenue_Analysis[Q2 Average], 0)</f>
        <v>78.358500000000006</v>
      </c>
      <c r="AK350" s="43">
        <f>_xlfn.XLOOKUP(Master1[[#This Row],[cu_id]],Revenue_Analysis[cuid],Revenue_Analysis[Q3 Average], 0)</f>
        <v>113.5579</v>
      </c>
      <c r="AL350" s="43">
        <f>_xlfn.XLOOKUP(Master1[[#This Row],[cu_id]],Revenue_Analysis[cuid],Revenue_Analysis[Q4 Average], 0)</f>
        <v>130.3492</v>
      </c>
      <c r="AM350" s="44">
        <v>0.41666666666666669</v>
      </c>
      <c r="AN350" s="44">
        <v>0.6875</v>
      </c>
      <c r="AO350" s="25" t="s">
        <v>13860</v>
      </c>
      <c r="AP350" s="25" t="s">
        <v>13860</v>
      </c>
      <c r="AQ350" s="25" t="s">
        <v>13860</v>
      </c>
      <c r="AR350" s="25" t="s">
        <v>0</v>
      </c>
      <c r="AS350" s="15">
        <f>IFERROR(_xlfn.XLOOKUP(Master1[[#This Row],[cu_id]],StopTimes[cu_ID],StopTimes[Average Stop Time]), 0)</f>
        <v>1.8375000000000001</v>
      </c>
      <c r="AT35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50" s="45">
        <v>3</v>
      </c>
      <c r="AV350" s="13"/>
      <c r="AW350" s="12"/>
    </row>
    <row r="351" spans="1:49" x14ac:dyDescent="0.3">
      <c r="A351" s="74" t="s">
        <v>4236</v>
      </c>
      <c r="B351" s="25">
        <v>9</v>
      </c>
      <c r="C351" s="25" t="s">
        <v>14</v>
      </c>
      <c r="D351" s="26">
        <v>32482</v>
      </c>
      <c r="E351" s="26" t="s">
        <v>13</v>
      </c>
      <c r="F351" s="26" t="s">
        <v>2289</v>
      </c>
      <c r="G351" s="26" t="s">
        <v>2290</v>
      </c>
      <c r="H351" s="26" t="s">
        <v>5</v>
      </c>
      <c r="I351" s="26" t="s">
        <v>2073</v>
      </c>
      <c r="J351" s="26" t="s">
        <v>4</v>
      </c>
      <c r="K351" s="26" t="s">
        <v>341</v>
      </c>
      <c r="L351" s="27" t="s">
        <v>31</v>
      </c>
      <c r="M351" s="25" t="s">
        <v>30</v>
      </c>
      <c r="N351" s="25" t="s">
        <v>2</v>
      </c>
      <c r="O3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441</v>
      </c>
      <c r="P351" s="25">
        <v>0</v>
      </c>
      <c r="Q351" s="25">
        <v>0</v>
      </c>
      <c r="R351" s="25">
        <v>0</v>
      </c>
      <c r="S351" s="25">
        <v>441</v>
      </c>
      <c r="T351" s="25">
        <v>0</v>
      </c>
      <c r="U351" s="25">
        <v>12</v>
      </c>
      <c r="V351" s="41" t="str">
        <f>IFERROR(Master1[[#This Row],[Avg Garment Scans per Delivery]]/Master1[[#This Row],[Garment Inventory]], "")</f>
        <v/>
      </c>
      <c r="W351" s="42"/>
      <c r="X351" s="42"/>
      <c r="Y351" s="42"/>
      <c r="Z351" s="42"/>
      <c r="AA351" s="43">
        <f>_xlfn.XLOOKUP(Master1[[#This Row],[cu_id]], Revenue_Analysis[cuid], Revenue_Analysis[Q1 Low Deviation], 0)</f>
        <v>176.87</v>
      </c>
      <c r="AB351" s="43">
        <f>_xlfn.XLOOKUP(Master1[[#This Row],[cu_id]],Revenue_Analysis[cuid],Revenue_Analysis[Q1 High Deviation], 0)</f>
        <v>176.87</v>
      </c>
      <c r="AC351" s="43">
        <f>_xlfn.XLOOKUP(Master1[[#This Row],[cu_id]],Revenue_Analysis[cuid],Revenue_Analysis[Q2 Low Deviation], 0)</f>
        <v>179.77330000000001</v>
      </c>
      <c r="AD351" s="43">
        <f>_xlfn.XLOOKUP(Master1[[#This Row],[cu_id]],Revenue_Analysis[cuid],Revenue_Analysis[Q2 High Deviation], 0)</f>
        <v>182.38669999999999</v>
      </c>
      <c r="AE351" s="43">
        <f>_xlfn.XLOOKUP(Master1[[#This Row],[cu_id]],Revenue_Analysis[cuid],Revenue_Analysis[Q3 Low Deviation], 0)</f>
        <v>181.0489</v>
      </c>
      <c r="AF351" s="43">
        <f>_xlfn.XLOOKUP(Master1[[#This Row],[cu_id]],Revenue_Analysis[cuid],Revenue_Analysis[Q3 High Deviation], 0)</f>
        <v>181.85769999999999</v>
      </c>
      <c r="AG351" s="43">
        <f>_xlfn.XLOOKUP(Master1[[#This Row],[cu_id]],Revenue_Analysis[cuid],Revenue_Analysis[Q4 Low Deviation], 0)</f>
        <v>184.39439999999999</v>
      </c>
      <c r="AH351" s="43">
        <f>_xlfn.XLOOKUP(Master1[[#This Row],[cu_id]],Revenue_Analysis[cuid],Revenue_Analysis[Q4 High Deviation], 0)</f>
        <v>197.37219999999999</v>
      </c>
      <c r="AI351" s="43">
        <f>_xlfn.XLOOKUP(Master1[[#This Row],[cu_id]],Revenue_Analysis[cuid],Revenue_Analysis[Q1 Average], 0)</f>
        <v>176.87</v>
      </c>
      <c r="AJ351" s="43">
        <f>_xlfn.XLOOKUP(Master1[[#This Row],[cu_id]],Revenue_Analysis[cuid],Revenue_Analysis[Q2 Average], 0)</f>
        <v>181.08</v>
      </c>
      <c r="AK351" s="43">
        <f>_xlfn.XLOOKUP(Master1[[#This Row],[cu_id]],Revenue_Analysis[cuid],Revenue_Analysis[Q3 Average], 0)</f>
        <v>181.45330000000001</v>
      </c>
      <c r="AL351" s="43">
        <f>_xlfn.XLOOKUP(Master1[[#This Row],[cu_id]],Revenue_Analysis[cuid],Revenue_Analysis[Q4 Average], 0)</f>
        <v>190.88329999999999</v>
      </c>
      <c r="AM351" s="44">
        <v>0.375</v>
      </c>
      <c r="AN351" s="44">
        <v>0.66666666666666663</v>
      </c>
      <c r="AO351" s="25" t="s">
        <v>13860</v>
      </c>
      <c r="AP351" s="25" t="s">
        <v>13860</v>
      </c>
      <c r="AQ351" s="25" t="s">
        <v>13860</v>
      </c>
      <c r="AR351" s="25" t="s">
        <v>0</v>
      </c>
      <c r="AS351" s="15">
        <f>IFERROR(_xlfn.XLOOKUP(Master1[[#This Row],[cu_id]],StopTimes[cu_ID],StopTimes[Average Stop Time]), 0)</f>
        <v>3.9416666666666669</v>
      </c>
      <c r="AT351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351" s="45">
        <v>15</v>
      </c>
      <c r="AV351" s="13"/>
      <c r="AW351" s="12"/>
    </row>
    <row r="352" spans="1:49" x14ac:dyDescent="0.3">
      <c r="A352" s="74" t="s">
        <v>4237</v>
      </c>
      <c r="B352" s="25">
        <v>9</v>
      </c>
      <c r="C352" s="25" t="s">
        <v>9</v>
      </c>
      <c r="D352" s="26">
        <v>99079</v>
      </c>
      <c r="E352" s="26" t="s">
        <v>84</v>
      </c>
      <c r="F352" s="83" t="s">
        <v>4860</v>
      </c>
      <c r="G352" s="26" t="s">
        <v>2292</v>
      </c>
      <c r="H352" s="26" t="s">
        <v>11</v>
      </c>
      <c r="I352" s="26" t="s">
        <v>2293</v>
      </c>
      <c r="J352" s="26" t="s">
        <v>4</v>
      </c>
      <c r="K352" s="26" t="s">
        <v>563</v>
      </c>
      <c r="L352" s="27" t="s">
        <v>16</v>
      </c>
      <c r="M352" s="25" t="s">
        <v>3</v>
      </c>
      <c r="N352" s="25" t="s">
        <v>2</v>
      </c>
      <c r="O3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352" s="25">
        <v>10</v>
      </c>
      <c r="Q352" s="25">
        <v>0</v>
      </c>
      <c r="R352" s="25">
        <v>0</v>
      </c>
      <c r="S352" s="25">
        <v>0</v>
      </c>
      <c r="T352" s="25">
        <v>0</v>
      </c>
      <c r="U352" s="25">
        <v>52</v>
      </c>
      <c r="V352" s="41" t="str">
        <f>IFERROR(Master1[[#This Row],[Avg Garment Scans per Delivery]]/Master1[[#This Row],[Garment Inventory]], "")</f>
        <v/>
      </c>
      <c r="W352" s="42"/>
      <c r="X352" s="42"/>
      <c r="Y352" s="42"/>
      <c r="Z352" s="42"/>
      <c r="AA352" s="43">
        <f>_xlfn.XLOOKUP(Master1[[#This Row],[cu_id]], Revenue_Analysis[cuid], Revenue_Analysis[Q1 Low Deviation], 0)</f>
        <v>167.16569999999999</v>
      </c>
      <c r="AB352" s="43">
        <f>_xlfn.XLOOKUP(Master1[[#This Row],[cu_id]],Revenue_Analysis[cuid],Revenue_Analysis[Q1 High Deviation], 0)</f>
        <v>201.9667</v>
      </c>
      <c r="AC352" s="43">
        <f>_xlfn.XLOOKUP(Master1[[#This Row],[cu_id]],Revenue_Analysis[cuid],Revenue_Analysis[Q2 Low Deviation], 0)</f>
        <v>169.50659999999999</v>
      </c>
      <c r="AD352" s="43">
        <f>_xlfn.XLOOKUP(Master1[[#This Row],[cu_id]],Revenue_Analysis[cuid],Revenue_Analysis[Q2 High Deviation], 0)</f>
        <v>212.88419999999999</v>
      </c>
      <c r="AE352" s="43">
        <f>_xlfn.XLOOKUP(Master1[[#This Row],[cu_id]],Revenue_Analysis[cuid],Revenue_Analysis[Q3 Low Deviation], 0)</f>
        <v>178.5891</v>
      </c>
      <c r="AF352" s="43">
        <f>_xlfn.XLOOKUP(Master1[[#This Row],[cu_id]],Revenue_Analysis[cuid],Revenue_Analysis[Q3 High Deviation], 0)</f>
        <v>209.60929999999999</v>
      </c>
      <c r="AG352" s="43">
        <f>_xlfn.XLOOKUP(Master1[[#This Row],[cu_id]],Revenue_Analysis[cuid],Revenue_Analysis[Q4 Low Deviation], 0)</f>
        <v>187.6395</v>
      </c>
      <c r="AH352" s="43">
        <f>_xlfn.XLOOKUP(Master1[[#This Row],[cu_id]],Revenue_Analysis[cuid],Revenue_Analysis[Q4 High Deviation], 0)</f>
        <v>211.2235</v>
      </c>
      <c r="AI352" s="43">
        <f>_xlfn.XLOOKUP(Master1[[#This Row],[cu_id]],Revenue_Analysis[cuid],Revenue_Analysis[Q1 Average], 0)</f>
        <v>184.56620000000001</v>
      </c>
      <c r="AJ352" s="43">
        <f>_xlfn.XLOOKUP(Master1[[#This Row],[cu_id]],Revenue_Analysis[cuid],Revenue_Analysis[Q2 Average], 0)</f>
        <v>191.19540000000001</v>
      </c>
      <c r="AK352" s="43">
        <f>_xlfn.XLOOKUP(Master1[[#This Row],[cu_id]],Revenue_Analysis[cuid],Revenue_Analysis[Q3 Average], 0)</f>
        <v>194.0992</v>
      </c>
      <c r="AL352" s="43">
        <f>_xlfn.XLOOKUP(Master1[[#This Row],[cu_id]],Revenue_Analysis[cuid],Revenue_Analysis[Q4 Average], 0)</f>
        <v>199.4315</v>
      </c>
      <c r="AM352" s="44">
        <v>0.29166666666666669</v>
      </c>
      <c r="AN352" s="44">
        <v>0.66666666666666663</v>
      </c>
      <c r="AO352" s="25" t="s">
        <v>13860</v>
      </c>
      <c r="AP352" s="25" t="s">
        <v>13860</v>
      </c>
      <c r="AQ352" s="25" t="s">
        <v>13860</v>
      </c>
      <c r="AR352" s="25" t="s">
        <v>0</v>
      </c>
      <c r="AS352" s="15">
        <f>IFERROR(_xlfn.XLOOKUP(Master1[[#This Row],[cu_id]],StopTimes[cu_ID],StopTimes[Average Stop Time]), 0)</f>
        <v>13.903703703333333</v>
      </c>
      <c r="AT35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52" s="45" t="s">
        <v>13860</v>
      </c>
      <c r="AV352" s="13"/>
      <c r="AW352" s="12"/>
    </row>
    <row r="353" spans="1:49" x14ac:dyDescent="0.3">
      <c r="A353" s="74" t="s">
        <v>4238</v>
      </c>
      <c r="B353" s="25">
        <v>9</v>
      </c>
      <c r="C353" s="25" t="s">
        <v>14</v>
      </c>
      <c r="D353" s="26">
        <v>99079</v>
      </c>
      <c r="E353" s="26" t="s">
        <v>66</v>
      </c>
      <c r="F353" s="83" t="s">
        <v>4861</v>
      </c>
      <c r="G353" s="26" t="s">
        <v>2292</v>
      </c>
      <c r="H353" s="26" t="s">
        <v>11</v>
      </c>
      <c r="I353" s="26" t="s">
        <v>2293</v>
      </c>
      <c r="J353" s="26" t="s">
        <v>4</v>
      </c>
      <c r="K353" s="26" t="s">
        <v>563</v>
      </c>
      <c r="L353" s="27" t="s">
        <v>16</v>
      </c>
      <c r="M353" s="25" t="s">
        <v>3</v>
      </c>
      <c r="N353" s="25" t="s">
        <v>2</v>
      </c>
      <c r="O3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291</v>
      </c>
      <c r="P353" s="25">
        <v>0</v>
      </c>
      <c r="Q353" s="25">
        <v>0</v>
      </c>
      <c r="R353" s="25">
        <v>0</v>
      </c>
      <c r="S353" s="25">
        <v>291</v>
      </c>
      <c r="T353" s="25">
        <v>0</v>
      </c>
      <c r="U353" s="25">
        <v>54</v>
      </c>
      <c r="V353" s="41" t="str">
        <f>IFERROR(Master1[[#This Row],[Avg Garment Scans per Delivery]]/Master1[[#This Row],[Garment Inventory]], "")</f>
        <v/>
      </c>
      <c r="W353" s="42"/>
      <c r="X353" s="42"/>
      <c r="Y353" s="42"/>
      <c r="Z353" s="42"/>
      <c r="AA353" s="43">
        <f>_xlfn.XLOOKUP(Master1[[#This Row],[cu_id]], Revenue_Analysis[cuid], Revenue_Analysis[Q1 Low Deviation], 0)</f>
        <v>130.02199999999999</v>
      </c>
      <c r="AB353" s="43">
        <f>_xlfn.XLOOKUP(Master1[[#This Row],[cu_id]],Revenue_Analysis[cuid],Revenue_Analysis[Q1 High Deviation], 0)</f>
        <v>209.76220000000001</v>
      </c>
      <c r="AC353" s="43">
        <f>_xlfn.XLOOKUP(Master1[[#This Row],[cu_id]],Revenue_Analysis[cuid],Revenue_Analysis[Q2 Low Deviation], 0)</f>
        <v>132.07910000000001</v>
      </c>
      <c r="AD353" s="43">
        <f>_xlfn.XLOOKUP(Master1[[#This Row],[cu_id]],Revenue_Analysis[cuid],Revenue_Analysis[Q2 High Deviation], 0)</f>
        <v>196.97929999999999</v>
      </c>
      <c r="AE353" s="43">
        <f>_xlfn.XLOOKUP(Master1[[#This Row],[cu_id]],Revenue_Analysis[cuid],Revenue_Analysis[Q3 Low Deviation], 0)</f>
        <v>127.131</v>
      </c>
      <c r="AF353" s="43">
        <f>_xlfn.XLOOKUP(Master1[[#This Row],[cu_id]],Revenue_Analysis[cuid],Revenue_Analysis[Q3 High Deviation], 0)</f>
        <v>198.73759999999999</v>
      </c>
      <c r="AG353" s="43">
        <f>_xlfn.XLOOKUP(Master1[[#This Row],[cu_id]],Revenue_Analysis[cuid],Revenue_Analysis[Q4 Low Deviation], 0)</f>
        <v>164.0694</v>
      </c>
      <c r="AH353" s="43">
        <f>_xlfn.XLOOKUP(Master1[[#This Row],[cu_id]],Revenue_Analysis[cuid],Revenue_Analysis[Q4 High Deviation], 0)</f>
        <v>258.94600000000003</v>
      </c>
      <c r="AI353" s="43">
        <f>_xlfn.XLOOKUP(Master1[[#This Row],[cu_id]],Revenue_Analysis[cuid],Revenue_Analysis[Q1 Average], 0)</f>
        <v>169.8921</v>
      </c>
      <c r="AJ353" s="43">
        <f>_xlfn.XLOOKUP(Master1[[#This Row],[cu_id]],Revenue_Analysis[cuid],Revenue_Analysis[Q2 Average], 0)</f>
        <v>164.5292</v>
      </c>
      <c r="AK353" s="43">
        <f>_xlfn.XLOOKUP(Master1[[#This Row],[cu_id]],Revenue_Analysis[cuid],Revenue_Analysis[Q3 Average], 0)</f>
        <v>162.93430000000001</v>
      </c>
      <c r="AL353" s="43">
        <f>_xlfn.XLOOKUP(Master1[[#This Row],[cu_id]],Revenue_Analysis[cuid],Revenue_Analysis[Q4 Average], 0)</f>
        <v>211.5077</v>
      </c>
      <c r="AM353" s="44">
        <v>0.29166666666666669</v>
      </c>
      <c r="AN353" s="44">
        <v>0.66666666666666663</v>
      </c>
      <c r="AO353" s="25" t="s">
        <v>13860</v>
      </c>
      <c r="AP353" s="25" t="s">
        <v>13860</v>
      </c>
      <c r="AQ353" s="25" t="s">
        <v>13860</v>
      </c>
      <c r="AR353" s="25" t="s">
        <v>0</v>
      </c>
      <c r="AS353" s="15">
        <f>IFERROR(_xlfn.XLOOKUP(Master1[[#This Row],[cu_id]],StopTimes[cu_ID],StopTimes[Average Stop Time]), 0)</f>
        <v>21.233333333333334</v>
      </c>
      <c r="AT35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53" s="45" t="s">
        <v>13860</v>
      </c>
      <c r="AV353" s="13"/>
      <c r="AW353" s="12"/>
    </row>
    <row r="354" spans="1:49" x14ac:dyDescent="0.3">
      <c r="A354" s="74" t="s">
        <v>4239</v>
      </c>
      <c r="B354" s="25">
        <v>9</v>
      </c>
      <c r="C354" s="25" t="s">
        <v>7</v>
      </c>
      <c r="D354" s="26">
        <v>32483</v>
      </c>
      <c r="E354" s="26" t="s">
        <v>13</v>
      </c>
      <c r="F354" s="26" t="s">
        <v>2295</v>
      </c>
      <c r="G354" s="26" t="s">
        <v>2296</v>
      </c>
      <c r="H354" s="26" t="s">
        <v>5</v>
      </c>
      <c r="I354" s="26" t="s">
        <v>567</v>
      </c>
      <c r="J354" s="26" t="s">
        <v>4</v>
      </c>
      <c r="K354" s="26" t="s">
        <v>981</v>
      </c>
      <c r="L354" s="27" t="s">
        <v>16</v>
      </c>
      <c r="M354" s="25" t="s">
        <v>3</v>
      </c>
      <c r="N354" s="25" t="s">
        <v>2</v>
      </c>
      <c r="O3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231</v>
      </c>
      <c r="P354" s="25">
        <v>0</v>
      </c>
      <c r="Q354" s="25">
        <v>0</v>
      </c>
      <c r="R354" s="25">
        <v>0</v>
      </c>
      <c r="S354" s="25">
        <v>0</v>
      </c>
      <c r="T354" s="25">
        <v>231</v>
      </c>
      <c r="U354" s="25">
        <v>49</v>
      </c>
      <c r="V354" s="41" t="str">
        <f>IFERROR(Master1[[#This Row],[Avg Garment Scans per Delivery]]/Master1[[#This Row],[Garment Inventory]], "")</f>
        <v/>
      </c>
      <c r="W354" s="42"/>
      <c r="X354" s="42"/>
      <c r="Y354" s="42"/>
      <c r="Z354" s="42"/>
      <c r="AA354" s="43">
        <f>_xlfn.XLOOKUP(Master1[[#This Row],[cu_id]], Revenue_Analysis[cuid], Revenue_Analysis[Q1 Low Deviation], 0)</f>
        <v>47.06</v>
      </c>
      <c r="AB354" s="43">
        <f>_xlfn.XLOOKUP(Master1[[#This Row],[cu_id]],Revenue_Analysis[cuid],Revenue_Analysis[Q1 High Deviation], 0)</f>
        <v>48.31</v>
      </c>
      <c r="AC354" s="43">
        <f>_xlfn.XLOOKUP(Master1[[#This Row],[cu_id]],Revenue_Analysis[cuid],Revenue_Analysis[Q2 Low Deviation], 0)</f>
        <v>49.255899999999997</v>
      </c>
      <c r="AD354" s="43">
        <f>_xlfn.XLOOKUP(Master1[[#This Row],[cu_id]],Revenue_Analysis[cuid],Revenue_Analysis[Q2 High Deviation], 0)</f>
        <v>51.445700000000002</v>
      </c>
      <c r="AE354" s="43">
        <f>_xlfn.XLOOKUP(Master1[[#This Row],[cu_id]],Revenue_Analysis[cuid],Revenue_Analysis[Q3 Low Deviation], 0)</f>
        <v>51.33</v>
      </c>
      <c r="AF354" s="43">
        <f>_xlfn.XLOOKUP(Master1[[#This Row],[cu_id]],Revenue_Analysis[cuid],Revenue_Analysis[Q3 High Deviation], 0)</f>
        <v>52.13</v>
      </c>
      <c r="AG354" s="43">
        <f>_xlfn.XLOOKUP(Master1[[#This Row],[cu_id]],Revenue_Analysis[cuid],Revenue_Analysis[Q4 Low Deviation], 0)</f>
        <v>52.307200000000002</v>
      </c>
      <c r="AH354" s="43">
        <f>_xlfn.XLOOKUP(Master1[[#This Row],[cu_id]],Revenue_Analysis[cuid],Revenue_Analysis[Q4 High Deviation], 0)</f>
        <v>55.434399999999997</v>
      </c>
      <c r="AI354" s="43">
        <f>_xlfn.XLOOKUP(Master1[[#This Row],[cu_id]],Revenue_Analysis[cuid],Revenue_Analysis[Q1 Average], 0)</f>
        <v>47.685000000000002</v>
      </c>
      <c r="AJ354" s="43">
        <f>_xlfn.XLOOKUP(Master1[[#This Row],[cu_id]],Revenue_Analysis[cuid],Revenue_Analysis[Q2 Average], 0)</f>
        <v>50.3508</v>
      </c>
      <c r="AK354" s="43">
        <f>_xlfn.XLOOKUP(Master1[[#This Row],[cu_id]],Revenue_Analysis[cuid],Revenue_Analysis[Q3 Average], 0)</f>
        <v>51.73</v>
      </c>
      <c r="AL354" s="43">
        <f>_xlfn.XLOOKUP(Master1[[#This Row],[cu_id]],Revenue_Analysis[cuid],Revenue_Analysis[Q4 Average], 0)</f>
        <v>53.870800000000003</v>
      </c>
      <c r="AM354" s="44">
        <v>0.375</v>
      </c>
      <c r="AN354" s="44">
        <v>0.66666666666666663</v>
      </c>
      <c r="AO354" s="25" t="s">
        <v>13860</v>
      </c>
      <c r="AP354" s="25" t="s">
        <v>13860</v>
      </c>
      <c r="AQ354" s="25" t="s">
        <v>13860</v>
      </c>
      <c r="AR354" s="25" t="s">
        <v>0</v>
      </c>
      <c r="AS354" s="15">
        <f>IFERROR(_xlfn.XLOOKUP(Master1[[#This Row],[cu_id]],StopTimes[cu_ID],StopTimes[Average Stop Time]), 0)</f>
        <v>3.95</v>
      </c>
      <c r="AT35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54" s="45" t="s">
        <v>13860</v>
      </c>
      <c r="AV354" s="13"/>
      <c r="AW354" s="12"/>
    </row>
    <row r="355" spans="1:49" x14ac:dyDescent="0.3">
      <c r="A355" s="74" t="s">
        <v>4240</v>
      </c>
      <c r="B355" s="25">
        <v>78</v>
      </c>
      <c r="C355" s="25" t="s">
        <v>6</v>
      </c>
      <c r="D355" s="26">
        <v>32495</v>
      </c>
      <c r="E355" s="26" t="s">
        <v>13</v>
      </c>
      <c r="F355" s="26" t="s">
        <v>2297</v>
      </c>
      <c r="G355" s="26" t="s">
        <v>2298</v>
      </c>
      <c r="H355" s="26" t="s">
        <v>5</v>
      </c>
      <c r="I355" s="26" t="s">
        <v>1843</v>
      </c>
      <c r="J355" s="26" t="s">
        <v>4</v>
      </c>
      <c r="K355" s="26" t="s">
        <v>643</v>
      </c>
      <c r="L355" s="27" t="s">
        <v>16</v>
      </c>
      <c r="M355" s="25" t="s">
        <v>3</v>
      </c>
      <c r="N355" s="25" t="s">
        <v>2</v>
      </c>
      <c r="O3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355" s="25">
        <v>0</v>
      </c>
      <c r="Q355" s="25">
        <v>0</v>
      </c>
      <c r="R355" s="25">
        <v>130</v>
      </c>
      <c r="S355" s="25">
        <v>0</v>
      </c>
      <c r="T355" s="25">
        <v>0</v>
      </c>
      <c r="U355" s="25">
        <v>54</v>
      </c>
      <c r="V355" s="41" t="str">
        <f>IFERROR(Master1[[#This Row],[Avg Garment Scans per Delivery]]/Master1[[#This Row],[Garment Inventory]], "")</f>
        <v/>
      </c>
      <c r="W355" s="42"/>
      <c r="X355" s="42"/>
      <c r="Y355" s="42"/>
      <c r="Z355" s="42"/>
      <c r="AA355" s="43">
        <f>_xlfn.XLOOKUP(Master1[[#This Row],[cu_id]], Revenue_Analysis[cuid], Revenue_Analysis[Q1 Low Deviation], 0)</f>
        <v>245.76519999999999</v>
      </c>
      <c r="AB355" s="43">
        <f>_xlfn.XLOOKUP(Master1[[#This Row],[cu_id]],Revenue_Analysis[cuid],Revenue_Analysis[Q1 High Deviation], 0)</f>
        <v>343.99900000000002</v>
      </c>
      <c r="AC355" s="43">
        <f>_xlfn.XLOOKUP(Master1[[#This Row],[cu_id]],Revenue_Analysis[cuid],Revenue_Analysis[Q2 Low Deviation], 0)</f>
        <v>248.19569999999999</v>
      </c>
      <c r="AD355" s="43">
        <f>_xlfn.XLOOKUP(Master1[[#This Row],[cu_id]],Revenue_Analysis[cuid],Revenue_Analysis[Q2 High Deviation], 0)</f>
        <v>393.98169999999999</v>
      </c>
      <c r="AE355" s="43">
        <f>_xlfn.XLOOKUP(Master1[[#This Row],[cu_id]],Revenue_Analysis[cuid],Revenue_Analysis[Q3 Low Deviation], 0)</f>
        <v>234.88550000000001</v>
      </c>
      <c r="AF355" s="43">
        <f>_xlfn.XLOOKUP(Master1[[#This Row],[cu_id]],Revenue_Analysis[cuid],Revenue_Analysis[Q3 High Deviation], 0)</f>
        <v>412.74829999999997</v>
      </c>
      <c r="AG355" s="43">
        <f>_xlfn.XLOOKUP(Master1[[#This Row],[cu_id]],Revenue_Analysis[cuid],Revenue_Analysis[Q4 Low Deviation], 0)</f>
        <v>419.47370000000001</v>
      </c>
      <c r="AH355" s="43">
        <f>_xlfn.XLOOKUP(Master1[[#This Row],[cu_id]],Revenue_Analysis[cuid],Revenue_Analysis[Q4 High Deviation], 0)</f>
        <v>470.92790000000002</v>
      </c>
      <c r="AI355" s="43">
        <f>_xlfn.XLOOKUP(Master1[[#This Row],[cu_id]],Revenue_Analysis[cuid],Revenue_Analysis[Q1 Average], 0)</f>
        <v>294.88209999999998</v>
      </c>
      <c r="AJ355" s="43">
        <f>_xlfn.XLOOKUP(Master1[[#This Row],[cu_id]],Revenue_Analysis[cuid],Revenue_Analysis[Q2 Average], 0)</f>
        <v>321.08870000000002</v>
      </c>
      <c r="AK355" s="43">
        <f>_xlfn.XLOOKUP(Master1[[#This Row],[cu_id]],Revenue_Analysis[cuid],Revenue_Analysis[Q3 Average], 0)</f>
        <v>323.81689999999998</v>
      </c>
      <c r="AL355" s="43">
        <f>_xlfn.XLOOKUP(Master1[[#This Row],[cu_id]],Revenue_Analysis[cuid],Revenue_Analysis[Q4 Average], 0)</f>
        <v>445.20080000000002</v>
      </c>
      <c r="AM355" s="44">
        <v>0.41666666666666669</v>
      </c>
      <c r="AN355" s="44">
        <v>0.75</v>
      </c>
      <c r="AO355" s="25" t="s">
        <v>13860</v>
      </c>
      <c r="AP355" s="25" t="s">
        <v>13860</v>
      </c>
      <c r="AQ355" s="25" t="s">
        <v>13860</v>
      </c>
      <c r="AR355" s="25" t="s">
        <v>0</v>
      </c>
      <c r="AS355" s="15">
        <f>IFERROR(_xlfn.XLOOKUP(Master1[[#This Row],[cu_id]],StopTimes[cu_ID],StopTimes[Average Stop Time]), 0)</f>
        <v>0.16666666666666666</v>
      </c>
      <c r="AT35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55" s="45">
        <v>10</v>
      </c>
      <c r="AV355" s="13"/>
      <c r="AW355" s="12"/>
    </row>
    <row r="356" spans="1:49" x14ac:dyDescent="0.3">
      <c r="A356" s="74" t="s">
        <v>4241</v>
      </c>
      <c r="B356" s="25">
        <v>15</v>
      </c>
      <c r="C356" s="25" t="s">
        <v>14</v>
      </c>
      <c r="D356" s="26">
        <v>31589</v>
      </c>
      <c r="E356" s="26" t="s">
        <v>68</v>
      </c>
      <c r="F356" s="26" t="s">
        <v>1864</v>
      </c>
      <c r="G356" s="26" t="s">
        <v>2299</v>
      </c>
      <c r="H356" s="26" t="s">
        <v>2300</v>
      </c>
      <c r="I356" s="26" t="s">
        <v>639</v>
      </c>
      <c r="J356" s="26" t="s">
        <v>4</v>
      </c>
      <c r="K356" s="26" t="s">
        <v>371</v>
      </c>
      <c r="L356" s="27" t="s">
        <v>21</v>
      </c>
      <c r="M356" s="25" t="s">
        <v>20</v>
      </c>
      <c r="N356" s="25" t="s">
        <v>2</v>
      </c>
      <c r="O3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173</v>
      </c>
      <c r="P356" s="25">
        <v>0</v>
      </c>
      <c r="Q356" s="25">
        <v>0</v>
      </c>
      <c r="R356" s="25">
        <v>0</v>
      </c>
      <c r="S356" s="25">
        <v>0</v>
      </c>
      <c r="T356" s="25">
        <v>173</v>
      </c>
      <c r="U356" s="25">
        <v>12</v>
      </c>
      <c r="V356" s="41" t="str">
        <f>IFERROR(Master1[[#This Row],[Avg Garment Scans per Delivery]]/Master1[[#This Row],[Garment Inventory]], "")</f>
        <v/>
      </c>
      <c r="W356" s="42"/>
      <c r="X356" s="42"/>
      <c r="Y356" s="42"/>
      <c r="Z356" s="42"/>
      <c r="AA356" s="43">
        <f>_xlfn.XLOOKUP(Master1[[#This Row],[cu_id]], Revenue_Analysis[cuid], Revenue_Analysis[Q1 Low Deviation], 0)</f>
        <v>45.93</v>
      </c>
      <c r="AB356" s="43">
        <f>_xlfn.XLOOKUP(Master1[[#This Row],[cu_id]],Revenue_Analysis[cuid],Revenue_Analysis[Q1 High Deviation], 0)</f>
        <v>47.93</v>
      </c>
      <c r="AC356" s="43">
        <f>_xlfn.XLOOKUP(Master1[[#This Row],[cu_id]],Revenue_Analysis[cuid],Revenue_Analysis[Q2 Low Deviation], 0)</f>
        <v>48.166699999999999</v>
      </c>
      <c r="AD356" s="43">
        <f>_xlfn.XLOOKUP(Master1[[#This Row],[cu_id]],Revenue_Analysis[cuid],Revenue_Analysis[Q2 High Deviation], 0)</f>
        <v>50.273299999999999</v>
      </c>
      <c r="AE356" s="43">
        <f>_xlfn.XLOOKUP(Master1[[#This Row],[cu_id]],Revenue_Analysis[cuid],Revenue_Analysis[Q3 Low Deviation], 0)</f>
        <v>50.07</v>
      </c>
      <c r="AF356" s="43">
        <f>_xlfn.XLOOKUP(Master1[[#This Row],[cu_id]],Revenue_Analysis[cuid],Revenue_Analysis[Q3 High Deviation], 0)</f>
        <v>50.8</v>
      </c>
      <c r="AG356" s="43">
        <f>_xlfn.XLOOKUP(Master1[[#This Row],[cu_id]],Revenue_Analysis[cuid],Revenue_Analysis[Q4 Low Deviation], 0)</f>
        <v>50.9589</v>
      </c>
      <c r="AH356" s="43">
        <f>_xlfn.XLOOKUP(Master1[[#This Row],[cu_id]],Revenue_Analysis[cuid],Revenue_Analysis[Q4 High Deviation], 0)</f>
        <v>54.514499999999998</v>
      </c>
      <c r="AI356" s="43">
        <f>_xlfn.XLOOKUP(Master1[[#This Row],[cu_id]],Revenue_Analysis[cuid],Revenue_Analysis[Q1 Average], 0)</f>
        <v>46.93</v>
      </c>
      <c r="AJ356" s="43">
        <f>_xlfn.XLOOKUP(Master1[[#This Row],[cu_id]],Revenue_Analysis[cuid],Revenue_Analysis[Q2 Average], 0)</f>
        <v>49.22</v>
      </c>
      <c r="AK356" s="43">
        <f>_xlfn.XLOOKUP(Master1[[#This Row],[cu_id]],Revenue_Analysis[cuid],Revenue_Analysis[Q3 Average], 0)</f>
        <v>50.435000000000002</v>
      </c>
      <c r="AL356" s="43">
        <f>_xlfn.XLOOKUP(Master1[[#This Row],[cu_id]],Revenue_Analysis[cuid],Revenue_Analysis[Q4 Average], 0)</f>
        <v>52.736699999999999</v>
      </c>
      <c r="AM356" s="44">
        <v>0.375</v>
      </c>
      <c r="AN356" s="44">
        <v>0.625</v>
      </c>
      <c r="AO356" s="25" t="s">
        <v>13860</v>
      </c>
      <c r="AP356" s="25" t="s">
        <v>13860</v>
      </c>
      <c r="AQ356" s="25" t="s">
        <v>13860</v>
      </c>
      <c r="AR356" s="25" t="s">
        <v>0</v>
      </c>
      <c r="AS356" s="15">
        <f>IFERROR(_xlfn.XLOOKUP(Master1[[#This Row],[cu_id]],StopTimes[cu_ID],StopTimes[Average Stop Time]), 0)</f>
        <v>2.0333333333333332</v>
      </c>
      <c r="AT356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356" s="45">
        <v>5</v>
      </c>
      <c r="AV356" s="13"/>
      <c r="AW356" s="12"/>
    </row>
    <row r="357" spans="1:49" x14ac:dyDescent="0.3">
      <c r="A357" s="74" t="s">
        <v>4242</v>
      </c>
      <c r="B357" s="25">
        <v>34</v>
      </c>
      <c r="C357" s="25" t="s">
        <v>14</v>
      </c>
      <c r="D357" s="26">
        <v>99033</v>
      </c>
      <c r="E357" s="26" t="s">
        <v>1187</v>
      </c>
      <c r="F357" s="83" t="s">
        <v>4862</v>
      </c>
      <c r="G357" s="26" t="s">
        <v>2301</v>
      </c>
      <c r="H357" s="26" t="s">
        <v>11</v>
      </c>
      <c r="I357" s="26" t="s">
        <v>696</v>
      </c>
      <c r="J357" s="26" t="s">
        <v>4</v>
      </c>
      <c r="K357" s="26" t="s">
        <v>1018</v>
      </c>
      <c r="L357" s="27">
        <v>7</v>
      </c>
      <c r="M357" s="25" t="s">
        <v>18</v>
      </c>
      <c r="N357" s="25" t="s">
        <v>2</v>
      </c>
      <c r="O3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357" s="25">
        <v>0</v>
      </c>
      <c r="Q357" s="25">
        <v>0</v>
      </c>
      <c r="R357" s="25">
        <v>0</v>
      </c>
      <c r="S357" s="25">
        <v>80</v>
      </c>
      <c r="T357" s="25">
        <v>0</v>
      </c>
      <c r="U357" s="25">
        <v>8</v>
      </c>
      <c r="V357" s="41" t="str">
        <f>IFERROR(Master1[[#This Row],[Avg Garment Scans per Delivery]]/Master1[[#This Row],[Garment Inventory]], "")</f>
        <v/>
      </c>
      <c r="W357" s="42"/>
      <c r="X357" s="42"/>
      <c r="Y357" s="42"/>
      <c r="Z357" s="42"/>
      <c r="AA357" s="43">
        <f>_xlfn.XLOOKUP(Master1[[#This Row],[cu_id]], Revenue_Analysis[cuid], Revenue_Analysis[Q1 Low Deviation], 0)</f>
        <v>50.2</v>
      </c>
      <c r="AB357" s="43">
        <f>_xlfn.XLOOKUP(Master1[[#This Row],[cu_id]],Revenue_Analysis[cuid],Revenue_Analysis[Q1 High Deviation], 0)</f>
        <v>50.2</v>
      </c>
      <c r="AC357" s="43">
        <f>_xlfn.XLOOKUP(Master1[[#This Row],[cu_id]],Revenue_Analysis[cuid],Revenue_Analysis[Q2 Low Deviation], 0)</f>
        <v>50.2</v>
      </c>
      <c r="AD357" s="43">
        <f>_xlfn.XLOOKUP(Master1[[#This Row],[cu_id]],Revenue_Analysis[cuid],Revenue_Analysis[Q2 High Deviation], 0)</f>
        <v>91.17</v>
      </c>
      <c r="AE357" s="43">
        <f>_xlfn.XLOOKUP(Master1[[#This Row],[cu_id]],Revenue_Analysis[cuid],Revenue_Analysis[Q3 Low Deviation], 0)</f>
        <v>89.231300000000005</v>
      </c>
      <c r="AF357" s="43">
        <f>_xlfn.XLOOKUP(Master1[[#This Row],[cu_id]],Revenue_Analysis[cuid],Revenue_Analysis[Q3 High Deviation], 0)</f>
        <v>127.16370000000001</v>
      </c>
      <c r="AG357" s="43">
        <f>_xlfn.XLOOKUP(Master1[[#This Row],[cu_id]],Revenue_Analysis[cuid],Revenue_Analysis[Q4 Low Deviation], 0)</f>
        <v>114.64709999999999</v>
      </c>
      <c r="AH357" s="43">
        <f>_xlfn.XLOOKUP(Master1[[#This Row],[cu_id]],Revenue_Analysis[cuid],Revenue_Analysis[Q4 High Deviation], 0)</f>
        <v>184.66210000000001</v>
      </c>
      <c r="AI357" s="43">
        <f>_xlfn.XLOOKUP(Master1[[#This Row],[cu_id]],Revenue_Analysis[cuid],Revenue_Analysis[Q1 Average], 0)</f>
        <v>50.2</v>
      </c>
      <c r="AJ357" s="43">
        <f>_xlfn.XLOOKUP(Master1[[#This Row],[cu_id]],Revenue_Analysis[cuid],Revenue_Analysis[Q2 Average], 0)</f>
        <v>70.685000000000002</v>
      </c>
      <c r="AK357" s="43">
        <f>_xlfn.XLOOKUP(Master1[[#This Row],[cu_id]],Revenue_Analysis[cuid],Revenue_Analysis[Q3 Average], 0)</f>
        <v>108.19750000000001</v>
      </c>
      <c r="AL357" s="43">
        <f>_xlfn.XLOOKUP(Master1[[#This Row],[cu_id]],Revenue_Analysis[cuid],Revenue_Analysis[Q4 Average], 0)</f>
        <v>149.65459999999999</v>
      </c>
      <c r="AM357" s="44">
        <v>7</v>
      </c>
      <c r="AN357" s="44">
        <v>0.6875</v>
      </c>
      <c r="AO357" s="25" t="s">
        <v>13860</v>
      </c>
      <c r="AP357" s="25" t="s">
        <v>13860</v>
      </c>
      <c r="AQ357" s="25" t="s">
        <v>13860</v>
      </c>
      <c r="AR357" s="25" t="s">
        <v>0</v>
      </c>
      <c r="AS357" s="15">
        <f>IFERROR(_xlfn.XLOOKUP(Master1[[#This Row],[cu_id]],StopTimes[cu_ID],StopTimes[Average Stop Time]), 0)</f>
        <v>4.0708333333333337</v>
      </c>
      <c r="AT357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57" s="45">
        <v>10</v>
      </c>
      <c r="AV357" s="13"/>
      <c r="AW357" s="12"/>
    </row>
    <row r="358" spans="1:49" x14ac:dyDescent="0.3">
      <c r="A358" s="74" t="s">
        <v>3618</v>
      </c>
      <c r="B358" s="25">
        <v>34</v>
      </c>
      <c r="C358" s="25" t="s">
        <v>6</v>
      </c>
      <c r="D358" s="26">
        <v>32500</v>
      </c>
      <c r="E358" s="26" t="s">
        <v>13</v>
      </c>
      <c r="F358" s="26" t="s">
        <v>897</v>
      </c>
      <c r="G358" s="26" t="s">
        <v>898</v>
      </c>
      <c r="H358" s="26" t="s">
        <v>5</v>
      </c>
      <c r="I358" s="26" t="s">
        <v>899</v>
      </c>
      <c r="J358" s="26" t="s">
        <v>4</v>
      </c>
      <c r="K358" s="26" t="s">
        <v>521</v>
      </c>
      <c r="L358" s="27" t="s">
        <v>16</v>
      </c>
      <c r="M358" s="25" t="s">
        <v>3</v>
      </c>
      <c r="N358" s="25" t="s">
        <v>2</v>
      </c>
      <c r="O3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65</v>
      </c>
      <c r="P358" s="25">
        <v>0</v>
      </c>
      <c r="Q358" s="25">
        <v>0</v>
      </c>
      <c r="R358" s="25">
        <v>65</v>
      </c>
      <c r="S358" s="25">
        <v>0</v>
      </c>
      <c r="T358" s="25">
        <v>0</v>
      </c>
      <c r="U358" s="25">
        <v>49</v>
      </c>
      <c r="V358" s="41" t="str">
        <f>IFERROR(Master1[[#This Row],[Avg Garment Scans per Delivery]]/Master1[[#This Row],[Garment Inventory]], "")</f>
        <v/>
      </c>
      <c r="W358" s="42"/>
      <c r="X358" s="42"/>
      <c r="Y358" s="42"/>
      <c r="Z358" s="42"/>
      <c r="AA358" s="43">
        <f>_xlfn.XLOOKUP(Master1[[#This Row],[cu_id]], Revenue_Analysis[cuid], Revenue_Analysis[Q1 Low Deviation], 0)</f>
        <v>92.768699999999995</v>
      </c>
      <c r="AB358" s="43">
        <f>_xlfn.XLOOKUP(Master1[[#This Row],[cu_id]],Revenue_Analysis[cuid],Revenue_Analysis[Q1 High Deviation], 0)</f>
        <v>94.456299999999999</v>
      </c>
      <c r="AC358" s="43">
        <f>_xlfn.XLOOKUP(Master1[[#This Row],[cu_id]],Revenue_Analysis[cuid],Revenue_Analysis[Q2 Low Deviation], 0)</f>
        <v>95.3</v>
      </c>
      <c r="AD358" s="43">
        <f>_xlfn.XLOOKUP(Master1[[#This Row],[cu_id]],Revenue_Analysis[cuid],Revenue_Analysis[Q2 High Deviation], 0)</f>
        <v>98.23</v>
      </c>
      <c r="AE358" s="43">
        <f>_xlfn.XLOOKUP(Master1[[#This Row],[cu_id]],Revenue_Analysis[cuid],Revenue_Analysis[Q3 Low Deviation], 0)</f>
        <v>116.3616</v>
      </c>
      <c r="AF358" s="43">
        <f>_xlfn.XLOOKUP(Master1[[#This Row],[cu_id]],Revenue_Analysis[cuid],Revenue_Analysis[Q3 High Deviation], 0)</f>
        <v>141.65440000000001</v>
      </c>
      <c r="AG358" s="43">
        <f>_xlfn.XLOOKUP(Master1[[#This Row],[cu_id]],Revenue_Analysis[cuid],Revenue_Analysis[Q4 Low Deviation], 0)</f>
        <v>104.51009999999999</v>
      </c>
      <c r="AH358" s="43">
        <f>_xlfn.XLOOKUP(Master1[[#This Row],[cu_id]],Revenue_Analysis[cuid],Revenue_Analysis[Q4 High Deviation], 0)</f>
        <v>111.4545</v>
      </c>
      <c r="AI358" s="43">
        <f>_xlfn.XLOOKUP(Master1[[#This Row],[cu_id]],Revenue_Analysis[cuid],Revenue_Analysis[Q1 Average], 0)</f>
        <v>93.612499999999997</v>
      </c>
      <c r="AJ358" s="43">
        <f>_xlfn.XLOOKUP(Master1[[#This Row],[cu_id]],Revenue_Analysis[cuid],Revenue_Analysis[Q2 Average], 0)</f>
        <v>96.765000000000001</v>
      </c>
      <c r="AK358" s="43">
        <f>_xlfn.XLOOKUP(Master1[[#This Row],[cu_id]],Revenue_Analysis[cuid],Revenue_Analysis[Q3 Average], 0)</f>
        <v>129.00800000000001</v>
      </c>
      <c r="AL358" s="43">
        <f>_xlfn.XLOOKUP(Master1[[#This Row],[cu_id]],Revenue_Analysis[cuid],Revenue_Analysis[Q4 Average], 0)</f>
        <v>107.9823</v>
      </c>
      <c r="AM358" s="44">
        <v>10</v>
      </c>
      <c r="AN358" s="44">
        <v>0.6875</v>
      </c>
      <c r="AO358" s="25" t="s">
        <v>13860</v>
      </c>
      <c r="AP358" s="25" t="s">
        <v>13860</v>
      </c>
      <c r="AQ358" s="25" t="s">
        <v>13860</v>
      </c>
      <c r="AR358" s="25" t="s">
        <v>0</v>
      </c>
      <c r="AS358" s="15">
        <f>IFERROR(_xlfn.XLOOKUP(Master1[[#This Row],[cu_id]],StopTimes[cu_ID],StopTimes[Average Stop Time]), 0)</f>
        <v>1.27037037</v>
      </c>
      <c r="AT35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58" s="45">
        <v>3</v>
      </c>
      <c r="AV358" s="13"/>
      <c r="AW358" s="12"/>
    </row>
    <row r="359" spans="1:49" x14ac:dyDescent="0.3">
      <c r="A359" s="74" t="s">
        <v>4244</v>
      </c>
      <c r="B359" s="25">
        <v>9</v>
      </c>
      <c r="C359" s="25" t="s">
        <v>12</v>
      </c>
      <c r="D359" s="26">
        <v>32501</v>
      </c>
      <c r="E359" s="26" t="s">
        <v>13</v>
      </c>
      <c r="F359" s="26" t="s">
        <v>2304</v>
      </c>
      <c r="G359" s="26" t="s">
        <v>2305</v>
      </c>
      <c r="H359" s="26" t="s">
        <v>5</v>
      </c>
      <c r="I359" s="26" t="s">
        <v>2073</v>
      </c>
      <c r="J359" s="26" t="s">
        <v>4</v>
      </c>
      <c r="K359" s="26" t="s">
        <v>341</v>
      </c>
      <c r="L359" s="27" t="s">
        <v>16</v>
      </c>
      <c r="M359" s="25" t="s">
        <v>3</v>
      </c>
      <c r="N359" s="25" t="s">
        <v>2</v>
      </c>
      <c r="O3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359" s="25">
        <v>0</v>
      </c>
      <c r="Q359" s="25">
        <v>180</v>
      </c>
      <c r="R359" s="25">
        <v>0</v>
      </c>
      <c r="S359" s="25">
        <v>0</v>
      </c>
      <c r="T359" s="25">
        <v>0</v>
      </c>
      <c r="U359" s="25">
        <v>65</v>
      </c>
      <c r="V359" s="41" t="str">
        <f>IFERROR(Master1[[#This Row],[Avg Garment Scans per Delivery]]/Master1[[#This Row],[Garment Inventory]], "")</f>
        <v/>
      </c>
      <c r="W359" s="42"/>
      <c r="X359" s="42"/>
      <c r="Y359" s="42"/>
      <c r="Z359" s="42"/>
      <c r="AA359" s="43">
        <f>_xlfn.XLOOKUP(Master1[[#This Row],[cu_id]], Revenue_Analysis[cuid], Revenue_Analysis[Q1 Low Deviation], 0)</f>
        <v>24.3658</v>
      </c>
      <c r="AB359" s="43">
        <f>_xlfn.XLOOKUP(Master1[[#This Row],[cu_id]],Revenue_Analysis[cuid],Revenue_Analysis[Q1 High Deviation], 0)</f>
        <v>103.2054</v>
      </c>
      <c r="AC359" s="43">
        <f>_xlfn.XLOOKUP(Master1[[#This Row],[cu_id]],Revenue_Analysis[cuid],Revenue_Analysis[Q2 Low Deviation], 0)</f>
        <v>48.595999999999997</v>
      </c>
      <c r="AD359" s="43">
        <f>_xlfn.XLOOKUP(Master1[[#This Row],[cu_id]],Revenue_Analysis[cuid],Revenue_Analysis[Q2 High Deviation], 0)</f>
        <v>245.7474</v>
      </c>
      <c r="AE359" s="43">
        <f>_xlfn.XLOOKUP(Master1[[#This Row],[cu_id]],Revenue_Analysis[cuid],Revenue_Analysis[Q3 Low Deviation], 0)</f>
        <v>50.415700000000001</v>
      </c>
      <c r="AF359" s="43">
        <f>_xlfn.XLOOKUP(Master1[[#This Row],[cu_id]],Revenue_Analysis[cuid],Revenue_Analysis[Q3 High Deviation], 0)</f>
        <v>165.16829999999999</v>
      </c>
      <c r="AG359" s="43">
        <f>_xlfn.XLOOKUP(Master1[[#This Row],[cu_id]],Revenue_Analysis[cuid],Revenue_Analysis[Q4 Low Deviation], 0)</f>
        <v>56.291499999999999</v>
      </c>
      <c r="AH359" s="43">
        <f>_xlfn.XLOOKUP(Master1[[#This Row],[cu_id]],Revenue_Analysis[cuid],Revenue_Analysis[Q4 High Deviation], 0)</f>
        <v>213.1729</v>
      </c>
      <c r="AI359" s="43">
        <f>_xlfn.XLOOKUP(Master1[[#This Row],[cu_id]],Revenue_Analysis[cuid],Revenue_Analysis[Q1 Average], 0)</f>
        <v>63.785600000000002</v>
      </c>
      <c r="AJ359" s="43">
        <f>_xlfn.XLOOKUP(Master1[[#This Row],[cu_id]],Revenue_Analysis[cuid],Revenue_Analysis[Q2 Average], 0)</f>
        <v>147.17169999999999</v>
      </c>
      <c r="AK359" s="43">
        <f>_xlfn.XLOOKUP(Master1[[#This Row],[cu_id]],Revenue_Analysis[cuid],Revenue_Analysis[Q3 Average], 0)</f>
        <v>107.792</v>
      </c>
      <c r="AL359" s="43">
        <f>_xlfn.XLOOKUP(Master1[[#This Row],[cu_id]],Revenue_Analysis[cuid],Revenue_Analysis[Q4 Average], 0)</f>
        <v>134.73220000000001</v>
      </c>
      <c r="AM359" s="44">
        <v>0.33333333333333331</v>
      </c>
      <c r="AN359" s="44">
        <v>0.66666666666666663</v>
      </c>
      <c r="AO359" s="25" t="s">
        <v>13860</v>
      </c>
      <c r="AP359" s="25" t="s">
        <v>13860</v>
      </c>
      <c r="AQ359" s="25" t="s">
        <v>13860</v>
      </c>
      <c r="AR359" s="25" t="s">
        <v>0</v>
      </c>
      <c r="AS359" s="15">
        <f>IFERROR(_xlfn.XLOOKUP(Master1[[#This Row],[cu_id]],StopTimes[cu_ID],StopTimes[Average Stop Time]), 0)</f>
        <v>0.7583333333333333</v>
      </c>
      <c r="AT359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359" s="45">
        <v>20</v>
      </c>
      <c r="AV359" s="13"/>
      <c r="AW359" s="12"/>
    </row>
    <row r="360" spans="1:49" x14ac:dyDescent="0.3">
      <c r="A360" s="74" t="s">
        <v>3670</v>
      </c>
      <c r="B360" s="25">
        <v>70</v>
      </c>
      <c r="C360" s="25" t="s">
        <v>14</v>
      </c>
      <c r="D360" s="26">
        <v>27741</v>
      </c>
      <c r="E360" s="26" t="s">
        <v>13</v>
      </c>
      <c r="F360" s="26" t="s">
        <v>1025</v>
      </c>
      <c r="G360" s="26" t="s">
        <v>1026</v>
      </c>
      <c r="H360" s="26" t="s">
        <v>11</v>
      </c>
      <c r="I360" s="26" t="s">
        <v>575</v>
      </c>
      <c r="J360" s="26" t="s">
        <v>4</v>
      </c>
      <c r="K360" s="26" t="s">
        <v>1027</v>
      </c>
      <c r="L360" s="27" t="s">
        <v>16</v>
      </c>
      <c r="M360" s="25" t="s">
        <v>3</v>
      </c>
      <c r="N360" s="25" t="s">
        <v>2</v>
      </c>
      <c r="O3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360" s="25">
        <v>0</v>
      </c>
      <c r="Q360" s="25">
        <v>0</v>
      </c>
      <c r="R360" s="25">
        <v>0</v>
      </c>
      <c r="S360" s="25">
        <v>70</v>
      </c>
      <c r="T360" s="25">
        <v>0</v>
      </c>
      <c r="U360" s="25">
        <v>52</v>
      </c>
      <c r="V360" s="41" t="str">
        <f>IFERROR(Master1[[#This Row],[Avg Garment Scans per Delivery]]/Master1[[#This Row],[Garment Inventory]], "")</f>
        <v/>
      </c>
      <c r="W360" s="42"/>
      <c r="X360" s="42"/>
      <c r="Y360" s="42"/>
      <c r="Z360" s="42"/>
      <c r="AA360" s="43">
        <f>_xlfn.XLOOKUP(Master1[[#This Row],[cu_id]], Revenue_Analysis[cuid], Revenue_Analysis[Q1 Low Deviation], 0)</f>
        <v>67.861400000000003</v>
      </c>
      <c r="AB360" s="43">
        <f>_xlfn.XLOOKUP(Master1[[#This Row],[cu_id]],Revenue_Analysis[cuid],Revenue_Analysis[Q1 High Deviation], 0)</f>
        <v>72.860200000000006</v>
      </c>
      <c r="AC360" s="43">
        <f>_xlfn.XLOOKUP(Master1[[#This Row],[cu_id]],Revenue_Analysis[cuid],Revenue_Analysis[Q2 Low Deviation], 0)</f>
        <v>75.427400000000006</v>
      </c>
      <c r="AD360" s="43">
        <f>_xlfn.XLOOKUP(Master1[[#This Row],[cu_id]],Revenue_Analysis[cuid],Revenue_Analysis[Q2 High Deviation], 0)</f>
        <v>82.769599999999997</v>
      </c>
      <c r="AE360" s="43">
        <f>_xlfn.XLOOKUP(Master1[[#This Row],[cu_id]],Revenue_Analysis[cuid],Revenue_Analysis[Q3 Low Deviation], 0)</f>
        <v>75.402500000000003</v>
      </c>
      <c r="AF360" s="43">
        <f>_xlfn.XLOOKUP(Master1[[#This Row],[cu_id]],Revenue_Analysis[cuid],Revenue_Analysis[Q3 High Deviation], 0)</f>
        <v>83.142099999999999</v>
      </c>
      <c r="AG360" s="43">
        <f>_xlfn.XLOOKUP(Master1[[#This Row],[cu_id]],Revenue_Analysis[cuid],Revenue_Analysis[Q4 Low Deviation], 0)</f>
        <v>73.290700000000001</v>
      </c>
      <c r="AH360" s="43">
        <f>_xlfn.XLOOKUP(Master1[[#This Row],[cu_id]],Revenue_Analysis[cuid],Revenue_Analysis[Q4 High Deviation], 0)</f>
        <v>77.242099999999994</v>
      </c>
      <c r="AI360" s="43">
        <f>_xlfn.XLOOKUP(Master1[[#This Row],[cu_id]],Revenue_Analysis[cuid],Revenue_Analysis[Q1 Average], 0)</f>
        <v>70.360799999999998</v>
      </c>
      <c r="AJ360" s="43">
        <f>_xlfn.XLOOKUP(Master1[[#This Row],[cu_id]],Revenue_Analysis[cuid],Revenue_Analysis[Q2 Average], 0)</f>
        <v>79.098500000000001</v>
      </c>
      <c r="AK360" s="43">
        <f>_xlfn.XLOOKUP(Master1[[#This Row],[cu_id]],Revenue_Analysis[cuid],Revenue_Analysis[Q3 Average], 0)</f>
        <v>79.272300000000001</v>
      </c>
      <c r="AL360" s="43">
        <f>_xlfn.XLOOKUP(Master1[[#This Row],[cu_id]],Revenue_Analysis[cuid],Revenue_Analysis[Q4 Average], 0)</f>
        <v>75.266400000000004</v>
      </c>
      <c r="AM360" s="44">
        <v>0.33333333333333331</v>
      </c>
      <c r="AN360" s="44">
        <v>0.625</v>
      </c>
      <c r="AO360" s="25" t="s">
        <v>13860</v>
      </c>
      <c r="AP360" s="25" t="s">
        <v>13860</v>
      </c>
      <c r="AQ360" s="25" t="s">
        <v>13860</v>
      </c>
      <c r="AR360" s="25" t="s">
        <v>0</v>
      </c>
      <c r="AS360" s="15">
        <f>IFERROR(_xlfn.XLOOKUP(Master1[[#This Row],[cu_id]],StopTimes[cu_ID],StopTimes[Average Stop Time]), 0)</f>
        <v>3.3142857133333332</v>
      </c>
      <c r="AT36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60" s="45" t="s">
        <v>13860</v>
      </c>
      <c r="AV360" s="13"/>
      <c r="AW360" s="12"/>
    </row>
    <row r="361" spans="1:49" x14ac:dyDescent="0.3">
      <c r="A361" s="74" t="s">
        <v>3666</v>
      </c>
      <c r="B361" s="25">
        <v>34</v>
      </c>
      <c r="C361" s="25" t="s">
        <v>14</v>
      </c>
      <c r="D361" s="26">
        <v>32512</v>
      </c>
      <c r="E361" s="26" t="s">
        <v>13</v>
      </c>
      <c r="F361" s="26" t="s">
        <v>1016</v>
      </c>
      <c r="G361" s="26" t="s">
        <v>1017</v>
      </c>
      <c r="H361" s="26" t="s">
        <v>5</v>
      </c>
      <c r="I361" s="26" t="s">
        <v>696</v>
      </c>
      <c r="J361" s="26" t="s">
        <v>4</v>
      </c>
      <c r="K361" s="26" t="s">
        <v>1018</v>
      </c>
      <c r="L361" s="27" t="s">
        <v>16</v>
      </c>
      <c r="M361" s="25" t="s">
        <v>3</v>
      </c>
      <c r="N361" s="25" t="s">
        <v>2</v>
      </c>
      <c r="O3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361" s="25">
        <v>0</v>
      </c>
      <c r="Q361" s="25">
        <v>0</v>
      </c>
      <c r="R361" s="25">
        <v>0</v>
      </c>
      <c r="S361" s="25">
        <v>50</v>
      </c>
      <c r="T361" s="25">
        <v>0</v>
      </c>
      <c r="U361" s="25">
        <v>46</v>
      </c>
      <c r="V361" s="41" t="str">
        <f>IFERROR(Master1[[#This Row],[Avg Garment Scans per Delivery]]/Master1[[#This Row],[Garment Inventory]], "")</f>
        <v/>
      </c>
      <c r="W361" s="42"/>
      <c r="X361" s="42"/>
      <c r="Y361" s="42"/>
      <c r="Z361" s="42"/>
      <c r="AA361" s="43">
        <f>_xlfn.XLOOKUP(Master1[[#This Row],[cu_id]], Revenue_Analysis[cuid], Revenue_Analysis[Q1 Low Deviation], 0)</f>
        <v>50.765500000000003</v>
      </c>
      <c r="AB361" s="43">
        <f>_xlfn.XLOOKUP(Master1[[#This Row],[cu_id]],Revenue_Analysis[cuid],Revenue_Analysis[Q1 High Deviation], 0)</f>
        <v>64.691699999999997</v>
      </c>
      <c r="AC361" s="43">
        <f>_xlfn.XLOOKUP(Master1[[#This Row],[cu_id]],Revenue_Analysis[cuid],Revenue_Analysis[Q2 Low Deviation], 0)</f>
        <v>34.036099999999998</v>
      </c>
      <c r="AD361" s="43">
        <f>_xlfn.XLOOKUP(Master1[[#This Row],[cu_id]],Revenue_Analysis[cuid],Revenue_Analysis[Q2 High Deviation], 0)</f>
        <v>134.5377</v>
      </c>
      <c r="AE361" s="43">
        <f>_xlfn.XLOOKUP(Master1[[#This Row],[cu_id]],Revenue_Analysis[cuid],Revenue_Analysis[Q3 Low Deviation], 0)</f>
        <v>58.408099999999997</v>
      </c>
      <c r="AF361" s="43">
        <f>_xlfn.XLOOKUP(Master1[[#This Row],[cu_id]],Revenue_Analysis[cuid],Revenue_Analysis[Q3 High Deviation], 0)</f>
        <v>59.302700000000002</v>
      </c>
      <c r="AG361" s="43">
        <f>_xlfn.XLOOKUP(Master1[[#This Row],[cu_id]],Revenue_Analysis[cuid],Revenue_Analysis[Q4 Low Deviation], 0)</f>
        <v>58.025500000000001</v>
      </c>
      <c r="AH361" s="43">
        <f>_xlfn.XLOOKUP(Master1[[#This Row],[cu_id]],Revenue_Analysis[cuid],Revenue_Analysis[Q4 High Deviation], 0)</f>
        <v>62.446899999999999</v>
      </c>
      <c r="AI361" s="43">
        <f>_xlfn.XLOOKUP(Master1[[#This Row],[cu_id]],Revenue_Analysis[cuid],Revenue_Analysis[Q1 Average], 0)</f>
        <v>57.7286</v>
      </c>
      <c r="AJ361" s="43">
        <f>_xlfn.XLOOKUP(Master1[[#This Row],[cu_id]],Revenue_Analysis[cuid],Revenue_Analysis[Q2 Average], 0)</f>
        <v>84.286900000000003</v>
      </c>
      <c r="AK361" s="43">
        <f>_xlfn.XLOOKUP(Master1[[#This Row],[cu_id]],Revenue_Analysis[cuid],Revenue_Analysis[Q3 Average], 0)</f>
        <v>58.855400000000003</v>
      </c>
      <c r="AL361" s="43">
        <f>_xlfn.XLOOKUP(Master1[[#This Row],[cu_id]],Revenue_Analysis[cuid],Revenue_Analysis[Q4 Average], 0)</f>
        <v>60.236199999999997</v>
      </c>
      <c r="AM361" s="44">
        <v>0.27083333333333331</v>
      </c>
      <c r="AN361" s="44">
        <v>0.6875</v>
      </c>
      <c r="AO361" s="25" t="s">
        <v>13860</v>
      </c>
      <c r="AP361" s="25" t="s">
        <v>13860</v>
      </c>
      <c r="AQ361" s="25" t="s">
        <v>13860</v>
      </c>
      <c r="AR361" s="25" t="s">
        <v>0</v>
      </c>
      <c r="AS361" s="15">
        <f>IFERROR(_xlfn.XLOOKUP(Master1[[#This Row],[cu_id]],StopTimes[cu_ID],StopTimes[Average Stop Time]), 0)</f>
        <v>1.2433333333333334</v>
      </c>
      <c r="AT36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61" s="45">
        <v>3</v>
      </c>
      <c r="AV361" s="13"/>
      <c r="AW361" s="12"/>
    </row>
    <row r="362" spans="1:49" x14ac:dyDescent="0.3">
      <c r="A362" s="74" t="s">
        <v>3671</v>
      </c>
      <c r="B362" s="25">
        <v>15</v>
      </c>
      <c r="C362" s="25" t="s">
        <v>6</v>
      </c>
      <c r="D362" s="26">
        <v>27747</v>
      </c>
      <c r="E362" s="26" t="s">
        <v>13</v>
      </c>
      <c r="F362" s="26" t="s">
        <v>1028</v>
      </c>
      <c r="G362" s="26" t="s">
        <v>1029</v>
      </c>
      <c r="H362" s="26" t="s">
        <v>11</v>
      </c>
      <c r="I362" s="26" t="s">
        <v>246</v>
      </c>
      <c r="J362" s="26" t="s">
        <v>4</v>
      </c>
      <c r="K362" s="26" t="s">
        <v>76</v>
      </c>
      <c r="L362" s="27" t="s">
        <v>16</v>
      </c>
      <c r="M362" s="25" t="s">
        <v>3</v>
      </c>
      <c r="N362" s="25" t="s">
        <v>2</v>
      </c>
      <c r="O3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362" s="25">
        <v>0</v>
      </c>
      <c r="Q362" s="25">
        <v>0</v>
      </c>
      <c r="R362" s="25">
        <v>100</v>
      </c>
      <c r="S362" s="25">
        <v>0</v>
      </c>
      <c r="T362" s="25">
        <v>0</v>
      </c>
      <c r="U362" s="25">
        <v>52</v>
      </c>
      <c r="V362" s="41" t="str">
        <f>IFERROR(Master1[[#This Row],[Avg Garment Scans per Delivery]]/Master1[[#This Row],[Garment Inventory]], "")</f>
        <v/>
      </c>
      <c r="W362" s="42"/>
      <c r="X362" s="42"/>
      <c r="Y362" s="42"/>
      <c r="Z362" s="42"/>
      <c r="AA362" s="43">
        <f>_xlfn.XLOOKUP(Master1[[#This Row],[cu_id]], Revenue_Analysis[cuid], Revenue_Analysis[Q1 Low Deviation], 0)</f>
        <v>186.52189999999999</v>
      </c>
      <c r="AB362" s="43">
        <f>_xlfn.XLOOKUP(Master1[[#This Row],[cu_id]],Revenue_Analysis[cuid],Revenue_Analysis[Q1 High Deviation], 0)</f>
        <v>228.11189999999999</v>
      </c>
      <c r="AC362" s="43">
        <f>_xlfn.XLOOKUP(Master1[[#This Row],[cu_id]],Revenue_Analysis[cuid],Revenue_Analysis[Q2 Low Deviation], 0)</f>
        <v>178.2953</v>
      </c>
      <c r="AD362" s="43">
        <f>_xlfn.XLOOKUP(Master1[[#This Row],[cu_id]],Revenue_Analysis[cuid],Revenue_Analysis[Q2 High Deviation], 0)</f>
        <v>230.2509</v>
      </c>
      <c r="AE362" s="43">
        <f>_xlfn.XLOOKUP(Master1[[#This Row],[cu_id]],Revenue_Analysis[cuid],Revenue_Analysis[Q3 Low Deviation], 0)</f>
        <v>162.39680000000001</v>
      </c>
      <c r="AF362" s="43">
        <f>_xlfn.XLOOKUP(Master1[[#This Row],[cu_id]],Revenue_Analysis[cuid],Revenue_Analysis[Q3 High Deviation], 0)</f>
        <v>268.32040000000001</v>
      </c>
      <c r="AG362" s="43">
        <f>_xlfn.XLOOKUP(Master1[[#This Row],[cu_id]],Revenue_Analysis[cuid],Revenue_Analysis[Q4 Low Deviation], 0)</f>
        <v>195.8347</v>
      </c>
      <c r="AH362" s="43">
        <f>_xlfn.XLOOKUP(Master1[[#This Row],[cu_id]],Revenue_Analysis[cuid],Revenue_Analysis[Q4 High Deviation], 0)</f>
        <v>276.5883</v>
      </c>
      <c r="AI362" s="43">
        <f>_xlfn.XLOOKUP(Master1[[#This Row],[cu_id]],Revenue_Analysis[cuid],Revenue_Analysis[Q1 Average], 0)</f>
        <v>207.3169</v>
      </c>
      <c r="AJ362" s="43">
        <f>_xlfn.XLOOKUP(Master1[[#This Row],[cu_id]],Revenue_Analysis[cuid],Revenue_Analysis[Q2 Average], 0)</f>
        <v>204.2731</v>
      </c>
      <c r="AK362" s="43">
        <f>_xlfn.XLOOKUP(Master1[[#This Row],[cu_id]],Revenue_Analysis[cuid],Revenue_Analysis[Q3 Average], 0)</f>
        <v>215.3586</v>
      </c>
      <c r="AL362" s="43">
        <f>_xlfn.XLOOKUP(Master1[[#This Row],[cu_id]],Revenue_Analysis[cuid],Revenue_Analysis[Q4 Average], 0)</f>
        <v>236.2115</v>
      </c>
      <c r="AM362" s="44">
        <v>0.41666666666666669</v>
      </c>
      <c r="AN362" s="44">
        <v>0.6875</v>
      </c>
      <c r="AO362" s="25" t="s">
        <v>13860</v>
      </c>
      <c r="AP362" s="25" t="s">
        <v>13860</v>
      </c>
      <c r="AQ362" s="25" t="s">
        <v>13860</v>
      </c>
      <c r="AR362" s="25" t="s">
        <v>0</v>
      </c>
      <c r="AS362" s="15">
        <f>IFERROR(_xlfn.XLOOKUP(Master1[[#This Row],[cu_id]],StopTimes[cu_ID],StopTimes[Average Stop Time]), 0)</f>
        <v>9.5958333333333332</v>
      </c>
      <c r="AT362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362" s="45">
        <v>15</v>
      </c>
      <c r="AV362" s="13"/>
      <c r="AW362" s="12"/>
    </row>
    <row r="363" spans="1:49" x14ac:dyDescent="0.3">
      <c r="A363" s="74" t="s">
        <v>3672</v>
      </c>
      <c r="B363" s="25">
        <v>76</v>
      </c>
      <c r="C363" s="25" t="s">
        <v>6</v>
      </c>
      <c r="D363" s="26">
        <v>27748</v>
      </c>
      <c r="E363" s="26" t="s">
        <v>13</v>
      </c>
      <c r="F363" s="26" t="s">
        <v>1030</v>
      </c>
      <c r="G363" s="26" t="s">
        <v>1031</v>
      </c>
      <c r="H363" s="26" t="s">
        <v>11</v>
      </c>
      <c r="I363" s="26" t="s">
        <v>1032</v>
      </c>
      <c r="J363" s="26" t="s">
        <v>4</v>
      </c>
      <c r="K363" s="26" t="s">
        <v>364</v>
      </c>
      <c r="L363" s="27" t="s">
        <v>29</v>
      </c>
      <c r="M363" s="25" t="s">
        <v>28</v>
      </c>
      <c r="N363" s="25" t="s">
        <v>2</v>
      </c>
      <c r="O3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85</v>
      </c>
      <c r="P363" s="25">
        <v>0</v>
      </c>
      <c r="Q363" s="25">
        <v>0</v>
      </c>
      <c r="R363" s="25">
        <v>85</v>
      </c>
      <c r="S363" s="25">
        <v>0</v>
      </c>
      <c r="T363" s="25">
        <v>0</v>
      </c>
      <c r="U363" s="25">
        <v>13</v>
      </c>
      <c r="V363" s="41" t="str">
        <f>IFERROR(Master1[[#This Row],[Avg Garment Scans per Delivery]]/Master1[[#This Row],[Garment Inventory]], "")</f>
        <v/>
      </c>
      <c r="W363" s="42"/>
      <c r="X363" s="42"/>
      <c r="Y363" s="42"/>
      <c r="Z363" s="42"/>
      <c r="AA363" s="43">
        <f>_xlfn.XLOOKUP(Master1[[#This Row],[cu_id]], Revenue_Analysis[cuid], Revenue_Analysis[Q1 Low Deviation], 0)</f>
        <v>35</v>
      </c>
      <c r="AB363" s="43">
        <f>_xlfn.XLOOKUP(Master1[[#This Row],[cu_id]],Revenue_Analysis[cuid],Revenue_Analysis[Q1 High Deviation], 0)</f>
        <v>35</v>
      </c>
      <c r="AC363" s="43">
        <f>_xlfn.XLOOKUP(Master1[[#This Row],[cu_id]],Revenue_Analysis[cuid],Revenue_Analysis[Q2 Low Deviation], 0)</f>
        <v>35</v>
      </c>
      <c r="AD363" s="43">
        <f>_xlfn.XLOOKUP(Master1[[#This Row],[cu_id]],Revenue_Analysis[cuid],Revenue_Analysis[Q2 High Deviation], 0)</f>
        <v>35</v>
      </c>
      <c r="AE363" s="43">
        <f>_xlfn.XLOOKUP(Master1[[#This Row],[cu_id]],Revenue_Analysis[cuid],Revenue_Analysis[Q3 Low Deviation], 0)</f>
        <v>35</v>
      </c>
      <c r="AF363" s="43">
        <f>_xlfn.XLOOKUP(Master1[[#This Row],[cu_id]],Revenue_Analysis[cuid],Revenue_Analysis[Q3 High Deviation], 0)</f>
        <v>35</v>
      </c>
      <c r="AG363" s="43">
        <f>_xlfn.XLOOKUP(Master1[[#This Row],[cu_id]],Revenue_Analysis[cuid],Revenue_Analysis[Q4 Low Deviation], 0)</f>
        <v>35</v>
      </c>
      <c r="AH363" s="43">
        <f>_xlfn.XLOOKUP(Master1[[#This Row],[cu_id]],Revenue_Analysis[cuid],Revenue_Analysis[Q4 High Deviation], 0)</f>
        <v>35</v>
      </c>
      <c r="AI363" s="43">
        <f>_xlfn.XLOOKUP(Master1[[#This Row],[cu_id]],Revenue_Analysis[cuid],Revenue_Analysis[Q1 Average], 0)</f>
        <v>35</v>
      </c>
      <c r="AJ363" s="43">
        <f>_xlfn.XLOOKUP(Master1[[#This Row],[cu_id]],Revenue_Analysis[cuid],Revenue_Analysis[Q2 Average], 0)</f>
        <v>35</v>
      </c>
      <c r="AK363" s="43">
        <f>_xlfn.XLOOKUP(Master1[[#This Row],[cu_id]],Revenue_Analysis[cuid],Revenue_Analysis[Q3 Average], 0)</f>
        <v>35</v>
      </c>
      <c r="AL363" s="43">
        <f>_xlfn.XLOOKUP(Master1[[#This Row],[cu_id]],Revenue_Analysis[cuid],Revenue_Analysis[Q4 Average], 0)</f>
        <v>35</v>
      </c>
      <c r="AM363" s="44">
        <v>9</v>
      </c>
      <c r="AN363" s="44">
        <v>4.5</v>
      </c>
      <c r="AO363" s="25" t="s">
        <v>13860</v>
      </c>
      <c r="AP363" s="25" t="s">
        <v>13860</v>
      </c>
      <c r="AQ363" s="25" t="s">
        <v>13860</v>
      </c>
      <c r="AR363" s="25" t="s">
        <v>0</v>
      </c>
      <c r="AS363" s="15">
        <f>IFERROR(_xlfn.XLOOKUP(Master1[[#This Row],[cu_id]],StopTimes[cu_ID],StopTimes[Average Stop Time]), 0)</f>
        <v>4.3666666666666671</v>
      </c>
      <c r="AT36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63" s="45" t="s">
        <v>13860</v>
      </c>
      <c r="AV363" s="13"/>
      <c r="AW363" s="12"/>
    </row>
    <row r="364" spans="1:49" x14ac:dyDescent="0.3">
      <c r="A364" s="74" t="s">
        <v>3422</v>
      </c>
      <c r="B364" s="25">
        <v>72</v>
      </c>
      <c r="C364" s="25" t="s">
        <v>14</v>
      </c>
      <c r="D364" s="26">
        <v>17987</v>
      </c>
      <c r="E364" s="26" t="s">
        <v>13</v>
      </c>
      <c r="F364" s="26" t="s">
        <v>325</v>
      </c>
      <c r="G364" s="26" t="s">
        <v>326</v>
      </c>
      <c r="H364" s="26" t="s">
        <v>11</v>
      </c>
      <c r="I364" s="26" t="s">
        <v>271</v>
      </c>
      <c r="J364" s="26" t="s">
        <v>4</v>
      </c>
      <c r="K364" s="26" t="s">
        <v>305</v>
      </c>
      <c r="L364" s="27" t="s">
        <v>16</v>
      </c>
      <c r="M364" s="25" t="s">
        <v>3</v>
      </c>
      <c r="N364" s="25" t="s">
        <v>2</v>
      </c>
      <c r="O3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310</v>
      </c>
      <c r="P364" s="25">
        <v>0</v>
      </c>
      <c r="Q364" s="25">
        <v>0</v>
      </c>
      <c r="R364" s="25">
        <v>0</v>
      </c>
      <c r="S364" s="25">
        <v>310</v>
      </c>
      <c r="T364" s="25">
        <v>0</v>
      </c>
      <c r="U364" s="25">
        <v>46</v>
      </c>
      <c r="V364" s="41" t="str">
        <f>IFERROR(Master1[[#This Row],[Avg Garment Scans per Delivery]]/Master1[[#This Row],[Garment Inventory]], "")</f>
        <v/>
      </c>
      <c r="W364" s="42"/>
      <c r="X364" s="42"/>
      <c r="Y364" s="42"/>
      <c r="Z364" s="42"/>
      <c r="AA364" s="43">
        <f>_xlfn.XLOOKUP(Master1[[#This Row],[cu_id]], Revenue_Analysis[cuid], Revenue_Analysis[Q1 Low Deviation], 0)</f>
        <v>54.823900000000002</v>
      </c>
      <c r="AB364" s="43">
        <f>_xlfn.XLOOKUP(Master1[[#This Row],[cu_id]],Revenue_Analysis[cuid],Revenue_Analysis[Q1 High Deviation], 0)</f>
        <v>58.552700000000002</v>
      </c>
      <c r="AC364" s="43">
        <f>_xlfn.XLOOKUP(Master1[[#This Row],[cu_id]],Revenue_Analysis[cuid],Revenue_Analysis[Q2 Low Deviation], 0)</f>
        <v>61.3645</v>
      </c>
      <c r="AD364" s="43">
        <f>_xlfn.XLOOKUP(Master1[[#This Row],[cu_id]],Revenue_Analysis[cuid],Revenue_Analysis[Q2 High Deviation], 0)</f>
        <v>63.968899999999998</v>
      </c>
      <c r="AE364" s="43">
        <f>_xlfn.XLOOKUP(Master1[[#This Row],[cu_id]],Revenue_Analysis[cuid],Revenue_Analysis[Q3 Low Deviation], 0)</f>
        <v>63.71</v>
      </c>
      <c r="AF364" s="43">
        <f>_xlfn.XLOOKUP(Master1[[#This Row],[cu_id]],Revenue_Analysis[cuid],Revenue_Analysis[Q3 High Deviation], 0)</f>
        <v>64.62</v>
      </c>
      <c r="AG364" s="43">
        <f>_xlfn.XLOOKUP(Master1[[#This Row],[cu_id]],Revenue_Analysis[cuid],Revenue_Analysis[Q4 Low Deviation], 0)</f>
        <v>63.671599999999998</v>
      </c>
      <c r="AH364" s="43">
        <f>_xlfn.XLOOKUP(Master1[[#This Row],[cu_id]],Revenue_Analysis[cuid],Revenue_Analysis[Q4 High Deviation], 0)</f>
        <v>63.839199999999998</v>
      </c>
      <c r="AI364" s="43">
        <f>_xlfn.XLOOKUP(Master1[[#This Row],[cu_id]],Revenue_Analysis[cuid],Revenue_Analysis[Q1 Average], 0)</f>
        <v>56.688299999999998</v>
      </c>
      <c r="AJ364" s="43">
        <f>_xlfn.XLOOKUP(Master1[[#This Row],[cu_id]],Revenue_Analysis[cuid],Revenue_Analysis[Q2 Average], 0)</f>
        <v>62.666699999999999</v>
      </c>
      <c r="AK364" s="43">
        <f>_xlfn.XLOOKUP(Master1[[#This Row],[cu_id]],Revenue_Analysis[cuid],Revenue_Analysis[Q3 Average], 0)</f>
        <v>64.165000000000006</v>
      </c>
      <c r="AL364" s="43">
        <f>_xlfn.XLOOKUP(Master1[[#This Row],[cu_id]],Revenue_Analysis[cuid],Revenue_Analysis[Q4 Average], 0)</f>
        <v>63.755400000000002</v>
      </c>
      <c r="AM364" s="44">
        <v>0.45833333333333331</v>
      </c>
      <c r="AN364" s="44">
        <v>0.6875</v>
      </c>
      <c r="AO364" s="25" t="s">
        <v>13860</v>
      </c>
      <c r="AP364" s="25" t="s">
        <v>13860</v>
      </c>
      <c r="AQ364" s="25" t="s">
        <v>13860</v>
      </c>
      <c r="AR364" s="25" t="s">
        <v>0</v>
      </c>
      <c r="AS364" s="15">
        <f>IFERROR(_xlfn.XLOOKUP(Master1[[#This Row],[cu_id]],StopTimes[cu_ID],StopTimes[Average Stop Time]), 0)</f>
        <v>0.39374999999999999</v>
      </c>
      <c r="AT364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64" s="45">
        <v>10</v>
      </c>
      <c r="AV364" s="13"/>
      <c r="AW364" s="12"/>
    </row>
    <row r="365" spans="1:49" x14ac:dyDescent="0.3">
      <c r="A365" s="74" t="s">
        <v>3673</v>
      </c>
      <c r="B365" s="25">
        <v>70</v>
      </c>
      <c r="C365" s="25" t="s">
        <v>14</v>
      </c>
      <c r="D365" s="26">
        <v>99051</v>
      </c>
      <c r="E365" s="26" t="s">
        <v>49</v>
      </c>
      <c r="F365" s="26" t="s">
        <v>1033</v>
      </c>
      <c r="G365" s="26" t="s">
        <v>1034</v>
      </c>
      <c r="H365" s="26" t="s">
        <v>11</v>
      </c>
      <c r="I365" s="26" t="s">
        <v>575</v>
      </c>
      <c r="J365" s="26" t="s">
        <v>4</v>
      </c>
      <c r="K365" s="26" t="s">
        <v>1027</v>
      </c>
      <c r="L365" s="27" t="s">
        <v>16</v>
      </c>
      <c r="M365" s="25" t="s">
        <v>3</v>
      </c>
      <c r="N365" s="25" t="s">
        <v>2</v>
      </c>
      <c r="O3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74</v>
      </c>
      <c r="P365" s="25">
        <v>0</v>
      </c>
      <c r="Q365" s="25">
        <v>0</v>
      </c>
      <c r="R365" s="25">
        <v>0</v>
      </c>
      <c r="S365" s="25">
        <v>74</v>
      </c>
      <c r="T365" s="25">
        <v>0</v>
      </c>
      <c r="U365" s="25">
        <v>53</v>
      </c>
      <c r="V365" s="41" t="str">
        <f>IFERROR(Master1[[#This Row],[Avg Garment Scans per Delivery]]/Master1[[#This Row],[Garment Inventory]], "")</f>
        <v/>
      </c>
      <c r="W365" s="42"/>
      <c r="X365" s="42"/>
      <c r="Y365" s="42"/>
      <c r="Z365" s="42"/>
      <c r="AA365" s="43">
        <f>_xlfn.XLOOKUP(Master1[[#This Row],[cu_id]], Revenue_Analysis[cuid], Revenue_Analysis[Q1 Low Deviation], 0)</f>
        <v>24.750800000000002</v>
      </c>
      <c r="AB365" s="43">
        <f>_xlfn.XLOOKUP(Master1[[#This Row],[cu_id]],Revenue_Analysis[cuid],Revenue_Analysis[Q1 High Deviation], 0)</f>
        <v>41.489199999999997</v>
      </c>
      <c r="AC365" s="43">
        <f>_xlfn.XLOOKUP(Master1[[#This Row],[cu_id]],Revenue_Analysis[cuid],Revenue_Analysis[Q2 Low Deviation], 0)</f>
        <v>28.144500000000001</v>
      </c>
      <c r="AD365" s="43">
        <f>_xlfn.XLOOKUP(Master1[[#This Row],[cu_id]],Revenue_Analysis[cuid],Revenue_Analysis[Q2 High Deviation], 0)</f>
        <v>45.581699999999998</v>
      </c>
      <c r="AE365" s="43">
        <f>_xlfn.XLOOKUP(Master1[[#This Row],[cu_id]],Revenue_Analysis[cuid],Revenue_Analysis[Q3 Low Deviation], 0)</f>
        <v>28.986499999999999</v>
      </c>
      <c r="AF365" s="43">
        <f>_xlfn.XLOOKUP(Master1[[#This Row],[cu_id]],Revenue_Analysis[cuid],Revenue_Analysis[Q3 High Deviation], 0)</f>
        <v>46.651899999999998</v>
      </c>
      <c r="AG365" s="43">
        <f>_xlfn.XLOOKUP(Master1[[#This Row],[cu_id]],Revenue_Analysis[cuid],Revenue_Analysis[Q4 Low Deviation], 0)</f>
        <v>28.886900000000001</v>
      </c>
      <c r="AH365" s="43">
        <f>_xlfn.XLOOKUP(Master1[[#This Row],[cu_id]],Revenue_Analysis[cuid],Revenue_Analysis[Q4 High Deviation], 0)</f>
        <v>49.933100000000003</v>
      </c>
      <c r="AI365" s="43">
        <f>_xlfn.XLOOKUP(Master1[[#This Row],[cu_id]],Revenue_Analysis[cuid],Revenue_Analysis[Q1 Average], 0)</f>
        <v>33.119999999999997</v>
      </c>
      <c r="AJ365" s="43">
        <f>_xlfn.XLOOKUP(Master1[[#This Row],[cu_id]],Revenue_Analysis[cuid],Revenue_Analysis[Q2 Average], 0)</f>
        <v>36.863100000000003</v>
      </c>
      <c r="AK365" s="43">
        <f>_xlfn.XLOOKUP(Master1[[#This Row],[cu_id]],Revenue_Analysis[cuid],Revenue_Analysis[Q3 Average], 0)</f>
        <v>37.819200000000002</v>
      </c>
      <c r="AL365" s="43">
        <f>_xlfn.XLOOKUP(Master1[[#This Row],[cu_id]],Revenue_Analysis[cuid],Revenue_Analysis[Q4 Average], 0)</f>
        <v>39.409999999999997</v>
      </c>
      <c r="AM365" s="44">
        <v>0.41666666666666669</v>
      </c>
      <c r="AN365" s="44">
        <v>0.91666666666666663</v>
      </c>
      <c r="AO365" s="25" t="s">
        <v>13860</v>
      </c>
      <c r="AP365" s="25" t="s">
        <v>13860</v>
      </c>
      <c r="AQ365" s="25" t="s">
        <v>13860</v>
      </c>
      <c r="AR365" s="25" t="s">
        <v>0</v>
      </c>
      <c r="AS365" s="15">
        <f>IFERROR(_xlfn.XLOOKUP(Master1[[#This Row],[cu_id]],StopTimes[cu_ID],StopTimes[Average Stop Time]), 0)</f>
        <v>3.2666666666666666</v>
      </c>
      <c r="AT36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65" s="45" t="s">
        <v>13860</v>
      </c>
      <c r="AV365" s="13"/>
      <c r="AW365" s="12"/>
    </row>
    <row r="366" spans="1:49" x14ac:dyDescent="0.3">
      <c r="A366" s="74" t="s">
        <v>4246</v>
      </c>
      <c r="B366" s="25">
        <v>8</v>
      </c>
      <c r="C366" s="25" t="s">
        <v>6</v>
      </c>
      <c r="D366" s="26">
        <v>32538</v>
      </c>
      <c r="E366" s="26" t="s">
        <v>13</v>
      </c>
      <c r="F366" s="26" t="s">
        <v>2309</v>
      </c>
      <c r="G366" s="26" t="s">
        <v>2310</v>
      </c>
      <c r="H366" s="26" t="s">
        <v>5</v>
      </c>
      <c r="I366" s="26" t="s">
        <v>1234</v>
      </c>
      <c r="J366" s="26" t="s">
        <v>4</v>
      </c>
      <c r="K366" s="26" t="s">
        <v>2311</v>
      </c>
      <c r="L366" s="27" t="s">
        <v>16</v>
      </c>
      <c r="M366" s="25" t="s">
        <v>3</v>
      </c>
      <c r="N366" s="25" t="s">
        <v>2</v>
      </c>
      <c r="O3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41</v>
      </c>
      <c r="P366" s="25">
        <v>0</v>
      </c>
      <c r="Q366" s="25">
        <v>0</v>
      </c>
      <c r="R366" s="25">
        <v>41</v>
      </c>
      <c r="S366" s="25">
        <v>0</v>
      </c>
      <c r="T366" s="25">
        <v>0</v>
      </c>
      <c r="U366" s="25">
        <v>51</v>
      </c>
      <c r="V366" s="41" t="str">
        <f>IFERROR(Master1[[#This Row],[Avg Garment Scans per Delivery]]/Master1[[#This Row],[Garment Inventory]], "")</f>
        <v/>
      </c>
      <c r="W366" s="42"/>
      <c r="X366" s="42"/>
      <c r="Y366" s="42"/>
      <c r="Z366" s="42"/>
      <c r="AA366" s="43">
        <f>_xlfn.XLOOKUP(Master1[[#This Row],[cu_id]], Revenue_Analysis[cuid], Revenue_Analysis[Q1 Low Deviation], 0)</f>
        <v>65.305199999999999</v>
      </c>
      <c r="AB366" s="43">
        <f>_xlfn.XLOOKUP(Master1[[#This Row],[cu_id]],Revenue_Analysis[cuid],Revenue_Analysis[Q1 High Deviation], 0)</f>
        <v>93.703999999999994</v>
      </c>
      <c r="AC366" s="43">
        <f>_xlfn.XLOOKUP(Master1[[#This Row],[cu_id]],Revenue_Analysis[cuid],Revenue_Analysis[Q2 Low Deviation], 0)</f>
        <v>74.412199999999999</v>
      </c>
      <c r="AD366" s="43">
        <f>_xlfn.XLOOKUP(Master1[[#This Row],[cu_id]],Revenue_Analysis[cuid],Revenue_Analysis[Q2 High Deviation], 0)</f>
        <v>110.0694</v>
      </c>
      <c r="AE366" s="43">
        <f>_xlfn.XLOOKUP(Master1[[#This Row],[cu_id]],Revenue_Analysis[cuid],Revenue_Analysis[Q3 Low Deviation], 0)</f>
        <v>76.810299999999998</v>
      </c>
      <c r="AF366" s="43">
        <f>_xlfn.XLOOKUP(Master1[[#This Row],[cu_id]],Revenue_Analysis[cuid],Revenue_Analysis[Q3 High Deviation], 0)</f>
        <v>117.0881</v>
      </c>
      <c r="AG366" s="43">
        <f>_xlfn.XLOOKUP(Master1[[#This Row],[cu_id]],Revenue_Analysis[cuid],Revenue_Analysis[Q4 Low Deviation], 0)</f>
        <v>79.188800000000001</v>
      </c>
      <c r="AH366" s="43">
        <f>_xlfn.XLOOKUP(Master1[[#This Row],[cu_id]],Revenue_Analysis[cuid],Revenue_Analysis[Q4 High Deviation], 0)</f>
        <v>128.49420000000001</v>
      </c>
      <c r="AI366" s="43">
        <f>_xlfn.XLOOKUP(Master1[[#This Row],[cu_id]],Revenue_Analysis[cuid],Revenue_Analysis[Q1 Average], 0)</f>
        <v>79.504599999999996</v>
      </c>
      <c r="AJ366" s="43">
        <f>_xlfn.XLOOKUP(Master1[[#This Row],[cu_id]],Revenue_Analysis[cuid],Revenue_Analysis[Q2 Average], 0)</f>
        <v>92.240799999999993</v>
      </c>
      <c r="AK366" s="43">
        <f>_xlfn.XLOOKUP(Master1[[#This Row],[cu_id]],Revenue_Analysis[cuid],Revenue_Analysis[Q3 Average], 0)</f>
        <v>96.949200000000005</v>
      </c>
      <c r="AL366" s="43">
        <f>_xlfn.XLOOKUP(Master1[[#This Row],[cu_id]],Revenue_Analysis[cuid],Revenue_Analysis[Q4 Average], 0)</f>
        <v>103.8415</v>
      </c>
      <c r="AM366" s="44">
        <v>0.33333333333333331</v>
      </c>
      <c r="AN366" s="44">
        <v>0.79166666666666663</v>
      </c>
      <c r="AO366" s="25" t="s">
        <v>13860</v>
      </c>
      <c r="AP366" s="25" t="s">
        <v>13860</v>
      </c>
      <c r="AQ366" s="25" t="s">
        <v>13860</v>
      </c>
      <c r="AR366" s="25" t="s">
        <v>0</v>
      </c>
      <c r="AS366" s="15">
        <f>IFERROR(_xlfn.XLOOKUP(Master1[[#This Row],[cu_id]],StopTimes[cu_ID],StopTimes[Average Stop Time]), 0)</f>
        <v>4.4400000000000004</v>
      </c>
      <c r="AT36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66" s="45" t="s">
        <v>13860</v>
      </c>
      <c r="AV366" s="13"/>
      <c r="AW366" s="12"/>
    </row>
    <row r="367" spans="1:49" x14ac:dyDescent="0.3">
      <c r="A367" s="74" t="s">
        <v>4247</v>
      </c>
      <c r="B367" s="25">
        <v>9</v>
      </c>
      <c r="C367" s="25" t="s">
        <v>7</v>
      </c>
      <c r="D367" s="26">
        <v>32540</v>
      </c>
      <c r="E367" s="26" t="s">
        <v>13</v>
      </c>
      <c r="F367" s="26" t="s">
        <v>2312</v>
      </c>
      <c r="G367" s="26" t="s">
        <v>2313</v>
      </c>
      <c r="H367" s="26" t="s">
        <v>5</v>
      </c>
      <c r="I367" s="26" t="s">
        <v>567</v>
      </c>
      <c r="J367" s="26" t="s">
        <v>4</v>
      </c>
      <c r="K367" s="26" t="s">
        <v>568</v>
      </c>
      <c r="L367" s="27" t="s">
        <v>16</v>
      </c>
      <c r="M367" s="25" t="s">
        <v>3</v>
      </c>
      <c r="N367" s="25" t="s">
        <v>2</v>
      </c>
      <c r="O3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181</v>
      </c>
      <c r="P367" s="25">
        <v>0</v>
      </c>
      <c r="Q367" s="25">
        <v>0</v>
      </c>
      <c r="R367" s="25">
        <v>0</v>
      </c>
      <c r="S367" s="25">
        <v>0</v>
      </c>
      <c r="T367" s="25">
        <v>181</v>
      </c>
      <c r="U367" s="25">
        <v>52</v>
      </c>
      <c r="V367" s="41" t="str">
        <f>IFERROR(Master1[[#This Row],[Avg Garment Scans per Delivery]]/Master1[[#This Row],[Garment Inventory]], "")</f>
        <v/>
      </c>
      <c r="W367" s="42"/>
      <c r="X367" s="42"/>
      <c r="Y367" s="42"/>
      <c r="Z367" s="42"/>
      <c r="AA367" s="43">
        <f>_xlfn.XLOOKUP(Master1[[#This Row],[cu_id]], Revenue_Analysis[cuid], Revenue_Analysis[Q1 Low Deviation], 0)</f>
        <v>40.601900000000001</v>
      </c>
      <c r="AB367" s="43">
        <f>_xlfn.XLOOKUP(Master1[[#This Row],[cu_id]],Revenue_Analysis[cuid],Revenue_Analysis[Q1 High Deviation], 0)</f>
        <v>56.714700000000001</v>
      </c>
      <c r="AC367" s="43">
        <f>_xlfn.XLOOKUP(Master1[[#This Row],[cu_id]],Revenue_Analysis[cuid],Revenue_Analysis[Q2 Low Deviation], 0)</f>
        <v>41.849200000000003</v>
      </c>
      <c r="AD367" s="43">
        <f>_xlfn.XLOOKUP(Master1[[#This Row],[cu_id]],Revenue_Analysis[cuid],Revenue_Analysis[Q2 High Deviation], 0)</f>
        <v>49.510800000000003</v>
      </c>
      <c r="AE367" s="43">
        <f>_xlfn.XLOOKUP(Master1[[#This Row],[cu_id]],Revenue_Analysis[cuid],Revenue_Analysis[Q3 Low Deviation], 0)</f>
        <v>45.431600000000003</v>
      </c>
      <c r="AF367" s="43">
        <f>_xlfn.XLOOKUP(Master1[[#This Row],[cu_id]],Revenue_Analysis[cuid],Revenue_Analysis[Q3 High Deviation], 0)</f>
        <v>85.820400000000006</v>
      </c>
      <c r="AG367" s="43">
        <f>_xlfn.XLOOKUP(Master1[[#This Row],[cu_id]],Revenue_Analysis[cuid],Revenue_Analysis[Q4 Low Deviation], 0)</f>
        <v>75.416899999999998</v>
      </c>
      <c r="AH367" s="43">
        <f>_xlfn.XLOOKUP(Master1[[#This Row],[cu_id]],Revenue_Analysis[cuid],Revenue_Analysis[Q4 High Deviation], 0)</f>
        <v>90.674700000000001</v>
      </c>
      <c r="AI367" s="43">
        <f>_xlfn.XLOOKUP(Master1[[#This Row],[cu_id]],Revenue_Analysis[cuid],Revenue_Analysis[Q1 Average], 0)</f>
        <v>48.658299999999997</v>
      </c>
      <c r="AJ367" s="43">
        <f>_xlfn.XLOOKUP(Master1[[#This Row],[cu_id]],Revenue_Analysis[cuid],Revenue_Analysis[Q2 Average], 0)</f>
        <v>45.68</v>
      </c>
      <c r="AK367" s="43">
        <f>_xlfn.XLOOKUP(Master1[[#This Row],[cu_id]],Revenue_Analysis[cuid],Revenue_Analysis[Q3 Average], 0)</f>
        <v>65.626000000000005</v>
      </c>
      <c r="AL367" s="43">
        <f>_xlfn.XLOOKUP(Master1[[#This Row],[cu_id]],Revenue_Analysis[cuid],Revenue_Analysis[Q4 Average], 0)</f>
        <v>83.0458</v>
      </c>
      <c r="AM367" s="44">
        <v>0.41666666666666669</v>
      </c>
      <c r="AN367" s="44">
        <v>0.66666666666666663</v>
      </c>
      <c r="AO367" s="25" t="s">
        <v>13860</v>
      </c>
      <c r="AP367" s="25" t="s">
        <v>13860</v>
      </c>
      <c r="AQ367" s="25" t="s">
        <v>13860</v>
      </c>
      <c r="AR367" s="25" t="s">
        <v>0</v>
      </c>
      <c r="AS367" s="15">
        <f>IFERROR(_xlfn.XLOOKUP(Master1[[#This Row],[cu_id]],StopTimes[cu_ID],StopTimes[Average Stop Time]), 0)</f>
        <v>6.44047619</v>
      </c>
      <c r="AT36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67" s="45" t="s">
        <v>13860</v>
      </c>
      <c r="AV367" s="13"/>
      <c r="AW367" s="12"/>
    </row>
    <row r="368" spans="1:49" x14ac:dyDescent="0.3">
      <c r="A368" s="74" t="s">
        <v>3674</v>
      </c>
      <c r="B368" s="25">
        <v>8</v>
      </c>
      <c r="C368" s="25" t="s">
        <v>14</v>
      </c>
      <c r="D368" s="26">
        <v>27769</v>
      </c>
      <c r="E368" s="26" t="s">
        <v>13</v>
      </c>
      <c r="F368" s="26" t="s">
        <v>1035</v>
      </c>
      <c r="G368" s="26" t="s">
        <v>1036</v>
      </c>
      <c r="H368" s="26" t="s">
        <v>11</v>
      </c>
      <c r="I368" s="26" t="s">
        <v>1037</v>
      </c>
      <c r="J368" s="26" t="s">
        <v>4</v>
      </c>
      <c r="K368" s="26" t="s">
        <v>1038</v>
      </c>
      <c r="L368" s="27" t="s">
        <v>19</v>
      </c>
      <c r="M368" s="25" t="s">
        <v>18</v>
      </c>
      <c r="N368" s="25" t="s">
        <v>2</v>
      </c>
      <c r="O3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368" s="25">
        <v>0</v>
      </c>
      <c r="Q368" s="25">
        <v>0</v>
      </c>
      <c r="R368" s="25">
        <v>0</v>
      </c>
      <c r="S368" s="25">
        <v>250</v>
      </c>
      <c r="T368" s="25">
        <v>0</v>
      </c>
      <c r="U368" s="25">
        <v>28</v>
      </c>
      <c r="V368" s="41" t="str">
        <f>IFERROR(Master1[[#This Row],[Avg Garment Scans per Delivery]]/Master1[[#This Row],[Garment Inventory]], "")</f>
        <v/>
      </c>
      <c r="W368" s="42"/>
      <c r="X368" s="42"/>
      <c r="Y368" s="42"/>
      <c r="Z368" s="42"/>
      <c r="AA368" s="43">
        <f>_xlfn.XLOOKUP(Master1[[#This Row],[cu_id]], Revenue_Analysis[cuid], Revenue_Analysis[Q1 Low Deviation], 0)</f>
        <v>74.611000000000004</v>
      </c>
      <c r="AB368" s="43">
        <f>_xlfn.XLOOKUP(Master1[[#This Row],[cu_id]],Revenue_Analysis[cuid],Revenue_Analysis[Q1 High Deviation], 0)</f>
        <v>76.537599999999998</v>
      </c>
      <c r="AC368" s="43">
        <f>_xlfn.XLOOKUP(Master1[[#This Row],[cu_id]],Revenue_Analysis[cuid],Revenue_Analysis[Q2 Low Deviation], 0)</f>
        <v>76.91</v>
      </c>
      <c r="AD368" s="43">
        <f>_xlfn.XLOOKUP(Master1[[#This Row],[cu_id]],Revenue_Analysis[cuid],Revenue_Analysis[Q2 High Deviation], 0)</f>
        <v>79.709999999999994</v>
      </c>
      <c r="AE368" s="43">
        <f>_xlfn.XLOOKUP(Master1[[#This Row],[cu_id]],Revenue_Analysis[cuid],Revenue_Analysis[Q3 Low Deviation], 0)</f>
        <v>79.380600000000001</v>
      </c>
      <c r="AF368" s="43">
        <f>_xlfn.XLOOKUP(Master1[[#This Row],[cu_id]],Revenue_Analysis[cuid],Revenue_Analysis[Q3 High Deviation], 0)</f>
        <v>80.330799999999996</v>
      </c>
      <c r="AG368" s="43">
        <f>_xlfn.XLOOKUP(Master1[[#This Row],[cu_id]],Revenue_Analysis[cuid],Revenue_Analysis[Q4 Low Deviation], 0)</f>
        <v>78.485299999999995</v>
      </c>
      <c r="AH368" s="43">
        <f>_xlfn.XLOOKUP(Master1[[#This Row],[cu_id]],Revenue_Analysis[cuid],Revenue_Analysis[Q4 High Deviation], 0)</f>
        <v>83.783299999999997</v>
      </c>
      <c r="AI368" s="43">
        <f>_xlfn.XLOOKUP(Master1[[#This Row],[cu_id]],Revenue_Analysis[cuid],Revenue_Analysis[Q1 Average], 0)</f>
        <v>75.574299999999994</v>
      </c>
      <c r="AJ368" s="43">
        <f>_xlfn.XLOOKUP(Master1[[#This Row],[cu_id]],Revenue_Analysis[cuid],Revenue_Analysis[Q2 Average], 0)</f>
        <v>78.31</v>
      </c>
      <c r="AK368" s="43">
        <f>_xlfn.XLOOKUP(Master1[[#This Row],[cu_id]],Revenue_Analysis[cuid],Revenue_Analysis[Q3 Average], 0)</f>
        <v>79.855699999999999</v>
      </c>
      <c r="AL368" s="43">
        <f>_xlfn.XLOOKUP(Master1[[#This Row],[cu_id]],Revenue_Analysis[cuid],Revenue_Analysis[Q4 Average], 0)</f>
        <v>81.134299999999996</v>
      </c>
      <c r="AM368" s="44">
        <v>0.41666666666666669</v>
      </c>
      <c r="AN368" s="44">
        <v>0.79166666666666663</v>
      </c>
      <c r="AO368" s="25" t="s">
        <v>13860</v>
      </c>
      <c r="AP368" s="25" t="s">
        <v>13860</v>
      </c>
      <c r="AQ368" s="25" t="s">
        <v>13860</v>
      </c>
      <c r="AR368" s="25" t="s">
        <v>0</v>
      </c>
      <c r="AS368" s="15">
        <f>IFERROR(_xlfn.XLOOKUP(Master1[[#This Row],[cu_id]],StopTimes[cu_ID],StopTimes[Average Stop Time]), 0)</f>
        <v>1.0833333333333333</v>
      </c>
      <c r="AT368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368" s="45">
        <v>5</v>
      </c>
      <c r="AV368" s="13"/>
      <c r="AW368" s="12"/>
    </row>
    <row r="369" spans="1:49" x14ac:dyDescent="0.3">
      <c r="A369" s="74" t="s">
        <v>4248</v>
      </c>
      <c r="B369" s="25">
        <v>78</v>
      </c>
      <c r="C369" s="25" t="s">
        <v>6</v>
      </c>
      <c r="D369" s="26">
        <v>32541</v>
      </c>
      <c r="E369" s="26" t="s">
        <v>13</v>
      </c>
      <c r="F369" s="26" t="s">
        <v>2314</v>
      </c>
      <c r="G369" s="26" t="s">
        <v>2315</v>
      </c>
      <c r="H369" s="26" t="s">
        <v>5</v>
      </c>
      <c r="I369" s="26" t="s">
        <v>1460</v>
      </c>
      <c r="J369" s="26" t="s">
        <v>4</v>
      </c>
      <c r="K369" s="26" t="s">
        <v>1164</v>
      </c>
      <c r="L369" s="27" t="s">
        <v>17</v>
      </c>
      <c r="M369" s="25" t="s">
        <v>10</v>
      </c>
      <c r="N369" s="25" t="s">
        <v>2</v>
      </c>
      <c r="O3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166</v>
      </c>
      <c r="P369" s="25">
        <v>0</v>
      </c>
      <c r="Q369" s="25">
        <v>0</v>
      </c>
      <c r="R369" s="25">
        <v>166</v>
      </c>
      <c r="S369" s="25">
        <v>0</v>
      </c>
      <c r="T369" s="25">
        <v>0</v>
      </c>
      <c r="U369" s="25">
        <v>26</v>
      </c>
      <c r="V369" s="41" t="str">
        <f>IFERROR(Master1[[#This Row],[Avg Garment Scans per Delivery]]/Master1[[#This Row],[Garment Inventory]], "")</f>
        <v/>
      </c>
      <c r="W369" s="42"/>
      <c r="X369" s="42"/>
      <c r="Y369" s="42"/>
      <c r="Z369" s="42"/>
      <c r="AA369" s="43">
        <f>_xlfn.XLOOKUP(Master1[[#This Row],[cu_id]], Revenue_Analysis[cuid], Revenue_Analysis[Q1 Low Deviation], 0)</f>
        <v>140.83000000000001</v>
      </c>
      <c r="AB369" s="43">
        <f>_xlfn.XLOOKUP(Master1[[#This Row],[cu_id]],Revenue_Analysis[cuid],Revenue_Analysis[Q1 High Deviation], 0)</f>
        <v>142.08000000000001</v>
      </c>
      <c r="AC369" s="43">
        <f>_xlfn.XLOOKUP(Master1[[#This Row],[cu_id]],Revenue_Analysis[cuid],Revenue_Analysis[Q2 Low Deviation], 0)</f>
        <v>143.1739</v>
      </c>
      <c r="AD369" s="43">
        <f>_xlfn.XLOOKUP(Master1[[#This Row],[cu_id]],Revenue_Analysis[cuid],Revenue_Analysis[Q2 High Deviation], 0)</f>
        <v>145.67189999999999</v>
      </c>
      <c r="AE369" s="43">
        <f>_xlfn.XLOOKUP(Master1[[#This Row],[cu_id]],Revenue_Analysis[cuid],Revenue_Analysis[Q3 Low Deviation], 0)</f>
        <v>145.09</v>
      </c>
      <c r="AF369" s="43">
        <f>_xlfn.XLOOKUP(Master1[[#This Row],[cu_id]],Revenue_Analysis[cuid],Revenue_Analysis[Q3 High Deviation], 0)</f>
        <v>145.88</v>
      </c>
      <c r="AG369" s="43">
        <f>_xlfn.XLOOKUP(Master1[[#This Row],[cu_id]],Revenue_Analysis[cuid],Revenue_Analysis[Q4 Low Deviation], 0)</f>
        <v>145.09</v>
      </c>
      <c r="AH369" s="43">
        <f>_xlfn.XLOOKUP(Master1[[#This Row],[cu_id]],Revenue_Analysis[cuid],Revenue_Analysis[Q4 High Deviation], 0)</f>
        <v>145.09</v>
      </c>
      <c r="AI369" s="43">
        <f>_xlfn.XLOOKUP(Master1[[#This Row],[cu_id]],Revenue_Analysis[cuid],Revenue_Analysis[Q1 Average], 0)</f>
        <v>141.45500000000001</v>
      </c>
      <c r="AJ369" s="43">
        <f>_xlfn.XLOOKUP(Master1[[#This Row],[cu_id]],Revenue_Analysis[cuid],Revenue_Analysis[Q2 Average], 0)</f>
        <v>144.4229</v>
      </c>
      <c r="AK369" s="43">
        <f>_xlfn.XLOOKUP(Master1[[#This Row],[cu_id]],Revenue_Analysis[cuid],Revenue_Analysis[Q3 Average], 0)</f>
        <v>145.48500000000001</v>
      </c>
      <c r="AL369" s="43">
        <f>_xlfn.XLOOKUP(Master1[[#This Row],[cu_id]],Revenue_Analysis[cuid],Revenue_Analysis[Q4 Average], 0)</f>
        <v>145.09</v>
      </c>
      <c r="AM369" s="44">
        <v>0.375</v>
      </c>
      <c r="AN369" s="44">
        <v>0.70833333333333337</v>
      </c>
      <c r="AO369" s="25" t="s">
        <v>13860</v>
      </c>
      <c r="AP369" s="25" t="s">
        <v>13860</v>
      </c>
      <c r="AQ369" s="25" t="s">
        <v>13860</v>
      </c>
      <c r="AR369" s="25" t="s">
        <v>0</v>
      </c>
      <c r="AS369" s="15">
        <f>IFERROR(_xlfn.XLOOKUP(Master1[[#This Row],[cu_id]],StopTimes[cu_ID],StopTimes[Average Stop Time]), 0)</f>
        <v>10.450000000000001</v>
      </c>
      <c r="AT36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69" s="45" t="s">
        <v>13860</v>
      </c>
      <c r="AV369" s="13"/>
      <c r="AW369" s="12"/>
    </row>
    <row r="370" spans="1:49" x14ac:dyDescent="0.3">
      <c r="A370" s="74" t="s">
        <v>3675</v>
      </c>
      <c r="B370" s="25">
        <v>78</v>
      </c>
      <c r="C370" s="25" t="s">
        <v>12</v>
      </c>
      <c r="D370" s="26">
        <v>27796</v>
      </c>
      <c r="E370" s="26" t="s">
        <v>13</v>
      </c>
      <c r="F370" s="26" t="s">
        <v>1039</v>
      </c>
      <c r="G370" s="26" t="s">
        <v>1040</v>
      </c>
      <c r="H370" s="26" t="s">
        <v>11</v>
      </c>
      <c r="I370" s="26" t="s">
        <v>925</v>
      </c>
      <c r="J370" s="26" t="s">
        <v>4</v>
      </c>
      <c r="K370" s="26" t="s">
        <v>1041</v>
      </c>
      <c r="L370" s="27" t="s">
        <v>16</v>
      </c>
      <c r="M370" s="25" t="s">
        <v>3</v>
      </c>
      <c r="N370" s="25" t="s">
        <v>2</v>
      </c>
      <c r="O3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370" s="25">
        <v>0</v>
      </c>
      <c r="Q370" s="25">
        <v>70</v>
      </c>
      <c r="R370" s="25">
        <v>0</v>
      </c>
      <c r="S370" s="25">
        <v>0</v>
      </c>
      <c r="T370" s="25">
        <v>0</v>
      </c>
      <c r="U370" s="25">
        <v>51</v>
      </c>
      <c r="V370" s="41" t="str">
        <f>IFERROR(Master1[[#This Row],[Avg Garment Scans per Delivery]]/Master1[[#This Row],[Garment Inventory]], "")</f>
        <v/>
      </c>
      <c r="W370" s="42"/>
      <c r="X370" s="42"/>
      <c r="Y370" s="42"/>
      <c r="Z370" s="42"/>
      <c r="AA370" s="43">
        <f>_xlfn.XLOOKUP(Master1[[#This Row],[cu_id]], Revenue_Analysis[cuid], Revenue_Analysis[Q1 Low Deviation], 0)</f>
        <v>137.3982</v>
      </c>
      <c r="AB370" s="43">
        <f>_xlfn.XLOOKUP(Master1[[#This Row],[cu_id]],Revenue_Analysis[cuid],Revenue_Analysis[Q1 High Deviation], 0)</f>
        <v>162.79419999999999</v>
      </c>
      <c r="AC370" s="43">
        <f>_xlfn.XLOOKUP(Master1[[#This Row],[cu_id]],Revenue_Analysis[cuid],Revenue_Analysis[Q2 Low Deviation], 0)</f>
        <v>149.24209999999999</v>
      </c>
      <c r="AD370" s="43">
        <f>_xlfn.XLOOKUP(Master1[[#This Row],[cu_id]],Revenue_Analysis[cuid],Revenue_Analysis[Q2 High Deviation], 0)</f>
        <v>177.70410000000001</v>
      </c>
      <c r="AE370" s="43">
        <f>_xlfn.XLOOKUP(Master1[[#This Row],[cu_id]],Revenue_Analysis[cuid],Revenue_Analysis[Q3 Low Deviation], 0)</f>
        <v>130.66200000000001</v>
      </c>
      <c r="AF370" s="43">
        <f>_xlfn.XLOOKUP(Master1[[#This Row],[cu_id]],Revenue_Analysis[cuid],Revenue_Analysis[Q3 High Deviation], 0)</f>
        <v>170.744</v>
      </c>
      <c r="AG370" s="43">
        <f>_xlfn.XLOOKUP(Master1[[#This Row],[cu_id]],Revenue_Analysis[cuid],Revenue_Analysis[Q4 Low Deviation], 0)</f>
        <v>120.0094</v>
      </c>
      <c r="AH370" s="43">
        <f>_xlfn.XLOOKUP(Master1[[#This Row],[cu_id]],Revenue_Analysis[cuid],Revenue_Analysis[Q4 High Deviation], 0)</f>
        <v>162.14439999999999</v>
      </c>
      <c r="AI370" s="43">
        <f>_xlfn.XLOOKUP(Master1[[#This Row],[cu_id]],Revenue_Analysis[cuid],Revenue_Analysis[Q1 Average], 0)</f>
        <v>150.09620000000001</v>
      </c>
      <c r="AJ370" s="43">
        <f>_xlfn.XLOOKUP(Master1[[#This Row],[cu_id]],Revenue_Analysis[cuid],Revenue_Analysis[Q2 Average], 0)</f>
        <v>163.47309999999999</v>
      </c>
      <c r="AK370" s="43">
        <f>_xlfn.XLOOKUP(Master1[[#This Row],[cu_id]],Revenue_Analysis[cuid],Revenue_Analysis[Q3 Average], 0)</f>
        <v>150.703</v>
      </c>
      <c r="AL370" s="43">
        <f>_xlfn.XLOOKUP(Master1[[#This Row],[cu_id]],Revenue_Analysis[cuid],Revenue_Analysis[Q4 Average], 0)</f>
        <v>141.07689999999999</v>
      </c>
      <c r="AM370" s="44">
        <v>0.41666666666666669</v>
      </c>
      <c r="AN370" s="44">
        <v>0.66666666666666663</v>
      </c>
      <c r="AO370" s="25" t="s">
        <v>13860</v>
      </c>
      <c r="AP370" s="25" t="s">
        <v>13860</v>
      </c>
      <c r="AQ370" s="25" t="s">
        <v>13860</v>
      </c>
      <c r="AR370" s="25" t="s">
        <v>0</v>
      </c>
      <c r="AS370" s="15">
        <f>IFERROR(_xlfn.XLOOKUP(Master1[[#This Row],[cu_id]],StopTimes[cu_ID],StopTimes[Average Stop Time]), 0)</f>
        <v>8.09375</v>
      </c>
      <c r="AT37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70" s="45" t="s">
        <v>13860</v>
      </c>
      <c r="AV370" s="13"/>
      <c r="AW370" s="12"/>
    </row>
    <row r="371" spans="1:49" x14ac:dyDescent="0.3">
      <c r="A371" s="74" t="s">
        <v>2316</v>
      </c>
      <c r="B371" s="25">
        <v>78</v>
      </c>
      <c r="C371" s="25" t="s">
        <v>14</v>
      </c>
      <c r="D371" s="26">
        <v>32550</v>
      </c>
      <c r="E371" s="26">
        <v>0</v>
      </c>
      <c r="F371" s="26" t="s">
        <v>2317</v>
      </c>
      <c r="G371" s="26" t="s">
        <v>2318</v>
      </c>
      <c r="H371" s="26" t="s">
        <v>5</v>
      </c>
      <c r="I371" s="26" t="s">
        <v>1483</v>
      </c>
      <c r="J371" s="26" t="s">
        <v>4</v>
      </c>
      <c r="K371" s="26" t="s">
        <v>585</v>
      </c>
      <c r="L371" s="27">
        <v>7</v>
      </c>
      <c r="M371" s="25" t="s">
        <v>3</v>
      </c>
      <c r="N371" s="25" t="s">
        <v>2</v>
      </c>
      <c r="O371" s="25">
        <v>100</v>
      </c>
      <c r="P371" s="25">
        <v>0</v>
      </c>
      <c r="Q371" s="25">
        <v>0</v>
      </c>
      <c r="R371" s="25">
        <v>0</v>
      </c>
      <c r="S371" s="25">
        <v>100</v>
      </c>
      <c r="T371" s="25">
        <v>0</v>
      </c>
      <c r="U371" s="25"/>
      <c r="V371" s="25"/>
      <c r="W371" s="28">
        <v>96</v>
      </c>
      <c r="X371" s="28">
        <v>0</v>
      </c>
      <c r="Y371" s="28">
        <v>5</v>
      </c>
      <c r="Z371" s="28">
        <v>95</v>
      </c>
      <c r="AA371" s="43">
        <f>_xlfn.XLOOKUP(Master1[[#This Row],[cu_id]], Revenue_Analysis[cuid], Revenue_Analysis[Q1 Low Deviation], 0)</f>
        <v>0</v>
      </c>
      <c r="AB371" s="43">
        <f>_xlfn.XLOOKUP(Master1[[#This Row],[cu_id]],Revenue_Analysis[cuid],Revenue_Analysis[Q1 High Deviation], 0)</f>
        <v>0</v>
      </c>
      <c r="AC371" s="43">
        <f>_xlfn.XLOOKUP(Master1[[#This Row],[cu_id]],Revenue_Analysis[cuid],Revenue_Analysis[Q2 Low Deviation], 0)</f>
        <v>0</v>
      </c>
      <c r="AD371" s="43">
        <f>_xlfn.XLOOKUP(Master1[[#This Row],[cu_id]],Revenue_Analysis[cuid],Revenue_Analysis[Q2 High Deviation], 0)</f>
        <v>0</v>
      </c>
      <c r="AE371" s="43">
        <f>_xlfn.XLOOKUP(Master1[[#This Row],[cu_id]],Revenue_Analysis[cuid],Revenue_Analysis[Q3 Low Deviation], 0)</f>
        <v>0</v>
      </c>
      <c r="AF371" s="43">
        <f>_xlfn.XLOOKUP(Master1[[#This Row],[cu_id]],Revenue_Analysis[cuid],Revenue_Analysis[Q3 High Deviation], 0)</f>
        <v>0</v>
      </c>
      <c r="AG371" s="43">
        <f>_xlfn.XLOOKUP(Master1[[#This Row],[cu_id]],Revenue_Analysis[cuid],Revenue_Analysis[Q4 Low Deviation], 0)</f>
        <v>0</v>
      </c>
      <c r="AH371" s="43">
        <f>_xlfn.XLOOKUP(Master1[[#This Row],[cu_id]],Revenue_Analysis[cuid],Revenue_Analysis[Q4 High Deviation], 0)</f>
        <v>0</v>
      </c>
      <c r="AI371" s="43">
        <f>_xlfn.XLOOKUP(Master1[[#This Row],[cu_id]],Revenue_Analysis[cuid],Revenue_Analysis[Q1 Average], 0)</f>
        <v>0</v>
      </c>
      <c r="AJ371" s="43">
        <f>_xlfn.XLOOKUP(Master1[[#This Row],[cu_id]],Revenue_Analysis[cuid],Revenue_Analysis[Q2 Average], 0)</f>
        <v>0</v>
      </c>
      <c r="AK371" s="43">
        <f>_xlfn.XLOOKUP(Master1[[#This Row],[cu_id]],Revenue_Analysis[cuid],Revenue_Analysis[Q3 Average], 0)</f>
        <v>0</v>
      </c>
      <c r="AL371" s="43">
        <f>_xlfn.XLOOKUP(Master1[[#This Row],[cu_id]],Revenue_Analysis[cuid],Revenue_Analysis[Q4 Average], 0)</f>
        <v>0</v>
      </c>
      <c r="AM371" s="43" t="s">
        <v>1</v>
      </c>
      <c r="AN371" s="43" t="s">
        <v>1</v>
      </c>
      <c r="AO371" s="43" t="s">
        <v>13860</v>
      </c>
      <c r="AP371" s="43" t="s">
        <v>13860</v>
      </c>
      <c r="AQ371" s="43" t="s">
        <v>13860</v>
      </c>
      <c r="AR371" s="43" t="s">
        <v>0</v>
      </c>
      <c r="AS371" s="15">
        <f>IFERROR(_xlfn.XLOOKUP(Master1[[#This Row],[cu_id]],StopTimes[cu_ID],StopTimes[Average Stop Time]), 0)</f>
        <v>0</v>
      </c>
      <c r="AT37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71" s="45" t="s">
        <v>13860</v>
      </c>
      <c r="AV371" s="13"/>
      <c r="AW371" s="12"/>
    </row>
    <row r="372" spans="1:49" x14ac:dyDescent="0.3">
      <c r="A372" s="74" t="s">
        <v>4249</v>
      </c>
      <c r="B372" s="25">
        <v>72</v>
      </c>
      <c r="C372" s="25" t="s">
        <v>14</v>
      </c>
      <c r="D372" s="26">
        <v>32554</v>
      </c>
      <c r="E372" s="26" t="s">
        <v>13</v>
      </c>
      <c r="F372" s="26" t="s">
        <v>2319</v>
      </c>
      <c r="G372" s="26" t="s">
        <v>2320</v>
      </c>
      <c r="H372" s="26" t="s">
        <v>5</v>
      </c>
      <c r="I372" s="26" t="s">
        <v>1657</v>
      </c>
      <c r="J372" s="26" t="s">
        <v>4</v>
      </c>
      <c r="K372" s="26" t="s">
        <v>428</v>
      </c>
      <c r="L372" s="27" t="s">
        <v>29</v>
      </c>
      <c r="M372" s="25" t="s">
        <v>28</v>
      </c>
      <c r="N372" s="25" t="s">
        <v>2</v>
      </c>
      <c r="O3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372" s="25">
        <v>0</v>
      </c>
      <c r="Q372" s="25">
        <v>0</v>
      </c>
      <c r="R372" s="25">
        <v>0</v>
      </c>
      <c r="S372" s="25">
        <v>210</v>
      </c>
      <c r="T372" s="25">
        <v>0</v>
      </c>
      <c r="U372" s="25">
        <v>14</v>
      </c>
      <c r="V372" s="41" t="str">
        <f>IFERROR(Master1[[#This Row],[Avg Garment Scans per Delivery]]/Master1[[#This Row],[Garment Inventory]], "")</f>
        <v/>
      </c>
      <c r="W372" s="42"/>
      <c r="X372" s="42"/>
      <c r="Y372" s="42"/>
      <c r="Z372" s="42"/>
      <c r="AA372" s="43">
        <f>_xlfn.XLOOKUP(Master1[[#This Row],[cu_id]], Revenue_Analysis[cuid], Revenue_Analysis[Q1 Low Deviation], 0)</f>
        <v>43.628700000000002</v>
      </c>
      <c r="AB372" s="43">
        <f>_xlfn.XLOOKUP(Master1[[#This Row],[cu_id]],Revenue_Analysis[cuid],Revenue_Analysis[Q1 High Deviation], 0)</f>
        <v>45.316299999999998</v>
      </c>
      <c r="AC372" s="43">
        <f>_xlfn.XLOOKUP(Master1[[#This Row],[cu_id]],Revenue_Analysis[cuid],Revenue_Analysis[Q2 Low Deviation], 0)</f>
        <v>45.887799999999999</v>
      </c>
      <c r="AD372" s="43">
        <f>_xlfn.XLOOKUP(Master1[[#This Row],[cu_id]],Revenue_Analysis[cuid],Revenue_Analysis[Q2 High Deviation], 0)</f>
        <v>48.065600000000003</v>
      </c>
      <c r="AE372" s="43">
        <f>_xlfn.XLOOKUP(Master1[[#This Row],[cu_id]],Revenue_Analysis[cuid],Revenue_Analysis[Q3 Low Deviation], 0)</f>
        <v>47.765500000000003</v>
      </c>
      <c r="AF372" s="43">
        <f>_xlfn.XLOOKUP(Master1[[#This Row],[cu_id]],Revenue_Analysis[cuid],Revenue_Analysis[Q3 High Deviation], 0)</f>
        <v>48.441099999999999</v>
      </c>
      <c r="AG372" s="43">
        <f>_xlfn.XLOOKUP(Master1[[#This Row],[cu_id]],Revenue_Analysis[cuid],Revenue_Analysis[Q4 Low Deviation], 0)</f>
        <v>47.85</v>
      </c>
      <c r="AH372" s="43">
        <f>_xlfn.XLOOKUP(Master1[[#This Row],[cu_id]],Revenue_Analysis[cuid],Revenue_Analysis[Q4 High Deviation], 0)</f>
        <v>47.85</v>
      </c>
      <c r="AI372" s="43">
        <f>_xlfn.XLOOKUP(Master1[[#This Row],[cu_id]],Revenue_Analysis[cuid],Revenue_Analysis[Q1 Average], 0)</f>
        <v>44.472499999999997</v>
      </c>
      <c r="AJ372" s="43">
        <f>_xlfn.XLOOKUP(Master1[[#This Row],[cu_id]],Revenue_Analysis[cuid],Revenue_Analysis[Q2 Average], 0)</f>
        <v>46.976700000000001</v>
      </c>
      <c r="AK372" s="43">
        <f>_xlfn.XLOOKUP(Master1[[#This Row],[cu_id]],Revenue_Analysis[cuid],Revenue_Analysis[Q3 Average], 0)</f>
        <v>48.103299999999997</v>
      </c>
      <c r="AL372" s="43">
        <f>_xlfn.XLOOKUP(Master1[[#This Row],[cu_id]],Revenue_Analysis[cuid],Revenue_Analysis[Q4 Average], 0)</f>
        <v>47.85</v>
      </c>
      <c r="AM372" s="44">
        <v>0.41666666666666669</v>
      </c>
      <c r="AN372" s="44">
        <v>0.6875</v>
      </c>
      <c r="AO372" s="25" t="s">
        <v>13860</v>
      </c>
      <c r="AP372" s="25" t="s">
        <v>13860</v>
      </c>
      <c r="AQ372" s="25" t="s">
        <v>13860</v>
      </c>
      <c r="AR372" s="25" t="s">
        <v>0</v>
      </c>
      <c r="AS372" s="15">
        <f>IFERROR(_xlfn.XLOOKUP(Master1[[#This Row],[cu_id]],StopTimes[cu_ID],StopTimes[Average Stop Time]), 0)</f>
        <v>0.17500000000000002</v>
      </c>
      <c r="AT372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372" s="45">
        <v>5</v>
      </c>
      <c r="AV372" s="13"/>
      <c r="AW372" s="12"/>
    </row>
    <row r="373" spans="1:49" x14ac:dyDescent="0.3">
      <c r="A373" s="74" t="s">
        <v>3676</v>
      </c>
      <c r="B373" s="25">
        <v>78</v>
      </c>
      <c r="C373" s="25" t="s">
        <v>12</v>
      </c>
      <c r="D373" s="26">
        <v>27797</v>
      </c>
      <c r="E373" s="26" t="s">
        <v>13</v>
      </c>
      <c r="F373" s="26" t="s">
        <v>1042</v>
      </c>
      <c r="G373" s="26" t="s">
        <v>1043</v>
      </c>
      <c r="H373" s="26" t="s">
        <v>11</v>
      </c>
      <c r="I373" s="26" t="s">
        <v>925</v>
      </c>
      <c r="J373" s="26" t="s">
        <v>4</v>
      </c>
      <c r="K373" s="26" t="s">
        <v>1041</v>
      </c>
      <c r="L373" s="27" t="s">
        <v>17</v>
      </c>
      <c r="M373" s="25" t="s">
        <v>10</v>
      </c>
      <c r="N373" s="25" t="s">
        <v>2</v>
      </c>
      <c r="O3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373" s="25">
        <v>0</v>
      </c>
      <c r="Q373" s="25">
        <v>130</v>
      </c>
      <c r="R373" s="25">
        <v>0</v>
      </c>
      <c r="S373" s="25">
        <v>0</v>
      </c>
      <c r="T373" s="25">
        <v>0</v>
      </c>
      <c r="U373" s="25">
        <v>18</v>
      </c>
      <c r="V373" s="41" t="str">
        <f>IFERROR(Master1[[#This Row],[Avg Garment Scans per Delivery]]/Master1[[#This Row],[Garment Inventory]], "")</f>
        <v/>
      </c>
      <c r="W373" s="42"/>
      <c r="X373" s="42"/>
      <c r="Y373" s="42"/>
      <c r="Z373" s="42"/>
      <c r="AA373" s="43">
        <f>_xlfn.XLOOKUP(Master1[[#This Row],[cu_id]], Revenue_Analysis[cuid], Revenue_Analysis[Q1 Low Deviation], 0)</f>
        <v>39.928699999999999</v>
      </c>
      <c r="AB373" s="43">
        <f>_xlfn.XLOOKUP(Master1[[#This Row],[cu_id]],Revenue_Analysis[cuid],Revenue_Analysis[Q1 High Deviation], 0)</f>
        <v>41.616300000000003</v>
      </c>
      <c r="AC373" s="43">
        <f>_xlfn.XLOOKUP(Master1[[#This Row],[cu_id]],Revenue_Analysis[cuid],Revenue_Analysis[Q2 Low Deviation], 0)</f>
        <v>34.197699999999998</v>
      </c>
      <c r="AD373" s="43">
        <f>_xlfn.XLOOKUP(Master1[[#This Row],[cu_id]],Revenue_Analysis[cuid],Revenue_Analysis[Q2 High Deviation], 0)</f>
        <v>41.908900000000003</v>
      </c>
      <c r="AE373" s="43">
        <f>_xlfn.XLOOKUP(Master1[[#This Row],[cu_id]],Revenue_Analysis[cuid],Revenue_Analysis[Q3 Low Deviation], 0)</f>
        <v>48.897799999999997</v>
      </c>
      <c r="AF373" s="43">
        <f>_xlfn.XLOOKUP(Master1[[#This Row],[cu_id]],Revenue_Analysis[cuid],Revenue_Analysis[Q3 High Deviation], 0)</f>
        <v>52.075600000000001</v>
      </c>
      <c r="AG373" s="43">
        <f>_xlfn.XLOOKUP(Master1[[#This Row],[cu_id]],Revenue_Analysis[cuid],Revenue_Analysis[Q4 Low Deviation], 0)</f>
        <v>49.16</v>
      </c>
      <c r="AH373" s="43">
        <f>_xlfn.XLOOKUP(Master1[[#This Row],[cu_id]],Revenue_Analysis[cuid],Revenue_Analysis[Q4 High Deviation], 0)</f>
        <v>49.16</v>
      </c>
      <c r="AI373" s="43">
        <f>_xlfn.XLOOKUP(Master1[[#This Row],[cu_id]],Revenue_Analysis[cuid],Revenue_Analysis[Q1 Average], 0)</f>
        <v>40.772500000000001</v>
      </c>
      <c r="AJ373" s="43">
        <f>_xlfn.XLOOKUP(Master1[[#This Row],[cu_id]],Revenue_Analysis[cuid],Revenue_Analysis[Q2 Average], 0)</f>
        <v>38.0533</v>
      </c>
      <c r="AK373" s="43">
        <f>_xlfn.XLOOKUP(Master1[[#This Row],[cu_id]],Revenue_Analysis[cuid],Revenue_Analysis[Q3 Average], 0)</f>
        <v>50.486699999999999</v>
      </c>
      <c r="AL373" s="43">
        <f>_xlfn.XLOOKUP(Master1[[#This Row],[cu_id]],Revenue_Analysis[cuid],Revenue_Analysis[Q4 Average], 0)</f>
        <v>49.16</v>
      </c>
      <c r="AM373" s="44">
        <v>0.33333333333333331</v>
      </c>
      <c r="AN373" s="44">
        <v>0.66666666666666663</v>
      </c>
      <c r="AO373" s="25" t="s">
        <v>13860</v>
      </c>
      <c r="AP373" s="25" t="s">
        <v>13860</v>
      </c>
      <c r="AQ373" s="25" t="s">
        <v>13860</v>
      </c>
      <c r="AR373" s="25" t="s">
        <v>0</v>
      </c>
      <c r="AS373" s="15">
        <f>IFERROR(_xlfn.XLOOKUP(Master1[[#This Row],[cu_id]],StopTimes[cu_ID],StopTimes[Average Stop Time]), 0)</f>
        <v>5.7055555550000001</v>
      </c>
      <c r="AT37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73" s="45" t="s">
        <v>13860</v>
      </c>
      <c r="AV373" s="13"/>
      <c r="AW373" s="12"/>
    </row>
    <row r="374" spans="1:49" x14ac:dyDescent="0.3">
      <c r="A374" s="74" t="s">
        <v>4250</v>
      </c>
      <c r="B374" s="25">
        <v>71</v>
      </c>
      <c r="C374" s="25" t="s">
        <v>6</v>
      </c>
      <c r="D374" s="26">
        <v>99033</v>
      </c>
      <c r="E374" s="26" t="s">
        <v>2321</v>
      </c>
      <c r="F374" s="26" t="s">
        <v>2322</v>
      </c>
      <c r="G374" s="26" t="s">
        <v>2323</v>
      </c>
      <c r="H374" s="26" t="s">
        <v>11</v>
      </c>
      <c r="I374" s="26" t="s">
        <v>1489</v>
      </c>
      <c r="J374" s="26" t="s">
        <v>4</v>
      </c>
      <c r="K374" s="26" t="s">
        <v>1982</v>
      </c>
      <c r="L374" s="27" t="s">
        <v>19</v>
      </c>
      <c r="M374" s="25" t="s">
        <v>18</v>
      </c>
      <c r="N374" s="25" t="s">
        <v>2</v>
      </c>
      <c r="O3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56</v>
      </c>
      <c r="P374" s="25">
        <v>0</v>
      </c>
      <c r="Q374" s="25">
        <v>0</v>
      </c>
      <c r="R374" s="25">
        <v>56</v>
      </c>
      <c r="S374" s="25">
        <v>0</v>
      </c>
      <c r="T374" s="25">
        <v>0</v>
      </c>
      <c r="U374" s="25">
        <v>25</v>
      </c>
      <c r="V374" s="41" t="str">
        <f>IFERROR(Master1[[#This Row],[Avg Garment Scans per Delivery]]/Master1[[#This Row],[Garment Inventory]], "")</f>
        <v/>
      </c>
      <c r="W374" s="42"/>
      <c r="X374" s="42"/>
      <c r="Y374" s="42"/>
      <c r="Z374" s="42"/>
      <c r="AA374" s="43">
        <f>_xlfn.XLOOKUP(Master1[[#This Row],[cu_id]], Revenue_Analysis[cuid], Revenue_Analysis[Q1 Low Deviation], 0)</f>
        <v>112.83</v>
      </c>
      <c r="AB374" s="43">
        <f>_xlfn.XLOOKUP(Master1[[#This Row],[cu_id]],Revenue_Analysis[cuid],Revenue_Analysis[Q1 High Deviation], 0)</f>
        <v>112.83</v>
      </c>
      <c r="AC374" s="43">
        <f>_xlfn.XLOOKUP(Master1[[#This Row],[cu_id]],Revenue_Analysis[cuid],Revenue_Analysis[Q2 Low Deviation], 0)</f>
        <v>113.85</v>
      </c>
      <c r="AD374" s="43">
        <f>_xlfn.XLOOKUP(Master1[[#This Row],[cu_id]],Revenue_Analysis[cuid],Revenue_Analysis[Q2 High Deviation], 0)</f>
        <v>113.85</v>
      </c>
      <c r="AE374" s="43">
        <f>_xlfn.XLOOKUP(Master1[[#This Row],[cu_id]],Revenue_Analysis[cuid],Revenue_Analysis[Q3 Low Deviation], 0)</f>
        <v>116.2533</v>
      </c>
      <c r="AF374" s="43">
        <f>_xlfn.XLOOKUP(Master1[[#This Row],[cu_id]],Revenue_Analysis[cuid],Revenue_Analysis[Q3 High Deviation], 0)</f>
        <v>120.5367</v>
      </c>
      <c r="AG374" s="43">
        <f>_xlfn.XLOOKUP(Master1[[#This Row],[cu_id]],Revenue_Analysis[cuid],Revenue_Analysis[Q4 Low Deviation], 0)</f>
        <v>117.11</v>
      </c>
      <c r="AH374" s="43">
        <f>_xlfn.XLOOKUP(Master1[[#This Row],[cu_id]],Revenue_Analysis[cuid],Revenue_Analysis[Q4 High Deviation], 0)</f>
        <v>117.11</v>
      </c>
      <c r="AI374" s="43">
        <f>_xlfn.XLOOKUP(Master1[[#This Row],[cu_id]],Revenue_Analysis[cuid],Revenue_Analysis[Q1 Average], 0)</f>
        <v>112.83</v>
      </c>
      <c r="AJ374" s="43">
        <f>_xlfn.XLOOKUP(Master1[[#This Row],[cu_id]],Revenue_Analysis[cuid],Revenue_Analysis[Q2 Average], 0)</f>
        <v>113.85</v>
      </c>
      <c r="AK374" s="43">
        <f>_xlfn.XLOOKUP(Master1[[#This Row],[cu_id]],Revenue_Analysis[cuid],Revenue_Analysis[Q3 Average], 0)</f>
        <v>118.395</v>
      </c>
      <c r="AL374" s="43">
        <f>_xlfn.XLOOKUP(Master1[[#This Row],[cu_id]],Revenue_Analysis[cuid],Revenue_Analysis[Q4 Average], 0)</f>
        <v>117.11</v>
      </c>
      <c r="AM374" s="44">
        <v>8</v>
      </c>
      <c r="AN374" s="44">
        <v>3.5</v>
      </c>
      <c r="AO374" s="25" t="s">
        <v>13860</v>
      </c>
      <c r="AP374" s="25" t="s">
        <v>13860</v>
      </c>
      <c r="AQ374" s="25" t="s">
        <v>13860</v>
      </c>
      <c r="AR374" s="25" t="s">
        <v>0</v>
      </c>
      <c r="AS374" s="15">
        <f>IFERROR(_xlfn.XLOOKUP(Master1[[#This Row],[cu_id]],StopTimes[cu_ID],StopTimes[Average Stop Time]), 0)</f>
        <v>5.5458333333333334</v>
      </c>
      <c r="AT37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74" s="45" t="s">
        <v>13860</v>
      </c>
      <c r="AV374" s="13"/>
      <c r="AW374" s="12"/>
    </row>
    <row r="375" spans="1:49" x14ac:dyDescent="0.3">
      <c r="A375" s="74" t="s">
        <v>4251</v>
      </c>
      <c r="B375" s="25">
        <v>71</v>
      </c>
      <c r="C375" s="25" t="s">
        <v>12</v>
      </c>
      <c r="D375" s="26">
        <v>99121</v>
      </c>
      <c r="E375" s="26" t="s">
        <v>13</v>
      </c>
      <c r="F375" s="26" t="s">
        <v>2324</v>
      </c>
      <c r="G375" s="26" t="s">
        <v>2325</v>
      </c>
      <c r="H375" s="26" t="s">
        <v>5</v>
      </c>
      <c r="I375" s="26" t="s">
        <v>1720</v>
      </c>
      <c r="J375" s="26" t="s">
        <v>4</v>
      </c>
      <c r="K375" s="26" t="s">
        <v>1339</v>
      </c>
      <c r="L375" s="27" t="s">
        <v>16</v>
      </c>
      <c r="M375" s="25" t="s">
        <v>3</v>
      </c>
      <c r="N375" s="25" t="s">
        <v>2</v>
      </c>
      <c r="O3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375" s="25">
        <v>0</v>
      </c>
      <c r="Q375" s="25">
        <v>90</v>
      </c>
      <c r="R375" s="25">
        <v>0</v>
      </c>
      <c r="S375" s="25">
        <v>0</v>
      </c>
      <c r="T375" s="25">
        <v>0</v>
      </c>
      <c r="U375" s="25">
        <v>54</v>
      </c>
      <c r="V375" s="41" t="str">
        <f>IFERROR(Master1[[#This Row],[Avg Garment Scans per Delivery]]/Master1[[#This Row],[Garment Inventory]], "")</f>
        <v/>
      </c>
      <c r="W375" s="42"/>
      <c r="X375" s="42"/>
      <c r="Y375" s="42"/>
      <c r="Z375" s="42"/>
      <c r="AA375" s="43">
        <f>_xlfn.XLOOKUP(Master1[[#This Row],[cu_id]], Revenue_Analysis[cuid], Revenue_Analysis[Q1 Low Deviation], 0)</f>
        <v>130.3006</v>
      </c>
      <c r="AB375" s="43">
        <f>_xlfn.XLOOKUP(Master1[[#This Row],[cu_id]],Revenue_Analysis[cuid],Revenue_Analysis[Q1 High Deviation], 0)</f>
        <v>170.5308</v>
      </c>
      <c r="AC375" s="43">
        <f>_xlfn.XLOOKUP(Master1[[#This Row],[cu_id]],Revenue_Analysis[cuid],Revenue_Analysis[Q2 Low Deviation], 0)</f>
        <v>145.81190000000001</v>
      </c>
      <c r="AD375" s="43">
        <f>_xlfn.XLOOKUP(Master1[[#This Row],[cu_id]],Revenue_Analysis[cuid],Revenue_Analysis[Q2 High Deviation], 0)</f>
        <v>156.78049999999999</v>
      </c>
      <c r="AE375" s="43">
        <f>_xlfn.XLOOKUP(Master1[[#This Row],[cu_id]],Revenue_Analysis[cuid],Revenue_Analysis[Q3 Low Deviation], 0)</f>
        <v>148.7465</v>
      </c>
      <c r="AF375" s="43">
        <f>_xlfn.XLOOKUP(Master1[[#This Row],[cu_id]],Revenue_Analysis[cuid],Revenue_Analysis[Q3 High Deviation], 0)</f>
        <v>149.3827</v>
      </c>
      <c r="AG375" s="43">
        <f>_xlfn.XLOOKUP(Master1[[#This Row],[cu_id]],Revenue_Analysis[cuid],Revenue_Analysis[Q4 Low Deviation], 0)</f>
        <v>139.17500000000001</v>
      </c>
      <c r="AH375" s="43">
        <f>_xlfn.XLOOKUP(Master1[[#This Row],[cu_id]],Revenue_Analysis[cuid],Revenue_Analysis[Q4 High Deviation], 0)</f>
        <v>145.69579999999999</v>
      </c>
      <c r="AI375" s="43">
        <f>_xlfn.XLOOKUP(Master1[[#This Row],[cu_id]],Revenue_Analysis[cuid],Revenue_Analysis[Q1 Average], 0)</f>
        <v>150.41569999999999</v>
      </c>
      <c r="AJ375" s="43">
        <f>_xlfn.XLOOKUP(Master1[[#This Row],[cu_id]],Revenue_Analysis[cuid],Revenue_Analysis[Q2 Average], 0)</f>
        <v>151.2962</v>
      </c>
      <c r="AK375" s="43">
        <f>_xlfn.XLOOKUP(Master1[[#This Row],[cu_id]],Revenue_Analysis[cuid],Revenue_Analysis[Q3 Average], 0)</f>
        <v>149.06460000000001</v>
      </c>
      <c r="AL375" s="43">
        <f>_xlfn.XLOOKUP(Master1[[#This Row],[cu_id]],Revenue_Analysis[cuid],Revenue_Analysis[Q4 Average], 0)</f>
        <v>142.43539999999999</v>
      </c>
      <c r="AM375" s="44">
        <v>0.39583333333333331</v>
      </c>
      <c r="AN375" s="44">
        <v>9.5</v>
      </c>
      <c r="AO375" s="25" t="s">
        <v>13860</v>
      </c>
      <c r="AP375" s="25" t="s">
        <v>13860</v>
      </c>
      <c r="AQ375" s="25" t="s">
        <v>207</v>
      </c>
      <c r="AR375" s="25" t="s">
        <v>0</v>
      </c>
      <c r="AS375" s="15">
        <f>IFERROR(_xlfn.XLOOKUP(Master1[[#This Row],[cu_id]],StopTimes[cu_ID],StopTimes[Average Stop Time]), 0)</f>
        <v>16.133333333333333</v>
      </c>
      <c r="AT37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75" s="45" t="s">
        <v>13860</v>
      </c>
      <c r="AV375" s="13"/>
      <c r="AW375" s="12"/>
    </row>
    <row r="376" spans="1:49" x14ac:dyDescent="0.3">
      <c r="A376" s="74" t="s">
        <v>3677</v>
      </c>
      <c r="B376" s="25">
        <v>9</v>
      </c>
      <c r="C376" s="25" t="s">
        <v>6</v>
      </c>
      <c r="D376" s="26">
        <v>27802</v>
      </c>
      <c r="E376" s="26" t="s">
        <v>13</v>
      </c>
      <c r="F376" s="26" t="s">
        <v>1044</v>
      </c>
      <c r="G376" s="26" t="s">
        <v>1045</v>
      </c>
      <c r="H376" s="26" t="s">
        <v>11</v>
      </c>
      <c r="I376" s="26" t="s">
        <v>562</v>
      </c>
      <c r="J376" s="26" t="s">
        <v>4</v>
      </c>
      <c r="K376" s="26" t="s">
        <v>563</v>
      </c>
      <c r="L376" s="27" t="s">
        <v>17</v>
      </c>
      <c r="M376" s="25" t="s">
        <v>10</v>
      </c>
      <c r="N376" s="25" t="s">
        <v>2</v>
      </c>
      <c r="O3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376" s="25">
        <v>0</v>
      </c>
      <c r="Q376" s="25">
        <v>0</v>
      </c>
      <c r="R376" s="25">
        <v>240</v>
      </c>
      <c r="S376" s="25">
        <v>0</v>
      </c>
      <c r="T376" s="25">
        <v>0</v>
      </c>
      <c r="U376" s="25">
        <v>26</v>
      </c>
      <c r="V376" s="41" t="str">
        <f>IFERROR(Master1[[#This Row],[Avg Garment Scans per Delivery]]/Master1[[#This Row],[Garment Inventory]], "")</f>
        <v/>
      </c>
      <c r="W376" s="42"/>
      <c r="X376" s="42"/>
      <c r="Y376" s="42"/>
      <c r="Z376" s="42"/>
      <c r="AA376" s="43">
        <f>_xlfn.XLOOKUP(Master1[[#This Row],[cu_id]], Revenue_Analysis[cuid], Revenue_Analysis[Q1 Low Deviation], 0)</f>
        <v>58.607799999999997</v>
      </c>
      <c r="AB376" s="43">
        <f>_xlfn.XLOOKUP(Master1[[#This Row],[cu_id]],Revenue_Analysis[cuid],Revenue_Analysis[Q1 High Deviation], 0)</f>
        <v>62.385599999999997</v>
      </c>
      <c r="AC376" s="43">
        <f>_xlfn.XLOOKUP(Master1[[#This Row],[cu_id]],Revenue_Analysis[cuid],Revenue_Analysis[Q2 Low Deviation], 0)</f>
        <v>59.6096</v>
      </c>
      <c r="AD376" s="43">
        <f>_xlfn.XLOOKUP(Master1[[#This Row],[cu_id]],Revenue_Analysis[cuid],Revenue_Analysis[Q2 High Deviation], 0)</f>
        <v>63.616199999999999</v>
      </c>
      <c r="AE376" s="43">
        <f>_xlfn.XLOOKUP(Master1[[#This Row],[cu_id]],Revenue_Analysis[cuid],Revenue_Analysis[Q3 Low Deviation], 0)</f>
        <v>59.8</v>
      </c>
      <c r="AF376" s="43">
        <f>_xlfn.XLOOKUP(Master1[[#This Row],[cu_id]],Revenue_Analysis[cuid],Revenue_Analysis[Q3 High Deviation], 0)</f>
        <v>60.12</v>
      </c>
      <c r="AG376" s="43">
        <f>_xlfn.XLOOKUP(Master1[[#This Row],[cu_id]],Revenue_Analysis[cuid],Revenue_Analysis[Q4 Low Deviation], 0)</f>
        <v>59.735100000000003</v>
      </c>
      <c r="AH376" s="43">
        <f>_xlfn.XLOOKUP(Master1[[#This Row],[cu_id]],Revenue_Analysis[cuid],Revenue_Analysis[Q4 High Deviation], 0)</f>
        <v>60.773499999999999</v>
      </c>
      <c r="AI376" s="43">
        <f>_xlfn.XLOOKUP(Master1[[#This Row],[cu_id]],Revenue_Analysis[cuid],Revenue_Analysis[Q1 Average], 0)</f>
        <v>60.496699999999997</v>
      </c>
      <c r="AJ376" s="43">
        <f>_xlfn.XLOOKUP(Master1[[#This Row],[cu_id]],Revenue_Analysis[cuid],Revenue_Analysis[Q2 Average], 0)</f>
        <v>61.612900000000003</v>
      </c>
      <c r="AK376" s="43">
        <f>_xlfn.XLOOKUP(Master1[[#This Row],[cu_id]],Revenue_Analysis[cuid],Revenue_Analysis[Q3 Average], 0)</f>
        <v>59.96</v>
      </c>
      <c r="AL376" s="43">
        <f>_xlfn.XLOOKUP(Master1[[#This Row],[cu_id]],Revenue_Analysis[cuid],Revenue_Analysis[Q4 Average], 0)</f>
        <v>60.254300000000001</v>
      </c>
      <c r="AM376" s="44">
        <v>0.375</v>
      </c>
      <c r="AN376" s="44">
        <v>0.66666666666666663</v>
      </c>
      <c r="AO376" s="25" t="s">
        <v>13860</v>
      </c>
      <c r="AP376" s="25" t="s">
        <v>13860</v>
      </c>
      <c r="AQ376" s="25" t="s">
        <v>13860</v>
      </c>
      <c r="AR376" s="25" t="s">
        <v>0</v>
      </c>
      <c r="AS376" s="15">
        <f>IFERROR(_xlfn.XLOOKUP(Master1[[#This Row],[cu_id]],StopTimes[cu_ID],StopTimes[Average Stop Time]), 0)</f>
        <v>4.770833333333333</v>
      </c>
      <c r="AT37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76" s="45" t="s">
        <v>13860</v>
      </c>
      <c r="AV376" s="13"/>
      <c r="AW376" s="12"/>
    </row>
    <row r="377" spans="1:49" x14ac:dyDescent="0.3">
      <c r="A377" s="74" t="s">
        <v>4252</v>
      </c>
      <c r="B377" s="25">
        <v>76</v>
      </c>
      <c r="C377" s="25" t="s">
        <v>7</v>
      </c>
      <c r="D377" s="26">
        <v>32563</v>
      </c>
      <c r="E377" s="26" t="s">
        <v>13</v>
      </c>
      <c r="F377" s="26" t="s">
        <v>2326</v>
      </c>
      <c r="G377" s="26" t="s">
        <v>2327</v>
      </c>
      <c r="H377" s="26" t="s">
        <v>5</v>
      </c>
      <c r="I377" s="26" t="s">
        <v>567</v>
      </c>
      <c r="J377" s="26" t="s">
        <v>4</v>
      </c>
      <c r="K377" s="26" t="s">
        <v>399</v>
      </c>
      <c r="L377" s="27" t="s">
        <v>17</v>
      </c>
      <c r="M377" s="25" t="s">
        <v>10</v>
      </c>
      <c r="N377" s="25" t="s">
        <v>2</v>
      </c>
      <c r="O3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377" s="25">
        <v>0</v>
      </c>
      <c r="Q377" s="25">
        <v>0</v>
      </c>
      <c r="R377" s="25">
        <v>0</v>
      </c>
      <c r="S377" s="25">
        <v>0</v>
      </c>
      <c r="T377" s="25">
        <v>170</v>
      </c>
      <c r="U377" s="25">
        <v>25</v>
      </c>
      <c r="V377" s="41" t="str">
        <f>IFERROR(Master1[[#This Row],[Avg Garment Scans per Delivery]]/Master1[[#This Row],[Garment Inventory]], "")</f>
        <v/>
      </c>
      <c r="W377" s="42"/>
      <c r="X377" s="42"/>
      <c r="Y377" s="42"/>
      <c r="Z377" s="42"/>
      <c r="AA377" s="43">
        <f>_xlfn.XLOOKUP(Master1[[#This Row],[cu_id]], Revenue_Analysis[cuid], Revenue_Analysis[Q1 Low Deviation], 0)</f>
        <v>38.591700000000003</v>
      </c>
      <c r="AB377" s="43">
        <f>_xlfn.XLOOKUP(Master1[[#This Row],[cu_id]],Revenue_Analysis[cuid],Revenue_Analysis[Q1 High Deviation], 0)</f>
        <v>40.658299999999997</v>
      </c>
      <c r="AC377" s="43">
        <f>_xlfn.XLOOKUP(Master1[[#This Row],[cu_id]],Revenue_Analysis[cuid],Revenue_Analysis[Q2 Low Deviation], 0)</f>
        <v>40.81</v>
      </c>
      <c r="AD377" s="43">
        <f>_xlfn.XLOOKUP(Master1[[#This Row],[cu_id]],Revenue_Analysis[cuid],Revenue_Analysis[Q2 High Deviation], 0)</f>
        <v>43.13</v>
      </c>
      <c r="AE377" s="43">
        <f>_xlfn.XLOOKUP(Master1[[#This Row],[cu_id]],Revenue_Analysis[cuid],Revenue_Analysis[Q3 Low Deviation], 0)</f>
        <v>42.975299999999997</v>
      </c>
      <c r="AF377" s="43">
        <f>_xlfn.XLOOKUP(Master1[[#This Row],[cu_id]],Revenue_Analysis[cuid],Revenue_Analysis[Q3 High Deviation], 0)</f>
        <v>43.758899999999997</v>
      </c>
      <c r="AG377" s="43">
        <f>_xlfn.XLOOKUP(Master1[[#This Row],[cu_id]],Revenue_Analysis[cuid],Revenue_Analysis[Q4 Low Deviation], 0)</f>
        <v>34.338000000000001</v>
      </c>
      <c r="AH377" s="43">
        <f>_xlfn.XLOOKUP(Master1[[#This Row],[cu_id]],Revenue_Analysis[cuid],Revenue_Analysis[Q4 High Deviation], 0)</f>
        <v>42.250599999999999</v>
      </c>
      <c r="AI377" s="43">
        <f>_xlfn.XLOOKUP(Master1[[#This Row],[cu_id]],Revenue_Analysis[cuid],Revenue_Analysis[Q1 Average], 0)</f>
        <v>39.625</v>
      </c>
      <c r="AJ377" s="43">
        <f>_xlfn.XLOOKUP(Master1[[#This Row],[cu_id]],Revenue_Analysis[cuid],Revenue_Analysis[Q2 Average], 0)</f>
        <v>41.97</v>
      </c>
      <c r="AK377" s="43">
        <f>_xlfn.XLOOKUP(Master1[[#This Row],[cu_id]],Revenue_Analysis[cuid],Revenue_Analysis[Q3 Average], 0)</f>
        <v>43.367100000000001</v>
      </c>
      <c r="AL377" s="43">
        <f>_xlfn.XLOOKUP(Master1[[#This Row],[cu_id]],Revenue_Analysis[cuid],Revenue_Analysis[Q4 Average], 0)</f>
        <v>38.2943</v>
      </c>
      <c r="AM377" s="44">
        <v>9</v>
      </c>
      <c r="AN377" s="44">
        <v>4.5</v>
      </c>
      <c r="AO377" s="25" t="s">
        <v>13860</v>
      </c>
      <c r="AP377" s="25" t="s">
        <v>13860</v>
      </c>
      <c r="AQ377" s="25" t="s">
        <v>13860</v>
      </c>
      <c r="AR377" s="25" t="s">
        <v>0</v>
      </c>
      <c r="AS377" s="15">
        <f>IFERROR(_xlfn.XLOOKUP(Master1[[#This Row],[cu_id]],StopTimes[cu_ID],StopTimes[Average Stop Time]), 0)</f>
        <v>6.8583333333333334</v>
      </c>
      <c r="AT37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77" s="45" t="s">
        <v>13860</v>
      </c>
      <c r="AV377" s="13"/>
      <c r="AW377" s="12"/>
    </row>
    <row r="378" spans="1:49" x14ac:dyDescent="0.3">
      <c r="A378" s="74" t="s">
        <v>4253</v>
      </c>
      <c r="B378" s="25">
        <v>72</v>
      </c>
      <c r="C378" s="25" t="s">
        <v>12</v>
      </c>
      <c r="D378" s="26">
        <v>32569</v>
      </c>
      <c r="E378" s="26" t="s">
        <v>13</v>
      </c>
      <c r="F378" s="26" t="s">
        <v>2328</v>
      </c>
      <c r="G378" s="26" t="s">
        <v>2329</v>
      </c>
      <c r="H378" s="26" t="s">
        <v>5</v>
      </c>
      <c r="I378" s="26" t="s">
        <v>1448</v>
      </c>
      <c r="J378" s="26" t="s">
        <v>4</v>
      </c>
      <c r="K378" s="26" t="s">
        <v>1449</v>
      </c>
      <c r="L378" s="27" t="s">
        <v>17</v>
      </c>
      <c r="M378" s="25" t="s">
        <v>10</v>
      </c>
      <c r="N378" s="25" t="s">
        <v>2</v>
      </c>
      <c r="O3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378" s="25">
        <v>0</v>
      </c>
      <c r="Q378" s="25">
        <v>160</v>
      </c>
      <c r="R378" s="25">
        <v>0</v>
      </c>
      <c r="S378" s="25">
        <v>0</v>
      </c>
      <c r="T378" s="25">
        <v>0</v>
      </c>
      <c r="U378" s="25">
        <v>25</v>
      </c>
      <c r="V378" s="41" t="str">
        <f>IFERROR(Master1[[#This Row],[Avg Garment Scans per Delivery]]/Master1[[#This Row],[Garment Inventory]], "")</f>
        <v/>
      </c>
      <c r="W378" s="42"/>
      <c r="X378" s="42"/>
      <c r="Y378" s="42"/>
      <c r="Z378" s="42"/>
      <c r="AA378" s="43">
        <f>_xlfn.XLOOKUP(Master1[[#This Row],[cu_id]], Revenue_Analysis[cuid], Revenue_Analysis[Q1 Low Deviation], 0)</f>
        <v>57.637300000000003</v>
      </c>
      <c r="AB378" s="43">
        <f>_xlfn.XLOOKUP(Master1[[#This Row],[cu_id]],Revenue_Analysis[cuid],Revenue_Analysis[Q1 High Deviation], 0)</f>
        <v>61.186100000000003</v>
      </c>
      <c r="AC378" s="43">
        <f>_xlfn.XLOOKUP(Master1[[#This Row],[cu_id]],Revenue_Analysis[cuid],Revenue_Analysis[Q2 Low Deviation], 0)</f>
        <v>62.131100000000004</v>
      </c>
      <c r="AD378" s="43">
        <f>_xlfn.XLOOKUP(Master1[[#This Row],[cu_id]],Revenue_Analysis[cuid],Revenue_Analysis[Q2 High Deviation], 0)</f>
        <v>63.625500000000002</v>
      </c>
      <c r="AE378" s="43">
        <f>_xlfn.XLOOKUP(Master1[[#This Row],[cu_id]],Revenue_Analysis[cuid],Revenue_Analysis[Q3 Low Deviation], 0)</f>
        <v>64.223600000000005</v>
      </c>
      <c r="AF378" s="43">
        <f>_xlfn.XLOOKUP(Master1[[#This Row],[cu_id]],Revenue_Analysis[cuid],Revenue_Analysis[Q3 High Deviation], 0)</f>
        <v>65.020399999999995</v>
      </c>
      <c r="AG378" s="43">
        <f>_xlfn.XLOOKUP(Master1[[#This Row],[cu_id]],Revenue_Analysis[cuid],Revenue_Analysis[Q4 Low Deviation], 0)</f>
        <v>64.290000000000006</v>
      </c>
      <c r="AH378" s="43">
        <f>_xlfn.XLOOKUP(Master1[[#This Row],[cu_id]],Revenue_Analysis[cuid],Revenue_Analysis[Q4 High Deviation], 0)</f>
        <v>64.290000000000006</v>
      </c>
      <c r="AI378" s="43">
        <f>_xlfn.XLOOKUP(Master1[[#This Row],[cu_id]],Revenue_Analysis[cuid],Revenue_Analysis[Q1 Average], 0)</f>
        <v>59.411700000000003</v>
      </c>
      <c r="AJ378" s="43">
        <f>_xlfn.XLOOKUP(Master1[[#This Row],[cu_id]],Revenue_Analysis[cuid],Revenue_Analysis[Q2 Average], 0)</f>
        <v>62.878300000000003</v>
      </c>
      <c r="AK378" s="43">
        <f>_xlfn.XLOOKUP(Master1[[#This Row],[cu_id]],Revenue_Analysis[cuid],Revenue_Analysis[Q3 Average], 0)</f>
        <v>64.622</v>
      </c>
      <c r="AL378" s="43">
        <f>_xlfn.XLOOKUP(Master1[[#This Row],[cu_id]],Revenue_Analysis[cuid],Revenue_Analysis[Q4 Average], 0)</f>
        <v>64.290000000000006</v>
      </c>
      <c r="AM378" s="44">
        <v>0.29166666666666669</v>
      </c>
      <c r="AN378" s="44">
        <v>0.625</v>
      </c>
      <c r="AO378" s="25" t="s">
        <v>13860</v>
      </c>
      <c r="AP378" s="25" t="s">
        <v>13860</v>
      </c>
      <c r="AQ378" s="25" t="s">
        <v>13860</v>
      </c>
      <c r="AR378" s="25" t="s">
        <v>27</v>
      </c>
      <c r="AS378" s="15">
        <f>IFERROR(_xlfn.XLOOKUP(Master1[[#This Row],[cu_id]],StopTimes[cu_ID],StopTimes[Average Stop Time]), 0)</f>
        <v>10.529166666666667</v>
      </c>
      <c r="AT378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78" s="45">
        <v>10</v>
      </c>
      <c r="AV378" s="13"/>
      <c r="AW378" s="12"/>
    </row>
    <row r="379" spans="1:49" x14ac:dyDescent="0.3">
      <c r="A379" s="74" t="s">
        <v>4254</v>
      </c>
      <c r="B379" s="25">
        <v>72</v>
      </c>
      <c r="C379" s="25" t="s">
        <v>14</v>
      </c>
      <c r="D379" s="26">
        <v>73335</v>
      </c>
      <c r="E379" s="26" t="s">
        <v>47</v>
      </c>
      <c r="F379" s="26" t="s">
        <v>2330</v>
      </c>
      <c r="G379" s="26" t="s">
        <v>2331</v>
      </c>
      <c r="H379" s="26" t="s">
        <v>5</v>
      </c>
      <c r="I379" s="26" t="s">
        <v>1513</v>
      </c>
      <c r="J379" s="26" t="s">
        <v>4</v>
      </c>
      <c r="K379" s="26" t="s">
        <v>547</v>
      </c>
      <c r="L379" s="27" t="s">
        <v>21</v>
      </c>
      <c r="M379" s="25" t="s">
        <v>20</v>
      </c>
      <c r="N379" s="25" t="s">
        <v>2</v>
      </c>
      <c r="O3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430</v>
      </c>
      <c r="P379" s="25">
        <v>0</v>
      </c>
      <c r="Q379" s="25">
        <v>0</v>
      </c>
      <c r="R379" s="25">
        <v>0</v>
      </c>
      <c r="S379" s="25">
        <v>430</v>
      </c>
      <c r="T379" s="25">
        <v>0</v>
      </c>
      <c r="U379" s="25">
        <v>15</v>
      </c>
      <c r="V379" s="41" t="str">
        <f>IFERROR(Master1[[#This Row],[Avg Garment Scans per Delivery]]/Master1[[#This Row],[Garment Inventory]], "")</f>
        <v/>
      </c>
      <c r="W379" s="42"/>
      <c r="X379" s="42"/>
      <c r="Y379" s="42"/>
      <c r="Z379" s="42"/>
      <c r="AA379" s="43">
        <f>_xlfn.XLOOKUP(Master1[[#This Row],[cu_id]], Revenue_Analysis[cuid], Revenue_Analysis[Q1 Low Deviation], 0)</f>
        <v>60.39</v>
      </c>
      <c r="AB379" s="43">
        <f>_xlfn.XLOOKUP(Master1[[#This Row],[cu_id]],Revenue_Analysis[cuid],Revenue_Analysis[Q1 High Deviation], 0)</f>
        <v>62.39</v>
      </c>
      <c r="AC379" s="43">
        <f>_xlfn.XLOOKUP(Master1[[#This Row],[cu_id]],Revenue_Analysis[cuid],Revenue_Analysis[Q2 Low Deviation], 0)</f>
        <v>64.081100000000006</v>
      </c>
      <c r="AD379" s="43">
        <f>_xlfn.XLOOKUP(Master1[[#This Row],[cu_id]],Revenue_Analysis[cuid],Revenue_Analysis[Q2 High Deviation], 0)</f>
        <v>68.845500000000001</v>
      </c>
      <c r="AE379" s="43">
        <f>_xlfn.XLOOKUP(Master1[[#This Row],[cu_id]],Revenue_Analysis[cuid],Revenue_Analysis[Q3 Low Deviation], 0)</f>
        <v>68.61</v>
      </c>
      <c r="AF379" s="43">
        <f>_xlfn.XLOOKUP(Master1[[#This Row],[cu_id]],Revenue_Analysis[cuid],Revenue_Analysis[Q3 High Deviation], 0)</f>
        <v>69.209999999999994</v>
      </c>
      <c r="AG379" s="43">
        <f>_xlfn.XLOOKUP(Master1[[#This Row],[cu_id]],Revenue_Analysis[cuid],Revenue_Analysis[Q4 Low Deviation], 0)</f>
        <v>68.61</v>
      </c>
      <c r="AH379" s="43">
        <f>_xlfn.XLOOKUP(Master1[[#This Row],[cu_id]],Revenue_Analysis[cuid],Revenue_Analysis[Q4 High Deviation], 0)</f>
        <v>68.61</v>
      </c>
      <c r="AI379" s="43">
        <f>_xlfn.XLOOKUP(Master1[[#This Row],[cu_id]],Revenue_Analysis[cuid],Revenue_Analysis[Q1 Average], 0)</f>
        <v>61.39</v>
      </c>
      <c r="AJ379" s="43">
        <f>_xlfn.XLOOKUP(Master1[[#This Row],[cu_id]],Revenue_Analysis[cuid],Revenue_Analysis[Q2 Average], 0)</f>
        <v>66.463300000000004</v>
      </c>
      <c r="AK379" s="43">
        <f>_xlfn.XLOOKUP(Master1[[#This Row],[cu_id]],Revenue_Analysis[cuid],Revenue_Analysis[Q3 Average], 0)</f>
        <v>68.91</v>
      </c>
      <c r="AL379" s="43">
        <f>_xlfn.XLOOKUP(Master1[[#This Row],[cu_id]],Revenue_Analysis[cuid],Revenue_Analysis[Q4 Average], 0)</f>
        <v>68.61</v>
      </c>
      <c r="AM379" s="44">
        <v>0.375</v>
      </c>
      <c r="AN379" s="44">
        <v>0.6875</v>
      </c>
      <c r="AO379" s="25" t="s">
        <v>13860</v>
      </c>
      <c r="AP379" s="25" t="s">
        <v>13860</v>
      </c>
      <c r="AQ379" s="25" t="s">
        <v>13860</v>
      </c>
      <c r="AR379" s="25" t="s">
        <v>0</v>
      </c>
      <c r="AS379" s="15">
        <f>IFERROR(_xlfn.XLOOKUP(Master1[[#This Row],[cu_id]],StopTimes[cu_ID],StopTimes[Average Stop Time]), 0)</f>
        <v>0.25833333333333336</v>
      </c>
      <c r="AT379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379" s="45">
        <v>5</v>
      </c>
      <c r="AV379" s="13"/>
      <c r="AW379" s="12"/>
    </row>
    <row r="380" spans="1:49" x14ac:dyDescent="0.3">
      <c r="A380" s="74" t="s">
        <v>4255</v>
      </c>
      <c r="B380" s="25">
        <v>71</v>
      </c>
      <c r="C380" s="25" t="s">
        <v>14</v>
      </c>
      <c r="D380" s="26">
        <v>29076</v>
      </c>
      <c r="E380" s="26" t="s">
        <v>46</v>
      </c>
      <c r="F380" s="26" t="s">
        <v>2332</v>
      </c>
      <c r="G380" s="26" t="s">
        <v>2333</v>
      </c>
      <c r="H380" s="26" t="s">
        <v>11</v>
      </c>
      <c r="I380" s="26" t="s">
        <v>891</v>
      </c>
      <c r="J380" s="26" t="s">
        <v>4</v>
      </c>
      <c r="K380" s="26" t="s">
        <v>892</v>
      </c>
      <c r="L380" s="27" t="s">
        <v>19</v>
      </c>
      <c r="M380" s="25" t="s">
        <v>18</v>
      </c>
      <c r="N380" s="25" t="s">
        <v>2</v>
      </c>
      <c r="O3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</v>
      </c>
      <c r="P380" s="25">
        <v>0</v>
      </c>
      <c r="Q380" s="25">
        <v>0</v>
      </c>
      <c r="R380" s="25">
        <v>0</v>
      </c>
      <c r="S380" s="25">
        <v>25</v>
      </c>
      <c r="T380" s="25">
        <v>0</v>
      </c>
      <c r="U380" s="25">
        <v>27</v>
      </c>
      <c r="V380" s="41" t="str">
        <f>IFERROR(Master1[[#This Row],[Avg Garment Scans per Delivery]]/Master1[[#This Row],[Garment Inventory]], "")</f>
        <v/>
      </c>
      <c r="W380" s="42"/>
      <c r="X380" s="42"/>
      <c r="Y380" s="42"/>
      <c r="Z380" s="42"/>
      <c r="AA380" s="43">
        <f>_xlfn.XLOOKUP(Master1[[#This Row],[cu_id]], Revenue_Analysis[cuid], Revenue_Analysis[Q1 Low Deviation], 0)</f>
        <v>25.9057</v>
      </c>
      <c r="AB380" s="43">
        <f>_xlfn.XLOOKUP(Master1[[#This Row],[cu_id]],Revenue_Analysis[cuid],Revenue_Analysis[Q1 High Deviation], 0)</f>
        <v>29.1343</v>
      </c>
      <c r="AC380" s="43">
        <f>_xlfn.XLOOKUP(Master1[[#This Row],[cu_id]],Revenue_Analysis[cuid],Revenue_Analysis[Q2 Low Deviation], 0)</f>
        <v>32.35</v>
      </c>
      <c r="AD380" s="43">
        <f>_xlfn.XLOOKUP(Master1[[#This Row],[cu_id]],Revenue_Analysis[cuid],Revenue_Analysis[Q2 High Deviation], 0)</f>
        <v>32.35</v>
      </c>
      <c r="AE380" s="43">
        <f>_xlfn.XLOOKUP(Master1[[#This Row],[cu_id]],Revenue_Analysis[cuid],Revenue_Analysis[Q3 Low Deviation], 0)</f>
        <v>35.590000000000003</v>
      </c>
      <c r="AF380" s="43">
        <f>_xlfn.XLOOKUP(Master1[[#This Row],[cu_id]],Revenue_Analysis[cuid],Revenue_Analysis[Q3 High Deviation], 0)</f>
        <v>35.590000000000003</v>
      </c>
      <c r="AG380" s="43">
        <f>_xlfn.XLOOKUP(Master1[[#This Row],[cu_id]],Revenue_Analysis[cuid],Revenue_Analysis[Q4 Low Deviation], 0)</f>
        <v>35.590000000000003</v>
      </c>
      <c r="AH380" s="43">
        <f>_xlfn.XLOOKUP(Master1[[#This Row],[cu_id]],Revenue_Analysis[cuid],Revenue_Analysis[Q4 High Deviation], 0)</f>
        <v>35.590000000000003</v>
      </c>
      <c r="AI380" s="43">
        <f>_xlfn.XLOOKUP(Master1[[#This Row],[cu_id]],Revenue_Analysis[cuid],Revenue_Analysis[Q1 Average], 0)</f>
        <v>27.52</v>
      </c>
      <c r="AJ380" s="43">
        <f>_xlfn.XLOOKUP(Master1[[#This Row],[cu_id]],Revenue_Analysis[cuid],Revenue_Analysis[Q2 Average], 0)</f>
        <v>32.35</v>
      </c>
      <c r="AK380" s="43">
        <f>_xlfn.XLOOKUP(Master1[[#This Row],[cu_id]],Revenue_Analysis[cuid],Revenue_Analysis[Q3 Average], 0)</f>
        <v>35.590000000000003</v>
      </c>
      <c r="AL380" s="43">
        <f>_xlfn.XLOOKUP(Master1[[#This Row],[cu_id]],Revenue_Analysis[cuid],Revenue_Analysis[Q4 Average], 0)</f>
        <v>35.590000000000003</v>
      </c>
      <c r="AM380" s="44">
        <v>7</v>
      </c>
      <c r="AN380" s="44">
        <v>7.5</v>
      </c>
      <c r="AO380" s="25" t="s">
        <v>13860</v>
      </c>
      <c r="AP380" s="25" t="s">
        <v>13860</v>
      </c>
      <c r="AQ380" s="25" t="s">
        <v>13860</v>
      </c>
      <c r="AR380" s="25" t="s">
        <v>0</v>
      </c>
      <c r="AS380" s="15">
        <f>IFERROR(_xlfn.XLOOKUP(Master1[[#This Row],[cu_id]],StopTimes[cu_ID],StopTimes[Average Stop Time]), 0)</f>
        <v>4.9958333333333336</v>
      </c>
      <c r="AT38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80" s="45" t="s">
        <v>13860</v>
      </c>
      <c r="AV380" s="13"/>
      <c r="AW380" s="12"/>
    </row>
    <row r="381" spans="1:49" x14ac:dyDescent="0.3">
      <c r="A381" s="74" t="s">
        <v>4269</v>
      </c>
      <c r="B381" s="25">
        <v>71</v>
      </c>
      <c r="C381" s="25" t="s">
        <v>7</v>
      </c>
      <c r="D381" s="26">
        <v>29076</v>
      </c>
      <c r="E381" s="26" t="s">
        <v>74</v>
      </c>
      <c r="F381" s="26" t="s">
        <v>2359</v>
      </c>
      <c r="G381" s="26" t="s">
        <v>2360</v>
      </c>
      <c r="H381" s="26" t="s">
        <v>11</v>
      </c>
      <c r="I381" s="26" t="s">
        <v>891</v>
      </c>
      <c r="J381" s="26" t="s">
        <v>4</v>
      </c>
      <c r="K381" s="26" t="s">
        <v>892</v>
      </c>
      <c r="L381" s="27" t="s">
        <v>17</v>
      </c>
      <c r="M381" s="25" t="s">
        <v>10</v>
      </c>
      <c r="N381" s="25" t="s">
        <v>2</v>
      </c>
      <c r="O38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161</v>
      </c>
      <c r="P381" s="25">
        <v>0</v>
      </c>
      <c r="Q381" s="25">
        <v>0</v>
      </c>
      <c r="R381" s="25">
        <v>0</v>
      </c>
      <c r="S381" s="25">
        <v>0</v>
      </c>
      <c r="T381" s="25">
        <v>161</v>
      </c>
      <c r="U381" s="25">
        <v>26</v>
      </c>
      <c r="V381" s="41" t="str">
        <f>IFERROR(Master1[[#This Row],[Avg Garment Scans per Delivery]]/Master1[[#This Row],[Garment Inventory]], "")</f>
        <v/>
      </c>
      <c r="W381" s="42"/>
      <c r="X381" s="42"/>
      <c r="Y381" s="42"/>
      <c r="Z381" s="42"/>
      <c r="AA381" s="43">
        <f>_xlfn.XLOOKUP(Master1[[#This Row],[cu_id]], Revenue_Analysis[cuid], Revenue_Analysis[Q1 Low Deviation], 0)</f>
        <v>25.566700000000001</v>
      </c>
      <c r="AB381" s="43">
        <f>_xlfn.XLOOKUP(Master1[[#This Row],[cu_id]],Revenue_Analysis[cuid],Revenue_Analysis[Q1 High Deviation], 0)</f>
        <v>28.533300000000001</v>
      </c>
      <c r="AC381" s="43">
        <f>_xlfn.XLOOKUP(Master1[[#This Row],[cu_id]],Revenue_Analysis[cuid],Revenue_Analysis[Q2 Low Deviation], 0)</f>
        <v>31.5</v>
      </c>
      <c r="AD381" s="43">
        <f>_xlfn.XLOOKUP(Master1[[#This Row],[cu_id]],Revenue_Analysis[cuid],Revenue_Analysis[Q2 High Deviation], 0)</f>
        <v>31.5</v>
      </c>
      <c r="AE381" s="43">
        <f>_xlfn.XLOOKUP(Master1[[#This Row],[cu_id]],Revenue_Analysis[cuid],Revenue_Analysis[Q3 Low Deviation], 0)</f>
        <v>34.64</v>
      </c>
      <c r="AF381" s="43">
        <f>_xlfn.XLOOKUP(Master1[[#This Row],[cu_id]],Revenue_Analysis[cuid],Revenue_Analysis[Q3 High Deviation], 0)</f>
        <v>34.64</v>
      </c>
      <c r="AG381" s="43">
        <f>_xlfn.XLOOKUP(Master1[[#This Row],[cu_id]],Revenue_Analysis[cuid],Revenue_Analysis[Q4 Low Deviation], 0)</f>
        <v>34.64</v>
      </c>
      <c r="AH381" s="43">
        <f>_xlfn.XLOOKUP(Master1[[#This Row],[cu_id]],Revenue_Analysis[cuid],Revenue_Analysis[Q4 High Deviation], 0)</f>
        <v>34.64</v>
      </c>
      <c r="AI381" s="43">
        <f>_xlfn.XLOOKUP(Master1[[#This Row],[cu_id]],Revenue_Analysis[cuid],Revenue_Analysis[Q1 Average], 0)</f>
        <v>27.05</v>
      </c>
      <c r="AJ381" s="43">
        <f>_xlfn.XLOOKUP(Master1[[#This Row],[cu_id]],Revenue_Analysis[cuid],Revenue_Analysis[Q2 Average], 0)</f>
        <v>31.5</v>
      </c>
      <c r="AK381" s="43">
        <f>_xlfn.XLOOKUP(Master1[[#This Row],[cu_id]],Revenue_Analysis[cuid],Revenue_Analysis[Q3 Average], 0)</f>
        <v>34.64</v>
      </c>
      <c r="AL381" s="43">
        <f>_xlfn.XLOOKUP(Master1[[#This Row],[cu_id]],Revenue_Analysis[cuid],Revenue_Analysis[Q4 Average], 0)</f>
        <v>34.64</v>
      </c>
      <c r="AM381" s="44">
        <v>7</v>
      </c>
      <c r="AN381" s="44">
        <v>5.5</v>
      </c>
      <c r="AO381" s="25" t="s">
        <v>13860</v>
      </c>
      <c r="AP381" s="25" t="s">
        <v>13860</v>
      </c>
      <c r="AQ381" s="25" t="s">
        <v>13860</v>
      </c>
      <c r="AR381" s="25" t="s">
        <v>0</v>
      </c>
      <c r="AS381" s="15">
        <f>IFERROR(_xlfn.XLOOKUP(Master1[[#This Row],[cu_id]],StopTimes[cu_ID],StopTimes[Average Stop Time]), 0)</f>
        <v>1.7458333333333333</v>
      </c>
      <c r="AT38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81" s="45" t="s">
        <v>13860</v>
      </c>
      <c r="AV381" s="13"/>
      <c r="AW381" s="12"/>
    </row>
    <row r="382" spans="1:49" x14ac:dyDescent="0.3">
      <c r="A382" s="74" t="s">
        <v>3619</v>
      </c>
      <c r="B382" s="25">
        <v>34</v>
      </c>
      <c r="C382" s="25" t="s">
        <v>6</v>
      </c>
      <c r="D382" s="26">
        <v>32575</v>
      </c>
      <c r="E382" s="26" t="s">
        <v>13</v>
      </c>
      <c r="F382" s="26" t="s">
        <v>900</v>
      </c>
      <c r="G382" s="26" t="s">
        <v>901</v>
      </c>
      <c r="H382" s="26" t="s">
        <v>5</v>
      </c>
      <c r="I382" s="26" t="s">
        <v>899</v>
      </c>
      <c r="J382" s="26" t="s">
        <v>4</v>
      </c>
      <c r="K382" s="26" t="s">
        <v>521</v>
      </c>
      <c r="L382" s="27" t="s">
        <v>17</v>
      </c>
      <c r="M382" s="25" t="s">
        <v>10</v>
      </c>
      <c r="N382" s="25" t="s">
        <v>2</v>
      </c>
      <c r="O3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75</v>
      </c>
      <c r="P382" s="25">
        <v>0</v>
      </c>
      <c r="Q382" s="25">
        <v>0</v>
      </c>
      <c r="R382" s="25">
        <v>75</v>
      </c>
      <c r="S382" s="25">
        <v>0</v>
      </c>
      <c r="T382" s="25">
        <v>0</v>
      </c>
      <c r="U382" s="25">
        <v>14</v>
      </c>
      <c r="V382" s="41" t="str">
        <f>IFERROR(Master1[[#This Row],[Avg Garment Scans per Delivery]]/Master1[[#This Row],[Garment Inventory]], "")</f>
        <v/>
      </c>
      <c r="W382" s="42"/>
      <c r="X382" s="42"/>
      <c r="Y382" s="42"/>
      <c r="Z382" s="42"/>
      <c r="AA382" s="43">
        <f>_xlfn.XLOOKUP(Master1[[#This Row],[cu_id]], Revenue_Analysis[cuid], Revenue_Analysis[Q1 Low Deviation], 0)</f>
        <v>45.255000000000003</v>
      </c>
      <c r="AB382" s="43">
        <f>_xlfn.XLOOKUP(Master1[[#This Row],[cu_id]],Revenue_Analysis[cuid],Revenue_Analysis[Q1 High Deviation], 0)</f>
        <v>48.155000000000001</v>
      </c>
      <c r="AC382" s="43">
        <f>_xlfn.XLOOKUP(Master1[[#This Row],[cu_id]],Revenue_Analysis[cuid],Revenue_Analysis[Q2 Low Deviation], 0)</f>
        <v>49.7956</v>
      </c>
      <c r="AD382" s="43">
        <f>_xlfn.XLOOKUP(Master1[[#This Row],[cu_id]],Revenue_Analysis[cuid],Revenue_Analysis[Q2 High Deviation], 0)</f>
        <v>52.320399999999999</v>
      </c>
      <c r="AE382" s="43">
        <f>_xlfn.XLOOKUP(Master1[[#This Row],[cu_id]],Revenue_Analysis[cuid],Revenue_Analysis[Q3 Low Deviation], 0)</f>
        <v>51.29</v>
      </c>
      <c r="AF382" s="43">
        <f>_xlfn.XLOOKUP(Master1[[#This Row],[cu_id]],Revenue_Analysis[cuid],Revenue_Analysis[Q3 High Deviation], 0)</f>
        <v>52.11</v>
      </c>
      <c r="AG382" s="43">
        <f>_xlfn.XLOOKUP(Master1[[#This Row],[cu_id]],Revenue_Analysis[cuid],Revenue_Analysis[Q4 Low Deviation], 0)</f>
        <v>40.936999999999998</v>
      </c>
      <c r="AH382" s="43">
        <f>_xlfn.XLOOKUP(Master1[[#This Row],[cu_id]],Revenue_Analysis[cuid],Revenue_Analysis[Q4 High Deviation], 0)</f>
        <v>66.528800000000004</v>
      </c>
      <c r="AI382" s="43">
        <f>_xlfn.XLOOKUP(Master1[[#This Row],[cu_id]],Revenue_Analysis[cuid],Revenue_Analysis[Q1 Average], 0)</f>
        <v>46.704999999999998</v>
      </c>
      <c r="AJ382" s="43">
        <f>_xlfn.XLOOKUP(Master1[[#This Row],[cu_id]],Revenue_Analysis[cuid],Revenue_Analysis[Q2 Average], 0)</f>
        <v>51.058</v>
      </c>
      <c r="AK382" s="43">
        <f>_xlfn.XLOOKUP(Master1[[#This Row],[cu_id]],Revenue_Analysis[cuid],Revenue_Analysis[Q3 Average], 0)</f>
        <v>51.7</v>
      </c>
      <c r="AL382" s="43">
        <f>_xlfn.XLOOKUP(Master1[[#This Row],[cu_id]],Revenue_Analysis[cuid],Revenue_Analysis[Q4 Average], 0)</f>
        <v>53.732900000000001</v>
      </c>
      <c r="AM382" s="44">
        <v>0.4375</v>
      </c>
      <c r="AN382" s="44">
        <v>0.6875</v>
      </c>
      <c r="AO382" s="25" t="s">
        <v>13860</v>
      </c>
      <c r="AP382" s="25" t="s">
        <v>13860</v>
      </c>
      <c r="AQ382" s="25" t="s">
        <v>13860</v>
      </c>
      <c r="AR382" s="25" t="s">
        <v>0</v>
      </c>
      <c r="AS382" s="15">
        <f>IFERROR(_xlfn.XLOOKUP(Master1[[#This Row],[cu_id]],StopTimes[cu_ID],StopTimes[Average Stop Time]), 0)</f>
        <v>0.19444444333333333</v>
      </c>
      <c r="AT38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82" s="45">
        <v>3</v>
      </c>
      <c r="AV382" s="13"/>
      <c r="AW382" s="12"/>
    </row>
    <row r="383" spans="1:49" x14ac:dyDescent="0.3">
      <c r="A383" s="74" t="s">
        <v>4258</v>
      </c>
      <c r="B383" s="25">
        <v>15</v>
      </c>
      <c r="C383" s="25" t="s">
        <v>14</v>
      </c>
      <c r="D383" s="26">
        <v>73335</v>
      </c>
      <c r="E383" s="26" t="s">
        <v>78</v>
      </c>
      <c r="F383" s="26" t="s">
        <v>2338</v>
      </c>
      <c r="G383" s="26" t="s">
        <v>2339</v>
      </c>
      <c r="H383" s="26" t="s">
        <v>5</v>
      </c>
      <c r="I383" s="26" t="s">
        <v>1570</v>
      </c>
      <c r="J383" s="26" t="s">
        <v>4</v>
      </c>
      <c r="K383" s="26" t="s">
        <v>264</v>
      </c>
      <c r="L383" s="27" t="s">
        <v>24</v>
      </c>
      <c r="M383" s="25" t="s">
        <v>23</v>
      </c>
      <c r="N383" s="25" t="s">
        <v>2</v>
      </c>
      <c r="O3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383" s="25">
        <v>0</v>
      </c>
      <c r="Q383" s="25">
        <v>0</v>
      </c>
      <c r="R383" s="25">
        <v>0</v>
      </c>
      <c r="S383" s="25">
        <v>130</v>
      </c>
      <c r="T383" s="25">
        <v>0</v>
      </c>
      <c r="U383" s="25">
        <v>15</v>
      </c>
      <c r="V383" s="41" t="str">
        <f>IFERROR(Master1[[#This Row],[Avg Garment Scans per Delivery]]/Master1[[#This Row],[Garment Inventory]], "")</f>
        <v/>
      </c>
      <c r="W383" s="42"/>
      <c r="X383" s="42"/>
      <c r="Y383" s="42"/>
      <c r="Z383" s="42"/>
      <c r="AA383" s="43">
        <f>_xlfn.XLOOKUP(Master1[[#This Row],[cu_id]], Revenue_Analysis[cuid], Revenue_Analysis[Q1 Low Deviation], 0)</f>
        <v>48.25</v>
      </c>
      <c r="AB383" s="43">
        <f>_xlfn.XLOOKUP(Master1[[#This Row],[cu_id]],Revenue_Analysis[cuid],Revenue_Analysis[Q1 High Deviation], 0)</f>
        <v>50.25</v>
      </c>
      <c r="AC383" s="43">
        <f>_xlfn.XLOOKUP(Master1[[#This Row],[cu_id]],Revenue_Analysis[cuid],Revenue_Analysis[Q2 Low Deviation], 0)</f>
        <v>51.754399999999997</v>
      </c>
      <c r="AD383" s="43">
        <f>_xlfn.XLOOKUP(Master1[[#This Row],[cu_id]],Revenue_Analysis[cuid],Revenue_Analysis[Q2 High Deviation], 0)</f>
        <v>55.772199999999998</v>
      </c>
      <c r="AE383" s="43">
        <f>_xlfn.XLOOKUP(Master1[[#This Row],[cu_id]],Revenue_Analysis[cuid],Revenue_Analysis[Q3 Low Deviation], 0)</f>
        <v>55.763300000000001</v>
      </c>
      <c r="AF383" s="43">
        <f>_xlfn.XLOOKUP(Master1[[#This Row],[cu_id]],Revenue_Analysis[cuid],Revenue_Analysis[Q3 High Deviation], 0)</f>
        <v>56.296700000000001</v>
      </c>
      <c r="AG383" s="43">
        <f>_xlfn.XLOOKUP(Master1[[#This Row],[cu_id]],Revenue_Analysis[cuid],Revenue_Analysis[Q4 Low Deviation], 0)</f>
        <v>55.63</v>
      </c>
      <c r="AH383" s="43">
        <f>_xlfn.XLOOKUP(Master1[[#This Row],[cu_id]],Revenue_Analysis[cuid],Revenue_Analysis[Q4 High Deviation], 0)</f>
        <v>55.63</v>
      </c>
      <c r="AI383" s="43">
        <f>_xlfn.XLOOKUP(Master1[[#This Row],[cu_id]],Revenue_Analysis[cuid],Revenue_Analysis[Q1 Average], 0)</f>
        <v>49.25</v>
      </c>
      <c r="AJ383" s="43">
        <f>_xlfn.XLOOKUP(Master1[[#This Row],[cu_id]],Revenue_Analysis[cuid],Revenue_Analysis[Q2 Average], 0)</f>
        <v>53.763300000000001</v>
      </c>
      <c r="AK383" s="43">
        <f>_xlfn.XLOOKUP(Master1[[#This Row],[cu_id]],Revenue_Analysis[cuid],Revenue_Analysis[Q3 Average], 0)</f>
        <v>56.03</v>
      </c>
      <c r="AL383" s="43">
        <f>_xlfn.XLOOKUP(Master1[[#This Row],[cu_id]],Revenue_Analysis[cuid],Revenue_Analysis[Q4 Average], 0)</f>
        <v>55.63</v>
      </c>
      <c r="AM383" s="44">
        <v>0.39583333333333331</v>
      </c>
      <c r="AN383" s="44">
        <v>0.66666666666666663</v>
      </c>
      <c r="AO383" s="25" t="s">
        <v>13860</v>
      </c>
      <c r="AP383" s="25" t="s">
        <v>13860</v>
      </c>
      <c r="AQ383" s="25" t="s">
        <v>13860</v>
      </c>
      <c r="AR383" s="25" t="s">
        <v>0</v>
      </c>
      <c r="AS383" s="15">
        <f>IFERROR(_xlfn.XLOOKUP(Master1[[#This Row],[cu_id]],StopTimes[cu_ID],StopTimes[Average Stop Time]), 0)</f>
        <v>3.0500000000000003</v>
      </c>
      <c r="AT383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383" s="45">
        <v>4</v>
      </c>
      <c r="AV383" s="13"/>
      <c r="AW383" s="12"/>
    </row>
    <row r="384" spans="1:49" x14ac:dyDescent="0.3">
      <c r="A384" s="74" t="s">
        <v>4000</v>
      </c>
      <c r="B384" s="25">
        <v>70</v>
      </c>
      <c r="C384" s="25" t="s">
        <v>6</v>
      </c>
      <c r="D384" s="26">
        <v>73335</v>
      </c>
      <c r="E384" s="26" t="s">
        <v>77</v>
      </c>
      <c r="F384" s="26" t="s">
        <v>1770</v>
      </c>
      <c r="G384" s="26" t="s">
        <v>1771</v>
      </c>
      <c r="H384" s="26" t="s">
        <v>5</v>
      </c>
      <c r="I384" s="26" t="s">
        <v>1353</v>
      </c>
      <c r="J384" s="26" t="s">
        <v>4</v>
      </c>
      <c r="K384" s="26" t="s">
        <v>1056</v>
      </c>
      <c r="L384" s="27" t="s">
        <v>31</v>
      </c>
      <c r="M384" s="25" t="s">
        <v>30</v>
      </c>
      <c r="N384" s="25" t="s">
        <v>2</v>
      </c>
      <c r="O3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162</v>
      </c>
      <c r="P384" s="25">
        <v>0</v>
      </c>
      <c r="Q384" s="25">
        <v>0</v>
      </c>
      <c r="R384" s="25">
        <v>162</v>
      </c>
      <c r="S384" s="25">
        <v>0</v>
      </c>
      <c r="T384" s="25">
        <v>0</v>
      </c>
      <c r="U384" s="25">
        <v>14</v>
      </c>
      <c r="V384" s="41" t="str">
        <f>IFERROR(Master1[[#This Row],[Avg Garment Scans per Delivery]]/Master1[[#This Row],[Garment Inventory]], "")</f>
        <v/>
      </c>
      <c r="W384" s="42"/>
      <c r="X384" s="42"/>
      <c r="Y384" s="42"/>
      <c r="Z384" s="42"/>
      <c r="AA384" s="43">
        <f>_xlfn.XLOOKUP(Master1[[#This Row],[cu_id]], Revenue_Analysis[cuid], Revenue_Analysis[Q1 Low Deviation], 0)</f>
        <v>86.24</v>
      </c>
      <c r="AB384" s="43">
        <f>_xlfn.XLOOKUP(Master1[[#This Row],[cu_id]],Revenue_Analysis[cuid],Revenue_Analysis[Q1 High Deviation], 0)</f>
        <v>86.24</v>
      </c>
      <c r="AC384" s="43">
        <f>_xlfn.XLOOKUP(Master1[[#This Row],[cu_id]],Revenue_Analysis[cuid],Revenue_Analysis[Q2 Low Deviation], 0)</f>
        <v>91.325000000000003</v>
      </c>
      <c r="AD384" s="43">
        <f>_xlfn.XLOOKUP(Master1[[#This Row],[cu_id]],Revenue_Analysis[cuid],Revenue_Analysis[Q2 High Deviation], 0)</f>
        <v>96.995000000000005</v>
      </c>
      <c r="AE384" s="43">
        <f>_xlfn.XLOOKUP(Master1[[#This Row],[cu_id]],Revenue_Analysis[cuid],Revenue_Analysis[Q3 Low Deviation], 0)</f>
        <v>96.03</v>
      </c>
      <c r="AF384" s="43">
        <f>_xlfn.XLOOKUP(Master1[[#This Row],[cu_id]],Revenue_Analysis[cuid],Revenue_Analysis[Q3 High Deviation], 0)</f>
        <v>96.59</v>
      </c>
      <c r="AG384" s="43">
        <f>_xlfn.XLOOKUP(Master1[[#This Row],[cu_id]],Revenue_Analysis[cuid],Revenue_Analysis[Q4 Low Deviation], 0)</f>
        <v>96.1</v>
      </c>
      <c r="AH384" s="43">
        <f>_xlfn.XLOOKUP(Master1[[#This Row],[cu_id]],Revenue_Analysis[cuid],Revenue_Analysis[Q4 High Deviation], 0)</f>
        <v>96.1</v>
      </c>
      <c r="AI384" s="43">
        <f>_xlfn.XLOOKUP(Master1[[#This Row],[cu_id]],Revenue_Analysis[cuid],Revenue_Analysis[Q1 Average], 0)</f>
        <v>86.24</v>
      </c>
      <c r="AJ384" s="43">
        <f>_xlfn.XLOOKUP(Master1[[#This Row],[cu_id]],Revenue_Analysis[cuid],Revenue_Analysis[Q2 Average], 0)</f>
        <v>94.16</v>
      </c>
      <c r="AK384" s="43">
        <f>_xlfn.XLOOKUP(Master1[[#This Row],[cu_id]],Revenue_Analysis[cuid],Revenue_Analysis[Q3 Average], 0)</f>
        <v>96.31</v>
      </c>
      <c r="AL384" s="43">
        <f>_xlfn.XLOOKUP(Master1[[#This Row],[cu_id]],Revenue_Analysis[cuid],Revenue_Analysis[Q4 Average], 0)</f>
        <v>96.1</v>
      </c>
      <c r="AM384" s="44">
        <v>0.375</v>
      </c>
      <c r="AN384" s="44">
        <v>0.70833333333333337</v>
      </c>
      <c r="AO384" s="25" t="s">
        <v>13860</v>
      </c>
      <c r="AP384" s="25" t="s">
        <v>13860</v>
      </c>
      <c r="AQ384" s="25" t="s">
        <v>13860</v>
      </c>
      <c r="AR384" s="25" t="s">
        <v>0</v>
      </c>
      <c r="AS384" s="15">
        <f>IFERROR(_xlfn.XLOOKUP(Master1[[#This Row],[cu_id]],StopTimes[cu_ID],StopTimes[Average Stop Time]), 0)</f>
        <v>0.125</v>
      </c>
      <c r="AT38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84" s="45">
        <v>3</v>
      </c>
      <c r="AV384" s="13"/>
      <c r="AW384" s="12"/>
    </row>
    <row r="385" spans="1:49" x14ac:dyDescent="0.3">
      <c r="A385" s="74" t="s">
        <v>4260</v>
      </c>
      <c r="B385" s="25">
        <v>72</v>
      </c>
      <c r="C385" s="25" t="s">
        <v>12</v>
      </c>
      <c r="D385" s="26">
        <v>73335</v>
      </c>
      <c r="E385" s="26" t="s">
        <v>111</v>
      </c>
      <c r="F385" s="26" t="s">
        <v>2341</v>
      </c>
      <c r="G385" s="26" t="s">
        <v>2342</v>
      </c>
      <c r="H385" s="26" t="s">
        <v>5</v>
      </c>
      <c r="I385" s="26" t="s">
        <v>1508</v>
      </c>
      <c r="J385" s="26" t="s">
        <v>4</v>
      </c>
      <c r="K385" s="26" t="s">
        <v>268</v>
      </c>
      <c r="L385" s="27" t="s">
        <v>24</v>
      </c>
      <c r="M385" s="25" t="s">
        <v>23</v>
      </c>
      <c r="N385" s="25" t="s">
        <v>2</v>
      </c>
      <c r="O3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385" s="25">
        <v>0</v>
      </c>
      <c r="Q385" s="25">
        <v>240</v>
      </c>
      <c r="R385" s="25">
        <v>0</v>
      </c>
      <c r="S385" s="25">
        <v>0</v>
      </c>
      <c r="T385" s="25">
        <v>0</v>
      </c>
      <c r="U385" s="25">
        <v>15</v>
      </c>
      <c r="V385" s="41" t="str">
        <f>IFERROR(Master1[[#This Row],[Avg Garment Scans per Delivery]]/Master1[[#This Row],[Garment Inventory]], "")</f>
        <v/>
      </c>
      <c r="W385" s="42"/>
      <c r="X385" s="42"/>
      <c r="Y385" s="42"/>
      <c r="Z385" s="42"/>
      <c r="AA385" s="43">
        <f>_xlfn.XLOOKUP(Master1[[#This Row],[cu_id]], Revenue_Analysis[cuid], Revenue_Analysis[Q1 Low Deviation], 0)</f>
        <v>63.4</v>
      </c>
      <c r="AB385" s="43">
        <f>_xlfn.XLOOKUP(Master1[[#This Row],[cu_id]],Revenue_Analysis[cuid],Revenue_Analysis[Q1 High Deviation], 0)</f>
        <v>65.400000000000006</v>
      </c>
      <c r="AC385" s="43">
        <f>_xlfn.XLOOKUP(Master1[[#This Row],[cu_id]],Revenue_Analysis[cuid],Revenue_Analysis[Q2 Low Deviation], 0)</f>
        <v>67.148899999999998</v>
      </c>
      <c r="AD385" s="43">
        <f>_xlfn.XLOOKUP(Master1[[#This Row],[cu_id]],Revenue_Analysis[cuid],Revenue_Analysis[Q2 High Deviation], 0)</f>
        <v>72.144499999999994</v>
      </c>
      <c r="AE385" s="43">
        <f>_xlfn.XLOOKUP(Master1[[#This Row],[cu_id]],Revenue_Analysis[cuid],Revenue_Analysis[Q3 Low Deviation], 0)</f>
        <v>72.037700000000001</v>
      </c>
      <c r="AF385" s="43">
        <f>_xlfn.XLOOKUP(Master1[[#This Row],[cu_id]],Revenue_Analysis[cuid],Revenue_Analysis[Q3 High Deviation], 0)</f>
        <v>72.588899999999995</v>
      </c>
      <c r="AG385" s="43">
        <f>_xlfn.XLOOKUP(Master1[[#This Row],[cu_id]],Revenue_Analysis[cuid],Revenue_Analysis[Q4 Low Deviation], 0)</f>
        <v>71.900000000000006</v>
      </c>
      <c r="AH385" s="43">
        <f>_xlfn.XLOOKUP(Master1[[#This Row],[cu_id]],Revenue_Analysis[cuid],Revenue_Analysis[Q4 High Deviation], 0)</f>
        <v>71.900000000000006</v>
      </c>
      <c r="AI385" s="43">
        <f>_xlfn.XLOOKUP(Master1[[#This Row],[cu_id]],Revenue_Analysis[cuid],Revenue_Analysis[Q1 Average], 0)</f>
        <v>64.400000000000006</v>
      </c>
      <c r="AJ385" s="43">
        <f>_xlfn.XLOOKUP(Master1[[#This Row],[cu_id]],Revenue_Analysis[cuid],Revenue_Analysis[Q2 Average], 0)</f>
        <v>69.646699999999996</v>
      </c>
      <c r="AK385" s="43">
        <f>_xlfn.XLOOKUP(Master1[[#This Row],[cu_id]],Revenue_Analysis[cuid],Revenue_Analysis[Q3 Average], 0)</f>
        <v>72.313299999999998</v>
      </c>
      <c r="AL385" s="43">
        <f>_xlfn.XLOOKUP(Master1[[#This Row],[cu_id]],Revenue_Analysis[cuid],Revenue_Analysis[Q4 Average], 0)</f>
        <v>71.900000000000006</v>
      </c>
      <c r="AM385" s="44">
        <v>0.375</v>
      </c>
      <c r="AN385" s="44">
        <v>0.6875</v>
      </c>
      <c r="AO385" s="25" t="s">
        <v>13860</v>
      </c>
      <c r="AP385" s="25" t="s">
        <v>13860</v>
      </c>
      <c r="AQ385" s="25" t="s">
        <v>13860</v>
      </c>
      <c r="AR385" s="25" t="s">
        <v>0</v>
      </c>
      <c r="AS385" s="15">
        <f>IFERROR(_xlfn.XLOOKUP(Master1[[#This Row],[cu_id]],StopTimes[cu_ID],StopTimes[Average Stop Time]), 0)</f>
        <v>6.5083333333333337</v>
      </c>
      <c r="AT38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85" s="45">
        <v>10</v>
      </c>
      <c r="AV385" s="13"/>
      <c r="AW385" s="12"/>
    </row>
    <row r="386" spans="1:49" x14ac:dyDescent="0.3">
      <c r="A386" s="74" t="s">
        <v>4261</v>
      </c>
      <c r="B386" s="25">
        <v>72</v>
      </c>
      <c r="C386" s="25" t="s">
        <v>14</v>
      </c>
      <c r="D386" s="26">
        <v>73335</v>
      </c>
      <c r="E386" s="26" t="s">
        <v>46</v>
      </c>
      <c r="F386" s="26" t="s">
        <v>2343</v>
      </c>
      <c r="G386" s="26" t="s">
        <v>2344</v>
      </c>
      <c r="H386" s="26" t="s">
        <v>5</v>
      </c>
      <c r="I386" s="26" t="s">
        <v>1657</v>
      </c>
      <c r="J386" s="26" t="s">
        <v>4</v>
      </c>
      <c r="K386" s="26" t="s">
        <v>428</v>
      </c>
      <c r="L386" s="27" t="s">
        <v>24</v>
      </c>
      <c r="M386" s="25" t="s">
        <v>23</v>
      </c>
      <c r="N386" s="25" t="s">
        <v>2</v>
      </c>
      <c r="O38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386" s="25">
        <v>0</v>
      </c>
      <c r="Q386" s="25">
        <v>0</v>
      </c>
      <c r="R386" s="25">
        <v>0</v>
      </c>
      <c r="S386" s="25">
        <v>220</v>
      </c>
      <c r="T386" s="25">
        <v>0</v>
      </c>
      <c r="U386" s="25">
        <v>13</v>
      </c>
      <c r="V386" s="41" t="str">
        <f>IFERROR(Master1[[#This Row],[Avg Garment Scans per Delivery]]/Master1[[#This Row],[Garment Inventory]], "")</f>
        <v/>
      </c>
      <c r="W386" s="42"/>
      <c r="X386" s="42"/>
      <c r="Y386" s="42"/>
      <c r="Z386" s="42"/>
      <c r="AA386" s="43">
        <f>_xlfn.XLOOKUP(Master1[[#This Row],[cu_id]], Revenue_Analysis[cuid], Revenue_Analysis[Q1 Low Deviation], 0)</f>
        <v>146.0967</v>
      </c>
      <c r="AB386" s="43">
        <f>_xlfn.XLOOKUP(Master1[[#This Row],[cu_id]],Revenue_Analysis[cuid],Revenue_Analysis[Q1 High Deviation], 0)</f>
        <v>161.52330000000001</v>
      </c>
      <c r="AC386" s="43">
        <f>_xlfn.XLOOKUP(Master1[[#This Row],[cu_id]],Revenue_Analysis[cuid],Revenue_Analysis[Q2 Low Deviation], 0)</f>
        <v>163.43559999999999</v>
      </c>
      <c r="AD386" s="43">
        <f>_xlfn.XLOOKUP(Master1[[#This Row],[cu_id]],Revenue_Analysis[cuid],Revenue_Analysis[Q2 High Deviation], 0)</f>
        <v>174.2978</v>
      </c>
      <c r="AE386" s="43">
        <f>_xlfn.XLOOKUP(Master1[[#This Row],[cu_id]],Revenue_Analysis[cuid],Revenue_Analysis[Q3 Low Deviation], 0)</f>
        <v>173.4333</v>
      </c>
      <c r="AF386" s="43">
        <f>_xlfn.XLOOKUP(Master1[[#This Row],[cu_id]],Revenue_Analysis[cuid],Revenue_Analysis[Q3 High Deviation], 0)</f>
        <v>173.9667</v>
      </c>
      <c r="AG386" s="43">
        <f>_xlfn.XLOOKUP(Master1[[#This Row],[cu_id]],Revenue_Analysis[cuid],Revenue_Analysis[Q4 Low Deviation], 0)</f>
        <v>72.75</v>
      </c>
      <c r="AH386" s="43">
        <f>_xlfn.XLOOKUP(Master1[[#This Row],[cu_id]],Revenue_Analysis[cuid],Revenue_Analysis[Q4 High Deviation], 0)</f>
        <v>197.55</v>
      </c>
      <c r="AI386" s="43">
        <f>_xlfn.XLOOKUP(Master1[[#This Row],[cu_id]],Revenue_Analysis[cuid],Revenue_Analysis[Q1 Average], 0)</f>
        <v>153.81</v>
      </c>
      <c r="AJ386" s="43">
        <f>_xlfn.XLOOKUP(Master1[[#This Row],[cu_id]],Revenue_Analysis[cuid],Revenue_Analysis[Q2 Average], 0)</f>
        <v>168.86670000000001</v>
      </c>
      <c r="AK386" s="43">
        <f>_xlfn.XLOOKUP(Master1[[#This Row],[cu_id]],Revenue_Analysis[cuid],Revenue_Analysis[Q3 Average], 0)</f>
        <v>173.7</v>
      </c>
      <c r="AL386" s="43">
        <f>_xlfn.XLOOKUP(Master1[[#This Row],[cu_id]],Revenue_Analysis[cuid],Revenue_Analysis[Q4 Average], 0)</f>
        <v>135.15</v>
      </c>
      <c r="AM386" s="44">
        <v>0.375</v>
      </c>
      <c r="AN386" s="44">
        <v>0.6875</v>
      </c>
      <c r="AO386" s="25" t="s">
        <v>13860</v>
      </c>
      <c r="AP386" s="25" t="s">
        <v>13860</v>
      </c>
      <c r="AQ386" s="25" t="s">
        <v>13860</v>
      </c>
      <c r="AR386" s="25" t="s">
        <v>0</v>
      </c>
      <c r="AS386" s="15">
        <f>IFERROR(_xlfn.XLOOKUP(Master1[[#This Row],[cu_id]],StopTimes[cu_ID],StopTimes[Average Stop Time]), 0)</f>
        <v>8.4250000000000007</v>
      </c>
      <c r="AT386" s="15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386" s="45">
        <v>30</v>
      </c>
      <c r="AV386" s="13"/>
      <c r="AW386" s="12"/>
    </row>
    <row r="387" spans="1:49" x14ac:dyDescent="0.3">
      <c r="A387" s="74" t="s">
        <v>4262</v>
      </c>
      <c r="B387" s="25">
        <v>15</v>
      </c>
      <c r="C387" s="25" t="s">
        <v>14</v>
      </c>
      <c r="D387" s="26">
        <v>73335</v>
      </c>
      <c r="E387" s="26" t="s">
        <v>73</v>
      </c>
      <c r="F387" s="26" t="s">
        <v>2345</v>
      </c>
      <c r="G387" s="26" t="s">
        <v>2346</v>
      </c>
      <c r="H387" s="26" t="s">
        <v>5</v>
      </c>
      <c r="I387" s="26" t="s">
        <v>639</v>
      </c>
      <c r="J387" s="26" t="s">
        <v>4</v>
      </c>
      <c r="K387" s="26" t="s">
        <v>215</v>
      </c>
      <c r="L387" s="27" t="s">
        <v>24</v>
      </c>
      <c r="M387" s="25" t="s">
        <v>23</v>
      </c>
      <c r="N387" s="25" t="s">
        <v>2</v>
      </c>
      <c r="O3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49</v>
      </c>
      <c r="P387" s="25">
        <v>0</v>
      </c>
      <c r="Q387" s="25">
        <v>0</v>
      </c>
      <c r="R387" s="25">
        <v>0</v>
      </c>
      <c r="S387" s="25">
        <v>49</v>
      </c>
      <c r="T387" s="25">
        <v>0</v>
      </c>
      <c r="U387" s="25">
        <v>15</v>
      </c>
      <c r="V387" s="41" t="str">
        <f>IFERROR(Master1[[#This Row],[Avg Garment Scans per Delivery]]/Master1[[#This Row],[Garment Inventory]], "")</f>
        <v/>
      </c>
      <c r="W387" s="42"/>
      <c r="X387" s="42"/>
      <c r="Y387" s="42"/>
      <c r="Z387" s="42"/>
      <c r="AA387" s="43">
        <f>_xlfn.XLOOKUP(Master1[[#This Row],[cu_id]], Revenue_Analysis[cuid], Revenue_Analysis[Q1 Low Deviation], 0)</f>
        <v>66.260000000000005</v>
      </c>
      <c r="AB387" s="43">
        <f>_xlfn.XLOOKUP(Master1[[#This Row],[cu_id]],Revenue_Analysis[cuid],Revenue_Analysis[Q1 High Deviation], 0)</f>
        <v>68.260000000000005</v>
      </c>
      <c r="AC387" s="43">
        <f>_xlfn.XLOOKUP(Master1[[#This Row],[cu_id]],Revenue_Analysis[cuid],Revenue_Analysis[Q2 Low Deviation], 0)</f>
        <v>70.042299999999997</v>
      </c>
      <c r="AD387" s="43">
        <f>_xlfn.XLOOKUP(Master1[[#This Row],[cu_id]],Revenue_Analysis[cuid],Revenue_Analysis[Q2 High Deviation], 0)</f>
        <v>75.171099999999996</v>
      </c>
      <c r="AE387" s="43">
        <f>_xlfn.XLOOKUP(Master1[[#This Row],[cu_id]],Revenue_Analysis[cuid],Revenue_Analysis[Q3 Low Deviation], 0)</f>
        <v>75.023300000000006</v>
      </c>
      <c r="AF387" s="43">
        <f>_xlfn.XLOOKUP(Master1[[#This Row],[cu_id]],Revenue_Analysis[cuid],Revenue_Analysis[Q3 High Deviation], 0)</f>
        <v>75.556700000000006</v>
      </c>
      <c r="AG387" s="43">
        <f>_xlfn.XLOOKUP(Master1[[#This Row],[cu_id]],Revenue_Analysis[cuid],Revenue_Analysis[Q4 Low Deviation], 0)</f>
        <v>74.89</v>
      </c>
      <c r="AH387" s="43">
        <f>_xlfn.XLOOKUP(Master1[[#This Row],[cu_id]],Revenue_Analysis[cuid],Revenue_Analysis[Q4 High Deviation], 0)</f>
        <v>74.89</v>
      </c>
      <c r="AI387" s="43">
        <f>_xlfn.XLOOKUP(Master1[[#This Row],[cu_id]],Revenue_Analysis[cuid],Revenue_Analysis[Q1 Average], 0)</f>
        <v>67.260000000000005</v>
      </c>
      <c r="AJ387" s="43">
        <f>_xlfn.XLOOKUP(Master1[[#This Row],[cu_id]],Revenue_Analysis[cuid],Revenue_Analysis[Q2 Average], 0)</f>
        <v>72.606700000000004</v>
      </c>
      <c r="AK387" s="43">
        <f>_xlfn.XLOOKUP(Master1[[#This Row],[cu_id]],Revenue_Analysis[cuid],Revenue_Analysis[Q3 Average], 0)</f>
        <v>75.290000000000006</v>
      </c>
      <c r="AL387" s="43">
        <f>_xlfn.XLOOKUP(Master1[[#This Row],[cu_id]],Revenue_Analysis[cuid],Revenue_Analysis[Q4 Average], 0)</f>
        <v>74.89</v>
      </c>
      <c r="AM387" s="44">
        <v>0.39583333333333331</v>
      </c>
      <c r="AN387" s="44">
        <v>0.66666666666666663</v>
      </c>
      <c r="AO387" s="25" t="s">
        <v>13860</v>
      </c>
      <c r="AP387" s="25" t="s">
        <v>13860</v>
      </c>
      <c r="AQ387" s="25" t="s">
        <v>13860</v>
      </c>
      <c r="AR387" s="25" t="s">
        <v>0</v>
      </c>
      <c r="AS387" s="15">
        <f>IFERROR(_xlfn.XLOOKUP(Master1[[#This Row],[cu_id]],StopTimes[cu_ID],StopTimes[Average Stop Time]), 0)</f>
        <v>0.15833333333333333</v>
      </c>
      <c r="AT387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387" s="45">
        <v>7</v>
      </c>
      <c r="AV387" s="13"/>
      <c r="AW387" s="12"/>
    </row>
    <row r="388" spans="1:49" x14ac:dyDescent="0.3">
      <c r="A388" s="74" t="s">
        <v>3305</v>
      </c>
      <c r="B388" s="25">
        <v>8</v>
      </c>
      <c r="C388" s="25" t="s">
        <v>9</v>
      </c>
      <c r="D388" s="26">
        <v>27818</v>
      </c>
      <c r="E388" s="26" t="s">
        <v>13</v>
      </c>
      <c r="F388" s="26" t="s">
        <v>3306</v>
      </c>
      <c r="G388" s="26" t="s">
        <v>3307</v>
      </c>
      <c r="H388" s="26" t="s">
        <v>11</v>
      </c>
      <c r="I388" s="26" t="s">
        <v>3308</v>
      </c>
      <c r="J388" s="26" t="s">
        <v>4</v>
      </c>
      <c r="K388" s="26" t="s">
        <v>309</v>
      </c>
      <c r="L388" s="27">
        <v>8</v>
      </c>
      <c r="M388" s="25" t="s">
        <v>3</v>
      </c>
      <c r="N388" s="25" t="s">
        <v>2</v>
      </c>
      <c r="O38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388" s="25">
        <v>100</v>
      </c>
      <c r="Q388" s="25">
        <v>0</v>
      </c>
      <c r="R388" s="25">
        <v>0</v>
      </c>
      <c r="S388" s="25">
        <v>0</v>
      </c>
      <c r="T388" s="25">
        <v>0</v>
      </c>
      <c r="U388" s="25">
        <v>106</v>
      </c>
      <c r="V388" s="41">
        <f>IFERROR(Master1[[#This Row],[Avg Garment Scans per Delivery]]/Master1[[#This Row],[Garment Inventory]], "")</f>
        <v>0.13650998068254991</v>
      </c>
      <c r="W388" s="28">
        <v>1553</v>
      </c>
      <c r="X388" s="28">
        <v>212</v>
      </c>
      <c r="Y388" s="28">
        <v>34</v>
      </c>
      <c r="Z388" s="28">
        <v>1126</v>
      </c>
      <c r="AA388" s="43">
        <f>_xlfn.XLOOKUP(Master1[[#This Row],[cu_id]], Revenue_Analysis[cuid], Revenue_Analysis[Q1 Low Deviation], 0)</f>
        <v>70.661199999999994</v>
      </c>
      <c r="AB388" s="43">
        <f>_xlfn.XLOOKUP(Master1[[#This Row],[cu_id]],Revenue_Analysis[cuid],Revenue_Analysis[Q1 High Deviation], 0)</f>
        <v>76.920400000000001</v>
      </c>
      <c r="AC388" s="43">
        <f>_xlfn.XLOOKUP(Master1[[#This Row],[cu_id]],Revenue_Analysis[cuid],Revenue_Analysis[Q2 Low Deviation], 0)</f>
        <v>60.5167</v>
      </c>
      <c r="AD388" s="43">
        <f>_xlfn.XLOOKUP(Master1[[#This Row],[cu_id]],Revenue_Analysis[cuid],Revenue_Analysis[Q2 High Deviation], 0)</f>
        <v>105.9875</v>
      </c>
      <c r="AE388" s="43">
        <f>_xlfn.XLOOKUP(Master1[[#This Row],[cu_id]],Revenue_Analysis[cuid],Revenue_Analysis[Q3 Low Deviation], 0)</f>
        <v>70.4923</v>
      </c>
      <c r="AF388" s="43">
        <f>_xlfn.XLOOKUP(Master1[[#This Row],[cu_id]],Revenue_Analysis[cuid],Revenue_Analysis[Q3 High Deviation], 0)</f>
        <v>71.267700000000005</v>
      </c>
      <c r="AG388" s="43">
        <f>_xlfn.XLOOKUP(Master1[[#This Row],[cu_id]],Revenue_Analysis[cuid],Revenue_Analysis[Q4 Low Deviation], 0)</f>
        <v>76.72</v>
      </c>
      <c r="AH388" s="43">
        <f>_xlfn.XLOOKUP(Master1[[#This Row],[cu_id]],Revenue_Analysis[cuid],Revenue_Analysis[Q4 High Deviation], 0)</f>
        <v>76.72</v>
      </c>
      <c r="AI388" s="43">
        <f>_xlfn.XLOOKUP(Master1[[#This Row],[cu_id]],Revenue_Analysis[cuid],Revenue_Analysis[Q1 Average], 0)</f>
        <v>73.790800000000004</v>
      </c>
      <c r="AJ388" s="43">
        <f>_xlfn.XLOOKUP(Master1[[#This Row],[cu_id]],Revenue_Analysis[cuid],Revenue_Analysis[Q2 Average], 0)</f>
        <v>83.252099999999999</v>
      </c>
      <c r="AK388" s="43">
        <f>_xlfn.XLOOKUP(Master1[[#This Row],[cu_id]],Revenue_Analysis[cuid],Revenue_Analysis[Q3 Average], 0)</f>
        <v>70.88</v>
      </c>
      <c r="AL388" s="43">
        <f>_xlfn.XLOOKUP(Master1[[#This Row],[cu_id]],Revenue_Analysis[cuid],Revenue_Analysis[Q4 Average], 0)</f>
        <v>76.72</v>
      </c>
      <c r="AM388" s="29">
        <v>0.27083333333333331</v>
      </c>
      <c r="AN388" s="30">
        <v>0.66666666666666663</v>
      </c>
      <c r="AO388" s="25" t="s">
        <v>13860</v>
      </c>
      <c r="AP388" s="25" t="s">
        <v>13860</v>
      </c>
      <c r="AQ388" s="25" t="s">
        <v>13860</v>
      </c>
      <c r="AR388" s="25" t="s">
        <v>0</v>
      </c>
      <c r="AS388" s="15">
        <f>IFERROR(_xlfn.XLOOKUP(Master1[[#This Row],[cu_id]],StopTimes[cu_ID],StopTimes[Average Stop Time]), 0)</f>
        <v>0</v>
      </c>
      <c r="AT388" s="15">
        <v>17.938888890000001</v>
      </c>
      <c r="AU388" s="45" t="s">
        <v>13860</v>
      </c>
      <c r="AV388" s="13"/>
      <c r="AW388" s="12"/>
    </row>
    <row r="389" spans="1:49" x14ac:dyDescent="0.3">
      <c r="A389" s="74" t="s">
        <v>3309</v>
      </c>
      <c r="B389" s="25">
        <v>8</v>
      </c>
      <c r="C389" s="25" t="s">
        <v>14</v>
      </c>
      <c r="D389" s="26">
        <v>27818</v>
      </c>
      <c r="E389" s="26" t="s">
        <v>13</v>
      </c>
      <c r="F389" s="26" t="s">
        <v>3306</v>
      </c>
      <c r="G389" s="26" t="s">
        <v>3307</v>
      </c>
      <c r="H389" s="26" t="s">
        <v>11</v>
      </c>
      <c r="I389" s="26" t="s">
        <v>3308</v>
      </c>
      <c r="J389" s="26" t="s">
        <v>4</v>
      </c>
      <c r="K389" s="26" t="s">
        <v>309</v>
      </c>
      <c r="L389" s="27">
        <v>8</v>
      </c>
      <c r="M389" s="25" t="s">
        <v>3</v>
      </c>
      <c r="N389" s="25" t="s">
        <v>2</v>
      </c>
      <c r="O3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389" s="25">
        <v>0</v>
      </c>
      <c r="Q389" s="25">
        <v>0</v>
      </c>
      <c r="R389" s="25">
        <v>0</v>
      </c>
      <c r="S389" s="25">
        <v>40</v>
      </c>
      <c r="T389" s="25">
        <v>0</v>
      </c>
      <c r="U389" s="25">
        <v>106</v>
      </c>
      <c r="V389" s="41">
        <f>IFERROR(Master1[[#This Row],[Avg Garment Scans per Delivery]]/Master1[[#This Row],[Garment Inventory]], "")</f>
        <v>0.13650998068254991</v>
      </c>
      <c r="W389" s="42">
        <v>1553</v>
      </c>
      <c r="X389" s="42">
        <v>212</v>
      </c>
      <c r="Y389" s="42">
        <v>34</v>
      </c>
      <c r="Z389" s="42">
        <v>1126</v>
      </c>
      <c r="AA389" s="43">
        <f>_xlfn.XLOOKUP(Master1[[#This Row],[cu_id]], Revenue_Analysis[cuid], Revenue_Analysis[Q1 Low Deviation], 0)</f>
        <v>835.99450000000002</v>
      </c>
      <c r="AB389" s="43">
        <f>_xlfn.XLOOKUP(Master1[[#This Row],[cu_id]],Revenue_Analysis[cuid],Revenue_Analysis[Q1 High Deviation], 0)</f>
        <v>861.68089999999995</v>
      </c>
      <c r="AC389" s="43">
        <f>_xlfn.XLOOKUP(Master1[[#This Row],[cu_id]],Revenue_Analysis[cuid],Revenue_Analysis[Q2 Low Deviation], 0)</f>
        <v>658.22370000000001</v>
      </c>
      <c r="AD389" s="43">
        <f>_xlfn.XLOOKUP(Master1[[#This Row],[cu_id]],Revenue_Analysis[cuid],Revenue_Analysis[Q2 High Deviation], 0)</f>
        <v>936.44090000000006</v>
      </c>
      <c r="AE389" s="43">
        <f>_xlfn.XLOOKUP(Master1[[#This Row],[cu_id]],Revenue_Analysis[cuid],Revenue_Analysis[Q3 Low Deviation], 0)</f>
        <v>896.62630000000001</v>
      </c>
      <c r="AF389" s="43">
        <f>_xlfn.XLOOKUP(Master1[[#This Row],[cu_id]],Revenue_Analysis[cuid],Revenue_Analysis[Q3 High Deviation], 0)</f>
        <v>906.59829999999999</v>
      </c>
      <c r="AG389" s="43">
        <f>_xlfn.XLOOKUP(Master1[[#This Row],[cu_id]],Revenue_Analysis[cuid],Revenue_Analysis[Q4 Low Deviation], 0)</f>
        <v>975.21450000000004</v>
      </c>
      <c r="AH389" s="43">
        <f>_xlfn.XLOOKUP(Master1[[#This Row],[cu_id]],Revenue_Analysis[cuid],Revenue_Analysis[Q4 High Deviation], 0)</f>
        <v>981.05470000000003</v>
      </c>
      <c r="AI389" s="43">
        <f>_xlfn.XLOOKUP(Master1[[#This Row],[cu_id]],Revenue_Analysis[cuid],Revenue_Analysis[Q1 Average], 0)</f>
        <v>848.83770000000004</v>
      </c>
      <c r="AJ389" s="43">
        <f>_xlfn.XLOOKUP(Master1[[#This Row],[cu_id]],Revenue_Analysis[cuid],Revenue_Analysis[Q2 Average], 0)</f>
        <v>797.33230000000003</v>
      </c>
      <c r="AK389" s="43">
        <f>_xlfn.XLOOKUP(Master1[[#This Row],[cu_id]],Revenue_Analysis[cuid],Revenue_Analysis[Q3 Average], 0)</f>
        <v>901.6123</v>
      </c>
      <c r="AL389" s="43">
        <f>_xlfn.XLOOKUP(Master1[[#This Row],[cu_id]],Revenue_Analysis[cuid],Revenue_Analysis[Q4 Average], 0)</f>
        <v>978.13459999999998</v>
      </c>
      <c r="AM389" s="44">
        <v>0.29166666666666669</v>
      </c>
      <c r="AN389" s="44">
        <v>0.66666666666666663</v>
      </c>
      <c r="AO389" s="25" t="s">
        <v>13860</v>
      </c>
      <c r="AP389" s="25" t="s">
        <v>13860</v>
      </c>
      <c r="AQ389" s="25" t="s">
        <v>13860</v>
      </c>
      <c r="AR389" s="25" t="s">
        <v>0</v>
      </c>
      <c r="AS389" s="15">
        <f>IFERROR(_xlfn.XLOOKUP(Master1[[#This Row],[cu_id]],StopTimes[cu_ID],StopTimes[Average Stop Time]), 0)</f>
        <v>0</v>
      </c>
      <c r="AT389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89" s="45">
        <v>10</v>
      </c>
      <c r="AV389" s="13"/>
      <c r="AW389" s="12"/>
    </row>
    <row r="390" spans="1:49" x14ac:dyDescent="0.3">
      <c r="A390" s="74" t="s">
        <v>4177</v>
      </c>
      <c r="B390" s="25">
        <v>70</v>
      </c>
      <c r="C390" s="25" t="s">
        <v>7</v>
      </c>
      <c r="D390" s="26">
        <v>32596</v>
      </c>
      <c r="E390" s="26" t="s">
        <v>13</v>
      </c>
      <c r="F390" s="26" t="s">
        <v>2161</v>
      </c>
      <c r="G390" s="26" t="s">
        <v>2162</v>
      </c>
      <c r="H390" s="26" t="s">
        <v>5</v>
      </c>
      <c r="I390" s="26" t="s">
        <v>1596</v>
      </c>
      <c r="J390" s="26" t="s">
        <v>4</v>
      </c>
      <c r="K390" s="26" t="s">
        <v>576</v>
      </c>
      <c r="L390" s="27" t="s">
        <v>19</v>
      </c>
      <c r="M390" s="25" t="s">
        <v>18</v>
      </c>
      <c r="N390" s="25" t="s">
        <v>2</v>
      </c>
      <c r="O3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390" s="25">
        <v>0</v>
      </c>
      <c r="Q390" s="25">
        <v>0</v>
      </c>
      <c r="R390" s="25">
        <v>0</v>
      </c>
      <c r="S390" s="25">
        <v>0</v>
      </c>
      <c r="T390" s="25">
        <v>210</v>
      </c>
      <c r="U390" s="25">
        <v>25</v>
      </c>
      <c r="V390" s="41" t="str">
        <f>IFERROR(Master1[[#This Row],[Avg Garment Scans per Delivery]]/Master1[[#This Row],[Garment Inventory]], "")</f>
        <v/>
      </c>
      <c r="W390" s="42"/>
      <c r="X390" s="42"/>
      <c r="Y390" s="42"/>
      <c r="Z390" s="42"/>
      <c r="AA390" s="43">
        <f>_xlfn.XLOOKUP(Master1[[#This Row],[cu_id]], Revenue_Analysis[cuid], Revenue_Analysis[Q1 Low Deviation], 0)</f>
        <v>39.407200000000003</v>
      </c>
      <c r="AB390" s="43">
        <f>_xlfn.XLOOKUP(Master1[[#This Row],[cu_id]],Revenue_Analysis[cuid],Revenue_Analysis[Q1 High Deviation], 0)</f>
        <v>42.440800000000003</v>
      </c>
      <c r="AC390" s="43">
        <f>_xlfn.XLOOKUP(Master1[[#This Row],[cu_id]],Revenue_Analysis[cuid],Revenue_Analysis[Q2 Low Deviation], 0)</f>
        <v>43.432200000000002</v>
      </c>
      <c r="AD390" s="43">
        <f>_xlfn.XLOOKUP(Master1[[#This Row],[cu_id]],Revenue_Analysis[cuid],Revenue_Analysis[Q2 High Deviation], 0)</f>
        <v>45.3506</v>
      </c>
      <c r="AE390" s="43">
        <f>_xlfn.XLOOKUP(Master1[[#This Row],[cu_id]],Revenue_Analysis[cuid],Revenue_Analysis[Q3 Low Deviation], 0)</f>
        <v>45.295299999999997</v>
      </c>
      <c r="AF390" s="43">
        <f>_xlfn.XLOOKUP(Master1[[#This Row],[cu_id]],Revenue_Analysis[cuid],Revenue_Analysis[Q3 High Deviation], 0)</f>
        <v>46.0105</v>
      </c>
      <c r="AG390" s="43">
        <f>_xlfn.XLOOKUP(Master1[[#This Row],[cu_id]],Revenue_Analysis[cuid],Revenue_Analysis[Q4 Low Deviation], 0)</f>
        <v>45.34</v>
      </c>
      <c r="AH390" s="43">
        <f>_xlfn.XLOOKUP(Master1[[#This Row],[cu_id]],Revenue_Analysis[cuid],Revenue_Analysis[Q4 High Deviation], 0)</f>
        <v>45.34</v>
      </c>
      <c r="AI390" s="43">
        <f>_xlfn.XLOOKUP(Master1[[#This Row],[cu_id]],Revenue_Analysis[cuid],Revenue_Analysis[Q1 Average], 0)</f>
        <v>40.923999999999999</v>
      </c>
      <c r="AJ390" s="43">
        <f>_xlfn.XLOOKUP(Master1[[#This Row],[cu_id]],Revenue_Analysis[cuid],Revenue_Analysis[Q2 Average], 0)</f>
        <v>44.391399999999997</v>
      </c>
      <c r="AK390" s="43">
        <f>_xlfn.XLOOKUP(Master1[[#This Row],[cu_id]],Revenue_Analysis[cuid],Revenue_Analysis[Q3 Average], 0)</f>
        <v>45.652900000000002</v>
      </c>
      <c r="AL390" s="43">
        <f>_xlfn.XLOOKUP(Master1[[#This Row],[cu_id]],Revenue_Analysis[cuid],Revenue_Analysis[Q4 Average], 0)</f>
        <v>45.34</v>
      </c>
      <c r="AM390" s="44">
        <v>0.33333333333333331</v>
      </c>
      <c r="AN390" s="44">
        <v>0.70833333333333337</v>
      </c>
      <c r="AO390" s="25" t="s">
        <v>13860</v>
      </c>
      <c r="AP390" s="25" t="s">
        <v>13860</v>
      </c>
      <c r="AQ390" s="25" t="s">
        <v>13860</v>
      </c>
      <c r="AR390" s="25" t="s">
        <v>0</v>
      </c>
      <c r="AS390" s="15">
        <f>IFERROR(_xlfn.XLOOKUP(Master1[[#This Row],[cu_id]],StopTimes[cu_ID],StopTimes[Average Stop Time]), 0)</f>
        <v>0.11666666666666667</v>
      </c>
      <c r="AT39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90" s="45">
        <v>3</v>
      </c>
      <c r="AV390" s="13"/>
      <c r="AW390" s="12"/>
    </row>
    <row r="391" spans="1:49" x14ac:dyDescent="0.3">
      <c r="A391" s="74" t="s">
        <v>4264</v>
      </c>
      <c r="B391" s="25">
        <v>9</v>
      </c>
      <c r="C391" s="25" t="s">
        <v>6</v>
      </c>
      <c r="D391" s="26">
        <v>32597</v>
      </c>
      <c r="E391" s="26" t="s">
        <v>13</v>
      </c>
      <c r="F391" s="26" t="s">
        <v>2348</v>
      </c>
      <c r="G391" s="26" t="s">
        <v>2349</v>
      </c>
      <c r="H391" s="26" t="s">
        <v>5</v>
      </c>
      <c r="I391" s="26" t="s">
        <v>524</v>
      </c>
      <c r="J391" s="26" t="s">
        <v>4</v>
      </c>
      <c r="K391" s="26" t="s">
        <v>525</v>
      </c>
      <c r="L391" s="27" t="s">
        <v>16</v>
      </c>
      <c r="M391" s="25" t="s">
        <v>3</v>
      </c>
      <c r="N391" s="25" t="s">
        <v>2</v>
      </c>
      <c r="O3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310</v>
      </c>
      <c r="P391" s="25">
        <v>0</v>
      </c>
      <c r="Q391" s="25">
        <v>0</v>
      </c>
      <c r="R391" s="25">
        <v>310</v>
      </c>
      <c r="S391" s="25">
        <v>0</v>
      </c>
      <c r="T391" s="25">
        <v>0</v>
      </c>
      <c r="U391" s="25">
        <v>48</v>
      </c>
      <c r="V391" s="41">
        <f>IFERROR(Master1[[#This Row],[Avg Garment Scans per Delivery]]/Master1[[#This Row],[Garment Inventory]], "")</f>
        <v>0</v>
      </c>
      <c r="W391" s="42">
        <v>5</v>
      </c>
      <c r="X391" s="42">
        <v>0</v>
      </c>
      <c r="Y391" s="42">
        <v>1</v>
      </c>
      <c r="Z391" s="42">
        <v>5</v>
      </c>
      <c r="AA391" s="43">
        <f>_xlfn.XLOOKUP(Master1[[#This Row],[cu_id]], Revenue_Analysis[cuid], Revenue_Analysis[Q1 Low Deviation], 0)</f>
        <v>103.9974</v>
      </c>
      <c r="AB391" s="43">
        <f>_xlfn.XLOOKUP(Master1[[#This Row],[cu_id]],Revenue_Analysis[cuid],Revenue_Analysis[Q1 High Deviation], 0)</f>
        <v>111.81180000000001</v>
      </c>
      <c r="AC391" s="43">
        <f>_xlfn.XLOOKUP(Master1[[#This Row],[cu_id]],Revenue_Analysis[cuid],Revenue_Analysis[Q2 Low Deviation], 0)</f>
        <v>113.40649999999999</v>
      </c>
      <c r="AD391" s="43">
        <f>_xlfn.XLOOKUP(Master1[[#This Row],[cu_id]],Revenue_Analysis[cuid],Revenue_Analysis[Q2 High Deviation], 0)</f>
        <v>115.8965</v>
      </c>
      <c r="AE391" s="43">
        <f>_xlfn.XLOOKUP(Master1[[#This Row],[cu_id]],Revenue_Analysis[cuid],Revenue_Analysis[Q3 Low Deviation], 0)</f>
        <v>116.6088</v>
      </c>
      <c r="AF391" s="43">
        <f>_xlfn.XLOOKUP(Master1[[#This Row],[cu_id]],Revenue_Analysis[cuid],Revenue_Analysis[Q3 High Deviation], 0)</f>
        <v>117.3558</v>
      </c>
      <c r="AG391" s="43">
        <f>_xlfn.XLOOKUP(Master1[[#This Row],[cu_id]],Revenue_Analysis[cuid],Revenue_Analysis[Q4 Low Deviation], 0)</f>
        <v>116.78</v>
      </c>
      <c r="AH391" s="43">
        <f>_xlfn.XLOOKUP(Master1[[#This Row],[cu_id]],Revenue_Analysis[cuid],Revenue_Analysis[Q4 High Deviation], 0)</f>
        <v>116.78</v>
      </c>
      <c r="AI391" s="43">
        <f>_xlfn.XLOOKUP(Master1[[#This Row],[cu_id]],Revenue_Analysis[cuid],Revenue_Analysis[Q1 Average], 0)</f>
        <v>107.9046</v>
      </c>
      <c r="AJ391" s="43">
        <f>_xlfn.XLOOKUP(Master1[[#This Row],[cu_id]],Revenue_Analysis[cuid],Revenue_Analysis[Q2 Average], 0)</f>
        <v>114.6515</v>
      </c>
      <c r="AK391" s="43">
        <f>_xlfn.XLOOKUP(Master1[[#This Row],[cu_id]],Revenue_Analysis[cuid],Revenue_Analysis[Q3 Average], 0)</f>
        <v>116.9823</v>
      </c>
      <c r="AL391" s="43">
        <f>_xlfn.XLOOKUP(Master1[[#This Row],[cu_id]],Revenue_Analysis[cuid],Revenue_Analysis[Q4 Average], 0)</f>
        <v>116.78</v>
      </c>
      <c r="AM391" s="44" t="s">
        <v>13860</v>
      </c>
      <c r="AN391" s="44" t="s">
        <v>13860</v>
      </c>
      <c r="AO391" s="25" t="s">
        <v>13860</v>
      </c>
      <c r="AP391" s="25" t="s">
        <v>13860</v>
      </c>
      <c r="AQ391" s="25" t="s">
        <v>13860</v>
      </c>
      <c r="AR391" s="25" t="s">
        <v>0</v>
      </c>
      <c r="AS391" s="15">
        <f>IFERROR(_xlfn.XLOOKUP(Master1[[#This Row],[cu_id]],StopTimes[cu_ID],StopTimes[Average Stop Time]), 0)</f>
        <v>6.9208333333333334</v>
      </c>
      <c r="AT39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91" s="45" t="s">
        <v>13860</v>
      </c>
      <c r="AV391" s="13"/>
      <c r="AW391" s="12"/>
    </row>
    <row r="392" spans="1:49" x14ac:dyDescent="0.3">
      <c r="A392" s="74" t="s">
        <v>4265</v>
      </c>
      <c r="B392" s="25">
        <v>15</v>
      </c>
      <c r="C392" s="25" t="s">
        <v>9</v>
      </c>
      <c r="D392" s="26">
        <v>32602</v>
      </c>
      <c r="E392" s="26" t="s">
        <v>13</v>
      </c>
      <c r="F392" s="26" t="s">
        <v>2350</v>
      </c>
      <c r="G392" s="26" t="s">
        <v>2351</v>
      </c>
      <c r="H392" s="26" t="s">
        <v>5</v>
      </c>
      <c r="I392" s="26" t="s">
        <v>1480</v>
      </c>
      <c r="J392" s="26" t="s">
        <v>4</v>
      </c>
      <c r="K392" s="26" t="s">
        <v>617</v>
      </c>
      <c r="L392" s="27" t="s">
        <v>16</v>
      </c>
      <c r="M392" s="25" t="s">
        <v>3</v>
      </c>
      <c r="N392" s="25" t="s">
        <v>2</v>
      </c>
      <c r="O3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392" s="25">
        <v>80</v>
      </c>
      <c r="Q392" s="25">
        <v>0</v>
      </c>
      <c r="R392" s="25">
        <v>0</v>
      </c>
      <c r="S392" s="25">
        <v>0</v>
      </c>
      <c r="T392" s="25">
        <v>0</v>
      </c>
      <c r="U392" s="25">
        <v>52</v>
      </c>
      <c r="V392" s="41">
        <f>IFERROR(Master1[[#This Row],[Avg Garment Scans per Delivery]]/Master1[[#This Row],[Garment Inventory]], "")</f>
        <v>0.29577464788732394</v>
      </c>
      <c r="W392" s="42">
        <v>71</v>
      </c>
      <c r="X392" s="42">
        <v>21</v>
      </c>
      <c r="Y392" s="42">
        <v>6</v>
      </c>
      <c r="Z392" s="42">
        <v>73</v>
      </c>
      <c r="AA392" s="43">
        <f>_xlfn.XLOOKUP(Master1[[#This Row],[cu_id]], Revenue_Analysis[cuid], Revenue_Analysis[Q1 Low Deviation], 0)</f>
        <v>78.270899999999997</v>
      </c>
      <c r="AB392" s="43">
        <f>_xlfn.XLOOKUP(Master1[[#This Row],[cu_id]],Revenue_Analysis[cuid],Revenue_Analysis[Q1 High Deviation], 0)</f>
        <v>83.952100000000002</v>
      </c>
      <c r="AC392" s="43">
        <f>_xlfn.XLOOKUP(Master1[[#This Row],[cu_id]],Revenue_Analysis[cuid],Revenue_Analysis[Q2 Low Deviation], 0)</f>
        <v>85.833500000000001</v>
      </c>
      <c r="AD392" s="43">
        <f>_xlfn.XLOOKUP(Master1[[#This Row],[cu_id]],Revenue_Analysis[cuid],Revenue_Analysis[Q2 High Deviation], 0)</f>
        <v>88.040300000000002</v>
      </c>
      <c r="AE392" s="43">
        <f>_xlfn.XLOOKUP(Master1[[#This Row],[cu_id]],Revenue_Analysis[cuid],Revenue_Analysis[Q3 Low Deviation], 0)</f>
        <v>87.953599999999994</v>
      </c>
      <c r="AF392" s="43">
        <f>_xlfn.XLOOKUP(Master1[[#This Row],[cu_id]],Revenue_Analysis[cuid],Revenue_Analysis[Q3 High Deviation], 0)</f>
        <v>88.758799999999994</v>
      </c>
      <c r="AG392" s="43">
        <f>_xlfn.XLOOKUP(Master1[[#This Row],[cu_id]],Revenue_Analysis[cuid],Revenue_Analysis[Q4 Low Deviation], 0)</f>
        <v>87.702500000000001</v>
      </c>
      <c r="AH392" s="43">
        <f>_xlfn.XLOOKUP(Master1[[#This Row],[cu_id]],Revenue_Analysis[cuid],Revenue_Analysis[Q4 High Deviation], 0)</f>
        <v>88.945099999999996</v>
      </c>
      <c r="AI392" s="43">
        <f>_xlfn.XLOOKUP(Master1[[#This Row],[cu_id]],Revenue_Analysis[cuid],Revenue_Analysis[Q1 Average], 0)</f>
        <v>81.111500000000007</v>
      </c>
      <c r="AJ392" s="43">
        <f>_xlfn.XLOOKUP(Master1[[#This Row],[cu_id]],Revenue_Analysis[cuid],Revenue_Analysis[Q2 Average], 0)</f>
        <v>86.936899999999994</v>
      </c>
      <c r="AK392" s="43">
        <f>_xlfn.XLOOKUP(Master1[[#This Row],[cu_id]],Revenue_Analysis[cuid],Revenue_Analysis[Q3 Average], 0)</f>
        <v>88.356200000000001</v>
      </c>
      <c r="AL392" s="43">
        <f>_xlfn.XLOOKUP(Master1[[#This Row],[cu_id]],Revenue_Analysis[cuid],Revenue_Analysis[Q4 Average], 0)</f>
        <v>88.323800000000006</v>
      </c>
      <c r="AM392" s="44">
        <v>0.41666666666666669</v>
      </c>
      <c r="AN392" s="44">
        <v>0.66666666666666663</v>
      </c>
      <c r="AO392" s="25" t="s">
        <v>13860</v>
      </c>
      <c r="AP392" s="25" t="s">
        <v>13860</v>
      </c>
      <c r="AQ392" s="25" t="s">
        <v>13860</v>
      </c>
      <c r="AR392" s="25" t="s">
        <v>0</v>
      </c>
      <c r="AS392" s="15">
        <f>IFERROR(_xlfn.XLOOKUP(Master1[[#This Row],[cu_id]],StopTimes[cu_ID],StopTimes[Average Stop Time]), 0)</f>
        <v>4.4222222216666669</v>
      </c>
      <c r="AT392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392" s="45">
        <v>5</v>
      </c>
      <c r="AV392" s="13"/>
      <c r="AW392" s="12"/>
    </row>
    <row r="393" spans="1:49" x14ac:dyDescent="0.3">
      <c r="A393" s="74" t="s">
        <v>4266</v>
      </c>
      <c r="B393" s="25">
        <v>72</v>
      </c>
      <c r="C393" s="25" t="s">
        <v>12</v>
      </c>
      <c r="D393" s="26">
        <v>73335</v>
      </c>
      <c r="E393" s="26" t="s">
        <v>15</v>
      </c>
      <c r="F393" s="26" t="s">
        <v>2352</v>
      </c>
      <c r="G393" s="26" t="s">
        <v>2353</v>
      </c>
      <c r="H393" s="26" t="s">
        <v>5</v>
      </c>
      <c r="I393" s="26" t="s">
        <v>1508</v>
      </c>
      <c r="J393" s="26" t="s">
        <v>4</v>
      </c>
      <c r="K393" s="26" t="s">
        <v>813</v>
      </c>
      <c r="L393" s="27" t="s">
        <v>24</v>
      </c>
      <c r="M393" s="25" t="s">
        <v>23</v>
      </c>
      <c r="N393" s="25" t="s">
        <v>2</v>
      </c>
      <c r="O3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393" s="25">
        <v>0</v>
      </c>
      <c r="Q393" s="25">
        <v>230</v>
      </c>
      <c r="R393" s="25">
        <v>0</v>
      </c>
      <c r="S393" s="25">
        <v>0</v>
      </c>
      <c r="T393" s="25">
        <v>0</v>
      </c>
      <c r="U393" s="25">
        <v>15</v>
      </c>
      <c r="V393" s="41" t="str">
        <f>IFERROR(Master1[[#This Row],[Avg Garment Scans per Delivery]]/Master1[[#This Row],[Garment Inventory]], "")</f>
        <v/>
      </c>
      <c r="W393" s="42"/>
      <c r="X393" s="42"/>
      <c r="Y393" s="42"/>
      <c r="Z393" s="42"/>
      <c r="AA393" s="43">
        <f>_xlfn.XLOOKUP(Master1[[#This Row],[cu_id]], Revenue_Analysis[cuid], Revenue_Analysis[Q1 Low Deviation], 0)</f>
        <v>64.821100000000001</v>
      </c>
      <c r="AB393" s="43">
        <f>_xlfn.XLOOKUP(Master1[[#This Row],[cu_id]],Revenue_Analysis[cuid],Revenue_Analysis[Q1 High Deviation], 0)</f>
        <v>74.905500000000004</v>
      </c>
      <c r="AC393" s="43">
        <f>_xlfn.XLOOKUP(Master1[[#This Row],[cu_id]],Revenue_Analysis[cuid],Revenue_Analysis[Q2 Low Deviation], 0)</f>
        <v>78.572299999999998</v>
      </c>
      <c r="AD393" s="43">
        <f>_xlfn.XLOOKUP(Master1[[#This Row],[cu_id]],Revenue_Analysis[cuid],Revenue_Analysis[Q2 High Deviation], 0)</f>
        <v>93.781099999999995</v>
      </c>
      <c r="AE393" s="43">
        <f>_xlfn.XLOOKUP(Master1[[#This Row],[cu_id]],Revenue_Analysis[cuid],Revenue_Analysis[Q3 Low Deviation], 0)</f>
        <v>92.3733</v>
      </c>
      <c r="AF393" s="43">
        <f>_xlfn.XLOOKUP(Master1[[#This Row],[cu_id]],Revenue_Analysis[cuid],Revenue_Analysis[Q3 High Deviation], 0)</f>
        <v>92.906700000000001</v>
      </c>
      <c r="AG393" s="43">
        <f>_xlfn.XLOOKUP(Master1[[#This Row],[cu_id]],Revenue_Analysis[cuid],Revenue_Analysis[Q4 Low Deviation], 0)</f>
        <v>92.24</v>
      </c>
      <c r="AH393" s="43">
        <f>_xlfn.XLOOKUP(Master1[[#This Row],[cu_id]],Revenue_Analysis[cuid],Revenue_Analysis[Q4 High Deviation], 0)</f>
        <v>92.24</v>
      </c>
      <c r="AI393" s="43">
        <f>_xlfn.XLOOKUP(Master1[[#This Row],[cu_id]],Revenue_Analysis[cuid],Revenue_Analysis[Q1 Average], 0)</f>
        <v>69.863299999999995</v>
      </c>
      <c r="AJ393" s="43">
        <f>_xlfn.XLOOKUP(Master1[[#This Row],[cu_id]],Revenue_Analysis[cuid],Revenue_Analysis[Q2 Average], 0)</f>
        <v>86.176699999999997</v>
      </c>
      <c r="AK393" s="43">
        <f>_xlfn.XLOOKUP(Master1[[#This Row],[cu_id]],Revenue_Analysis[cuid],Revenue_Analysis[Q3 Average], 0)</f>
        <v>92.64</v>
      </c>
      <c r="AL393" s="43">
        <f>_xlfn.XLOOKUP(Master1[[#This Row],[cu_id]],Revenue_Analysis[cuid],Revenue_Analysis[Q4 Average], 0)</f>
        <v>92.24</v>
      </c>
      <c r="AM393" s="44">
        <v>0.375</v>
      </c>
      <c r="AN393" s="44">
        <v>0.6875</v>
      </c>
      <c r="AO393" s="25" t="s">
        <v>13860</v>
      </c>
      <c r="AP393" s="25" t="s">
        <v>13860</v>
      </c>
      <c r="AQ393" s="25" t="s">
        <v>13860</v>
      </c>
      <c r="AR393" s="25" t="s">
        <v>0</v>
      </c>
      <c r="AS393" s="15">
        <f>IFERROR(_xlfn.XLOOKUP(Master1[[#This Row],[cu_id]],StopTimes[cu_ID],StopTimes[Average Stop Time]), 0)</f>
        <v>4.833333333333333</v>
      </c>
      <c r="AT393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393" s="45">
        <v>10</v>
      </c>
      <c r="AV393" s="13"/>
      <c r="AW393" s="12"/>
    </row>
    <row r="394" spans="1:49" x14ac:dyDescent="0.3">
      <c r="A394" s="74" t="s">
        <v>3310</v>
      </c>
      <c r="B394" s="25">
        <v>70</v>
      </c>
      <c r="C394" s="25" t="s">
        <v>7</v>
      </c>
      <c r="D394" s="26">
        <v>32607</v>
      </c>
      <c r="E394" s="26" t="s">
        <v>13</v>
      </c>
      <c r="F394" s="26" t="s">
        <v>3311</v>
      </c>
      <c r="G394" s="26" t="s">
        <v>3312</v>
      </c>
      <c r="H394" s="26" t="s">
        <v>5</v>
      </c>
      <c r="I394" s="26" t="s">
        <v>1353</v>
      </c>
      <c r="J394" s="26" t="s">
        <v>4</v>
      </c>
      <c r="K394" s="26" t="s">
        <v>758</v>
      </c>
      <c r="L394" s="27">
        <v>8</v>
      </c>
      <c r="M394" s="25" t="s">
        <v>3</v>
      </c>
      <c r="N394" s="25" t="s">
        <v>2</v>
      </c>
      <c r="O3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394" s="25">
        <v>0</v>
      </c>
      <c r="Q394" s="25">
        <v>0</v>
      </c>
      <c r="R394" s="25">
        <v>0</v>
      </c>
      <c r="S394" s="25">
        <v>0</v>
      </c>
      <c r="T394" s="25">
        <v>1</v>
      </c>
      <c r="U394" s="25">
        <v>81</v>
      </c>
      <c r="V394" s="41">
        <f>IFERROR(Master1[[#This Row],[Avg Garment Scans per Delivery]]/Master1[[#This Row],[Garment Inventory]], "")</f>
        <v>0.10975609756097561</v>
      </c>
      <c r="W394" s="42">
        <v>492</v>
      </c>
      <c r="X394" s="42">
        <v>54</v>
      </c>
      <c r="Y394" s="42">
        <v>9</v>
      </c>
      <c r="Z394" s="42">
        <v>756</v>
      </c>
      <c r="AA394" s="43">
        <f>_xlfn.XLOOKUP(Master1[[#This Row],[cu_id]], Revenue_Analysis[cuid], Revenue_Analysis[Q1 Low Deviation], 0)</f>
        <v>582.06669999999997</v>
      </c>
      <c r="AB394" s="43">
        <f>_xlfn.XLOOKUP(Master1[[#This Row],[cu_id]],Revenue_Analysis[cuid],Revenue_Analysis[Q1 High Deviation], 0)</f>
        <v>625.53330000000005</v>
      </c>
      <c r="AC394" s="43">
        <f>_xlfn.XLOOKUP(Master1[[#This Row],[cu_id]],Revenue_Analysis[cuid],Revenue_Analysis[Q2 Low Deviation], 0)</f>
        <v>243.48500000000001</v>
      </c>
      <c r="AD394" s="43">
        <f>_xlfn.XLOOKUP(Master1[[#This Row],[cu_id]],Revenue_Analysis[cuid],Revenue_Analysis[Q2 High Deviation], 0)</f>
        <v>384.45800000000003</v>
      </c>
      <c r="AE394" s="43">
        <f>_xlfn.XLOOKUP(Master1[[#This Row],[cu_id]],Revenue_Analysis[cuid],Revenue_Analysis[Q3 Low Deviation], 0)</f>
        <v>318.29250000000002</v>
      </c>
      <c r="AF394" s="43">
        <f>_xlfn.XLOOKUP(Master1[[#This Row],[cu_id]],Revenue_Analysis[cuid],Revenue_Analysis[Q3 High Deviation], 0)</f>
        <v>417.05329999999998</v>
      </c>
      <c r="AG394" s="43">
        <f>_xlfn.XLOOKUP(Master1[[#This Row],[cu_id]],Revenue_Analysis[cuid],Revenue_Analysis[Q4 Low Deviation], 0)</f>
        <v>405.70190000000002</v>
      </c>
      <c r="AH394" s="43">
        <f>_xlfn.XLOOKUP(Master1[[#This Row],[cu_id]],Revenue_Analysis[cuid],Revenue_Analysis[Q4 High Deviation], 0)</f>
        <v>492.71050000000002</v>
      </c>
      <c r="AI394" s="43">
        <f>_xlfn.XLOOKUP(Master1[[#This Row],[cu_id]],Revenue_Analysis[cuid],Revenue_Analysis[Q1 Average], 0)</f>
        <v>603.79999999999995</v>
      </c>
      <c r="AJ394" s="43">
        <f>_xlfn.XLOOKUP(Master1[[#This Row],[cu_id]],Revenue_Analysis[cuid],Revenue_Analysis[Q2 Average], 0)</f>
        <v>313.97149999999999</v>
      </c>
      <c r="AK394" s="43">
        <f>_xlfn.XLOOKUP(Master1[[#This Row],[cu_id]],Revenue_Analysis[cuid],Revenue_Analysis[Q3 Average], 0)</f>
        <v>367.67290000000003</v>
      </c>
      <c r="AL394" s="43">
        <f>_xlfn.XLOOKUP(Master1[[#This Row],[cu_id]],Revenue_Analysis[cuid],Revenue_Analysis[Q4 Average], 0)</f>
        <v>449.20620000000002</v>
      </c>
      <c r="AM394" s="44" t="s">
        <v>13860</v>
      </c>
      <c r="AN394" s="44" t="s">
        <v>13860</v>
      </c>
      <c r="AO394" s="25" t="s">
        <v>13860</v>
      </c>
      <c r="AP394" s="25" t="s">
        <v>13860</v>
      </c>
      <c r="AQ394" s="25" t="s">
        <v>13860</v>
      </c>
      <c r="AR394" s="25" t="s">
        <v>0</v>
      </c>
      <c r="AS394" s="15">
        <f>IFERROR(_xlfn.XLOOKUP(Master1[[#This Row],[cu_id]],StopTimes[cu_ID],StopTimes[Average Stop Time]), 0)</f>
        <v>0</v>
      </c>
      <c r="AT39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94" s="45" t="s">
        <v>13860</v>
      </c>
      <c r="AV394" s="13"/>
      <c r="AW394" s="12"/>
    </row>
    <row r="395" spans="1:49" x14ac:dyDescent="0.3">
      <c r="A395" s="74" t="s">
        <v>3313</v>
      </c>
      <c r="B395" s="25">
        <v>70</v>
      </c>
      <c r="C395" s="25" t="s">
        <v>12</v>
      </c>
      <c r="D395" s="26">
        <v>32607</v>
      </c>
      <c r="E395" s="26" t="s">
        <v>13</v>
      </c>
      <c r="F395" s="26" t="s">
        <v>3311</v>
      </c>
      <c r="G395" s="26" t="s">
        <v>3312</v>
      </c>
      <c r="H395" s="26" t="s">
        <v>5</v>
      </c>
      <c r="I395" s="26" t="s">
        <v>1353</v>
      </c>
      <c r="J395" s="26" t="s">
        <v>4</v>
      </c>
      <c r="K395" s="26" t="s">
        <v>758</v>
      </c>
      <c r="L395" s="27">
        <v>8</v>
      </c>
      <c r="M395" s="25" t="s">
        <v>3</v>
      </c>
      <c r="N395" s="25" t="s">
        <v>2</v>
      </c>
      <c r="O3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395" s="25">
        <v>0</v>
      </c>
      <c r="Q395" s="25">
        <v>10</v>
      </c>
      <c r="R395" s="25">
        <v>0</v>
      </c>
      <c r="S395" s="25">
        <v>0</v>
      </c>
      <c r="T395" s="25">
        <v>0</v>
      </c>
      <c r="U395" s="25">
        <v>81</v>
      </c>
      <c r="V395" s="41">
        <f>IFERROR(Master1[[#This Row],[Avg Garment Scans per Delivery]]/Master1[[#This Row],[Garment Inventory]], "")</f>
        <v>0.10975609756097561</v>
      </c>
      <c r="W395" s="42">
        <v>492</v>
      </c>
      <c r="X395" s="42">
        <v>54</v>
      </c>
      <c r="Y395" s="42">
        <v>9</v>
      </c>
      <c r="Z395" s="42">
        <v>756</v>
      </c>
      <c r="AA395" s="43">
        <f>_xlfn.XLOOKUP(Master1[[#This Row],[cu_id]], Revenue_Analysis[cuid], Revenue_Analysis[Q1 Low Deviation], 0)</f>
        <v>30.817399999999999</v>
      </c>
      <c r="AB395" s="43">
        <f>_xlfn.XLOOKUP(Master1[[#This Row],[cu_id]],Revenue_Analysis[cuid],Revenue_Analysis[Q1 High Deviation], 0)</f>
        <v>33.831800000000001</v>
      </c>
      <c r="AC395" s="43">
        <f>_xlfn.XLOOKUP(Master1[[#This Row],[cu_id]],Revenue_Analysis[cuid],Revenue_Analysis[Q2 Low Deviation], 0)</f>
        <v>21.7302</v>
      </c>
      <c r="AD395" s="43">
        <f>_xlfn.XLOOKUP(Master1[[#This Row],[cu_id]],Revenue_Analysis[cuid],Revenue_Analysis[Q2 High Deviation], 0)</f>
        <v>37.716000000000001</v>
      </c>
      <c r="AE395" s="43">
        <f>_xlfn.XLOOKUP(Master1[[#This Row],[cu_id]],Revenue_Analysis[cuid],Revenue_Analysis[Q3 Low Deviation], 0)</f>
        <v>28.989599999999999</v>
      </c>
      <c r="AF395" s="43">
        <f>_xlfn.XLOOKUP(Master1[[#This Row],[cu_id]],Revenue_Analysis[cuid],Revenue_Analysis[Q3 High Deviation], 0)</f>
        <v>292.99959999999999</v>
      </c>
      <c r="AG395" s="43">
        <f>_xlfn.XLOOKUP(Master1[[#This Row],[cu_id]],Revenue_Analysis[cuid],Revenue_Analysis[Q4 Low Deviation], 0)</f>
        <v>304</v>
      </c>
      <c r="AH395" s="43">
        <f>_xlfn.XLOOKUP(Master1[[#This Row],[cu_id]],Revenue_Analysis[cuid],Revenue_Analysis[Q4 High Deviation], 0)</f>
        <v>304</v>
      </c>
      <c r="AI395" s="43">
        <f>_xlfn.XLOOKUP(Master1[[#This Row],[cu_id]],Revenue_Analysis[cuid],Revenue_Analysis[Q1 Average], 0)</f>
        <v>32.324599999999997</v>
      </c>
      <c r="AJ395" s="43">
        <f>_xlfn.XLOOKUP(Master1[[#This Row],[cu_id]],Revenue_Analysis[cuid],Revenue_Analysis[Q2 Average], 0)</f>
        <v>29.723099999999999</v>
      </c>
      <c r="AK395" s="43">
        <f>_xlfn.XLOOKUP(Master1[[#This Row],[cu_id]],Revenue_Analysis[cuid],Revenue_Analysis[Q3 Average], 0)</f>
        <v>160.99459999999999</v>
      </c>
      <c r="AL395" s="43">
        <f>_xlfn.XLOOKUP(Master1[[#This Row],[cu_id]],Revenue_Analysis[cuid],Revenue_Analysis[Q4 Average], 0)</f>
        <v>304</v>
      </c>
      <c r="AM395" s="44" t="s">
        <v>13860</v>
      </c>
      <c r="AN395" s="44" t="s">
        <v>13860</v>
      </c>
      <c r="AO395" s="25" t="s">
        <v>13860</v>
      </c>
      <c r="AP395" s="25" t="s">
        <v>13860</v>
      </c>
      <c r="AQ395" s="25" t="s">
        <v>13860</v>
      </c>
      <c r="AR395" s="25" t="s">
        <v>0</v>
      </c>
      <c r="AS395" s="15">
        <f>IFERROR(_xlfn.XLOOKUP(Master1[[#This Row],[cu_id]],StopTimes[cu_ID],StopTimes[Average Stop Time]), 0)</f>
        <v>0</v>
      </c>
      <c r="AT39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95" s="45" t="s">
        <v>13860</v>
      </c>
      <c r="AV395" s="13"/>
      <c r="AW395" s="12"/>
    </row>
    <row r="396" spans="1:49" x14ac:dyDescent="0.3">
      <c r="A396" s="74" t="s">
        <v>4422</v>
      </c>
      <c r="B396" s="25">
        <v>72</v>
      </c>
      <c r="C396" s="25" t="s">
        <v>7</v>
      </c>
      <c r="D396" s="26">
        <v>32609</v>
      </c>
      <c r="E396" s="26" t="s">
        <v>13</v>
      </c>
      <c r="F396" s="26" t="s">
        <v>2679</v>
      </c>
      <c r="G396" s="26" t="s">
        <v>2680</v>
      </c>
      <c r="H396" s="26" t="s">
        <v>70</v>
      </c>
      <c r="I396" s="26" t="s">
        <v>1456</v>
      </c>
      <c r="J396" s="26" t="s">
        <v>4</v>
      </c>
      <c r="K396" s="26" t="s">
        <v>272</v>
      </c>
      <c r="L396" s="27" t="s">
        <v>19</v>
      </c>
      <c r="M396" s="25" t="s">
        <v>18</v>
      </c>
      <c r="N396" s="25" t="s">
        <v>2</v>
      </c>
      <c r="O3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396" s="25">
        <v>0</v>
      </c>
      <c r="Q396" s="25">
        <v>0</v>
      </c>
      <c r="R396" s="25">
        <v>0</v>
      </c>
      <c r="S396" s="25">
        <v>0</v>
      </c>
      <c r="T396" s="25">
        <v>210</v>
      </c>
      <c r="U396" s="25">
        <v>25</v>
      </c>
      <c r="V396" s="41" t="str">
        <f>IFERROR(Master1[[#This Row],[Avg Garment Scans per Delivery]]/Master1[[#This Row],[Garment Inventory]], "")</f>
        <v/>
      </c>
      <c r="W396" s="42"/>
      <c r="X396" s="42"/>
      <c r="Y396" s="42"/>
      <c r="Z396" s="42"/>
      <c r="AA396" s="43">
        <f>_xlfn.XLOOKUP(Master1[[#This Row],[cu_id]], Revenue_Analysis[cuid], Revenue_Analysis[Q1 Low Deviation], 0)</f>
        <v>44.417200000000001</v>
      </c>
      <c r="AB396" s="43">
        <f>_xlfn.XLOOKUP(Master1[[#This Row],[cu_id]],Revenue_Analysis[cuid],Revenue_Analysis[Q1 High Deviation], 0)</f>
        <v>48.539400000000001</v>
      </c>
      <c r="AC396" s="43">
        <f>_xlfn.XLOOKUP(Master1[[#This Row],[cu_id]],Revenue_Analysis[cuid],Revenue_Analysis[Q2 Low Deviation], 0)</f>
        <v>51.313299999999998</v>
      </c>
      <c r="AD396" s="43">
        <f>_xlfn.XLOOKUP(Master1[[#This Row],[cu_id]],Revenue_Analysis[cuid],Revenue_Analysis[Q2 High Deviation], 0)</f>
        <v>54.1753</v>
      </c>
      <c r="AE396" s="43">
        <f>_xlfn.XLOOKUP(Master1[[#This Row],[cu_id]],Revenue_Analysis[cuid],Revenue_Analysis[Q3 Low Deviation], 0)</f>
        <v>51.33</v>
      </c>
      <c r="AF396" s="43">
        <f>_xlfn.XLOOKUP(Master1[[#This Row],[cu_id]],Revenue_Analysis[cuid],Revenue_Analysis[Q3 High Deviation], 0)</f>
        <v>55.93</v>
      </c>
      <c r="AG396" s="43">
        <f>_xlfn.XLOOKUP(Master1[[#This Row],[cu_id]],Revenue_Analysis[cuid],Revenue_Analysis[Q4 Low Deviation], 0)</f>
        <v>52.402200000000001</v>
      </c>
      <c r="AH396" s="43">
        <f>_xlfn.XLOOKUP(Master1[[#This Row],[cu_id]],Revenue_Analysis[cuid],Revenue_Analysis[Q4 High Deviation], 0)</f>
        <v>55.574399999999997</v>
      </c>
      <c r="AI396" s="43">
        <f>_xlfn.XLOOKUP(Master1[[#This Row],[cu_id]],Revenue_Analysis[cuid],Revenue_Analysis[Q1 Average], 0)</f>
        <v>46.478299999999997</v>
      </c>
      <c r="AJ396" s="43">
        <f>_xlfn.XLOOKUP(Master1[[#This Row],[cu_id]],Revenue_Analysis[cuid],Revenue_Analysis[Q2 Average], 0)</f>
        <v>52.744300000000003</v>
      </c>
      <c r="AK396" s="43">
        <f>_xlfn.XLOOKUP(Master1[[#This Row],[cu_id]],Revenue_Analysis[cuid],Revenue_Analysis[Q3 Average], 0)</f>
        <v>53.63</v>
      </c>
      <c r="AL396" s="43">
        <f>_xlfn.XLOOKUP(Master1[[#This Row],[cu_id]],Revenue_Analysis[cuid],Revenue_Analysis[Q4 Average], 0)</f>
        <v>53.988300000000002</v>
      </c>
      <c r="AM396" s="44">
        <v>0.5</v>
      </c>
      <c r="AN396" s="44">
        <v>0.6875</v>
      </c>
      <c r="AO396" s="25" t="s">
        <v>13860</v>
      </c>
      <c r="AP396" s="25" t="s">
        <v>13860</v>
      </c>
      <c r="AQ396" s="25" t="s">
        <v>13860</v>
      </c>
      <c r="AR396" s="25" t="s">
        <v>0</v>
      </c>
      <c r="AS396" s="15">
        <f>IFERROR(_xlfn.XLOOKUP(Master1[[#This Row],[cu_id]],StopTimes[cu_ID],StopTimes[Average Stop Time]), 0)</f>
        <v>0.2</v>
      </c>
      <c r="AT39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96" s="45">
        <v>3</v>
      </c>
      <c r="AV396" s="13"/>
      <c r="AW396" s="12"/>
    </row>
    <row r="397" spans="1:49" x14ac:dyDescent="0.3">
      <c r="A397" s="74" t="s">
        <v>4268</v>
      </c>
      <c r="B397" s="25">
        <v>34</v>
      </c>
      <c r="C397" s="25" t="s">
        <v>14</v>
      </c>
      <c r="D397" s="26">
        <v>32613</v>
      </c>
      <c r="E397" s="26" t="s">
        <v>13</v>
      </c>
      <c r="F397" s="26" t="s">
        <v>2357</v>
      </c>
      <c r="G397" s="26" t="s">
        <v>2358</v>
      </c>
      <c r="H397" s="26" t="s">
        <v>5</v>
      </c>
      <c r="I397" s="26" t="s">
        <v>696</v>
      </c>
      <c r="J397" s="26" t="s">
        <v>4</v>
      </c>
      <c r="K397" s="26" t="s">
        <v>1008</v>
      </c>
      <c r="L397" s="27" t="s">
        <v>16</v>
      </c>
      <c r="M397" s="25" t="s">
        <v>3</v>
      </c>
      <c r="N397" s="25" t="s">
        <v>2</v>
      </c>
      <c r="O3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38</v>
      </c>
      <c r="P397" s="25">
        <v>0</v>
      </c>
      <c r="Q397" s="25">
        <v>0</v>
      </c>
      <c r="R397" s="25">
        <v>0</v>
      </c>
      <c r="S397" s="25">
        <v>38</v>
      </c>
      <c r="T397" s="25">
        <v>0</v>
      </c>
      <c r="U397" s="25">
        <v>50</v>
      </c>
      <c r="V397" s="41">
        <f>IFERROR(Master1[[#This Row],[Avg Garment Scans per Delivery]]/Master1[[#This Row],[Garment Inventory]], "")</f>
        <v>0.25</v>
      </c>
      <c r="W397" s="42">
        <v>44</v>
      </c>
      <c r="X397" s="42">
        <v>11</v>
      </c>
      <c r="Y397" s="42">
        <v>2</v>
      </c>
      <c r="Z397" s="42">
        <v>46</v>
      </c>
      <c r="AA397" s="43">
        <f>_xlfn.XLOOKUP(Master1[[#This Row],[cu_id]], Revenue_Analysis[cuid], Revenue_Analysis[Q1 Low Deviation], 0)</f>
        <v>112.6587</v>
      </c>
      <c r="AB397" s="43">
        <f>_xlfn.XLOOKUP(Master1[[#This Row],[cu_id]],Revenue_Analysis[cuid],Revenue_Analysis[Q1 High Deviation], 0)</f>
        <v>121.2059</v>
      </c>
      <c r="AC397" s="43">
        <f>_xlfn.XLOOKUP(Master1[[#This Row],[cu_id]],Revenue_Analysis[cuid],Revenue_Analysis[Q2 Low Deviation], 0)</f>
        <v>124.5765</v>
      </c>
      <c r="AD397" s="43">
        <f>_xlfn.XLOOKUP(Master1[[#This Row],[cu_id]],Revenue_Analysis[cuid],Revenue_Analysis[Q2 High Deviation], 0)</f>
        <v>134.57429999999999</v>
      </c>
      <c r="AE397" s="43">
        <f>_xlfn.XLOOKUP(Master1[[#This Row],[cu_id]],Revenue_Analysis[cuid],Revenue_Analysis[Q3 Low Deviation], 0)</f>
        <v>112.6041</v>
      </c>
      <c r="AF397" s="43">
        <f>_xlfn.XLOOKUP(Master1[[#This Row],[cu_id]],Revenue_Analysis[cuid],Revenue_Analysis[Q3 High Deviation], 0)</f>
        <v>148.6387</v>
      </c>
      <c r="AG397" s="43">
        <f>_xlfn.XLOOKUP(Master1[[#This Row],[cu_id]],Revenue_Analysis[cuid],Revenue_Analysis[Q4 Low Deviation], 0)</f>
        <v>120.7594</v>
      </c>
      <c r="AH397" s="43">
        <f>_xlfn.XLOOKUP(Master1[[#This Row],[cu_id]],Revenue_Analysis[cuid],Revenue_Analysis[Q4 High Deviation], 0)</f>
        <v>150.3082</v>
      </c>
      <c r="AI397" s="43">
        <f>_xlfn.XLOOKUP(Master1[[#This Row],[cu_id]],Revenue_Analysis[cuid],Revenue_Analysis[Q1 Average], 0)</f>
        <v>116.9323</v>
      </c>
      <c r="AJ397" s="43">
        <f>_xlfn.XLOOKUP(Master1[[#This Row],[cu_id]],Revenue_Analysis[cuid],Revenue_Analysis[Q2 Average], 0)</f>
        <v>129.5754</v>
      </c>
      <c r="AK397" s="43">
        <f>_xlfn.XLOOKUP(Master1[[#This Row],[cu_id]],Revenue_Analysis[cuid],Revenue_Analysis[Q3 Average], 0)</f>
        <v>130.62139999999999</v>
      </c>
      <c r="AL397" s="43">
        <f>_xlfn.XLOOKUP(Master1[[#This Row],[cu_id]],Revenue_Analysis[cuid],Revenue_Analysis[Q4 Average], 0)</f>
        <v>135.53380000000001</v>
      </c>
      <c r="AM397" s="44">
        <v>10</v>
      </c>
      <c r="AN397" s="44">
        <v>0.6875</v>
      </c>
      <c r="AO397" s="25" t="s">
        <v>13860</v>
      </c>
      <c r="AP397" s="25" t="s">
        <v>13860</v>
      </c>
      <c r="AQ397" s="25" t="s">
        <v>13860</v>
      </c>
      <c r="AR397" s="25" t="s">
        <v>0</v>
      </c>
      <c r="AS397" s="15">
        <f>IFERROR(_xlfn.XLOOKUP(Master1[[#This Row],[cu_id]],StopTimes[cu_ID],StopTimes[Average Stop Time]), 0)</f>
        <v>2.8020833333333335</v>
      </c>
      <c r="AT397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397" s="45">
        <v>20</v>
      </c>
      <c r="AV397" s="13"/>
      <c r="AW397" s="12"/>
    </row>
    <row r="398" spans="1:49" x14ac:dyDescent="0.3">
      <c r="A398" s="74" t="s">
        <v>3826</v>
      </c>
      <c r="B398" s="25">
        <v>70</v>
      </c>
      <c r="C398" s="25" t="s">
        <v>9</v>
      </c>
      <c r="D398" s="26">
        <v>32615</v>
      </c>
      <c r="E398" s="26" t="s">
        <v>13</v>
      </c>
      <c r="F398" s="26" t="s">
        <v>1371</v>
      </c>
      <c r="G398" s="26" t="s">
        <v>1372</v>
      </c>
      <c r="H398" s="26" t="s">
        <v>5</v>
      </c>
      <c r="I398" s="26" t="s">
        <v>696</v>
      </c>
      <c r="J398" s="26" t="s">
        <v>4</v>
      </c>
      <c r="K398" s="26" t="s">
        <v>990</v>
      </c>
      <c r="L398" s="27" t="s">
        <v>24</v>
      </c>
      <c r="M398" s="25" t="s">
        <v>23</v>
      </c>
      <c r="N398" s="25" t="s">
        <v>2</v>
      </c>
      <c r="O3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109</v>
      </c>
      <c r="P398" s="25">
        <v>109</v>
      </c>
      <c r="Q398" s="25">
        <v>0</v>
      </c>
      <c r="R398" s="25">
        <v>0</v>
      </c>
      <c r="S398" s="25">
        <v>0</v>
      </c>
      <c r="T398" s="25">
        <v>0</v>
      </c>
      <c r="U398" s="25">
        <v>13</v>
      </c>
      <c r="V398" s="41" t="str">
        <f>IFERROR(Master1[[#This Row],[Avg Garment Scans per Delivery]]/Master1[[#This Row],[Garment Inventory]], "")</f>
        <v/>
      </c>
      <c r="W398" s="42"/>
      <c r="X398" s="42"/>
      <c r="Y398" s="42"/>
      <c r="Z398" s="42"/>
      <c r="AA398" s="43">
        <f>_xlfn.XLOOKUP(Master1[[#This Row],[cu_id]], Revenue_Analysis[cuid], Revenue_Analysis[Q1 Low Deviation], 0)</f>
        <v>54.826700000000002</v>
      </c>
      <c r="AB398" s="43">
        <f>_xlfn.XLOOKUP(Master1[[#This Row],[cu_id]],Revenue_Analysis[cuid],Revenue_Analysis[Q1 High Deviation], 0)</f>
        <v>58.7333</v>
      </c>
      <c r="AC398" s="43">
        <f>_xlfn.XLOOKUP(Master1[[#This Row],[cu_id]],Revenue_Analysis[cuid],Revenue_Analysis[Q2 Low Deviation], 0)</f>
        <v>61.335599999999999</v>
      </c>
      <c r="AD398" s="43">
        <f>_xlfn.XLOOKUP(Master1[[#This Row],[cu_id]],Revenue_Analysis[cuid],Revenue_Analysis[Q2 High Deviation], 0)</f>
        <v>63.077800000000003</v>
      </c>
      <c r="AE398" s="43">
        <f>_xlfn.XLOOKUP(Master1[[#This Row],[cu_id]],Revenue_Analysis[cuid],Revenue_Analysis[Q3 Low Deviation], 0)</f>
        <v>61.335599999999999</v>
      </c>
      <c r="AF398" s="43">
        <f>_xlfn.XLOOKUP(Master1[[#This Row],[cu_id]],Revenue_Analysis[cuid],Revenue_Analysis[Q3 High Deviation], 0)</f>
        <v>63.077800000000003</v>
      </c>
      <c r="AG398" s="43">
        <f>_xlfn.XLOOKUP(Master1[[#This Row],[cu_id]],Revenue_Analysis[cuid],Revenue_Analysis[Q4 Low Deviation], 0)</f>
        <v>62.86</v>
      </c>
      <c r="AH398" s="43">
        <f>_xlfn.XLOOKUP(Master1[[#This Row],[cu_id]],Revenue_Analysis[cuid],Revenue_Analysis[Q4 High Deviation], 0)</f>
        <v>62.86</v>
      </c>
      <c r="AI398" s="43">
        <f>_xlfn.XLOOKUP(Master1[[#This Row],[cu_id]],Revenue_Analysis[cuid],Revenue_Analysis[Q1 Average], 0)</f>
        <v>56.78</v>
      </c>
      <c r="AJ398" s="43">
        <f>_xlfn.XLOOKUP(Master1[[#This Row],[cu_id]],Revenue_Analysis[cuid],Revenue_Analysis[Q2 Average], 0)</f>
        <v>62.206699999999998</v>
      </c>
      <c r="AK398" s="43">
        <f>_xlfn.XLOOKUP(Master1[[#This Row],[cu_id]],Revenue_Analysis[cuid],Revenue_Analysis[Q3 Average], 0)</f>
        <v>62.206699999999998</v>
      </c>
      <c r="AL398" s="43">
        <f>_xlfn.XLOOKUP(Master1[[#This Row],[cu_id]],Revenue_Analysis[cuid],Revenue_Analysis[Q4 Average], 0)</f>
        <v>62.86</v>
      </c>
      <c r="AM398" s="44">
        <v>0.375</v>
      </c>
      <c r="AN398" s="44">
        <v>0.75</v>
      </c>
      <c r="AO398" s="25" t="s">
        <v>13860</v>
      </c>
      <c r="AP398" s="25" t="s">
        <v>13860</v>
      </c>
      <c r="AQ398" s="25" t="s">
        <v>13860</v>
      </c>
      <c r="AR398" s="25" t="s">
        <v>0</v>
      </c>
      <c r="AS398" s="15">
        <f>IFERROR(_xlfn.XLOOKUP(Master1[[#This Row],[cu_id]],StopTimes[cu_ID],StopTimes[Average Stop Time]), 0)</f>
        <v>0.4</v>
      </c>
      <c r="AT39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398" s="45">
        <v>3</v>
      </c>
      <c r="AV398" s="13"/>
      <c r="AW398" s="12"/>
    </row>
    <row r="399" spans="1:49" x14ac:dyDescent="0.3">
      <c r="A399" s="74" t="s">
        <v>4270</v>
      </c>
      <c r="B399" s="25">
        <v>78</v>
      </c>
      <c r="C399" s="25" t="s">
        <v>7</v>
      </c>
      <c r="D399" s="26">
        <v>32630</v>
      </c>
      <c r="E399" s="26" t="s">
        <v>13</v>
      </c>
      <c r="F399" s="26" t="s">
        <v>2361</v>
      </c>
      <c r="G399" s="26" t="s">
        <v>2362</v>
      </c>
      <c r="H399" s="26" t="s">
        <v>5</v>
      </c>
      <c r="I399" s="26" t="s">
        <v>1486</v>
      </c>
      <c r="J399" s="26" t="s">
        <v>4</v>
      </c>
      <c r="K399" s="26" t="s">
        <v>441</v>
      </c>
      <c r="L399" s="27" t="s">
        <v>19</v>
      </c>
      <c r="M399" s="25" t="s">
        <v>18</v>
      </c>
      <c r="N399" s="25" t="s">
        <v>2</v>
      </c>
      <c r="O3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145</v>
      </c>
      <c r="P399" s="25">
        <v>0</v>
      </c>
      <c r="Q399" s="25">
        <v>0</v>
      </c>
      <c r="R399" s="25">
        <v>0</v>
      </c>
      <c r="S399" s="25">
        <v>0</v>
      </c>
      <c r="T399" s="25">
        <v>145</v>
      </c>
      <c r="U399" s="25">
        <v>15</v>
      </c>
      <c r="V399" s="41" t="str">
        <f>IFERROR(Master1[[#This Row],[Avg Garment Scans per Delivery]]/Master1[[#This Row],[Garment Inventory]], "")</f>
        <v/>
      </c>
      <c r="W399" s="42"/>
      <c r="X399" s="42"/>
      <c r="Y399" s="42"/>
      <c r="Z399" s="42"/>
      <c r="AA399" s="43">
        <f>_xlfn.XLOOKUP(Master1[[#This Row],[cu_id]], Revenue_Analysis[cuid], Revenue_Analysis[Q1 Low Deviation], 0)</f>
        <v>356.67</v>
      </c>
      <c r="AB399" s="43">
        <f>_xlfn.XLOOKUP(Master1[[#This Row],[cu_id]],Revenue_Analysis[cuid],Revenue_Analysis[Q1 High Deviation], 0)</f>
        <v>357.63</v>
      </c>
      <c r="AC399" s="43">
        <f>_xlfn.XLOOKUP(Master1[[#This Row],[cu_id]],Revenue_Analysis[cuid],Revenue_Analysis[Q2 Low Deviation], 0)</f>
        <v>386.73770000000002</v>
      </c>
      <c r="AD399" s="43">
        <f>_xlfn.XLOOKUP(Master1[[#This Row],[cu_id]],Revenue_Analysis[cuid],Revenue_Analysis[Q2 High Deviation], 0)</f>
        <v>387.59890000000001</v>
      </c>
      <c r="AE399" s="43">
        <f>_xlfn.XLOOKUP(Master1[[#This Row],[cu_id]],Revenue_Analysis[cuid],Revenue_Analysis[Q3 Low Deviation], 0)</f>
        <v>387.92669999999998</v>
      </c>
      <c r="AF399" s="43">
        <f>_xlfn.XLOOKUP(Master1[[#This Row],[cu_id]],Revenue_Analysis[cuid],Revenue_Analysis[Q3 High Deviation], 0)</f>
        <v>388.35329999999999</v>
      </c>
      <c r="AG399" s="43">
        <f>_xlfn.XLOOKUP(Master1[[#This Row],[cu_id]],Revenue_Analysis[cuid],Revenue_Analysis[Q4 Low Deviation], 0)</f>
        <v>387.98</v>
      </c>
      <c r="AH399" s="43">
        <f>_xlfn.XLOOKUP(Master1[[#This Row],[cu_id]],Revenue_Analysis[cuid],Revenue_Analysis[Q4 High Deviation], 0)</f>
        <v>388.46</v>
      </c>
      <c r="AI399" s="43">
        <f>_xlfn.XLOOKUP(Master1[[#This Row],[cu_id]],Revenue_Analysis[cuid],Revenue_Analysis[Q1 Average], 0)</f>
        <v>357.15</v>
      </c>
      <c r="AJ399" s="43">
        <f>_xlfn.XLOOKUP(Master1[[#This Row],[cu_id]],Revenue_Analysis[cuid],Revenue_Analysis[Q2 Average], 0)</f>
        <v>387.16829999999999</v>
      </c>
      <c r="AK399" s="43">
        <f>_xlfn.XLOOKUP(Master1[[#This Row],[cu_id]],Revenue_Analysis[cuid],Revenue_Analysis[Q3 Average], 0)</f>
        <v>388.14</v>
      </c>
      <c r="AL399" s="43">
        <f>_xlfn.XLOOKUP(Master1[[#This Row],[cu_id]],Revenue_Analysis[cuid],Revenue_Analysis[Q4 Average], 0)</f>
        <v>388.22</v>
      </c>
      <c r="AM399" s="44">
        <v>0.33333333333333331</v>
      </c>
      <c r="AN399" s="44">
        <v>0.70833333333333337</v>
      </c>
      <c r="AO399" s="25" t="s">
        <v>13860</v>
      </c>
      <c r="AP399" s="25" t="s">
        <v>13860</v>
      </c>
      <c r="AQ399" s="25" t="s">
        <v>13860</v>
      </c>
      <c r="AR399" s="25" t="s">
        <v>0</v>
      </c>
      <c r="AS399" s="15">
        <f>IFERROR(_xlfn.XLOOKUP(Master1[[#This Row],[cu_id]],StopTimes[cu_ID],StopTimes[Average Stop Time]), 0)</f>
        <v>3.7250000000000001</v>
      </c>
      <c r="AT39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399" s="45" t="s">
        <v>13860</v>
      </c>
      <c r="AV399" s="13"/>
      <c r="AW399" s="12"/>
    </row>
    <row r="400" spans="1:49" x14ac:dyDescent="0.3">
      <c r="A400" s="74" t="s">
        <v>4271</v>
      </c>
      <c r="B400" s="25">
        <v>76</v>
      </c>
      <c r="C400" s="25" t="s">
        <v>7</v>
      </c>
      <c r="D400" s="26">
        <v>32637</v>
      </c>
      <c r="E400" s="26" t="s">
        <v>13</v>
      </c>
      <c r="F400" s="26" t="s">
        <v>2363</v>
      </c>
      <c r="G400" s="26" t="s">
        <v>2364</v>
      </c>
      <c r="H400" s="26" t="s">
        <v>5</v>
      </c>
      <c r="I400" s="26" t="s">
        <v>567</v>
      </c>
      <c r="J400" s="26" t="s">
        <v>4</v>
      </c>
      <c r="K400" s="26" t="s">
        <v>399</v>
      </c>
      <c r="L400" s="27" t="s">
        <v>16</v>
      </c>
      <c r="M400" s="25" t="s">
        <v>3</v>
      </c>
      <c r="N400" s="25" t="s">
        <v>2</v>
      </c>
      <c r="O4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400" s="25">
        <v>0</v>
      </c>
      <c r="Q400" s="25">
        <v>0</v>
      </c>
      <c r="R400" s="25">
        <v>0</v>
      </c>
      <c r="S400" s="25">
        <v>0</v>
      </c>
      <c r="T400" s="25">
        <v>180</v>
      </c>
      <c r="U400" s="25">
        <v>51</v>
      </c>
      <c r="V400" s="41">
        <f>IFERROR(Master1[[#This Row],[Avg Garment Scans per Delivery]]/Master1[[#This Row],[Garment Inventory]], "")</f>
        <v>0</v>
      </c>
      <c r="W400" s="42">
        <v>17</v>
      </c>
      <c r="X400" s="42">
        <v>0</v>
      </c>
      <c r="Y400" s="42">
        <v>1</v>
      </c>
      <c r="Z400" s="42">
        <v>17</v>
      </c>
      <c r="AA400" s="43">
        <f>_xlfn.XLOOKUP(Master1[[#This Row],[cu_id]], Revenue_Analysis[cuid], Revenue_Analysis[Q1 Low Deviation], 0)</f>
        <v>74.31</v>
      </c>
      <c r="AB400" s="43">
        <f>_xlfn.XLOOKUP(Master1[[#This Row],[cu_id]],Revenue_Analysis[cuid],Revenue_Analysis[Q1 High Deviation], 0)</f>
        <v>75.56</v>
      </c>
      <c r="AC400" s="43">
        <f>_xlfn.XLOOKUP(Master1[[#This Row],[cu_id]],Revenue_Analysis[cuid],Revenue_Analysis[Q2 Low Deviation], 0)</f>
        <v>78.046400000000006</v>
      </c>
      <c r="AD400" s="43">
        <f>_xlfn.XLOOKUP(Master1[[#This Row],[cu_id]],Revenue_Analysis[cuid],Revenue_Analysis[Q2 High Deviation], 0)</f>
        <v>85.936999999999998</v>
      </c>
      <c r="AE400" s="43">
        <f>_xlfn.XLOOKUP(Master1[[#This Row],[cu_id]],Revenue_Analysis[cuid],Revenue_Analysis[Q3 Low Deviation], 0)</f>
        <v>75.298199999999994</v>
      </c>
      <c r="AF400" s="43">
        <f>_xlfn.XLOOKUP(Master1[[#This Row],[cu_id]],Revenue_Analysis[cuid],Revenue_Analysis[Q3 High Deviation], 0)</f>
        <v>77.659000000000006</v>
      </c>
      <c r="AG400" s="43">
        <f>_xlfn.XLOOKUP(Master1[[#This Row],[cu_id]],Revenue_Analysis[cuid],Revenue_Analysis[Q4 Low Deviation], 0)</f>
        <v>75.540000000000006</v>
      </c>
      <c r="AH400" s="43">
        <f>_xlfn.XLOOKUP(Master1[[#This Row],[cu_id]],Revenue_Analysis[cuid],Revenue_Analysis[Q4 High Deviation], 0)</f>
        <v>75.540000000000006</v>
      </c>
      <c r="AI400" s="43">
        <f>_xlfn.XLOOKUP(Master1[[#This Row],[cu_id]],Revenue_Analysis[cuid],Revenue_Analysis[Q1 Average], 0)</f>
        <v>74.935000000000002</v>
      </c>
      <c r="AJ400" s="43">
        <f>_xlfn.XLOOKUP(Master1[[#This Row],[cu_id]],Revenue_Analysis[cuid],Revenue_Analysis[Q2 Average], 0)</f>
        <v>81.991699999999994</v>
      </c>
      <c r="AK400" s="43">
        <f>_xlfn.XLOOKUP(Master1[[#This Row],[cu_id]],Revenue_Analysis[cuid],Revenue_Analysis[Q3 Average], 0)</f>
        <v>76.4786</v>
      </c>
      <c r="AL400" s="43">
        <f>_xlfn.XLOOKUP(Master1[[#This Row],[cu_id]],Revenue_Analysis[cuid],Revenue_Analysis[Q4 Average], 0)</f>
        <v>75.540000000000006</v>
      </c>
      <c r="AM400" s="44">
        <v>8</v>
      </c>
      <c r="AN400" s="44">
        <v>4.5</v>
      </c>
      <c r="AO400" s="25" t="s">
        <v>13860</v>
      </c>
      <c r="AP400" s="25" t="s">
        <v>13860</v>
      </c>
      <c r="AQ400" s="25" t="s">
        <v>13860</v>
      </c>
      <c r="AR400" s="25" t="s">
        <v>0</v>
      </c>
      <c r="AS400" s="15">
        <f>IFERROR(_xlfn.XLOOKUP(Master1[[#This Row],[cu_id]],StopTimes[cu_ID],StopTimes[Average Stop Time]), 0)</f>
        <v>12.035416666666666</v>
      </c>
      <c r="AT40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00" s="45" t="s">
        <v>13860</v>
      </c>
      <c r="AV400" s="13"/>
      <c r="AW400" s="12"/>
    </row>
    <row r="401" spans="1:49" x14ac:dyDescent="0.3">
      <c r="A401" s="74" t="s">
        <v>4272</v>
      </c>
      <c r="B401" s="25">
        <v>15</v>
      </c>
      <c r="C401" s="25" t="s">
        <v>9</v>
      </c>
      <c r="D401" s="26">
        <v>32648</v>
      </c>
      <c r="E401" s="26" t="s">
        <v>13</v>
      </c>
      <c r="F401" s="26" t="s">
        <v>2365</v>
      </c>
      <c r="G401" s="26" t="s">
        <v>2366</v>
      </c>
      <c r="H401" s="26" t="s">
        <v>5</v>
      </c>
      <c r="I401" s="26" t="s">
        <v>692</v>
      </c>
      <c r="J401" s="26" t="s">
        <v>4</v>
      </c>
      <c r="K401" s="26" t="s">
        <v>2367</v>
      </c>
      <c r="L401" s="27" t="s">
        <v>24</v>
      </c>
      <c r="M401" s="25" t="s">
        <v>23</v>
      </c>
      <c r="N401" s="25" t="s">
        <v>2</v>
      </c>
      <c r="O4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401" s="25">
        <v>180</v>
      </c>
      <c r="Q401" s="25">
        <v>0</v>
      </c>
      <c r="R401" s="25">
        <v>0</v>
      </c>
      <c r="S401" s="25">
        <v>0</v>
      </c>
      <c r="T401" s="25">
        <v>0</v>
      </c>
      <c r="U401" s="25">
        <v>12</v>
      </c>
      <c r="V401" s="41" t="str">
        <f>IFERROR(Master1[[#This Row],[Avg Garment Scans per Delivery]]/Master1[[#This Row],[Garment Inventory]], "")</f>
        <v/>
      </c>
      <c r="W401" s="42"/>
      <c r="X401" s="42"/>
      <c r="Y401" s="42"/>
      <c r="Z401" s="42"/>
      <c r="AA401" s="43">
        <f>_xlfn.XLOOKUP(Master1[[#This Row],[cu_id]], Revenue_Analysis[cuid], Revenue_Analysis[Q1 Low Deviation], 0)</f>
        <v>59.67</v>
      </c>
      <c r="AB401" s="43">
        <f>_xlfn.XLOOKUP(Master1[[#This Row],[cu_id]],Revenue_Analysis[cuid],Revenue_Analysis[Q1 High Deviation], 0)</f>
        <v>61.67</v>
      </c>
      <c r="AC401" s="43">
        <f>_xlfn.XLOOKUP(Master1[[#This Row],[cu_id]],Revenue_Analysis[cuid],Revenue_Analysis[Q2 Low Deviation], 0)</f>
        <v>66.267799999999994</v>
      </c>
      <c r="AD401" s="43">
        <f>_xlfn.XLOOKUP(Master1[[#This Row],[cu_id]],Revenue_Analysis[cuid],Revenue_Analysis[Q2 High Deviation], 0)</f>
        <v>68.525599999999997</v>
      </c>
      <c r="AE401" s="43">
        <f>_xlfn.XLOOKUP(Master1[[#This Row],[cu_id]],Revenue_Analysis[cuid],Revenue_Analysis[Q3 Low Deviation], 0)</f>
        <v>68.4756</v>
      </c>
      <c r="AF401" s="43">
        <f>_xlfn.XLOOKUP(Master1[[#This Row],[cu_id]],Revenue_Analysis[cuid],Revenue_Analysis[Q3 High Deviation], 0)</f>
        <v>69.177800000000005</v>
      </c>
      <c r="AG401" s="43">
        <f>_xlfn.XLOOKUP(Master1[[#This Row],[cu_id]],Revenue_Analysis[cuid],Revenue_Analysis[Q4 Low Deviation], 0)</f>
        <v>68.3</v>
      </c>
      <c r="AH401" s="43">
        <f>_xlfn.XLOOKUP(Master1[[#This Row],[cu_id]],Revenue_Analysis[cuid],Revenue_Analysis[Q4 High Deviation], 0)</f>
        <v>68.3</v>
      </c>
      <c r="AI401" s="43">
        <f>_xlfn.XLOOKUP(Master1[[#This Row],[cu_id]],Revenue_Analysis[cuid],Revenue_Analysis[Q1 Average], 0)</f>
        <v>60.67</v>
      </c>
      <c r="AJ401" s="43">
        <f>_xlfn.XLOOKUP(Master1[[#This Row],[cu_id]],Revenue_Analysis[cuid],Revenue_Analysis[Q2 Average], 0)</f>
        <v>67.396699999999996</v>
      </c>
      <c r="AK401" s="43">
        <f>_xlfn.XLOOKUP(Master1[[#This Row],[cu_id]],Revenue_Analysis[cuid],Revenue_Analysis[Q3 Average], 0)</f>
        <v>68.826700000000002</v>
      </c>
      <c r="AL401" s="43">
        <f>_xlfn.XLOOKUP(Master1[[#This Row],[cu_id]],Revenue_Analysis[cuid],Revenue_Analysis[Q4 Average], 0)</f>
        <v>68.3</v>
      </c>
      <c r="AM401" s="44">
        <v>0.375</v>
      </c>
      <c r="AN401" s="44">
        <v>0.66666666666666663</v>
      </c>
      <c r="AO401" s="25" t="s">
        <v>13860</v>
      </c>
      <c r="AP401" s="25" t="s">
        <v>13860</v>
      </c>
      <c r="AQ401" s="25" t="s">
        <v>13860</v>
      </c>
      <c r="AR401" s="25" t="s">
        <v>0</v>
      </c>
      <c r="AS401" s="15">
        <f>IFERROR(_xlfn.XLOOKUP(Master1[[#This Row],[cu_id]],StopTimes[cu_ID],StopTimes[Average Stop Time]), 0)</f>
        <v>5.8166666666666664</v>
      </c>
      <c r="AT401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01" s="45">
        <v>5</v>
      </c>
      <c r="AV401" s="13"/>
      <c r="AW401" s="12"/>
    </row>
    <row r="402" spans="1:49" x14ac:dyDescent="0.3">
      <c r="A402" s="74" t="s">
        <v>4273</v>
      </c>
      <c r="B402" s="25">
        <v>34</v>
      </c>
      <c r="C402" s="25" t="s">
        <v>9</v>
      </c>
      <c r="D402" s="26">
        <v>32654</v>
      </c>
      <c r="E402" s="26" t="s">
        <v>13</v>
      </c>
      <c r="F402" s="26" t="s">
        <v>2368</v>
      </c>
      <c r="G402" s="26" t="s">
        <v>2369</v>
      </c>
      <c r="H402" s="26" t="s">
        <v>5</v>
      </c>
      <c r="I402" s="26" t="s">
        <v>696</v>
      </c>
      <c r="J402" s="26" t="s">
        <v>4</v>
      </c>
      <c r="K402" s="26" t="s">
        <v>513</v>
      </c>
      <c r="L402" s="27" t="s">
        <v>16</v>
      </c>
      <c r="M402" s="25" t="s">
        <v>3</v>
      </c>
      <c r="N402" s="25" t="s">
        <v>2</v>
      </c>
      <c r="O4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402" s="25">
        <v>40</v>
      </c>
      <c r="Q402" s="25">
        <v>0</v>
      </c>
      <c r="R402" s="25">
        <v>0</v>
      </c>
      <c r="S402" s="25">
        <v>0</v>
      </c>
      <c r="T402" s="25">
        <v>0</v>
      </c>
      <c r="U402" s="25">
        <v>52</v>
      </c>
      <c r="V402" s="41">
        <f>IFERROR(Master1[[#This Row],[Avg Garment Scans per Delivery]]/Master1[[#This Row],[Garment Inventory]], "")</f>
        <v>0.20600858369098712</v>
      </c>
      <c r="W402" s="42">
        <v>699</v>
      </c>
      <c r="X402" s="42">
        <v>144</v>
      </c>
      <c r="Y402" s="42">
        <v>10</v>
      </c>
      <c r="Z402" s="42">
        <v>659</v>
      </c>
      <c r="AA402" s="43">
        <f>_xlfn.XLOOKUP(Master1[[#This Row],[cu_id]], Revenue_Analysis[cuid], Revenue_Analysis[Q1 Low Deviation], 0)</f>
        <v>352.30040000000002</v>
      </c>
      <c r="AB402" s="43">
        <f>_xlfn.XLOOKUP(Master1[[#This Row],[cu_id]],Revenue_Analysis[cuid],Revenue_Analysis[Q1 High Deviation], 0)</f>
        <v>353.89800000000002</v>
      </c>
      <c r="AC402" s="43">
        <f>_xlfn.XLOOKUP(Master1[[#This Row],[cu_id]],Revenue_Analysis[cuid],Revenue_Analysis[Q2 Low Deviation], 0)</f>
        <v>388.12920000000003</v>
      </c>
      <c r="AD402" s="43">
        <f>_xlfn.XLOOKUP(Master1[[#This Row],[cu_id]],Revenue_Analysis[cuid],Revenue_Analysis[Q2 High Deviation], 0)</f>
        <v>393.1232</v>
      </c>
      <c r="AE402" s="43">
        <f>_xlfn.XLOOKUP(Master1[[#This Row],[cu_id]],Revenue_Analysis[cuid],Revenue_Analysis[Q3 Low Deviation], 0)</f>
        <v>397.32240000000002</v>
      </c>
      <c r="AF402" s="43">
        <f>_xlfn.XLOOKUP(Master1[[#This Row],[cu_id]],Revenue_Analysis[cuid],Revenue_Analysis[Q3 High Deviation], 0)</f>
        <v>399.36380000000003</v>
      </c>
      <c r="AG402" s="43">
        <f>_xlfn.XLOOKUP(Master1[[#This Row],[cu_id]],Revenue_Analysis[cuid],Revenue_Analysis[Q4 Low Deviation], 0)</f>
        <v>399.67</v>
      </c>
      <c r="AH402" s="43">
        <f>_xlfn.XLOOKUP(Master1[[#This Row],[cu_id]],Revenue_Analysis[cuid],Revenue_Analysis[Q4 High Deviation], 0)</f>
        <v>399.67</v>
      </c>
      <c r="AI402" s="43">
        <f>_xlfn.XLOOKUP(Master1[[#This Row],[cu_id]],Revenue_Analysis[cuid],Revenue_Analysis[Q1 Average], 0)</f>
        <v>353.0992</v>
      </c>
      <c r="AJ402" s="43">
        <f>_xlfn.XLOOKUP(Master1[[#This Row],[cu_id]],Revenue_Analysis[cuid],Revenue_Analysis[Q2 Average], 0)</f>
        <v>390.62619999999998</v>
      </c>
      <c r="AK402" s="43">
        <f>_xlfn.XLOOKUP(Master1[[#This Row],[cu_id]],Revenue_Analysis[cuid],Revenue_Analysis[Q3 Average], 0)</f>
        <v>398.34309999999999</v>
      </c>
      <c r="AL402" s="43">
        <f>_xlfn.XLOOKUP(Master1[[#This Row],[cu_id]],Revenue_Analysis[cuid],Revenue_Analysis[Q4 Average], 0)</f>
        <v>399.67</v>
      </c>
      <c r="AM402" s="44" t="s">
        <v>1</v>
      </c>
      <c r="AN402" s="44" t="s">
        <v>1</v>
      </c>
      <c r="AO402" s="25" t="s">
        <v>13860</v>
      </c>
      <c r="AP402" s="25" t="s">
        <v>13860</v>
      </c>
      <c r="AQ402" s="25" t="s">
        <v>13860</v>
      </c>
      <c r="AR402" s="25" t="s">
        <v>0</v>
      </c>
      <c r="AS402" s="15">
        <f>IFERROR(_xlfn.XLOOKUP(Master1[[#This Row],[cu_id]],StopTimes[cu_ID],StopTimes[Average Stop Time]), 0)</f>
        <v>13.962962961666667</v>
      </c>
      <c r="AT402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02" s="45">
        <v>15</v>
      </c>
      <c r="AV402" s="13"/>
      <c r="AW402" s="12"/>
    </row>
    <row r="403" spans="1:49" x14ac:dyDescent="0.3">
      <c r="A403" s="74" t="s">
        <v>4274</v>
      </c>
      <c r="B403" s="25">
        <v>71</v>
      </c>
      <c r="C403" s="25" t="s">
        <v>9</v>
      </c>
      <c r="D403" s="26">
        <v>32656</v>
      </c>
      <c r="E403" s="26" t="s">
        <v>13</v>
      </c>
      <c r="F403" s="26" t="s">
        <v>2370</v>
      </c>
      <c r="G403" s="26" t="s">
        <v>2371</v>
      </c>
      <c r="H403" s="26" t="s">
        <v>5</v>
      </c>
      <c r="I403" s="26" t="s">
        <v>205</v>
      </c>
      <c r="J403" s="26" t="s">
        <v>4</v>
      </c>
      <c r="K403" s="26" t="s">
        <v>206</v>
      </c>
      <c r="L403" s="27" t="s">
        <v>16</v>
      </c>
      <c r="M403" s="25" t="s">
        <v>3</v>
      </c>
      <c r="N403" s="25" t="s">
        <v>2</v>
      </c>
      <c r="O4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403" s="25">
        <v>100</v>
      </c>
      <c r="Q403" s="25">
        <v>0</v>
      </c>
      <c r="R403" s="25">
        <v>0</v>
      </c>
      <c r="S403" s="25">
        <v>0</v>
      </c>
      <c r="T403" s="25">
        <v>0</v>
      </c>
      <c r="U403" s="25">
        <v>52</v>
      </c>
      <c r="V403" s="41" t="str">
        <f>IFERROR(Master1[[#This Row],[Avg Garment Scans per Delivery]]/Master1[[#This Row],[Garment Inventory]], "")</f>
        <v/>
      </c>
      <c r="W403" s="42"/>
      <c r="X403" s="42"/>
      <c r="Y403" s="42"/>
      <c r="Z403" s="42"/>
      <c r="AA403" s="43">
        <f>_xlfn.XLOOKUP(Master1[[#This Row],[cu_id]], Revenue_Analysis[cuid], Revenue_Analysis[Q1 Low Deviation], 0)</f>
        <v>59.033700000000003</v>
      </c>
      <c r="AB403" s="43">
        <f>_xlfn.XLOOKUP(Master1[[#This Row],[cu_id]],Revenue_Analysis[cuid],Revenue_Analysis[Q1 High Deviation], 0)</f>
        <v>60.913899999999998</v>
      </c>
      <c r="AC403" s="43">
        <f>_xlfn.XLOOKUP(Master1[[#This Row],[cu_id]],Revenue_Analysis[cuid],Revenue_Analysis[Q2 Low Deviation], 0)</f>
        <v>65.000399999999999</v>
      </c>
      <c r="AD403" s="43">
        <f>_xlfn.XLOOKUP(Master1[[#This Row],[cu_id]],Revenue_Analysis[cuid],Revenue_Analysis[Q2 High Deviation], 0)</f>
        <v>75.690399999999997</v>
      </c>
      <c r="AE403" s="43">
        <f>_xlfn.XLOOKUP(Master1[[#This Row],[cu_id]],Revenue_Analysis[cuid],Revenue_Analysis[Q3 Low Deviation], 0)</f>
        <v>76.735100000000003</v>
      </c>
      <c r="AF403" s="43">
        <f>_xlfn.XLOOKUP(Master1[[#This Row],[cu_id]],Revenue_Analysis[cuid],Revenue_Analysis[Q3 High Deviation], 0)</f>
        <v>77.706500000000005</v>
      </c>
      <c r="AG403" s="43">
        <f>_xlfn.XLOOKUP(Master1[[#This Row],[cu_id]],Revenue_Analysis[cuid],Revenue_Analysis[Q4 Low Deviation], 0)</f>
        <v>76.787499999999994</v>
      </c>
      <c r="AH403" s="43">
        <f>_xlfn.XLOOKUP(Master1[[#This Row],[cu_id]],Revenue_Analysis[cuid],Revenue_Analysis[Q4 High Deviation], 0)</f>
        <v>77.601699999999994</v>
      </c>
      <c r="AI403" s="43">
        <f>_xlfn.XLOOKUP(Master1[[#This Row],[cu_id]],Revenue_Analysis[cuid],Revenue_Analysis[Q1 Average], 0)</f>
        <v>59.973799999999997</v>
      </c>
      <c r="AJ403" s="43">
        <f>_xlfn.XLOOKUP(Master1[[#This Row],[cu_id]],Revenue_Analysis[cuid],Revenue_Analysis[Q2 Average], 0)</f>
        <v>70.345399999999998</v>
      </c>
      <c r="AK403" s="43">
        <f>_xlfn.XLOOKUP(Master1[[#This Row],[cu_id]],Revenue_Analysis[cuid],Revenue_Analysis[Q3 Average], 0)</f>
        <v>77.220799999999997</v>
      </c>
      <c r="AL403" s="43">
        <f>_xlfn.XLOOKUP(Master1[[#This Row],[cu_id]],Revenue_Analysis[cuid],Revenue_Analysis[Q4 Average], 0)</f>
        <v>77.194599999999994</v>
      </c>
      <c r="AM403" s="44">
        <v>7</v>
      </c>
      <c r="AN403" s="44">
        <v>9.5</v>
      </c>
      <c r="AO403" s="25" t="s">
        <v>13860</v>
      </c>
      <c r="AP403" s="25" t="s">
        <v>13860</v>
      </c>
      <c r="AQ403" s="25" t="s">
        <v>207</v>
      </c>
      <c r="AR403" s="25" t="s">
        <v>0</v>
      </c>
      <c r="AS403" s="15">
        <f>IFERROR(_xlfn.XLOOKUP(Master1[[#This Row],[cu_id]],StopTimes[cu_ID],StopTimes[Average Stop Time]), 0)</f>
        <v>7.5351851850000005</v>
      </c>
      <c r="AT40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03" s="45" t="s">
        <v>13860</v>
      </c>
      <c r="AV403" s="13"/>
      <c r="AW403" s="12"/>
    </row>
    <row r="404" spans="1:49" x14ac:dyDescent="0.3">
      <c r="A404" s="74" t="s">
        <v>4275</v>
      </c>
      <c r="B404" s="25">
        <v>9</v>
      </c>
      <c r="C404" s="25" t="s">
        <v>6</v>
      </c>
      <c r="D404" s="26">
        <v>32660</v>
      </c>
      <c r="E404" s="26" t="s">
        <v>13</v>
      </c>
      <c r="F404" s="26" t="s">
        <v>2372</v>
      </c>
      <c r="G404" s="83" t="s">
        <v>4820</v>
      </c>
      <c r="H404" s="26" t="s">
        <v>5</v>
      </c>
      <c r="I404" s="26" t="s">
        <v>2293</v>
      </c>
      <c r="J404" s="26" t="s">
        <v>4</v>
      </c>
      <c r="K404" s="26" t="s">
        <v>563</v>
      </c>
      <c r="L404" s="27" t="s">
        <v>17</v>
      </c>
      <c r="M404" s="25" t="s">
        <v>10</v>
      </c>
      <c r="N404" s="25" t="s">
        <v>2</v>
      </c>
      <c r="O40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290</v>
      </c>
      <c r="P404" s="25">
        <v>0</v>
      </c>
      <c r="Q404" s="25">
        <v>0</v>
      </c>
      <c r="R404" s="25">
        <v>290</v>
      </c>
      <c r="S404" s="25">
        <v>0</v>
      </c>
      <c r="T404" s="25">
        <v>0</v>
      </c>
      <c r="U404" s="25">
        <v>13</v>
      </c>
      <c r="V404" s="41" t="str">
        <f>IFERROR(Master1[[#This Row],[Avg Garment Scans per Delivery]]/Master1[[#This Row],[Garment Inventory]], "")</f>
        <v/>
      </c>
      <c r="W404" s="42"/>
      <c r="X404" s="42"/>
      <c r="Y404" s="42"/>
      <c r="Z404" s="42"/>
      <c r="AA404" s="43">
        <f>_xlfn.XLOOKUP(Master1[[#This Row],[cu_id]], Revenue_Analysis[cuid], Revenue_Analysis[Q1 Low Deviation], 0)</f>
        <v>0</v>
      </c>
      <c r="AB404" s="43">
        <f>_xlfn.XLOOKUP(Master1[[#This Row],[cu_id]],Revenue_Analysis[cuid],Revenue_Analysis[Q1 High Deviation], 0)</f>
        <v>0</v>
      </c>
      <c r="AC404" s="43">
        <f>_xlfn.XLOOKUP(Master1[[#This Row],[cu_id]],Revenue_Analysis[cuid],Revenue_Analysis[Q2 Low Deviation], 0)</f>
        <v>59.4788</v>
      </c>
      <c r="AD404" s="43">
        <f>_xlfn.XLOOKUP(Master1[[#This Row],[cu_id]],Revenue_Analysis[cuid],Revenue_Analysis[Q2 High Deviation], 0)</f>
        <v>67.885199999999998</v>
      </c>
      <c r="AE404" s="43">
        <f>_xlfn.XLOOKUP(Master1[[#This Row],[cu_id]],Revenue_Analysis[cuid],Revenue_Analysis[Q3 Low Deviation], 0)</f>
        <v>59.778700000000001</v>
      </c>
      <c r="AF404" s="43">
        <f>_xlfn.XLOOKUP(Master1[[#This Row],[cu_id]],Revenue_Analysis[cuid],Revenue_Analysis[Q3 High Deviation], 0)</f>
        <v>62.756300000000003</v>
      </c>
      <c r="AG404" s="43">
        <f>_xlfn.XLOOKUP(Master1[[#This Row],[cu_id]],Revenue_Analysis[cuid],Revenue_Analysis[Q4 Low Deviation], 0)</f>
        <v>58.29</v>
      </c>
      <c r="AH404" s="43">
        <f>_xlfn.XLOOKUP(Master1[[#This Row],[cu_id]],Revenue_Analysis[cuid],Revenue_Analysis[Q4 High Deviation], 0)</f>
        <v>61.8</v>
      </c>
      <c r="AI404" s="43">
        <f>_xlfn.XLOOKUP(Master1[[#This Row],[cu_id]],Revenue_Analysis[cuid],Revenue_Analysis[Q1 Average], 0)</f>
        <v>0</v>
      </c>
      <c r="AJ404" s="43">
        <f>_xlfn.XLOOKUP(Master1[[#This Row],[cu_id]],Revenue_Analysis[cuid],Revenue_Analysis[Q2 Average], 0)</f>
        <v>63.682000000000002</v>
      </c>
      <c r="AK404" s="43">
        <f>_xlfn.XLOOKUP(Master1[[#This Row],[cu_id]],Revenue_Analysis[cuid],Revenue_Analysis[Q3 Average], 0)</f>
        <v>61.267499999999998</v>
      </c>
      <c r="AL404" s="43">
        <f>_xlfn.XLOOKUP(Master1[[#This Row],[cu_id]],Revenue_Analysis[cuid],Revenue_Analysis[Q4 Average], 0)</f>
        <v>60.045000000000002</v>
      </c>
      <c r="AM404" s="44" t="s">
        <v>13860</v>
      </c>
      <c r="AN404" s="44" t="s">
        <v>13860</v>
      </c>
      <c r="AO404" s="25" t="s">
        <v>13860</v>
      </c>
      <c r="AP404" s="25" t="s">
        <v>13860</v>
      </c>
      <c r="AQ404" s="25" t="s">
        <v>13860</v>
      </c>
      <c r="AR404" s="25" t="s">
        <v>0</v>
      </c>
      <c r="AS404" s="15">
        <f>IFERROR(_xlfn.XLOOKUP(Master1[[#This Row],[cu_id]],StopTimes[cu_ID],StopTimes[Average Stop Time]), 0)</f>
        <v>7.479166666666667</v>
      </c>
      <c r="AT40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04" s="45" t="s">
        <v>13860</v>
      </c>
      <c r="AV404" s="13"/>
      <c r="AW404" s="12"/>
    </row>
    <row r="405" spans="1:49" x14ac:dyDescent="0.3">
      <c r="A405" s="74" t="s">
        <v>3678</v>
      </c>
      <c r="B405" s="25">
        <v>15</v>
      </c>
      <c r="C405" s="25" t="s">
        <v>7</v>
      </c>
      <c r="D405" s="26">
        <v>27884</v>
      </c>
      <c r="E405" s="26" t="s">
        <v>13</v>
      </c>
      <c r="F405" s="26" t="s">
        <v>1046</v>
      </c>
      <c r="G405" s="26" t="s">
        <v>1047</v>
      </c>
      <c r="H405" s="26" t="s">
        <v>11</v>
      </c>
      <c r="I405" s="26" t="s">
        <v>1005</v>
      </c>
      <c r="J405" s="26" t="s">
        <v>4</v>
      </c>
      <c r="K405" s="26" t="s">
        <v>862</v>
      </c>
      <c r="L405" s="27" t="s">
        <v>16</v>
      </c>
      <c r="M405" s="25" t="s">
        <v>3</v>
      </c>
      <c r="N405" s="25" t="s">
        <v>2</v>
      </c>
      <c r="O40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65</v>
      </c>
      <c r="P405" s="25">
        <v>0</v>
      </c>
      <c r="Q405" s="25">
        <v>0</v>
      </c>
      <c r="R405" s="25">
        <v>0</v>
      </c>
      <c r="S405" s="25">
        <v>0</v>
      </c>
      <c r="T405" s="25">
        <v>65</v>
      </c>
      <c r="U405" s="25">
        <v>53</v>
      </c>
      <c r="V405" s="41" t="str">
        <f>IFERROR(Master1[[#This Row],[Avg Garment Scans per Delivery]]/Master1[[#This Row],[Garment Inventory]], "")</f>
        <v/>
      </c>
      <c r="W405" s="42"/>
      <c r="X405" s="42"/>
      <c r="Y405" s="42"/>
      <c r="Z405" s="42"/>
      <c r="AA405" s="43">
        <f>_xlfn.XLOOKUP(Master1[[#This Row],[cu_id]], Revenue_Analysis[cuid], Revenue_Analysis[Q1 Low Deviation], 0)</f>
        <v>122.0078</v>
      </c>
      <c r="AB405" s="43">
        <f>_xlfn.XLOOKUP(Master1[[#This Row],[cu_id]],Revenue_Analysis[cuid],Revenue_Analysis[Q1 High Deviation], 0)</f>
        <v>216.3656</v>
      </c>
      <c r="AC405" s="43">
        <f>_xlfn.XLOOKUP(Master1[[#This Row],[cu_id]],Revenue_Analysis[cuid],Revenue_Analysis[Q2 Low Deviation], 0)</f>
        <v>103.3694</v>
      </c>
      <c r="AD405" s="43">
        <f>_xlfn.XLOOKUP(Master1[[#This Row],[cu_id]],Revenue_Analysis[cuid],Revenue_Analysis[Q2 High Deviation], 0)</f>
        <v>133.11519999999999</v>
      </c>
      <c r="AE405" s="43">
        <f>_xlfn.XLOOKUP(Master1[[#This Row],[cu_id]],Revenue_Analysis[cuid],Revenue_Analysis[Q3 Low Deviation], 0)</f>
        <v>113.7227</v>
      </c>
      <c r="AF405" s="43">
        <f>_xlfn.XLOOKUP(Master1[[#This Row],[cu_id]],Revenue_Analysis[cuid],Revenue_Analysis[Q3 High Deviation], 0)</f>
        <v>146.88589999999999</v>
      </c>
      <c r="AG405" s="43">
        <f>_xlfn.XLOOKUP(Master1[[#This Row],[cu_id]],Revenue_Analysis[cuid],Revenue_Analysis[Q4 Low Deviation], 0)</f>
        <v>132.90430000000001</v>
      </c>
      <c r="AH405" s="43">
        <f>_xlfn.XLOOKUP(Master1[[#This Row],[cu_id]],Revenue_Analysis[cuid],Revenue_Analysis[Q4 High Deviation], 0)</f>
        <v>147.5881</v>
      </c>
      <c r="AI405" s="43">
        <f>_xlfn.XLOOKUP(Master1[[#This Row],[cu_id]],Revenue_Analysis[cuid],Revenue_Analysis[Q1 Average], 0)</f>
        <v>169.1867</v>
      </c>
      <c r="AJ405" s="43">
        <f>_xlfn.XLOOKUP(Master1[[#This Row],[cu_id]],Revenue_Analysis[cuid],Revenue_Analysis[Q2 Average], 0)</f>
        <v>118.2423</v>
      </c>
      <c r="AK405" s="43">
        <f>_xlfn.XLOOKUP(Master1[[#This Row],[cu_id]],Revenue_Analysis[cuid],Revenue_Analysis[Q3 Average], 0)</f>
        <v>130.30430000000001</v>
      </c>
      <c r="AL405" s="43">
        <f>_xlfn.XLOOKUP(Master1[[#This Row],[cu_id]],Revenue_Analysis[cuid],Revenue_Analysis[Q4 Average], 0)</f>
        <v>140.24619999999999</v>
      </c>
      <c r="AM405" s="44">
        <v>0.44791666666666669</v>
      </c>
      <c r="AN405" s="44">
        <v>0.95833333333333337</v>
      </c>
      <c r="AO405" s="25" t="s">
        <v>13860</v>
      </c>
      <c r="AP405" s="25" t="s">
        <v>13860</v>
      </c>
      <c r="AQ405" s="25" t="s">
        <v>13860</v>
      </c>
      <c r="AR405" s="25" t="s">
        <v>0</v>
      </c>
      <c r="AS405" s="15">
        <f>IFERROR(_xlfn.XLOOKUP(Master1[[#This Row],[cu_id]],StopTimes[cu_ID],StopTimes[Average Stop Time]), 0)</f>
        <v>9.40625</v>
      </c>
      <c r="AT405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05" s="45">
        <v>15</v>
      </c>
      <c r="AV405" s="16"/>
      <c r="AW405" s="12"/>
    </row>
    <row r="406" spans="1:49" x14ac:dyDescent="0.3">
      <c r="A406" s="74" t="s">
        <v>4276</v>
      </c>
      <c r="B406" s="25">
        <v>9</v>
      </c>
      <c r="C406" s="25" t="s">
        <v>12</v>
      </c>
      <c r="D406" s="26">
        <v>33173</v>
      </c>
      <c r="E406" s="26" t="s">
        <v>13</v>
      </c>
      <c r="F406" s="26" t="s">
        <v>2373</v>
      </c>
      <c r="G406" s="26" t="s">
        <v>2374</v>
      </c>
      <c r="H406" s="26" t="s">
        <v>11</v>
      </c>
      <c r="I406" s="26" t="s">
        <v>1513</v>
      </c>
      <c r="J406" s="26" t="s">
        <v>4</v>
      </c>
      <c r="K406" s="26" t="s">
        <v>1863</v>
      </c>
      <c r="L406" s="27" t="s">
        <v>16</v>
      </c>
      <c r="M406" s="25" t="s">
        <v>3</v>
      </c>
      <c r="N406" s="25" t="s">
        <v>2</v>
      </c>
      <c r="O4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406" s="25">
        <v>0</v>
      </c>
      <c r="Q406" s="25">
        <v>210</v>
      </c>
      <c r="R406" s="25">
        <v>0</v>
      </c>
      <c r="S406" s="25">
        <v>0</v>
      </c>
      <c r="T406" s="25">
        <v>0</v>
      </c>
      <c r="U406" s="25">
        <v>55</v>
      </c>
      <c r="V406" s="41" t="str">
        <f>IFERROR(Master1[[#This Row],[Avg Garment Scans per Delivery]]/Master1[[#This Row],[Garment Inventory]], "")</f>
        <v/>
      </c>
      <c r="W406" s="42"/>
      <c r="X406" s="42"/>
      <c r="Y406" s="42"/>
      <c r="Z406" s="42"/>
      <c r="AA406" s="43">
        <f>_xlfn.XLOOKUP(Master1[[#This Row],[cu_id]], Revenue_Analysis[cuid], Revenue_Analysis[Q1 Low Deviation], 0)</f>
        <v>75.613900000000001</v>
      </c>
      <c r="AB406" s="43">
        <f>_xlfn.XLOOKUP(Master1[[#This Row],[cu_id]],Revenue_Analysis[cuid],Revenue_Analysis[Q1 High Deviation], 0)</f>
        <v>84.0167</v>
      </c>
      <c r="AC406" s="43">
        <f>_xlfn.XLOOKUP(Master1[[#This Row],[cu_id]],Revenue_Analysis[cuid],Revenue_Analysis[Q2 Low Deviation], 0)</f>
        <v>81.2346</v>
      </c>
      <c r="AD406" s="43">
        <f>_xlfn.XLOOKUP(Master1[[#This Row],[cu_id]],Revenue_Analysis[cuid],Revenue_Analysis[Q2 High Deviation], 0)</f>
        <v>85.800399999999996</v>
      </c>
      <c r="AE406" s="43">
        <f>_xlfn.XLOOKUP(Master1[[#This Row],[cu_id]],Revenue_Analysis[cuid],Revenue_Analysis[Q3 Low Deviation], 0)</f>
        <v>63.5428</v>
      </c>
      <c r="AF406" s="43">
        <f>_xlfn.XLOOKUP(Master1[[#This Row],[cu_id]],Revenue_Analysis[cuid],Revenue_Analysis[Q3 High Deviation], 0)</f>
        <v>96.875799999999998</v>
      </c>
      <c r="AG406" s="43">
        <f>_xlfn.XLOOKUP(Master1[[#This Row],[cu_id]],Revenue_Analysis[cuid],Revenue_Analysis[Q4 Low Deviation], 0)</f>
        <v>73.4358</v>
      </c>
      <c r="AH406" s="43">
        <f>_xlfn.XLOOKUP(Master1[[#This Row],[cu_id]],Revenue_Analysis[cuid],Revenue_Analysis[Q4 High Deviation], 0)</f>
        <v>145.70079999999999</v>
      </c>
      <c r="AI406" s="43">
        <f>_xlfn.XLOOKUP(Master1[[#This Row],[cu_id]],Revenue_Analysis[cuid],Revenue_Analysis[Q1 Average], 0)</f>
        <v>79.815299999999993</v>
      </c>
      <c r="AJ406" s="43">
        <f>_xlfn.XLOOKUP(Master1[[#This Row],[cu_id]],Revenue_Analysis[cuid],Revenue_Analysis[Q2 Average], 0)</f>
        <v>83.517499999999998</v>
      </c>
      <c r="AK406" s="43">
        <f>_xlfn.XLOOKUP(Master1[[#This Row],[cu_id]],Revenue_Analysis[cuid],Revenue_Analysis[Q3 Average], 0)</f>
        <v>80.209299999999999</v>
      </c>
      <c r="AL406" s="43">
        <f>_xlfn.XLOOKUP(Master1[[#This Row],[cu_id]],Revenue_Analysis[cuid],Revenue_Analysis[Q4 Average], 0)</f>
        <v>109.56829999999999</v>
      </c>
      <c r="AM406" s="44">
        <v>0.33333333333333331</v>
      </c>
      <c r="AN406" s="44">
        <v>0.66666666666666663</v>
      </c>
      <c r="AO406" s="25" t="s">
        <v>13860</v>
      </c>
      <c r="AP406" s="25" t="s">
        <v>13860</v>
      </c>
      <c r="AQ406" s="25" t="s">
        <v>13860</v>
      </c>
      <c r="AR406" s="25" t="s">
        <v>0</v>
      </c>
      <c r="AS406" s="15">
        <f>IFERROR(_xlfn.XLOOKUP(Master1[[#This Row],[cu_id]],StopTimes[cu_ID],StopTimes[Average Stop Time]), 0)</f>
        <v>6.9904761899999999</v>
      </c>
      <c r="AT40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06" s="45" t="s">
        <v>13860</v>
      </c>
      <c r="AV406" s="13"/>
      <c r="AW406" s="12"/>
    </row>
    <row r="407" spans="1:49" x14ac:dyDescent="0.3">
      <c r="A407" s="74" t="s">
        <v>4277</v>
      </c>
      <c r="B407" s="25">
        <v>34</v>
      </c>
      <c r="C407" s="25" t="s">
        <v>6</v>
      </c>
      <c r="D407" s="26">
        <v>32682</v>
      </c>
      <c r="E407" s="26" t="s">
        <v>13</v>
      </c>
      <c r="F407" s="26" t="s">
        <v>2375</v>
      </c>
      <c r="G407" s="26" t="s">
        <v>2376</v>
      </c>
      <c r="H407" s="26" t="s">
        <v>5</v>
      </c>
      <c r="I407" s="26" t="s">
        <v>696</v>
      </c>
      <c r="J407" s="26" t="s">
        <v>4</v>
      </c>
      <c r="K407" s="26" t="s">
        <v>1359</v>
      </c>
      <c r="L407" s="27" t="s">
        <v>16</v>
      </c>
      <c r="M407" s="25" t="s">
        <v>3</v>
      </c>
      <c r="N407" s="25" t="s">
        <v>2</v>
      </c>
      <c r="O4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407" s="25">
        <v>0</v>
      </c>
      <c r="Q407" s="25">
        <v>0</v>
      </c>
      <c r="R407" s="25">
        <v>40</v>
      </c>
      <c r="S407" s="25">
        <v>0</v>
      </c>
      <c r="T407" s="25">
        <v>0</v>
      </c>
      <c r="U407" s="25">
        <v>52</v>
      </c>
      <c r="V407" s="41">
        <f>IFERROR(Master1[[#This Row],[Avg Garment Scans per Delivery]]/Master1[[#This Row],[Garment Inventory]], "")</f>
        <v>0.4375</v>
      </c>
      <c r="W407" s="42">
        <v>48</v>
      </c>
      <c r="X407" s="42">
        <v>21</v>
      </c>
      <c r="Y407" s="42">
        <v>2</v>
      </c>
      <c r="Z407" s="42">
        <v>48</v>
      </c>
      <c r="AA407" s="43">
        <f>_xlfn.XLOOKUP(Master1[[#This Row],[cu_id]], Revenue_Analysis[cuid], Revenue_Analysis[Q1 Low Deviation], 0)</f>
        <v>35.428600000000003</v>
      </c>
      <c r="AB407" s="43">
        <f>_xlfn.XLOOKUP(Master1[[#This Row],[cu_id]],Revenue_Analysis[cuid],Revenue_Analysis[Q1 High Deviation], 0)</f>
        <v>71.294399999999996</v>
      </c>
      <c r="AC407" s="43">
        <f>_xlfn.XLOOKUP(Master1[[#This Row],[cu_id]],Revenue_Analysis[cuid],Revenue_Analysis[Q2 Low Deviation], 0)</f>
        <v>42.062100000000001</v>
      </c>
      <c r="AD407" s="43">
        <f>_xlfn.XLOOKUP(Master1[[#This Row],[cu_id]],Revenue_Analysis[cuid],Revenue_Analysis[Q2 High Deviation], 0)</f>
        <v>73.247100000000003</v>
      </c>
      <c r="AE407" s="43">
        <f>_xlfn.XLOOKUP(Master1[[#This Row],[cu_id]],Revenue_Analysis[cuid],Revenue_Analysis[Q3 Low Deviation], 0)</f>
        <v>43.363900000000001</v>
      </c>
      <c r="AF407" s="43">
        <f>_xlfn.XLOOKUP(Master1[[#This Row],[cu_id]],Revenue_Analysis[cuid],Revenue_Analysis[Q3 High Deviation], 0)</f>
        <v>75.369900000000001</v>
      </c>
      <c r="AG407" s="43">
        <f>_xlfn.XLOOKUP(Master1[[#This Row],[cu_id]],Revenue_Analysis[cuid],Revenue_Analysis[Q4 Low Deviation], 0)</f>
        <v>47.9101</v>
      </c>
      <c r="AH407" s="43">
        <f>_xlfn.XLOOKUP(Master1[[#This Row],[cu_id]],Revenue_Analysis[cuid],Revenue_Analysis[Q4 High Deviation], 0)</f>
        <v>80.423699999999997</v>
      </c>
      <c r="AI407" s="43">
        <f>_xlfn.XLOOKUP(Master1[[#This Row],[cu_id]],Revenue_Analysis[cuid],Revenue_Analysis[Q1 Average], 0)</f>
        <v>53.361499999999999</v>
      </c>
      <c r="AJ407" s="43">
        <f>_xlfn.XLOOKUP(Master1[[#This Row],[cu_id]],Revenue_Analysis[cuid],Revenue_Analysis[Q2 Average], 0)</f>
        <v>57.654600000000002</v>
      </c>
      <c r="AK407" s="43">
        <f>_xlfn.XLOOKUP(Master1[[#This Row],[cu_id]],Revenue_Analysis[cuid],Revenue_Analysis[Q3 Average], 0)</f>
        <v>59.366900000000001</v>
      </c>
      <c r="AL407" s="43">
        <f>_xlfn.XLOOKUP(Master1[[#This Row],[cu_id]],Revenue_Analysis[cuid],Revenue_Analysis[Q4 Average], 0)</f>
        <v>64.166899999999998</v>
      </c>
      <c r="AM407" s="44">
        <v>7</v>
      </c>
      <c r="AN407" s="44">
        <v>0.6875</v>
      </c>
      <c r="AO407" s="25" t="s">
        <v>13860</v>
      </c>
      <c r="AP407" s="25" t="s">
        <v>13860</v>
      </c>
      <c r="AQ407" s="25" t="s">
        <v>13860</v>
      </c>
      <c r="AR407" s="25" t="s">
        <v>0</v>
      </c>
      <c r="AS407" s="15">
        <f>IFERROR(_xlfn.XLOOKUP(Master1[[#This Row],[cu_id]],StopTimes[cu_ID],StopTimes[Average Stop Time]), 0)</f>
        <v>3.3020833333333335</v>
      </c>
      <c r="AT40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07" s="45" t="s">
        <v>13860</v>
      </c>
      <c r="AV407" s="13"/>
      <c r="AW407" s="12"/>
    </row>
    <row r="408" spans="1:49" x14ac:dyDescent="0.3">
      <c r="A408" s="74" t="s">
        <v>4278</v>
      </c>
      <c r="B408" s="25">
        <v>15</v>
      </c>
      <c r="C408" s="25" t="s">
        <v>14</v>
      </c>
      <c r="D408" s="26">
        <v>32689</v>
      </c>
      <c r="E408" s="26" t="s">
        <v>13</v>
      </c>
      <c r="F408" s="26" t="s">
        <v>1835</v>
      </c>
      <c r="G408" s="26" t="s">
        <v>2377</v>
      </c>
      <c r="H408" s="26" t="s">
        <v>2378</v>
      </c>
      <c r="I408" s="26" t="s">
        <v>639</v>
      </c>
      <c r="J408" s="26" t="s">
        <v>4</v>
      </c>
      <c r="K408" s="26" t="s">
        <v>677</v>
      </c>
      <c r="L408" s="27" t="s">
        <v>16</v>
      </c>
      <c r="M408" s="25" t="s">
        <v>3</v>
      </c>
      <c r="N408" s="25" t="s">
        <v>2</v>
      </c>
      <c r="O4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</v>
      </c>
      <c r="P408" s="25">
        <v>0</v>
      </c>
      <c r="Q408" s="25">
        <v>0</v>
      </c>
      <c r="R408" s="25">
        <v>0</v>
      </c>
      <c r="S408" s="25">
        <v>35</v>
      </c>
      <c r="T408" s="25">
        <v>0</v>
      </c>
      <c r="U408" s="25">
        <v>52</v>
      </c>
      <c r="V408" s="41" t="str">
        <f>IFERROR(Master1[[#This Row],[Avg Garment Scans per Delivery]]/Master1[[#This Row],[Garment Inventory]], "")</f>
        <v/>
      </c>
      <c r="W408" s="42"/>
      <c r="X408" s="42"/>
      <c r="Y408" s="42"/>
      <c r="Z408" s="42"/>
      <c r="AA408" s="43">
        <f>_xlfn.XLOOKUP(Master1[[#This Row],[cu_id]], Revenue_Analysis[cuid], Revenue_Analysis[Q1 Low Deviation], 0)</f>
        <v>41.170400000000001</v>
      </c>
      <c r="AB408" s="43">
        <f>_xlfn.XLOOKUP(Master1[[#This Row],[cu_id]],Revenue_Analysis[cuid],Revenue_Analysis[Q1 High Deviation], 0)</f>
        <v>42.768000000000001</v>
      </c>
      <c r="AC408" s="43">
        <f>_xlfn.XLOOKUP(Master1[[#This Row],[cu_id]],Revenue_Analysis[cuid],Revenue_Analysis[Q2 Low Deviation], 0)</f>
        <v>43.509599999999999</v>
      </c>
      <c r="AD408" s="43">
        <f>_xlfn.XLOOKUP(Master1[[#This Row],[cu_id]],Revenue_Analysis[cuid],Revenue_Analysis[Q2 High Deviation], 0)</f>
        <v>48.842799999999997</v>
      </c>
      <c r="AE408" s="43">
        <f>_xlfn.XLOOKUP(Master1[[#This Row],[cu_id]],Revenue_Analysis[cuid],Revenue_Analysis[Q3 Low Deviation], 0)</f>
        <v>48.609400000000001</v>
      </c>
      <c r="AF408" s="43">
        <f>_xlfn.XLOOKUP(Master1[[#This Row],[cu_id]],Revenue_Analysis[cuid],Revenue_Analysis[Q3 High Deviation], 0)</f>
        <v>50.0276</v>
      </c>
      <c r="AG408" s="43">
        <f>_xlfn.XLOOKUP(Master1[[#This Row],[cu_id]],Revenue_Analysis[cuid],Revenue_Analysis[Q4 Low Deviation], 0)</f>
        <v>48.66</v>
      </c>
      <c r="AH408" s="43">
        <f>_xlfn.XLOOKUP(Master1[[#This Row],[cu_id]],Revenue_Analysis[cuid],Revenue_Analysis[Q4 High Deviation], 0)</f>
        <v>48.66</v>
      </c>
      <c r="AI408" s="43">
        <f>_xlfn.XLOOKUP(Master1[[#This Row],[cu_id]],Revenue_Analysis[cuid],Revenue_Analysis[Q1 Average], 0)</f>
        <v>41.969200000000001</v>
      </c>
      <c r="AJ408" s="43">
        <f>_xlfn.XLOOKUP(Master1[[#This Row],[cu_id]],Revenue_Analysis[cuid],Revenue_Analysis[Q2 Average], 0)</f>
        <v>46.176200000000001</v>
      </c>
      <c r="AK408" s="43">
        <f>_xlfn.XLOOKUP(Master1[[#This Row],[cu_id]],Revenue_Analysis[cuid],Revenue_Analysis[Q3 Average], 0)</f>
        <v>49.3185</v>
      </c>
      <c r="AL408" s="43">
        <f>_xlfn.XLOOKUP(Master1[[#This Row],[cu_id]],Revenue_Analysis[cuid],Revenue_Analysis[Q4 Average], 0)</f>
        <v>48.66</v>
      </c>
      <c r="AM408" s="44">
        <v>0.375</v>
      </c>
      <c r="AN408" s="44">
        <v>0.6875</v>
      </c>
      <c r="AO408" s="25" t="s">
        <v>13860</v>
      </c>
      <c r="AP408" s="25" t="s">
        <v>13860</v>
      </c>
      <c r="AQ408" s="25" t="s">
        <v>13860</v>
      </c>
      <c r="AR408" s="25" t="s">
        <v>0</v>
      </c>
      <c r="AS408" s="15">
        <f>IFERROR(_xlfn.XLOOKUP(Master1[[#This Row],[cu_id]],StopTimes[cu_ID],StopTimes[Average Stop Time]), 0)</f>
        <v>7.916666666666667</v>
      </c>
      <c r="AT408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08" s="45">
        <v>5</v>
      </c>
      <c r="AV408" s="13"/>
      <c r="AW408" s="12"/>
    </row>
    <row r="409" spans="1:49" x14ac:dyDescent="0.3">
      <c r="A409" s="74" t="s">
        <v>3621</v>
      </c>
      <c r="B409" s="25">
        <v>34</v>
      </c>
      <c r="C409" s="25" t="s">
        <v>6</v>
      </c>
      <c r="D409" s="26">
        <v>32697</v>
      </c>
      <c r="E409" s="26" t="s">
        <v>13</v>
      </c>
      <c r="F409" s="26" t="s">
        <v>905</v>
      </c>
      <c r="G409" s="26" t="s">
        <v>906</v>
      </c>
      <c r="H409" s="26" t="s">
        <v>5</v>
      </c>
      <c r="I409" s="26" t="s">
        <v>696</v>
      </c>
      <c r="J409" s="26" t="s">
        <v>4</v>
      </c>
      <c r="K409" s="26" t="s">
        <v>839</v>
      </c>
      <c r="L409" s="27" t="s">
        <v>16</v>
      </c>
      <c r="M409" s="25" t="s">
        <v>3</v>
      </c>
      <c r="N409" s="25" t="s">
        <v>2</v>
      </c>
      <c r="O40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409" s="25">
        <v>0</v>
      </c>
      <c r="Q409" s="25">
        <v>0</v>
      </c>
      <c r="R409" s="25">
        <v>90</v>
      </c>
      <c r="S409" s="25">
        <v>0</v>
      </c>
      <c r="T409" s="25">
        <v>0</v>
      </c>
      <c r="U409" s="25">
        <v>52</v>
      </c>
      <c r="V409" s="41">
        <f>IFERROR(Master1[[#This Row],[Avg Garment Scans per Delivery]]/Master1[[#This Row],[Garment Inventory]], "")</f>
        <v>0.18181818181818182</v>
      </c>
      <c r="W409" s="42">
        <v>33</v>
      </c>
      <c r="X409" s="42">
        <v>6</v>
      </c>
      <c r="Y409" s="42">
        <v>2</v>
      </c>
      <c r="Z409" s="42">
        <v>34</v>
      </c>
      <c r="AA409" s="43">
        <f>_xlfn.XLOOKUP(Master1[[#This Row],[cu_id]], Revenue_Analysis[cuid], Revenue_Analysis[Q1 Low Deviation], 0)</f>
        <v>36.560400000000001</v>
      </c>
      <c r="AB409" s="43">
        <f>_xlfn.XLOOKUP(Master1[[#This Row],[cu_id]],Revenue_Analysis[cuid],Revenue_Analysis[Q1 High Deviation], 0)</f>
        <v>38.158000000000001</v>
      </c>
      <c r="AC409" s="43">
        <f>_xlfn.XLOOKUP(Master1[[#This Row],[cu_id]],Revenue_Analysis[cuid],Revenue_Analysis[Q2 Low Deviation], 0)</f>
        <v>38.607199999999999</v>
      </c>
      <c r="AD409" s="43">
        <f>_xlfn.XLOOKUP(Master1[[#This Row],[cu_id]],Revenue_Analysis[cuid],Revenue_Analysis[Q2 High Deviation], 0)</f>
        <v>43.757399999999997</v>
      </c>
      <c r="AE409" s="43">
        <f>_xlfn.XLOOKUP(Master1[[#This Row],[cu_id]],Revenue_Analysis[cuid],Revenue_Analysis[Q3 Low Deviation], 0)</f>
        <v>43.6706</v>
      </c>
      <c r="AF409" s="43">
        <f>_xlfn.XLOOKUP(Master1[[#This Row],[cu_id]],Revenue_Analysis[cuid],Revenue_Analysis[Q3 High Deviation], 0)</f>
        <v>44.495600000000003</v>
      </c>
      <c r="AG409" s="43">
        <f>_xlfn.XLOOKUP(Master1[[#This Row],[cu_id]],Revenue_Analysis[cuid],Revenue_Analysis[Q4 Low Deviation], 0)</f>
        <v>43.7</v>
      </c>
      <c r="AH409" s="43">
        <f>_xlfn.XLOOKUP(Master1[[#This Row],[cu_id]],Revenue_Analysis[cuid],Revenue_Analysis[Q4 High Deviation], 0)</f>
        <v>43.7</v>
      </c>
      <c r="AI409" s="43">
        <f>_xlfn.XLOOKUP(Master1[[#This Row],[cu_id]],Revenue_Analysis[cuid],Revenue_Analysis[Q1 Average], 0)</f>
        <v>37.359200000000001</v>
      </c>
      <c r="AJ409" s="43">
        <f>_xlfn.XLOOKUP(Master1[[#This Row],[cu_id]],Revenue_Analysis[cuid],Revenue_Analysis[Q2 Average], 0)</f>
        <v>41.182299999999998</v>
      </c>
      <c r="AK409" s="43">
        <f>_xlfn.XLOOKUP(Master1[[#This Row],[cu_id]],Revenue_Analysis[cuid],Revenue_Analysis[Q3 Average], 0)</f>
        <v>44.083100000000002</v>
      </c>
      <c r="AL409" s="43">
        <f>_xlfn.XLOOKUP(Master1[[#This Row],[cu_id]],Revenue_Analysis[cuid],Revenue_Analysis[Q4 Average], 0)</f>
        <v>43.7</v>
      </c>
      <c r="AM409" s="44">
        <v>9</v>
      </c>
      <c r="AN409" s="44">
        <v>0.6875</v>
      </c>
      <c r="AO409" s="25" t="s">
        <v>13860</v>
      </c>
      <c r="AP409" s="25" t="s">
        <v>13860</v>
      </c>
      <c r="AQ409" s="25" t="s">
        <v>13860</v>
      </c>
      <c r="AR409" s="25" t="s">
        <v>0</v>
      </c>
      <c r="AS409" s="15">
        <f>IFERROR(_xlfn.XLOOKUP(Master1[[#This Row],[cu_id]],StopTimes[cu_ID],StopTimes[Average Stop Time]), 0)</f>
        <v>1.3895833333333334</v>
      </c>
      <c r="AT40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09" s="45">
        <v>3</v>
      </c>
      <c r="AV409" s="13"/>
      <c r="AW409" s="12"/>
    </row>
    <row r="410" spans="1:49" x14ac:dyDescent="0.3">
      <c r="A410" s="74" t="s">
        <v>3679</v>
      </c>
      <c r="B410" s="25">
        <v>34</v>
      </c>
      <c r="C410" s="25" t="s">
        <v>14</v>
      </c>
      <c r="D410" s="26">
        <v>32700</v>
      </c>
      <c r="E410" s="26" t="s">
        <v>13</v>
      </c>
      <c r="F410" s="26" t="s">
        <v>1048</v>
      </c>
      <c r="G410" s="26" t="s">
        <v>1049</v>
      </c>
      <c r="H410" s="26" t="s">
        <v>5</v>
      </c>
      <c r="I410" s="26" t="s">
        <v>696</v>
      </c>
      <c r="J410" s="26" t="s">
        <v>4</v>
      </c>
      <c r="K410" s="26" t="s">
        <v>1018</v>
      </c>
      <c r="L410" s="27" t="s">
        <v>16</v>
      </c>
      <c r="M410" s="25" t="s">
        <v>3</v>
      </c>
      <c r="N410" s="25" t="s">
        <v>2</v>
      </c>
      <c r="O4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95</v>
      </c>
      <c r="P410" s="25">
        <v>0</v>
      </c>
      <c r="Q410" s="25">
        <v>0</v>
      </c>
      <c r="R410" s="25">
        <v>0</v>
      </c>
      <c r="S410" s="25">
        <v>95</v>
      </c>
      <c r="T410" s="25">
        <v>0</v>
      </c>
      <c r="U410" s="25">
        <v>53</v>
      </c>
      <c r="V410" s="41" t="str">
        <f>IFERROR(Master1[[#This Row],[Avg Garment Scans per Delivery]]/Master1[[#This Row],[Garment Inventory]], "")</f>
        <v/>
      </c>
      <c r="W410" s="42"/>
      <c r="X410" s="42"/>
      <c r="Y410" s="42"/>
      <c r="Z410" s="42"/>
      <c r="AA410" s="43">
        <f>_xlfn.XLOOKUP(Master1[[#This Row],[cu_id]], Revenue_Analysis[cuid], Revenue_Analysis[Q1 Low Deviation], 0)</f>
        <v>57.111199999999997</v>
      </c>
      <c r="AB410" s="43">
        <f>_xlfn.XLOOKUP(Master1[[#This Row],[cu_id]],Revenue_Analysis[cuid],Revenue_Analysis[Q1 High Deviation], 0)</f>
        <v>63.161200000000001</v>
      </c>
      <c r="AC410" s="43">
        <f>_xlfn.XLOOKUP(Master1[[#This Row],[cu_id]],Revenue_Analysis[cuid],Revenue_Analysis[Q2 Low Deviation], 0)</f>
        <v>52.723799999999997</v>
      </c>
      <c r="AD410" s="43">
        <f>_xlfn.XLOOKUP(Master1[[#This Row],[cu_id]],Revenue_Analysis[cuid],Revenue_Analysis[Q2 High Deviation], 0)</f>
        <v>62.654600000000002</v>
      </c>
      <c r="AE410" s="43">
        <f>_xlfn.XLOOKUP(Master1[[#This Row],[cu_id]],Revenue_Analysis[cuid],Revenue_Analysis[Q3 Low Deviation], 0)</f>
        <v>51.537799999999997</v>
      </c>
      <c r="AF410" s="43">
        <f>_xlfn.XLOOKUP(Master1[[#This Row],[cu_id]],Revenue_Analysis[cuid],Revenue_Analysis[Q3 High Deviation], 0)</f>
        <v>58.760599999999997</v>
      </c>
      <c r="AG410" s="43">
        <f>_xlfn.XLOOKUP(Master1[[#This Row],[cu_id]],Revenue_Analysis[cuid],Revenue_Analysis[Q4 Low Deviation], 0)</f>
        <v>57.75</v>
      </c>
      <c r="AH410" s="43">
        <f>_xlfn.XLOOKUP(Master1[[#This Row],[cu_id]],Revenue_Analysis[cuid],Revenue_Analysis[Q4 High Deviation], 0)</f>
        <v>57.75</v>
      </c>
      <c r="AI410" s="43">
        <f>_xlfn.XLOOKUP(Master1[[#This Row],[cu_id]],Revenue_Analysis[cuid],Revenue_Analysis[Q1 Average], 0)</f>
        <v>60.136200000000002</v>
      </c>
      <c r="AJ410" s="43">
        <f>_xlfn.XLOOKUP(Master1[[#This Row],[cu_id]],Revenue_Analysis[cuid],Revenue_Analysis[Q2 Average], 0)</f>
        <v>57.6892</v>
      </c>
      <c r="AK410" s="43">
        <f>_xlfn.XLOOKUP(Master1[[#This Row],[cu_id]],Revenue_Analysis[cuid],Revenue_Analysis[Q3 Average], 0)</f>
        <v>55.1492</v>
      </c>
      <c r="AL410" s="43">
        <f>_xlfn.XLOOKUP(Master1[[#This Row],[cu_id]],Revenue_Analysis[cuid],Revenue_Analysis[Q4 Average], 0)</f>
        <v>57.75</v>
      </c>
      <c r="AM410" s="44">
        <v>11</v>
      </c>
      <c r="AN410" s="44">
        <v>0.6875</v>
      </c>
      <c r="AO410" s="25" t="s">
        <v>13860</v>
      </c>
      <c r="AP410" s="25" t="s">
        <v>13860</v>
      </c>
      <c r="AQ410" s="25" t="s">
        <v>13860</v>
      </c>
      <c r="AR410" s="25" t="s">
        <v>0</v>
      </c>
      <c r="AS410" s="15">
        <f>IFERROR(_xlfn.XLOOKUP(Master1[[#This Row],[cu_id]],StopTimes[cu_ID],StopTimes[Average Stop Time]), 0)</f>
        <v>2.7979166666666666</v>
      </c>
      <c r="AT41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10" s="45" t="s">
        <v>13860</v>
      </c>
      <c r="AV410" s="13"/>
      <c r="AW410" s="12"/>
    </row>
    <row r="411" spans="1:49" x14ac:dyDescent="0.3">
      <c r="A411" s="74" t="s">
        <v>4281</v>
      </c>
      <c r="B411" s="25">
        <v>9</v>
      </c>
      <c r="C411" s="25" t="s">
        <v>14</v>
      </c>
      <c r="D411" s="26">
        <v>32701</v>
      </c>
      <c r="E411" s="26" t="s">
        <v>13</v>
      </c>
      <c r="F411" s="26" t="s">
        <v>2383</v>
      </c>
      <c r="G411" s="26" t="s">
        <v>565</v>
      </c>
      <c r="H411" s="26" t="s">
        <v>2384</v>
      </c>
      <c r="I411" s="26" t="s">
        <v>567</v>
      </c>
      <c r="J411" s="26" t="s">
        <v>4</v>
      </c>
      <c r="K411" s="26" t="s">
        <v>568</v>
      </c>
      <c r="L411" s="130" t="s">
        <v>16</v>
      </c>
      <c r="M411" s="25" t="s">
        <v>3</v>
      </c>
      <c r="N411" s="25" t="s">
        <v>2</v>
      </c>
      <c r="O4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221</v>
      </c>
      <c r="P411" s="25">
        <v>0</v>
      </c>
      <c r="Q411" s="25">
        <v>0</v>
      </c>
      <c r="R411" s="25">
        <v>0</v>
      </c>
      <c r="S411" s="25">
        <v>221</v>
      </c>
      <c r="T411" s="25">
        <v>0</v>
      </c>
      <c r="U411" s="25">
        <v>53</v>
      </c>
      <c r="V411" s="41">
        <f>IFERROR(Master1[[#This Row],[Avg Garment Scans per Delivery]]/Master1[[#This Row],[Garment Inventory]], "")</f>
        <v>0.16363636363636364</v>
      </c>
      <c r="W411" s="42">
        <v>55</v>
      </c>
      <c r="X411" s="42">
        <v>9</v>
      </c>
      <c r="Y411" s="42">
        <v>3</v>
      </c>
      <c r="Z411" s="42">
        <v>56</v>
      </c>
      <c r="AA411" s="43">
        <f>_xlfn.XLOOKUP(Master1[[#This Row],[cu_id]], Revenue_Analysis[cuid], Revenue_Analysis[Q1 Low Deviation], 0)</f>
        <v>12.7577</v>
      </c>
      <c r="AB411" s="43">
        <f>_xlfn.XLOOKUP(Master1[[#This Row],[cu_id]],Revenue_Analysis[cuid],Revenue_Analysis[Q1 High Deviation], 0)</f>
        <v>14.142300000000001</v>
      </c>
      <c r="AC411" s="43">
        <f>_xlfn.XLOOKUP(Master1[[#This Row],[cu_id]],Revenue_Analysis[cuid],Revenue_Analysis[Q2 Low Deviation], 0)</f>
        <v>12.703799999999999</v>
      </c>
      <c r="AD411" s="43">
        <f>_xlfn.XLOOKUP(Master1[[#This Row],[cu_id]],Revenue_Analysis[cuid],Revenue_Analysis[Q2 High Deviation], 0)</f>
        <v>14.3962</v>
      </c>
      <c r="AE411" s="43">
        <f>_xlfn.XLOOKUP(Master1[[#This Row],[cu_id]],Revenue_Analysis[cuid],Revenue_Analysis[Q3 Low Deviation], 0)</f>
        <v>18.788499999999999</v>
      </c>
      <c r="AF411" s="43">
        <f>_xlfn.XLOOKUP(Master1[[#This Row],[cu_id]],Revenue_Analysis[cuid],Revenue_Analysis[Q3 High Deviation], 0)</f>
        <v>19.711500000000001</v>
      </c>
      <c r="AG411" s="43">
        <f>_xlfn.XLOOKUP(Master1[[#This Row],[cu_id]],Revenue_Analysis[cuid],Revenue_Analysis[Q4 Low Deviation], 0)</f>
        <v>19.5</v>
      </c>
      <c r="AH411" s="43">
        <f>_xlfn.XLOOKUP(Master1[[#This Row],[cu_id]],Revenue_Analysis[cuid],Revenue_Analysis[Q4 High Deviation], 0)</f>
        <v>19.5</v>
      </c>
      <c r="AI411" s="43">
        <f>_xlfn.XLOOKUP(Master1[[#This Row],[cu_id]],Revenue_Analysis[cuid],Revenue_Analysis[Q1 Average], 0)</f>
        <v>13.45</v>
      </c>
      <c r="AJ411" s="43">
        <f>_xlfn.XLOOKUP(Master1[[#This Row],[cu_id]],Revenue_Analysis[cuid],Revenue_Analysis[Q2 Average], 0)</f>
        <v>13.55</v>
      </c>
      <c r="AK411" s="43">
        <f>_xlfn.XLOOKUP(Master1[[#This Row],[cu_id]],Revenue_Analysis[cuid],Revenue_Analysis[Q3 Average], 0)</f>
        <v>19.25</v>
      </c>
      <c r="AL411" s="43">
        <f>_xlfn.XLOOKUP(Master1[[#This Row],[cu_id]],Revenue_Analysis[cuid],Revenue_Analysis[Q4 Average], 0)</f>
        <v>19.5</v>
      </c>
      <c r="AM411" s="44">
        <v>0.375</v>
      </c>
      <c r="AN411" s="44">
        <v>0.66666666666666663</v>
      </c>
      <c r="AO411" s="25" t="s">
        <v>13860</v>
      </c>
      <c r="AP411" s="25" t="s">
        <v>13860</v>
      </c>
      <c r="AQ411" s="25" t="s">
        <v>13860</v>
      </c>
      <c r="AR411" s="25" t="s">
        <v>0</v>
      </c>
      <c r="AS411" s="15">
        <f>IFERROR(_xlfn.XLOOKUP(Master1[[#This Row],[cu_id]],StopTimes[cu_ID],StopTimes[Average Stop Time]), 0)</f>
        <v>0.21666666666666667</v>
      </c>
      <c r="AT411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11" s="45">
        <v>5</v>
      </c>
      <c r="AV411" s="13"/>
      <c r="AW411" s="12"/>
    </row>
    <row r="412" spans="1:49" x14ac:dyDescent="0.3">
      <c r="A412" s="74" t="s">
        <v>4282</v>
      </c>
      <c r="B412" s="25">
        <v>9</v>
      </c>
      <c r="C412" s="25" t="s">
        <v>14</v>
      </c>
      <c r="D412" s="26">
        <v>32701</v>
      </c>
      <c r="E412" s="26" t="s">
        <v>39</v>
      </c>
      <c r="F412" s="26" t="s">
        <v>2385</v>
      </c>
      <c r="G412" s="26" t="s">
        <v>2386</v>
      </c>
      <c r="H412" s="26" t="s">
        <v>5</v>
      </c>
      <c r="I412" s="26" t="s">
        <v>567</v>
      </c>
      <c r="J412" s="26" t="s">
        <v>4</v>
      </c>
      <c r="K412" s="26" t="s">
        <v>568</v>
      </c>
      <c r="L412" s="27" t="s">
        <v>16</v>
      </c>
      <c r="M412" s="25" t="s">
        <v>3</v>
      </c>
      <c r="N412" s="25" t="s">
        <v>2</v>
      </c>
      <c r="O4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211</v>
      </c>
      <c r="P412" s="25">
        <v>0</v>
      </c>
      <c r="Q412" s="25">
        <v>0</v>
      </c>
      <c r="R412" s="25">
        <v>0</v>
      </c>
      <c r="S412" s="25">
        <v>211</v>
      </c>
      <c r="T412" s="25">
        <v>0</v>
      </c>
      <c r="U412" s="25">
        <v>53</v>
      </c>
      <c r="V412" s="41">
        <f>IFERROR(Master1[[#This Row],[Avg Garment Scans per Delivery]]/Master1[[#This Row],[Garment Inventory]], "")</f>
        <v>0.11688311688311688</v>
      </c>
      <c r="W412" s="42">
        <v>154</v>
      </c>
      <c r="X412" s="42">
        <v>18</v>
      </c>
      <c r="Y412" s="42">
        <v>7</v>
      </c>
      <c r="Z412" s="42">
        <v>151</v>
      </c>
      <c r="AA412" s="43">
        <f>_xlfn.XLOOKUP(Master1[[#This Row],[cu_id]], Revenue_Analysis[cuid], Revenue_Analysis[Q1 Low Deviation], 0)</f>
        <v>35.987000000000002</v>
      </c>
      <c r="AB412" s="43">
        <f>_xlfn.XLOOKUP(Master1[[#This Row],[cu_id]],Revenue_Analysis[cuid],Revenue_Analysis[Q1 High Deviation], 0)</f>
        <v>43.410200000000003</v>
      </c>
      <c r="AC412" s="43">
        <f>_xlfn.XLOOKUP(Master1[[#This Row],[cu_id]],Revenue_Analysis[cuid],Revenue_Analysis[Q2 Low Deviation], 0)</f>
        <v>32.8127</v>
      </c>
      <c r="AD412" s="43">
        <f>_xlfn.XLOOKUP(Master1[[#This Row],[cu_id]],Revenue_Analysis[cuid],Revenue_Analysis[Q2 High Deviation], 0)</f>
        <v>38.0565</v>
      </c>
      <c r="AE412" s="43">
        <f>_xlfn.XLOOKUP(Master1[[#This Row],[cu_id]],Revenue_Analysis[cuid],Revenue_Analysis[Q3 Low Deviation], 0)</f>
        <v>12.8878</v>
      </c>
      <c r="AF412" s="43">
        <f>_xlfn.XLOOKUP(Master1[[#This Row],[cu_id]],Revenue_Analysis[cuid],Revenue_Analysis[Q3 High Deviation], 0)</f>
        <v>30.547599999999999</v>
      </c>
      <c r="AG412" s="43">
        <f>_xlfn.XLOOKUP(Master1[[#This Row],[cu_id]],Revenue_Analysis[cuid],Revenue_Analysis[Q4 Low Deviation], 0)</f>
        <v>16.5</v>
      </c>
      <c r="AH412" s="43">
        <f>_xlfn.XLOOKUP(Master1[[#This Row],[cu_id]],Revenue_Analysis[cuid],Revenue_Analysis[Q4 High Deviation], 0)</f>
        <v>16.5</v>
      </c>
      <c r="AI412" s="43">
        <f>_xlfn.XLOOKUP(Master1[[#This Row],[cu_id]],Revenue_Analysis[cuid],Revenue_Analysis[Q1 Average], 0)</f>
        <v>39.698599999999999</v>
      </c>
      <c r="AJ412" s="43">
        <f>_xlfn.XLOOKUP(Master1[[#This Row],[cu_id]],Revenue_Analysis[cuid],Revenue_Analysis[Q2 Average], 0)</f>
        <v>35.434600000000003</v>
      </c>
      <c r="AK412" s="43">
        <f>_xlfn.XLOOKUP(Master1[[#This Row],[cu_id]],Revenue_Analysis[cuid],Revenue_Analysis[Q3 Average], 0)</f>
        <v>21.717700000000001</v>
      </c>
      <c r="AL412" s="43">
        <f>_xlfn.XLOOKUP(Master1[[#This Row],[cu_id]],Revenue_Analysis[cuid],Revenue_Analysis[Q4 Average], 0)</f>
        <v>16.5</v>
      </c>
      <c r="AM412" s="44">
        <v>0.375</v>
      </c>
      <c r="AN412" s="44">
        <v>0.66666666666666663</v>
      </c>
      <c r="AO412" s="25" t="s">
        <v>13860</v>
      </c>
      <c r="AP412" s="25" t="s">
        <v>13860</v>
      </c>
      <c r="AQ412" s="25" t="s">
        <v>13860</v>
      </c>
      <c r="AR412" s="25" t="s">
        <v>0</v>
      </c>
      <c r="AS412" s="15">
        <f>IFERROR(_xlfn.XLOOKUP(Master1[[#This Row],[cu_id]],StopTimes[cu_ID],StopTimes[Average Stop Time]), 0)</f>
        <v>0</v>
      </c>
      <c r="AT41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12" s="45" t="s">
        <v>13860</v>
      </c>
      <c r="AV412" s="13"/>
      <c r="AW412" s="12"/>
    </row>
    <row r="413" spans="1:49" x14ac:dyDescent="0.3">
      <c r="A413" s="74" t="s">
        <v>4283</v>
      </c>
      <c r="B413" s="25">
        <v>9</v>
      </c>
      <c r="C413" s="25" t="s">
        <v>14</v>
      </c>
      <c r="D413" s="26">
        <v>32701</v>
      </c>
      <c r="E413" s="26" t="s">
        <v>68</v>
      </c>
      <c r="F413" s="26" t="s">
        <v>2387</v>
      </c>
      <c r="G413" s="26" t="s">
        <v>2388</v>
      </c>
      <c r="H413" s="26" t="s">
        <v>5</v>
      </c>
      <c r="I413" s="26" t="s">
        <v>567</v>
      </c>
      <c r="J413" s="26" t="s">
        <v>4</v>
      </c>
      <c r="K413" s="26" t="s">
        <v>568</v>
      </c>
      <c r="L413" s="27" t="s">
        <v>16</v>
      </c>
      <c r="M413" s="25" t="s">
        <v>3</v>
      </c>
      <c r="N413" s="25" t="s">
        <v>2</v>
      </c>
      <c r="O4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361</v>
      </c>
      <c r="P413" s="25">
        <v>0</v>
      </c>
      <c r="Q413" s="25">
        <v>0</v>
      </c>
      <c r="R413" s="25">
        <v>0</v>
      </c>
      <c r="S413" s="25">
        <v>361</v>
      </c>
      <c r="T413" s="25">
        <v>0</v>
      </c>
      <c r="U413" s="25">
        <v>53</v>
      </c>
      <c r="V413" s="41">
        <f>IFERROR(Master1[[#This Row],[Avg Garment Scans per Delivery]]/Master1[[#This Row],[Garment Inventory]], "")</f>
        <v>3.896103896103896E-2</v>
      </c>
      <c r="W413" s="42">
        <v>77</v>
      </c>
      <c r="X413" s="42">
        <v>3</v>
      </c>
      <c r="Y413" s="42">
        <v>4</v>
      </c>
      <c r="Z413" s="42">
        <v>76</v>
      </c>
      <c r="AA413" s="43">
        <f>_xlfn.XLOOKUP(Master1[[#This Row],[cu_id]], Revenue_Analysis[cuid], Revenue_Analysis[Q1 Low Deviation], 0)</f>
        <v>14.5113</v>
      </c>
      <c r="AB413" s="43">
        <f>_xlfn.XLOOKUP(Master1[[#This Row],[cu_id]],Revenue_Analysis[cuid],Revenue_Analysis[Q1 High Deviation], 0)</f>
        <v>15.8245</v>
      </c>
      <c r="AC413" s="43">
        <f>_xlfn.XLOOKUP(Master1[[#This Row],[cu_id]],Revenue_Analysis[cuid],Revenue_Analysis[Q2 Low Deviation], 0)</f>
        <v>14.3192</v>
      </c>
      <c r="AD413" s="43">
        <f>_xlfn.XLOOKUP(Master1[[#This Row],[cu_id]],Revenue_Analysis[cuid],Revenue_Analysis[Q2 High Deviation], 0)</f>
        <v>16.780799999999999</v>
      </c>
      <c r="AE413" s="43">
        <f>_xlfn.XLOOKUP(Master1[[#This Row],[cu_id]],Revenue_Analysis[cuid],Revenue_Analysis[Q3 Low Deviation], 0)</f>
        <v>21.25</v>
      </c>
      <c r="AF413" s="43">
        <f>_xlfn.XLOOKUP(Master1[[#This Row],[cu_id]],Revenue_Analysis[cuid],Revenue_Analysis[Q3 High Deviation], 0)</f>
        <v>21.25</v>
      </c>
      <c r="AG413" s="43">
        <f>_xlfn.XLOOKUP(Master1[[#This Row],[cu_id]],Revenue_Analysis[cuid],Revenue_Analysis[Q4 Low Deviation], 0)</f>
        <v>15.692299999999999</v>
      </c>
      <c r="AH413" s="43">
        <f>_xlfn.XLOOKUP(Master1[[#This Row],[cu_id]],Revenue_Analysis[cuid],Revenue_Analysis[Q4 High Deviation], 0)</f>
        <v>18.307700000000001</v>
      </c>
      <c r="AI413" s="43">
        <f>_xlfn.XLOOKUP(Master1[[#This Row],[cu_id]],Revenue_Analysis[cuid],Revenue_Analysis[Q1 Average], 0)</f>
        <v>15.167899999999999</v>
      </c>
      <c r="AJ413" s="43">
        <f>_xlfn.XLOOKUP(Master1[[#This Row],[cu_id]],Revenue_Analysis[cuid],Revenue_Analysis[Q2 Average], 0)</f>
        <v>15.55</v>
      </c>
      <c r="AK413" s="43">
        <f>_xlfn.XLOOKUP(Master1[[#This Row],[cu_id]],Revenue_Analysis[cuid],Revenue_Analysis[Q3 Average], 0)</f>
        <v>21.25</v>
      </c>
      <c r="AL413" s="43">
        <f>_xlfn.XLOOKUP(Master1[[#This Row],[cu_id]],Revenue_Analysis[cuid],Revenue_Analysis[Q4 Average], 0)</f>
        <v>17</v>
      </c>
      <c r="AM413" s="44">
        <v>0.375</v>
      </c>
      <c r="AN413" s="44">
        <v>0.66666666666666663</v>
      </c>
      <c r="AO413" s="25" t="s">
        <v>13860</v>
      </c>
      <c r="AP413" s="25" t="s">
        <v>13860</v>
      </c>
      <c r="AQ413" s="25" t="s">
        <v>13860</v>
      </c>
      <c r="AR413" s="25" t="s">
        <v>0</v>
      </c>
      <c r="AS413" s="15">
        <f>IFERROR(_xlfn.XLOOKUP(Master1[[#This Row],[cu_id]],StopTimes[cu_ID],StopTimes[Average Stop Time]), 0)</f>
        <v>1.4333333333333333</v>
      </c>
      <c r="AT413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13" s="45">
        <v>5</v>
      </c>
      <c r="AV413" s="13"/>
      <c r="AW413" s="12"/>
    </row>
    <row r="414" spans="1:49" x14ac:dyDescent="0.3">
      <c r="A414" s="74" t="s">
        <v>4284</v>
      </c>
      <c r="B414" s="25">
        <v>9</v>
      </c>
      <c r="C414" s="25" t="s">
        <v>14</v>
      </c>
      <c r="D414" s="26">
        <v>32701</v>
      </c>
      <c r="E414" s="26" t="s">
        <v>94</v>
      </c>
      <c r="F414" s="26" t="s">
        <v>2389</v>
      </c>
      <c r="G414" s="26" t="s">
        <v>2390</v>
      </c>
      <c r="H414" s="26" t="s">
        <v>5</v>
      </c>
      <c r="I414" s="26" t="s">
        <v>567</v>
      </c>
      <c r="J414" s="26" t="s">
        <v>4</v>
      </c>
      <c r="K414" s="26" t="s">
        <v>568</v>
      </c>
      <c r="L414" s="27" t="s">
        <v>16</v>
      </c>
      <c r="M414" s="25" t="s">
        <v>3</v>
      </c>
      <c r="N414" s="25" t="s">
        <v>2</v>
      </c>
      <c r="O4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371</v>
      </c>
      <c r="P414" s="25">
        <v>0</v>
      </c>
      <c r="Q414" s="25">
        <v>0</v>
      </c>
      <c r="R414" s="25">
        <v>0</v>
      </c>
      <c r="S414" s="25">
        <v>371</v>
      </c>
      <c r="T414" s="25">
        <v>0</v>
      </c>
      <c r="U414" s="25">
        <v>53</v>
      </c>
      <c r="V414" s="41">
        <f>IFERROR(Master1[[#This Row],[Avg Garment Scans per Delivery]]/Master1[[#This Row],[Garment Inventory]], "")</f>
        <v>0</v>
      </c>
      <c r="W414" s="42">
        <v>39</v>
      </c>
      <c r="X414" s="42"/>
      <c r="Y414" s="42">
        <v>2</v>
      </c>
      <c r="Z414" s="42">
        <v>38</v>
      </c>
      <c r="AA414" s="43">
        <f>_xlfn.XLOOKUP(Master1[[#This Row],[cu_id]], Revenue_Analysis[cuid], Revenue_Analysis[Q1 Low Deviation], 0)</f>
        <v>8.7112999999999996</v>
      </c>
      <c r="AB414" s="43">
        <f>_xlfn.XLOOKUP(Master1[[#This Row],[cu_id]],Revenue_Analysis[cuid],Revenue_Analysis[Q1 High Deviation], 0)</f>
        <v>10.0245</v>
      </c>
      <c r="AC414" s="43">
        <f>_xlfn.XLOOKUP(Master1[[#This Row],[cu_id]],Revenue_Analysis[cuid],Revenue_Analysis[Q2 Low Deviation], 0)</f>
        <v>10.2341</v>
      </c>
      <c r="AD414" s="43">
        <f>_xlfn.XLOOKUP(Master1[[#This Row],[cu_id]],Revenue_Analysis[cuid],Revenue_Analysis[Q2 High Deviation], 0)</f>
        <v>11.810499999999999</v>
      </c>
      <c r="AE414" s="43">
        <f>_xlfn.XLOOKUP(Master1[[#This Row],[cu_id]],Revenue_Analysis[cuid],Revenue_Analysis[Q3 Low Deviation], 0)</f>
        <v>15.45</v>
      </c>
      <c r="AF414" s="43">
        <f>_xlfn.XLOOKUP(Master1[[#This Row],[cu_id]],Revenue_Analysis[cuid],Revenue_Analysis[Q3 High Deviation], 0)</f>
        <v>15.45</v>
      </c>
      <c r="AG414" s="43">
        <f>_xlfn.XLOOKUP(Master1[[#This Row],[cu_id]],Revenue_Analysis[cuid],Revenue_Analysis[Q4 Low Deviation], 0)</f>
        <v>15.45</v>
      </c>
      <c r="AH414" s="43">
        <f>_xlfn.XLOOKUP(Master1[[#This Row],[cu_id]],Revenue_Analysis[cuid],Revenue_Analysis[Q4 High Deviation], 0)</f>
        <v>15.45</v>
      </c>
      <c r="AI414" s="43">
        <f>_xlfn.XLOOKUP(Master1[[#This Row],[cu_id]],Revenue_Analysis[cuid],Revenue_Analysis[Q1 Average], 0)</f>
        <v>9.3679000000000006</v>
      </c>
      <c r="AJ414" s="43">
        <f>_xlfn.XLOOKUP(Master1[[#This Row],[cu_id]],Revenue_Analysis[cuid],Revenue_Analysis[Q2 Average], 0)</f>
        <v>11.0223</v>
      </c>
      <c r="AK414" s="43">
        <f>_xlfn.XLOOKUP(Master1[[#This Row],[cu_id]],Revenue_Analysis[cuid],Revenue_Analysis[Q3 Average], 0)</f>
        <v>15.45</v>
      </c>
      <c r="AL414" s="43">
        <f>_xlfn.XLOOKUP(Master1[[#This Row],[cu_id]],Revenue_Analysis[cuid],Revenue_Analysis[Q4 Average], 0)</f>
        <v>15.45</v>
      </c>
      <c r="AM414" s="44">
        <v>0.375</v>
      </c>
      <c r="AN414" s="44">
        <v>0.66666666666666663</v>
      </c>
      <c r="AO414" s="25" t="s">
        <v>13860</v>
      </c>
      <c r="AP414" s="25" t="s">
        <v>13860</v>
      </c>
      <c r="AQ414" s="25" t="s">
        <v>13860</v>
      </c>
      <c r="AR414" s="25" t="s">
        <v>0</v>
      </c>
      <c r="AS414" s="15">
        <f>IFERROR(_xlfn.XLOOKUP(Master1[[#This Row],[cu_id]],StopTimes[cu_ID],StopTimes[Average Stop Time]), 0)</f>
        <v>1.3428571416666666</v>
      </c>
      <c r="AT414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14" s="45">
        <v>5</v>
      </c>
      <c r="AV414" s="13"/>
      <c r="AW414" s="12"/>
    </row>
    <row r="415" spans="1:49" x14ac:dyDescent="0.3">
      <c r="A415" s="74" t="s">
        <v>4285</v>
      </c>
      <c r="B415" s="25">
        <v>9</v>
      </c>
      <c r="C415" s="25" t="s">
        <v>14</v>
      </c>
      <c r="D415" s="26">
        <v>32701</v>
      </c>
      <c r="E415" s="26" t="s">
        <v>67</v>
      </c>
      <c r="F415" s="26" t="s">
        <v>2391</v>
      </c>
      <c r="G415" s="26" t="s">
        <v>2392</v>
      </c>
      <c r="H415" s="26" t="s">
        <v>5</v>
      </c>
      <c r="I415" s="26" t="s">
        <v>567</v>
      </c>
      <c r="J415" s="26" t="s">
        <v>4</v>
      </c>
      <c r="K415" s="26" t="s">
        <v>568</v>
      </c>
      <c r="L415" s="27" t="s">
        <v>16</v>
      </c>
      <c r="M415" s="25" t="s">
        <v>3</v>
      </c>
      <c r="N415" s="25" t="s">
        <v>2</v>
      </c>
      <c r="O4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381</v>
      </c>
      <c r="P415" s="25">
        <v>0</v>
      </c>
      <c r="Q415" s="25">
        <v>0</v>
      </c>
      <c r="R415" s="25">
        <v>0</v>
      </c>
      <c r="S415" s="25">
        <v>381</v>
      </c>
      <c r="T415" s="25">
        <v>0</v>
      </c>
      <c r="U415" s="25">
        <v>53</v>
      </c>
      <c r="V415" s="41">
        <f>IFERROR(Master1[[#This Row],[Avg Garment Scans per Delivery]]/Master1[[#This Row],[Garment Inventory]], "")</f>
        <v>0</v>
      </c>
      <c r="W415" s="42">
        <v>22</v>
      </c>
      <c r="X415" s="42"/>
      <c r="Y415" s="42">
        <v>1</v>
      </c>
      <c r="Z415" s="42">
        <v>22</v>
      </c>
      <c r="AA415" s="43">
        <f>_xlfn.XLOOKUP(Master1[[#This Row],[cu_id]], Revenue_Analysis[cuid], Revenue_Analysis[Q1 Low Deviation], 0)</f>
        <v>5.5076999999999998</v>
      </c>
      <c r="AB415" s="43">
        <f>_xlfn.XLOOKUP(Master1[[#This Row],[cu_id]],Revenue_Analysis[cuid],Revenue_Analysis[Q1 High Deviation], 0)</f>
        <v>6.8922999999999996</v>
      </c>
      <c r="AC415" s="43">
        <f>_xlfn.XLOOKUP(Master1[[#This Row],[cu_id]],Revenue_Analysis[cuid],Revenue_Analysis[Q2 Low Deviation], 0)</f>
        <v>5.3192000000000004</v>
      </c>
      <c r="AD415" s="43">
        <f>_xlfn.XLOOKUP(Master1[[#This Row],[cu_id]],Revenue_Analysis[cuid],Revenue_Analysis[Q2 High Deviation], 0)</f>
        <v>7.7808000000000002</v>
      </c>
      <c r="AE415" s="43">
        <f>_xlfn.XLOOKUP(Master1[[#This Row],[cu_id]],Revenue_Analysis[cuid],Revenue_Analysis[Q3 Low Deviation], 0)</f>
        <v>12.25</v>
      </c>
      <c r="AF415" s="43">
        <f>_xlfn.XLOOKUP(Master1[[#This Row],[cu_id]],Revenue_Analysis[cuid],Revenue_Analysis[Q3 High Deviation], 0)</f>
        <v>12.25</v>
      </c>
      <c r="AG415" s="43">
        <f>_xlfn.XLOOKUP(Master1[[#This Row],[cu_id]],Revenue_Analysis[cuid],Revenue_Analysis[Q4 Low Deviation], 0)</f>
        <v>12.25</v>
      </c>
      <c r="AH415" s="43">
        <f>_xlfn.XLOOKUP(Master1[[#This Row],[cu_id]],Revenue_Analysis[cuid],Revenue_Analysis[Q4 High Deviation], 0)</f>
        <v>12.25</v>
      </c>
      <c r="AI415" s="43">
        <f>_xlfn.XLOOKUP(Master1[[#This Row],[cu_id]],Revenue_Analysis[cuid],Revenue_Analysis[Q1 Average], 0)</f>
        <v>6.2</v>
      </c>
      <c r="AJ415" s="43">
        <f>_xlfn.XLOOKUP(Master1[[#This Row],[cu_id]],Revenue_Analysis[cuid],Revenue_Analysis[Q2 Average], 0)</f>
        <v>6.55</v>
      </c>
      <c r="AK415" s="43">
        <f>_xlfn.XLOOKUP(Master1[[#This Row],[cu_id]],Revenue_Analysis[cuid],Revenue_Analysis[Q3 Average], 0)</f>
        <v>12.25</v>
      </c>
      <c r="AL415" s="43">
        <f>_xlfn.XLOOKUP(Master1[[#This Row],[cu_id]],Revenue_Analysis[cuid],Revenue_Analysis[Q4 Average], 0)</f>
        <v>12.25</v>
      </c>
      <c r="AM415" s="44">
        <v>0.375</v>
      </c>
      <c r="AN415" s="44">
        <v>0.66666666666666663</v>
      </c>
      <c r="AO415" s="25" t="s">
        <v>13860</v>
      </c>
      <c r="AP415" s="25" t="s">
        <v>13860</v>
      </c>
      <c r="AQ415" s="25" t="s">
        <v>13860</v>
      </c>
      <c r="AR415" s="25" t="s">
        <v>0</v>
      </c>
      <c r="AS415" s="15">
        <f>IFERROR(_xlfn.XLOOKUP(Master1[[#This Row],[cu_id]],StopTimes[cu_ID],StopTimes[Average Stop Time]), 0)</f>
        <v>0.33095237999999999</v>
      </c>
      <c r="AT415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415" s="45">
        <v>4</v>
      </c>
      <c r="AV415" s="13"/>
      <c r="AW415" s="12"/>
    </row>
    <row r="416" spans="1:49" x14ac:dyDescent="0.3">
      <c r="A416" s="74" t="s">
        <v>3497</v>
      </c>
      <c r="B416" s="25">
        <v>9</v>
      </c>
      <c r="C416" s="25" t="s">
        <v>14</v>
      </c>
      <c r="D416" s="26">
        <v>32701</v>
      </c>
      <c r="E416" s="26" t="s">
        <v>77</v>
      </c>
      <c r="F416" s="26" t="s">
        <v>564</v>
      </c>
      <c r="G416" s="26" t="s">
        <v>565</v>
      </c>
      <c r="H416" s="26" t="s">
        <v>566</v>
      </c>
      <c r="I416" s="26" t="s">
        <v>567</v>
      </c>
      <c r="J416" s="26" t="s">
        <v>4</v>
      </c>
      <c r="K416" s="26" t="s">
        <v>568</v>
      </c>
      <c r="L416" s="27" t="s">
        <v>16</v>
      </c>
      <c r="M416" s="25" t="s">
        <v>3</v>
      </c>
      <c r="N416" s="25" t="s">
        <v>2</v>
      </c>
      <c r="O4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191</v>
      </c>
      <c r="P416" s="25">
        <v>0</v>
      </c>
      <c r="Q416" s="25">
        <v>0</v>
      </c>
      <c r="R416" s="25">
        <v>0</v>
      </c>
      <c r="S416" s="25">
        <v>191</v>
      </c>
      <c r="T416" s="25">
        <v>0</v>
      </c>
      <c r="U416" s="25">
        <v>54</v>
      </c>
      <c r="V416" s="41">
        <f>IFERROR(Master1[[#This Row],[Avg Garment Scans per Delivery]]/Master1[[#This Row],[Garment Inventory]], "")</f>
        <v>3.7694013303769404E-2</v>
      </c>
      <c r="W416" s="42">
        <v>451</v>
      </c>
      <c r="X416" s="42">
        <v>17</v>
      </c>
      <c r="Y416" s="42">
        <v>23</v>
      </c>
      <c r="Z416" s="42">
        <v>450</v>
      </c>
      <c r="AA416" s="43">
        <f>_xlfn.XLOOKUP(Master1[[#This Row],[cu_id]], Revenue_Analysis[cuid], Revenue_Analysis[Q1 Low Deviation], 0)</f>
        <v>109.9679</v>
      </c>
      <c r="AB416" s="43">
        <f>_xlfn.XLOOKUP(Master1[[#This Row],[cu_id]],Revenue_Analysis[cuid],Revenue_Analysis[Q1 High Deviation], 0)</f>
        <v>114.0821</v>
      </c>
      <c r="AC416" s="43">
        <f>_xlfn.XLOOKUP(Master1[[#This Row],[cu_id]],Revenue_Analysis[cuid],Revenue_Analysis[Q2 Low Deviation], 0)</f>
        <v>97.731899999999996</v>
      </c>
      <c r="AD416" s="43">
        <f>_xlfn.XLOOKUP(Master1[[#This Row],[cu_id]],Revenue_Analysis[cuid],Revenue_Analysis[Q2 High Deviation], 0)</f>
        <v>105.2405</v>
      </c>
      <c r="AE416" s="43">
        <f>_xlfn.XLOOKUP(Master1[[#This Row],[cu_id]],Revenue_Analysis[cuid],Revenue_Analysis[Q3 Low Deviation], 0)</f>
        <v>99.704400000000007</v>
      </c>
      <c r="AF416" s="43">
        <f>_xlfn.XLOOKUP(Master1[[#This Row],[cu_id]],Revenue_Analysis[cuid],Revenue_Analysis[Q3 High Deviation], 0)</f>
        <v>140.78319999999999</v>
      </c>
      <c r="AG416" s="43">
        <f>_xlfn.XLOOKUP(Master1[[#This Row],[cu_id]],Revenue_Analysis[cuid],Revenue_Analysis[Q4 Low Deviation], 0)</f>
        <v>97.846900000000005</v>
      </c>
      <c r="AH416" s="43">
        <f>_xlfn.XLOOKUP(Master1[[#This Row],[cu_id]],Revenue_Analysis[cuid],Revenue_Analysis[Q4 High Deviation], 0)</f>
        <v>128.54589999999999</v>
      </c>
      <c r="AI416" s="43">
        <f>_xlfn.XLOOKUP(Master1[[#This Row],[cu_id]],Revenue_Analysis[cuid],Revenue_Analysis[Q1 Average], 0)</f>
        <v>112.02500000000001</v>
      </c>
      <c r="AJ416" s="43">
        <f>_xlfn.XLOOKUP(Master1[[#This Row],[cu_id]],Revenue_Analysis[cuid],Revenue_Analysis[Q2 Average], 0)</f>
        <v>101.4862</v>
      </c>
      <c r="AK416" s="43">
        <f>_xlfn.XLOOKUP(Master1[[#This Row],[cu_id]],Revenue_Analysis[cuid],Revenue_Analysis[Q3 Average], 0)</f>
        <v>120.24379999999999</v>
      </c>
      <c r="AL416" s="43">
        <f>_xlfn.XLOOKUP(Master1[[#This Row],[cu_id]],Revenue_Analysis[cuid],Revenue_Analysis[Q4 Average], 0)</f>
        <v>113.1964</v>
      </c>
      <c r="AM416" s="44">
        <v>0.375</v>
      </c>
      <c r="AN416" s="44">
        <v>0.66666666666666663</v>
      </c>
      <c r="AO416" s="25" t="s">
        <v>13860</v>
      </c>
      <c r="AP416" s="25" t="s">
        <v>13860</v>
      </c>
      <c r="AQ416" s="25" t="s">
        <v>13860</v>
      </c>
      <c r="AR416" s="25" t="s">
        <v>0</v>
      </c>
      <c r="AS416" s="15">
        <f>IFERROR(_xlfn.XLOOKUP(Master1[[#This Row],[cu_id]],StopTimes[cu_ID],StopTimes[Average Stop Time]), 0)</f>
        <v>2.1166666666666667</v>
      </c>
      <c r="AT41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16" s="45">
        <v>3</v>
      </c>
      <c r="AV416" s="13"/>
      <c r="AW416" s="12"/>
    </row>
    <row r="417" spans="1:49" x14ac:dyDescent="0.3">
      <c r="A417" s="74" t="s">
        <v>4287</v>
      </c>
      <c r="B417" s="25">
        <v>9</v>
      </c>
      <c r="C417" s="25" t="s">
        <v>14</v>
      </c>
      <c r="D417" s="26">
        <v>32701</v>
      </c>
      <c r="E417" s="26" t="s">
        <v>111</v>
      </c>
      <c r="F417" s="26" t="s">
        <v>2397</v>
      </c>
      <c r="G417" s="26" t="s">
        <v>565</v>
      </c>
      <c r="H417" s="26" t="s">
        <v>566</v>
      </c>
      <c r="I417" s="26" t="s">
        <v>567</v>
      </c>
      <c r="J417" s="26" t="s">
        <v>4</v>
      </c>
      <c r="K417" s="26" t="s">
        <v>568</v>
      </c>
      <c r="L417" s="27" t="s">
        <v>16</v>
      </c>
      <c r="M417" s="25" t="s">
        <v>3</v>
      </c>
      <c r="N417" s="25" t="s">
        <v>2</v>
      </c>
      <c r="O4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201</v>
      </c>
      <c r="P417" s="25">
        <v>0</v>
      </c>
      <c r="Q417" s="25">
        <v>0</v>
      </c>
      <c r="R417" s="25">
        <v>0</v>
      </c>
      <c r="S417" s="25">
        <v>201</v>
      </c>
      <c r="T417" s="25">
        <v>0</v>
      </c>
      <c r="U417" s="25">
        <v>53</v>
      </c>
      <c r="V417" s="41">
        <f>IFERROR(Master1[[#This Row],[Avg Garment Scans per Delivery]]/Master1[[#This Row],[Garment Inventory]], "")</f>
        <v>2.0202020202020204E-2</v>
      </c>
      <c r="W417" s="42">
        <v>99</v>
      </c>
      <c r="X417" s="42">
        <v>2</v>
      </c>
      <c r="Y417" s="42">
        <v>5</v>
      </c>
      <c r="Z417" s="42">
        <v>100</v>
      </c>
      <c r="AA417" s="43">
        <f>_xlfn.XLOOKUP(Master1[[#This Row],[cu_id]], Revenue_Analysis[cuid], Revenue_Analysis[Q1 Low Deviation], 0)</f>
        <v>24.011299999999999</v>
      </c>
      <c r="AB417" s="43">
        <f>_xlfn.XLOOKUP(Master1[[#This Row],[cu_id]],Revenue_Analysis[cuid],Revenue_Analysis[Q1 High Deviation], 0)</f>
        <v>25.3245</v>
      </c>
      <c r="AC417" s="43">
        <f>_xlfn.XLOOKUP(Master1[[#This Row],[cu_id]],Revenue_Analysis[cuid],Revenue_Analysis[Q2 Low Deviation], 0)</f>
        <v>18.215800000000002</v>
      </c>
      <c r="AD417" s="43">
        <f>_xlfn.XLOOKUP(Master1[[#This Row],[cu_id]],Revenue_Analysis[cuid],Revenue_Analysis[Q2 High Deviation], 0)</f>
        <v>24.141200000000001</v>
      </c>
      <c r="AE417" s="43">
        <f>_xlfn.XLOOKUP(Master1[[#This Row],[cu_id]],Revenue_Analysis[cuid],Revenue_Analysis[Q3 Low Deviation], 0)</f>
        <v>24.432500000000001</v>
      </c>
      <c r="AF417" s="43">
        <f>_xlfn.XLOOKUP(Master1[[#This Row],[cu_id]],Revenue_Analysis[cuid],Revenue_Analysis[Q3 High Deviation], 0)</f>
        <v>28.132100000000001</v>
      </c>
      <c r="AG417" s="43">
        <f>_xlfn.XLOOKUP(Master1[[#This Row],[cu_id]],Revenue_Analysis[cuid],Revenue_Analysis[Q4 Low Deviation], 0)</f>
        <v>28</v>
      </c>
      <c r="AH417" s="43">
        <f>_xlfn.XLOOKUP(Master1[[#This Row],[cu_id]],Revenue_Analysis[cuid],Revenue_Analysis[Q4 High Deviation], 0)</f>
        <v>28</v>
      </c>
      <c r="AI417" s="43">
        <f>_xlfn.XLOOKUP(Master1[[#This Row],[cu_id]],Revenue_Analysis[cuid],Revenue_Analysis[Q1 Average], 0)</f>
        <v>24.667899999999999</v>
      </c>
      <c r="AJ417" s="43">
        <f>_xlfn.XLOOKUP(Master1[[#This Row],[cu_id]],Revenue_Analysis[cuid],Revenue_Analysis[Q2 Average], 0)</f>
        <v>21.1785</v>
      </c>
      <c r="AK417" s="43">
        <f>_xlfn.XLOOKUP(Master1[[#This Row],[cu_id]],Revenue_Analysis[cuid],Revenue_Analysis[Q3 Average], 0)</f>
        <v>26.282299999999999</v>
      </c>
      <c r="AL417" s="43">
        <f>_xlfn.XLOOKUP(Master1[[#This Row],[cu_id]],Revenue_Analysis[cuid],Revenue_Analysis[Q4 Average], 0)</f>
        <v>28</v>
      </c>
      <c r="AM417" s="44">
        <v>0.375</v>
      </c>
      <c r="AN417" s="44">
        <v>0.66666666666666663</v>
      </c>
      <c r="AO417" s="25" t="s">
        <v>13860</v>
      </c>
      <c r="AP417" s="25" t="s">
        <v>13860</v>
      </c>
      <c r="AQ417" s="25" t="s">
        <v>13860</v>
      </c>
      <c r="AR417" s="25" t="s">
        <v>0</v>
      </c>
      <c r="AS417" s="15">
        <f>IFERROR(_xlfn.XLOOKUP(Master1[[#This Row],[cu_id]],StopTimes[cu_ID],StopTimes[Average Stop Time]), 0)</f>
        <v>0.17500000000000002</v>
      </c>
      <c r="AT41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17" s="45">
        <v>5</v>
      </c>
      <c r="AV417" s="13"/>
      <c r="AW417" s="12"/>
    </row>
    <row r="418" spans="1:49" x14ac:dyDescent="0.3">
      <c r="A418" s="74" t="s">
        <v>4288</v>
      </c>
      <c r="B418" s="25">
        <v>9</v>
      </c>
      <c r="C418" s="25" t="s">
        <v>14</v>
      </c>
      <c r="D418" s="26">
        <v>32701</v>
      </c>
      <c r="E418" s="26" t="s">
        <v>47</v>
      </c>
      <c r="F418" s="26" t="s">
        <v>2398</v>
      </c>
      <c r="G418" s="26" t="s">
        <v>2399</v>
      </c>
      <c r="H418" s="26" t="s">
        <v>5</v>
      </c>
      <c r="I418" s="26" t="s">
        <v>567</v>
      </c>
      <c r="J418" s="26" t="s">
        <v>4</v>
      </c>
      <c r="K418" s="26" t="s">
        <v>415</v>
      </c>
      <c r="L418" s="27" t="s">
        <v>16</v>
      </c>
      <c r="M418" s="25" t="s">
        <v>3</v>
      </c>
      <c r="N418" s="25" t="s">
        <v>2</v>
      </c>
      <c r="O4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261</v>
      </c>
      <c r="P418" s="25">
        <v>0</v>
      </c>
      <c r="Q418" s="25">
        <v>0</v>
      </c>
      <c r="R418" s="25">
        <v>0</v>
      </c>
      <c r="S418" s="25">
        <v>261</v>
      </c>
      <c r="T418" s="25">
        <v>0</v>
      </c>
      <c r="U418" s="25">
        <v>53</v>
      </c>
      <c r="V418" s="41">
        <f>IFERROR(Master1[[#This Row],[Avg Garment Scans per Delivery]]/Master1[[#This Row],[Garment Inventory]], "")</f>
        <v>4.5454545454545456E-2</v>
      </c>
      <c r="W418" s="42">
        <v>44</v>
      </c>
      <c r="X418" s="42">
        <v>2</v>
      </c>
      <c r="Y418" s="42">
        <v>2</v>
      </c>
      <c r="Z418" s="42">
        <v>46</v>
      </c>
      <c r="AA418" s="43">
        <f>_xlfn.XLOOKUP(Master1[[#This Row],[cu_id]], Revenue_Analysis[cuid], Revenue_Analysis[Q1 Low Deviation], 0)</f>
        <v>7.4040999999999997</v>
      </c>
      <c r="AB418" s="43">
        <f>_xlfn.XLOOKUP(Master1[[#This Row],[cu_id]],Revenue_Analysis[cuid],Revenue_Analysis[Q1 High Deviation], 0)</f>
        <v>26.453099999999999</v>
      </c>
      <c r="AC418" s="43">
        <f>_xlfn.XLOOKUP(Master1[[#This Row],[cu_id]],Revenue_Analysis[cuid],Revenue_Analysis[Q2 Low Deviation], 0)</f>
        <v>7.4187000000000003</v>
      </c>
      <c r="AD418" s="43">
        <f>_xlfn.XLOOKUP(Master1[[#This Row],[cu_id]],Revenue_Analysis[cuid],Revenue_Analysis[Q2 High Deviation], 0)</f>
        <v>12.7583</v>
      </c>
      <c r="AE418" s="43">
        <f>_xlfn.XLOOKUP(Master1[[#This Row],[cu_id]],Revenue_Analysis[cuid],Revenue_Analysis[Q3 Low Deviation], 0)</f>
        <v>12.25</v>
      </c>
      <c r="AF418" s="43">
        <f>_xlfn.XLOOKUP(Master1[[#This Row],[cu_id]],Revenue_Analysis[cuid],Revenue_Analysis[Q3 High Deviation], 0)</f>
        <v>12.25</v>
      </c>
      <c r="AG418" s="43">
        <f>_xlfn.XLOOKUP(Master1[[#This Row],[cu_id]],Revenue_Analysis[cuid],Revenue_Analysis[Q4 Low Deviation], 0)</f>
        <v>12.25</v>
      </c>
      <c r="AH418" s="43">
        <f>_xlfn.XLOOKUP(Master1[[#This Row],[cu_id]],Revenue_Analysis[cuid],Revenue_Analysis[Q4 High Deviation], 0)</f>
        <v>12.25</v>
      </c>
      <c r="AI418" s="43">
        <f>_xlfn.XLOOKUP(Master1[[#This Row],[cu_id]],Revenue_Analysis[cuid],Revenue_Analysis[Q1 Average], 0)</f>
        <v>16.928599999999999</v>
      </c>
      <c r="AJ418" s="43">
        <f>_xlfn.XLOOKUP(Master1[[#This Row],[cu_id]],Revenue_Analysis[cuid],Revenue_Analysis[Q2 Average], 0)</f>
        <v>10.0885</v>
      </c>
      <c r="AK418" s="43">
        <f>_xlfn.XLOOKUP(Master1[[#This Row],[cu_id]],Revenue_Analysis[cuid],Revenue_Analysis[Q3 Average], 0)</f>
        <v>12.25</v>
      </c>
      <c r="AL418" s="43">
        <f>_xlfn.XLOOKUP(Master1[[#This Row],[cu_id]],Revenue_Analysis[cuid],Revenue_Analysis[Q4 Average], 0)</f>
        <v>12.25</v>
      </c>
      <c r="AM418" s="44">
        <v>0.375</v>
      </c>
      <c r="AN418" s="44">
        <v>0.66666666666666663</v>
      </c>
      <c r="AO418" s="25" t="s">
        <v>13860</v>
      </c>
      <c r="AP418" s="25" t="s">
        <v>13860</v>
      </c>
      <c r="AQ418" s="25" t="s">
        <v>13860</v>
      </c>
      <c r="AR418" s="25" t="s">
        <v>0</v>
      </c>
      <c r="AS418" s="15">
        <f>IFERROR(_xlfn.XLOOKUP(Master1[[#This Row],[cu_id]],StopTimes[cu_ID],StopTimes[Average Stop Time]), 0)</f>
        <v>0.10833333333333334</v>
      </c>
      <c r="AT418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18" s="45">
        <v>5</v>
      </c>
      <c r="AV418" s="13"/>
      <c r="AW418" s="12"/>
    </row>
    <row r="419" spans="1:49" x14ac:dyDescent="0.3">
      <c r="A419" s="74" t="s">
        <v>4289</v>
      </c>
      <c r="B419" s="25">
        <v>9</v>
      </c>
      <c r="C419" s="25" t="s">
        <v>14</v>
      </c>
      <c r="D419" s="26">
        <v>32701</v>
      </c>
      <c r="E419" s="26" t="s">
        <v>78</v>
      </c>
      <c r="F419" s="26" t="s">
        <v>2400</v>
      </c>
      <c r="G419" s="26" t="s">
        <v>2401</v>
      </c>
      <c r="H419" s="26" t="s">
        <v>5</v>
      </c>
      <c r="I419" s="26" t="s">
        <v>567</v>
      </c>
      <c r="J419" s="26" t="s">
        <v>4</v>
      </c>
      <c r="K419" s="26" t="s">
        <v>568</v>
      </c>
      <c r="L419" s="27" t="s">
        <v>16</v>
      </c>
      <c r="M419" s="25" t="s">
        <v>3</v>
      </c>
      <c r="N419" s="25" t="s">
        <v>2</v>
      </c>
      <c r="O4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151</v>
      </c>
      <c r="P419" s="25">
        <v>0</v>
      </c>
      <c r="Q419" s="25">
        <v>0</v>
      </c>
      <c r="R419" s="25">
        <v>0</v>
      </c>
      <c r="S419" s="25">
        <v>151</v>
      </c>
      <c r="T419" s="25">
        <v>0</v>
      </c>
      <c r="U419" s="25">
        <v>53</v>
      </c>
      <c r="V419" s="41">
        <f>IFERROR(Master1[[#This Row],[Avg Garment Scans per Delivery]]/Master1[[#This Row],[Garment Inventory]], "")</f>
        <v>5.6818181818181816E-2</v>
      </c>
      <c r="W419" s="42">
        <v>88</v>
      </c>
      <c r="X419" s="42">
        <v>5</v>
      </c>
      <c r="Y419" s="42">
        <v>4</v>
      </c>
      <c r="Z419" s="42">
        <v>88</v>
      </c>
      <c r="AA419" s="43">
        <f>_xlfn.XLOOKUP(Master1[[#This Row],[cu_id]], Revenue_Analysis[cuid], Revenue_Analysis[Q1 Low Deviation], 0)</f>
        <v>22.761299999999999</v>
      </c>
      <c r="AB419" s="43">
        <f>_xlfn.XLOOKUP(Master1[[#This Row],[cu_id]],Revenue_Analysis[cuid],Revenue_Analysis[Q1 High Deviation], 0)</f>
        <v>24.0745</v>
      </c>
      <c r="AC419" s="43">
        <f>_xlfn.XLOOKUP(Master1[[#This Row],[cu_id]],Revenue_Analysis[cuid],Revenue_Analysis[Q2 Low Deviation], 0)</f>
        <v>14.8751</v>
      </c>
      <c r="AD419" s="43">
        <f>_xlfn.XLOOKUP(Master1[[#This Row],[cu_id]],Revenue_Analysis[cuid],Revenue_Analysis[Q2 High Deviation], 0)</f>
        <v>23.878699999999998</v>
      </c>
      <c r="AE419" s="43">
        <f>_xlfn.XLOOKUP(Master1[[#This Row],[cu_id]],Revenue_Analysis[cuid],Revenue_Analysis[Q3 Low Deviation], 0)</f>
        <v>19.056100000000001</v>
      </c>
      <c r="AF419" s="43">
        <f>_xlfn.XLOOKUP(Master1[[#This Row],[cu_id]],Revenue_Analysis[cuid],Revenue_Analysis[Q3 High Deviation], 0)</f>
        <v>24.3367</v>
      </c>
      <c r="AG419" s="43">
        <f>_xlfn.XLOOKUP(Master1[[#This Row],[cu_id]],Revenue_Analysis[cuid],Revenue_Analysis[Q4 Low Deviation], 0)</f>
        <v>23.988199999999999</v>
      </c>
      <c r="AH419" s="43">
        <f>_xlfn.XLOOKUP(Master1[[#This Row],[cu_id]],Revenue_Analysis[cuid],Revenue_Analysis[Q4 High Deviation], 0)</f>
        <v>29.7042</v>
      </c>
      <c r="AI419" s="43">
        <f>_xlfn.XLOOKUP(Master1[[#This Row],[cu_id]],Revenue_Analysis[cuid],Revenue_Analysis[Q1 Average], 0)</f>
        <v>23.417899999999999</v>
      </c>
      <c r="AJ419" s="43">
        <f>_xlfn.XLOOKUP(Master1[[#This Row],[cu_id]],Revenue_Analysis[cuid],Revenue_Analysis[Q2 Average], 0)</f>
        <v>19.376899999999999</v>
      </c>
      <c r="AK419" s="43">
        <f>_xlfn.XLOOKUP(Master1[[#This Row],[cu_id]],Revenue_Analysis[cuid],Revenue_Analysis[Q3 Average], 0)</f>
        <v>21.696400000000001</v>
      </c>
      <c r="AL419" s="43">
        <f>_xlfn.XLOOKUP(Master1[[#This Row],[cu_id]],Revenue_Analysis[cuid],Revenue_Analysis[Q4 Average], 0)</f>
        <v>26.8462</v>
      </c>
      <c r="AM419" s="44">
        <v>0.375</v>
      </c>
      <c r="AN419" s="44">
        <v>0.66666666666666663</v>
      </c>
      <c r="AO419" s="25" t="s">
        <v>13860</v>
      </c>
      <c r="AP419" s="25" t="s">
        <v>13860</v>
      </c>
      <c r="AQ419" s="25" t="s">
        <v>13860</v>
      </c>
      <c r="AR419" s="25" t="s">
        <v>0</v>
      </c>
      <c r="AS419" s="15">
        <f>IFERROR(_xlfn.XLOOKUP(Master1[[#This Row],[cu_id]],StopTimes[cu_ID],StopTimes[Average Stop Time]), 0)</f>
        <v>3.8452380966666668</v>
      </c>
      <c r="AT419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19" s="45">
        <v>5</v>
      </c>
      <c r="AV419" s="13"/>
      <c r="AW419" s="12"/>
    </row>
    <row r="420" spans="1:49" x14ac:dyDescent="0.3">
      <c r="A420" s="74" t="s">
        <v>4290</v>
      </c>
      <c r="B420" s="25">
        <v>9</v>
      </c>
      <c r="C420" s="25" t="s">
        <v>14</v>
      </c>
      <c r="D420" s="26">
        <v>32701</v>
      </c>
      <c r="E420" s="26" t="s">
        <v>46</v>
      </c>
      <c r="F420" s="26" t="s">
        <v>2402</v>
      </c>
      <c r="G420" s="26" t="s">
        <v>565</v>
      </c>
      <c r="H420" s="26" t="s">
        <v>5</v>
      </c>
      <c r="I420" s="26" t="s">
        <v>567</v>
      </c>
      <c r="J420" s="26" t="s">
        <v>4</v>
      </c>
      <c r="K420" s="26" t="s">
        <v>568</v>
      </c>
      <c r="L420" s="27" t="s">
        <v>16</v>
      </c>
      <c r="M420" s="25" t="s">
        <v>3</v>
      </c>
      <c r="N420" s="25" t="s">
        <v>2</v>
      </c>
      <c r="O42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211</v>
      </c>
      <c r="P420" s="25">
        <v>0</v>
      </c>
      <c r="Q420" s="25">
        <v>0</v>
      </c>
      <c r="R420" s="25">
        <v>0</v>
      </c>
      <c r="S420" s="25">
        <v>211</v>
      </c>
      <c r="T420" s="25">
        <v>0</v>
      </c>
      <c r="U420" s="25">
        <v>53</v>
      </c>
      <c r="V420" s="41">
        <f>IFERROR(Master1[[#This Row],[Avg Garment Scans per Delivery]]/Master1[[#This Row],[Garment Inventory]], "")</f>
        <v>3.0303030303030304E-2</v>
      </c>
      <c r="W420" s="42">
        <v>33</v>
      </c>
      <c r="X420" s="42">
        <v>1</v>
      </c>
      <c r="Y420" s="42">
        <v>2</v>
      </c>
      <c r="Z420" s="42">
        <v>33</v>
      </c>
      <c r="AA420" s="43">
        <f>_xlfn.XLOOKUP(Master1[[#This Row],[cu_id]], Revenue_Analysis[cuid], Revenue_Analysis[Q1 Low Deviation], 0)</f>
        <v>6.7613000000000003</v>
      </c>
      <c r="AB420" s="43">
        <f>_xlfn.XLOOKUP(Master1[[#This Row],[cu_id]],Revenue_Analysis[cuid],Revenue_Analysis[Q1 High Deviation], 0)</f>
        <v>8.0745000000000005</v>
      </c>
      <c r="AC420" s="43">
        <f>_xlfn.XLOOKUP(Master1[[#This Row],[cu_id]],Revenue_Analysis[cuid],Revenue_Analysis[Q2 Low Deviation], 0)</f>
        <v>6.7485999999999997</v>
      </c>
      <c r="AD420" s="43">
        <f>_xlfn.XLOOKUP(Master1[[#This Row],[cu_id]],Revenue_Analysis[cuid],Revenue_Analysis[Q2 High Deviation], 0)</f>
        <v>8.1852</v>
      </c>
      <c r="AE420" s="43">
        <f>_xlfn.XLOOKUP(Master1[[#This Row],[cu_id]],Revenue_Analysis[cuid],Revenue_Analysis[Q3 Low Deviation], 0)</f>
        <v>12.552</v>
      </c>
      <c r="AF420" s="43">
        <f>_xlfn.XLOOKUP(Master1[[#This Row],[cu_id]],Revenue_Analysis[cuid],Revenue_Analysis[Q3 High Deviation], 0)</f>
        <v>13.7818</v>
      </c>
      <c r="AG420" s="43">
        <f>_xlfn.XLOOKUP(Master1[[#This Row],[cu_id]],Revenue_Analysis[cuid],Revenue_Analysis[Q4 Low Deviation], 0)</f>
        <v>13.042899999999999</v>
      </c>
      <c r="AH420" s="43">
        <f>_xlfn.XLOOKUP(Master1[[#This Row],[cu_id]],Revenue_Analysis[cuid],Revenue_Analysis[Q4 High Deviation], 0)</f>
        <v>17.918700000000001</v>
      </c>
      <c r="AI420" s="43">
        <f>_xlfn.XLOOKUP(Master1[[#This Row],[cu_id]],Revenue_Analysis[cuid],Revenue_Analysis[Q1 Average], 0)</f>
        <v>7.4179000000000004</v>
      </c>
      <c r="AJ420" s="43">
        <f>_xlfn.XLOOKUP(Master1[[#This Row],[cu_id]],Revenue_Analysis[cuid],Revenue_Analysis[Q2 Average], 0)</f>
        <v>7.4668999999999999</v>
      </c>
      <c r="AK420" s="43">
        <f>_xlfn.XLOOKUP(Master1[[#This Row],[cu_id]],Revenue_Analysis[cuid],Revenue_Analysis[Q3 Average], 0)</f>
        <v>13.1669</v>
      </c>
      <c r="AL420" s="43">
        <f>_xlfn.XLOOKUP(Master1[[#This Row],[cu_id]],Revenue_Analysis[cuid],Revenue_Analysis[Q4 Average], 0)</f>
        <v>15.4808</v>
      </c>
      <c r="AM420" s="44">
        <v>0.375</v>
      </c>
      <c r="AN420" s="44">
        <v>0.66666666666666663</v>
      </c>
      <c r="AO420" s="25" t="s">
        <v>13860</v>
      </c>
      <c r="AP420" s="25" t="s">
        <v>13860</v>
      </c>
      <c r="AQ420" s="25" t="s">
        <v>13860</v>
      </c>
      <c r="AR420" s="25" t="s">
        <v>0</v>
      </c>
      <c r="AS420" s="15">
        <f>IFERROR(_xlfn.XLOOKUP(Master1[[#This Row],[cu_id]],StopTimes[cu_ID],StopTimes[Average Stop Time]), 0)</f>
        <v>0.10833333333333334</v>
      </c>
      <c r="AT420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420" s="45">
        <v>4</v>
      </c>
      <c r="AV420" s="13"/>
      <c r="AW420" s="12"/>
    </row>
    <row r="421" spans="1:49" x14ac:dyDescent="0.3">
      <c r="A421" s="74" t="s">
        <v>4291</v>
      </c>
      <c r="B421" s="25">
        <v>9</v>
      </c>
      <c r="C421" s="25" t="s">
        <v>14</v>
      </c>
      <c r="D421" s="26">
        <v>32701</v>
      </c>
      <c r="E421" s="26" t="s">
        <v>74</v>
      </c>
      <c r="F421" s="26" t="s">
        <v>2403</v>
      </c>
      <c r="G421" s="26" t="s">
        <v>2404</v>
      </c>
      <c r="H421" s="26" t="s">
        <v>5</v>
      </c>
      <c r="I421" s="26" t="s">
        <v>567</v>
      </c>
      <c r="J421" s="26" t="s">
        <v>4</v>
      </c>
      <c r="K421" s="26" t="s">
        <v>568</v>
      </c>
      <c r="L421" s="27" t="s">
        <v>16</v>
      </c>
      <c r="M421" s="25" t="s">
        <v>3</v>
      </c>
      <c r="N421" s="25" t="s">
        <v>2</v>
      </c>
      <c r="O4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161</v>
      </c>
      <c r="P421" s="25">
        <v>0</v>
      </c>
      <c r="Q421" s="25">
        <v>0</v>
      </c>
      <c r="R421" s="25">
        <v>0</v>
      </c>
      <c r="S421" s="25">
        <v>161</v>
      </c>
      <c r="T421" s="25">
        <v>0</v>
      </c>
      <c r="U421" s="25">
        <v>53</v>
      </c>
      <c r="V421" s="41">
        <f>IFERROR(Master1[[#This Row],[Avg Garment Scans per Delivery]]/Master1[[#This Row],[Garment Inventory]], "")</f>
        <v>0.12121212121212122</v>
      </c>
      <c r="W421" s="42">
        <v>33</v>
      </c>
      <c r="X421" s="42">
        <v>4</v>
      </c>
      <c r="Y421" s="42">
        <v>3</v>
      </c>
      <c r="Z421" s="42">
        <v>48</v>
      </c>
      <c r="AA421" s="43">
        <f>_xlfn.XLOOKUP(Master1[[#This Row],[cu_id]], Revenue_Analysis[cuid], Revenue_Analysis[Q1 Low Deviation], 0)</f>
        <v>8.0113000000000003</v>
      </c>
      <c r="AB421" s="43">
        <f>_xlfn.XLOOKUP(Master1[[#This Row],[cu_id]],Revenue_Analysis[cuid],Revenue_Analysis[Q1 High Deviation], 0)</f>
        <v>9.3245000000000005</v>
      </c>
      <c r="AC421" s="43">
        <f>_xlfn.XLOOKUP(Master1[[#This Row],[cu_id]],Revenue_Analysis[cuid],Revenue_Analysis[Q2 Low Deviation], 0)</f>
        <v>7.8192000000000004</v>
      </c>
      <c r="AD421" s="43">
        <f>_xlfn.XLOOKUP(Master1[[#This Row],[cu_id]],Revenue_Analysis[cuid],Revenue_Analysis[Q2 High Deviation], 0)</f>
        <v>10.280799999999999</v>
      </c>
      <c r="AE421" s="43">
        <f>_xlfn.XLOOKUP(Master1[[#This Row],[cu_id]],Revenue_Analysis[cuid],Revenue_Analysis[Q3 Low Deviation], 0)</f>
        <v>14.75</v>
      </c>
      <c r="AF421" s="43">
        <f>_xlfn.XLOOKUP(Master1[[#This Row],[cu_id]],Revenue_Analysis[cuid],Revenue_Analysis[Q3 High Deviation], 0)</f>
        <v>14.75</v>
      </c>
      <c r="AG421" s="43">
        <f>_xlfn.XLOOKUP(Master1[[#This Row],[cu_id]],Revenue_Analysis[cuid],Revenue_Analysis[Q4 Low Deviation], 0)</f>
        <v>14.75</v>
      </c>
      <c r="AH421" s="43">
        <f>_xlfn.XLOOKUP(Master1[[#This Row],[cu_id]],Revenue_Analysis[cuid],Revenue_Analysis[Q4 High Deviation], 0)</f>
        <v>14.75</v>
      </c>
      <c r="AI421" s="43">
        <f>_xlfn.XLOOKUP(Master1[[#This Row],[cu_id]],Revenue_Analysis[cuid],Revenue_Analysis[Q1 Average], 0)</f>
        <v>8.6678999999999995</v>
      </c>
      <c r="AJ421" s="43">
        <f>_xlfn.XLOOKUP(Master1[[#This Row],[cu_id]],Revenue_Analysis[cuid],Revenue_Analysis[Q2 Average], 0)</f>
        <v>9.0500000000000007</v>
      </c>
      <c r="AK421" s="43">
        <f>_xlfn.XLOOKUP(Master1[[#This Row],[cu_id]],Revenue_Analysis[cuid],Revenue_Analysis[Q3 Average], 0)</f>
        <v>14.75</v>
      </c>
      <c r="AL421" s="43">
        <f>_xlfn.XLOOKUP(Master1[[#This Row],[cu_id]],Revenue_Analysis[cuid],Revenue_Analysis[Q4 Average], 0)</f>
        <v>14.75</v>
      </c>
      <c r="AM421" s="44">
        <v>0.375</v>
      </c>
      <c r="AN421" s="44">
        <v>0.66666666666666663</v>
      </c>
      <c r="AO421" s="25" t="s">
        <v>13860</v>
      </c>
      <c r="AP421" s="25" t="s">
        <v>13860</v>
      </c>
      <c r="AQ421" s="25" t="s">
        <v>13860</v>
      </c>
      <c r="AR421" s="25" t="s">
        <v>0</v>
      </c>
      <c r="AS421" s="15">
        <f>IFERROR(_xlfn.XLOOKUP(Master1[[#This Row],[cu_id]],StopTimes[cu_ID],StopTimes[Average Stop Time]), 0)</f>
        <v>3.6428571433333334</v>
      </c>
      <c r="AT421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21" s="45">
        <v>5</v>
      </c>
      <c r="AV421" s="13"/>
      <c r="AW421" s="12"/>
    </row>
    <row r="422" spans="1:49" x14ac:dyDescent="0.3">
      <c r="A422" s="74" t="s">
        <v>4292</v>
      </c>
      <c r="B422" s="25">
        <v>72</v>
      </c>
      <c r="C422" s="25" t="s">
        <v>14</v>
      </c>
      <c r="D422" s="26">
        <v>32703</v>
      </c>
      <c r="E422" s="26" t="s">
        <v>13</v>
      </c>
      <c r="F422" s="26" t="s">
        <v>2405</v>
      </c>
      <c r="G422" s="26" t="s">
        <v>2406</v>
      </c>
      <c r="H422" s="26" t="s">
        <v>5</v>
      </c>
      <c r="I422" s="26" t="s">
        <v>1657</v>
      </c>
      <c r="J422" s="26" t="s">
        <v>4</v>
      </c>
      <c r="K422" s="26" t="s">
        <v>428</v>
      </c>
      <c r="L422" s="27" t="s">
        <v>16</v>
      </c>
      <c r="M422" s="25" t="s">
        <v>3</v>
      </c>
      <c r="N422" s="25" t="s">
        <v>2</v>
      </c>
      <c r="O4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270</v>
      </c>
      <c r="P422" s="25">
        <v>0</v>
      </c>
      <c r="Q422" s="25">
        <v>0</v>
      </c>
      <c r="R422" s="25">
        <v>0</v>
      </c>
      <c r="S422" s="25">
        <v>270</v>
      </c>
      <c r="T422" s="25">
        <v>0</v>
      </c>
      <c r="U422" s="25">
        <v>48</v>
      </c>
      <c r="V422" s="41" t="str">
        <f>IFERROR(Master1[[#This Row],[Avg Garment Scans per Delivery]]/Master1[[#This Row],[Garment Inventory]], "")</f>
        <v/>
      </c>
      <c r="W422" s="42"/>
      <c r="X422" s="42"/>
      <c r="Y422" s="42"/>
      <c r="Z422" s="42"/>
      <c r="AA422" s="43">
        <f>_xlfn.XLOOKUP(Master1[[#This Row],[cu_id]], Revenue_Analysis[cuid], Revenue_Analysis[Q1 Low Deviation], 0)</f>
        <v>63.700400000000002</v>
      </c>
      <c r="AB422" s="43">
        <f>_xlfn.XLOOKUP(Master1[[#This Row],[cu_id]],Revenue_Analysis[cuid],Revenue_Analysis[Q1 High Deviation], 0)</f>
        <v>65.298000000000002</v>
      </c>
      <c r="AC422" s="43">
        <f>_xlfn.XLOOKUP(Master1[[#This Row],[cu_id]],Revenue_Analysis[cuid],Revenue_Analysis[Q2 Low Deviation], 0)</f>
        <v>65.652100000000004</v>
      </c>
      <c r="AD422" s="43">
        <f>_xlfn.XLOOKUP(Master1[[#This Row],[cu_id]],Revenue_Analysis[cuid],Revenue_Analysis[Q2 High Deviation], 0)</f>
        <v>71.8155</v>
      </c>
      <c r="AE422" s="43">
        <f>_xlfn.XLOOKUP(Master1[[#This Row],[cu_id]],Revenue_Analysis[cuid],Revenue_Analysis[Q3 Low Deviation], 0)</f>
        <v>71.911600000000007</v>
      </c>
      <c r="AF422" s="43">
        <f>_xlfn.XLOOKUP(Master1[[#This Row],[cu_id]],Revenue_Analysis[cuid],Revenue_Analysis[Q3 High Deviation], 0)</f>
        <v>72.706800000000001</v>
      </c>
      <c r="AG422" s="43">
        <f>_xlfn.XLOOKUP(Master1[[#This Row],[cu_id]],Revenue_Analysis[cuid],Revenue_Analysis[Q4 Low Deviation], 0)</f>
        <v>71.94</v>
      </c>
      <c r="AH422" s="43">
        <f>_xlfn.XLOOKUP(Master1[[#This Row],[cu_id]],Revenue_Analysis[cuid],Revenue_Analysis[Q4 High Deviation], 0)</f>
        <v>71.94</v>
      </c>
      <c r="AI422" s="43">
        <f>_xlfn.XLOOKUP(Master1[[#This Row],[cu_id]],Revenue_Analysis[cuid],Revenue_Analysis[Q1 Average], 0)</f>
        <v>64.499200000000002</v>
      </c>
      <c r="AJ422" s="43">
        <f>_xlfn.XLOOKUP(Master1[[#This Row],[cu_id]],Revenue_Analysis[cuid],Revenue_Analysis[Q2 Average], 0)</f>
        <v>68.733800000000002</v>
      </c>
      <c r="AK422" s="43">
        <f>_xlfn.XLOOKUP(Master1[[#This Row],[cu_id]],Revenue_Analysis[cuid],Revenue_Analysis[Q3 Average], 0)</f>
        <v>72.309200000000004</v>
      </c>
      <c r="AL422" s="43">
        <f>_xlfn.XLOOKUP(Master1[[#This Row],[cu_id]],Revenue_Analysis[cuid],Revenue_Analysis[Q4 Average], 0)</f>
        <v>71.94</v>
      </c>
      <c r="AM422" s="44">
        <v>0.25</v>
      </c>
      <c r="AN422" s="44">
        <v>0.6875</v>
      </c>
      <c r="AO422" s="25" t="s">
        <v>13860</v>
      </c>
      <c r="AP422" s="25" t="s">
        <v>13860</v>
      </c>
      <c r="AQ422" s="25" t="s">
        <v>13860</v>
      </c>
      <c r="AR422" s="25" t="s">
        <v>0</v>
      </c>
      <c r="AS422" s="15">
        <f>IFERROR(_xlfn.XLOOKUP(Master1[[#This Row],[cu_id]],StopTimes[cu_ID],StopTimes[Average Stop Time]), 0)</f>
        <v>0.24791666666666667</v>
      </c>
      <c r="AT422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22" s="45">
        <v>15</v>
      </c>
      <c r="AV422" s="13"/>
      <c r="AW422" s="12"/>
    </row>
    <row r="423" spans="1:49" x14ac:dyDescent="0.3">
      <c r="A423" s="74" t="s">
        <v>4293</v>
      </c>
      <c r="B423" s="25">
        <v>9</v>
      </c>
      <c r="C423" s="25" t="s">
        <v>14</v>
      </c>
      <c r="D423" s="26">
        <v>32701</v>
      </c>
      <c r="E423" s="26" t="s">
        <v>73</v>
      </c>
      <c r="F423" s="26" t="s">
        <v>2407</v>
      </c>
      <c r="G423" s="26" t="s">
        <v>2408</v>
      </c>
      <c r="H423" s="26" t="s">
        <v>5</v>
      </c>
      <c r="I423" s="26" t="s">
        <v>567</v>
      </c>
      <c r="J423" s="26" t="s">
        <v>4</v>
      </c>
      <c r="K423" s="26" t="s">
        <v>568</v>
      </c>
      <c r="L423" s="27" t="s">
        <v>16</v>
      </c>
      <c r="M423" s="25" t="s">
        <v>3</v>
      </c>
      <c r="N423" s="25" t="s">
        <v>2</v>
      </c>
      <c r="O4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231</v>
      </c>
      <c r="P423" s="25">
        <v>0</v>
      </c>
      <c r="Q423" s="25">
        <v>0</v>
      </c>
      <c r="R423" s="25">
        <v>0</v>
      </c>
      <c r="S423" s="25">
        <v>231</v>
      </c>
      <c r="T423" s="25">
        <v>0</v>
      </c>
      <c r="U423" s="25">
        <v>52</v>
      </c>
      <c r="V423" s="41">
        <f>IFERROR(Master1[[#This Row],[Avg Garment Scans per Delivery]]/Master1[[#This Row],[Garment Inventory]], "")</f>
        <v>2.1531100478468901E-2</v>
      </c>
      <c r="W423" s="42">
        <v>418</v>
      </c>
      <c r="X423" s="42">
        <v>9</v>
      </c>
      <c r="Y423" s="42">
        <v>19</v>
      </c>
      <c r="Z423" s="42">
        <v>421</v>
      </c>
      <c r="AA423" s="43">
        <f>_xlfn.XLOOKUP(Master1[[#This Row],[cu_id]], Revenue_Analysis[cuid], Revenue_Analysis[Q1 Low Deviation], 0)</f>
        <v>98.088800000000006</v>
      </c>
      <c r="AB423" s="43">
        <f>_xlfn.XLOOKUP(Master1[[#This Row],[cu_id]],Revenue_Analysis[cuid],Revenue_Analysis[Q1 High Deviation], 0)</f>
        <v>100.09699999999999</v>
      </c>
      <c r="AC423" s="43">
        <f>_xlfn.XLOOKUP(Master1[[#This Row],[cu_id]],Revenue_Analysis[cuid],Revenue_Analysis[Q2 Low Deviation], 0)</f>
        <v>97.767099999999999</v>
      </c>
      <c r="AD423" s="43">
        <f>_xlfn.XLOOKUP(Master1[[#This Row],[cu_id]],Revenue_Analysis[cuid],Revenue_Analysis[Q2 High Deviation], 0)</f>
        <v>100.2713</v>
      </c>
      <c r="AE423" s="43">
        <f>_xlfn.XLOOKUP(Master1[[#This Row],[cu_id]],Revenue_Analysis[cuid],Revenue_Analysis[Q3 Low Deviation], 0)</f>
        <v>97.276600000000002</v>
      </c>
      <c r="AF423" s="43">
        <f>_xlfn.XLOOKUP(Master1[[#This Row],[cu_id]],Revenue_Analysis[cuid],Revenue_Analysis[Q3 High Deviation], 0)</f>
        <v>114.9092</v>
      </c>
      <c r="AG423" s="43">
        <f>_xlfn.XLOOKUP(Master1[[#This Row],[cu_id]],Revenue_Analysis[cuid],Revenue_Analysis[Q4 Low Deviation], 0)</f>
        <v>94.665899999999993</v>
      </c>
      <c r="AH423" s="43">
        <f>_xlfn.XLOOKUP(Master1[[#This Row],[cu_id]],Revenue_Analysis[cuid],Revenue_Analysis[Q4 High Deviation], 0)</f>
        <v>107.1417</v>
      </c>
      <c r="AI423" s="43">
        <f>_xlfn.XLOOKUP(Master1[[#This Row],[cu_id]],Revenue_Analysis[cuid],Revenue_Analysis[Q1 Average], 0)</f>
        <v>99.0929</v>
      </c>
      <c r="AJ423" s="43">
        <f>_xlfn.XLOOKUP(Master1[[#This Row],[cu_id]],Revenue_Analysis[cuid],Revenue_Analysis[Q2 Average], 0)</f>
        <v>99.019199999999998</v>
      </c>
      <c r="AK423" s="43">
        <f>_xlfn.XLOOKUP(Master1[[#This Row],[cu_id]],Revenue_Analysis[cuid],Revenue_Analysis[Q3 Average], 0)</f>
        <v>106.0929</v>
      </c>
      <c r="AL423" s="43">
        <f>_xlfn.XLOOKUP(Master1[[#This Row],[cu_id]],Revenue_Analysis[cuid],Revenue_Analysis[Q4 Average], 0)</f>
        <v>100.9038</v>
      </c>
      <c r="AM423" s="44">
        <v>0.375</v>
      </c>
      <c r="AN423" s="44">
        <v>0.66666666666666663</v>
      </c>
      <c r="AO423" s="25" t="s">
        <v>13860</v>
      </c>
      <c r="AP423" s="25" t="s">
        <v>13860</v>
      </c>
      <c r="AQ423" s="25" t="s">
        <v>13860</v>
      </c>
      <c r="AR423" s="25" t="s">
        <v>0</v>
      </c>
      <c r="AS423" s="15">
        <f>IFERROR(_xlfn.XLOOKUP(Master1[[#This Row],[cu_id]],StopTimes[cu_ID],StopTimes[Average Stop Time]), 0)</f>
        <v>0.16666666666666666</v>
      </c>
      <c r="AT423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23" s="45">
        <v>5</v>
      </c>
      <c r="AV423" s="13"/>
      <c r="AW423" s="12"/>
    </row>
    <row r="424" spans="1:49" x14ac:dyDescent="0.3">
      <c r="A424" s="74" t="s">
        <v>4294</v>
      </c>
      <c r="B424" s="25">
        <v>9</v>
      </c>
      <c r="C424" s="25" t="s">
        <v>14</v>
      </c>
      <c r="D424" s="26">
        <v>32701</v>
      </c>
      <c r="E424" s="26" t="s">
        <v>15</v>
      </c>
      <c r="F424" s="26" t="s">
        <v>2409</v>
      </c>
      <c r="G424" s="26" t="s">
        <v>565</v>
      </c>
      <c r="H424" s="26" t="s">
        <v>2384</v>
      </c>
      <c r="I424" s="26" t="s">
        <v>567</v>
      </c>
      <c r="J424" s="26" t="s">
        <v>4</v>
      </c>
      <c r="K424" s="26" t="s">
        <v>568</v>
      </c>
      <c r="L424" s="27" t="s">
        <v>16</v>
      </c>
      <c r="M424" s="25" t="s">
        <v>3</v>
      </c>
      <c r="N424" s="25" t="s">
        <v>2</v>
      </c>
      <c r="O4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181</v>
      </c>
      <c r="P424" s="25">
        <v>0</v>
      </c>
      <c r="Q424" s="25">
        <v>0</v>
      </c>
      <c r="R424" s="25">
        <v>0</v>
      </c>
      <c r="S424" s="25">
        <v>181</v>
      </c>
      <c r="T424" s="25">
        <v>0</v>
      </c>
      <c r="U424" s="25">
        <v>53</v>
      </c>
      <c r="V424" s="41">
        <f>IFERROR(Master1[[#This Row],[Avg Garment Scans per Delivery]]/Master1[[#This Row],[Garment Inventory]], "")</f>
        <v>4.7272727272727272E-2</v>
      </c>
      <c r="W424" s="42">
        <v>275</v>
      </c>
      <c r="X424" s="42">
        <v>13</v>
      </c>
      <c r="Y424" s="42">
        <v>14</v>
      </c>
      <c r="Z424" s="42">
        <v>277</v>
      </c>
      <c r="AA424" s="43">
        <f>_xlfn.XLOOKUP(Master1[[#This Row],[cu_id]], Revenue_Analysis[cuid], Revenue_Analysis[Q1 Low Deviation], 0)</f>
        <v>62.815800000000003</v>
      </c>
      <c r="AB424" s="43">
        <f>_xlfn.XLOOKUP(Master1[[#This Row],[cu_id]],Revenue_Analysis[cuid],Revenue_Analysis[Q1 High Deviation], 0)</f>
        <v>65.091399999999993</v>
      </c>
      <c r="AC424" s="43">
        <f>_xlfn.XLOOKUP(Master1[[#This Row],[cu_id]],Revenue_Analysis[cuid],Revenue_Analysis[Q2 Low Deviation], 0)</f>
        <v>52.138500000000001</v>
      </c>
      <c r="AD424" s="43">
        <f>_xlfn.XLOOKUP(Master1[[#This Row],[cu_id]],Revenue_Analysis[cuid],Revenue_Analysis[Q2 High Deviation], 0)</f>
        <v>63.461500000000001</v>
      </c>
      <c r="AE424" s="43">
        <f>_xlfn.XLOOKUP(Master1[[#This Row],[cu_id]],Revenue_Analysis[cuid],Revenue_Analysis[Q3 Low Deviation], 0)</f>
        <v>51.239800000000002</v>
      </c>
      <c r="AF424" s="43">
        <f>_xlfn.XLOOKUP(Master1[[#This Row],[cu_id]],Revenue_Analysis[cuid],Revenue_Analysis[Q3 High Deviation], 0)</f>
        <v>66.653000000000006</v>
      </c>
      <c r="AG424" s="43">
        <f>_xlfn.XLOOKUP(Master1[[#This Row],[cu_id]],Revenue_Analysis[cuid],Revenue_Analysis[Q4 Low Deviation], 0)</f>
        <v>60.5</v>
      </c>
      <c r="AH424" s="43">
        <f>_xlfn.XLOOKUP(Master1[[#This Row],[cu_id]],Revenue_Analysis[cuid],Revenue_Analysis[Q4 High Deviation], 0)</f>
        <v>60.5</v>
      </c>
      <c r="AI424" s="43">
        <f>_xlfn.XLOOKUP(Master1[[#This Row],[cu_id]],Revenue_Analysis[cuid],Revenue_Analysis[Q1 Average], 0)</f>
        <v>63.953600000000002</v>
      </c>
      <c r="AJ424" s="43">
        <f>_xlfn.XLOOKUP(Master1[[#This Row],[cu_id]],Revenue_Analysis[cuid],Revenue_Analysis[Q2 Average], 0)</f>
        <v>57.8</v>
      </c>
      <c r="AK424" s="43">
        <f>_xlfn.XLOOKUP(Master1[[#This Row],[cu_id]],Revenue_Analysis[cuid],Revenue_Analysis[Q3 Average], 0)</f>
        <v>58.946399999999997</v>
      </c>
      <c r="AL424" s="43">
        <f>_xlfn.XLOOKUP(Master1[[#This Row],[cu_id]],Revenue_Analysis[cuid],Revenue_Analysis[Q4 Average], 0)</f>
        <v>60.5</v>
      </c>
      <c r="AM424" s="44">
        <v>0.375</v>
      </c>
      <c r="AN424" s="44">
        <v>0.66666666666666663</v>
      </c>
      <c r="AO424" s="25" t="s">
        <v>13860</v>
      </c>
      <c r="AP424" s="25" t="s">
        <v>13860</v>
      </c>
      <c r="AQ424" s="25" t="s">
        <v>13860</v>
      </c>
      <c r="AR424" s="25" t="s">
        <v>0</v>
      </c>
      <c r="AS424" s="15">
        <f>IFERROR(_xlfn.XLOOKUP(Master1[[#This Row],[cu_id]],StopTimes[cu_ID],StopTimes[Average Stop Time]), 0)</f>
        <v>0.125</v>
      </c>
      <c r="AT424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24" s="45">
        <v>5</v>
      </c>
      <c r="AV424" s="13"/>
      <c r="AW424" s="12"/>
    </row>
    <row r="425" spans="1:49" x14ac:dyDescent="0.3">
      <c r="A425" s="74" t="s">
        <v>4295</v>
      </c>
      <c r="B425" s="25">
        <v>9</v>
      </c>
      <c r="C425" s="25" t="s">
        <v>14</v>
      </c>
      <c r="D425" s="26">
        <v>32709</v>
      </c>
      <c r="E425" s="26" t="s">
        <v>13</v>
      </c>
      <c r="F425" s="26" t="s">
        <v>2410</v>
      </c>
      <c r="G425" s="26" t="s">
        <v>2411</v>
      </c>
      <c r="H425" s="26" t="s">
        <v>5</v>
      </c>
      <c r="I425" s="26" t="s">
        <v>567</v>
      </c>
      <c r="J425" s="26" t="s">
        <v>4</v>
      </c>
      <c r="K425" s="26" t="s">
        <v>399</v>
      </c>
      <c r="L425" s="27" t="s">
        <v>17</v>
      </c>
      <c r="M425" s="25" t="s">
        <v>10</v>
      </c>
      <c r="N425" s="25" t="s">
        <v>2</v>
      </c>
      <c r="O4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301</v>
      </c>
      <c r="P425" s="25">
        <v>0</v>
      </c>
      <c r="Q425" s="25">
        <v>0</v>
      </c>
      <c r="R425" s="25">
        <v>0</v>
      </c>
      <c r="S425" s="25">
        <v>301</v>
      </c>
      <c r="T425" s="25">
        <v>0</v>
      </c>
      <c r="U425" s="25">
        <v>26</v>
      </c>
      <c r="V425" s="41" t="str">
        <f>IFERROR(Master1[[#This Row],[Avg Garment Scans per Delivery]]/Master1[[#This Row],[Garment Inventory]], "")</f>
        <v/>
      </c>
      <c r="W425" s="42"/>
      <c r="X425" s="42"/>
      <c r="Y425" s="42"/>
      <c r="Z425" s="42"/>
      <c r="AA425" s="43">
        <f>_xlfn.XLOOKUP(Master1[[#This Row],[cu_id]], Revenue_Analysis[cuid], Revenue_Analysis[Q1 Low Deviation], 0)</f>
        <v>57.801000000000002</v>
      </c>
      <c r="AB425" s="43">
        <f>_xlfn.XLOOKUP(Master1[[#This Row],[cu_id]],Revenue_Analysis[cuid],Revenue_Analysis[Q1 High Deviation], 0)</f>
        <v>58.7562</v>
      </c>
      <c r="AC425" s="43">
        <f>_xlfn.XLOOKUP(Master1[[#This Row],[cu_id]],Revenue_Analysis[cuid],Revenue_Analysis[Q2 Low Deviation], 0)</f>
        <v>57.761200000000002</v>
      </c>
      <c r="AD425" s="43">
        <f>_xlfn.XLOOKUP(Master1[[#This Row],[cu_id]],Revenue_Analysis[cuid],Revenue_Analysis[Q2 High Deviation], 0)</f>
        <v>59.353000000000002</v>
      </c>
      <c r="AE425" s="43">
        <f>_xlfn.XLOOKUP(Master1[[#This Row],[cu_id]],Revenue_Analysis[cuid],Revenue_Analysis[Q3 Low Deviation], 0)</f>
        <v>58</v>
      </c>
      <c r="AF425" s="43">
        <f>_xlfn.XLOOKUP(Master1[[#This Row],[cu_id]],Revenue_Analysis[cuid],Revenue_Analysis[Q3 High Deviation], 0)</f>
        <v>58</v>
      </c>
      <c r="AG425" s="43">
        <f>_xlfn.XLOOKUP(Master1[[#This Row],[cu_id]],Revenue_Analysis[cuid],Revenue_Analysis[Q4 Low Deviation], 0)</f>
        <v>58</v>
      </c>
      <c r="AH425" s="43">
        <f>_xlfn.XLOOKUP(Master1[[#This Row],[cu_id]],Revenue_Analysis[cuid],Revenue_Analysis[Q4 High Deviation], 0)</f>
        <v>58</v>
      </c>
      <c r="AI425" s="43">
        <f>_xlfn.XLOOKUP(Master1[[#This Row],[cu_id]],Revenue_Analysis[cuid],Revenue_Analysis[Q1 Average], 0)</f>
        <v>58.278599999999997</v>
      </c>
      <c r="AJ425" s="43">
        <f>_xlfn.XLOOKUP(Master1[[#This Row],[cu_id]],Revenue_Analysis[cuid],Revenue_Analysis[Q2 Average], 0)</f>
        <v>58.557099999999998</v>
      </c>
      <c r="AK425" s="43">
        <f>_xlfn.XLOOKUP(Master1[[#This Row],[cu_id]],Revenue_Analysis[cuid],Revenue_Analysis[Q3 Average], 0)</f>
        <v>58</v>
      </c>
      <c r="AL425" s="43">
        <f>_xlfn.XLOOKUP(Master1[[#This Row],[cu_id]],Revenue_Analysis[cuid],Revenue_Analysis[Q4 Average], 0)</f>
        <v>58</v>
      </c>
      <c r="AM425" s="44">
        <v>0.375</v>
      </c>
      <c r="AN425" s="44">
        <v>0.66666666666666663</v>
      </c>
      <c r="AO425" s="25" t="s">
        <v>13860</v>
      </c>
      <c r="AP425" s="25" t="s">
        <v>13860</v>
      </c>
      <c r="AQ425" s="25" t="s">
        <v>13860</v>
      </c>
      <c r="AR425" s="25" t="s">
        <v>0</v>
      </c>
      <c r="AS425" s="15">
        <f>IFERROR(_xlfn.XLOOKUP(Master1[[#This Row],[cu_id]],StopTimes[cu_ID],StopTimes[Average Stop Time]), 0)</f>
        <v>0.2</v>
      </c>
      <c r="AT425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25" s="45">
        <v>15</v>
      </c>
      <c r="AV425" s="13"/>
      <c r="AW425" s="12"/>
    </row>
    <row r="426" spans="1:49" x14ac:dyDescent="0.3">
      <c r="A426" s="74" t="s">
        <v>4296</v>
      </c>
      <c r="B426" s="25">
        <v>9</v>
      </c>
      <c r="C426" s="25" t="s">
        <v>14</v>
      </c>
      <c r="D426" s="26">
        <v>32709</v>
      </c>
      <c r="E426" s="26" t="s">
        <v>68</v>
      </c>
      <c r="F426" s="26" t="s">
        <v>2412</v>
      </c>
      <c r="G426" s="26" t="s">
        <v>2413</v>
      </c>
      <c r="H426" s="26" t="s">
        <v>5</v>
      </c>
      <c r="I426" s="26" t="s">
        <v>567</v>
      </c>
      <c r="J426" s="26" t="s">
        <v>4</v>
      </c>
      <c r="K426" s="26" t="s">
        <v>399</v>
      </c>
      <c r="L426" s="27" t="s">
        <v>17</v>
      </c>
      <c r="M426" s="25" t="s">
        <v>10</v>
      </c>
      <c r="N426" s="25" t="s">
        <v>2</v>
      </c>
      <c r="O4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291</v>
      </c>
      <c r="P426" s="25">
        <v>0</v>
      </c>
      <c r="Q426" s="25">
        <v>0</v>
      </c>
      <c r="R426" s="25">
        <v>0</v>
      </c>
      <c r="S426" s="25">
        <v>291</v>
      </c>
      <c r="T426" s="25">
        <v>0</v>
      </c>
      <c r="U426" s="25">
        <v>20</v>
      </c>
      <c r="V426" s="41" t="str">
        <f>IFERROR(Master1[[#This Row],[Avg Garment Scans per Delivery]]/Master1[[#This Row],[Garment Inventory]], "")</f>
        <v/>
      </c>
      <c r="W426" s="42"/>
      <c r="X426" s="42"/>
      <c r="Y426" s="42"/>
      <c r="Z426" s="42"/>
      <c r="AA426" s="43">
        <f>_xlfn.XLOOKUP(Master1[[#This Row],[cu_id]], Revenue_Analysis[cuid], Revenue_Analysis[Q1 Low Deviation], 0)</f>
        <v>73.801000000000002</v>
      </c>
      <c r="AB426" s="43">
        <f>_xlfn.XLOOKUP(Master1[[#This Row],[cu_id]],Revenue_Analysis[cuid],Revenue_Analysis[Q1 High Deviation], 0)</f>
        <v>74.756200000000007</v>
      </c>
      <c r="AC426" s="43">
        <f>_xlfn.XLOOKUP(Master1[[#This Row],[cu_id]],Revenue_Analysis[cuid],Revenue_Analysis[Q2 Low Deviation], 0)</f>
        <v>73.761200000000002</v>
      </c>
      <c r="AD426" s="43">
        <f>_xlfn.XLOOKUP(Master1[[#This Row],[cu_id]],Revenue_Analysis[cuid],Revenue_Analysis[Q2 High Deviation], 0)</f>
        <v>75.352999999999994</v>
      </c>
      <c r="AE426" s="43">
        <f>_xlfn.XLOOKUP(Master1[[#This Row],[cu_id]],Revenue_Analysis[cuid],Revenue_Analysis[Q3 Low Deviation], 0)</f>
        <v>74</v>
      </c>
      <c r="AF426" s="43">
        <f>_xlfn.XLOOKUP(Master1[[#This Row],[cu_id]],Revenue_Analysis[cuid],Revenue_Analysis[Q3 High Deviation], 0)</f>
        <v>74</v>
      </c>
      <c r="AG426" s="43">
        <f>_xlfn.XLOOKUP(Master1[[#This Row],[cu_id]],Revenue_Analysis[cuid],Revenue_Analysis[Q4 Low Deviation], 0)</f>
        <v>74</v>
      </c>
      <c r="AH426" s="43">
        <f>_xlfn.XLOOKUP(Master1[[#This Row],[cu_id]],Revenue_Analysis[cuid],Revenue_Analysis[Q4 High Deviation], 0)</f>
        <v>74</v>
      </c>
      <c r="AI426" s="43">
        <f>_xlfn.XLOOKUP(Master1[[#This Row],[cu_id]],Revenue_Analysis[cuid],Revenue_Analysis[Q1 Average], 0)</f>
        <v>74.278599999999997</v>
      </c>
      <c r="AJ426" s="43">
        <f>_xlfn.XLOOKUP(Master1[[#This Row],[cu_id]],Revenue_Analysis[cuid],Revenue_Analysis[Q2 Average], 0)</f>
        <v>74.557100000000005</v>
      </c>
      <c r="AK426" s="43">
        <f>_xlfn.XLOOKUP(Master1[[#This Row],[cu_id]],Revenue_Analysis[cuid],Revenue_Analysis[Q3 Average], 0)</f>
        <v>74</v>
      </c>
      <c r="AL426" s="43">
        <f>_xlfn.XLOOKUP(Master1[[#This Row],[cu_id]],Revenue_Analysis[cuid],Revenue_Analysis[Q4 Average], 0)</f>
        <v>74</v>
      </c>
      <c r="AM426" s="44">
        <v>0.375</v>
      </c>
      <c r="AN426" s="44">
        <v>0.66666666666666663</v>
      </c>
      <c r="AO426" s="25" t="s">
        <v>13860</v>
      </c>
      <c r="AP426" s="25" t="s">
        <v>13860</v>
      </c>
      <c r="AQ426" s="25" t="s">
        <v>13860</v>
      </c>
      <c r="AR426" s="25" t="s">
        <v>0</v>
      </c>
      <c r="AS426" s="15">
        <f>IFERROR(_xlfn.XLOOKUP(Master1[[#This Row],[cu_id]],StopTimes[cu_ID],StopTimes[Average Stop Time]), 0)</f>
        <v>11.458333333333334</v>
      </c>
      <c r="AT42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26" s="45" t="s">
        <v>13860</v>
      </c>
      <c r="AV426" s="13"/>
      <c r="AW426" s="12"/>
    </row>
    <row r="427" spans="1:49" x14ac:dyDescent="0.3">
      <c r="A427" s="74" t="s">
        <v>4297</v>
      </c>
      <c r="B427" s="25">
        <v>9</v>
      </c>
      <c r="C427" s="25" t="s">
        <v>14</v>
      </c>
      <c r="D427" s="26">
        <v>32709</v>
      </c>
      <c r="E427" s="26" t="s">
        <v>67</v>
      </c>
      <c r="F427" s="26" t="s">
        <v>2414</v>
      </c>
      <c r="G427" s="26" t="s">
        <v>565</v>
      </c>
      <c r="H427" s="26" t="s">
        <v>2415</v>
      </c>
      <c r="I427" s="26" t="s">
        <v>567</v>
      </c>
      <c r="J427" s="26" t="s">
        <v>4</v>
      </c>
      <c r="K427" s="26" t="s">
        <v>753</v>
      </c>
      <c r="L427" s="27" t="s">
        <v>17</v>
      </c>
      <c r="M427" s="25" t="s">
        <v>10</v>
      </c>
      <c r="N427" s="25" t="s">
        <v>2</v>
      </c>
      <c r="O4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201</v>
      </c>
      <c r="P427" s="25">
        <v>0</v>
      </c>
      <c r="Q427" s="25">
        <v>0</v>
      </c>
      <c r="R427" s="25">
        <v>0</v>
      </c>
      <c r="S427" s="25">
        <v>201</v>
      </c>
      <c r="T427" s="25">
        <v>0</v>
      </c>
      <c r="U427" s="25">
        <v>26</v>
      </c>
      <c r="V427" s="41" t="str">
        <f>IFERROR(Master1[[#This Row],[Avg Garment Scans per Delivery]]/Master1[[#This Row],[Garment Inventory]], "")</f>
        <v/>
      </c>
      <c r="W427" s="42"/>
      <c r="X427" s="42"/>
      <c r="Y427" s="42"/>
      <c r="Z427" s="42"/>
      <c r="AA427" s="43">
        <f>_xlfn.XLOOKUP(Master1[[#This Row],[cu_id]], Revenue_Analysis[cuid], Revenue_Analysis[Q1 Low Deviation], 0)</f>
        <v>17.783300000000001</v>
      </c>
      <c r="AB427" s="43">
        <f>_xlfn.XLOOKUP(Master1[[#This Row],[cu_id]],Revenue_Analysis[cuid],Revenue_Analysis[Q1 High Deviation], 0)</f>
        <v>18.866700000000002</v>
      </c>
      <c r="AC427" s="43">
        <f>_xlfn.XLOOKUP(Master1[[#This Row],[cu_id]],Revenue_Analysis[cuid],Revenue_Analysis[Q2 Low Deviation], 0)</f>
        <v>17.761199999999999</v>
      </c>
      <c r="AD427" s="43">
        <f>_xlfn.XLOOKUP(Master1[[#This Row],[cu_id]],Revenue_Analysis[cuid],Revenue_Analysis[Q2 High Deviation], 0)</f>
        <v>19.353000000000002</v>
      </c>
      <c r="AE427" s="43">
        <f>_xlfn.XLOOKUP(Master1[[#This Row],[cu_id]],Revenue_Analysis[cuid],Revenue_Analysis[Q3 Low Deviation], 0)</f>
        <v>18</v>
      </c>
      <c r="AF427" s="43">
        <f>_xlfn.XLOOKUP(Master1[[#This Row],[cu_id]],Revenue_Analysis[cuid],Revenue_Analysis[Q3 High Deviation], 0)</f>
        <v>18</v>
      </c>
      <c r="AG427" s="43">
        <f>_xlfn.XLOOKUP(Master1[[#This Row],[cu_id]],Revenue_Analysis[cuid],Revenue_Analysis[Q4 Low Deviation], 0)</f>
        <v>18</v>
      </c>
      <c r="AH427" s="43">
        <f>_xlfn.XLOOKUP(Master1[[#This Row],[cu_id]],Revenue_Analysis[cuid],Revenue_Analysis[Q4 High Deviation], 0)</f>
        <v>18</v>
      </c>
      <c r="AI427" s="43">
        <f>_xlfn.XLOOKUP(Master1[[#This Row],[cu_id]],Revenue_Analysis[cuid],Revenue_Analysis[Q1 Average], 0)</f>
        <v>18.324999999999999</v>
      </c>
      <c r="AJ427" s="43">
        <f>_xlfn.XLOOKUP(Master1[[#This Row],[cu_id]],Revenue_Analysis[cuid],Revenue_Analysis[Q2 Average], 0)</f>
        <v>18.557099999999998</v>
      </c>
      <c r="AK427" s="43">
        <f>_xlfn.XLOOKUP(Master1[[#This Row],[cu_id]],Revenue_Analysis[cuid],Revenue_Analysis[Q3 Average], 0)</f>
        <v>18</v>
      </c>
      <c r="AL427" s="43">
        <f>_xlfn.XLOOKUP(Master1[[#This Row],[cu_id]],Revenue_Analysis[cuid],Revenue_Analysis[Q4 Average], 0)</f>
        <v>18</v>
      </c>
      <c r="AM427" s="44">
        <v>0.375</v>
      </c>
      <c r="AN427" s="44">
        <v>0.66666666666666663</v>
      </c>
      <c r="AO427" s="25" t="s">
        <v>13860</v>
      </c>
      <c r="AP427" s="25" t="s">
        <v>13860</v>
      </c>
      <c r="AQ427" s="25" t="s">
        <v>13860</v>
      </c>
      <c r="AR427" s="25" t="s">
        <v>0</v>
      </c>
      <c r="AS427" s="15">
        <f>IFERROR(_xlfn.XLOOKUP(Master1[[#This Row],[cu_id]],StopTimes[cu_ID],StopTimes[Average Stop Time]), 0)</f>
        <v>1.2125000000000001</v>
      </c>
      <c r="AT42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27" s="45">
        <v>5</v>
      </c>
      <c r="AV427" s="13"/>
      <c r="AW427" s="12"/>
    </row>
    <row r="428" spans="1:49" x14ac:dyDescent="0.3">
      <c r="A428" s="74" t="s">
        <v>4298</v>
      </c>
      <c r="B428" s="25">
        <v>9</v>
      </c>
      <c r="C428" s="25" t="s">
        <v>14</v>
      </c>
      <c r="D428" s="26">
        <v>32709</v>
      </c>
      <c r="E428" s="26" t="s">
        <v>47</v>
      </c>
      <c r="F428" s="26" t="s">
        <v>2416</v>
      </c>
      <c r="G428" s="26" t="s">
        <v>565</v>
      </c>
      <c r="H428" s="26" t="s">
        <v>2417</v>
      </c>
      <c r="I428" s="26" t="s">
        <v>567</v>
      </c>
      <c r="J428" s="26" t="s">
        <v>4</v>
      </c>
      <c r="K428" s="26" t="s">
        <v>753</v>
      </c>
      <c r="L428" s="27" t="s">
        <v>17</v>
      </c>
      <c r="M428" s="25" t="s">
        <v>10</v>
      </c>
      <c r="N428" s="25" t="s">
        <v>2</v>
      </c>
      <c r="O4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211</v>
      </c>
      <c r="P428" s="25">
        <v>0</v>
      </c>
      <c r="Q428" s="25">
        <v>0</v>
      </c>
      <c r="R428" s="25">
        <v>0</v>
      </c>
      <c r="S428" s="25">
        <v>211</v>
      </c>
      <c r="T428" s="25">
        <v>0</v>
      </c>
      <c r="U428" s="25">
        <v>26</v>
      </c>
      <c r="V428" s="41" t="str">
        <f>IFERROR(Master1[[#This Row],[Avg Garment Scans per Delivery]]/Master1[[#This Row],[Garment Inventory]], "")</f>
        <v/>
      </c>
      <c r="W428" s="42"/>
      <c r="X428" s="42"/>
      <c r="Y428" s="42"/>
      <c r="Z428" s="42"/>
      <c r="AA428" s="43">
        <f>_xlfn.XLOOKUP(Master1[[#This Row],[cu_id]], Revenue_Analysis[cuid], Revenue_Analysis[Q1 Low Deviation], 0)</f>
        <v>37.801000000000002</v>
      </c>
      <c r="AB428" s="43">
        <f>_xlfn.XLOOKUP(Master1[[#This Row],[cu_id]],Revenue_Analysis[cuid],Revenue_Analysis[Q1 High Deviation], 0)</f>
        <v>38.7562</v>
      </c>
      <c r="AC428" s="43">
        <f>_xlfn.XLOOKUP(Master1[[#This Row],[cu_id]],Revenue_Analysis[cuid],Revenue_Analysis[Q2 Low Deviation], 0)</f>
        <v>37.761200000000002</v>
      </c>
      <c r="AD428" s="43">
        <f>_xlfn.XLOOKUP(Master1[[#This Row],[cu_id]],Revenue_Analysis[cuid],Revenue_Analysis[Q2 High Deviation], 0)</f>
        <v>39.353000000000002</v>
      </c>
      <c r="AE428" s="43">
        <f>_xlfn.XLOOKUP(Master1[[#This Row],[cu_id]],Revenue_Analysis[cuid],Revenue_Analysis[Q3 Low Deviation], 0)</f>
        <v>38</v>
      </c>
      <c r="AF428" s="43">
        <f>_xlfn.XLOOKUP(Master1[[#This Row],[cu_id]],Revenue_Analysis[cuid],Revenue_Analysis[Q3 High Deviation], 0)</f>
        <v>38</v>
      </c>
      <c r="AG428" s="43">
        <f>_xlfn.XLOOKUP(Master1[[#This Row],[cu_id]],Revenue_Analysis[cuid],Revenue_Analysis[Q4 Low Deviation], 0)</f>
        <v>38</v>
      </c>
      <c r="AH428" s="43">
        <f>_xlfn.XLOOKUP(Master1[[#This Row],[cu_id]],Revenue_Analysis[cuid],Revenue_Analysis[Q4 High Deviation], 0)</f>
        <v>38</v>
      </c>
      <c r="AI428" s="43">
        <f>_xlfn.XLOOKUP(Master1[[#This Row],[cu_id]],Revenue_Analysis[cuid],Revenue_Analysis[Q1 Average], 0)</f>
        <v>38.278599999999997</v>
      </c>
      <c r="AJ428" s="43">
        <f>_xlfn.XLOOKUP(Master1[[#This Row],[cu_id]],Revenue_Analysis[cuid],Revenue_Analysis[Q2 Average], 0)</f>
        <v>38.557099999999998</v>
      </c>
      <c r="AK428" s="43">
        <f>_xlfn.XLOOKUP(Master1[[#This Row],[cu_id]],Revenue_Analysis[cuid],Revenue_Analysis[Q3 Average], 0)</f>
        <v>38</v>
      </c>
      <c r="AL428" s="43">
        <f>_xlfn.XLOOKUP(Master1[[#This Row],[cu_id]],Revenue_Analysis[cuid],Revenue_Analysis[Q4 Average], 0)</f>
        <v>38</v>
      </c>
      <c r="AM428" s="44">
        <v>0.375</v>
      </c>
      <c r="AN428" s="44">
        <v>0.66666666666666663</v>
      </c>
      <c r="AO428" s="25" t="s">
        <v>13860</v>
      </c>
      <c r="AP428" s="25" t="s">
        <v>13860</v>
      </c>
      <c r="AQ428" s="25" t="s">
        <v>13860</v>
      </c>
      <c r="AR428" s="25" t="s">
        <v>0</v>
      </c>
      <c r="AS428" s="15">
        <f>IFERROR(_xlfn.XLOOKUP(Master1[[#This Row],[cu_id]],StopTimes[cu_ID],StopTimes[Average Stop Time]), 0)</f>
        <v>0.15</v>
      </c>
      <c r="AT428" s="15">
        <f>IF(Master1[[#This Row],[RSP StopTime Override]] &lt;&gt; "",Master1[[#This Row],[RSP StopTime Override]],IF(Master1[[#This Row],[Avg Stop Time Helper]] &lt;&gt; 0, Master1[[#This Row],[Avg Stop Time Helper]],Average_Stop_Time))</f>
        <v>16</v>
      </c>
      <c r="AU428" s="45">
        <v>16</v>
      </c>
      <c r="AV428" s="13"/>
      <c r="AW428" s="12"/>
    </row>
    <row r="429" spans="1:49" x14ac:dyDescent="0.3">
      <c r="A429" s="74" t="s">
        <v>4299</v>
      </c>
      <c r="B429" s="25">
        <v>9</v>
      </c>
      <c r="C429" s="25" t="s">
        <v>14</v>
      </c>
      <c r="D429" s="26">
        <v>32709</v>
      </c>
      <c r="E429" s="26" t="s">
        <v>78</v>
      </c>
      <c r="F429" s="26" t="s">
        <v>2418</v>
      </c>
      <c r="G429" s="26" t="s">
        <v>565</v>
      </c>
      <c r="H429" s="26" t="s">
        <v>2419</v>
      </c>
      <c r="I429" s="26" t="s">
        <v>567</v>
      </c>
      <c r="J429" s="26" t="s">
        <v>4</v>
      </c>
      <c r="K429" s="26" t="s">
        <v>753</v>
      </c>
      <c r="L429" s="27" t="s">
        <v>17</v>
      </c>
      <c r="M429" s="25" t="s">
        <v>10</v>
      </c>
      <c r="N429" s="25" t="s">
        <v>2</v>
      </c>
      <c r="O4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341</v>
      </c>
      <c r="P429" s="25">
        <v>0</v>
      </c>
      <c r="Q429" s="25">
        <v>0</v>
      </c>
      <c r="R429" s="25">
        <v>0</v>
      </c>
      <c r="S429" s="25">
        <v>341</v>
      </c>
      <c r="T429" s="25">
        <v>0</v>
      </c>
      <c r="U429" s="25">
        <v>26</v>
      </c>
      <c r="V429" s="41" t="str">
        <f>IFERROR(Master1[[#This Row],[Avg Garment Scans per Delivery]]/Master1[[#This Row],[Garment Inventory]], "")</f>
        <v/>
      </c>
      <c r="W429" s="42"/>
      <c r="X429" s="42"/>
      <c r="Y429" s="42"/>
      <c r="Z429" s="42"/>
      <c r="AA429" s="43">
        <f>_xlfn.XLOOKUP(Master1[[#This Row],[cu_id]], Revenue_Analysis[cuid], Revenue_Analysis[Q1 Low Deviation], 0)</f>
        <v>50.783299999999997</v>
      </c>
      <c r="AB429" s="43">
        <f>_xlfn.XLOOKUP(Master1[[#This Row],[cu_id]],Revenue_Analysis[cuid],Revenue_Analysis[Q1 High Deviation], 0)</f>
        <v>51.866700000000002</v>
      </c>
      <c r="AC429" s="43">
        <f>_xlfn.XLOOKUP(Master1[[#This Row],[cu_id]],Revenue_Analysis[cuid],Revenue_Analysis[Q2 Low Deviation], 0)</f>
        <v>50.761200000000002</v>
      </c>
      <c r="AD429" s="43">
        <f>_xlfn.XLOOKUP(Master1[[#This Row],[cu_id]],Revenue_Analysis[cuid],Revenue_Analysis[Q2 High Deviation], 0)</f>
        <v>52.353000000000002</v>
      </c>
      <c r="AE429" s="43">
        <f>_xlfn.XLOOKUP(Master1[[#This Row],[cu_id]],Revenue_Analysis[cuid],Revenue_Analysis[Q3 Low Deviation], 0)</f>
        <v>51</v>
      </c>
      <c r="AF429" s="43">
        <f>_xlfn.XLOOKUP(Master1[[#This Row],[cu_id]],Revenue_Analysis[cuid],Revenue_Analysis[Q3 High Deviation], 0)</f>
        <v>51</v>
      </c>
      <c r="AG429" s="43">
        <f>_xlfn.XLOOKUP(Master1[[#This Row],[cu_id]],Revenue_Analysis[cuid],Revenue_Analysis[Q4 Low Deviation], 0)</f>
        <v>51</v>
      </c>
      <c r="AH429" s="43">
        <f>_xlfn.XLOOKUP(Master1[[#This Row],[cu_id]],Revenue_Analysis[cuid],Revenue_Analysis[Q4 High Deviation], 0)</f>
        <v>51</v>
      </c>
      <c r="AI429" s="43">
        <f>_xlfn.XLOOKUP(Master1[[#This Row],[cu_id]],Revenue_Analysis[cuid],Revenue_Analysis[Q1 Average], 0)</f>
        <v>51.325000000000003</v>
      </c>
      <c r="AJ429" s="43">
        <f>_xlfn.XLOOKUP(Master1[[#This Row],[cu_id]],Revenue_Analysis[cuid],Revenue_Analysis[Q2 Average], 0)</f>
        <v>51.557099999999998</v>
      </c>
      <c r="AK429" s="43">
        <f>_xlfn.XLOOKUP(Master1[[#This Row],[cu_id]],Revenue_Analysis[cuid],Revenue_Analysis[Q3 Average], 0)</f>
        <v>51</v>
      </c>
      <c r="AL429" s="43">
        <f>_xlfn.XLOOKUP(Master1[[#This Row],[cu_id]],Revenue_Analysis[cuid],Revenue_Analysis[Q4 Average], 0)</f>
        <v>51</v>
      </c>
      <c r="AM429" s="44">
        <v>0.375</v>
      </c>
      <c r="AN429" s="44">
        <v>0.66666666666666663</v>
      </c>
      <c r="AO429" s="25" t="s">
        <v>13860</v>
      </c>
      <c r="AP429" s="25" t="s">
        <v>13860</v>
      </c>
      <c r="AQ429" s="25" t="s">
        <v>13860</v>
      </c>
      <c r="AR429" s="25" t="s">
        <v>0</v>
      </c>
      <c r="AS429" s="15">
        <f>IFERROR(_xlfn.XLOOKUP(Master1[[#This Row],[cu_id]],StopTimes[cu_ID],StopTimes[Average Stop Time]), 0)</f>
        <v>0.22500000000000001</v>
      </c>
      <c r="AT429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29" s="45">
        <v>15</v>
      </c>
      <c r="AV429" s="13"/>
      <c r="AW429" s="12"/>
    </row>
    <row r="430" spans="1:49" x14ac:dyDescent="0.3">
      <c r="A430" s="74" t="s">
        <v>4300</v>
      </c>
      <c r="B430" s="25">
        <v>8</v>
      </c>
      <c r="C430" s="25" t="s">
        <v>7</v>
      </c>
      <c r="D430" s="26">
        <v>32712</v>
      </c>
      <c r="E430" s="26" t="s">
        <v>13</v>
      </c>
      <c r="F430" s="26" t="s">
        <v>2420</v>
      </c>
      <c r="G430" s="26" t="s">
        <v>2421</v>
      </c>
      <c r="H430" s="26" t="s">
        <v>5</v>
      </c>
      <c r="I430" s="26" t="s">
        <v>1816</v>
      </c>
      <c r="J430" s="26" t="s">
        <v>4</v>
      </c>
      <c r="K430" s="26" t="s">
        <v>231</v>
      </c>
      <c r="L430" s="27" t="s">
        <v>16</v>
      </c>
      <c r="M430" s="25" t="s">
        <v>3</v>
      </c>
      <c r="N430" s="25" t="s">
        <v>2</v>
      </c>
      <c r="O4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430" s="25">
        <v>0</v>
      </c>
      <c r="Q430" s="25">
        <v>0</v>
      </c>
      <c r="R430" s="25">
        <v>0</v>
      </c>
      <c r="S430" s="25">
        <v>0</v>
      </c>
      <c r="T430" s="25">
        <v>80</v>
      </c>
      <c r="U430" s="25">
        <v>50</v>
      </c>
      <c r="V430" s="41">
        <f>IFERROR(Master1[[#This Row],[Avg Garment Scans per Delivery]]/Master1[[#This Row],[Garment Inventory]], "")</f>
        <v>5.5555555555555552E-2</v>
      </c>
      <c r="W430" s="42">
        <v>18</v>
      </c>
      <c r="X430" s="42">
        <v>1</v>
      </c>
      <c r="Y430" s="42">
        <v>2</v>
      </c>
      <c r="Z430" s="42">
        <v>18</v>
      </c>
      <c r="AA430" s="43">
        <f>_xlfn.XLOOKUP(Master1[[#This Row],[cu_id]], Revenue_Analysis[cuid], Revenue_Analysis[Q1 Low Deviation], 0)</f>
        <v>146.5615</v>
      </c>
      <c r="AB430" s="43">
        <f>_xlfn.XLOOKUP(Master1[[#This Row],[cu_id]],Revenue_Analysis[cuid],Revenue_Analysis[Q1 High Deviation], 0)</f>
        <v>162.92009999999999</v>
      </c>
      <c r="AC430" s="43">
        <f>_xlfn.XLOOKUP(Master1[[#This Row],[cu_id]],Revenue_Analysis[cuid],Revenue_Analysis[Q2 Low Deviation], 0)</f>
        <v>171.53049999999999</v>
      </c>
      <c r="AD430" s="43">
        <f>_xlfn.XLOOKUP(Master1[[#This Row],[cu_id]],Revenue_Analysis[cuid],Revenue_Analysis[Q2 High Deviation], 0)</f>
        <v>173.99109999999999</v>
      </c>
      <c r="AE430" s="43">
        <f>_xlfn.XLOOKUP(Master1[[#This Row],[cu_id]],Revenue_Analysis[cuid],Revenue_Analysis[Q3 Low Deviation], 0)</f>
        <v>189.5384</v>
      </c>
      <c r="AF430" s="43">
        <f>_xlfn.XLOOKUP(Master1[[#This Row],[cu_id]],Revenue_Analysis[cuid],Revenue_Analysis[Q3 High Deviation], 0)</f>
        <v>190.42320000000001</v>
      </c>
      <c r="AG430" s="43">
        <f>_xlfn.XLOOKUP(Master1[[#This Row],[cu_id]],Revenue_Analysis[cuid],Revenue_Analysis[Q4 Low Deviation], 0)</f>
        <v>189.57</v>
      </c>
      <c r="AH430" s="43">
        <f>_xlfn.XLOOKUP(Master1[[#This Row],[cu_id]],Revenue_Analysis[cuid],Revenue_Analysis[Q4 High Deviation], 0)</f>
        <v>189.57</v>
      </c>
      <c r="AI430" s="43">
        <f>_xlfn.XLOOKUP(Master1[[#This Row],[cu_id]],Revenue_Analysis[cuid],Revenue_Analysis[Q1 Average], 0)</f>
        <v>154.74080000000001</v>
      </c>
      <c r="AJ430" s="43">
        <f>_xlfn.XLOOKUP(Master1[[#This Row],[cu_id]],Revenue_Analysis[cuid],Revenue_Analysis[Q2 Average], 0)</f>
        <v>172.76079999999999</v>
      </c>
      <c r="AK430" s="43">
        <f>_xlfn.XLOOKUP(Master1[[#This Row],[cu_id]],Revenue_Analysis[cuid],Revenue_Analysis[Q3 Average], 0)</f>
        <v>189.98079999999999</v>
      </c>
      <c r="AL430" s="43">
        <f>_xlfn.XLOOKUP(Master1[[#This Row],[cu_id]],Revenue_Analysis[cuid],Revenue_Analysis[Q4 Average], 0)</f>
        <v>189.57</v>
      </c>
      <c r="AM430" s="44">
        <v>0.33333333333333331</v>
      </c>
      <c r="AN430" s="44">
        <v>0.79166666666666663</v>
      </c>
      <c r="AO430" s="25" t="s">
        <v>13860</v>
      </c>
      <c r="AP430" s="25" t="s">
        <v>13860</v>
      </c>
      <c r="AQ430" s="25" t="s">
        <v>13860</v>
      </c>
      <c r="AR430" s="25" t="s">
        <v>0</v>
      </c>
      <c r="AS430" s="15">
        <f>IFERROR(_xlfn.XLOOKUP(Master1[[#This Row],[cu_id]],StopTimes[cu_ID],StopTimes[Average Stop Time]), 0)</f>
        <v>11.683333333333334</v>
      </c>
      <c r="AT43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30" s="45" t="s">
        <v>13860</v>
      </c>
      <c r="AV430" s="13"/>
      <c r="AW430" s="12"/>
    </row>
    <row r="431" spans="1:49" x14ac:dyDescent="0.3">
      <c r="A431" s="74" t="s">
        <v>3423</v>
      </c>
      <c r="B431" s="25">
        <v>72</v>
      </c>
      <c r="C431" s="25" t="s">
        <v>6</v>
      </c>
      <c r="D431" s="26">
        <v>18103</v>
      </c>
      <c r="E431" s="26" t="s">
        <v>13</v>
      </c>
      <c r="F431" s="26" t="s">
        <v>327</v>
      </c>
      <c r="G431" s="26" t="s">
        <v>328</v>
      </c>
      <c r="H431" s="26" t="s">
        <v>11</v>
      </c>
      <c r="I431" s="26" t="s">
        <v>246</v>
      </c>
      <c r="J431" s="26" t="s">
        <v>4</v>
      </c>
      <c r="K431" s="26" t="s">
        <v>76</v>
      </c>
      <c r="L431" s="27" t="s">
        <v>26</v>
      </c>
      <c r="M431" s="25" t="s">
        <v>3</v>
      </c>
      <c r="N431" s="25" t="s">
        <v>25</v>
      </c>
      <c r="O4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431" s="25">
        <v>0</v>
      </c>
      <c r="Q431" s="25">
        <v>0</v>
      </c>
      <c r="R431" s="25">
        <v>110</v>
      </c>
      <c r="S431" s="25">
        <v>0</v>
      </c>
      <c r="T431" s="25">
        <v>0</v>
      </c>
      <c r="U431" s="25">
        <v>5</v>
      </c>
      <c r="V431" s="41" t="str">
        <f>IFERROR(Master1[[#This Row],[Avg Garment Scans per Delivery]]/Master1[[#This Row],[Garment Inventory]], "")</f>
        <v/>
      </c>
      <c r="W431" s="42"/>
      <c r="X431" s="42"/>
      <c r="Y431" s="42"/>
      <c r="Z431" s="42"/>
      <c r="AA431" s="43">
        <f>_xlfn.XLOOKUP(Master1[[#This Row],[cu_id]], Revenue_Analysis[cuid], Revenue_Analysis[Q1 Low Deviation], 0)</f>
        <v>0</v>
      </c>
      <c r="AB431" s="43">
        <f>_xlfn.XLOOKUP(Master1[[#This Row],[cu_id]],Revenue_Analysis[cuid],Revenue_Analysis[Q1 High Deviation], 0)</f>
        <v>0</v>
      </c>
      <c r="AC431" s="43">
        <f>_xlfn.XLOOKUP(Master1[[#This Row],[cu_id]],Revenue_Analysis[cuid],Revenue_Analysis[Q2 Low Deviation], 0)</f>
        <v>86.03</v>
      </c>
      <c r="AD431" s="43">
        <f>_xlfn.XLOOKUP(Master1[[#This Row],[cu_id]],Revenue_Analysis[cuid],Revenue_Analysis[Q2 High Deviation], 0)</f>
        <v>86.03</v>
      </c>
      <c r="AE431" s="43">
        <f>_xlfn.XLOOKUP(Master1[[#This Row],[cu_id]],Revenue_Analysis[cuid],Revenue_Analysis[Q3 Low Deviation], 0)</f>
        <v>107.23</v>
      </c>
      <c r="AF431" s="43">
        <f>_xlfn.XLOOKUP(Master1[[#This Row],[cu_id]],Revenue_Analysis[cuid],Revenue_Analysis[Q3 High Deviation], 0)</f>
        <v>107.23</v>
      </c>
      <c r="AG431" s="43">
        <f>_xlfn.XLOOKUP(Master1[[#This Row],[cu_id]],Revenue_Analysis[cuid],Revenue_Analysis[Q4 Low Deviation], 0)</f>
        <v>48.88</v>
      </c>
      <c r="AH431" s="43">
        <f>_xlfn.XLOOKUP(Master1[[#This Row],[cu_id]],Revenue_Analysis[cuid],Revenue_Analysis[Q4 High Deviation], 0)</f>
        <v>48.88</v>
      </c>
      <c r="AI431" s="43">
        <f>_xlfn.XLOOKUP(Master1[[#This Row],[cu_id]],Revenue_Analysis[cuid],Revenue_Analysis[Q1 Average], 0)</f>
        <v>0</v>
      </c>
      <c r="AJ431" s="43">
        <f>_xlfn.XLOOKUP(Master1[[#This Row],[cu_id]],Revenue_Analysis[cuid],Revenue_Analysis[Q2 Average], 0)</f>
        <v>86.03</v>
      </c>
      <c r="AK431" s="43">
        <f>_xlfn.XLOOKUP(Master1[[#This Row],[cu_id]],Revenue_Analysis[cuid],Revenue_Analysis[Q3 Average], 0)</f>
        <v>107.23</v>
      </c>
      <c r="AL431" s="43">
        <f>_xlfn.XLOOKUP(Master1[[#This Row],[cu_id]],Revenue_Analysis[cuid],Revenue_Analysis[Q4 Average], 0)</f>
        <v>48.88</v>
      </c>
      <c r="AM431" s="44">
        <v>0.375</v>
      </c>
      <c r="AN431" s="44">
        <v>0.6875</v>
      </c>
      <c r="AO431" s="25" t="s">
        <v>13860</v>
      </c>
      <c r="AP431" s="25" t="s">
        <v>13860</v>
      </c>
      <c r="AQ431" s="25" t="s">
        <v>13860</v>
      </c>
      <c r="AR431" s="25" t="s">
        <v>0</v>
      </c>
      <c r="AS431" s="15">
        <f>IFERROR(_xlfn.XLOOKUP(Master1[[#This Row],[cu_id]],StopTimes[cu_ID],StopTimes[Average Stop Time]), 0)</f>
        <v>0.3</v>
      </c>
      <c r="AT431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31" s="45">
        <v>5</v>
      </c>
      <c r="AV431" s="13"/>
      <c r="AW431" s="12"/>
    </row>
    <row r="432" spans="1:49" x14ac:dyDescent="0.3">
      <c r="A432" s="74" t="s">
        <v>3680</v>
      </c>
      <c r="B432" s="25">
        <v>71</v>
      </c>
      <c r="C432" s="25" t="s">
        <v>6</v>
      </c>
      <c r="D432" s="26">
        <v>99048</v>
      </c>
      <c r="E432" s="26" t="s">
        <v>49</v>
      </c>
      <c r="F432" s="83" t="s">
        <v>4797</v>
      </c>
      <c r="G432" s="26" t="s">
        <v>1051</v>
      </c>
      <c r="H432" s="26" t="s">
        <v>11</v>
      </c>
      <c r="I432" s="26" t="s">
        <v>1052</v>
      </c>
      <c r="J432" s="26" t="s">
        <v>4</v>
      </c>
      <c r="K432" s="26" t="s">
        <v>497</v>
      </c>
      <c r="L432" s="27" t="s">
        <v>16</v>
      </c>
      <c r="M432" s="25" t="s">
        <v>3</v>
      </c>
      <c r="N432" s="25" t="s">
        <v>2</v>
      </c>
      <c r="O4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432" s="25">
        <v>0</v>
      </c>
      <c r="Q432" s="25">
        <v>0</v>
      </c>
      <c r="R432" s="25">
        <v>60</v>
      </c>
      <c r="S432" s="25">
        <v>0</v>
      </c>
      <c r="T432" s="25">
        <v>0</v>
      </c>
      <c r="U432" s="25">
        <v>53</v>
      </c>
      <c r="V432" s="41" t="str">
        <f>IFERROR(Master1[[#This Row],[Avg Garment Scans per Delivery]]/Master1[[#This Row],[Garment Inventory]], "")</f>
        <v/>
      </c>
      <c r="W432" s="42"/>
      <c r="X432" s="42"/>
      <c r="Y432" s="42"/>
      <c r="Z432" s="42"/>
      <c r="AA432" s="43">
        <f>_xlfn.XLOOKUP(Master1[[#This Row],[cu_id]], Revenue_Analysis[cuid], Revenue_Analysis[Q1 Low Deviation], 0)</f>
        <v>62.813299999999998</v>
      </c>
      <c r="AB432" s="43">
        <f>_xlfn.XLOOKUP(Master1[[#This Row],[cu_id]],Revenue_Analysis[cuid],Revenue_Analysis[Q1 High Deviation], 0)</f>
        <v>79.369699999999995</v>
      </c>
      <c r="AC432" s="43">
        <f>_xlfn.XLOOKUP(Master1[[#This Row],[cu_id]],Revenue_Analysis[cuid],Revenue_Analysis[Q2 Low Deviation], 0)</f>
        <v>68.844099999999997</v>
      </c>
      <c r="AD432" s="43">
        <f>_xlfn.XLOOKUP(Master1[[#This Row],[cu_id]],Revenue_Analysis[cuid],Revenue_Analysis[Q2 High Deviation], 0)</f>
        <v>75.718699999999998</v>
      </c>
      <c r="AE432" s="43">
        <f>_xlfn.XLOOKUP(Master1[[#This Row],[cu_id]],Revenue_Analysis[cuid],Revenue_Analysis[Q3 Low Deviation], 0)</f>
        <v>75.505799999999994</v>
      </c>
      <c r="AF432" s="43">
        <f>_xlfn.XLOOKUP(Master1[[#This Row],[cu_id]],Revenue_Analysis[cuid],Revenue_Analysis[Q3 High Deviation], 0)</f>
        <v>81.367999999999995</v>
      </c>
      <c r="AG432" s="43">
        <f>_xlfn.XLOOKUP(Master1[[#This Row],[cu_id]],Revenue_Analysis[cuid],Revenue_Analysis[Q4 Low Deviation], 0)</f>
        <v>78.966700000000003</v>
      </c>
      <c r="AH432" s="43">
        <f>_xlfn.XLOOKUP(Master1[[#This Row],[cu_id]],Revenue_Analysis[cuid],Revenue_Analysis[Q4 High Deviation], 0)</f>
        <v>97.439499999999995</v>
      </c>
      <c r="AI432" s="43">
        <f>_xlfn.XLOOKUP(Master1[[#This Row],[cu_id]],Revenue_Analysis[cuid],Revenue_Analysis[Q1 Average], 0)</f>
        <v>71.091499999999996</v>
      </c>
      <c r="AJ432" s="43">
        <f>_xlfn.XLOOKUP(Master1[[#This Row],[cu_id]],Revenue_Analysis[cuid],Revenue_Analysis[Q2 Average], 0)</f>
        <v>72.281400000000005</v>
      </c>
      <c r="AK432" s="43">
        <f>_xlfn.XLOOKUP(Master1[[#This Row],[cu_id]],Revenue_Analysis[cuid],Revenue_Analysis[Q3 Average], 0)</f>
        <v>78.436899999999994</v>
      </c>
      <c r="AL432" s="43">
        <f>_xlfn.XLOOKUP(Master1[[#This Row],[cu_id]],Revenue_Analysis[cuid],Revenue_Analysis[Q4 Average], 0)</f>
        <v>88.203100000000006</v>
      </c>
      <c r="AM432" s="44">
        <v>8</v>
      </c>
      <c r="AN432" s="44">
        <v>8.5</v>
      </c>
      <c r="AO432" s="25" t="s">
        <v>13860</v>
      </c>
      <c r="AP432" s="25" t="s">
        <v>13860</v>
      </c>
      <c r="AQ432" s="25" t="s">
        <v>13860</v>
      </c>
      <c r="AR432" s="25" t="s">
        <v>0</v>
      </c>
      <c r="AS432" s="15">
        <f>IFERROR(_xlfn.XLOOKUP(Master1[[#This Row],[cu_id]],StopTimes[cu_ID],StopTimes[Average Stop Time]), 0)</f>
        <v>10.21875</v>
      </c>
      <c r="AT43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32" s="45" t="s">
        <v>13860</v>
      </c>
      <c r="AV432" s="13"/>
      <c r="AW432" s="12"/>
    </row>
    <row r="433" spans="1:49" x14ac:dyDescent="0.3">
      <c r="A433" s="74" t="s">
        <v>4301</v>
      </c>
      <c r="B433" s="25">
        <v>70</v>
      </c>
      <c r="C433" s="25" t="s">
        <v>12</v>
      </c>
      <c r="D433" s="26">
        <v>32721</v>
      </c>
      <c r="E433" s="26" t="s">
        <v>13</v>
      </c>
      <c r="F433" s="26" t="s">
        <v>2422</v>
      </c>
      <c r="G433" s="26" t="s">
        <v>2423</v>
      </c>
      <c r="H433" s="26" t="s">
        <v>5</v>
      </c>
      <c r="I433" s="26" t="s">
        <v>1376</v>
      </c>
      <c r="J433" s="26" t="s">
        <v>4</v>
      </c>
      <c r="K433" s="26" t="s">
        <v>1091</v>
      </c>
      <c r="L433" s="27" t="s">
        <v>16</v>
      </c>
      <c r="M433" s="25" t="s">
        <v>3</v>
      </c>
      <c r="N433" s="25" t="s">
        <v>2</v>
      </c>
      <c r="O4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433" s="25">
        <v>0</v>
      </c>
      <c r="Q433" s="25">
        <v>210</v>
      </c>
      <c r="R433" s="25">
        <v>0</v>
      </c>
      <c r="S433" s="25">
        <v>0</v>
      </c>
      <c r="T433" s="25">
        <v>0</v>
      </c>
      <c r="U433" s="25">
        <v>56</v>
      </c>
      <c r="V433" s="41">
        <f>IFERROR(Master1[[#This Row],[Avg Garment Scans per Delivery]]/Master1[[#This Row],[Garment Inventory]], "")</f>
        <v>8.6206896551724144E-2</v>
      </c>
      <c r="W433" s="42">
        <v>58</v>
      </c>
      <c r="X433" s="42">
        <v>5</v>
      </c>
      <c r="Y433" s="42">
        <v>3</v>
      </c>
      <c r="Z433" s="42">
        <v>70</v>
      </c>
      <c r="AA433" s="43">
        <f>_xlfn.XLOOKUP(Master1[[#This Row],[cu_id]], Revenue_Analysis[cuid], Revenue_Analysis[Q1 Low Deviation], 0)</f>
        <v>124.7638</v>
      </c>
      <c r="AB433" s="43">
        <f>_xlfn.XLOOKUP(Master1[[#This Row],[cu_id]],Revenue_Analysis[cuid],Revenue_Analysis[Q1 High Deviation], 0)</f>
        <v>168.97620000000001</v>
      </c>
      <c r="AC433" s="43">
        <f>_xlfn.XLOOKUP(Master1[[#This Row],[cu_id]],Revenue_Analysis[cuid],Revenue_Analysis[Q2 Low Deviation], 0)</f>
        <v>128.48500000000001</v>
      </c>
      <c r="AD433" s="43">
        <f>_xlfn.XLOOKUP(Master1[[#This Row],[cu_id]],Revenue_Analysis[cuid],Revenue_Analysis[Q2 High Deviation], 0)</f>
        <v>183.89500000000001</v>
      </c>
      <c r="AE433" s="43">
        <f>_xlfn.XLOOKUP(Master1[[#This Row],[cu_id]],Revenue_Analysis[cuid],Revenue_Analysis[Q3 Low Deviation], 0)</f>
        <v>122.86279999999999</v>
      </c>
      <c r="AF433" s="43">
        <f>_xlfn.XLOOKUP(Master1[[#This Row],[cu_id]],Revenue_Analysis[cuid],Revenue_Analysis[Q3 High Deviation], 0)</f>
        <v>209.5926</v>
      </c>
      <c r="AG433" s="43">
        <f>_xlfn.XLOOKUP(Master1[[#This Row],[cu_id]],Revenue_Analysis[cuid],Revenue_Analysis[Q4 Low Deviation], 0)</f>
        <v>143.23439999999999</v>
      </c>
      <c r="AH433" s="43">
        <f>_xlfn.XLOOKUP(Master1[[#This Row],[cu_id]],Revenue_Analysis[cuid],Revenue_Analysis[Q4 High Deviation], 0)</f>
        <v>201.9102</v>
      </c>
      <c r="AI433" s="43">
        <f>_xlfn.XLOOKUP(Master1[[#This Row],[cu_id]],Revenue_Analysis[cuid],Revenue_Analysis[Q1 Average], 0)</f>
        <v>146.87</v>
      </c>
      <c r="AJ433" s="43">
        <f>_xlfn.XLOOKUP(Master1[[#This Row],[cu_id]],Revenue_Analysis[cuid],Revenue_Analysis[Q2 Average], 0)</f>
        <v>156.19</v>
      </c>
      <c r="AK433" s="43">
        <f>_xlfn.XLOOKUP(Master1[[#This Row],[cu_id]],Revenue_Analysis[cuid],Revenue_Analysis[Q3 Average], 0)</f>
        <v>166.2277</v>
      </c>
      <c r="AL433" s="43">
        <f>_xlfn.XLOOKUP(Master1[[#This Row],[cu_id]],Revenue_Analysis[cuid],Revenue_Analysis[Q4 Average], 0)</f>
        <v>172.57230000000001</v>
      </c>
      <c r="AM433" s="44">
        <v>0.25</v>
      </c>
      <c r="AN433" s="44">
        <v>0.91666666666666663</v>
      </c>
      <c r="AO433" s="25" t="s">
        <v>13860</v>
      </c>
      <c r="AP433" s="25" t="s">
        <v>13860</v>
      </c>
      <c r="AQ433" s="25" t="s">
        <v>13860</v>
      </c>
      <c r="AR433" s="25" t="s">
        <v>0</v>
      </c>
      <c r="AS433" s="15">
        <f>IFERROR(_xlfn.XLOOKUP(Master1[[#This Row],[cu_id]],StopTimes[cu_ID],StopTimes[Average Stop Time]), 0)</f>
        <v>6.7740740733333338</v>
      </c>
      <c r="AT43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33" s="45" t="s">
        <v>13860</v>
      </c>
      <c r="AV433" s="13"/>
      <c r="AW433" s="12"/>
    </row>
    <row r="434" spans="1:49" x14ac:dyDescent="0.3">
      <c r="A434" s="74" t="s">
        <v>4302</v>
      </c>
      <c r="B434" s="25">
        <v>71</v>
      </c>
      <c r="C434" s="25" t="s">
        <v>7</v>
      </c>
      <c r="D434" s="26">
        <v>99033</v>
      </c>
      <c r="E434" s="26" t="s">
        <v>2424</v>
      </c>
      <c r="F434" s="83" t="s">
        <v>4866</v>
      </c>
      <c r="G434" s="26" t="s">
        <v>2425</v>
      </c>
      <c r="H434" s="26" t="s">
        <v>11</v>
      </c>
      <c r="I434" s="26" t="s">
        <v>1579</v>
      </c>
      <c r="J434" s="26" t="s">
        <v>4</v>
      </c>
      <c r="K434" s="26" t="s">
        <v>831</v>
      </c>
      <c r="L434" s="27" t="s">
        <v>16</v>
      </c>
      <c r="M434" s="25" t="s">
        <v>3</v>
      </c>
      <c r="N434" s="25" t="s">
        <v>2</v>
      </c>
      <c r="O4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133</v>
      </c>
      <c r="P434" s="25">
        <v>0</v>
      </c>
      <c r="Q434" s="25">
        <v>0</v>
      </c>
      <c r="R434" s="25">
        <v>0</v>
      </c>
      <c r="S434" s="25">
        <v>0</v>
      </c>
      <c r="T434" s="25">
        <v>133</v>
      </c>
      <c r="U434" s="25">
        <v>51</v>
      </c>
      <c r="V434" s="41" t="str">
        <f>IFERROR(Master1[[#This Row],[Avg Garment Scans per Delivery]]/Master1[[#This Row],[Garment Inventory]], "")</f>
        <v/>
      </c>
      <c r="W434" s="42"/>
      <c r="X434" s="42"/>
      <c r="Y434" s="42"/>
      <c r="Z434" s="42"/>
      <c r="AA434" s="43">
        <f>_xlfn.XLOOKUP(Master1[[#This Row],[cu_id]], Revenue_Analysis[cuid], Revenue_Analysis[Q1 Low Deviation], 0)</f>
        <v>162.17330000000001</v>
      </c>
      <c r="AB434" s="43">
        <f>_xlfn.XLOOKUP(Master1[[#This Row],[cu_id]],Revenue_Analysis[cuid],Revenue_Analysis[Q1 High Deviation], 0)</f>
        <v>166.70670000000001</v>
      </c>
      <c r="AC434" s="43">
        <f>_xlfn.XLOOKUP(Master1[[#This Row],[cu_id]],Revenue_Analysis[cuid],Revenue_Analysis[Q2 Low Deviation], 0)</f>
        <v>165.45500000000001</v>
      </c>
      <c r="AD434" s="43">
        <f>_xlfn.XLOOKUP(Master1[[#This Row],[cu_id]],Revenue_Analysis[cuid],Revenue_Analysis[Q2 High Deviation], 0)</f>
        <v>167.04499999999999</v>
      </c>
      <c r="AE434" s="43">
        <f>_xlfn.XLOOKUP(Master1[[#This Row],[cu_id]],Revenue_Analysis[cuid],Revenue_Analysis[Q3 Low Deviation], 0)</f>
        <v>121.81399999999999</v>
      </c>
      <c r="AF434" s="43">
        <f>_xlfn.XLOOKUP(Master1[[#This Row],[cu_id]],Revenue_Analysis[cuid],Revenue_Analysis[Q3 High Deviation], 0)</f>
        <v>127.0526</v>
      </c>
      <c r="AG434" s="43">
        <f>_xlfn.XLOOKUP(Master1[[#This Row],[cu_id]],Revenue_Analysis[cuid],Revenue_Analysis[Q4 Low Deviation], 0)</f>
        <v>122.96</v>
      </c>
      <c r="AH434" s="43">
        <f>_xlfn.XLOOKUP(Master1[[#This Row],[cu_id]],Revenue_Analysis[cuid],Revenue_Analysis[Q4 High Deviation], 0)</f>
        <v>122.96</v>
      </c>
      <c r="AI434" s="43">
        <f>_xlfn.XLOOKUP(Master1[[#This Row],[cu_id]],Revenue_Analysis[cuid],Revenue_Analysis[Q1 Average], 0)</f>
        <v>164.44</v>
      </c>
      <c r="AJ434" s="43">
        <f>_xlfn.XLOOKUP(Master1[[#This Row],[cu_id]],Revenue_Analysis[cuid],Revenue_Analysis[Q2 Average], 0)</f>
        <v>166.25</v>
      </c>
      <c r="AK434" s="43">
        <f>_xlfn.XLOOKUP(Master1[[#This Row],[cu_id]],Revenue_Analysis[cuid],Revenue_Analysis[Q3 Average], 0)</f>
        <v>124.4333</v>
      </c>
      <c r="AL434" s="43">
        <f>_xlfn.XLOOKUP(Master1[[#This Row],[cu_id]],Revenue_Analysis[cuid],Revenue_Analysis[Q4 Average], 0)</f>
        <v>122.96</v>
      </c>
      <c r="AM434" s="44">
        <v>7</v>
      </c>
      <c r="AN434" s="44">
        <v>4.5</v>
      </c>
      <c r="AO434" s="25" t="s">
        <v>13860</v>
      </c>
      <c r="AP434" s="25" t="s">
        <v>13860</v>
      </c>
      <c r="AQ434" s="25" t="s">
        <v>13860</v>
      </c>
      <c r="AR434" s="25" t="s">
        <v>0</v>
      </c>
      <c r="AS434" s="15">
        <f>IFERROR(_xlfn.XLOOKUP(Master1[[#This Row],[cu_id]],StopTimes[cu_ID],StopTimes[Average Stop Time]), 0)</f>
        <v>15.025</v>
      </c>
      <c r="AT43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34" s="45" t="s">
        <v>13860</v>
      </c>
      <c r="AV434" s="13"/>
      <c r="AW434" s="12"/>
    </row>
    <row r="435" spans="1:49" x14ac:dyDescent="0.3">
      <c r="A435" s="74" t="s">
        <v>3681</v>
      </c>
      <c r="B435" s="25">
        <v>70</v>
      </c>
      <c r="C435" s="25" t="s">
        <v>12</v>
      </c>
      <c r="D435" s="26">
        <v>99048</v>
      </c>
      <c r="E435" s="26" t="s">
        <v>40</v>
      </c>
      <c r="F435" s="83" t="s">
        <v>4798</v>
      </c>
      <c r="G435" s="26" t="s">
        <v>1054</v>
      </c>
      <c r="H435" s="26" t="s">
        <v>1055</v>
      </c>
      <c r="I435" s="26" t="s">
        <v>593</v>
      </c>
      <c r="J435" s="26" t="s">
        <v>4</v>
      </c>
      <c r="K435" s="26" t="s">
        <v>1056</v>
      </c>
      <c r="L435" s="27" t="s">
        <v>16</v>
      </c>
      <c r="M435" s="25" t="s">
        <v>3</v>
      </c>
      <c r="N435" s="25" t="s">
        <v>2</v>
      </c>
      <c r="O4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435" s="25">
        <v>0</v>
      </c>
      <c r="Q435" s="25">
        <v>110</v>
      </c>
      <c r="R435" s="25">
        <v>0</v>
      </c>
      <c r="S435" s="25">
        <v>0</v>
      </c>
      <c r="T435" s="25">
        <v>0</v>
      </c>
      <c r="U435" s="25">
        <v>54</v>
      </c>
      <c r="V435" s="41" t="str">
        <f>IFERROR(Master1[[#This Row],[Avg Garment Scans per Delivery]]/Master1[[#This Row],[Garment Inventory]], "")</f>
        <v/>
      </c>
      <c r="W435" s="42"/>
      <c r="X435" s="42"/>
      <c r="Y435" s="42"/>
      <c r="Z435" s="42"/>
      <c r="AA435" s="43">
        <f>_xlfn.XLOOKUP(Master1[[#This Row],[cu_id]], Revenue_Analysis[cuid], Revenue_Analysis[Q1 Low Deviation], 0)</f>
        <v>62.392699999999998</v>
      </c>
      <c r="AB435" s="43">
        <f>_xlfn.XLOOKUP(Master1[[#This Row],[cu_id]],Revenue_Analysis[cuid],Revenue_Analysis[Q1 High Deviation], 0)</f>
        <v>79.131500000000003</v>
      </c>
      <c r="AC435" s="43">
        <f>_xlfn.XLOOKUP(Master1[[#This Row],[cu_id]],Revenue_Analysis[cuid],Revenue_Analysis[Q2 Low Deviation], 0)</f>
        <v>67.720600000000005</v>
      </c>
      <c r="AD435" s="43">
        <f>_xlfn.XLOOKUP(Master1[[#This Row],[cu_id]],Revenue_Analysis[cuid],Revenue_Analysis[Q2 High Deviation], 0)</f>
        <v>73.046999999999997</v>
      </c>
      <c r="AE435" s="43">
        <f>_xlfn.XLOOKUP(Master1[[#This Row],[cu_id]],Revenue_Analysis[cuid],Revenue_Analysis[Q3 Low Deviation], 0)</f>
        <v>73.118099999999998</v>
      </c>
      <c r="AF435" s="43">
        <f>_xlfn.XLOOKUP(Master1[[#This Row],[cu_id]],Revenue_Analysis[cuid],Revenue_Analysis[Q3 High Deviation], 0)</f>
        <v>78.795699999999997</v>
      </c>
      <c r="AG435" s="43">
        <f>_xlfn.XLOOKUP(Master1[[#This Row],[cu_id]],Revenue_Analysis[cuid],Revenue_Analysis[Q4 Low Deviation], 0)</f>
        <v>76.336699999999993</v>
      </c>
      <c r="AH435" s="43">
        <f>_xlfn.XLOOKUP(Master1[[#This Row],[cu_id]],Revenue_Analysis[cuid],Revenue_Analysis[Q4 High Deviation], 0)</f>
        <v>94.8095</v>
      </c>
      <c r="AI435" s="43">
        <f>_xlfn.XLOOKUP(Master1[[#This Row],[cu_id]],Revenue_Analysis[cuid],Revenue_Analysis[Q1 Average], 0)</f>
        <v>70.762100000000004</v>
      </c>
      <c r="AJ435" s="43">
        <f>_xlfn.XLOOKUP(Master1[[#This Row],[cu_id]],Revenue_Analysis[cuid],Revenue_Analysis[Q2 Average], 0)</f>
        <v>70.383799999999994</v>
      </c>
      <c r="AK435" s="43">
        <f>_xlfn.XLOOKUP(Master1[[#This Row],[cu_id]],Revenue_Analysis[cuid],Revenue_Analysis[Q3 Average], 0)</f>
        <v>75.956900000000005</v>
      </c>
      <c r="AL435" s="43">
        <f>_xlfn.XLOOKUP(Master1[[#This Row],[cu_id]],Revenue_Analysis[cuid],Revenue_Analysis[Q4 Average], 0)</f>
        <v>85.573099999999997</v>
      </c>
      <c r="AM435" s="44">
        <v>0.4375</v>
      </c>
      <c r="AN435" s="44">
        <v>0.875</v>
      </c>
      <c r="AO435" s="25" t="s">
        <v>13860</v>
      </c>
      <c r="AP435" s="25" t="s">
        <v>13860</v>
      </c>
      <c r="AQ435" s="25" t="s">
        <v>13860</v>
      </c>
      <c r="AR435" s="25" t="s">
        <v>0</v>
      </c>
      <c r="AS435" s="15">
        <f>IFERROR(_xlfn.XLOOKUP(Master1[[#This Row],[cu_id]],StopTimes[cu_ID],StopTimes[Average Stop Time]), 0)</f>
        <v>9.59375</v>
      </c>
      <c r="AT43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35" s="45" t="s">
        <v>13860</v>
      </c>
      <c r="AV435" s="13"/>
      <c r="AW435" s="12"/>
    </row>
    <row r="436" spans="1:49" x14ac:dyDescent="0.3">
      <c r="A436" s="74" t="s">
        <v>3682</v>
      </c>
      <c r="B436" s="25">
        <v>9</v>
      </c>
      <c r="C436" s="25" t="s">
        <v>9</v>
      </c>
      <c r="D436" s="26">
        <v>99048</v>
      </c>
      <c r="E436" s="26" t="s">
        <v>38</v>
      </c>
      <c r="F436" s="83" t="s">
        <v>4799</v>
      </c>
      <c r="G436" s="26" t="s">
        <v>1058</v>
      </c>
      <c r="H436" s="26" t="s">
        <v>5</v>
      </c>
      <c r="I436" s="26" t="s">
        <v>287</v>
      </c>
      <c r="J436" s="26" t="s">
        <v>4</v>
      </c>
      <c r="K436" s="26" t="s">
        <v>904</v>
      </c>
      <c r="L436" s="27" t="s">
        <v>16</v>
      </c>
      <c r="M436" s="25" t="s">
        <v>3</v>
      </c>
      <c r="N436" s="25" t="s">
        <v>2</v>
      </c>
      <c r="O4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436" s="25">
        <v>240</v>
      </c>
      <c r="Q436" s="25">
        <v>0</v>
      </c>
      <c r="R436" s="25">
        <v>0</v>
      </c>
      <c r="S436" s="25">
        <v>0</v>
      </c>
      <c r="T436" s="25">
        <v>0</v>
      </c>
      <c r="U436" s="25">
        <v>52</v>
      </c>
      <c r="V436" s="41" t="str">
        <f>IFERROR(Master1[[#This Row],[Avg Garment Scans per Delivery]]/Master1[[#This Row],[Garment Inventory]], "")</f>
        <v/>
      </c>
      <c r="W436" s="42"/>
      <c r="X436" s="42"/>
      <c r="Y436" s="42"/>
      <c r="Z436" s="42"/>
      <c r="AA436" s="43">
        <f>_xlfn.XLOOKUP(Master1[[#This Row],[cu_id]], Revenue_Analysis[cuid], Revenue_Analysis[Q1 Low Deviation], 0)</f>
        <v>69.665099999999995</v>
      </c>
      <c r="AB436" s="43">
        <f>_xlfn.XLOOKUP(Master1[[#This Row],[cu_id]],Revenue_Analysis[cuid],Revenue_Analysis[Q1 High Deviation], 0)</f>
        <v>83.781099999999995</v>
      </c>
      <c r="AC436" s="43">
        <f>_xlfn.XLOOKUP(Master1[[#This Row],[cu_id]],Revenue_Analysis[cuid],Revenue_Analysis[Q2 Low Deviation], 0)</f>
        <v>69.784899999999993</v>
      </c>
      <c r="AD436" s="43">
        <f>_xlfn.XLOOKUP(Master1[[#This Row],[cu_id]],Revenue_Analysis[cuid],Revenue_Analysis[Q2 High Deviation], 0)</f>
        <v>83.868899999999996</v>
      </c>
      <c r="AE436" s="43">
        <f>_xlfn.XLOOKUP(Master1[[#This Row],[cu_id]],Revenue_Analysis[cuid],Revenue_Analysis[Q3 Low Deviation], 0)</f>
        <v>70.507099999999994</v>
      </c>
      <c r="AF436" s="43">
        <f>_xlfn.XLOOKUP(Master1[[#This Row],[cu_id]],Revenue_Analysis[cuid],Revenue_Analysis[Q3 High Deviation], 0)</f>
        <v>87.735900000000001</v>
      </c>
      <c r="AG436" s="43">
        <f>_xlfn.XLOOKUP(Master1[[#This Row],[cu_id]],Revenue_Analysis[cuid],Revenue_Analysis[Q4 Low Deviation], 0)</f>
        <v>76.747799999999998</v>
      </c>
      <c r="AH436" s="43">
        <f>_xlfn.XLOOKUP(Master1[[#This Row],[cu_id]],Revenue_Analysis[cuid],Revenue_Analysis[Q4 High Deviation], 0)</f>
        <v>89.063000000000002</v>
      </c>
      <c r="AI436" s="43">
        <f>_xlfn.XLOOKUP(Master1[[#This Row],[cu_id]],Revenue_Analysis[cuid],Revenue_Analysis[Q1 Average], 0)</f>
        <v>76.723100000000002</v>
      </c>
      <c r="AJ436" s="43">
        <f>_xlfn.XLOOKUP(Master1[[#This Row],[cu_id]],Revenue_Analysis[cuid],Revenue_Analysis[Q2 Average], 0)</f>
        <v>76.826899999999995</v>
      </c>
      <c r="AK436" s="43">
        <f>_xlfn.XLOOKUP(Master1[[#This Row],[cu_id]],Revenue_Analysis[cuid],Revenue_Analysis[Q3 Average], 0)</f>
        <v>79.121499999999997</v>
      </c>
      <c r="AL436" s="43">
        <f>_xlfn.XLOOKUP(Master1[[#This Row],[cu_id]],Revenue_Analysis[cuid],Revenue_Analysis[Q4 Average], 0)</f>
        <v>82.9054</v>
      </c>
      <c r="AM436" s="44">
        <v>0.375</v>
      </c>
      <c r="AN436" s="44">
        <v>0.66666666666666663</v>
      </c>
      <c r="AO436" s="25" t="s">
        <v>13860</v>
      </c>
      <c r="AP436" s="25" t="s">
        <v>13860</v>
      </c>
      <c r="AQ436" s="25" t="s">
        <v>13860</v>
      </c>
      <c r="AR436" s="25" t="s">
        <v>0</v>
      </c>
      <c r="AS436" s="15">
        <f>IFERROR(_xlfn.XLOOKUP(Master1[[#This Row],[cu_id]],StopTimes[cu_ID],StopTimes[Average Stop Time]), 0)</f>
        <v>9.3966666666666665</v>
      </c>
      <c r="AT43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36" s="45" t="s">
        <v>13860</v>
      </c>
      <c r="AV436" s="13"/>
      <c r="AW436" s="12"/>
    </row>
    <row r="437" spans="1:49" x14ac:dyDescent="0.3">
      <c r="A437" s="74" t="s">
        <v>3683</v>
      </c>
      <c r="B437" s="25">
        <v>78</v>
      </c>
      <c r="C437" s="25" t="s">
        <v>6</v>
      </c>
      <c r="D437" s="26">
        <v>99048</v>
      </c>
      <c r="E437" s="26" t="s">
        <v>62</v>
      </c>
      <c r="F437" s="83" t="s">
        <v>4800</v>
      </c>
      <c r="G437" s="26" t="s">
        <v>1060</v>
      </c>
      <c r="H437" s="26" t="s">
        <v>11</v>
      </c>
      <c r="I437" s="26" t="s">
        <v>652</v>
      </c>
      <c r="J437" s="26" t="s">
        <v>4</v>
      </c>
      <c r="K437" s="26" t="s">
        <v>543</v>
      </c>
      <c r="L437" s="27" t="s">
        <v>16</v>
      </c>
      <c r="M437" s="25" t="s">
        <v>3</v>
      </c>
      <c r="N437" s="25" t="s">
        <v>2</v>
      </c>
      <c r="O4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437" s="25">
        <v>0</v>
      </c>
      <c r="Q437" s="25">
        <v>0</v>
      </c>
      <c r="R437" s="25">
        <v>50</v>
      </c>
      <c r="S437" s="25">
        <v>0</v>
      </c>
      <c r="T437" s="25">
        <v>0</v>
      </c>
      <c r="U437" s="25">
        <v>55</v>
      </c>
      <c r="V437" s="41" t="str">
        <f>IFERROR(Master1[[#This Row],[Avg Garment Scans per Delivery]]/Master1[[#This Row],[Garment Inventory]], "")</f>
        <v/>
      </c>
      <c r="W437" s="42"/>
      <c r="X437" s="42"/>
      <c r="Y437" s="42"/>
      <c r="Z437" s="42"/>
      <c r="AA437" s="43">
        <f>_xlfn.XLOOKUP(Master1[[#This Row],[cu_id]], Revenue_Analysis[cuid], Revenue_Analysis[Q1 Low Deviation], 0)</f>
        <v>88.677700000000002</v>
      </c>
      <c r="AB437" s="43">
        <f>_xlfn.XLOOKUP(Master1[[#This Row],[cu_id]],Revenue_Analysis[cuid],Revenue_Analysis[Q1 High Deviation], 0)</f>
        <v>90.062299999999993</v>
      </c>
      <c r="AC437" s="43">
        <f>_xlfn.XLOOKUP(Master1[[#This Row],[cu_id]],Revenue_Analysis[cuid],Revenue_Analysis[Q2 Low Deviation], 0)</f>
        <v>72.389099999999999</v>
      </c>
      <c r="AD437" s="43">
        <f>_xlfn.XLOOKUP(Master1[[#This Row],[cu_id]],Revenue_Analysis[cuid],Revenue_Analysis[Q2 High Deviation], 0)</f>
        <v>101.9229</v>
      </c>
      <c r="AE437" s="43">
        <f>_xlfn.XLOOKUP(Master1[[#This Row],[cu_id]],Revenue_Analysis[cuid],Revenue_Analysis[Q3 Low Deviation], 0)</f>
        <v>85.0124</v>
      </c>
      <c r="AF437" s="43">
        <f>_xlfn.XLOOKUP(Master1[[#This Row],[cu_id]],Revenue_Analysis[cuid],Revenue_Analysis[Q3 High Deviation], 0)</f>
        <v>94.792199999999994</v>
      </c>
      <c r="AG437" s="43">
        <f>_xlfn.XLOOKUP(Master1[[#This Row],[cu_id]],Revenue_Analysis[cuid],Revenue_Analysis[Q4 Low Deviation], 0)</f>
        <v>77.028400000000005</v>
      </c>
      <c r="AH437" s="43">
        <f>_xlfn.XLOOKUP(Master1[[#This Row],[cu_id]],Revenue_Analysis[cuid],Revenue_Analysis[Q4 High Deviation], 0)</f>
        <v>94.698800000000006</v>
      </c>
      <c r="AI437" s="43">
        <f>_xlfn.XLOOKUP(Master1[[#This Row],[cu_id]],Revenue_Analysis[cuid],Revenue_Analysis[Q1 Average], 0)</f>
        <v>89.37</v>
      </c>
      <c r="AJ437" s="43">
        <f>_xlfn.XLOOKUP(Master1[[#This Row],[cu_id]],Revenue_Analysis[cuid],Revenue_Analysis[Q2 Average], 0)</f>
        <v>87.156000000000006</v>
      </c>
      <c r="AK437" s="43">
        <f>_xlfn.XLOOKUP(Master1[[#This Row],[cu_id]],Revenue_Analysis[cuid],Revenue_Analysis[Q3 Average], 0)</f>
        <v>89.902299999999997</v>
      </c>
      <c r="AL437" s="43">
        <f>_xlfn.XLOOKUP(Master1[[#This Row],[cu_id]],Revenue_Analysis[cuid],Revenue_Analysis[Q4 Average], 0)</f>
        <v>85.863600000000005</v>
      </c>
      <c r="AM437" s="44">
        <v>0.39583333333333331</v>
      </c>
      <c r="AN437" s="44">
        <v>0.70833333333333337</v>
      </c>
      <c r="AO437" s="25" t="s">
        <v>13860</v>
      </c>
      <c r="AP437" s="25" t="s">
        <v>13860</v>
      </c>
      <c r="AQ437" s="25" t="s">
        <v>13860</v>
      </c>
      <c r="AR437" s="25" t="s">
        <v>0</v>
      </c>
      <c r="AS437" s="15">
        <f>IFERROR(_xlfn.XLOOKUP(Master1[[#This Row],[cu_id]],StopTimes[cu_ID],StopTimes[Average Stop Time]), 0)</f>
        <v>5.6851851849999999</v>
      </c>
      <c r="AT43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37" s="45" t="s">
        <v>13860</v>
      </c>
      <c r="AV437" s="13"/>
      <c r="AW437" s="12"/>
    </row>
    <row r="438" spans="1:49" x14ac:dyDescent="0.3">
      <c r="A438" s="74" t="s">
        <v>3684</v>
      </c>
      <c r="B438" s="25">
        <v>9</v>
      </c>
      <c r="C438" s="25" t="s">
        <v>9</v>
      </c>
      <c r="D438" s="26">
        <v>99048</v>
      </c>
      <c r="E438" s="26" t="s">
        <v>61</v>
      </c>
      <c r="F438" s="83" t="s">
        <v>4801</v>
      </c>
      <c r="G438" s="26" t="s">
        <v>1062</v>
      </c>
      <c r="H438" s="26" t="s">
        <v>11</v>
      </c>
      <c r="I438" s="26" t="s">
        <v>1063</v>
      </c>
      <c r="J438" s="26" t="s">
        <v>4</v>
      </c>
      <c r="K438" s="26" t="s">
        <v>836</v>
      </c>
      <c r="L438" s="27" t="s">
        <v>16</v>
      </c>
      <c r="M438" s="25" t="s">
        <v>3</v>
      </c>
      <c r="N438" s="25" t="s">
        <v>2</v>
      </c>
      <c r="O4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438" s="25">
        <v>140</v>
      </c>
      <c r="Q438" s="25">
        <v>0</v>
      </c>
      <c r="R438" s="25">
        <v>0</v>
      </c>
      <c r="S438" s="25">
        <v>0</v>
      </c>
      <c r="T438" s="25">
        <v>0</v>
      </c>
      <c r="U438" s="25">
        <v>52</v>
      </c>
      <c r="V438" s="41" t="str">
        <f>IFERROR(Master1[[#This Row],[Avg Garment Scans per Delivery]]/Master1[[#This Row],[Garment Inventory]], "")</f>
        <v/>
      </c>
      <c r="W438" s="42"/>
      <c r="X438" s="42"/>
      <c r="Y438" s="42"/>
      <c r="Z438" s="42"/>
      <c r="AA438" s="43">
        <f>_xlfn.XLOOKUP(Master1[[#This Row],[cu_id]], Revenue_Analysis[cuid], Revenue_Analysis[Q1 Low Deviation], 0)</f>
        <v>96.174199999999999</v>
      </c>
      <c r="AB438" s="43">
        <f>_xlfn.XLOOKUP(Master1[[#This Row],[cu_id]],Revenue_Analysis[cuid],Revenue_Analysis[Q1 High Deviation], 0)</f>
        <v>110.07340000000001</v>
      </c>
      <c r="AC438" s="43">
        <f>_xlfn.XLOOKUP(Master1[[#This Row],[cu_id]],Revenue_Analysis[cuid],Revenue_Analysis[Q2 Low Deviation], 0)</f>
        <v>103.12439999999999</v>
      </c>
      <c r="AD438" s="43">
        <f>_xlfn.XLOOKUP(Master1[[#This Row],[cu_id]],Revenue_Analysis[cuid],Revenue_Analysis[Q2 High Deviation], 0)</f>
        <v>103.5248</v>
      </c>
      <c r="AE438" s="43">
        <f>_xlfn.XLOOKUP(Master1[[#This Row],[cu_id]],Revenue_Analysis[cuid],Revenue_Analysis[Q3 Low Deviation], 0)</f>
        <v>101.03789999999999</v>
      </c>
      <c r="AF438" s="43">
        <f>_xlfn.XLOOKUP(Master1[[#This Row],[cu_id]],Revenue_Analysis[cuid],Revenue_Analysis[Q3 High Deviation], 0)</f>
        <v>131.75290000000001</v>
      </c>
      <c r="AG438" s="43">
        <f>_xlfn.XLOOKUP(Master1[[#This Row],[cu_id]],Revenue_Analysis[cuid],Revenue_Analysis[Q4 Low Deviation], 0)</f>
        <v>112.2902</v>
      </c>
      <c r="AH438" s="43">
        <f>_xlfn.XLOOKUP(Master1[[#This Row],[cu_id]],Revenue_Analysis[cuid],Revenue_Analysis[Q4 High Deviation], 0)</f>
        <v>115.2128</v>
      </c>
      <c r="AI438" s="43">
        <f>_xlfn.XLOOKUP(Master1[[#This Row],[cu_id]],Revenue_Analysis[cuid],Revenue_Analysis[Q1 Average], 0)</f>
        <v>103.1238</v>
      </c>
      <c r="AJ438" s="43">
        <f>_xlfn.XLOOKUP(Master1[[#This Row],[cu_id]],Revenue_Analysis[cuid],Revenue_Analysis[Q2 Average], 0)</f>
        <v>103.3246</v>
      </c>
      <c r="AK438" s="43">
        <f>_xlfn.XLOOKUP(Master1[[#This Row],[cu_id]],Revenue_Analysis[cuid],Revenue_Analysis[Q3 Average], 0)</f>
        <v>116.3954</v>
      </c>
      <c r="AL438" s="43">
        <f>_xlfn.XLOOKUP(Master1[[#This Row],[cu_id]],Revenue_Analysis[cuid],Revenue_Analysis[Q4 Average], 0)</f>
        <v>113.75149999999999</v>
      </c>
      <c r="AM438" s="44">
        <v>0.375</v>
      </c>
      <c r="AN438" s="44">
        <v>0.66666666666666663</v>
      </c>
      <c r="AO438" s="25" t="s">
        <v>13860</v>
      </c>
      <c r="AP438" s="25" t="s">
        <v>13860</v>
      </c>
      <c r="AQ438" s="25" t="s">
        <v>13860</v>
      </c>
      <c r="AR438" s="25" t="s">
        <v>0</v>
      </c>
      <c r="AS438" s="15">
        <f>IFERROR(_xlfn.XLOOKUP(Master1[[#This Row],[cu_id]],StopTimes[cu_ID],StopTimes[Average Stop Time]), 0)</f>
        <v>0.13888889000000001</v>
      </c>
      <c r="AT438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438" s="45">
        <v>10</v>
      </c>
      <c r="AV438" s="13"/>
      <c r="AW438" s="12"/>
    </row>
    <row r="439" spans="1:49" x14ac:dyDescent="0.3">
      <c r="A439" s="74" t="s">
        <v>4303</v>
      </c>
      <c r="B439" s="25">
        <v>8</v>
      </c>
      <c r="C439" s="25" t="s">
        <v>14</v>
      </c>
      <c r="D439" s="26">
        <v>32244</v>
      </c>
      <c r="E439" s="26" t="s">
        <v>39</v>
      </c>
      <c r="F439" s="26" t="s">
        <v>2426</v>
      </c>
      <c r="G439" s="26" t="s">
        <v>2427</v>
      </c>
      <c r="H439" s="26" t="s">
        <v>5</v>
      </c>
      <c r="I439" s="26" t="s">
        <v>2153</v>
      </c>
      <c r="J439" s="26" t="s">
        <v>4</v>
      </c>
      <c r="K439" s="26" t="s">
        <v>360</v>
      </c>
      <c r="L439" s="27" t="s">
        <v>16</v>
      </c>
      <c r="M439" s="25" t="s">
        <v>3</v>
      </c>
      <c r="N439" s="25" t="s">
        <v>2</v>
      </c>
      <c r="O4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439" s="25">
        <v>0</v>
      </c>
      <c r="Q439" s="25">
        <v>0</v>
      </c>
      <c r="R439" s="25">
        <v>0</v>
      </c>
      <c r="S439" s="25">
        <v>200</v>
      </c>
      <c r="T439" s="25">
        <v>0</v>
      </c>
      <c r="U439" s="25">
        <v>85</v>
      </c>
      <c r="V439" s="41">
        <f>IFERROR(Master1[[#This Row],[Avg Garment Scans per Delivery]]/Master1[[#This Row],[Garment Inventory]], "")</f>
        <v>1.5873015873015872E-2</v>
      </c>
      <c r="W439" s="42">
        <v>63</v>
      </c>
      <c r="X439" s="42">
        <v>1</v>
      </c>
      <c r="Y439" s="42">
        <v>8</v>
      </c>
      <c r="Z439" s="42">
        <v>63</v>
      </c>
      <c r="AA439" s="43">
        <f>_xlfn.XLOOKUP(Master1[[#This Row],[cu_id]], Revenue_Analysis[cuid], Revenue_Analysis[Q1 Low Deviation], 0)</f>
        <v>135.714</v>
      </c>
      <c r="AB439" s="43">
        <f>_xlfn.XLOOKUP(Master1[[#This Row],[cu_id]],Revenue_Analysis[cuid],Revenue_Analysis[Q1 High Deviation], 0)</f>
        <v>364.1902</v>
      </c>
      <c r="AC439" s="43">
        <f>_xlfn.XLOOKUP(Master1[[#This Row],[cu_id]],Revenue_Analysis[cuid],Revenue_Analysis[Q2 Low Deviation], 0)</f>
        <v>217.86429999999999</v>
      </c>
      <c r="AD439" s="43">
        <f>_xlfn.XLOOKUP(Master1[[#This Row],[cu_id]],Revenue_Analysis[cuid],Revenue_Analysis[Q2 High Deviation], 0)</f>
        <v>665.66489999999999</v>
      </c>
      <c r="AE439" s="43">
        <f>_xlfn.XLOOKUP(Master1[[#This Row],[cu_id]],Revenue_Analysis[cuid],Revenue_Analysis[Q3 Low Deviation], 0)</f>
        <v>201.8965</v>
      </c>
      <c r="AF439" s="43">
        <f>_xlfn.XLOOKUP(Master1[[#This Row],[cu_id]],Revenue_Analysis[cuid],Revenue_Analysis[Q3 High Deviation], 0)</f>
        <v>688.08770000000004</v>
      </c>
      <c r="AG439" s="43">
        <f>_xlfn.XLOOKUP(Master1[[#This Row],[cu_id]],Revenue_Analysis[cuid],Revenue_Analysis[Q4 Low Deviation], 0)</f>
        <v>219.6671</v>
      </c>
      <c r="AH439" s="43">
        <f>_xlfn.XLOOKUP(Master1[[#This Row],[cu_id]],Revenue_Analysis[cuid],Revenue_Analysis[Q4 High Deviation], 0)</f>
        <v>599.43370000000004</v>
      </c>
      <c r="AI439" s="43">
        <f>_xlfn.XLOOKUP(Master1[[#This Row],[cu_id]],Revenue_Analysis[cuid],Revenue_Analysis[Q1 Average], 0)</f>
        <v>249.9521</v>
      </c>
      <c r="AJ439" s="43">
        <f>_xlfn.XLOOKUP(Master1[[#This Row],[cu_id]],Revenue_Analysis[cuid],Revenue_Analysis[Q2 Average], 0)</f>
        <v>441.76459999999997</v>
      </c>
      <c r="AK439" s="43">
        <f>_xlfn.XLOOKUP(Master1[[#This Row],[cu_id]],Revenue_Analysis[cuid],Revenue_Analysis[Q3 Average], 0)</f>
        <v>444.99209999999999</v>
      </c>
      <c r="AL439" s="43">
        <f>_xlfn.XLOOKUP(Master1[[#This Row],[cu_id]],Revenue_Analysis[cuid],Revenue_Analysis[Q4 Average], 0)</f>
        <v>409.55040000000002</v>
      </c>
      <c r="AM439" s="44">
        <v>0.41666666666666669</v>
      </c>
      <c r="AN439" s="44">
        <v>0.70833333333333337</v>
      </c>
      <c r="AO439" s="25" t="s">
        <v>13860</v>
      </c>
      <c r="AP439" s="25" t="s">
        <v>13860</v>
      </c>
      <c r="AQ439" s="25" t="s">
        <v>13860</v>
      </c>
      <c r="AR439" s="25" t="s">
        <v>0</v>
      </c>
      <c r="AS439" s="15">
        <f>IFERROR(_xlfn.XLOOKUP(Master1[[#This Row],[cu_id]],StopTimes[cu_ID],StopTimes[Average Stop Time]), 0)</f>
        <v>11.471875000000001</v>
      </c>
      <c r="AT43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39" s="45" t="s">
        <v>13860</v>
      </c>
      <c r="AV439" s="13"/>
      <c r="AW439" s="12"/>
    </row>
    <row r="440" spans="1:49" x14ac:dyDescent="0.3">
      <c r="A440" s="74" t="s">
        <v>4304</v>
      </c>
      <c r="B440" s="25">
        <v>70</v>
      </c>
      <c r="C440" s="25" t="s">
        <v>7</v>
      </c>
      <c r="D440" s="26">
        <v>32751</v>
      </c>
      <c r="E440" s="26" t="s">
        <v>13</v>
      </c>
      <c r="F440" s="26" t="s">
        <v>2428</v>
      </c>
      <c r="G440" s="26" t="s">
        <v>2429</v>
      </c>
      <c r="H440" s="26" t="s">
        <v>5</v>
      </c>
      <c r="I440" s="26" t="s">
        <v>1467</v>
      </c>
      <c r="J440" s="26" t="s">
        <v>4</v>
      </c>
      <c r="K440" s="26" t="s">
        <v>576</v>
      </c>
      <c r="L440" s="27" t="s">
        <v>16</v>
      </c>
      <c r="M440" s="25" t="s">
        <v>3</v>
      </c>
      <c r="N440" s="25" t="s">
        <v>2</v>
      </c>
      <c r="O4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440" s="25">
        <v>0</v>
      </c>
      <c r="Q440" s="25">
        <v>0</v>
      </c>
      <c r="R440" s="25">
        <v>0</v>
      </c>
      <c r="S440" s="25">
        <v>0</v>
      </c>
      <c r="T440" s="25">
        <v>160</v>
      </c>
      <c r="U440" s="25">
        <v>52</v>
      </c>
      <c r="V440" s="41" t="str">
        <f>IFERROR(Master1[[#This Row],[Avg Garment Scans per Delivery]]/Master1[[#This Row],[Garment Inventory]], "")</f>
        <v/>
      </c>
      <c r="W440" s="42"/>
      <c r="X440" s="42"/>
      <c r="Y440" s="42"/>
      <c r="Z440" s="42"/>
      <c r="AA440" s="43">
        <f>_xlfn.XLOOKUP(Master1[[#This Row],[cu_id]], Revenue_Analysis[cuid], Revenue_Analysis[Q1 Low Deviation], 0)</f>
        <v>125.19929999999999</v>
      </c>
      <c r="AB440" s="43">
        <f>_xlfn.XLOOKUP(Master1[[#This Row],[cu_id]],Revenue_Analysis[cuid],Revenue_Analysis[Q1 High Deviation], 0)</f>
        <v>159.19229999999999</v>
      </c>
      <c r="AC440" s="43">
        <f>_xlfn.XLOOKUP(Master1[[#This Row],[cu_id]],Revenue_Analysis[cuid],Revenue_Analysis[Q2 Low Deviation], 0)</f>
        <v>128.66040000000001</v>
      </c>
      <c r="AD440" s="43">
        <f>_xlfn.XLOOKUP(Master1[[#This Row],[cu_id]],Revenue_Analysis[cuid],Revenue_Analysis[Q2 High Deviation], 0)</f>
        <v>163.7766</v>
      </c>
      <c r="AE440" s="43">
        <f>_xlfn.XLOOKUP(Master1[[#This Row],[cu_id]],Revenue_Analysis[cuid],Revenue_Analysis[Q3 Low Deviation], 0)</f>
        <v>133.37469999999999</v>
      </c>
      <c r="AF440" s="43">
        <f>_xlfn.XLOOKUP(Master1[[#This Row],[cu_id]],Revenue_Analysis[cuid],Revenue_Analysis[Q3 High Deviation], 0)</f>
        <v>205.9195</v>
      </c>
      <c r="AG440" s="43">
        <f>_xlfn.XLOOKUP(Master1[[#This Row],[cu_id]],Revenue_Analysis[cuid],Revenue_Analysis[Q4 Low Deviation], 0)</f>
        <v>155.2724</v>
      </c>
      <c r="AH440" s="43">
        <f>_xlfn.XLOOKUP(Master1[[#This Row],[cu_id]],Revenue_Analysis[cuid],Revenue_Analysis[Q4 High Deviation], 0)</f>
        <v>218.87479999999999</v>
      </c>
      <c r="AI440" s="43">
        <f>_xlfn.XLOOKUP(Master1[[#This Row],[cu_id]],Revenue_Analysis[cuid],Revenue_Analysis[Q1 Average], 0)</f>
        <v>142.19579999999999</v>
      </c>
      <c r="AJ440" s="43">
        <f>_xlfn.XLOOKUP(Master1[[#This Row],[cu_id]],Revenue_Analysis[cuid],Revenue_Analysis[Q2 Average], 0)</f>
        <v>146.21850000000001</v>
      </c>
      <c r="AK440" s="43">
        <f>_xlfn.XLOOKUP(Master1[[#This Row],[cu_id]],Revenue_Analysis[cuid],Revenue_Analysis[Q3 Average], 0)</f>
        <v>169.64709999999999</v>
      </c>
      <c r="AL440" s="43">
        <f>_xlfn.XLOOKUP(Master1[[#This Row],[cu_id]],Revenue_Analysis[cuid],Revenue_Analysis[Q4 Average], 0)</f>
        <v>187.0736</v>
      </c>
      <c r="AM440" s="44">
        <v>0.5</v>
      </c>
      <c r="AN440" s="44">
        <v>0.58333333333333337</v>
      </c>
      <c r="AO440" s="25" t="s">
        <v>13860</v>
      </c>
      <c r="AP440" s="25" t="s">
        <v>13860</v>
      </c>
      <c r="AQ440" s="25" t="s">
        <v>13860</v>
      </c>
      <c r="AR440" s="25" t="s">
        <v>0</v>
      </c>
      <c r="AS440" s="15">
        <f>IFERROR(_xlfn.XLOOKUP(Master1[[#This Row],[cu_id]],StopTimes[cu_ID],StopTimes[Average Stop Time]), 0)</f>
        <v>6.1229166666666668</v>
      </c>
      <c r="AT44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40" s="45" t="s">
        <v>13860</v>
      </c>
      <c r="AV440" s="13"/>
      <c r="AW440" s="12"/>
    </row>
    <row r="441" spans="1:49" x14ac:dyDescent="0.3">
      <c r="A441" s="74" t="s">
        <v>4305</v>
      </c>
      <c r="B441" s="25">
        <v>9</v>
      </c>
      <c r="C441" s="25" t="s">
        <v>14</v>
      </c>
      <c r="D441" s="26">
        <v>32701</v>
      </c>
      <c r="E441" s="26" t="s">
        <v>48</v>
      </c>
      <c r="F441" s="26" t="s">
        <v>2430</v>
      </c>
      <c r="G441" s="26" t="s">
        <v>2386</v>
      </c>
      <c r="H441" s="26" t="s">
        <v>5</v>
      </c>
      <c r="I441" s="26" t="s">
        <v>567</v>
      </c>
      <c r="J441" s="26" t="s">
        <v>4</v>
      </c>
      <c r="K441" s="26" t="s">
        <v>568</v>
      </c>
      <c r="L441" s="27" t="s">
        <v>16</v>
      </c>
      <c r="M441" s="25" t="s">
        <v>3</v>
      </c>
      <c r="N441" s="25" t="s">
        <v>2</v>
      </c>
      <c r="O4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251</v>
      </c>
      <c r="P441" s="25">
        <v>0</v>
      </c>
      <c r="Q441" s="25">
        <v>0</v>
      </c>
      <c r="R441" s="25">
        <v>0</v>
      </c>
      <c r="S441" s="25">
        <v>251</v>
      </c>
      <c r="T441" s="25">
        <v>0</v>
      </c>
      <c r="U441" s="25">
        <v>53</v>
      </c>
      <c r="V441" s="41" t="str">
        <f>IFERROR(Master1[[#This Row],[Avg Garment Scans per Delivery]]/Master1[[#This Row],[Garment Inventory]], "")</f>
        <v/>
      </c>
      <c r="W441" s="42"/>
      <c r="X441" s="42"/>
      <c r="Y441" s="42"/>
      <c r="Z441" s="42"/>
      <c r="AA441" s="43">
        <f>_xlfn.XLOOKUP(Master1[[#This Row],[cu_id]], Revenue_Analysis[cuid], Revenue_Analysis[Q1 Low Deviation], 0)</f>
        <v>9.7613000000000003</v>
      </c>
      <c r="AB441" s="43">
        <f>_xlfn.XLOOKUP(Master1[[#This Row],[cu_id]],Revenue_Analysis[cuid],Revenue_Analysis[Q1 High Deviation], 0)</f>
        <v>11.0745</v>
      </c>
      <c r="AC441" s="43">
        <f>_xlfn.XLOOKUP(Master1[[#This Row],[cu_id]],Revenue_Analysis[cuid],Revenue_Analysis[Q2 Low Deviation], 0)</f>
        <v>9.5692000000000004</v>
      </c>
      <c r="AD441" s="43">
        <f>_xlfn.XLOOKUP(Master1[[#This Row],[cu_id]],Revenue_Analysis[cuid],Revenue_Analysis[Q2 High Deviation], 0)</f>
        <v>12.030799999999999</v>
      </c>
      <c r="AE441" s="43">
        <f>_xlfn.XLOOKUP(Master1[[#This Row],[cu_id]],Revenue_Analysis[cuid],Revenue_Analysis[Q3 Low Deviation], 0)</f>
        <v>16.5</v>
      </c>
      <c r="AF441" s="43">
        <f>_xlfn.XLOOKUP(Master1[[#This Row],[cu_id]],Revenue_Analysis[cuid],Revenue_Analysis[Q3 High Deviation], 0)</f>
        <v>16.5</v>
      </c>
      <c r="AG441" s="43">
        <f>_xlfn.XLOOKUP(Master1[[#This Row],[cu_id]],Revenue_Analysis[cuid],Revenue_Analysis[Q4 Low Deviation], 0)</f>
        <v>16.5</v>
      </c>
      <c r="AH441" s="43">
        <f>_xlfn.XLOOKUP(Master1[[#This Row],[cu_id]],Revenue_Analysis[cuid],Revenue_Analysis[Q4 High Deviation], 0)</f>
        <v>16.5</v>
      </c>
      <c r="AI441" s="43">
        <f>_xlfn.XLOOKUP(Master1[[#This Row],[cu_id]],Revenue_Analysis[cuid],Revenue_Analysis[Q1 Average], 0)</f>
        <v>10.417899999999999</v>
      </c>
      <c r="AJ441" s="43">
        <f>_xlfn.XLOOKUP(Master1[[#This Row],[cu_id]],Revenue_Analysis[cuid],Revenue_Analysis[Q2 Average], 0)</f>
        <v>10.8</v>
      </c>
      <c r="AK441" s="43">
        <f>_xlfn.XLOOKUP(Master1[[#This Row],[cu_id]],Revenue_Analysis[cuid],Revenue_Analysis[Q3 Average], 0)</f>
        <v>16.5</v>
      </c>
      <c r="AL441" s="43">
        <f>_xlfn.XLOOKUP(Master1[[#This Row],[cu_id]],Revenue_Analysis[cuid],Revenue_Analysis[Q4 Average], 0)</f>
        <v>16.5</v>
      </c>
      <c r="AM441" s="44">
        <v>0.375</v>
      </c>
      <c r="AN441" s="44">
        <v>0.66666666666666663</v>
      </c>
      <c r="AO441" s="25" t="s">
        <v>13860</v>
      </c>
      <c r="AP441" s="25" t="s">
        <v>13860</v>
      </c>
      <c r="AQ441" s="25" t="s">
        <v>13860</v>
      </c>
      <c r="AR441" s="25" t="s">
        <v>0</v>
      </c>
      <c r="AS441" s="15">
        <f>IFERROR(_xlfn.XLOOKUP(Master1[[#This Row],[cu_id]],StopTimes[cu_ID],StopTimes[Average Stop Time]), 0)</f>
        <v>0.13333333333333333</v>
      </c>
      <c r="AT441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41" s="45">
        <v>5</v>
      </c>
      <c r="AV441" s="13"/>
      <c r="AW441" s="12"/>
    </row>
    <row r="442" spans="1:49" x14ac:dyDescent="0.3">
      <c r="A442" s="74" t="s">
        <v>4306</v>
      </c>
      <c r="B442" s="25">
        <v>8</v>
      </c>
      <c r="C442" s="25" t="s">
        <v>6</v>
      </c>
      <c r="D442" s="26">
        <v>32761</v>
      </c>
      <c r="E442" s="26" t="s">
        <v>13</v>
      </c>
      <c r="F442" s="26" t="s">
        <v>747</v>
      </c>
      <c r="G442" s="26" t="s">
        <v>2431</v>
      </c>
      <c r="H442" s="26" t="s">
        <v>5</v>
      </c>
      <c r="I442" s="26" t="s">
        <v>1546</v>
      </c>
      <c r="J442" s="26" t="s">
        <v>4</v>
      </c>
      <c r="K442" s="26" t="s">
        <v>451</v>
      </c>
      <c r="L442" s="27" t="s">
        <v>16</v>
      </c>
      <c r="M442" s="25" t="s">
        <v>3</v>
      </c>
      <c r="N442" s="25" t="s">
        <v>2</v>
      </c>
      <c r="O4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442" s="25">
        <v>0</v>
      </c>
      <c r="Q442" s="25">
        <v>0</v>
      </c>
      <c r="R442" s="25">
        <v>210</v>
      </c>
      <c r="S442" s="25">
        <v>0</v>
      </c>
      <c r="T442" s="25">
        <v>0</v>
      </c>
      <c r="U442" s="25">
        <v>55</v>
      </c>
      <c r="V442" s="41" t="str">
        <f>IFERROR(Master1[[#This Row],[Avg Garment Scans per Delivery]]/Master1[[#This Row],[Garment Inventory]], "")</f>
        <v/>
      </c>
      <c r="W442" s="42">
        <v>0</v>
      </c>
      <c r="X442" s="42">
        <v>0</v>
      </c>
      <c r="Y442" s="42">
        <v>1</v>
      </c>
      <c r="Z442" s="42">
        <v>29</v>
      </c>
      <c r="AA442" s="43">
        <f>_xlfn.XLOOKUP(Master1[[#This Row],[cu_id]], Revenue_Analysis[cuid], Revenue_Analysis[Q1 Low Deviation], 0)</f>
        <v>114.2687</v>
      </c>
      <c r="AB442" s="43">
        <f>_xlfn.XLOOKUP(Master1[[#This Row],[cu_id]],Revenue_Analysis[cuid],Revenue_Analysis[Q1 High Deviation], 0)</f>
        <v>200.9837</v>
      </c>
      <c r="AC442" s="43">
        <f>_xlfn.XLOOKUP(Master1[[#This Row],[cu_id]],Revenue_Analysis[cuid],Revenue_Analysis[Q2 Low Deviation], 0)</f>
        <v>129.37710000000001</v>
      </c>
      <c r="AD442" s="43">
        <f>_xlfn.XLOOKUP(Master1[[#This Row],[cu_id]],Revenue_Analysis[cuid],Revenue_Analysis[Q2 High Deviation], 0)</f>
        <v>155.8329</v>
      </c>
      <c r="AE442" s="43">
        <f>_xlfn.XLOOKUP(Master1[[#This Row],[cu_id]],Revenue_Analysis[cuid],Revenue_Analysis[Q3 Low Deviation], 0)</f>
        <v>135.93379999999999</v>
      </c>
      <c r="AF442" s="43">
        <f>_xlfn.XLOOKUP(Master1[[#This Row],[cu_id]],Revenue_Analysis[cuid],Revenue_Analysis[Q3 High Deviation], 0)</f>
        <v>152.6662</v>
      </c>
      <c r="AG442" s="43">
        <f>_xlfn.XLOOKUP(Master1[[#This Row],[cu_id]],Revenue_Analysis[cuid],Revenue_Analysis[Q4 Low Deviation], 0)</f>
        <v>129.4427</v>
      </c>
      <c r="AH442" s="43">
        <f>_xlfn.XLOOKUP(Master1[[#This Row],[cu_id]],Revenue_Analysis[cuid],Revenue_Analysis[Q4 High Deviation], 0)</f>
        <v>180.9667</v>
      </c>
      <c r="AI442" s="43">
        <f>_xlfn.XLOOKUP(Master1[[#This Row],[cu_id]],Revenue_Analysis[cuid],Revenue_Analysis[Q1 Average], 0)</f>
        <v>157.62620000000001</v>
      </c>
      <c r="AJ442" s="43">
        <f>_xlfn.XLOOKUP(Master1[[#This Row],[cu_id]],Revenue_Analysis[cuid],Revenue_Analysis[Q2 Average], 0)</f>
        <v>142.60499999999999</v>
      </c>
      <c r="AK442" s="43">
        <f>_xlfn.XLOOKUP(Master1[[#This Row],[cu_id]],Revenue_Analysis[cuid],Revenue_Analysis[Q3 Average], 0)</f>
        <v>144.30000000000001</v>
      </c>
      <c r="AL442" s="43">
        <f>_xlfn.XLOOKUP(Master1[[#This Row],[cu_id]],Revenue_Analysis[cuid],Revenue_Analysis[Q4 Average], 0)</f>
        <v>155.2047</v>
      </c>
      <c r="AM442" s="44">
        <v>0.33333333333333331</v>
      </c>
      <c r="AN442" s="44">
        <v>0.66666666666666663</v>
      </c>
      <c r="AO442" s="25" t="s">
        <v>13860</v>
      </c>
      <c r="AP442" s="25" t="s">
        <v>13860</v>
      </c>
      <c r="AQ442" s="25" t="s">
        <v>13860</v>
      </c>
      <c r="AR442" s="25" t="s">
        <v>0</v>
      </c>
      <c r="AS442" s="15">
        <f>IFERROR(_xlfn.XLOOKUP(Master1[[#This Row],[cu_id]],StopTimes[cu_ID],StopTimes[Average Stop Time]), 0)</f>
        <v>0.31666666666666665</v>
      </c>
      <c r="AT442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442" s="45">
        <v>8</v>
      </c>
      <c r="AV442" s="13"/>
      <c r="AW442" s="12"/>
    </row>
    <row r="443" spans="1:49" x14ac:dyDescent="0.3">
      <c r="A443" s="74" t="s">
        <v>4307</v>
      </c>
      <c r="B443" s="25">
        <v>71</v>
      </c>
      <c r="C443" s="25" t="s">
        <v>14</v>
      </c>
      <c r="D443" s="26">
        <v>32761</v>
      </c>
      <c r="E443" s="26" t="s">
        <v>39</v>
      </c>
      <c r="F443" s="26" t="s">
        <v>747</v>
      </c>
      <c r="G443" s="26" t="s">
        <v>2432</v>
      </c>
      <c r="H443" s="26" t="s">
        <v>2433</v>
      </c>
      <c r="I443" s="26" t="s">
        <v>1483</v>
      </c>
      <c r="J443" s="26" t="s">
        <v>4</v>
      </c>
      <c r="K443" s="26" t="s">
        <v>2434</v>
      </c>
      <c r="L443" s="27" t="s">
        <v>24</v>
      </c>
      <c r="M443" s="25" t="s">
        <v>23</v>
      </c>
      <c r="N443" s="25" t="s">
        <v>2</v>
      </c>
      <c r="O4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102</v>
      </c>
      <c r="P443" s="25">
        <v>0</v>
      </c>
      <c r="Q443" s="25">
        <v>0</v>
      </c>
      <c r="R443" s="25">
        <v>0</v>
      </c>
      <c r="S443" s="25">
        <v>102</v>
      </c>
      <c r="T443" s="25">
        <v>0</v>
      </c>
      <c r="U443" s="25">
        <v>13</v>
      </c>
      <c r="V443" s="41" t="str">
        <f>IFERROR(Master1[[#This Row],[Avg Garment Scans per Delivery]]/Master1[[#This Row],[Garment Inventory]], "")</f>
        <v/>
      </c>
      <c r="W443" s="42"/>
      <c r="X443" s="42"/>
      <c r="Y443" s="42"/>
      <c r="Z443" s="42"/>
      <c r="AA443" s="43">
        <f>_xlfn.XLOOKUP(Master1[[#This Row],[cu_id]], Revenue_Analysis[cuid], Revenue_Analysis[Q1 Low Deviation], 0)</f>
        <v>96.04</v>
      </c>
      <c r="AB443" s="43">
        <f>_xlfn.XLOOKUP(Master1[[#This Row],[cu_id]],Revenue_Analysis[cuid],Revenue_Analysis[Q1 High Deviation], 0)</f>
        <v>98.04</v>
      </c>
      <c r="AC443" s="43">
        <f>_xlfn.XLOOKUP(Master1[[#This Row],[cu_id]],Revenue_Analysis[cuid],Revenue_Analysis[Q2 Low Deviation], 0)</f>
        <v>98.258899999999997</v>
      </c>
      <c r="AD443" s="43">
        <f>_xlfn.XLOOKUP(Master1[[#This Row],[cu_id]],Revenue_Analysis[cuid],Revenue_Analysis[Q2 High Deviation], 0)</f>
        <v>100.5077</v>
      </c>
      <c r="AE443" s="43">
        <f>_xlfn.XLOOKUP(Master1[[#This Row],[cu_id]],Revenue_Analysis[cuid],Revenue_Analysis[Q3 Low Deviation], 0)</f>
        <v>100.2645</v>
      </c>
      <c r="AF443" s="43">
        <f>_xlfn.XLOOKUP(Master1[[#This Row],[cu_id]],Revenue_Analysis[cuid],Revenue_Analysis[Q3 High Deviation], 0)</f>
        <v>106.7089</v>
      </c>
      <c r="AG443" s="43">
        <f>_xlfn.XLOOKUP(Master1[[#This Row],[cu_id]],Revenue_Analysis[cuid],Revenue_Analysis[Q4 Low Deviation], 0)</f>
        <v>108.32</v>
      </c>
      <c r="AH443" s="43">
        <f>_xlfn.XLOOKUP(Master1[[#This Row],[cu_id]],Revenue_Analysis[cuid],Revenue_Analysis[Q4 High Deviation], 0)</f>
        <v>108.32</v>
      </c>
      <c r="AI443" s="43">
        <f>_xlfn.XLOOKUP(Master1[[#This Row],[cu_id]],Revenue_Analysis[cuid],Revenue_Analysis[Q1 Average], 0)</f>
        <v>97.04</v>
      </c>
      <c r="AJ443" s="43">
        <f>_xlfn.XLOOKUP(Master1[[#This Row],[cu_id]],Revenue_Analysis[cuid],Revenue_Analysis[Q2 Average], 0)</f>
        <v>99.383300000000006</v>
      </c>
      <c r="AK443" s="43">
        <f>_xlfn.XLOOKUP(Master1[[#This Row],[cu_id]],Revenue_Analysis[cuid],Revenue_Analysis[Q3 Average], 0)</f>
        <v>103.4867</v>
      </c>
      <c r="AL443" s="43">
        <f>_xlfn.XLOOKUP(Master1[[#This Row],[cu_id]],Revenue_Analysis[cuid],Revenue_Analysis[Q4 Average], 0)</f>
        <v>108.32</v>
      </c>
      <c r="AM443" s="44">
        <v>8</v>
      </c>
      <c r="AN443" s="44">
        <v>5.5</v>
      </c>
      <c r="AO443" s="25" t="s">
        <v>13860</v>
      </c>
      <c r="AP443" s="25" t="s">
        <v>13860</v>
      </c>
      <c r="AQ443" s="25" t="s">
        <v>13860</v>
      </c>
      <c r="AR443" s="25" t="s">
        <v>0</v>
      </c>
      <c r="AS443" s="15">
        <f>IFERROR(_xlfn.XLOOKUP(Master1[[#This Row],[cu_id]],StopTimes[cu_ID],StopTimes[Average Stop Time]), 0)</f>
        <v>19.375</v>
      </c>
      <c r="AT44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43" s="45" t="s">
        <v>13860</v>
      </c>
      <c r="AV443" s="13"/>
      <c r="AW443" s="12"/>
    </row>
    <row r="444" spans="1:49" x14ac:dyDescent="0.3">
      <c r="A444" s="74" t="s">
        <v>4593</v>
      </c>
      <c r="B444" s="25">
        <v>78</v>
      </c>
      <c r="C444" s="25" t="s">
        <v>6</v>
      </c>
      <c r="D444" s="26">
        <v>32761</v>
      </c>
      <c r="E444" s="26" t="s">
        <v>68</v>
      </c>
      <c r="F444" s="26" t="s">
        <v>747</v>
      </c>
      <c r="G444" s="26" t="s">
        <v>3000</v>
      </c>
      <c r="H444" s="26" t="s">
        <v>3001</v>
      </c>
      <c r="I444" s="26" t="s">
        <v>1856</v>
      </c>
      <c r="J444" s="26" t="s">
        <v>4</v>
      </c>
      <c r="K444" s="26" t="s">
        <v>604</v>
      </c>
      <c r="L444" s="27" t="s">
        <v>21</v>
      </c>
      <c r="M444" s="25" t="s">
        <v>20</v>
      </c>
      <c r="N444" s="25" t="s">
        <v>2</v>
      </c>
      <c r="O4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444" s="25">
        <v>0</v>
      </c>
      <c r="Q444" s="25">
        <v>0</v>
      </c>
      <c r="R444" s="25">
        <v>1</v>
      </c>
      <c r="S444" s="25">
        <v>0</v>
      </c>
      <c r="T444" s="25">
        <v>0</v>
      </c>
      <c r="U444" s="25">
        <v>13</v>
      </c>
      <c r="V444" s="41" t="str">
        <f>IFERROR(Master1[[#This Row],[Avg Garment Scans per Delivery]]/Master1[[#This Row],[Garment Inventory]], "")</f>
        <v/>
      </c>
      <c r="W444" s="42"/>
      <c r="X444" s="42"/>
      <c r="Y444" s="42"/>
      <c r="Z444" s="42"/>
      <c r="AA444" s="43">
        <f>_xlfn.XLOOKUP(Master1[[#This Row],[cu_id]], Revenue_Analysis[cuid], Revenue_Analysis[Q1 Low Deviation], 0)</f>
        <v>83.05</v>
      </c>
      <c r="AB444" s="43">
        <f>_xlfn.XLOOKUP(Master1[[#This Row],[cu_id]],Revenue_Analysis[cuid],Revenue_Analysis[Q1 High Deviation], 0)</f>
        <v>85.05</v>
      </c>
      <c r="AC444" s="43">
        <f>_xlfn.XLOOKUP(Master1[[#This Row],[cu_id]],Revenue_Analysis[cuid],Revenue_Analysis[Q2 Low Deviation], 0)</f>
        <v>85.268900000000002</v>
      </c>
      <c r="AD444" s="43">
        <f>_xlfn.XLOOKUP(Master1[[#This Row],[cu_id]],Revenue_Analysis[cuid],Revenue_Analysis[Q2 High Deviation], 0)</f>
        <v>87.517700000000005</v>
      </c>
      <c r="AE444" s="43">
        <f>_xlfn.XLOOKUP(Master1[[#This Row],[cu_id]],Revenue_Analysis[cuid],Revenue_Analysis[Q3 Low Deviation], 0)</f>
        <v>87.004999999999995</v>
      </c>
      <c r="AF444" s="43">
        <f>_xlfn.XLOOKUP(Master1[[#This Row],[cu_id]],Revenue_Analysis[cuid],Revenue_Analysis[Q3 High Deviation], 0)</f>
        <v>91.875</v>
      </c>
      <c r="AG444" s="43">
        <f>_xlfn.XLOOKUP(Master1[[#This Row],[cu_id]],Revenue_Analysis[cuid],Revenue_Analysis[Q4 Low Deviation], 0)</f>
        <v>94.31</v>
      </c>
      <c r="AH444" s="43">
        <f>_xlfn.XLOOKUP(Master1[[#This Row],[cu_id]],Revenue_Analysis[cuid],Revenue_Analysis[Q4 High Deviation], 0)</f>
        <v>94.31</v>
      </c>
      <c r="AI444" s="43">
        <f>_xlfn.XLOOKUP(Master1[[#This Row],[cu_id]],Revenue_Analysis[cuid],Revenue_Analysis[Q1 Average], 0)</f>
        <v>84.05</v>
      </c>
      <c r="AJ444" s="43">
        <f>_xlfn.XLOOKUP(Master1[[#This Row],[cu_id]],Revenue_Analysis[cuid],Revenue_Analysis[Q2 Average], 0)</f>
        <v>86.393299999999996</v>
      </c>
      <c r="AK444" s="43">
        <f>_xlfn.XLOOKUP(Master1[[#This Row],[cu_id]],Revenue_Analysis[cuid],Revenue_Analysis[Q3 Average], 0)</f>
        <v>89.44</v>
      </c>
      <c r="AL444" s="43">
        <f>_xlfn.XLOOKUP(Master1[[#This Row],[cu_id]],Revenue_Analysis[cuid],Revenue_Analysis[Q4 Average], 0)</f>
        <v>94.31</v>
      </c>
      <c r="AM444" s="44">
        <v>0.375</v>
      </c>
      <c r="AN444" s="44">
        <v>0.70833333333333337</v>
      </c>
      <c r="AO444" s="25" t="s">
        <v>13860</v>
      </c>
      <c r="AP444" s="25" t="s">
        <v>13860</v>
      </c>
      <c r="AQ444" s="25" t="s">
        <v>13860</v>
      </c>
      <c r="AR444" s="25" t="s">
        <v>0</v>
      </c>
      <c r="AS444" s="15">
        <f>IFERROR(_xlfn.XLOOKUP(Master1[[#This Row],[cu_id]],StopTimes[cu_ID],StopTimes[Average Stop Time]), 0)</f>
        <v>0.25833333333333336</v>
      </c>
      <c r="AT44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44" s="45">
        <v>3</v>
      </c>
      <c r="AV444" s="13"/>
      <c r="AW444" s="12"/>
    </row>
    <row r="445" spans="1:49" x14ac:dyDescent="0.3">
      <c r="A445" s="74" t="s">
        <v>3685</v>
      </c>
      <c r="B445" s="25">
        <v>8</v>
      </c>
      <c r="C445" s="25" t="s">
        <v>7</v>
      </c>
      <c r="D445" s="26">
        <v>27916</v>
      </c>
      <c r="E445" s="26" t="s">
        <v>13</v>
      </c>
      <c r="F445" s="26" t="s">
        <v>1064</v>
      </c>
      <c r="G445" s="26" t="s">
        <v>1065</v>
      </c>
      <c r="H445" s="26" t="s">
        <v>11</v>
      </c>
      <c r="I445" s="26" t="s">
        <v>559</v>
      </c>
      <c r="J445" s="26" t="s">
        <v>4</v>
      </c>
      <c r="K445" s="26" t="s">
        <v>455</v>
      </c>
      <c r="L445" s="27" t="s">
        <v>16</v>
      </c>
      <c r="M445" s="25" t="s">
        <v>3</v>
      </c>
      <c r="N445" s="25" t="s">
        <v>2</v>
      </c>
      <c r="O4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445" s="25">
        <v>0</v>
      </c>
      <c r="Q445" s="25">
        <v>0</v>
      </c>
      <c r="R445" s="25">
        <v>0</v>
      </c>
      <c r="S445" s="25">
        <v>0</v>
      </c>
      <c r="T445" s="25">
        <v>40</v>
      </c>
      <c r="U445" s="25">
        <v>52</v>
      </c>
      <c r="V445" s="41">
        <f>IFERROR(Master1[[#This Row],[Avg Garment Scans per Delivery]]/Master1[[#This Row],[Garment Inventory]], "")</f>
        <v>0.11475409836065574</v>
      </c>
      <c r="W445" s="42">
        <v>122</v>
      </c>
      <c r="X445" s="42">
        <v>14</v>
      </c>
      <c r="Y445" s="42">
        <v>5</v>
      </c>
      <c r="Z445" s="42">
        <v>120</v>
      </c>
      <c r="AA445" s="43">
        <f>_xlfn.XLOOKUP(Master1[[#This Row],[cu_id]], Revenue_Analysis[cuid], Revenue_Analysis[Q1 Low Deviation], 0)</f>
        <v>177.0386</v>
      </c>
      <c r="AB445" s="43">
        <f>_xlfn.XLOOKUP(Master1[[#This Row],[cu_id]],Revenue_Analysis[cuid],Revenue_Analysis[Q1 High Deviation], 0)</f>
        <v>178.16480000000001</v>
      </c>
      <c r="AC445" s="43">
        <f>_xlfn.XLOOKUP(Master1[[#This Row],[cu_id]],Revenue_Analysis[cuid],Revenue_Analysis[Q2 Low Deviation], 0)</f>
        <v>179.11600000000001</v>
      </c>
      <c r="AD445" s="43">
        <f>_xlfn.XLOOKUP(Master1[[#This Row],[cu_id]],Revenue_Analysis[cuid],Revenue_Analysis[Q2 High Deviation], 0)</f>
        <v>181.94040000000001</v>
      </c>
      <c r="AE445" s="43">
        <f>_xlfn.XLOOKUP(Master1[[#This Row],[cu_id]],Revenue_Analysis[cuid],Revenue_Analysis[Q3 Low Deviation], 0)</f>
        <v>171.00530000000001</v>
      </c>
      <c r="AF445" s="43">
        <f>_xlfn.XLOOKUP(Master1[[#This Row],[cu_id]],Revenue_Analysis[cuid],Revenue_Analysis[Q3 High Deviation], 0)</f>
        <v>198.1319</v>
      </c>
      <c r="AG445" s="43">
        <f>_xlfn.XLOOKUP(Master1[[#This Row],[cu_id]],Revenue_Analysis[cuid],Revenue_Analysis[Q4 Low Deviation], 0)</f>
        <v>136.66820000000001</v>
      </c>
      <c r="AH445" s="43">
        <f>_xlfn.XLOOKUP(Master1[[#This Row],[cu_id]],Revenue_Analysis[cuid],Revenue_Analysis[Q4 High Deviation], 0)</f>
        <v>179.64760000000001</v>
      </c>
      <c r="AI445" s="43">
        <f>_xlfn.XLOOKUP(Master1[[#This Row],[cu_id]],Revenue_Analysis[cuid],Revenue_Analysis[Q1 Average], 0)</f>
        <v>177.60169999999999</v>
      </c>
      <c r="AJ445" s="43">
        <f>_xlfn.XLOOKUP(Master1[[#This Row],[cu_id]],Revenue_Analysis[cuid],Revenue_Analysis[Q2 Average], 0)</f>
        <v>180.5282</v>
      </c>
      <c r="AK445" s="43">
        <f>_xlfn.XLOOKUP(Master1[[#This Row],[cu_id]],Revenue_Analysis[cuid],Revenue_Analysis[Q3 Average], 0)</f>
        <v>184.5686</v>
      </c>
      <c r="AL445" s="43">
        <f>_xlfn.XLOOKUP(Master1[[#This Row],[cu_id]],Revenue_Analysis[cuid],Revenue_Analysis[Q4 Average], 0)</f>
        <v>158.15790000000001</v>
      </c>
      <c r="AM445" s="44">
        <v>0.33333333333333331</v>
      </c>
      <c r="AN445" s="44">
        <v>0.625</v>
      </c>
      <c r="AO445" s="25" t="s">
        <v>13860</v>
      </c>
      <c r="AP445" s="25" t="s">
        <v>13860</v>
      </c>
      <c r="AQ445" s="25" t="s">
        <v>13860</v>
      </c>
      <c r="AR445" s="25" t="s">
        <v>0</v>
      </c>
      <c r="AS445" s="15">
        <f>IFERROR(_xlfn.XLOOKUP(Master1[[#This Row],[cu_id]],StopTimes[cu_ID],StopTimes[Average Stop Time]), 0)</f>
        <v>6.0357142850000001</v>
      </c>
      <c r="AT44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45" s="45" t="s">
        <v>13860</v>
      </c>
      <c r="AV445" s="13"/>
      <c r="AW445" s="12"/>
    </row>
    <row r="446" spans="1:49" x14ac:dyDescent="0.3">
      <c r="A446" s="74" t="s">
        <v>4309</v>
      </c>
      <c r="B446" s="25">
        <v>34</v>
      </c>
      <c r="C446" s="25" t="s">
        <v>14</v>
      </c>
      <c r="D446" s="26">
        <v>32613</v>
      </c>
      <c r="E446" s="26" t="s">
        <v>39</v>
      </c>
      <c r="F446" s="26" t="s">
        <v>2439</v>
      </c>
      <c r="G446" s="26" t="s">
        <v>2440</v>
      </c>
      <c r="H446" s="26" t="s">
        <v>5</v>
      </c>
      <c r="I446" s="26" t="s">
        <v>696</v>
      </c>
      <c r="J446" s="26" t="s">
        <v>4</v>
      </c>
      <c r="K446" s="26" t="s">
        <v>1008</v>
      </c>
      <c r="L446" s="27" t="s">
        <v>16</v>
      </c>
      <c r="M446" s="25" t="s">
        <v>3</v>
      </c>
      <c r="N446" s="25" t="s">
        <v>2</v>
      </c>
      <c r="O4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36</v>
      </c>
      <c r="P446" s="25">
        <v>0</v>
      </c>
      <c r="Q446" s="25">
        <v>0</v>
      </c>
      <c r="R446" s="25">
        <v>0</v>
      </c>
      <c r="S446" s="25">
        <v>36</v>
      </c>
      <c r="T446" s="25">
        <v>0</v>
      </c>
      <c r="U446" s="25">
        <v>52</v>
      </c>
      <c r="V446" s="41">
        <f>IFERROR(Master1[[#This Row],[Avg Garment Scans per Delivery]]/Master1[[#This Row],[Garment Inventory]], "")</f>
        <v>0.25301204819277107</v>
      </c>
      <c r="W446" s="42">
        <v>83</v>
      </c>
      <c r="X446" s="42">
        <v>21</v>
      </c>
      <c r="Y446" s="42">
        <v>4</v>
      </c>
      <c r="Z446" s="42">
        <v>84</v>
      </c>
      <c r="AA446" s="43">
        <f>_xlfn.XLOOKUP(Master1[[#This Row],[cu_id]], Revenue_Analysis[cuid], Revenue_Analysis[Q1 Low Deviation], 0)</f>
        <v>194.74879999999999</v>
      </c>
      <c r="AB446" s="43">
        <f>_xlfn.XLOOKUP(Master1[[#This Row],[cu_id]],Revenue_Analysis[cuid],Revenue_Analysis[Q1 High Deviation], 0)</f>
        <v>208.84200000000001</v>
      </c>
      <c r="AC446" s="43">
        <f>_xlfn.XLOOKUP(Master1[[#This Row],[cu_id]],Revenue_Analysis[cuid],Revenue_Analysis[Q2 Low Deviation], 0)</f>
        <v>212.72</v>
      </c>
      <c r="AD446" s="43">
        <f>_xlfn.XLOOKUP(Master1[[#This Row],[cu_id]],Revenue_Analysis[cuid],Revenue_Analysis[Q2 High Deviation], 0)</f>
        <v>220.18620000000001</v>
      </c>
      <c r="AE446" s="43">
        <f>_xlfn.XLOOKUP(Master1[[#This Row],[cu_id]],Revenue_Analysis[cuid],Revenue_Analysis[Q3 Low Deviation], 0)</f>
        <v>180.99799999999999</v>
      </c>
      <c r="AF446" s="43">
        <f>_xlfn.XLOOKUP(Master1[[#This Row],[cu_id]],Revenue_Analysis[cuid],Revenue_Analysis[Q3 High Deviation], 0)</f>
        <v>239.8306</v>
      </c>
      <c r="AG446" s="43">
        <f>_xlfn.XLOOKUP(Master1[[#This Row],[cu_id]],Revenue_Analysis[cuid],Revenue_Analysis[Q4 Low Deviation], 0)</f>
        <v>206.66030000000001</v>
      </c>
      <c r="AH446" s="43">
        <f>_xlfn.XLOOKUP(Master1[[#This Row],[cu_id]],Revenue_Analysis[cuid],Revenue_Analysis[Q4 High Deviation], 0)</f>
        <v>243.33670000000001</v>
      </c>
      <c r="AI446" s="43">
        <f>_xlfn.XLOOKUP(Master1[[#This Row],[cu_id]],Revenue_Analysis[cuid],Revenue_Analysis[Q1 Average], 0)</f>
        <v>201.7954</v>
      </c>
      <c r="AJ446" s="43">
        <f>_xlfn.XLOOKUP(Master1[[#This Row],[cu_id]],Revenue_Analysis[cuid],Revenue_Analysis[Q2 Average], 0)</f>
        <v>216.45310000000001</v>
      </c>
      <c r="AK446" s="43">
        <f>_xlfn.XLOOKUP(Master1[[#This Row],[cu_id]],Revenue_Analysis[cuid],Revenue_Analysis[Q3 Average], 0)</f>
        <v>210.4143</v>
      </c>
      <c r="AL446" s="43">
        <f>_xlfn.XLOOKUP(Master1[[#This Row],[cu_id]],Revenue_Analysis[cuid],Revenue_Analysis[Q4 Average], 0)</f>
        <v>224.99850000000001</v>
      </c>
      <c r="AM446" s="44">
        <v>10</v>
      </c>
      <c r="AN446" s="44">
        <v>0.6875</v>
      </c>
      <c r="AO446" s="25" t="s">
        <v>13860</v>
      </c>
      <c r="AP446" s="25" t="s">
        <v>13860</v>
      </c>
      <c r="AQ446" s="25" t="s">
        <v>13860</v>
      </c>
      <c r="AR446" s="25" t="s">
        <v>0</v>
      </c>
      <c r="AS446" s="15">
        <f>IFERROR(_xlfn.XLOOKUP(Master1[[#This Row],[cu_id]],StopTimes[cu_ID],StopTimes[Average Stop Time]), 0)</f>
        <v>7.5833333333333339</v>
      </c>
      <c r="AT446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446" s="45">
        <v>20</v>
      </c>
      <c r="AV446" s="13"/>
      <c r="AW446" s="12"/>
    </row>
    <row r="447" spans="1:49" x14ac:dyDescent="0.3">
      <c r="A447" s="74" t="s">
        <v>4310</v>
      </c>
      <c r="B447" s="25">
        <v>9</v>
      </c>
      <c r="C447" s="25" t="s">
        <v>6</v>
      </c>
      <c r="D447" s="26">
        <v>32764</v>
      </c>
      <c r="E447" s="26" t="s">
        <v>13</v>
      </c>
      <c r="F447" s="26" t="s">
        <v>2441</v>
      </c>
      <c r="G447" s="26" t="s">
        <v>2442</v>
      </c>
      <c r="H447" s="26" t="s">
        <v>5</v>
      </c>
      <c r="I447" s="26" t="s">
        <v>1951</v>
      </c>
      <c r="J447" s="26" t="s">
        <v>4</v>
      </c>
      <c r="K447" s="26" t="s">
        <v>1952</v>
      </c>
      <c r="L447" s="27" t="s">
        <v>19</v>
      </c>
      <c r="M447" s="25" t="s">
        <v>18</v>
      </c>
      <c r="N447" s="25" t="s">
        <v>2</v>
      </c>
      <c r="O4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447" s="25">
        <v>0</v>
      </c>
      <c r="Q447" s="25">
        <v>0</v>
      </c>
      <c r="R447" s="25">
        <v>240</v>
      </c>
      <c r="S447" s="25">
        <v>0</v>
      </c>
      <c r="T447" s="25">
        <v>0</v>
      </c>
      <c r="U447" s="25">
        <v>24</v>
      </c>
      <c r="V447" s="41" t="str">
        <f>IFERROR(Master1[[#This Row],[Avg Garment Scans per Delivery]]/Master1[[#This Row],[Garment Inventory]], "")</f>
        <v/>
      </c>
      <c r="W447" s="42"/>
      <c r="X447" s="42"/>
      <c r="Y447" s="42"/>
      <c r="Z447" s="42"/>
      <c r="AA447" s="43">
        <f>_xlfn.XLOOKUP(Master1[[#This Row],[cu_id]], Revenue_Analysis[cuid], Revenue_Analysis[Q1 Low Deviation], 0)</f>
        <v>62.616300000000003</v>
      </c>
      <c r="AB447" s="43">
        <f>_xlfn.XLOOKUP(Master1[[#This Row],[cu_id]],Revenue_Analysis[cuid],Revenue_Analysis[Q1 High Deviation], 0)</f>
        <v>65.235100000000003</v>
      </c>
      <c r="AC447" s="43">
        <f>_xlfn.XLOOKUP(Master1[[#This Row],[cu_id]],Revenue_Analysis[cuid],Revenue_Analysis[Q2 Low Deviation], 0)</f>
        <v>64.737799999999993</v>
      </c>
      <c r="AD447" s="43">
        <f>_xlfn.XLOOKUP(Master1[[#This Row],[cu_id]],Revenue_Analysis[cuid],Revenue_Analysis[Q2 High Deviation], 0)</f>
        <v>67.075599999999994</v>
      </c>
      <c r="AE447" s="43">
        <f>_xlfn.XLOOKUP(Master1[[#This Row],[cu_id]],Revenue_Analysis[cuid],Revenue_Analysis[Q3 Low Deviation], 0)</f>
        <v>66.794399999999996</v>
      </c>
      <c r="AF447" s="43">
        <f>_xlfn.XLOOKUP(Master1[[#This Row],[cu_id]],Revenue_Analysis[cuid],Revenue_Analysis[Q3 High Deviation], 0)</f>
        <v>69.482200000000006</v>
      </c>
      <c r="AG447" s="43">
        <f>_xlfn.XLOOKUP(Master1[[#This Row],[cu_id]],Revenue_Analysis[cuid],Revenue_Analysis[Q4 Low Deviation], 0)</f>
        <v>71.747699999999995</v>
      </c>
      <c r="AH447" s="43">
        <f>_xlfn.XLOOKUP(Master1[[#This Row],[cu_id]],Revenue_Analysis[cuid],Revenue_Analysis[Q4 High Deviation], 0)</f>
        <v>73.858900000000006</v>
      </c>
      <c r="AI447" s="43">
        <f>_xlfn.XLOOKUP(Master1[[#This Row],[cu_id]],Revenue_Analysis[cuid],Revenue_Analysis[Q1 Average], 0)</f>
        <v>63.925699999999999</v>
      </c>
      <c r="AJ447" s="43">
        <f>_xlfn.XLOOKUP(Master1[[#This Row],[cu_id]],Revenue_Analysis[cuid],Revenue_Analysis[Q2 Average], 0)</f>
        <v>65.906700000000001</v>
      </c>
      <c r="AK447" s="43">
        <f>_xlfn.XLOOKUP(Master1[[#This Row],[cu_id]],Revenue_Analysis[cuid],Revenue_Analysis[Q3 Average], 0)</f>
        <v>68.138300000000001</v>
      </c>
      <c r="AL447" s="43">
        <f>_xlfn.XLOOKUP(Master1[[#This Row],[cu_id]],Revenue_Analysis[cuid],Revenue_Analysis[Q4 Average], 0)</f>
        <v>72.803299999999993</v>
      </c>
      <c r="AM447" s="44">
        <v>0.25</v>
      </c>
      <c r="AN447" s="44">
        <v>0.66666666666666663</v>
      </c>
      <c r="AO447" s="25" t="s">
        <v>13860</v>
      </c>
      <c r="AP447" s="25" t="s">
        <v>13860</v>
      </c>
      <c r="AQ447" s="25" t="s">
        <v>13860</v>
      </c>
      <c r="AR447" s="25" t="s">
        <v>0</v>
      </c>
      <c r="AS447" s="15">
        <f>IFERROR(_xlfn.XLOOKUP(Master1[[#This Row],[cu_id]],StopTimes[cu_ID],StopTimes[Average Stop Time]), 0)</f>
        <v>10.683333333333334</v>
      </c>
      <c r="AT44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47" s="45" t="s">
        <v>13860</v>
      </c>
      <c r="AV447" s="13"/>
      <c r="AW447" s="12"/>
    </row>
    <row r="448" spans="1:49" x14ac:dyDescent="0.3">
      <c r="A448" s="74" t="s">
        <v>4311</v>
      </c>
      <c r="B448" s="25">
        <v>76</v>
      </c>
      <c r="C448" s="25" t="s">
        <v>6</v>
      </c>
      <c r="D448" s="26">
        <v>32768</v>
      </c>
      <c r="E448" s="26" t="s">
        <v>13</v>
      </c>
      <c r="F448" s="26" t="s">
        <v>2443</v>
      </c>
      <c r="G448" s="26" t="s">
        <v>2444</v>
      </c>
      <c r="H448" s="26" t="s">
        <v>5</v>
      </c>
      <c r="I448" s="26" t="s">
        <v>696</v>
      </c>
      <c r="J448" s="26" t="s">
        <v>4</v>
      </c>
      <c r="K448" s="26" t="s">
        <v>1008</v>
      </c>
      <c r="L448" s="27" t="s">
        <v>19</v>
      </c>
      <c r="M448" s="25" t="s">
        <v>18</v>
      </c>
      <c r="N448" s="25" t="s">
        <v>2</v>
      </c>
      <c r="O4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448" s="25">
        <v>0</v>
      </c>
      <c r="Q448" s="25">
        <v>0</v>
      </c>
      <c r="R448" s="25">
        <v>130</v>
      </c>
      <c r="S448" s="25">
        <v>0</v>
      </c>
      <c r="T448" s="25">
        <v>0</v>
      </c>
      <c r="U448" s="25">
        <v>40</v>
      </c>
      <c r="V448" s="41" t="str">
        <f>IFERROR(Master1[[#This Row],[Avg Garment Scans per Delivery]]/Master1[[#This Row],[Garment Inventory]], "")</f>
        <v/>
      </c>
      <c r="W448" s="42"/>
      <c r="X448" s="42"/>
      <c r="Y448" s="42"/>
      <c r="Z448" s="42"/>
      <c r="AA448" s="43">
        <f>_xlfn.XLOOKUP(Master1[[#This Row],[cu_id]], Revenue_Analysis[cuid], Revenue_Analysis[Q1 Low Deviation], 0)</f>
        <v>72.1845</v>
      </c>
      <c r="AB448" s="43">
        <f>_xlfn.XLOOKUP(Master1[[#This Row],[cu_id]],Revenue_Analysis[cuid],Revenue_Analysis[Q1 High Deviation], 0)</f>
        <v>74.021299999999997</v>
      </c>
      <c r="AC448" s="43">
        <f>_xlfn.XLOOKUP(Master1[[#This Row],[cu_id]],Revenue_Analysis[cuid],Revenue_Analysis[Q2 Low Deviation], 0)</f>
        <v>74.428899999999999</v>
      </c>
      <c r="AD448" s="43">
        <f>_xlfn.XLOOKUP(Master1[[#This Row],[cu_id]],Revenue_Analysis[cuid],Revenue_Analysis[Q2 High Deviation], 0)</f>
        <v>76.677700000000002</v>
      </c>
      <c r="AE448" s="43">
        <f>_xlfn.XLOOKUP(Master1[[#This Row],[cu_id]],Revenue_Analysis[cuid],Revenue_Analysis[Q3 Low Deviation], 0)</f>
        <v>65.339799999999997</v>
      </c>
      <c r="AF448" s="43">
        <f>_xlfn.XLOOKUP(Master1[[#This Row],[cu_id]],Revenue_Analysis[cuid],Revenue_Analysis[Q3 High Deviation], 0)</f>
        <v>73.994399999999999</v>
      </c>
      <c r="AG448" s="43">
        <f>_xlfn.XLOOKUP(Master1[[#This Row],[cu_id]],Revenue_Analysis[cuid],Revenue_Analysis[Q4 Low Deviation], 0)</f>
        <v>71.8</v>
      </c>
      <c r="AH448" s="43">
        <f>_xlfn.XLOOKUP(Master1[[#This Row],[cu_id]],Revenue_Analysis[cuid],Revenue_Analysis[Q4 High Deviation], 0)</f>
        <v>74.92</v>
      </c>
      <c r="AI448" s="43">
        <f>_xlfn.XLOOKUP(Master1[[#This Row],[cu_id]],Revenue_Analysis[cuid],Revenue_Analysis[Q1 Average], 0)</f>
        <v>73.102900000000005</v>
      </c>
      <c r="AJ448" s="43">
        <f>_xlfn.XLOOKUP(Master1[[#This Row],[cu_id]],Revenue_Analysis[cuid],Revenue_Analysis[Q2 Average], 0)</f>
        <v>75.553299999999993</v>
      </c>
      <c r="AK448" s="43">
        <f>_xlfn.XLOOKUP(Master1[[#This Row],[cu_id]],Revenue_Analysis[cuid],Revenue_Analysis[Q3 Average], 0)</f>
        <v>69.667100000000005</v>
      </c>
      <c r="AL448" s="43">
        <f>_xlfn.XLOOKUP(Master1[[#This Row],[cu_id]],Revenue_Analysis[cuid],Revenue_Analysis[Q4 Average], 0)</f>
        <v>73.36</v>
      </c>
      <c r="AM448" s="44">
        <v>0.66666666666666663</v>
      </c>
      <c r="AN448" s="44" t="s">
        <v>13860</v>
      </c>
      <c r="AO448" s="25" t="s">
        <v>13860</v>
      </c>
      <c r="AP448" s="25" t="s">
        <v>13860</v>
      </c>
      <c r="AQ448" s="25" t="s">
        <v>13860</v>
      </c>
      <c r="AR448" s="25" t="s">
        <v>0</v>
      </c>
      <c r="AS448" s="15">
        <f>IFERROR(_xlfn.XLOOKUP(Master1[[#This Row],[cu_id]],StopTimes[cu_ID],StopTimes[Average Stop Time]), 0)</f>
        <v>24.262499999999999</v>
      </c>
      <c r="AT44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48" s="45" t="s">
        <v>13860</v>
      </c>
      <c r="AV448" s="13"/>
      <c r="AW448" s="12"/>
    </row>
    <row r="449" spans="1:49" x14ac:dyDescent="0.3">
      <c r="A449" s="74" t="s">
        <v>3314</v>
      </c>
      <c r="B449" s="25">
        <v>15</v>
      </c>
      <c r="C449" s="25" t="s">
        <v>9</v>
      </c>
      <c r="D449" s="26">
        <v>32771</v>
      </c>
      <c r="E449" s="26" t="s">
        <v>13</v>
      </c>
      <c r="F449" s="26" t="s">
        <v>3298</v>
      </c>
      <c r="G449" s="26" t="s">
        <v>3315</v>
      </c>
      <c r="H449" s="26" t="s">
        <v>3316</v>
      </c>
      <c r="I449" s="26" t="s">
        <v>639</v>
      </c>
      <c r="J449" s="26" t="s">
        <v>4</v>
      </c>
      <c r="K449" s="26" t="s">
        <v>371</v>
      </c>
      <c r="L449" s="27">
        <v>8</v>
      </c>
      <c r="M449" s="25" t="s">
        <v>3</v>
      </c>
      <c r="N449" s="25" t="s">
        <v>2</v>
      </c>
      <c r="O4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449" s="25">
        <v>210</v>
      </c>
      <c r="Q449" s="25">
        <v>0</v>
      </c>
      <c r="R449" s="25">
        <v>0</v>
      </c>
      <c r="S449" s="25">
        <v>0</v>
      </c>
      <c r="T449" s="25">
        <v>0</v>
      </c>
      <c r="U449" s="25">
        <v>106</v>
      </c>
      <c r="V449" s="41" t="str">
        <f>IFERROR(Master1[[#This Row],[Avg Garment Scans per Delivery]]/Master1[[#This Row],[Garment Inventory]], "")</f>
        <v/>
      </c>
      <c r="W449" s="42"/>
      <c r="X449" s="42"/>
      <c r="Y449" s="42"/>
      <c r="Z449" s="42"/>
      <c r="AA449" s="43">
        <f>_xlfn.XLOOKUP(Master1[[#This Row],[cu_id]], Revenue_Analysis[cuid], Revenue_Analysis[Q1 Low Deviation], 0)</f>
        <v>392.2774</v>
      </c>
      <c r="AB449" s="43">
        <f>_xlfn.XLOOKUP(Master1[[#This Row],[cu_id]],Revenue_Analysis[cuid],Revenue_Analysis[Q1 High Deviation], 0)</f>
        <v>443.27019999999999</v>
      </c>
      <c r="AC449" s="43">
        <f>_xlfn.XLOOKUP(Master1[[#This Row],[cu_id]],Revenue_Analysis[cuid],Revenue_Analysis[Q2 Low Deviation], 0)</f>
        <v>448.512</v>
      </c>
      <c r="AD449" s="43">
        <f>_xlfn.XLOOKUP(Master1[[#This Row],[cu_id]],Revenue_Analysis[cuid],Revenue_Analysis[Q2 High Deviation], 0)</f>
        <v>492.1696</v>
      </c>
      <c r="AE449" s="43">
        <f>_xlfn.XLOOKUP(Master1[[#This Row],[cu_id]],Revenue_Analysis[cuid],Revenue_Analysis[Q3 Low Deviation], 0)</f>
        <v>466.7072</v>
      </c>
      <c r="AF449" s="43">
        <f>_xlfn.XLOOKUP(Master1[[#This Row],[cu_id]],Revenue_Analysis[cuid],Revenue_Analysis[Q3 High Deviation], 0)</f>
        <v>513.58199999999999</v>
      </c>
      <c r="AG449" s="43">
        <f>_xlfn.XLOOKUP(Master1[[#This Row],[cu_id]],Revenue_Analysis[cuid],Revenue_Analysis[Q4 Low Deviation], 0)</f>
        <v>454.35489999999999</v>
      </c>
      <c r="AH449" s="43">
        <f>_xlfn.XLOOKUP(Master1[[#This Row],[cu_id]],Revenue_Analysis[cuid],Revenue_Analysis[Q4 High Deviation], 0)</f>
        <v>541.39589999999998</v>
      </c>
      <c r="AI449" s="43">
        <f>_xlfn.XLOOKUP(Master1[[#This Row],[cu_id]],Revenue_Analysis[cuid],Revenue_Analysis[Q1 Average], 0)</f>
        <v>417.77379999999999</v>
      </c>
      <c r="AJ449" s="43">
        <f>_xlfn.XLOOKUP(Master1[[#This Row],[cu_id]],Revenue_Analysis[cuid],Revenue_Analysis[Q2 Average], 0)</f>
        <v>470.3408</v>
      </c>
      <c r="AK449" s="43">
        <f>_xlfn.XLOOKUP(Master1[[#This Row],[cu_id]],Revenue_Analysis[cuid],Revenue_Analysis[Q3 Average], 0)</f>
        <v>490.14460000000003</v>
      </c>
      <c r="AL449" s="43">
        <f>_xlfn.XLOOKUP(Master1[[#This Row],[cu_id]],Revenue_Analysis[cuid],Revenue_Analysis[Q4 Average], 0)</f>
        <v>497.87540000000001</v>
      </c>
      <c r="AM449" s="44">
        <v>0.39583333333333331</v>
      </c>
      <c r="AN449" s="44">
        <v>0.6875</v>
      </c>
      <c r="AO449" s="25" t="s">
        <v>13860</v>
      </c>
      <c r="AP449" s="25" t="s">
        <v>13860</v>
      </c>
      <c r="AQ449" s="25" t="s">
        <v>13860</v>
      </c>
      <c r="AR449" s="25" t="s">
        <v>0</v>
      </c>
      <c r="AS449" s="15">
        <f>IFERROR(_xlfn.XLOOKUP(Master1[[#This Row],[cu_id]],StopTimes[cu_ID],StopTimes[Average Stop Time]), 0)</f>
        <v>0</v>
      </c>
      <c r="AT449" s="15">
        <f>IF(Master1[[#This Row],[RSP StopTime Override]] &lt;&gt; "",Master1[[#This Row],[RSP StopTime Override]],IF(Master1[[#This Row],[Avg Stop Time Helper]] &lt;&gt; 0, Master1[[#This Row],[Avg Stop Time Helper]],Average_Stop_Time))</f>
        <v>40</v>
      </c>
      <c r="AU449" s="45">
        <v>40</v>
      </c>
      <c r="AV449" s="13"/>
      <c r="AW449" s="12"/>
    </row>
    <row r="450" spans="1:49" x14ac:dyDescent="0.3">
      <c r="A450" s="74" t="s">
        <v>3317</v>
      </c>
      <c r="B450" s="25">
        <v>15</v>
      </c>
      <c r="C450" s="25" t="s">
        <v>14</v>
      </c>
      <c r="D450" s="26">
        <v>32771</v>
      </c>
      <c r="E450" s="26" t="s">
        <v>13</v>
      </c>
      <c r="F450" s="26" t="s">
        <v>3298</v>
      </c>
      <c r="G450" s="26" t="s">
        <v>3315</v>
      </c>
      <c r="H450" s="26" t="s">
        <v>3316</v>
      </c>
      <c r="I450" s="26" t="s">
        <v>639</v>
      </c>
      <c r="J450" s="26" t="s">
        <v>4</v>
      </c>
      <c r="K450" s="26" t="s">
        <v>371</v>
      </c>
      <c r="L450" s="27">
        <v>8</v>
      </c>
      <c r="M450" s="25" t="s">
        <v>3</v>
      </c>
      <c r="N450" s="25" t="s">
        <v>2</v>
      </c>
      <c r="O4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450" s="25">
        <v>0</v>
      </c>
      <c r="Q450" s="25">
        <v>0</v>
      </c>
      <c r="R450" s="25">
        <v>0</v>
      </c>
      <c r="S450" s="25">
        <v>10</v>
      </c>
      <c r="T450" s="25">
        <v>0</v>
      </c>
      <c r="U450" s="25">
        <v>106</v>
      </c>
      <c r="V450" s="41" t="str">
        <f>IFERROR(Master1[[#This Row],[Avg Garment Scans per Delivery]]/Master1[[#This Row],[Garment Inventory]], "")</f>
        <v/>
      </c>
      <c r="W450" s="42"/>
      <c r="X450" s="42"/>
      <c r="Y450" s="42"/>
      <c r="Z450" s="42"/>
      <c r="AA450" s="43">
        <f>_xlfn.XLOOKUP(Master1[[#This Row],[cu_id]], Revenue_Analysis[cuid], Revenue_Analysis[Q1 Low Deviation], 0)</f>
        <v>278.69499999999999</v>
      </c>
      <c r="AB450" s="43">
        <f>_xlfn.XLOOKUP(Master1[[#This Row],[cu_id]],Revenue_Analysis[cuid],Revenue_Analysis[Q1 High Deviation], 0)</f>
        <v>416.46800000000002</v>
      </c>
      <c r="AC450" s="43">
        <f>_xlfn.XLOOKUP(Master1[[#This Row],[cu_id]],Revenue_Analysis[cuid],Revenue_Analysis[Q2 Low Deviation], 0)</f>
        <v>232.01410000000001</v>
      </c>
      <c r="AD450" s="43">
        <f>_xlfn.XLOOKUP(Master1[[#This Row],[cu_id]],Revenue_Analysis[cuid],Revenue_Analysis[Q2 High Deviation], 0)</f>
        <v>348.86750000000001</v>
      </c>
      <c r="AE450" s="43">
        <f>_xlfn.XLOOKUP(Master1[[#This Row],[cu_id]],Revenue_Analysis[cuid],Revenue_Analysis[Q3 Low Deviation], 0)</f>
        <v>307.85320000000002</v>
      </c>
      <c r="AF450" s="43">
        <f>_xlfn.XLOOKUP(Master1[[#This Row],[cu_id]],Revenue_Analysis[cuid],Revenue_Analysis[Q3 High Deviation], 0)</f>
        <v>409.69299999999998</v>
      </c>
      <c r="AG450" s="43">
        <f>_xlfn.XLOOKUP(Master1[[#This Row],[cu_id]],Revenue_Analysis[cuid],Revenue_Analysis[Q4 Low Deviation], 0)</f>
        <v>301.62959999999998</v>
      </c>
      <c r="AH450" s="43">
        <f>_xlfn.XLOOKUP(Master1[[#This Row],[cu_id]],Revenue_Analysis[cuid],Revenue_Analysis[Q4 High Deviation], 0)</f>
        <v>403.5376</v>
      </c>
      <c r="AI450" s="43">
        <f>_xlfn.XLOOKUP(Master1[[#This Row],[cu_id]],Revenue_Analysis[cuid],Revenue_Analysis[Q1 Average], 0)</f>
        <v>347.58150000000001</v>
      </c>
      <c r="AJ450" s="43">
        <f>_xlfn.XLOOKUP(Master1[[#This Row],[cu_id]],Revenue_Analysis[cuid],Revenue_Analysis[Q2 Average], 0)</f>
        <v>290.44080000000002</v>
      </c>
      <c r="AK450" s="43">
        <f>_xlfn.XLOOKUP(Master1[[#This Row],[cu_id]],Revenue_Analysis[cuid],Revenue_Analysis[Q3 Average], 0)</f>
        <v>358.7731</v>
      </c>
      <c r="AL450" s="43">
        <f>_xlfn.XLOOKUP(Master1[[#This Row],[cu_id]],Revenue_Analysis[cuid],Revenue_Analysis[Q4 Average], 0)</f>
        <v>352.58359999999999</v>
      </c>
      <c r="AM450" s="44">
        <v>0.39583333333333331</v>
      </c>
      <c r="AN450" s="44">
        <v>0.6875</v>
      </c>
      <c r="AO450" s="25" t="s">
        <v>13860</v>
      </c>
      <c r="AP450" s="25" t="s">
        <v>13860</v>
      </c>
      <c r="AQ450" s="25" t="s">
        <v>13860</v>
      </c>
      <c r="AR450" s="25" t="s">
        <v>0</v>
      </c>
      <c r="AS450" s="15">
        <f>IFERROR(_xlfn.XLOOKUP(Master1[[#This Row],[cu_id]],StopTimes[cu_ID],StopTimes[Average Stop Time]), 0)</f>
        <v>0</v>
      </c>
      <c r="AT450" s="15">
        <f>IF(Master1[[#This Row],[RSP StopTime Override]] &lt;&gt; "",Master1[[#This Row],[RSP StopTime Override]],IF(Master1[[#This Row],[Avg Stop Time Helper]] &lt;&gt; 0, Master1[[#This Row],[Avg Stop Time Helper]],Average_Stop_Time))</f>
        <v>18</v>
      </c>
      <c r="AU450" s="45">
        <v>18</v>
      </c>
      <c r="AV450" s="13"/>
      <c r="AW450" s="12"/>
    </row>
    <row r="451" spans="1:49" x14ac:dyDescent="0.3">
      <c r="A451" s="74" t="s">
        <v>3686</v>
      </c>
      <c r="B451" s="25">
        <v>9</v>
      </c>
      <c r="C451" s="25" t="s">
        <v>12</v>
      </c>
      <c r="D451" s="26">
        <v>99048</v>
      </c>
      <c r="E451" s="26" t="s">
        <v>60</v>
      </c>
      <c r="F451" s="83" t="s">
        <v>4802</v>
      </c>
      <c r="G451" s="26" t="s">
        <v>1067</v>
      </c>
      <c r="H451" s="26" t="s">
        <v>11</v>
      </c>
      <c r="I451" s="26" t="s">
        <v>984</v>
      </c>
      <c r="J451" s="26" t="s">
        <v>4</v>
      </c>
      <c r="K451" s="26" t="s">
        <v>531</v>
      </c>
      <c r="L451" s="27" t="s">
        <v>16</v>
      </c>
      <c r="M451" s="25" t="s">
        <v>3</v>
      </c>
      <c r="N451" s="25" t="s">
        <v>2</v>
      </c>
      <c r="O4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451" s="25">
        <v>0</v>
      </c>
      <c r="Q451" s="25">
        <v>150</v>
      </c>
      <c r="R451" s="25">
        <v>0</v>
      </c>
      <c r="S451" s="25">
        <v>0</v>
      </c>
      <c r="T451" s="25">
        <v>0</v>
      </c>
      <c r="U451" s="25">
        <v>52</v>
      </c>
      <c r="V451" s="41" t="str">
        <f>IFERROR(Master1[[#This Row],[Avg Garment Scans per Delivery]]/Master1[[#This Row],[Garment Inventory]], "")</f>
        <v/>
      </c>
      <c r="W451" s="42"/>
      <c r="X451" s="42"/>
      <c r="Y451" s="42"/>
      <c r="Z451" s="42"/>
      <c r="AA451" s="43">
        <f>_xlfn.XLOOKUP(Master1[[#This Row],[cu_id]], Revenue_Analysis[cuid], Revenue_Analysis[Q1 Low Deviation], 0)</f>
        <v>72.271299999999997</v>
      </c>
      <c r="AB451" s="43">
        <f>_xlfn.XLOOKUP(Master1[[#This Row],[cu_id]],Revenue_Analysis[cuid],Revenue_Analysis[Q1 High Deviation], 0)</f>
        <v>83.425700000000006</v>
      </c>
      <c r="AC451" s="43">
        <f>_xlfn.XLOOKUP(Master1[[#This Row],[cu_id]],Revenue_Analysis[cuid],Revenue_Analysis[Q2 Low Deviation], 0)</f>
        <v>74.671800000000005</v>
      </c>
      <c r="AD451" s="43">
        <f>_xlfn.XLOOKUP(Master1[[#This Row],[cu_id]],Revenue_Analysis[cuid],Revenue_Analysis[Q2 High Deviation], 0)</f>
        <v>89.882000000000005</v>
      </c>
      <c r="AE451" s="43">
        <f>_xlfn.XLOOKUP(Master1[[#This Row],[cu_id]],Revenue_Analysis[cuid],Revenue_Analysis[Q3 Low Deviation], 0)</f>
        <v>81.104100000000003</v>
      </c>
      <c r="AF451" s="43">
        <f>_xlfn.XLOOKUP(Master1[[#This Row],[cu_id]],Revenue_Analysis[cuid],Revenue_Analysis[Q3 High Deviation], 0)</f>
        <v>87.386700000000005</v>
      </c>
      <c r="AG451" s="43">
        <f>_xlfn.XLOOKUP(Master1[[#This Row],[cu_id]],Revenue_Analysis[cuid],Revenue_Analysis[Q4 Low Deviation], 0)</f>
        <v>87.586100000000002</v>
      </c>
      <c r="AH451" s="43">
        <f>_xlfn.XLOOKUP(Master1[[#This Row],[cu_id]],Revenue_Analysis[cuid],Revenue_Analysis[Q4 High Deviation], 0)</f>
        <v>95.283100000000005</v>
      </c>
      <c r="AI451" s="43">
        <f>_xlfn.XLOOKUP(Master1[[#This Row],[cu_id]],Revenue_Analysis[cuid],Revenue_Analysis[Q1 Average], 0)</f>
        <v>77.848500000000001</v>
      </c>
      <c r="AJ451" s="43">
        <f>_xlfn.XLOOKUP(Master1[[#This Row],[cu_id]],Revenue_Analysis[cuid],Revenue_Analysis[Q2 Average], 0)</f>
        <v>82.276899999999998</v>
      </c>
      <c r="AK451" s="43">
        <f>_xlfn.XLOOKUP(Master1[[#This Row],[cu_id]],Revenue_Analysis[cuid],Revenue_Analysis[Q3 Average], 0)</f>
        <v>84.245400000000004</v>
      </c>
      <c r="AL451" s="43">
        <f>_xlfn.XLOOKUP(Master1[[#This Row],[cu_id]],Revenue_Analysis[cuid],Revenue_Analysis[Q4 Average], 0)</f>
        <v>91.434600000000003</v>
      </c>
      <c r="AM451" s="44" t="s">
        <v>13860</v>
      </c>
      <c r="AN451" s="44" t="s">
        <v>13860</v>
      </c>
      <c r="AO451" s="25" t="s">
        <v>13860</v>
      </c>
      <c r="AP451" s="25" t="s">
        <v>13860</v>
      </c>
      <c r="AQ451" s="25" t="s">
        <v>13860</v>
      </c>
      <c r="AR451" s="25" t="s">
        <v>0</v>
      </c>
      <c r="AS451" s="15">
        <f>IFERROR(_xlfn.XLOOKUP(Master1[[#This Row],[cu_id]],StopTimes[cu_ID],StopTimes[Average Stop Time]), 0)</f>
        <v>7.104166666666667</v>
      </c>
      <c r="AT45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51" s="45" t="s">
        <v>13860</v>
      </c>
      <c r="AV451" s="13"/>
      <c r="AW451" s="12"/>
    </row>
    <row r="452" spans="1:49" x14ac:dyDescent="0.3">
      <c r="A452" s="74" t="s">
        <v>4312</v>
      </c>
      <c r="B452" s="25">
        <v>72</v>
      </c>
      <c r="C452" s="25" t="s">
        <v>14</v>
      </c>
      <c r="D452" s="26">
        <v>32776</v>
      </c>
      <c r="E452" s="26" t="s">
        <v>13</v>
      </c>
      <c r="F452" s="26" t="s">
        <v>2445</v>
      </c>
      <c r="G452" s="26" t="s">
        <v>2446</v>
      </c>
      <c r="H452" s="26" t="s">
        <v>5</v>
      </c>
      <c r="I452" s="26" t="s">
        <v>1456</v>
      </c>
      <c r="J452" s="26" t="s">
        <v>4</v>
      </c>
      <c r="K452" s="26" t="s">
        <v>305</v>
      </c>
      <c r="L452" s="27" t="s">
        <v>16</v>
      </c>
      <c r="M452" s="25" t="s">
        <v>3</v>
      </c>
      <c r="N452" s="25" t="s">
        <v>2</v>
      </c>
      <c r="O4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400</v>
      </c>
      <c r="P452" s="25">
        <v>0</v>
      </c>
      <c r="Q452" s="25">
        <v>0</v>
      </c>
      <c r="R452" s="25">
        <v>0</v>
      </c>
      <c r="S452" s="25">
        <v>400</v>
      </c>
      <c r="T452" s="25">
        <v>0</v>
      </c>
      <c r="U452" s="25">
        <v>39</v>
      </c>
      <c r="V452" s="41" t="str">
        <f>IFERROR(Master1[[#This Row],[Avg Garment Scans per Delivery]]/Master1[[#This Row],[Garment Inventory]], "")</f>
        <v/>
      </c>
      <c r="W452" s="42"/>
      <c r="X452" s="42"/>
      <c r="Y452" s="42"/>
      <c r="Z452" s="42"/>
      <c r="AA452" s="43">
        <f>_xlfn.XLOOKUP(Master1[[#This Row],[cu_id]], Revenue_Analysis[cuid], Revenue_Analysis[Q1 Low Deviation], 0)</f>
        <v>149.03039999999999</v>
      </c>
      <c r="AB452" s="43">
        <f>_xlfn.XLOOKUP(Master1[[#This Row],[cu_id]],Revenue_Analysis[cuid],Revenue_Analysis[Q1 High Deviation], 0)</f>
        <v>150.62799999999999</v>
      </c>
      <c r="AC452" s="43">
        <f>_xlfn.XLOOKUP(Master1[[#This Row],[cu_id]],Revenue_Analysis[cuid],Revenue_Analysis[Q2 Low Deviation], 0)</f>
        <v>151.3372</v>
      </c>
      <c r="AD452" s="43">
        <f>_xlfn.XLOOKUP(Master1[[#This Row],[cu_id]],Revenue_Analysis[cuid],Revenue_Analysis[Q2 High Deviation], 0)</f>
        <v>153.71360000000001</v>
      </c>
      <c r="AE452" s="43">
        <f>_xlfn.XLOOKUP(Master1[[#This Row],[cu_id]],Revenue_Analysis[cuid],Revenue_Analysis[Q3 Low Deviation], 0)</f>
        <v>153.26230000000001</v>
      </c>
      <c r="AF452" s="43">
        <f>_xlfn.XLOOKUP(Master1[[#This Row],[cu_id]],Revenue_Analysis[cuid],Revenue_Analysis[Q3 High Deviation], 0)</f>
        <v>154.0377</v>
      </c>
      <c r="AG452" s="43">
        <f>_xlfn.XLOOKUP(Master1[[#This Row],[cu_id]],Revenue_Analysis[cuid],Revenue_Analysis[Q4 Low Deviation], 0)</f>
        <v>166.95</v>
      </c>
      <c r="AH452" s="43">
        <f>_xlfn.XLOOKUP(Master1[[#This Row],[cu_id]],Revenue_Analysis[cuid],Revenue_Analysis[Q4 High Deviation], 0)</f>
        <v>166.95</v>
      </c>
      <c r="AI452" s="43">
        <f>_xlfn.XLOOKUP(Master1[[#This Row],[cu_id]],Revenue_Analysis[cuid],Revenue_Analysis[Q1 Average], 0)</f>
        <v>149.82919999999999</v>
      </c>
      <c r="AJ452" s="43">
        <f>_xlfn.XLOOKUP(Master1[[#This Row],[cu_id]],Revenue_Analysis[cuid],Revenue_Analysis[Q2 Average], 0)</f>
        <v>152.52539999999999</v>
      </c>
      <c r="AK452" s="43">
        <f>_xlfn.XLOOKUP(Master1[[#This Row],[cu_id]],Revenue_Analysis[cuid],Revenue_Analysis[Q3 Average], 0)</f>
        <v>153.65</v>
      </c>
      <c r="AL452" s="43">
        <f>_xlfn.XLOOKUP(Master1[[#This Row],[cu_id]],Revenue_Analysis[cuid],Revenue_Analysis[Q4 Average], 0)</f>
        <v>166.95</v>
      </c>
      <c r="AM452" s="44">
        <v>0.33333333333333331</v>
      </c>
      <c r="AN452" s="44">
        <v>0.6875</v>
      </c>
      <c r="AO452" s="25" t="s">
        <v>13860</v>
      </c>
      <c r="AP452" s="25" t="s">
        <v>13860</v>
      </c>
      <c r="AQ452" s="25" t="s">
        <v>13860</v>
      </c>
      <c r="AR452" s="25" t="s">
        <v>0</v>
      </c>
      <c r="AS452" s="15">
        <f>IFERROR(_xlfn.XLOOKUP(Master1[[#This Row],[cu_id]],StopTimes[cu_ID],StopTimes[Average Stop Time]), 0)</f>
        <v>0.625</v>
      </c>
      <c r="AT452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52" s="45">
        <v>15</v>
      </c>
      <c r="AV452" s="13"/>
      <c r="AW452" s="12"/>
    </row>
    <row r="453" spans="1:49" x14ac:dyDescent="0.3">
      <c r="A453" s="74" t="s">
        <v>4314</v>
      </c>
      <c r="B453" s="25">
        <v>71</v>
      </c>
      <c r="C453" s="25" t="s">
        <v>12</v>
      </c>
      <c r="D453" s="26">
        <v>32781</v>
      </c>
      <c r="E453" s="26" t="s">
        <v>13</v>
      </c>
      <c r="F453" s="26" t="s">
        <v>2449</v>
      </c>
      <c r="G453" s="26" t="s">
        <v>2450</v>
      </c>
      <c r="H453" s="26" t="s">
        <v>5</v>
      </c>
      <c r="I453" s="26" t="s">
        <v>1720</v>
      </c>
      <c r="J453" s="26" t="s">
        <v>4</v>
      </c>
      <c r="K453" s="26" t="s">
        <v>464</v>
      </c>
      <c r="L453" s="27" t="s">
        <v>16</v>
      </c>
      <c r="M453" s="25" t="s">
        <v>3</v>
      </c>
      <c r="N453" s="25" t="s">
        <v>2</v>
      </c>
      <c r="O4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115</v>
      </c>
      <c r="P453" s="25">
        <v>0</v>
      </c>
      <c r="Q453" s="25">
        <v>115</v>
      </c>
      <c r="R453" s="25">
        <v>0</v>
      </c>
      <c r="S453" s="25">
        <v>0</v>
      </c>
      <c r="T453" s="25">
        <v>0</v>
      </c>
      <c r="U453" s="25">
        <v>53</v>
      </c>
      <c r="V453" s="41" t="str">
        <f>IFERROR(Master1[[#This Row],[Avg Garment Scans per Delivery]]/Master1[[#This Row],[Garment Inventory]], "")</f>
        <v/>
      </c>
      <c r="W453" s="42"/>
      <c r="X453" s="42"/>
      <c r="Y453" s="42"/>
      <c r="Z453" s="42"/>
      <c r="AA453" s="43">
        <f>_xlfn.XLOOKUP(Master1[[#This Row],[cu_id]], Revenue_Analysis[cuid], Revenue_Analysis[Q1 Low Deviation], 0)</f>
        <v>121.7504</v>
      </c>
      <c r="AB453" s="43">
        <f>_xlfn.XLOOKUP(Master1[[#This Row],[cu_id]],Revenue_Analysis[cuid],Revenue_Analysis[Q1 High Deviation], 0)</f>
        <v>123.348</v>
      </c>
      <c r="AC453" s="43">
        <f>_xlfn.XLOOKUP(Master1[[#This Row],[cu_id]],Revenue_Analysis[cuid],Revenue_Analysis[Q2 Low Deviation], 0)</f>
        <v>123.99</v>
      </c>
      <c r="AD453" s="43">
        <f>_xlfn.XLOOKUP(Master1[[#This Row],[cu_id]],Revenue_Analysis[cuid],Revenue_Analysis[Q2 High Deviation], 0)</f>
        <v>126.0776</v>
      </c>
      <c r="AE453" s="43">
        <f>_xlfn.XLOOKUP(Master1[[#This Row],[cu_id]],Revenue_Analysis[cuid],Revenue_Analysis[Q3 Low Deviation], 0)</f>
        <v>126.0014</v>
      </c>
      <c r="AF453" s="43">
        <f>_xlfn.XLOOKUP(Master1[[#This Row],[cu_id]],Revenue_Analysis[cuid],Revenue_Analysis[Q3 High Deviation], 0)</f>
        <v>126.75700000000001</v>
      </c>
      <c r="AG453" s="43">
        <f>_xlfn.XLOOKUP(Master1[[#This Row],[cu_id]],Revenue_Analysis[cuid],Revenue_Analysis[Q4 Low Deviation], 0)</f>
        <v>125.97150000000001</v>
      </c>
      <c r="AH453" s="43">
        <f>_xlfn.XLOOKUP(Master1[[#This Row],[cu_id]],Revenue_Analysis[cuid],Revenue_Analysis[Q4 High Deviation], 0)</f>
        <v>125.98090000000001</v>
      </c>
      <c r="AI453" s="43">
        <f>_xlfn.XLOOKUP(Master1[[#This Row],[cu_id]],Revenue_Analysis[cuid],Revenue_Analysis[Q1 Average], 0)</f>
        <v>122.5492</v>
      </c>
      <c r="AJ453" s="43">
        <f>_xlfn.XLOOKUP(Master1[[#This Row],[cu_id]],Revenue_Analysis[cuid],Revenue_Analysis[Q2 Average], 0)</f>
        <v>125.0338</v>
      </c>
      <c r="AK453" s="43">
        <f>_xlfn.XLOOKUP(Master1[[#This Row],[cu_id]],Revenue_Analysis[cuid],Revenue_Analysis[Q3 Average], 0)</f>
        <v>126.3792</v>
      </c>
      <c r="AL453" s="43">
        <f>_xlfn.XLOOKUP(Master1[[#This Row],[cu_id]],Revenue_Analysis[cuid],Revenue_Analysis[Q4 Average], 0)</f>
        <v>125.97620000000001</v>
      </c>
      <c r="AM453" s="44" t="s">
        <v>13860</v>
      </c>
      <c r="AN453" s="44" t="s">
        <v>13860</v>
      </c>
      <c r="AO453" s="25" t="s">
        <v>13860</v>
      </c>
      <c r="AP453" s="25" t="s">
        <v>13860</v>
      </c>
      <c r="AQ453" s="25" t="s">
        <v>465</v>
      </c>
      <c r="AR453" s="25" t="s">
        <v>0</v>
      </c>
      <c r="AS453" s="15">
        <f>IFERROR(_xlfn.XLOOKUP(Master1[[#This Row],[cu_id]],StopTimes[cu_ID],StopTimes[Average Stop Time]), 0)</f>
        <v>6.7895833333333337</v>
      </c>
      <c r="AT45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53" s="45" t="s">
        <v>13860</v>
      </c>
      <c r="AV453" s="13"/>
      <c r="AW453" s="12"/>
    </row>
    <row r="454" spans="1:49" x14ac:dyDescent="0.3">
      <c r="A454" s="74" t="s">
        <v>3687</v>
      </c>
      <c r="B454" s="25">
        <v>72</v>
      </c>
      <c r="C454" s="25" t="s">
        <v>14</v>
      </c>
      <c r="D454" s="26">
        <v>99048</v>
      </c>
      <c r="E454" s="26" t="s">
        <v>84</v>
      </c>
      <c r="F454" s="83" t="s">
        <v>4803</v>
      </c>
      <c r="G454" s="26" t="s">
        <v>1069</v>
      </c>
      <c r="H454" s="26" t="s">
        <v>1070</v>
      </c>
      <c r="I454" s="26" t="s">
        <v>546</v>
      </c>
      <c r="J454" s="26" t="s">
        <v>4</v>
      </c>
      <c r="K454" s="26" t="s">
        <v>547</v>
      </c>
      <c r="L454" s="27" t="s">
        <v>16</v>
      </c>
      <c r="M454" s="25" t="s">
        <v>3</v>
      </c>
      <c r="N454" s="25" t="s">
        <v>2</v>
      </c>
      <c r="O4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454" s="25">
        <v>0</v>
      </c>
      <c r="Q454" s="25">
        <v>0</v>
      </c>
      <c r="R454" s="25">
        <v>0</v>
      </c>
      <c r="S454" s="25">
        <v>40</v>
      </c>
      <c r="T454" s="25">
        <v>0</v>
      </c>
      <c r="U454" s="25">
        <v>54</v>
      </c>
      <c r="V454" s="41" t="str">
        <f>IFERROR(Master1[[#This Row],[Avg Garment Scans per Delivery]]/Master1[[#This Row],[Garment Inventory]], "")</f>
        <v/>
      </c>
      <c r="W454" s="42"/>
      <c r="X454" s="42"/>
      <c r="Y454" s="42"/>
      <c r="Z454" s="42"/>
      <c r="AA454" s="43">
        <f>_xlfn.XLOOKUP(Master1[[#This Row],[cu_id]], Revenue_Analysis[cuid], Revenue_Analysis[Q1 Low Deviation], 0)</f>
        <v>55.785200000000003</v>
      </c>
      <c r="AB454" s="43">
        <f>_xlfn.XLOOKUP(Master1[[#This Row],[cu_id]],Revenue_Analysis[cuid],Revenue_Analysis[Q1 High Deviation], 0)</f>
        <v>58.930199999999999</v>
      </c>
      <c r="AC454" s="43">
        <f>_xlfn.XLOOKUP(Master1[[#This Row],[cu_id]],Revenue_Analysis[cuid],Revenue_Analysis[Q2 Low Deviation], 0)</f>
        <v>58.164299999999997</v>
      </c>
      <c r="AD454" s="43">
        <f>_xlfn.XLOOKUP(Master1[[#This Row],[cu_id]],Revenue_Analysis[cuid],Revenue_Analysis[Q2 High Deviation], 0)</f>
        <v>60.767099999999999</v>
      </c>
      <c r="AE454" s="43">
        <f>_xlfn.XLOOKUP(Master1[[#This Row],[cu_id]],Revenue_Analysis[cuid],Revenue_Analysis[Q3 Low Deviation], 0)</f>
        <v>57.997599999999998</v>
      </c>
      <c r="AF454" s="43">
        <f>_xlfn.XLOOKUP(Master1[[#This Row],[cu_id]],Revenue_Analysis[cuid],Revenue_Analysis[Q3 High Deviation], 0)</f>
        <v>62.956200000000003</v>
      </c>
      <c r="AG454" s="43">
        <f>_xlfn.XLOOKUP(Master1[[#This Row],[cu_id]],Revenue_Analysis[cuid],Revenue_Analysis[Q4 Low Deviation], 0)</f>
        <v>63.7</v>
      </c>
      <c r="AH454" s="43">
        <f>_xlfn.XLOOKUP(Master1[[#This Row],[cu_id]],Revenue_Analysis[cuid],Revenue_Analysis[Q4 High Deviation], 0)</f>
        <v>63.7</v>
      </c>
      <c r="AI454" s="43">
        <f>_xlfn.XLOOKUP(Master1[[#This Row],[cu_id]],Revenue_Analysis[cuid],Revenue_Analysis[Q1 Average], 0)</f>
        <v>57.357700000000001</v>
      </c>
      <c r="AJ454" s="43">
        <f>_xlfn.XLOOKUP(Master1[[#This Row],[cu_id]],Revenue_Analysis[cuid],Revenue_Analysis[Q2 Average], 0)</f>
        <v>59.465699999999998</v>
      </c>
      <c r="AK454" s="43">
        <f>_xlfn.XLOOKUP(Master1[[#This Row],[cu_id]],Revenue_Analysis[cuid],Revenue_Analysis[Q3 Average], 0)</f>
        <v>60.476900000000001</v>
      </c>
      <c r="AL454" s="43">
        <f>_xlfn.XLOOKUP(Master1[[#This Row],[cu_id]],Revenue_Analysis[cuid],Revenue_Analysis[Q4 Average], 0)</f>
        <v>63.7</v>
      </c>
      <c r="AM454" s="44">
        <v>0.375</v>
      </c>
      <c r="AN454" s="44">
        <v>0.6875</v>
      </c>
      <c r="AO454" s="25" t="s">
        <v>13860</v>
      </c>
      <c r="AP454" s="25" t="s">
        <v>13860</v>
      </c>
      <c r="AQ454" s="25" t="s">
        <v>13860</v>
      </c>
      <c r="AR454" s="25" t="s">
        <v>0</v>
      </c>
      <c r="AS454" s="15">
        <f>IFERROR(_xlfn.XLOOKUP(Master1[[#This Row],[cu_id]],StopTimes[cu_ID],StopTimes[Average Stop Time]), 0)</f>
        <v>2.4814814800000002</v>
      </c>
      <c r="AT454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54" s="45">
        <v>5</v>
      </c>
      <c r="AV454" s="13"/>
      <c r="AW454" s="12"/>
    </row>
    <row r="455" spans="1:49" x14ac:dyDescent="0.3">
      <c r="A455" s="74" t="s">
        <v>4315</v>
      </c>
      <c r="B455" s="25">
        <v>72</v>
      </c>
      <c r="C455" s="25" t="s">
        <v>9</v>
      </c>
      <c r="D455" s="26">
        <v>99085</v>
      </c>
      <c r="E455" s="26" t="s">
        <v>15</v>
      </c>
      <c r="F455" s="26" t="s">
        <v>1802</v>
      </c>
      <c r="G455" s="26" t="s">
        <v>2451</v>
      </c>
      <c r="H455" s="26" t="s">
        <v>5</v>
      </c>
      <c r="I455" s="26" t="s">
        <v>2452</v>
      </c>
      <c r="J455" s="26" t="s">
        <v>4</v>
      </c>
      <c r="K455" s="26" t="s">
        <v>2453</v>
      </c>
      <c r="L455" s="27">
        <v>6</v>
      </c>
      <c r="M455" s="25" t="s">
        <v>23</v>
      </c>
      <c r="N455" s="25" t="s">
        <v>2</v>
      </c>
      <c r="O4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455" s="25">
        <v>60</v>
      </c>
      <c r="Q455" s="25">
        <v>0</v>
      </c>
      <c r="R455" s="25">
        <v>0</v>
      </c>
      <c r="S455" s="25">
        <v>0</v>
      </c>
      <c r="T455" s="25">
        <v>0</v>
      </c>
      <c r="U455" s="25">
        <v>25</v>
      </c>
      <c r="V455" s="41" t="str">
        <f>IFERROR(Master1[[#This Row],[Avg Garment Scans per Delivery]]/Master1[[#This Row],[Garment Inventory]], "")</f>
        <v/>
      </c>
      <c r="W455" s="42"/>
      <c r="X455" s="42"/>
      <c r="Y455" s="42"/>
      <c r="Z455" s="42"/>
      <c r="AA455" s="43">
        <f>_xlfn.XLOOKUP(Master1[[#This Row],[cu_id]], Revenue_Analysis[cuid], Revenue_Analysis[Q1 Low Deviation], 0)</f>
        <v>60.38</v>
      </c>
      <c r="AB455" s="43">
        <f>_xlfn.XLOOKUP(Master1[[#This Row],[cu_id]],Revenue_Analysis[cuid],Revenue_Analysis[Q1 High Deviation], 0)</f>
        <v>61.63</v>
      </c>
      <c r="AC455" s="43">
        <f>_xlfn.XLOOKUP(Master1[[#This Row],[cu_id]],Revenue_Analysis[cuid],Revenue_Analysis[Q2 Low Deviation], 0)</f>
        <v>65.317800000000005</v>
      </c>
      <c r="AD455" s="43">
        <f>_xlfn.XLOOKUP(Master1[[#This Row],[cu_id]],Revenue_Analysis[cuid],Revenue_Analysis[Q2 High Deviation], 0)</f>
        <v>67.415599999999998</v>
      </c>
      <c r="AE455" s="43">
        <f>_xlfn.XLOOKUP(Master1[[#This Row],[cu_id]],Revenue_Analysis[cuid],Revenue_Analysis[Q3 Low Deviation], 0)</f>
        <v>67.372299999999996</v>
      </c>
      <c r="AF455" s="43">
        <f>_xlfn.XLOOKUP(Master1[[#This Row],[cu_id]],Revenue_Analysis[cuid],Revenue_Analysis[Q3 High Deviation], 0)</f>
        <v>68.021100000000004</v>
      </c>
      <c r="AG455" s="43">
        <f>_xlfn.XLOOKUP(Master1[[#This Row],[cu_id]],Revenue_Analysis[cuid],Revenue_Analysis[Q4 Low Deviation], 0)</f>
        <v>67.209999999999994</v>
      </c>
      <c r="AH455" s="43">
        <f>_xlfn.XLOOKUP(Master1[[#This Row],[cu_id]],Revenue_Analysis[cuid],Revenue_Analysis[Q4 High Deviation], 0)</f>
        <v>67.209999999999994</v>
      </c>
      <c r="AI455" s="43">
        <f>_xlfn.XLOOKUP(Master1[[#This Row],[cu_id]],Revenue_Analysis[cuid],Revenue_Analysis[Q1 Average], 0)</f>
        <v>61.005000000000003</v>
      </c>
      <c r="AJ455" s="43">
        <f>_xlfn.XLOOKUP(Master1[[#This Row],[cu_id]],Revenue_Analysis[cuid],Revenue_Analysis[Q2 Average], 0)</f>
        <v>66.366699999999994</v>
      </c>
      <c r="AK455" s="43">
        <f>_xlfn.XLOOKUP(Master1[[#This Row],[cu_id]],Revenue_Analysis[cuid],Revenue_Analysis[Q3 Average], 0)</f>
        <v>67.696700000000007</v>
      </c>
      <c r="AL455" s="43">
        <f>_xlfn.XLOOKUP(Master1[[#This Row],[cu_id]],Revenue_Analysis[cuid],Revenue_Analysis[Q4 Average], 0)</f>
        <v>67.209999999999994</v>
      </c>
      <c r="AM455" s="44">
        <v>0.375</v>
      </c>
      <c r="AN455" s="44">
        <v>0.6875</v>
      </c>
      <c r="AO455" s="25" t="s">
        <v>13860</v>
      </c>
      <c r="AP455" s="25" t="s">
        <v>13860</v>
      </c>
      <c r="AQ455" s="25" t="s">
        <v>13860</v>
      </c>
      <c r="AR455" s="25" t="s">
        <v>0</v>
      </c>
      <c r="AS455" s="15">
        <f>IFERROR(_xlfn.XLOOKUP(Master1[[#This Row],[cu_id]],StopTimes[cu_ID],StopTimes[Average Stop Time]), 0)</f>
        <v>0.25</v>
      </c>
      <c r="AT455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455" s="45">
        <v>25</v>
      </c>
      <c r="AV455" s="13"/>
      <c r="AW455" s="12"/>
    </row>
    <row r="456" spans="1:49" x14ac:dyDescent="0.3">
      <c r="A456" s="74" t="s">
        <v>4316</v>
      </c>
      <c r="B456" s="25">
        <v>78</v>
      </c>
      <c r="C456" s="25" t="s">
        <v>7</v>
      </c>
      <c r="D456" s="26">
        <v>32785</v>
      </c>
      <c r="E456" s="26" t="s">
        <v>13</v>
      </c>
      <c r="F456" s="26" t="s">
        <v>2454</v>
      </c>
      <c r="G456" s="26" t="s">
        <v>2455</v>
      </c>
      <c r="H456" s="26" t="s">
        <v>5</v>
      </c>
      <c r="I456" s="26" t="s">
        <v>1486</v>
      </c>
      <c r="J456" s="26" t="s">
        <v>4</v>
      </c>
      <c r="K456" s="26" t="s">
        <v>441</v>
      </c>
      <c r="L456" s="27" t="s">
        <v>16</v>
      </c>
      <c r="M456" s="25" t="s">
        <v>3</v>
      </c>
      <c r="N456" s="25" t="s">
        <v>2</v>
      </c>
      <c r="O4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115</v>
      </c>
      <c r="P456" s="25">
        <v>0</v>
      </c>
      <c r="Q456" s="25">
        <v>0</v>
      </c>
      <c r="R456" s="25">
        <v>0</v>
      </c>
      <c r="S456" s="25">
        <v>0</v>
      </c>
      <c r="T456" s="25">
        <v>115</v>
      </c>
      <c r="U456" s="25">
        <v>49</v>
      </c>
      <c r="V456" s="41" t="str">
        <f>IFERROR(Master1[[#This Row],[Avg Garment Scans per Delivery]]/Master1[[#This Row],[Garment Inventory]], "")</f>
        <v/>
      </c>
      <c r="W456" s="42"/>
      <c r="X456" s="42"/>
      <c r="Y456" s="42"/>
      <c r="Z456" s="42"/>
      <c r="AA456" s="43">
        <f>_xlfn.XLOOKUP(Master1[[#This Row],[cu_id]], Revenue_Analysis[cuid], Revenue_Analysis[Q1 Low Deviation], 0)</f>
        <v>115.3539</v>
      </c>
      <c r="AB456" s="43">
        <f>_xlfn.XLOOKUP(Master1[[#This Row],[cu_id]],Revenue_Analysis[cuid],Revenue_Analysis[Q1 High Deviation], 0)</f>
        <v>136.30950000000001</v>
      </c>
      <c r="AC456" s="43">
        <f>_xlfn.XLOOKUP(Master1[[#This Row],[cu_id]],Revenue_Analysis[cuid],Revenue_Analysis[Q2 Low Deviation], 0)</f>
        <v>110.9264</v>
      </c>
      <c r="AD456" s="43">
        <f>_xlfn.XLOOKUP(Master1[[#This Row],[cu_id]],Revenue_Analysis[cuid],Revenue_Analysis[Q2 High Deviation], 0)</f>
        <v>113.1844</v>
      </c>
      <c r="AE456" s="43">
        <f>_xlfn.XLOOKUP(Master1[[#This Row],[cu_id]],Revenue_Analysis[cuid],Revenue_Analysis[Q3 Low Deviation], 0)</f>
        <v>113.07</v>
      </c>
      <c r="AF456" s="43">
        <f>_xlfn.XLOOKUP(Master1[[#This Row],[cu_id]],Revenue_Analysis[cuid],Revenue_Analysis[Q3 High Deviation], 0)</f>
        <v>113.89</v>
      </c>
      <c r="AG456" s="43">
        <f>_xlfn.XLOOKUP(Master1[[#This Row],[cu_id]],Revenue_Analysis[cuid],Revenue_Analysis[Q4 Low Deviation], 0)</f>
        <v>124.31</v>
      </c>
      <c r="AH456" s="43">
        <f>_xlfn.XLOOKUP(Master1[[#This Row],[cu_id]],Revenue_Analysis[cuid],Revenue_Analysis[Q4 High Deviation], 0)</f>
        <v>124.31</v>
      </c>
      <c r="AI456" s="43">
        <f>_xlfn.XLOOKUP(Master1[[#This Row],[cu_id]],Revenue_Analysis[cuid],Revenue_Analysis[Q1 Average], 0)</f>
        <v>125.8317</v>
      </c>
      <c r="AJ456" s="43">
        <f>_xlfn.XLOOKUP(Master1[[#This Row],[cu_id]],Revenue_Analysis[cuid],Revenue_Analysis[Q2 Average], 0)</f>
        <v>112.05540000000001</v>
      </c>
      <c r="AK456" s="43">
        <f>_xlfn.XLOOKUP(Master1[[#This Row],[cu_id]],Revenue_Analysis[cuid],Revenue_Analysis[Q3 Average], 0)</f>
        <v>113.48</v>
      </c>
      <c r="AL456" s="43">
        <f>_xlfn.XLOOKUP(Master1[[#This Row],[cu_id]],Revenue_Analysis[cuid],Revenue_Analysis[Q4 Average], 0)</f>
        <v>124.31</v>
      </c>
      <c r="AM456" s="44">
        <v>0.41666666666666669</v>
      </c>
      <c r="AN456" s="44">
        <v>0.70833333333333337</v>
      </c>
      <c r="AO456" s="25" t="s">
        <v>13860</v>
      </c>
      <c r="AP456" s="25" t="s">
        <v>13860</v>
      </c>
      <c r="AQ456" s="25" t="s">
        <v>13860</v>
      </c>
      <c r="AR456" s="25" t="s">
        <v>0</v>
      </c>
      <c r="AS456" s="15">
        <f>IFERROR(_xlfn.XLOOKUP(Master1[[#This Row],[cu_id]],StopTimes[cu_ID],StopTimes[Average Stop Time]), 0)</f>
        <v>4.8270833333333334</v>
      </c>
      <c r="AT45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56" s="45" t="s">
        <v>13860</v>
      </c>
      <c r="AV456" s="13"/>
      <c r="AW456" s="12"/>
    </row>
    <row r="457" spans="1:49" x14ac:dyDescent="0.3">
      <c r="A457" s="74" t="s">
        <v>4317</v>
      </c>
      <c r="B457" s="25">
        <v>9</v>
      </c>
      <c r="C457" s="25" t="s">
        <v>6</v>
      </c>
      <c r="D457" s="26">
        <v>32786</v>
      </c>
      <c r="E457" s="26" t="s">
        <v>13</v>
      </c>
      <c r="F457" s="26" t="s">
        <v>2456</v>
      </c>
      <c r="G457" s="26" t="s">
        <v>2457</v>
      </c>
      <c r="H457" s="26" t="s">
        <v>5</v>
      </c>
      <c r="I457" s="26" t="s">
        <v>524</v>
      </c>
      <c r="J457" s="26" t="s">
        <v>4</v>
      </c>
      <c r="K457" s="26" t="s">
        <v>525</v>
      </c>
      <c r="L457" s="27" t="s">
        <v>16</v>
      </c>
      <c r="M457" s="25" t="s">
        <v>3</v>
      </c>
      <c r="N457" s="25" t="s">
        <v>2</v>
      </c>
      <c r="O4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330</v>
      </c>
      <c r="P457" s="25">
        <v>0</v>
      </c>
      <c r="Q457" s="25">
        <v>0</v>
      </c>
      <c r="R457" s="25">
        <v>330</v>
      </c>
      <c r="S457" s="25">
        <v>0</v>
      </c>
      <c r="T457" s="25">
        <v>0</v>
      </c>
      <c r="U457" s="25">
        <v>53</v>
      </c>
      <c r="V457" s="41" t="str">
        <f>IFERROR(Master1[[#This Row],[Avg Garment Scans per Delivery]]/Master1[[#This Row],[Garment Inventory]], "")</f>
        <v/>
      </c>
      <c r="W457" s="42"/>
      <c r="X457" s="42"/>
      <c r="Y457" s="42"/>
      <c r="Z457" s="42"/>
      <c r="AA457" s="43">
        <f>_xlfn.XLOOKUP(Master1[[#This Row],[cu_id]], Revenue_Analysis[cuid], Revenue_Analysis[Q1 Low Deviation], 0)</f>
        <v>45.489400000000003</v>
      </c>
      <c r="AB457" s="43">
        <f>_xlfn.XLOOKUP(Master1[[#This Row],[cu_id]],Revenue_Analysis[cuid],Revenue_Analysis[Q1 High Deviation], 0)</f>
        <v>81.752200000000002</v>
      </c>
      <c r="AC457" s="43">
        <f>_xlfn.XLOOKUP(Master1[[#This Row],[cu_id]],Revenue_Analysis[cuid],Revenue_Analysis[Q2 Low Deviation], 0)</f>
        <v>53.924399999999999</v>
      </c>
      <c r="AD457" s="43">
        <f>_xlfn.XLOOKUP(Master1[[#This Row],[cu_id]],Revenue_Analysis[cuid],Revenue_Analysis[Q2 High Deviation], 0)</f>
        <v>90.506399999999999</v>
      </c>
      <c r="AE457" s="43">
        <f>_xlfn.XLOOKUP(Master1[[#This Row],[cu_id]],Revenue_Analysis[cuid],Revenue_Analysis[Q3 Low Deviation], 0)</f>
        <v>41.0169</v>
      </c>
      <c r="AF457" s="43">
        <f>_xlfn.XLOOKUP(Master1[[#This Row],[cu_id]],Revenue_Analysis[cuid],Revenue_Analysis[Q3 High Deviation], 0)</f>
        <v>78.464500000000001</v>
      </c>
      <c r="AG457" s="43">
        <f>_xlfn.XLOOKUP(Master1[[#This Row],[cu_id]],Revenue_Analysis[cuid],Revenue_Analysis[Q4 Low Deviation], 0)</f>
        <v>45.344299999999997</v>
      </c>
      <c r="AH457" s="43">
        <f>_xlfn.XLOOKUP(Master1[[#This Row],[cu_id]],Revenue_Analysis[cuid],Revenue_Analysis[Q4 High Deviation], 0)</f>
        <v>98.521100000000004</v>
      </c>
      <c r="AI457" s="43">
        <f>_xlfn.XLOOKUP(Master1[[#This Row],[cu_id]],Revenue_Analysis[cuid],Revenue_Analysis[Q1 Average], 0)</f>
        <v>63.620800000000003</v>
      </c>
      <c r="AJ457" s="43">
        <f>_xlfn.XLOOKUP(Master1[[#This Row],[cu_id]],Revenue_Analysis[cuid],Revenue_Analysis[Q2 Average], 0)</f>
        <v>72.215400000000002</v>
      </c>
      <c r="AK457" s="43">
        <f>_xlfn.XLOOKUP(Master1[[#This Row],[cu_id]],Revenue_Analysis[cuid],Revenue_Analysis[Q3 Average], 0)</f>
        <v>59.740699999999997</v>
      </c>
      <c r="AL457" s="43">
        <f>_xlfn.XLOOKUP(Master1[[#This Row],[cu_id]],Revenue_Analysis[cuid],Revenue_Analysis[Q4 Average], 0)</f>
        <v>71.932699999999997</v>
      </c>
      <c r="AM457" s="44">
        <v>0.41666666666666669</v>
      </c>
      <c r="AN457" s="44">
        <v>0.66666666666666663</v>
      </c>
      <c r="AO457" s="25" t="s">
        <v>13860</v>
      </c>
      <c r="AP457" s="25" t="s">
        <v>13860</v>
      </c>
      <c r="AQ457" s="25" t="s">
        <v>13860</v>
      </c>
      <c r="AR457" s="25" t="s">
        <v>0</v>
      </c>
      <c r="AS457" s="15">
        <f>IFERROR(_xlfn.XLOOKUP(Master1[[#This Row],[cu_id]],StopTimes[cu_ID],StopTimes[Average Stop Time]), 0)</f>
        <v>7.2229166666666664</v>
      </c>
      <c r="AT45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57" s="45" t="s">
        <v>13860</v>
      </c>
      <c r="AV457" s="13"/>
      <c r="AW457" s="12"/>
    </row>
    <row r="458" spans="1:49" x14ac:dyDescent="0.3">
      <c r="A458" s="74" t="s">
        <v>3880</v>
      </c>
      <c r="B458" s="25">
        <v>70</v>
      </c>
      <c r="C458" s="25" t="s">
        <v>12</v>
      </c>
      <c r="D458" s="26">
        <v>99094</v>
      </c>
      <c r="E458" s="26" t="s">
        <v>77</v>
      </c>
      <c r="F458" s="26" t="s">
        <v>1497</v>
      </c>
      <c r="G458" s="26" t="s">
        <v>1498</v>
      </c>
      <c r="H458" s="26" t="s">
        <v>5</v>
      </c>
      <c r="I458" s="26" t="s">
        <v>1353</v>
      </c>
      <c r="J458" s="26" t="s">
        <v>4</v>
      </c>
      <c r="K458" s="26" t="s">
        <v>1056</v>
      </c>
      <c r="L458" s="27" t="s">
        <v>19</v>
      </c>
      <c r="M458" s="25" t="s">
        <v>18</v>
      </c>
      <c r="N458" s="25" t="s">
        <v>2</v>
      </c>
      <c r="O4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106</v>
      </c>
      <c r="P458" s="25">
        <v>0</v>
      </c>
      <c r="Q458" s="25">
        <v>106</v>
      </c>
      <c r="R458" s="25">
        <v>0</v>
      </c>
      <c r="S458" s="25">
        <v>0</v>
      </c>
      <c r="T458" s="25">
        <v>0</v>
      </c>
      <c r="U458" s="25">
        <v>37</v>
      </c>
      <c r="V458" s="41" t="str">
        <f>IFERROR(Master1[[#This Row],[Avg Garment Scans per Delivery]]/Master1[[#This Row],[Garment Inventory]], "")</f>
        <v/>
      </c>
      <c r="W458" s="42"/>
      <c r="X458" s="42"/>
      <c r="Y458" s="42"/>
      <c r="Z458" s="42"/>
      <c r="AA458" s="43">
        <f>_xlfn.XLOOKUP(Master1[[#This Row],[cu_id]], Revenue_Analysis[cuid], Revenue_Analysis[Q1 Low Deviation], 0)</f>
        <v>20</v>
      </c>
      <c r="AB458" s="43">
        <f>_xlfn.XLOOKUP(Master1[[#This Row],[cu_id]],Revenue_Analysis[cuid],Revenue_Analysis[Q1 High Deviation], 0)</f>
        <v>20</v>
      </c>
      <c r="AC458" s="43">
        <f>_xlfn.XLOOKUP(Master1[[#This Row],[cu_id]],Revenue_Analysis[cuid],Revenue_Analysis[Q2 Low Deviation], 0)</f>
        <v>20</v>
      </c>
      <c r="AD458" s="43">
        <f>_xlfn.XLOOKUP(Master1[[#This Row],[cu_id]],Revenue_Analysis[cuid],Revenue_Analysis[Q2 High Deviation], 0)</f>
        <v>20</v>
      </c>
      <c r="AE458" s="43">
        <f>_xlfn.XLOOKUP(Master1[[#This Row],[cu_id]],Revenue_Analysis[cuid],Revenue_Analysis[Q3 Low Deviation], 0)</f>
        <v>0</v>
      </c>
      <c r="AF458" s="43">
        <f>_xlfn.XLOOKUP(Master1[[#This Row],[cu_id]],Revenue_Analysis[cuid],Revenue_Analysis[Q3 High Deviation], 0)</f>
        <v>0</v>
      </c>
      <c r="AG458" s="43">
        <f>_xlfn.XLOOKUP(Master1[[#This Row],[cu_id]],Revenue_Analysis[cuid],Revenue_Analysis[Q4 Low Deviation], 0)</f>
        <v>21.47</v>
      </c>
      <c r="AH458" s="43">
        <f>_xlfn.XLOOKUP(Master1[[#This Row],[cu_id]],Revenue_Analysis[cuid],Revenue_Analysis[Q4 High Deviation], 0)</f>
        <v>21.47</v>
      </c>
      <c r="AI458" s="43">
        <f>_xlfn.XLOOKUP(Master1[[#This Row],[cu_id]],Revenue_Analysis[cuid],Revenue_Analysis[Q1 Average], 0)</f>
        <v>20</v>
      </c>
      <c r="AJ458" s="43">
        <f>_xlfn.XLOOKUP(Master1[[#This Row],[cu_id]],Revenue_Analysis[cuid],Revenue_Analysis[Q2 Average], 0)</f>
        <v>20</v>
      </c>
      <c r="AK458" s="43">
        <f>_xlfn.XLOOKUP(Master1[[#This Row],[cu_id]],Revenue_Analysis[cuid],Revenue_Analysis[Q3 Average], 0)</f>
        <v>0</v>
      </c>
      <c r="AL458" s="43">
        <f>_xlfn.XLOOKUP(Master1[[#This Row],[cu_id]],Revenue_Analysis[cuid],Revenue_Analysis[Q4 Average], 0)</f>
        <v>21.47</v>
      </c>
      <c r="AM458" s="44">
        <v>0.33333333333333331</v>
      </c>
      <c r="AN458" s="44">
        <v>0.70833333333333337</v>
      </c>
      <c r="AO458" s="25" t="s">
        <v>13860</v>
      </c>
      <c r="AP458" s="25" t="s">
        <v>13860</v>
      </c>
      <c r="AQ458" s="25" t="s">
        <v>13860</v>
      </c>
      <c r="AR458" s="25" t="s">
        <v>0</v>
      </c>
      <c r="AS458" s="15">
        <f>IFERROR(_xlfn.XLOOKUP(Master1[[#This Row],[cu_id]],StopTimes[cu_ID],StopTimes[Average Stop Time]), 0)</f>
        <v>0.84583333333333333</v>
      </c>
      <c r="AT45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58" s="45">
        <v>3</v>
      </c>
      <c r="AV458" s="13"/>
      <c r="AW458" s="12"/>
    </row>
    <row r="459" spans="1:49" x14ac:dyDescent="0.3">
      <c r="A459" s="74" t="s">
        <v>4209</v>
      </c>
      <c r="B459" s="25">
        <v>70</v>
      </c>
      <c r="C459" s="25" t="s">
        <v>7</v>
      </c>
      <c r="D459" s="26">
        <v>99094</v>
      </c>
      <c r="E459" s="26" t="s">
        <v>40</v>
      </c>
      <c r="F459" s="26" t="s">
        <v>2237</v>
      </c>
      <c r="G459" s="26" t="s">
        <v>2238</v>
      </c>
      <c r="H459" s="26" t="s">
        <v>5</v>
      </c>
      <c r="I459" s="26" t="s">
        <v>1467</v>
      </c>
      <c r="J459" s="26" t="s">
        <v>4</v>
      </c>
      <c r="K459" s="26" t="s">
        <v>1468</v>
      </c>
      <c r="L459" s="27" t="s">
        <v>17</v>
      </c>
      <c r="M459" s="25" t="s">
        <v>10</v>
      </c>
      <c r="N459" s="25" t="s">
        <v>2</v>
      </c>
      <c r="O4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125</v>
      </c>
      <c r="P459" s="25">
        <v>0</v>
      </c>
      <c r="Q459" s="25">
        <v>0</v>
      </c>
      <c r="R459" s="25">
        <v>0</v>
      </c>
      <c r="S459" s="25">
        <v>0</v>
      </c>
      <c r="T459" s="25">
        <v>125</v>
      </c>
      <c r="U459" s="25">
        <v>27</v>
      </c>
      <c r="V459" s="41" t="str">
        <f>IFERROR(Master1[[#This Row],[Avg Garment Scans per Delivery]]/Master1[[#This Row],[Garment Inventory]], "")</f>
        <v/>
      </c>
      <c r="W459" s="42"/>
      <c r="X459" s="42"/>
      <c r="Y459" s="42"/>
      <c r="Z459" s="42"/>
      <c r="AA459" s="43">
        <f>_xlfn.XLOOKUP(Master1[[#This Row],[cu_id]], Revenue_Analysis[cuid], Revenue_Analysis[Q1 Low Deviation], 0)</f>
        <v>30.52</v>
      </c>
      <c r="AB459" s="43">
        <f>_xlfn.XLOOKUP(Master1[[#This Row],[cu_id]],Revenue_Analysis[cuid],Revenue_Analysis[Q1 High Deviation], 0)</f>
        <v>31.77</v>
      </c>
      <c r="AC459" s="43">
        <f>_xlfn.XLOOKUP(Master1[[#This Row],[cu_id]],Revenue_Analysis[cuid],Revenue_Analysis[Q2 Low Deviation], 0)</f>
        <v>33.020000000000003</v>
      </c>
      <c r="AD459" s="43">
        <f>_xlfn.XLOOKUP(Master1[[#This Row],[cu_id]],Revenue_Analysis[cuid],Revenue_Analysis[Q2 High Deviation], 0)</f>
        <v>33.020000000000003</v>
      </c>
      <c r="AE459" s="43">
        <f>_xlfn.XLOOKUP(Master1[[#This Row],[cu_id]],Revenue_Analysis[cuid],Revenue_Analysis[Q3 Low Deviation], 0)</f>
        <v>0</v>
      </c>
      <c r="AF459" s="43">
        <f>_xlfn.XLOOKUP(Master1[[#This Row],[cu_id]],Revenue_Analysis[cuid],Revenue_Analysis[Q3 High Deviation], 0)</f>
        <v>0</v>
      </c>
      <c r="AG459" s="43">
        <f>_xlfn.XLOOKUP(Master1[[#This Row],[cu_id]],Revenue_Analysis[cuid],Revenue_Analysis[Q4 Low Deviation], 0)</f>
        <v>45.787199999999999</v>
      </c>
      <c r="AH459" s="43">
        <f>_xlfn.XLOOKUP(Master1[[#This Row],[cu_id]],Revenue_Analysis[cuid],Revenue_Analysis[Q4 High Deviation], 0)</f>
        <v>46.324800000000003</v>
      </c>
      <c r="AI459" s="43">
        <f>_xlfn.XLOOKUP(Master1[[#This Row],[cu_id]],Revenue_Analysis[cuid],Revenue_Analysis[Q1 Average], 0)</f>
        <v>31.145</v>
      </c>
      <c r="AJ459" s="43">
        <f>_xlfn.XLOOKUP(Master1[[#This Row],[cu_id]],Revenue_Analysis[cuid],Revenue_Analysis[Q2 Average], 0)</f>
        <v>33.020000000000003</v>
      </c>
      <c r="AK459" s="43">
        <f>_xlfn.XLOOKUP(Master1[[#This Row],[cu_id]],Revenue_Analysis[cuid],Revenue_Analysis[Q3 Average], 0)</f>
        <v>0</v>
      </c>
      <c r="AL459" s="43">
        <f>_xlfn.XLOOKUP(Master1[[#This Row],[cu_id]],Revenue_Analysis[cuid],Revenue_Analysis[Q4 Average], 0)</f>
        <v>46.055999999999997</v>
      </c>
      <c r="AM459" s="44">
        <v>0.375</v>
      </c>
      <c r="AN459" s="44">
        <v>0.70833333333333337</v>
      </c>
      <c r="AO459" s="25" t="s">
        <v>13860</v>
      </c>
      <c r="AP459" s="25" t="s">
        <v>13860</v>
      </c>
      <c r="AQ459" s="25" t="s">
        <v>13860</v>
      </c>
      <c r="AR459" s="25" t="s">
        <v>0</v>
      </c>
      <c r="AS459" s="15">
        <f>IFERROR(_xlfn.XLOOKUP(Master1[[#This Row],[cu_id]],StopTimes[cu_ID],StopTimes[Average Stop Time]), 0)</f>
        <v>0.22500000000000001</v>
      </c>
      <c r="AT45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59" s="45">
        <v>3</v>
      </c>
      <c r="AV459" s="13"/>
      <c r="AW459" s="12"/>
    </row>
    <row r="460" spans="1:49" x14ac:dyDescent="0.3">
      <c r="A460" s="74" t="s">
        <v>3529</v>
      </c>
      <c r="B460" s="25">
        <v>15</v>
      </c>
      <c r="C460" s="25" t="s">
        <v>12</v>
      </c>
      <c r="D460" s="26">
        <v>99094</v>
      </c>
      <c r="E460" s="26" t="s">
        <v>66</v>
      </c>
      <c r="F460" s="26" t="s">
        <v>655</v>
      </c>
      <c r="G460" s="26" t="s">
        <v>656</v>
      </c>
      <c r="H460" s="26" t="s">
        <v>5</v>
      </c>
      <c r="I460" s="26" t="s">
        <v>657</v>
      </c>
      <c r="J460" s="26" t="s">
        <v>4</v>
      </c>
      <c r="K460" s="26" t="s">
        <v>658</v>
      </c>
      <c r="L460" s="27" t="s">
        <v>19</v>
      </c>
      <c r="M460" s="25" t="s">
        <v>18</v>
      </c>
      <c r="N460" s="25" t="s">
        <v>2</v>
      </c>
      <c r="O4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460" s="25">
        <v>0</v>
      </c>
      <c r="Q460" s="25">
        <v>130</v>
      </c>
      <c r="R460" s="25">
        <v>0</v>
      </c>
      <c r="S460" s="25">
        <v>0</v>
      </c>
      <c r="T460" s="25">
        <v>0</v>
      </c>
      <c r="U460" s="25">
        <v>37</v>
      </c>
      <c r="V460" s="41" t="str">
        <f>IFERROR(Master1[[#This Row],[Avg Garment Scans per Delivery]]/Master1[[#This Row],[Garment Inventory]], "")</f>
        <v/>
      </c>
      <c r="W460" s="42"/>
      <c r="X460" s="42"/>
      <c r="Y460" s="42"/>
      <c r="Z460" s="42"/>
      <c r="AA460" s="43">
        <f>_xlfn.XLOOKUP(Master1[[#This Row],[cu_id]], Revenue_Analysis[cuid], Revenue_Analysis[Q1 Low Deviation], 0)</f>
        <v>20</v>
      </c>
      <c r="AB460" s="43">
        <f>_xlfn.XLOOKUP(Master1[[#This Row],[cu_id]],Revenue_Analysis[cuid],Revenue_Analysis[Q1 High Deviation], 0)</f>
        <v>20</v>
      </c>
      <c r="AC460" s="43">
        <f>_xlfn.XLOOKUP(Master1[[#This Row],[cu_id]],Revenue_Analysis[cuid],Revenue_Analysis[Q2 Low Deviation], 0)</f>
        <v>20</v>
      </c>
      <c r="AD460" s="43">
        <f>_xlfn.XLOOKUP(Master1[[#This Row],[cu_id]],Revenue_Analysis[cuid],Revenue_Analysis[Q2 High Deviation], 0)</f>
        <v>20</v>
      </c>
      <c r="AE460" s="43">
        <f>_xlfn.XLOOKUP(Master1[[#This Row],[cu_id]],Revenue_Analysis[cuid],Revenue_Analysis[Q3 Low Deviation], 0)</f>
        <v>0</v>
      </c>
      <c r="AF460" s="43">
        <f>_xlfn.XLOOKUP(Master1[[#This Row],[cu_id]],Revenue_Analysis[cuid],Revenue_Analysis[Q3 High Deviation], 0)</f>
        <v>0</v>
      </c>
      <c r="AG460" s="43">
        <f>_xlfn.XLOOKUP(Master1[[#This Row],[cu_id]],Revenue_Analysis[cuid],Revenue_Analysis[Q4 Low Deviation], 0)</f>
        <v>20</v>
      </c>
      <c r="AH460" s="43">
        <f>_xlfn.XLOOKUP(Master1[[#This Row],[cu_id]],Revenue_Analysis[cuid],Revenue_Analysis[Q4 High Deviation], 0)</f>
        <v>20</v>
      </c>
      <c r="AI460" s="43">
        <f>_xlfn.XLOOKUP(Master1[[#This Row],[cu_id]],Revenue_Analysis[cuid],Revenue_Analysis[Q1 Average], 0)</f>
        <v>20</v>
      </c>
      <c r="AJ460" s="43">
        <f>_xlfn.XLOOKUP(Master1[[#This Row],[cu_id]],Revenue_Analysis[cuid],Revenue_Analysis[Q2 Average], 0)</f>
        <v>20</v>
      </c>
      <c r="AK460" s="43">
        <f>_xlfn.XLOOKUP(Master1[[#This Row],[cu_id]],Revenue_Analysis[cuid],Revenue_Analysis[Q3 Average], 0)</f>
        <v>0</v>
      </c>
      <c r="AL460" s="43">
        <f>_xlfn.XLOOKUP(Master1[[#This Row],[cu_id]],Revenue_Analysis[cuid],Revenue_Analysis[Q4 Average], 0)</f>
        <v>20</v>
      </c>
      <c r="AM460" s="44">
        <v>0.375</v>
      </c>
      <c r="AN460" s="44">
        <v>0.66666666666666663</v>
      </c>
      <c r="AO460" s="25" t="s">
        <v>13860</v>
      </c>
      <c r="AP460" s="25" t="s">
        <v>13860</v>
      </c>
      <c r="AQ460" s="25" t="s">
        <v>13860</v>
      </c>
      <c r="AR460" s="25" t="s">
        <v>0</v>
      </c>
      <c r="AS460" s="15">
        <f>IFERROR(_xlfn.XLOOKUP(Master1[[#This Row],[cu_id]],StopTimes[cu_ID],StopTimes[Average Stop Time]), 0)</f>
        <v>2.6555555566666667</v>
      </c>
      <c r="AT46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60" s="45">
        <v>3</v>
      </c>
      <c r="AV460" s="13"/>
      <c r="AW460" s="12"/>
    </row>
    <row r="461" spans="1:49" x14ac:dyDescent="0.3">
      <c r="A461" s="74" t="s">
        <v>3688</v>
      </c>
      <c r="B461" s="25">
        <v>8</v>
      </c>
      <c r="C461" s="25" t="s">
        <v>9</v>
      </c>
      <c r="D461" s="26">
        <v>27942</v>
      </c>
      <c r="E461" s="26" t="s">
        <v>13</v>
      </c>
      <c r="F461" s="26" t="s">
        <v>1071</v>
      </c>
      <c r="G461" s="26" t="s">
        <v>1072</v>
      </c>
      <c r="H461" s="26" t="s">
        <v>11</v>
      </c>
      <c r="I461" s="26" t="s">
        <v>348</v>
      </c>
      <c r="J461" s="26" t="s">
        <v>4</v>
      </c>
      <c r="K461" s="26" t="s">
        <v>223</v>
      </c>
      <c r="L461" s="27" t="s">
        <v>17</v>
      </c>
      <c r="M461" s="25" t="s">
        <v>10</v>
      </c>
      <c r="N461" s="25" t="s">
        <v>2</v>
      </c>
      <c r="O4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461" s="25">
        <v>105</v>
      </c>
      <c r="Q461" s="25">
        <v>0</v>
      </c>
      <c r="R461" s="25">
        <v>0</v>
      </c>
      <c r="S461" s="25">
        <v>0</v>
      </c>
      <c r="T461" s="25">
        <v>0</v>
      </c>
      <c r="U461" s="25">
        <v>26</v>
      </c>
      <c r="V461" s="41" t="str">
        <f>IFERROR(Master1[[#This Row],[Avg Garment Scans per Delivery]]/Master1[[#This Row],[Garment Inventory]], "")</f>
        <v/>
      </c>
      <c r="W461" s="42"/>
      <c r="X461" s="42"/>
      <c r="Y461" s="42"/>
      <c r="Z461" s="42"/>
      <c r="AA461" s="43">
        <f>_xlfn.XLOOKUP(Master1[[#This Row],[cu_id]], Revenue_Analysis[cuid], Revenue_Analysis[Q1 Low Deviation], 0)</f>
        <v>67.705600000000004</v>
      </c>
      <c r="AB461" s="43">
        <f>_xlfn.XLOOKUP(Master1[[#This Row],[cu_id]],Revenue_Analysis[cuid],Revenue_Analysis[Q1 High Deviation], 0)</f>
        <v>70.177800000000005</v>
      </c>
      <c r="AC461" s="43">
        <f>_xlfn.XLOOKUP(Master1[[#This Row],[cu_id]],Revenue_Analysis[cuid],Revenue_Analysis[Q2 Low Deviation], 0)</f>
        <v>64.565100000000001</v>
      </c>
      <c r="AD461" s="43">
        <f>_xlfn.XLOOKUP(Master1[[#This Row],[cu_id]],Revenue_Analysis[cuid],Revenue_Analysis[Q2 High Deviation], 0)</f>
        <v>84.340699999999998</v>
      </c>
      <c r="AE461" s="43">
        <f>_xlfn.XLOOKUP(Master1[[#This Row],[cu_id]],Revenue_Analysis[cuid],Revenue_Analysis[Q3 Low Deviation], 0)</f>
        <v>56.4726</v>
      </c>
      <c r="AF461" s="43">
        <f>_xlfn.XLOOKUP(Master1[[#This Row],[cu_id]],Revenue_Analysis[cuid],Revenue_Analysis[Q3 High Deviation], 0)</f>
        <v>70.218800000000002</v>
      </c>
      <c r="AG461" s="43">
        <f>_xlfn.XLOOKUP(Master1[[#This Row],[cu_id]],Revenue_Analysis[cuid],Revenue_Analysis[Q4 Low Deviation], 0)</f>
        <v>62.278799999999997</v>
      </c>
      <c r="AH461" s="43">
        <f>_xlfn.XLOOKUP(Master1[[#This Row],[cu_id]],Revenue_Analysis[cuid],Revenue_Analysis[Q4 High Deviation], 0)</f>
        <v>84.412599999999998</v>
      </c>
      <c r="AI461" s="43">
        <f>_xlfn.XLOOKUP(Master1[[#This Row],[cu_id]],Revenue_Analysis[cuid],Revenue_Analysis[Q1 Average], 0)</f>
        <v>68.941699999999997</v>
      </c>
      <c r="AJ461" s="43">
        <f>_xlfn.XLOOKUP(Master1[[#This Row],[cu_id]],Revenue_Analysis[cuid],Revenue_Analysis[Q2 Average], 0)</f>
        <v>74.4529</v>
      </c>
      <c r="AK461" s="43">
        <f>_xlfn.XLOOKUP(Master1[[#This Row],[cu_id]],Revenue_Analysis[cuid],Revenue_Analysis[Q3 Average], 0)</f>
        <v>63.345700000000001</v>
      </c>
      <c r="AL461" s="43">
        <f>_xlfn.XLOOKUP(Master1[[#This Row],[cu_id]],Revenue_Analysis[cuid],Revenue_Analysis[Q4 Average], 0)</f>
        <v>73.345699999999994</v>
      </c>
      <c r="AM461" s="44">
        <v>0.33333333333333331</v>
      </c>
      <c r="AN461" s="44">
        <v>0.70833333333333337</v>
      </c>
      <c r="AO461" s="25" t="s">
        <v>13860</v>
      </c>
      <c r="AP461" s="25" t="s">
        <v>13860</v>
      </c>
      <c r="AQ461" s="25" t="s">
        <v>13860</v>
      </c>
      <c r="AR461" s="25" t="s">
        <v>0</v>
      </c>
      <c r="AS461" s="15">
        <f>IFERROR(_xlfn.XLOOKUP(Master1[[#This Row],[cu_id]],StopTimes[cu_ID],StopTimes[Average Stop Time]), 0)</f>
        <v>4.5916666666666668</v>
      </c>
      <c r="AT46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61" s="45" t="s">
        <v>13860</v>
      </c>
      <c r="AV461" s="13"/>
      <c r="AW461" s="12"/>
    </row>
    <row r="462" spans="1:49" x14ac:dyDescent="0.3">
      <c r="A462" s="74" t="s">
        <v>4321</v>
      </c>
      <c r="B462" s="25">
        <v>71</v>
      </c>
      <c r="C462" s="25" t="s">
        <v>14</v>
      </c>
      <c r="D462" s="26">
        <v>99094</v>
      </c>
      <c r="E462" s="26" t="s">
        <v>95</v>
      </c>
      <c r="F462" s="26" t="s">
        <v>2463</v>
      </c>
      <c r="G462" s="26" t="s">
        <v>2464</v>
      </c>
      <c r="H462" s="26" t="s">
        <v>5</v>
      </c>
      <c r="I462" s="26" t="s">
        <v>1483</v>
      </c>
      <c r="J462" s="26" t="s">
        <v>4</v>
      </c>
      <c r="K462" s="26" t="s">
        <v>623</v>
      </c>
      <c r="L462" s="27" t="s">
        <v>17</v>
      </c>
      <c r="M462" s="25" t="s">
        <v>10</v>
      </c>
      <c r="N462" s="25" t="s">
        <v>2</v>
      </c>
      <c r="O4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462" s="25">
        <v>0</v>
      </c>
      <c r="Q462" s="25">
        <v>0</v>
      </c>
      <c r="R462" s="25">
        <v>0</v>
      </c>
      <c r="S462" s="25">
        <v>80</v>
      </c>
      <c r="T462" s="25">
        <v>0</v>
      </c>
      <c r="U462" s="25">
        <v>37</v>
      </c>
      <c r="V462" s="41" t="str">
        <f>IFERROR(Master1[[#This Row],[Avg Garment Scans per Delivery]]/Master1[[#This Row],[Garment Inventory]], "")</f>
        <v/>
      </c>
      <c r="W462" s="42"/>
      <c r="X462" s="42"/>
      <c r="Y462" s="42"/>
      <c r="Z462" s="42"/>
      <c r="AA462" s="43">
        <f>_xlfn.XLOOKUP(Master1[[#This Row],[cu_id]], Revenue_Analysis[cuid], Revenue_Analysis[Q1 Low Deviation], 0)</f>
        <v>27.25</v>
      </c>
      <c r="AB462" s="43">
        <f>_xlfn.XLOOKUP(Master1[[#This Row],[cu_id]],Revenue_Analysis[cuid],Revenue_Analysis[Q1 High Deviation], 0)</f>
        <v>28.5</v>
      </c>
      <c r="AC462" s="43">
        <f>_xlfn.XLOOKUP(Master1[[#This Row],[cu_id]],Revenue_Analysis[cuid],Revenue_Analysis[Q2 Low Deviation], 0)</f>
        <v>29.75</v>
      </c>
      <c r="AD462" s="43">
        <f>_xlfn.XLOOKUP(Master1[[#This Row],[cu_id]],Revenue_Analysis[cuid],Revenue_Analysis[Q2 High Deviation], 0)</f>
        <v>29.75</v>
      </c>
      <c r="AE462" s="43">
        <f>_xlfn.XLOOKUP(Master1[[#This Row],[cu_id]],Revenue_Analysis[cuid],Revenue_Analysis[Q3 Low Deviation], 0)</f>
        <v>0</v>
      </c>
      <c r="AF462" s="43">
        <f>_xlfn.XLOOKUP(Master1[[#This Row],[cu_id]],Revenue_Analysis[cuid],Revenue_Analysis[Q3 High Deviation], 0)</f>
        <v>0</v>
      </c>
      <c r="AG462" s="43">
        <f>_xlfn.XLOOKUP(Master1[[#This Row],[cu_id]],Revenue_Analysis[cuid],Revenue_Analysis[Q4 Low Deviation], 0)</f>
        <v>33.761200000000002</v>
      </c>
      <c r="AH462" s="43">
        <f>_xlfn.XLOOKUP(Master1[[#This Row],[cu_id]],Revenue_Analysis[cuid],Revenue_Analysis[Q4 High Deviation], 0)</f>
        <v>41.690800000000003</v>
      </c>
      <c r="AI462" s="43">
        <f>_xlfn.XLOOKUP(Master1[[#This Row],[cu_id]],Revenue_Analysis[cuid],Revenue_Analysis[Q1 Average], 0)</f>
        <v>27.875</v>
      </c>
      <c r="AJ462" s="43">
        <f>_xlfn.XLOOKUP(Master1[[#This Row],[cu_id]],Revenue_Analysis[cuid],Revenue_Analysis[Q2 Average], 0)</f>
        <v>29.75</v>
      </c>
      <c r="AK462" s="43">
        <f>_xlfn.XLOOKUP(Master1[[#This Row],[cu_id]],Revenue_Analysis[cuid],Revenue_Analysis[Q3 Average], 0)</f>
        <v>0</v>
      </c>
      <c r="AL462" s="43">
        <f>_xlfn.XLOOKUP(Master1[[#This Row],[cu_id]],Revenue_Analysis[cuid],Revenue_Analysis[Q4 Average], 0)</f>
        <v>37.725999999999999</v>
      </c>
      <c r="AM462" s="44">
        <v>9</v>
      </c>
      <c r="AN462" s="44">
        <v>4.5</v>
      </c>
      <c r="AO462" s="25" t="s">
        <v>13860</v>
      </c>
      <c r="AP462" s="25" t="s">
        <v>13860</v>
      </c>
      <c r="AQ462" s="25" t="s">
        <v>13860</v>
      </c>
      <c r="AR462" s="25" t="s">
        <v>0</v>
      </c>
      <c r="AS462" s="15">
        <f>IFERROR(_xlfn.XLOOKUP(Master1[[#This Row],[cu_id]],StopTimes[cu_ID],StopTimes[Average Stop Time]), 0)</f>
        <v>8.1999999999999993</v>
      </c>
      <c r="AT46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62" s="45" t="s">
        <v>13860</v>
      </c>
      <c r="AV462" s="13"/>
      <c r="AW462" s="12"/>
    </row>
    <row r="463" spans="1:49" x14ac:dyDescent="0.3">
      <c r="A463" s="74" t="s">
        <v>4322</v>
      </c>
      <c r="B463" s="25">
        <v>9</v>
      </c>
      <c r="C463" s="25" t="s">
        <v>9</v>
      </c>
      <c r="D463" s="26">
        <v>99033</v>
      </c>
      <c r="E463" s="26" t="s">
        <v>2465</v>
      </c>
      <c r="F463" s="83" t="s">
        <v>4867</v>
      </c>
      <c r="G463" s="26" t="s">
        <v>2466</v>
      </c>
      <c r="H463" s="26" t="s">
        <v>11</v>
      </c>
      <c r="I463" s="26" t="s">
        <v>2467</v>
      </c>
      <c r="J463" s="26" t="s">
        <v>4</v>
      </c>
      <c r="K463" s="26" t="s">
        <v>2468</v>
      </c>
      <c r="L463" s="27" t="s">
        <v>16</v>
      </c>
      <c r="M463" s="25" t="s">
        <v>3</v>
      </c>
      <c r="N463" s="25" t="s">
        <v>2</v>
      </c>
      <c r="O4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463" s="25">
        <v>20</v>
      </c>
      <c r="Q463" s="25">
        <v>0</v>
      </c>
      <c r="R463" s="25">
        <v>0</v>
      </c>
      <c r="S463" s="25">
        <v>0</v>
      </c>
      <c r="T463" s="25">
        <v>0</v>
      </c>
      <c r="U463" s="25">
        <v>60</v>
      </c>
      <c r="V463" s="41" t="str">
        <f>IFERROR(Master1[[#This Row],[Avg Garment Scans per Delivery]]/Master1[[#This Row],[Garment Inventory]], "")</f>
        <v/>
      </c>
      <c r="W463" s="42"/>
      <c r="X463" s="42"/>
      <c r="Y463" s="42"/>
      <c r="Z463" s="42"/>
      <c r="AA463" s="43">
        <f>_xlfn.XLOOKUP(Master1[[#This Row],[cu_id]], Revenue_Analysis[cuid], Revenue_Analysis[Q1 Low Deviation], 0)</f>
        <v>524.24170000000004</v>
      </c>
      <c r="AB463" s="43">
        <f>_xlfn.XLOOKUP(Master1[[#This Row],[cu_id]],Revenue_Analysis[cuid],Revenue_Analysis[Q1 High Deviation], 0)</f>
        <v>714.77970000000005</v>
      </c>
      <c r="AC463" s="43">
        <f>_xlfn.XLOOKUP(Master1[[#This Row],[cu_id]],Revenue_Analysis[cuid],Revenue_Analysis[Q2 Low Deviation], 0)</f>
        <v>593.06110000000001</v>
      </c>
      <c r="AD463" s="43">
        <f>_xlfn.XLOOKUP(Master1[[#This Row],[cu_id]],Revenue_Analysis[cuid],Revenue_Analysis[Q2 High Deviation], 0)</f>
        <v>787.91470000000004</v>
      </c>
      <c r="AE463" s="43">
        <f>_xlfn.XLOOKUP(Master1[[#This Row],[cu_id]],Revenue_Analysis[cuid],Revenue_Analysis[Q3 Low Deviation], 0)</f>
        <v>607.5566</v>
      </c>
      <c r="AF463" s="43">
        <f>_xlfn.XLOOKUP(Master1[[#This Row],[cu_id]],Revenue_Analysis[cuid],Revenue_Analysis[Q3 High Deviation], 0)</f>
        <v>885.52200000000005</v>
      </c>
      <c r="AG463" s="43">
        <f>_xlfn.XLOOKUP(Master1[[#This Row],[cu_id]],Revenue_Analysis[cuid],Revenue_Analysis[Q4 Low Deviation], 0)</f>
        <v>350.8716</v>
      </c>
      <c r="AH463" s="43">
        <f>_xlfn.XLOOKUP(Master1[[#This Row],[cu_id]],Revenue_Analysis[cuid],Revenue_Analysis[Q4 High Deviation], 0)</f>
        <v>811.779</v>
      </c>
      <c r="AI463" s="43">
        <f>_xlfn.XLOOKUP(Master1[[#This Row],[cu_id]],Revenue_Analysis[cuid],Revenue_Analysis[Q1 Average], 0)</f>
        <v>619.51070000000004</v>
      </c>
      <c r="AJ463" s="43">
        <f>_xlfn.XLOOKUP(Master1[[#This Row],[cu_id]],Revenue_Analysis[cuid],Revenue_Analysis[Q2 Average], 0)</f>
        <v>690.48789999999997</v>
      </c>
      <c r="AK463" s="43">
        <f>_xlfn.XLOOKUP(Master1[[#This Row],[cu_id]],Revenue_Analysis[cuid],Revenue_Analysis[Q3 Average], 0)</f>
        <v>746.53930000000003</v>
      </c>
      <c r="AL463" s="43">
        <f>_xlfn.XLOOKUP(Master1[[#This Row],[cu_id]],Revenue_Analysis[cuid],Revenue_Analysis[Q4 Average], 0)</f>
        <v>581.32529999999997</v>
      </c>
      <c r="AM463" s="44">
        <v>0.25</v>
      </c>
      <c r="AN463" s="44">
        <v>0.66666666666666663</v>
      </c>
      <c r="AO463" s="25" t="s">
        <v>13860</v>
      </c>
      <c r="AP463" s="25" t="s">
        <v>13860</v>
      </c>
      <c r="AQ463" s="25" t="s">
        <v>13860</v>
      </c>
      <c r="AR463" s="25" t="s">
        <v>0</v>
      </c>
      <c r="AS463" s="15">
        <f>IFERROR(_xlfn.XLOOKUP(Master1[[#This Row],[cu_id]],StopTimes[cu_ID],StopTimes[Average Stop Time]), 0)</f>
        <v>20.546666666666667</v>
      </c>
      <c r="AT46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63" s="45" t="s">
        <v>13860</v>
      </c>
      <c r="AV463" s="13"/>
      <c r="AW463" s="12"/>
    </row>
    <row r="464" spans="1:49" x14ac:dyDescent="0.3">
      <c r="A464" s="74" t="s">
        <v>3318</v>
      </c>
      <c r="B464" s="25">
        <v>71</v>
      </c>
      <c r="C464" s="25" t="s">
        <v>9</v>
      </c>
      <c r="D464" s="26">
        <v>99033</v>
      </c>
      <c r="E464" s="26" t="s">
        <v>3319</v>
      </c>
      <c r="F464" s="26" t="s">
        <v>3320</v>
      </c>
      <c r="G464" s="26" t="s">
        <v>3321</v>
      </c>
      <c r="H464" s="26" t="s">
        <v>11</v>
      </c>
      <c r="I464" s="26" t="s">
        <v>205</v>
      </c>
      <c r="J464" s="26" t="s">
        <v>4</v>
      </c>
      <c r="K464" s="26" t="s">
        <v>337</v>
      </c>
      <c r="L464" s="27">
        <v>8</v>
      </c>
      <c r="M464" s="25" t="s">
        <v>3</v>
      </c>
      <c r="N464" s="25" t="s">
        <v>2</v>
      </c>
      <c r="O4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464" s="25">
        <v>30</v>
      </c>
      <c r="Q464" s="25">
        <v>0</v>
      </c>
      <c r="R464" s="25">
        <v>0</v>
      </c>
      <c r="S464" s="25">
        <v>0</v>
      </c>
      <c r="T464" s="25">
        <v>0</v>
      </c>
      <c r="U464" s="25">
        <v>107</v>
      </c>
      <c r="V464" s="41" t="str">
        <f>IFERROR(Master1[[#This Row],[Avg Garment Scans per Delivery]]/Master1[[#This Row],[Garment Inventory]], "")</f>
        <v/>
      </c>
      <c r="W464" s="42"/>
      <c r="X464" s="42">
        <v>1</v>
      </c>
      <c r="Y464" s="42"/>
      <c r="Z464" s="42"/>
      <c r="AA464" s="43">
        <f>_xlfn.XLOOKUP(Master1[[#This Row],[cu_id]], Revenue_Analysis[cuid], Revenue_Analysis[Q1 Low Deviation], 0)</f>
        <v>417.71230000000003</v>
      </c>
      <c r="AB464" s="43">
        <f>_xlfn.XLOOKUP(Master1[[#This Row],[cu_id]],Revenue_Analysis[cuid],Revenue_Analysis[Q1 High Deviation], 0)</f>
        <v>506.70150000000001</v>
      </c>
      <c r="AC464" s="43">
        <f>_xlfn.XLOOKUP(Master1[[#This Row],[cu_id]],Revenue_Analysis[cuid],Revenue_Analysis[Q2 Low Deviation], 0)</f>
        <v>373.0591</v>
      </c>
      <c r="AD464" s="43">
        <f>_xlfn.XLOOKUP(Master1[[#This Row],[cu_id]],Revenue_Analysis[cuid],Revenue_Analysis[Q2 High Deviation], 0)</f>
        <v>506.88510000000002</v>
      </c>
      <c r="AE464" s="43">
        <f>_xlfn.XLOOKUP(Master1[[#This Row],[cu_id]],Revenue_Analysis[cuid],Revenue_Analysis[Q3 Low Deviation], 0)</f>
        <v>364.95620000000002</v>
      </c>
      <c r="AF464" s="43">
        <f>_xlfn.XLOOKUP(Master1[[#This Row],[cu_id]],Revenue_Analysis[cuid],Revenue_Analysis[Q3 High Deviation], 0)</f>
        <v>482.26220000000001</v>
      </c>
      <c r="AG464" s="43">
        <f>_xlfn.XLOOKUP(Master1[[#This Row],[cu_id]],Revenue_Analysis[cuid],Revenue_Analysis[Q4 Low Deviation], 0)</f>
        <v>382.96280000000002</v>
      </c>
      <c r="AH464" s="43">
        <f>_xlfn.XLOOKUP(Master1[[#This Row],[cu_id]],Revenue_Analysis[cuid],Revenue_Analysis[Q4 High Deviation], 0)</f>
        <v>440.78640000000001</v>
      </c>
      <c r="AI464" s="43">
        <f>_xlfn.XLOOKUP(Master1[[#This Row],[cu_id]],Revenue_Analysis[cuid],Revenue_Analysis[Q1 Average], 0)</f>
        <v>462.20690000000002</v>
      </c>
      <c r="AJ464" s="43">
        <f>_xlfn.XLOOKUP(Master1[[#This Row],[cu_id]],Revenue_Analysis[cuid],Revenue_Analysis[Q2 Average], 0)</f>
        <v>439.97210000000001</v>
      </c>
      <c r="AK464" s="43">
        <f>_xlfn.XLOOKUP(Master1[[#This Row],[cu_id]],Revenue_Analysis[cuid],Revenue_Analysis[Q3 Average], 0)</f>
        <v>423.60919999999999</v>
      </c>
      <c r="AL464" s="43">
        <f>_xlfn.XLOOKUP(Master1[[#This Row],[cu_id]],Revenue_Analysis[cuid],Revenue_Analysis[Q4 Average], 0)</f>
        <v>411.87459999999999</v>
      </c>
      <c r="AM464" s="44">
        <v>6</v>
      </c>
      <c r="AN464" s="44">
        <v>5.5</v>
      </c>
      <c r="AO464" s="25" t="s">
        <v>13860</v>
      </c>
      <c r="AP464" s="25" t="s">
        <v>13860</v>
      </c>
      <c r="AQ464" s="25" t="s">
        <v>207</v>
      </c>
      <c r="AR464" s="25" t="s">
        <v>0</v>
      </c>
      <c r="AS464" s="15">
        <f>IFERROR(_xlfn.XLOOKUP(Master1[[#This Row],[cu_id]],StopTimes[cu_ID],StopTimes[Average Stop Time]), 0)</f>
        <v>0</v>
      </c>
      <c r="AT464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464" s="45">
        <v>25</v>
      </c>
      <c r="AV464" s="13"/>
      <c r="AW464" s="12"/>
    </row>
    <row r="465" spans="1:49" x14ac:dyDescent="0.3">
      <c r="A465" s="74" t="s">
        <v>3322</v>
      </c>
      <c r="B465" s="25">
        <v>71</v>
      </c>
      <c r="C465" s="25" t="s">
        <v>6</v>
      </c>
      <c r="D465" s="26">
        <v>99033</v>
      </c>
      <c r="E465" s="26" t="s">
        <v>3319</v>
      </c>
      <c r="F465" s="26" t="s">
        <v>3320</v>
      </c>
      <c r="G465" s="26" t="s">
        <v>3321</v>
      </c>
      <c r="H465" s="26" t="s">
        <v>11</v>
      </c>
      <c r="I465" s="26" t="s">
        <v>205</v>
      </c>
      <c r="J465" s="26" t="s">
        <v>4</v>
      </c>
      <c r="K465" s="26" t="s">
        <v>337</v>
      </c>
      <c r="L465" s="27">
        <v>8</v>
      </c>
      <c r="M465" s="25" t="s">
        <v>3</v>
      </c>
      <c r="N465" s="25" t="s">
        <v>2</v>
      </c>
      <c r="O4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</v>
      </c>
      <c r="P465" s="25">
        <v>0</v>
      </c>
      <c r="Q465" s="25">
        <v>0</v>
      </c>
      <c r="R465" s="25">
        <v>15</v>
      </c>
      <c r="S465" s="25">
        <v>0</v>
      </c>
      <c r="T465" s="25">
        <v>0</v>
      </c>
      <c r="U465" s="25">
        <v>107</v>
      </c>
      <c r="V465" s="41" t="str">
        <f>IFERROR(Master1[[#This Row],[Avg Garment Scans per Delivery]]/Master1[[#This Row],[Garment Inventory]], "")</f>
        <v/>
      </c>
      <c r="W465" s="42"/>
      <c r="X465" s="42">
        <v>1</v>
      </c>
      <c r="Y465" s="42"/>
      <c r="Z465" s="42"/>
      <c r="AA465" s="43">
        <f>_xlfn.XLOOKUP(Master1[[#This Row],[cu_id]], Revenue_Analysis[cuid], Revenue_Analysis[Q1 Low Deviation], 0)</f>
        <v>349.3424</v>
      </c>
      <c r="AB465" s="43">
        <f>_xlfn.XLOOKUP(Master1[[#This Row],[cu_id]],Revenue_Analysis[cuid],Revenue_Analysis[Q1 High Deviation], 0)</f>
        <v>432.03919999999999</v>
      </c>
      <c r="AC465" s="43">
        <f>_xlfn.XLOOKUP(Master1[[#This Row],[cu_id]],Revenue_Analysis[cuid],Revenue_Analysis[Q2 Low Deviation], 0)</f>
        <v>355.19810000000001</v>
      </c>
      <c r="AD465" s="43">
        <f>_xlfn.XLOOKUP(Master1[[#This Row],[cu_id]],Revenue_Analysis[cuid],Revenue_Analysis[Q2 High Deviation], 0)</f>
        <v>446.13889999999998</v>
      </c>
      <c r="AE465" s="43">
        <f>_xlfn.XLOOKUP(Master1[[#This Row],[cu_id]],Revenue_Analysis[cuid],Revenue_Analysis[Q3 Low Deviation], 0)</f>
        <v>370.65359999999998</v>
      </c>
      <c r="AF465" s="43">
        <f>_xlfn.XLOOKUP(Master1[[#This Row],[cu_id]],Revenue_Analysis[cuid],Revenue_Analysis[Q3 High Deviation], 0)</f>
        <v>485.73880000000003</v>
      </c>
      <c r="AG465" s="43">
        <f>_xlfn.XLOOKUP(Master1[[#This Row],[cu_id]],Revenue_Analysis[cuid],Revenue_Analysis[Q4 Low Deviation], 0)</f>
        <v>320.4923</v>
      </c>
      <c r="AH465" s="43">
        <f>_xlfn.XLOOKUP(Master1[[#This Row],[cu_id]],Revenue_Analysis[cuid],Revenue_Analysis[Q4 High Deviation], 0)</f>
        <v>453.7011</v>
      </c>
      <c r="AI465" s="43">
        <f>_xlfn.XLOOKUP(Master1[[#This Row],[cu_id]],Revenue_Analysis[cuid],Revenue_Analysis[Q1 Average], 0)</f>
        <v>390.69080000000002</v>
      </c>
      <c r="AJ465" s="43">
        <f>_xlfn.XLOOKUP(Master1[[#This Row],[cu_id]],Revenue_Analysis[cuid],Revenue_Analysis[Q2 Average], 0)</f>
        <v>400.66849999999999</v>
      </c>
      <c r="AK465" s="43">
        <f>_xlfn.XLOOKUP(Master1[[#This Row],[cu_id]],Revenue_Analysis[cuid],Revenue_Analysis[Q3 Average], 0)</f>
        <v>428.19619999999998</v>
      </c>
      <c r="AL465" s="43">
        <f>_xlfn.XLOOKUP(Master1[[#This Row],[cu_id]],Revenue_Analysis[cuid],Revenue_Analysis[Q4 Average], 0)</f>
        <v>387.0967</v>
      </c>
      <c r="AM465" s="44">
        <v>6</v>
      </c>
      <c r="AN465" s="44">
        <v>5.5</v>
      </c>
      <c r="AO465" s="25" t="s">
        <v>13860</v>
      </c>
      <c r="AP465" s="25" t="s">
        <v>13860</v>
      </c>
      <c r="AQ465" s="25" t="s">
        <v>13860</v>
      </c>
      <c r="AR465" s="25" t="s">
        <v>0</v>
      </c>
      <c r="AS465" s="15">
        <f>IFERROR(_xlfn.XLOOKUP(Master1[[#This Row],[cu_id]],StopTimes[cu_ID],StopTimes[Average Stop Time]), 0)</f>
        <v>0</v>
      </c>
      <c r="AT465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465" s="45">
        <v>20</v>
      </c>
      <c r="AV465" s="13"/>
      <c r="AW465" s="12"/>
    </row>
    <row r="466" spans="1:49" x14ac:dyDescent="0.3">
      <c r="A466" s="74" t="s">
        <v>4323</v>
      </c>
      <c r="B466" s="25">
        <v>78</v>
      </c>
      <c r="C466" s="25" t="s">
        <v>6</v>
      </c>
      <c r="D466" s="26">
        <v>99033</v>
      </c>
      <c r="E466" s="26" t="s">
        <v>2469</v>
      </c>
      <c r="F466" s="83" t="s">
        <v>4868</v>
      </c>
      <c r="G466" s="26" t="s">
        <v>2470</v>
      </c>
      <c r="H466" s="26" t="s">
        <v>11</v>
      </c>
      <c r="I466" s="26" t="s">
        <v>1749</v>
      </c>
      <c r="J466" s="26" t="s">
        <v>4</v>
      </c>
      <c r="K466" s="26" t="s">
        <v>588</v>
      </c>
      <c r="L466" s="27" t="s">
        <v>16</v>
      </c>
      <c r="M466" s="25" t="s">
        <v>3</v>
      </c>
      <c r="N466" s="25" t="s">
        <v>2</v>
      </c>
      <c r="O4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466" s="25">
        <v>0</v>
      </c>
      <c r="Q466" s="25">
        <v>0</v>
      </c>
      <c r="R466" s="25">
        <v>180</v>
      </c>
      <c r="S466" s="25">
        <v>0</v>
      </c>
      <c r="T466" s="25">
        <v>0</v>
      </c>
      <c r="U466" s="25">
        <v>82</v>
      </c>
      <c r="V466" s="41" t="str">
        <f>IFERROR(Master1[[#This Row],[Avg Garment Scans per Delivery]]/Master1[[#This Row],[Garment Inventory]], "")</f>
        <v/>
      </c>
      <c r="W466" s="42"/>
      <c r="X466" s="42"/>
      <c r="Y466" s="42"/>
      <c r="Z466" s="42"/>
      <c r="AA466" s="43">
        <f>_xlfn.XLOOKUP(Master1[[#This Row],[cu_id]], Revenue_Analysis[cuid], Revenue_Analysis[Q1 Low Deviation], 0)</f>
        <v>222.83699999999999</v>
      </c>
      <c r="AB466" s="43">
        <f>_xlfn.XLOOKUP(Master1[[#This Row],[cu_id]],Revenue_Analysis[cuid],Revenue_Analysis[Q1 High Deviation], 0)</f>
        <v>361.1884</v>
      </c>
      <c r="AC466" s="43">
        <f>_xlfn.XLOOKUP(Master1[[#This Row],[cu_id]],Revenue_Analysis[cuid],Revenue_Analysis[Q2 Low Deviation], 0)</f>
        <v>211.39320000000001</v>
      </c>
      <c r="AD466" s="43">
        <f>_xlfn.XLOOKUP(Master1[[#This Row],[cu_id]],Revenue_Analysis[cuid],Revenue_Analysis[Q2 High Deviation], 0)</f>
        <v>350.66820000000001</v>
      </c>
      <c r="AE466" s="43">
        <f>_xlfn.XLOOKUP(Master1[[#This Row],[cu_id]],Revenue_Analysis[cuid],Revenue_Analysis[Q3 Low Deviation], 0)</f>
        <v>335.01839999999999</v>
      </c>
      <c r="AF466" s="43">
        <f>_xlfn.XLOOKUP(Master1[[#This Row],[cu_id]],Revenue_Analysis[cuid],Revenue_Analysis[Q3 High Deviation], 0)</f>
        <v>383.10919999999999</v>
      </c>
      <c r="AG466" s="43">
        <f>_xlfn.XLOOKUP(Master1[[#This Row],[cu_id]],Revenue_Analysis[cuid],Revenue_Analysis[Q4 Low Deviation], 0)</f>
        <v>195.0909</v>
      </c>
      <c r="AH466" s="43">
        <f>_xlfn.XLOOKUP(Master1[[#This Row],[cu_id]],Revenue_Analysis[cuid],Revenue_Analysis[Q4 High Deviation], 0)</f>
        <v>376.24790000000002</v>
      </c>
      <c r="AI466" s="43">
        <f>_xlfn.XLOOKUP(Master1[[#This Row],[cu_id]],Revenue_Analysis[cuid],Revenue_Analysis[Q1 Average], 0)</f>
        <v>292.0127</v>
      </c>
      <c r="AJ466" s="43">
        <f>_xlfn.XLOOKUP(Master1[[#This Row],[cu_id]],Revenue_Analysis[cuid],Revenue_Analysis[Q2 Average], 0)</f>
        <v>281.03070000000002</v>
      </c>
      <c r="AK466" s="43">
        <f>_xlfn.XLOOKUP(Master1[[#This Row],[cu_id]],Revenue_Analysis[cuid],Revenue_Analysis[Q3 Average], 0)</f>
        <v>359.06380000000001</v>
      </c>
      <c r="AL466" s="43">
        <f>_xlfn.XLOOKUP(Master1[[#This Row],[cu_id]],Revenue_Analysis[cuid],Revenue_Analysis[Q4 Average], 0)</f>
        <v>285.6694</v>
      </c>
      <c r="AM466" s="44">
        <v>0.29166666666666669</v>
      </c>
      <c r="AN466" s="48">
        <v>0.75</v>
      </c>
      <c r="AO466" s="25" t="s">
        <v>13860</v>
      </c>
      <c r="AP466" s="25" t="s">
        <v>13860</v>
      </c>
      <c r="AQ466" s="25" t="s">
        <v>13860</v>
      </c>
      <c r="AR466" s="25" t="s">
        <v>0</v>
      </c>
      <c r="AS466" s="15">
        <f>IFERROR(_xlfn.XLOOKUP(Master1[[#This Row],[cu_id]],StopTimes[cu_ID],StopTimes[Average Stop Time]), 0)</f>
        <v>14.758333333333333</v>
      </c>
      <c r="AT46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66" s="45" t="s">
        <v>13860</v>
      </c>
      <c r="AV466" s="13"/>
      <c r="AW466" s="12"/>
    </row>
    <row r="467" spans="1:49" x14ac:dyDescent="0.3">
      <c r="A467" s="74" t="s">
        <v>4324</v>
      </c>
      <c r="B467" s="25">
        <v>76</v>
      </c>
      <c r="C467" s="25" t="s">
        <v>12</v>
      </c>
      <c r="D467" s="26">
        <v>32807</v>
      </c>
      <c r="E467" s="26" t="s">
        <v>13</v>
      </c>
      <c r="F467" s="26" t="s">
        <v>2471</v>
      </c>
      <c r="G467" s="26" t="s">
        <v>2472</v>
      </c>
      <c r="H467" s="26" t="s">
        <v>5</v>
      </c>
      <c r="I467" s="26" t="s">
        <v>1318</v>
      </c>
      <c r="J467" s="26" t="s">
        <v>4</v>
      </c>
      <c r="K467" s="26" t="s">
        <v>635</v>
      </c>
      <c r="L467" s="27" t="s">
        <v>19</v>
      </c>
      <c r="M467" s="25" t="s">
        <v>18</v>
      </c>
      <c r="N467" s="25" t="s">
        <v>2</v>
      </c>
      <c r="O4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467" s="25">
        <v>0</v>
      </c>
      <c r="Q467" s="25">
        <v>80</v>
      </c>
      <c r="R467" s="25">
        <v>0</v>
      </c>
      <c r="S467" s="25">
        <v>0</v>
      </c>
      <c r="T467" s="25">
        <v>0</v>
      </c>
      <c r="U467" s="25">
        <v>26</v>
      </c>
      <c r="V467" s="41" t="str">
        <f>IFERROR(Master1[[#This Row],[Avg Garment Scans per Delivery]]/Master1[[#This Row],[Garment Inventory]], "")</f>
        <v/>
      </c>
      <c r="W467" s="42"/>
      <c r="X467" s="42"/>
      <c r="Y467" s="42"/>
      <c r="Z467" s="42"/>
      <c r="AA467" s="43">
        <f>_xlfn.XLOOKUP(Master1[[#This Row],[cu_id]], Revenue_Analysis[cuid], Revenue_Analysis[Q1 Low Deviation], 0)</f>
        <v>36.444499999999998</v>
      </c>
      <c r="AB467" s="43">
        <f>_xlfn.XLOOKUP(Master1[[#This Row],[cu_id]],Revenue_Analysis[cuid],Revenue_Analysis[Q1 High Deviation], 0)</f>
        <v>38.281300000000002</v>
      </c>
      <c r="AC467" s="43">
        <f>_xlfn.XLOOKUP(Master1[[#This Row],[cu_id]],Revenue_Analysis[cuid],Revenue_Analysis[Q2 Low Deviation], 0)</f>
        <v>38.68</v>
      </c>
      <c r="AD467" s="43">
        <f>_xlfn.XLOOKUP(Master1[[#This Row],[cu_id]],Revenue_Analysis[cuid],Revenue_Analysis[Q2 High Deviation], 0)</f>
        <v>41</v>
      </c>
      <c r="AE467" s="43">
        <f>_xlfn.XLOOKUP(Master1[[#This Row],[cu_id]],Revenue_Analysis[cuid],Revenue_Analysis[Q3 Low Deviation], 0)</f>
        <v>40.836199999999998</v>
      </c>
      <c r="AF467" s="43">
        <f>_xlfn.XLOOKUP(Master1[[#This Row],[cu_id]],Revenue_Analysis[cuid],Revenue_Analysis[Q3 High Deviation], 0)</f>
        <v>41.629600000000003</v>
      </c>
      <c r="AG467" s="43">
        <f>_xlfn.XLOOKUP(Master1[[#This Row],[cu_id]],Revenue_Analysis[cuid],Revenue_Analysis[Q4 Low Deviation], 0)</f>
        <v>41.407699999999998</v>
      </c>
      <c r="AH467" s="43">
        <f>_xlfn.XLOOKUP(Master1[[#This Row],[cu_id]],Revenue_Analysis[cuid],Revenue_Analysis[Q4 High Deviation], 0)</f>
        <v>43.9589</v>
      </c>
      <c r="AI467" s="43">
        <f>_xlfn.XLOOKUP(Master1[[#This Row],[cu_id]],Revenue_Analysis[cuid],Revenue_Analysis[Q1 Average], 0)</f>
        <v>37.362900000000003</v>
      </c>
      <c r="AJ467" s="43">
        <f>_xlfn.XLOOKUP(Master1[[#This Row],[cu_id]],Revenue_Analysis[cuid],Revenue_Analysis[Q2 Average], 0)</f>
        <v>39.840000000000003</v>
      </c>
      <c r="AK467" s="43">
        <f>_xlfn.XLOOKUP(Master1[[#This Row],[cu_id]],Revenue_Analysis[cuid],Revenue_Analysis[Q3 Average], 0)</f>
        <v>41.232900000000001</v>
      </c>
      <c r="AL467" s="43">
        <f>_xlfn.XLOOKUP(Master1[[#This Row],[cu_id]],Revenue_Analysis[cuid],Revenue_Analysis[Q4 Average], 0)</f>
        <v>42.683300000000003</v>
      </c>
      <c r="AM467" s="44">
        <v>10</v>
      </c>
      <c r="AN467" s="44">
        <v>6.5</v>
      </c>
      <c r="AO467" s="25" t="s">
        <v>13860</v>
      </c>
      <c r="AP467" s="25" t="s">
        <v>13860</v>
      </c>
      <c r="AQ467" s="25" t="s">
        <v>13860</v>
      </c>
      <c r="AR467" s="25" t="s">
        <v>0</v>
      </c>
      <c r="AS467" s="15">
        <f>IFERROR(_xlfn.XLOOKUP(Master1[[#This Row],[cu_id]],StopTimes[cu_ID],StopTimes[Average Stop Time]), 0)</f>
        <v>9.3666666666666671</v>
      </c>
      <c r="AT46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67" s="45" t="s">
        <v>13860</v>
      </c>
      <c r="AV467" s="13"/>
      <c r="AW467" s="12"/>
    </row>
    <row r="468" spans="1:49" x14ac:dyDescent="0.3">
      <c r="A468" s="74" t="s">
        <v>3689</v>
      </c>
      <c r="B468" s="25">
        <v>34</v>
      </c>
      <c r="C468" s="25" t="s">
        <v>14</v>
      </c>
      <c r="D468" s="26">
        <v>27964</v>
      </c>
      <c r="E468" s="26" t="s">
        <v>13</v>
      </c>
      <c r="F468" s="26" t="s">
        <v>1073</v>
      </c>
      <c r="G468" s="26" t="s">
        <v>1074</v>
      </c>
      <c r="H468" s="26" t="s">
        <v>11</v>
      </c>
      <c r="I468" s="26" t="s">
        <v>238</v>
      </c>
      <c r="J468" s="26" t="s">
        <v>4</v>
      </c>
      <c r="K468" s="26" t="s">
        <v>239</v>
      </c>
      <c r="L468" s="27" t="s">
        <v>16</v>
      </c>
      <c r="M468" s="25" t="s">
        <v>3</v>
      </c>
      <c r="N468" s="25" t="s">
        <v>2</v>
      </c>
      <c r="O4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65</v>
      </c>
      <c r="P468" s="25">
        <v>0</v>
      </c>
      <c r="Q468" s="25">
        <v>0</v>
      </c>
      <c r="R468" s="25">
        <v>0</v>
      </c>
      <c r="S468" s="25">
        <v>65</v>
      </c>
      <c r="T468" s="25">
        <v>0</v>
      </c>
      <c r="U468" s="25">
        <v>53</v>
      </c>
      <c r="V468" s="41" t="str">
        <f>IFERROR(Master1[[#This Row],[Avg Garment Scans per Delivery]]/Master1[[#This Row],[Garment Inventory]], "")</f>
        <v/>
      </c>
      <c r="W468" s="42"/>
      <c r="X468" s="42"/>
      <c r="Y468" s="42"/>
      <c r="Z468" s="42"/>
      <c r="AA468" s="43">
        <f>_xlfn.XLOOKUP(Master1[[#This Row],[cu_id]], Revenue_Analysis[cuid], Revenue_Analysis[Q1 Low Deviation], 0)</f>
        <v>63.776400000000002</v>
      </c>
      <c r="AB468" s="43">
        <f>_xlfn.XLOOKUP(Master1[[#This Row],[cu_id]],Revenue_Analysis[cuid],Revenue_Analysis[Q1 High Deviation], 0)</f>
        <v>88.889799999999994</v>
      </c>
      <c r="AC468" s="43">
        <f>_xlfn.XLOOKUP(Master1[[#This Row],[cu_id]],Revenue_Analysis[cuid],Revenue_Analysis[Q2 Low Deviation], 0)</f>
        <v>75.423400000000001</v>
      </c>
      <c r="AD468" s="43">
        <f>_xlfn.XLOOKUP(Master1[[#This Row],[cu_id]],Revenue_Analysis[cuid],Revenue_Analysis[Q2 High Deviation], 0)</f>
        <v>97.369</v>
      </c>
      <c r="AE468" s="43">
        <f>_xlfn.XLOOKUP(Master1[[#This Row],[cu_id]],Revenue_Analysis[cuid],Revenue_Analysis[Q3 Low Deviation], 0)</f>
        <v>69.174199999999999</v>
      </c>
      <c r="AF468" s="43">
        <f>_xlfn.XLOOKUP(Master1[[#This Row],[cu_id]],Revenue_Analysis[cuid],Revenue_Analysis[Q3 High Deviation], 0)</f>
        <v>102.59</v>
      </c>
      <c r="AG468" s="43">
        <f>_xlfn.XLOOKUP(Master1[[#This Row],[cu_id]],Revenue_Analysis[cuid],Revenue_Analysis[Q4 Low Deviation], 0)</f>
        <v>77.653499999999994</v>
      </c>
      <c r="AH468" s="43">
        <f>_xlfn.XLOOKUP(Master1[[#This Row],[cu_id]],Revenue_Analysis[cuid],Revenue_Analysis[Q4 High Deviation], 0)</f>
        <v>104.81570000000001</v>
      </c>
      <c r="AI468" s="43">
        <f>_xlfn.XLOOKUP(Master1[[#This Row],[cu_id]],Revenue_Analysis[cuid],Revenue_Analysis[Q1 Average], 0)</f>
        <v>76.333100000000002</v>
      </c>
      <c r="AJ468" s="43">
        <f>_xlfn.XLOOKUP(Master1[[#This Row],[cu_id]],Revenue_Analysis[cuid],Revenue_Analysis[Q2 Average], 0)</f>
        <v>86.396199999999993</v>
      </c>
      <c r="AK468" s="43">
        <f>_xlfn.XLOOKUP(Master1[[#This Row],[cu_id]],Revenue_Analysis[cuid],Revenue_Analysis[Q3 Average], 0)</f>
        <v>85.882099999999994</v>
      </c>
      <c r="AL468" s="43">
        <f>_xlfn.XLOOKUP(Master1[[#This Row],[cu_id]],Revenue_Analysis[cuid],Revenue_Analysis[Q4 Average], 0)</f>
        <v>91.2346</v>
      </c>
      <c r="AM468" s="44">
        <v>9</v>
      </c>
      <c r="AN468" s="44">
        <v>0.6875</v>
      </c>
      <c r="AO468" s="25" t="s">
        <v>13860</v>
      </c>
      <c r="AP468" s="25" t="s">
        <v>13860</v>
      </c>
      <c r="AQ468" s="25" t="s">
        <v>13860</v>
      </c>
      <c r="AR468" s="25" t="s">
        <v>0</v>
      </c>
      <c r="AS468" s="15">
        <f>IFERROR(_xlfn.XLOOKUP(Master1[[#This Row],[cu_id]],StopTimes[cu_ID],StopTimes[Average Stop Time]), 0)</f>
        <v>4.0041666666666664</v>
      </c>
      <c r="AT468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468" s="45">
        <v>7</v>
      </c>
      <c r="AV468" s="13"/>
      <c r="AW468" s="12"/>
    </row>
    <row r="469" spans="1:49" x14ac:dyDescent="0.3">
      <c r="A469" s="74" t="s">
        <v>4325</v>
      </c>
      <c r="B469" s="25">
        <v>9</v>
      </c>
      <c r="C469" s="25" t="s">
        <v>6</v>
      </c>
      <c r="D469" s="26">
        <v>32814</v>
      </c>
      <c r="E469" s="26" t="s">
        <v>13</v>
      </c>
      <c r="F469" s="26" t="s">
        <v>2473</v>
      </c>
      <c r="G469" s="26" t="s">
        <v>2474</v>
      </c>
      <c r="H469" s="26" t="s">
        <v>5</v>
      </c>
      <c r="I469" s="26" t="s">
        <v>524</v>
      </c>
      <c r="J469" s="26" t="s">
        <v>4</v>
      </c>
      <c r="K469" s="26" t="s">
        <v>525</v>
      </c>
      <c r="L469" s="27" t="s">
        <v>16</v>
      </c>
      <c r="M469" s="25" t="s">
        <v>3</v>
      </c>
      <c r="N469" s="25" t="s">
        <v>2</v>
      </c>
      <c r="O4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469" s="25">
        <v>0</v>
      </c>
      <c r="Q469" s="25">
        <v>0</v>
      </c>
      <c r="R469" s="25">
        <v>80</v>
      </c>
      <c r="S469" s="25">
        <v>0</v>
      </c>
      <c r="T469" s="25">
        <v>0</v>
      </c>
      <c r="U469" s="25">
        <v>51</v>
      </c>
      <c r="V469" s="41" t="str">
        <f>IFERROR(Master1[[#This Row],[Avg Garment Scans per Delivery]]/Master1[[#This Row],[Garment Inventory]], "")</f>
        <v/>
      </c>
      <c r="W469" s="42"/>
      <c r="X469" s="42"/>
      <c r="Y469" s="42"/>
      <c r="Z469" s="42"/>
      <c r="AA469" s="43">
        <f>_xlfn.XLOOKUP(Master1[[#This Row],[cu_id]], Revenue_Analysis[cuid], Revenue_Analysis[Q1 Low Deviation], 0)</f>
        <v>34.100200000000001</v>
      </c>
      <c r="AB469" s="43">
        <f>_xlfn.XLOOKUP(Master1[[#This Row],[cu_id]],Revenue_Analysis[cuid],Revenue_Analysis[Q1 High Deviation], 0)</f>
        <v>71.470600000000005</v>
      </c>
      <c r="AC469" s="43">
        <f>_xlfn.XLOOKUP(Master1[[#This Row],[cu_id]],Revenue_Analysis[cuid],Revenue_Analysis[Q2 Low Deviation], 0)</f>
        <v>38.142499999999998</v>
      </c>
      <c r="AD469" s="43">
        <f>_xlfn.XLOOKUP(Master1[[#This Row],[cu_id]],Revenue_Analysis[cuid],Revenue_Analysis[Q2 High Deviation], 0)</f>
        <v>75.568299999999994</v>
      </c>
      <c r="AE469" s="43">
        <f>_xlfn.XLOOKUP(Master1[[#This Row],[cu_id]],Revenue_Analysis[cuid],Revenue_Analysis[Q3 Low Deviation], 0)</f>
        <v>43.2136</v>
      </c>
      <c r="AF469" s="43">
        <f>_xlfn.XLOOKUP(Master1[[#This Row],[cu_id]],Revenue_Analysis[cuid],Revenue_Analysis[Q3 High Deviation], 0)</f>
        <v>93.450400000000002</v>
      </c>
      <c r="AG469" s="43">
        <f>_xlfn.XLOOKUP(Master1[[#This Row],[cu_id]],Revenue_Analysis[cuid],Revenue_Analysis[Q4 Low Deviation], 0)</f>
        <v>41.660800000000002</v>
      </c>
      <c r="AH469" s="43">
        <f>_xlfn.XLOOKUP(Master1[[#This Row],[cu_id]],Revenue_Analysis[cuid],Revenue_Analysis[Q4 High Deviation], 0)</f>
        <v>82.029200000000003</v>
      </c>
      <c r="AI469" s="43">
        <f>_xlfn.XLOOKUP(Master1[[#This Row],[cu_id]],Revenue_Analysis[cuid],Revenue_Analysis[Q1 Average], 0)</f>
        <v>52.785400000000003</v>
      </c>
      <c r="AJ469" s="43">
        <f>_xlfn.XLOOKUP(Master1[[#This Row],[cu_id]],Revenue_Analysis[cuid],Revenue_Analysis[Q2 Average], 0)</f>
        <v>56.855400000000003</v>
      </c>
      <c r="AK469" s="43">
        <f>_xlfn.XLOOKUP(Master1[[#This Row],[cu_id]],Revenue_Analysis[cuid],Revenue_Analysis[Q3 Average], 0)</f>
        <v>68.331999999999994</v>
      </c>
      <c r="AL469" s="43">
        <f>_xlfn.XLOOKUP(Master1[[#This Row],[cu_id]],Revenue_Analysis[cuid],Revenue_Analysis[Q4 Average], 0)</f>
        <v>61.844999999999999</v>
      </c>
      <c r="AM469" s="44">
        <v>0.33333333333333331</v>
      </c>
      <c r="AN469" s="44">
        <v>0.66666666666666663</v>
      </c>
      <c r="AO469" s="25" t="s">
        <v>13860</v>
      </c>
      <c r="AP469" s="25" t="s">
        <v>13860</v>
      </c>
      <c r="AQ469" s="25" t="s">
        <v>13860</v>
      </c>
      <c r="AR469" s="25" t="s">
        <v>0</v>
      </c>
      <c r="AS469" s="15">
        <f>IFERROR(_xlfn.XLOOKUP(Master1[[#This Row],[cu_id]],StopTimes[cu_ID],StopTimes[Average Stop Time]), 0)</f>
        <v>6.8770833333333332</v>
      </c>
      <c r="AT46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69" s="45" t="s">
        <v>13860</v>
      </c>
      <c r="AV469" s="13"/>
      <c r="AW469" s="12"/>
    </row>
    <row r="470" spans="1:49" x14ac:dyDescent="0.3">
      <c r="A470" s="74" t="s">
        <v>4326</v>
      </c>
      <c r="B470" s="25">
        <v>34</v>
      </c>
      <c r="C470" s="25" t="s">
        <v>6</v>
      </c>
      <c r="D470" s="26">
        <v>32825</v>
      </c>
      <c r="E470" s="26" t="s">
        <v>13</v>
      </c>
      <c r="F470" s="26" t="s">
        <v>2475</v>
      </c>
      <c r="G470" s="26" t="s">
        <v>2476</v>
      </c>
      <c r="H470" s="26" t="s">
        <v>5</v>
      </c>
      <c r="I470" s="26" t="s">
        <v>696</v>
      </c>
      <c r="J470" s="26" t="s">
        <v>4</v>
      </c>
      <c r="K470" s="26" t="s">
        <v>820</v>
      </c>
      <c r="L470" s="27" t="s">
        <v>19</v>
      </c>
      <c r="M470" s="25" t="s">
        <v>18</v>
      </c>
      <c r="N470" s="25" t="s">
        <v>2</v>
      </c>
      <c r="O4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470" s="25">
        <v>0</v>
      </c>
      <c r="Q470" s="25">
        <v>0</v>
      </c>
      <c r="R470" s="25">
        <v>100</v>
      </c>
      <c r="S470" s="25">
        <v>0</v>
      </c>
      <c r="T470" s="25">
        <v>0</v>
      </c>
      <c r="U470" s="25">
        <v>26</v>
      </c>
      <c r="V470" s="41">
        <f>IFERROR(Master1[[#This Row],[Avg Garment Scans per Delivery]]/Master1[[#This Row],[Garment Inventory]], "")</f>
        <v>0</v>
      </c>
      <c r="W470" s="42">
        <v>72</v>
      </c>
      <c r="X470" s="42"/>
      <c r="Y470" s="42">
        <v>2</v>
      </c>
      <c r="Z470" s="42">
        <v>72</v>
      </c>
      <c r="AA470" s="43">
        <f>_xlfn.XLOOKUP(Master1[[#This Row],[cu_id]], Revenue_Analysis[cuid], Revenue_Analysis[Q1 Low Deviation], 0)</f>
        <v>80.804500000000004</v>
      </c>
      <c r="AB470" s="43">
        <f>_xlfn.XLOOKUP(Master1[[#This Row],[cu_id]],Revenue_Analysis[cuid],Revenue_Analysis[Q1 High Deviation], 0)</f>
        <v>82.641300000000001</v>
      </c>
      <c r="AC470" s="43">
        <f>_xlfn.XLOOKUP(Master1[[#This Row],[cu_id]],Revenue_Analysis[cuid],Revenue_Analysis[Q2 Low Deviation], 0)</f>
        <v>83.035499999999999</v>
      </c>
      <c r="AD470" s="43">
        <f>_xlfn.XLOOKUP(Master1[[#This Row],[cu_id]],Revenue_Analysis[cuid],Revenue_Analysis[Q2 High Deviation], 0)</f>
        <v>85.391099999999994</v>
      </c>
      <c r="AE470" s="43">
        <f>_xlfn.XLOOKUP(Master1[[#This Row],[cu_id]],Revenue_Analysis[cuid],Revenue_Analysis[Q3 Low Deviation], 0)</f>
        <v>85.109800000000007</v>
      </c>
      <c r="AF470" s="43">
        <f>_xlfn.XLOOKUP(Master1[[#This Row],[cu_id]],Revenue_Analysis[cuid],Revenue_Analysis[Q3 High Deviation], 0)</f>
        <v>85.912999999999997</v>
      </c>
      <c r="AG470" s="43">
        <f>_xlfn.XLOOKUP(Master1[[#This Row],[cu_id]],Revenue_Analysis[cuid],Revenue_Analysis[Q4 Low Deviation], 0)</f>
        <v>84.405500000000004</v>
      </c>
      <c r="AH470" s="43">
        <f>_xlfn.XLOOKUP(Master1[[#This Row],[cu_id]],Revenue_Analysis[cuid],Revenue_Analysis[Q4 High Deviation], 0)</f>
        <v>90.441100000000006</v>
      </c>
      <c r="AI470" s="43">
        <f>_xlfn.XLOOKUP(Master1[[#This Row],[cu_id]],Revenue_Analysis[cuid],Revenue_Analysis[Q1 Average], 0)</f>
        <v>81.722899999999996</v>
      </c>
      <c r="AJ470" s="43">
        <f>_xlfn.XLOOKUP(Master1[[#This Row],[cu_id]],Revenue_Analysis[cuid],Revenue_Analysis[Q2 Average], 0)</f>
        <v>84.213300000000004</v>
      </c>
      <c r="AK470" s="43">
        <f>_xlfn.XLOOKUP(Master1[[#This Row],[cu_id]],Revenue_Analysis[cuid],Revenue_Analysis[Q3 Average], 0)</f>
        <v>85.511399999999995</v>
      </c>
      <c r="AL470" s="43">
        <f>_xlfn.XLOOKUP(Master1[[#This Row],[cu_id]],Revenue_Analysis[cuid],Revenue_Analysis[Q4 Average], 0)</f>
        <v>87.423299999999998</v>
      </c>
      <c r="AM470" s="44">
        <v>9</v>
      </c>
      <c r="AN470" s="44">
        <v>0.6875</v>
      </c>
      <c r="AO470" s="25" t="s">
        <v>13860</v>
      </c>
      <c r="AP470" s="25" t="s">
        <v>13860</v>
      </c>
      <c r="AQ470" s="25" t="s">
        <v>13860</v>
      </c>
      <c r="AR470" s="25" t="s">
        <v>0</v>
      </c>
      <c r="AS470" s="15">
        <f>IFERROR(_xlfn.XLOOKUP(Master1[[#This Row],[cu_id]],StopTimes[cu_ID],StopTimes[Average Stop Time]), 0)</f>
        <v>3.5249999999999999</v>
      </c>
      <c r="AT47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70" s="45" t="s">
        <v>13860</v>
      </c>
      <c r="AV470" s="13"/>
      <c r="AW470" s="12"/>
    </row>
    <row r="471" spans="1:49" x14ac:dyDescent="0.3">
      <c r="A471" s="74" t="s">
        <v>4328</v>
      </c>
      <c r="B471" s="25">
        <v>9</v>
      </c>
      <c r="C471" s="25" t="s">
        <v>7</v>
      </c>
      <c r="D471" s="26">
        <v>32833</v>
      </c>
      <c r="E471" s="26" t="s">
        <v>13</v>
      </c>
      <c r="F471" s="26" t="s">
        <v>2478</v>
      </c>
      <c r="G471" s="26" t="s">
        <v>2479</v>
      </c>
      <c r="H471" s="26" t="s">
        <v>5</v>
      </c>
      <c r="I471" s="26" t="s">
        <v>567</v>
      </c>
      <c r="J471" s="26" t="s">
        <v>4</v>
      </c>
      <c r="K471" s="26" t="s">
        <v>528</v>
      </c>
      <c r="L471" s="27" t="s">
        <v>16</v>
      </c>
      <c r="M471" s="25" t="s">
        <v>3</v>
      </c>
      <c r="N471" s="25" t="s">
        <v>2</v>
      </c>
      <c r="O4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51</v>
      </c>
      <c r="P471" s="25">
        <v>0</v>
      </c>
      <c r="Q471" s="25">
        <v>0</v>
      </c>
      <c r="R471" s="25">
        <v>0</v>
      </c>
      <c r="S471" s="25">
        <v>0</v>
      </c>
      <c r="T471" s="25">
        <v>51</v>
      </c>
      <c r="U471" s="25">
        <v>54</v>
      </c>
      <c r="V471" s="41">
        <f>IFERROR(Master1[[#This Row],[Avg Garment Scans per Delivery]]/Master1[[#This Row],[Garment Inventory]], "")</f>
        <v>0</v>
      </c>
      <c r="W471" s="42">
        <v>43</v>
      </c>
      <c r="X471" s="42">
        <v>0</v>
      </c>
      <c r="Y471" s="42">
        <v>3</v>
      </c>
      <c r="Z471" s="42">
        <v>44</v>
      </c>
      <c r="AA471" s="43">
        <f>_xlfn.XLOOKUP(Master1[[#This Row],[cu_id]], Revenue_Analysis[cuid], Revenue_Analysis[Q1 Low Deviation], 0)</f>
        <v>186.3246</v>
      </c>
      <c r="AB471" s="43">
        <f>_xlfn.XLOOKUP(Master1[[#This Row],[cu_id]],Revenue_Analysis[cuid],Revenue_Analysis[Q1 High Deviation], 0)</f>
        <v>262.10379999999998</v>
      </c>
      <c r="AC471" s="43">
        <f>_xlfn.XLOOKUP(Master1[[#This Row],[cu_id]],Revenue_Analysis[cuid],Revenue_Analysis[Q2 Low Deviation], 0)</f>
        <v>190.7467</v>
      </c>
      <c r="AD471" s="43">
        <f>_xlfn.XLOOKUP(Master1[[#This Row],[cu_id]],Revenue_Analysis[cuid],Revenue_Analysis[Q2 High Deviation], 0)</f>
        <v>274.99489999999997</v>
      </c>
      <c r="AE471" s="43">
        <f>_xlfn.XLOOKUP(Master1[[#This Row],[cu_id]],Revenue_Analysis[cuid],Revenue_Analysis[Q3 Low Deviation], 0)</f>
        <v>193.7833</v>
      </c>
      <c r="AF471" s="43">
        <f>_xlfn.XLOOKUP(Master1[[#This Row],[cu_id]],Revenue_Analysis[cuid],Revenue_Analysis[Q3 High Deviation], 0)</f>
        <v>264.04809999999998</v>
      </c>
      <c r="AG471" s="43">
        <f>_xlfn.XLOOKUP(Master1[[#This Row],[cu_id]],Revenue_Analysis[cuid],Revenue_Analysis[Q4 Low Deviation], 0)</f>
        <v>201.74539999999999</v>
      </c>
      <c r="AH471" s="43">
        <f>_xlfn.XLOOKUP(Master1[[#This Row],[cu_id]],Revenue_Analysis[cuid],Revenue_Analysis[Q4 High Deviation], 0)</f>
        <v>274.15460000000002</v>
      </c>
      <c r="AI471" s="43">
        <f>_xlfn.XLOOKUP(Master1[[#This Row],[cu_id]],Revenue_Analysis[cuid],Revenue_Analysis[Q1 Average], 0)</f>
        <v>224.21420000000001</v>
      </c>
      <c r="AJ471" s="43">
        <f>_xlfn.XLOOKUP(Master1[[#This Row],[cu_id]],Revenue_Analysis[cuid],Revenue_Analysis[Q2 Average], 0)</f>
        <v>232.8708</v>
      </c>
      <c r="AK471" s="43">
        <f>_xlfn.XLOOKUP(Master1[[#This Row],[cu_id]],Revenue_Analysis[cuid],Revenue_Analysis[Q3 Average], 0)</f>
        <v>228.91569999999999</v>
      </c>
      <c r="AL471" s="43">
        <f>_xlfn.XLOOKUP(Master1[[#This Row],[cu_id]],Revenue_Analysis[cuid],Revenue_Analysis[Q4 Average], 0)</f>
        <v>237.95</v>
      </c>
      <c r="AM471" s="44">
        <v>0.35416666666666669</v>
      </c>
      <c r="AN471" s="44">
        <v>0.66666666666666663</v>
      </c>
      <c r="AO471" s="25" t="s">
        <v>13860</v>
      </c>
      <c r="AP471" s="25" t="s">
        <v>13860</v>
      </c>
      <c r="AQ471" s="25" t="s">
        <v>13860</v>
      </c>
      <c r="AR471" s="25" t="s">
        <v>0</v>
      </c>
      <c r="AS471" s="15">
        <f>IFERROR(_xlfn.XLOOKUP(Master1[[#This Row],[cu_id]],StopTimes[cu_ID],StopTimes[Average Stop Time]), 0)</f>
        <v>12.79047619</v>
      </c>
      <c r="AT471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471" s="45">
        <v>25</v>
      </c>
      <c r="AV471" s="13"/>
      <c r="AW471" s="12"/>
    </row>
    <row r="472" spans="1:49" x14ac:dyDescent="0.3">
      <c r="A472" s="74" t="s">
        <v>3625</v>
      </c>
      <c r="B472" s="25">
        <v>34</v>
      </c>
      <c r="C472" s="25" t="s">
        <v>6</v>
      </c>
      <c r="D472" s="26">
        <v>32837</v>
      </c>
      <c r="E472" s="26" t="s">
        <v>13</v>
      </c>
      <c r="F472" s="26" t="s">
        <v>914</v>
      </c>
      <c r="G472" s="26" t="s">
        <v>915</v>
      </c>
      <c r="H472" s="26" t="s">
        <v>916</v>
      </c>
      <c r="I472" s="26" t="s">
        <v>696</v>
      </c>
      <c r="J472" s="26" t="s">
        <v>4</v>
      </c>
      <c r="K472" s="26" t="s">
        <v>820</v>
      </c>
      <c r="L472" s="27" t="s">
        <v>17</v>
      </c>
      <c r="M472" s="25" t="s">
        <v>10</v>
      </c>
      <c r="N472" s="25" t="s">
        <v>2</v>
      </c>
      <c r="O4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472" s="25">
        <v>0</v>
      </c>
      <c r="Q472" s="25">
        <v>0</v>
      </c>
      <c r="R472" s="25">
        <v>140</v>
      </c>
      <c r="S472" s="25">
        <v>0</v>
      </c>
      <c r="T472" s="25">
        <v>0</v>
      </c>
      <c r="U472" s="25">
        <v>27</v>
      </c>
      <c r="V472" s="41" t="str">
        <f>IFERROR(Master1[[#This Row],[Avg Garment Scans per Delivery]]/Master1[[#This Row],[Garment Inventory]], "")</f>
        <v/>
      </c>
      <c r="W472" s="42"/>
      <c r="X472" s="42"/>
      <c r="Y472" s="42"/>
      <c r="Z472" s="42"/>
      <c r="AA472" s="43">
        <f>_xlfn.XLOOKUP(Master1[[#This Row],[cu_id]], Revenue_Analysis[cuid], Revenue_Analysis[Q1 Low Deviation], 0)</f>
        <v>71.865499999999997</v>
      </c>
      <c r="AB472" s="43">
        <f>_xlfn.XLOOKUP(Master1[[#This Row],[cu_id]],Revenue_Analysis[cuid],Revenue_Analysis[Q1 High Deviation], 0)</f>
        <v>116.0911</v>
      </c>
      <c r="AC472" s="43">
        <f>_xlfn.XLOOKUP(Master1[[#This Row],[cu_id]],Revenue_Analysis[cuid],Revenue_Analysis[Q2 Low Deviation], 0)</f>
        <v>124.5</v>
      </c>
      <c r="AD472" s="43">
        <f>_xlfn.XLOOKUP(Master1[[#This Row],[cu_id]],Revenue_Analysis[cuid],Revenue_Analysis[Q2 High Deviation], 0)</f>
        <v>127.38</v>
      </c>
      <c r="AE472" s="43">
        <f>_xlfn.XLOOKUP(Master1[[#This Row],[cu_id]],Revenue_Analysis[cuid],Revenue_Analysis[Q3 Low Deviation], 0)</f>
        <v>124.5945</v>
      </c>
      <c r="AF472" s="43">
        <f>_xlfn.XLOOKUP(Master1[[#This Row],[cu_id]],Revenue_Analysis[cuid],Revenue_Analysis[Q3 High Deviation], 0)</f>
        <v>129.4289</v>
      </c>
      <c r="AG472" s="43">
        <f>_xlfn.XLOOKUP(Master1[[#This Row],[cu_id]],Revenue_Analysis[cuid],Revenue_Analysis[Q4 Low Deviation], 0)</f>
        <v>127.04219999999999</v>
      </c>
      <c r="AH472" s="43">
        <f>_xlfn.XLOOKUP(Master1[[#This Row],[cu_id]],Revenue_Analysis[cuid],Revenue_Analysis[Q4 High Deviation], 0)</f>
        <v>134.72059999999999</v>
      </c>
      <c r="AI472" s="43">
        <f>_xlfn.XLOOKUP(Master1[[#This Row],[cu_id]],Revenue_Analysis[cuid],Revenue_Analysis[Q1 Average], 0)</f>
        <v>93.978300000000004</v>
      </c>
      <c r="AJ472" s="43">
        <f>_xlfn.XLOOKUP(Master1[[#This Row],[cu_id]],Revenue_Analysis[cuid],Revenue_Analysis[Q2 Average], 0)</f>
        <v>125.94</v>
      </c>
      <c r="AK472" s="43">
        <f>_xlfn.XLOOKUP(Master1[[#This Row],[cu_id]],Revenue_Analysis[cuid],Revenue_Analysis[Q3 Average], 0)</f>
        <v>127.0117</v>
      </c>
      <c r="AL472" s="43">
        <f>_xlfn.XLOOKUP(Master1[[#This Row],[cu_id]],Revenue_Analysis[cuid],Revenue_Analysis[Q4 Average], 0)</f>
        <v>130.88140000000001</v>
      </c>
      <c r="AM472" s="44">
        <v>11</v>
      </c>
      <c r="AN472" s="44">
        <v>0.6875</v>
      </c>
      <c r="AO472" s="25" t="s">
        <v>13860</v>
      </c>
      <c r="AP472" s="25" t="s">
        <v>13860</v>
      </c>
      <c r="AQ472" s="25" t="s">
        <v>13860</v>
      </c>
      <c r="AR472" s="25" t="s">
        <v>0</v>
      </c>
      <c r="AS472" s="15">
        <f>IFERROR(_xlfn.XLOOKUP(Master1[[#This Row],[cu_id]],StopTimes[cu_ID],StopTimes[Average Stop Time]), 0)</f>
        <v>1.5291666666666668</v>
      </c>
      <c r="AT47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72" s="45">
        <v>3</v>
      </c>
      <c r="AV472" s="13"/>
      <c r="AW472" s="12"/>
    </row>
    <row r="473" spans="1:49" x14ac:dyDescent="0.3">
      <c r="A473" s="74" t="s">
        <v>3690</v>
      </c>
      <c r="B473" s="25">
        <v>34</v>
      </c>
      <c r="C473" s="25" t="s">
        <v>9</v>
      </c>
      <c r="D473" s="26">
        <v>27987</v>
      </c>
      <c r="E473" s="26" t="s">
        <v>13</v>
      </c>
      <c r="F473" s="26" t="s">
        <v>1075</v>
      </c>
      <c r="G473" s="26" t="s">
        <v>1076</v>
      </c>
      <c r="H473" s="26" t="s">
        <v>11</v>
      </c>
      <c r="I473" s="26" t="s">
        <v>238</v>
      </c>
      <c r="J473" s="26" t="s">
        <v>4</v>
      </c>
      <c r="K473" s="26" t="s">
        <v>513</v>
      </c>
      <c r="L473" s="27" t="s">
        <v>16</v>
      </c>
      <c r="M473" s="25" t="s">
        <v>3</v>
      </c>
      <c r="N473" s="25" t="s">
        <v>2</v>
      </c>
      <c r="O4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473" s="25">
        <v>50</v>
      </c>
      <c r="Q473" s="25">
        <v>0</v>
      </c>
      <c r="R473" s="25">
        <v>0</v>
      </c>
      <c r="S473" s="25">
        <v>0</v>
      </c>
      <c r="T473" s="25">
        <v>0</v>
      </c>
      <c r="U473" s="25">
        <v>53</v>
      </c>
      <c r="V473" s="41" t="str">
        <f>IFERROR(Master1[[#This Row],[Avg Garment Scans per Delivery]]/Master1[[#This Row],[Garment Inventory]], "")</f>
        <v/>
      </c>
      <c r="W473" s="42"/>
      <c r="X473" s="42"/>
      <c r="Y473" s="42"/>
      <c r="Z473" s="42"/>
      <c r="AA473" s="43">
        <f>_xlfn.XLOOKUP(Master1[[#This Row],[cu_id]], Revenue_Analysis[cuid], Revenue_Analysis[Q1 Low Deviation], 0)</f>
        <v>114.1129</v>
      </c>
      <c r="AB473" s="43">
        <f>_xlfn.XLOOKUP(Master1[[#This Row],[cu_id]],Revenue_Analysis[cuid],Revenue_Analysis[Q1 High Deviation], 0)</f>
        <v>162.6455</v>
      </c>
      <c r="AC473" s="43">
        <f>_xlfn.XLOOKUP(Master1[[#This Row],[cu_id]],Revenue_Analysis[cuid],Revenue_Analysis[Q2 Low Deviation], 0)</f>
        <v>127.96</v>
      </c>
      <c r="AD473" s="43">
        <f>_xlfn.XLOOKUP(Master1[[#This Row],[cu_id]],Revenue_Analysis[cuid],Revenue_Analysis[Q2 High Deviation], 0)</f>
        <v>133.62620000000001</v>
      </c>
      <c r="AE473" s="43">
        <f>_xlfn.XLOOKUP(Master1[[#This Row],[cu_id]],Revenue_Analysis[cuid],Revenue_Analysis[Q3 Low Deviation], 0)</f>
        <v>98.701899999999995</v>
      </c>
      <c r="AF473" s="43">
        <f>_xlfn.XLOOKUP(Master1[[#This Row],[cu_id]],Revenue_Analysis[cuid],Revenue_Analysis[Q3 High Deviation], 0)</f>
        <v>125.6681</v>
      </c>
      <c r="AG473" s="43">
        <f>_xlfn.XLOOKUP(Master1[[#This Row],[cu_id]],Revenue_Analysis[cuid],Revenue_Analysis[Q4 Low Deviation], 0)</f>
        <v>123.25360000000001</v>
      </c>
      <c r="AH473" s="43">
        <f>_xlfn.XLOOKUP(Master1[[#This Row],[cu_id]],Revenue_Analysis[cuid],Revenue_Analysis[Q4 High Deviation], 0)</f>
        <v>172.25980000000001</v>
      </c>
      <c r="AI473" s="43">
        <f>_xlfn.XLOOKUP(Master1[[#This Row],[cu_id]],Revenue_Analysis[cuid],Revenue_Analysis[Q1 Average], 0)</f>
        <v>138.3792</v>
      </c>
      <c r="AJ473" s="43">
        <f>_xlfn.XLOOKUP(Master1[[#This Row],[cu_id]],Revenue_Analysis[cuid],Revenue_Analysis[Q2 Average], 0)</f>
        <v>130.79310000000001</v>
      </c>
      <c r="AK473" s="43">
        <f>_xlfn.XLOOKUP(Master1[[#This Row],[cu_id]],Revenue_Analysis[cuid],Revenue_Analysis[Q3 Average], 0)</f>
        <v>112.185</v>
      </c>
      <c r="AL473" s="43">
        <f>_xlfn.XLOOKUP(Master1[[#This Row],[cu_id]],Revenue_Analysis[cuid],Revenue_Analysis[Q4 Average], 0)</f>
        <v>147.7567</v>
      </c>
      <c r="AM473" s="44" t="s">
        <v>1</v>
      </c>
      <c r="AN473" s="44" t="s">
        <v>1</v>
      </c>
      <c r="AO473" s="25" t="s">
        <v>13860</v>
      </c>
      <c r="AP473" s="25" t="s">
        <v>13860</v>
      </c>
      <c r="AQ473" s="25" t="s">
        <v>13860</v>
      </c>
      <c r="AR473" s="25" t="s">
        <v>0</v>
      </c>
      <c r="AS473" s="15">
        <f>IFERROR(_xlfn.XLOOKUP(Master1[[#This Row],[cu_id]],StopTimes[cu_ID],StopTimes[Average Stop Time]), 0)</f>
        <v>10.081481480000001</v>
      </c>
      <c r="AT47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73" s="45" t="s">
        <v>13860</v>
      </c>
      <c r="AV473" s="13"/>
      <c r="AW473" s="12"/>
    </row>
    <row r="474" spans="1:49" x14ac:dyDescent="0.3">
      <c r="A474" s="74" t="s">
        <v>4330</v>
      </c>
      <c r="B474" s="25">
        <v>9</v>
      </c>
      <c r="C474" s="25" t="s">
        <v>12</v>
      </c>
      <c r="D474" s="26">
        <v>32843</v>
      </c>
      <c r="E474" s="26" t="s">
        <v>13</v>
      </c>
      <c r="F474" s="26" t="s">
        <v>1737</v>
      </c>
      <c r="G474" s="26" t="s">
        <v>2482</v>
      </c>
      <c r="H474" s="26" t="s">
        <v>5</v>
      </c>
      <c r="I474" s="26" t="s">
        <v>2073</v>
      </c>
      <c r="J474" s="26" t="s">
        <v>4</v>
      </c>
      <c r="K474" s="26" t="s">
        <v>341</v>
      </c>
      <c r="L474" s="27" t="s">
        <v>19</v>
      </c>
      <c r="M474" s="25" t="s">
        <v>18</v>
      </c>
      <c r="N474" s="25" t="s">
        <v>2</v>
      </c>
      <c r="O4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474" s="25">
        <v>0</v>
      </c>
      <c r="Q474" s="25">
        <v>190</v>
      </c>
      <c r="R474" s="25">
        <v>0</v>
      </c>
      <c r="S474" s="25">
        <v>0</v>
      </c>
      <c r="T474" s="25">
        <v>0</v>
      </c>
      <c r="U474" s="25">
        <v>28</v>
      </c>
      <c r="V474" s="41" t="str">
        <f>IFERROR(Master1[[#This Row],[Avg Garment Scans per Delivery]]/Master1[[#This Row],[Garment Inventory]], "")</f>
        <v/>
      </c>
      <c r="W474" s="42"/>
      <c r="X474" s="42"/>
      <c r="Y474" s="42"/>
      <c r="Z474" s="42"/>
      <c r="AA474" s="43">
        <f>_xlfn.XLOOKUP(Master1[[#This Row],[cu_id]], Revenue_Analysis[cuid], Revenue_Analysis[Q1 Low Deviation], 0)</f>
        <v>118.8394</v>
      </c>
      <c r="AB474" s="43">
        <f>_xlfn.XLOOKUP(Master1[[#This Row],[cu_id]],Revenue_Analysis[cuid],Revenue_Analysis[Q1 High Deviation], 0)</f>
        <v>143.8092</v>
      </c>
      <c r="AC474" s="43">
        <f>_xlfn.XLOOKUP(Master1[[#This Row],[cu_id]],Revenue_Analysis[cuid],Revenue_Analysis[Q2 Low Deviation], 0)</f>
        <v>136.70939999999999</v>
      </c>
      <c r="AD474" s="43">
        <f>_xlfn.XLOOKUP(Master1[[#This Row],[cu_id]],Revenue_Analysis[cuid],Revenue_Analysis[Q2 High Deviation], 0)</f>
        <v>145.3672</v>
      </c>
      <c r="AE474" s="43">
        <f>_xlfn.XLOOKUP(Master1[[#This Row],[cu_id]],Revenue_Analysis[cuid],Revenue_Analysis[Q3 Low Deviation], 0)</f>
        <v>133.13509999999999</v>
      </c>
      <c r="AF474" s="43">
        <f>_xlfn.XLOOKUP(Master1[[#This Row],[cu_id]],Revenue_Analysis[cuid],Revenue_Analysis[Q3 High Deviation], 0)</f>
        <v>163.60769999999999</v>
      </c>
      <c r="AG474" s="43">
        <f>_xlfn.XLOOKUP(Master1[[#This Row],[cu_id]],Revenue_Analysis[cuid],Revenue_Analysis[Q4 Low Deviation], 0)</f>
        <v>140.17609999999999</v>
      </c>
      <c r="AH474" s="43">
        <f>_xlfn.XLOOKUP(Master1[[#This Row],[cu_id]],Revenue_Analysis[cuid],Revenue_Analysis[Q4 High Deviation], 0)</f>
        <v>151.98050000000001</v>
      </c>
      <c r="AI474" s="43">
        <f>_xlfn.XLOOKUP(Master1[[#This Row],[cu_id]],Revenue_Analysis[cuid],Revenue_Analysis[Q1 Average], 0)</f>
        <v>131.32429999999999</v>
      </c>
      <c r="AJ474" s="43">
        <f>_xlfn.XLOOKUP(Master1[[#This Row],[cu_id]],Revenue_Analysis[cuid],Revenue_Analysis[Q2 Average], 0)</f>
        <v>141.03829999999999</v>
      </c>
      <c r="AK474" s="43">
        <f>_xlfn.XLOOKUP(Master1[[#This Row],[cu_id]],Revenue_Analysis[cuid],Revenue_Analysis[Q3 Average], 0)</f>
        <v>148.37139999999999</v>
      </c>
      <c r="AL474" s="43">
        <f>_xlfn.XLOOKUP(Master1[[#This Row],[cu_id]],Revenue_Analysis[cuid],Revenue_Analysis[Q4 Average], 0)</f>
        <v>146.07830000000001</v>
      </c>
      <c r="AM474" s="44">
        <v>0.33333333333333331</v>
      </c>
      <c r="AN474" s="44">
        <v>0.66666666666666663</v>
      </c>
      <c r="AO474" s="25" t="s">
        <v>13860</v>
      </c>
      <c r="AP474" s="25" t="s">
        <v>13860</v>
      </c>
      <c r="AQ474" s="25" t="s">
        <v>13860</v>
      </c>
      <c r="AR474" s="25" t="s">
        <v>0</v>
      </c>
      <c r="AS474" s="15">
        <f>IFERROR(_xlfn.XLOOKUP(Master1[[#This Row],[cu_id]],StopTimes[cu_ID],StopTimes[Average Stop Time]), 0)</f>
        <v>7.4916666666666671</v>
      </c>
      <c r="AT47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74" s="45" t="s">
        <v>13860</v>
      </c>
      <c r="AV474" s="13"/>
      <c r="AW474" s="12"/>
    </row>
    <row r="475" spans="1:49" x14ac:dyDescent="0.3">
      <c r="A475" s="74" t="s">
        <v>4331</v>
      </c>
      <c r="B475" s="25">
        <v>9</v>
      </c>
      <c r="C475" s="25" t="s">
        <v>7</v>
      </c>
      <c r="D475" s="26">
        <v>32846</v>
      </c>
      <c r="E475" s="26" t="s">
        <v>13</v>
      </c>
      <c r="F475" s="26" t="s">
        <v>2483</v>
      </c>
      <c r="G475" s="26" t="s">
        <v>2484</v>
      </c>
      <c r="H475" s="26" t="s">
        <v>5</v>
      </c>
      <c r="I475" s="26" t="s">
        <v>567</v>
      </c>
      <c r="J475" s="26" t="s">
        <v>4</v>
      </c>
      <c r="K475" s="26" t="s">
        <v>399</v>
      </c>
      <c r="L475" s="27" t="s">
        <v>16</v>
      </c>
      <c r="M475" s="25" t="s">
        <v>3</v>
      </c>
      <c r="N475" s="25" t="s">
        <v>2</v>
      </c>
      <c r="O4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121</v>
      </c>
      <c r="P475" s="25">
        <v>0</v>
      </c>
      <c r="Q475" s="25">
        <v>0</v>
      </c>
      <c r="R475" s="25">
        <v>0</v>
      </c>
      <c r="S475" s="25">
        <v>0</v>
      </c>
      <c r="T475" s="25">
        <v>121</v>
      </c>
      <c r="U475" s="25">
        <v>52</v>
      </c>
      <c r="V475" s="41" t="str">
        <f>IFERROR(Master1[[#This Row],[Avg Garment Scans per Delivery]]/Master1[[#This Row],[Garment Inventory]], "")</f>
        <v/>
      </c>
      <c r="W475" s="42"/>
      <c r="X475" s="42"/>
      <c r="Y475" s="42"/>
      <c r="Z475" s="42"/>
      <c r="AA475" s="43">
        <f>_xlfn.XLOOKUP(Master1[[#This Row],[cu_id]], Revenue_Analysis[cuid], Revenue_Analysis[Q1 Low Deviation], 0)</f>
        <v>117.7</v>
      </c>
      <c r="AB475" s="43">
        <f>_xlfn.XLOOKUP(Master1[[#This Row],[cu_id]],Revenue_Analysis[cuid],Revenue_Analysis[Q1 High Deviation], 0)</f>
        <v>118.95</v>
      </c>
      <c r="AC475" s="43">
        <f>_xlfn.XLOOKUP(Master1[[#This Row],[cu_id]],Revenue_Analysis[cuid],Revenue_Analysis[Q2 Low Deviation], 0)</f>
        <v>121.7808</v>
      </c>
      <c r="AD475" s="43">
        <f>_xlfn.XLOOKUP(Master1[[#This Row],[cu_id]],Revenue_Analysis[cuid],Revenue_Analysis[Q2 High Deviation], 0)</f>
        <v>124.2868</v>
      </c>
      <c r="AE475" s="43">
        <f>_xlfn.XLOOKUP(Master1[[#This Row],[cu_id]],Revenue_Analysis[cuid],Revenue_Analysis[Q3 Low Deviation], 0)</f>
        <v>124.23</v>
      </c>
      <c r="AF475" s="43">
        <f>_xlfn.XLOOKUP(Master1[[#This Row],[cu_id]],Revenue_Analysis[cuid],Revenue_Analysis[Q3 High Deviation], 0)</f>
        <v>125.07</v>
      </c>
      <c r="AG475" s="43">
        <f>_xlfn.XLOOKUP(Master1[[#This Row],[cu_id]],Revenue_Analysis[cuid],Revenue_Analysis[Q4 Low Deviation], 0)</f>
        <v>124.94629999999999</v>
      </c>
      <c r="AH475" s="43">
        <f>_xlfn.XLOOKUP(Master1[[#This Row],[cu_id]],Revenue_Analysis[cuid],Revenue_Analysis[Q4 High Deviation], 0)</f>
        <v>127.2383</v>
      </c>
      <c r="AI475" s="43">
        <f>_xlfn.XLOOKUP(Master1[[#This Row],[cu_id]],Revenue_Analysis[cuid],Revenue_Analysis[Q1 Average], 0)</f>
        <v>118.325</v>
      </c>
      <c r="AJ475" s="43">
        <f>_xlfn.XLOOKUP(Master1[[#This Row],[cu_id]],Revenue_Analysis[cuid],Revenue_Analysis[Q2 Average], 0)</f>
        <v>123.0338</v>
      </c>
      <c r="AK475" s="43">
        <f>_xlfn.XLOOKUP(Master1[[#This Row],[cu_id]],Revenue_Analysis[cuid],Revenue_Analysis[Q3 Average], 0)</f>
        <v>124.65</v>
      </c>
      <c r="AL475" s="43">
        <f>_xlfn.XLOOKUP(Master1[[#This Row],[cu_id]],Revenue_Analysis[cuid],Revenue_Analysis[Q4 Average], 0)</f>
        <v>126.09229999999999</v>
      </c>
      <c r="AM475" s="44" t="s">
        <v>13860</v>
      </c>
      <c r="AN475" s="44" t="s">
        <v>13860</v>
      </c>
      <c r="AO475" s="25" t="s">
        <v>13860</v>
      </c>
      <c r="AP475" s="25" t="s">
        <v>13860</v>
      </c>
      <c r="AQ475" s="25" t="s">
        <v>13860</v>
      </c>
      <c r="AR475" s="25" t="s">
        <v>0</v>
      </c>
      <c r="AS475" s="15">
        <f>IFERROR(_xlfn.XLOOKUP(Master1[[#This Row],[cu_id]],StopTimes[cu_ID],StopTimes[Average Stop Time]), 0)</f>
        <v>11.233333333333334</v>
      </c>
      <c r="AT475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75" s="45">
        <v>15</v>
      </c>
      <c r="AV475" s="13"/>
      <c r="AW475" s="12"/>
    </row>
    <row r="476" spans="1:49" x14ac:dyDescent="0.3">
      <c r="A476" s="74" t="s">
        <v>4418</v>
      </c>
      <c r="B476" s="25">
        <v>72</v>
      </c>
      <c r="C476" s="25" t="s">
        <v>7</v>
      </c>
      <c r="D476" s="26">
        <v>32487</v>
      </c>
      <c r="E476" s="26" t="s">
        <v>13</v>
      </c>
      <c r="F476" s="26" t="s">
        <v>2671</v>
      </c>
      <c r="G476" s="26" t="s">
        <v>2672</v>
      </c>
      <c r="H476" s="26" t="s">
        <v>5</v>
      </c>
      <c r="I476" s="26" t="s">
        <v>1456</v>
      </c>
      <c r="J476" s="26" t="s">
        <v>4</v>
      </c>
      <c r="K476" s="26" t="s">
        <v>1264</v>
      </c>
      <c r="L476" s="27" t="s">
        <v>16</v>
      </c>
      <c r="M476" s="25" t="s">
        <v>3</v>
      </c>
      <c r="N476" s="25" t="s">
        <v>2</v>
      </c>
      <c r="O4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320</v>
      </c>
      <c r="P476" s="25">
        <v>0</v>
      </c>
      <c r="Q476" s="25">
        <v>0</v>
      </c>
      <c r="R476" s="25">
        <v>0</v>
      </c>
      <c r="S476" s="25">
        <v>0</v>
      </c>
      <c r="T476" s="25">
        <v>320</v>
      </c>
      <c r="U476" s="25">
        <v>49</v>
      </c>
      <c r="V476" s="41" t="str">
        <f>IFERROR(Master1[[#This Row],[Avg Garment Scans per Delivery]]/Master1[[#This Row],[Garment Inventory]], "")</f>
        <v/>
      </c>
      <c r="W476" s="42"/>
      <c r="X476" s="42"/>
      <c r="Y476" s="42"/>
      <c r="Z476" s="42"/>
      <c r="AA476" s="43">
        <f>_xlfn.XLOOKUP(Master1[[#This Row],[cu_id]], Revenue_Analysis[cuid], Revenue_Analysis[Q1 Low Deviation], 0)</f>
        <v>71.3523</v>
      </c>
      <c r="AB476" s="43">
        <f>_xlfn.XLOOKUP(Master1[[#This Row],[cu_id]],Revenue_Analysis[cuid],Revenue_Analysis[Q1 High Deviation], 0)</f>
        <v>72.706100000000006</v>
      </c>
      <c r="AC476" s="43">
        <f>_xlfn.XLOOKUP(Master1[[#This Row],[cu_id]],Revenue_Analysis[cuid],Revenue_Analysis[Q2 Low Deviation], 0)</f>
        <v>74.396000000000001</v>
      </c>
      <c r="AD476" s="43">
        <f>_xlfn.XLOOKUP(Master1[[#This Row],[cu_id]],Revenue_Analysis[cuid],Revenue_Analysis[Q2 High Deviation], 0)</f>
        <v>76.716399999999993</v>
      </c>
      <c r="AE476" s="43">
        <f>_xlfn.XLOOKUP(Master1[[#This Row],[cu_id]],Revenue_Analysis[cuid],Revenue_Analysis[Q3 Low Deviation], 0)</f>
        <v>69.77</v>
      </c>
      <c r="AF476" s="43">
        <f>_xlfn.XLOOKUP(Master1[[#This Row],[cu_id]],Revenue_Analysis[cuid],Revenue_Analysis[Q3 High Deviation], 0)</f>
        <v>70.599999999999994</v>
      </c>
      <c r="AG476" s="43">
        <f>_xlfn.XLOOKUP(Master1[[#This Row],[cu_id]],Revenue_Analysis[cuid],Revenue_Analysis[Q4 Low Deviation], 0)</f>
        <v>69.77</v>
      </c>
      <c r="AH476" s="43">
        <f>_xlfn.XLOOKUP(Master1[[#This Row],[cu_id]],Revenue_Analysis[cuid],Revenue_Analysis[Q4 High Deviation], 0)</f>
        <v>69.77</v>
      </c>
      <c r="AI476" s="43">
        <f>_xlfn.XLOOKUP(Master1[[#This Row],[cu_id]],Revenue_Analysis[cuid],Revenue_Analysis[Q1 Average], 0)</f>
        <v>72.029200000000003</v>
      </c>
      <c r="AJ476" s="43">
        <f>_xlfn.XLOOKUP(Master1[[#This Row],[cu_id]],Revenue_Analysis[cuid],Revenue_Analysis[Q2 Average], 0)</f>
        <v>75.556200000000004</v>
      </c>
      <c r="AK476" s="43">
        <f>_xlfn.XLOOKUP(Master1[[#This Row],[cu_id]],Revenue_Analysis[cuid],Revenue_Analysis[Q3 Average], 0)</f>
        <v>70.185000000000002</v>
      </c>
      <c r="AL476" s="43">
        <f>_xlfn.XLOOKUP(Master1[[#This Row],[cu_id]],Revenue_Analysis[cuid],Revenue_Analysis[Q4 Average], 0)</f>
        <v>69.77</v>
      </c>
      <c r="AM476" s="44">
        <v>0.27083333333333331</v>
      </c>
      <c r="AN476" s="44">
        <v>0.6875</v>
      </c>
      <c r="AO476" s="25" t="s">
        <v>13860</v>
      </c>
      <c r="AP476" s="25" t="s">
        <v>13860</v>
      </c>
      <c r="AQ476" s="25" t="s">
        <v>13860</v>
      </c>
      <c r="AR476" s="25" t="s">
        <v>0</v>
      </c>
      <c r="AS476" s="15">
        <f>IFERROR(_xlfn.XLOOKUP(Master1[[#This Row],[cu_id]],StopTimes[cu_ID],StopTimes[Average Stop Time]), 0)</f>
        <v>0.20416666666666666</v>
      </c>
      <c r="AT47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76" s="45">
        <v>3</v>
      </c>
      <c r="AV476" s="13"/>
      <c r="AW476" s="12"/>
    </row>
    <row r="477" spans="1:49" x14ac:dyDescent="0.3">
      <c r="A477" s="74" t="s">
        <v>4333</v>
      </c>
      <c r="B477" s="25">
        <v>78</v>
      </c>
      <c r="C477" s="25" t="s">
        <v>7</v>
      </c>
      <c r="D477" s="26">
        <v>32855</v>
      </c>
      <c r="E477" s="26" t="s">
        <v>13</v>
      </c>
      <c r="F477" s="26" t="s">
        <v>2487</v>
      </c>
      <c r="G477" s="26" t="s">
        <v>2488</v>
      </c>
      <c r="H477" s="26" t="s">
        <v>5</v>
      </c>
      <c r="I477" s="26" t="s">
        <v>1787</v>
      </c>
      <c r="J477" s="26" t="s">
        <v>4</v>
      </c>
      <c r="K477" s="26" t="s">
        <v>553</v>
      </c>
      <c r="L477" s="27" t="s">
        <v>16</v>
      </c>
      <c r="M477" s="25" t="s">
        <v>3</v>
      </c>
      <c r="N477" s="25" t="s">
        <v>2</v>
      </c>
      <c r="O4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477" s="25">
        <v>0</v>
      </c>
      <c r="Q477" s="25">
        <v>0</v>
      </c>
      <c r="R477" s="25">
        <v>0</v>
      </c>
      <c r="S477" s="25">
        <v>0</v>
      </c>
      <c r="T477" s="25">
        <v>70</v>
      </c>
      <c r="U477" s="25">
        <v>52</v>
      </c>
      <c r="V477" s="41" t="str">
        <f>IFERROR(Master1[[#This Row],[Avg Garment Scans per Delivery]]/Master1[[#This Row],[Garment Inventory]], "")</f>
        <v/>
      </c>
      <c r="W477" s="42"/>
      <c r="X477" s="42"/>
      <c r="Y477" s="42"/>
      <c r="Z477" s="42"/>
      <c r="AA477" s="43">
        <f>_xlfn.XLOOKUP(Master1[[#This Row],[cu_id]], Revenue_Analysis[cuid], Revenue_Analysis[Q1 Low Deviation], 0)</f>
        <v>45.247799999999998</v>
      </c>
      <c r="AB477" s="43">
        <f>_xlfn.XLOOKUP(Master1[[#This Row],[cu_id]],Revenue_Analysis[cuid],Revenue_Analysis[Q1 High Deviation], 0)</f>
        <v>48.005600000000001</v>
      </c>
      <c r="AC477" s="43">
        <f>_xlfn.XLOOKUP(Master1[[#This Row],[cu_id]],Revenue_Analysis[cuid],Revenue_Analysis[Q2 Low Deviation], 0)</f>
        <v>48.704599999999999</v>
      </c>
      <c r="AD477" s="43">
        <f>_xlfn.XLOOKUP(Master1[[#This Row],[cu_id]],Revenue_Analysis[cuid],Revenue_Analysis[Q2 High Deviation], 0)</f>
        <v>51.895400000000002</v>
      </c>
      <c r="AE477" s="43">
        <f>_xlfn.XLOOKUP(Master1[[#This Row],[cu_id]],Revenue_Analysis[cuid],Revenue_Analysis[Q3 Low Deviation], 0)</f>
        <v>50.51</v>
      </c>
      <c r="AF477" s="43">
        <f>_xlfn.XLOOKUP(Master1[[#This Row],[cu_id]],Revenue_Analysis[cuid],Revenue_Analysis[Q3 High Deviation], 0)</f>
        <v>51.32</v>
      </c>
      <c r="AG477" s="43">
        <f>_xlfn.XLOOKUP(Master1[[#This Row],[cu_id]],Revenue_Analysis[cuid],Revenue_Analysis[Q4 Low Deviation], 0)</f>
        <v>50.51</v>
      </c>
      <c r="AH477" s="43">
        <f>_xlfn.XLOOKUP(Master1[[#This Row],[cu_id]],Revenue_Analysis[cuid],Revenue_Analysis[Q4 High Deviation], 0)</f>
        <v>50.51</v>
      </c>
      <c r="AI477" s="43">
        <f>_xlfn.XLOOKUP(Master1[[#This Row],[cu_id]],Revenue_Analysis[cuid],Revenue_Analysis[Q1 Average], 0)</f>
        <v>46.6267</v>
      </c>
      <c r="AJ477" s="43">
        <f>_xlfn.XLOOKUP(Master1[[#This Row],[cu_id]],Revenue_Analysis[cuid],Revenue_Analysis[Q2 Average], 0)</f>
        <v>50.3</v>
      </c>
      <c r="AK477" s="43">
        <f>_xlfn.XLOOKUP(Master1[[#This Row],[cu_id]],Revenue_Analysis[cuid],Revenue_Analysis[Q3 Average], 0)</f>
        <v>50.914999999999999</v>
      </c>
      <c r="AL477" s="43">
        <f>_xlfn.XLOOKUP(Master1[[#This Row],[cu_id]],Revenue_Analysis[cuid],Revenue_Analysis[Q4 Average], 0)</f>
        <v>50.51</v>
      </c>
      <c r="AM477" s="44">
        <v>0.375</v>
      </c>
      <c r="AN477" s="44">
        <v>0.70833333333333337</v>
      </c>
      <c r="AO477" s="25" t="s">
        <v>13860</v>
      </c>
      <c r="AP477" s="25" t="s">
        <v>13860</v>
      </c>
      <c r="AQ477" s="25" t="s">
        <v>13860</v>
      </c>
      <c r="AR477" s="25" t="s">
        <v>0</v>
      </c>
      <c r="AS477" s="15">
        <f>IFERROR(_xlfn.XLOOKUP(Master1[[#This Row],[cu_id]],StopTimes[cu_ID],StopTimes[Average Stop Time]), 0)</f>
        <v>4.3642857133333335</v>
      </c>
      <c r="AT47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77" s="45" t="s">
        <v>13860</v>
      </c>
      <c r="AV477" s="13"/>
      <c r="AW477" s="12"/>
    </row>
    <row r="478" spans="1:49" x14ac:dyDescent="0.3">
      <c r="A478" s="74" t="s">
        <v>4334</v>
      </c>
      <c r="B478" s="25">
        <v>34</v>
      </c>
      <c r="C478" s="25" t="s">
        <v>12</v>
      </c>
      <c r="D478" s="26">
        <v>32856</v>
      </c>
      <c r="E478" s="26" t="s">
        <v>13</v>
      </c>
      <c r="F478" s="26" t="s">
        <v>2489</v>
      </c>
      <c r="G478" s="26" t="s">
        <v>2490</v>
      </c>
      <c r="H478" s="26" t="s">
        <v>5</v>
      </c>
      <c r="I478" s="26" t="s">
        <v>738</v>
      </c>
      <c r="J478" s="26" t="s">
        <v>4</v>
      </c>
      <c r="K478" s="26" t="s">
        <v>701</v>
      </c>
      <c r="L478" s="27">
        <v>5</v>
      </c>
      <c r="M478" s="25" t="s">
        <v>3</v>
      </c>
      <c r="N478" s="25" t="s">
        <v>2</v>
      </c>
      <c r="O4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478" s="25">
        <v>0</v>
      </c>
      <c r="Q478" s="25">
        <v>170</v>
      </c>
      <c r="R478" s="25">
        <v>0</v>
      </c>
      <c r="S478" s="25">
        <v>0</v>
      </c>
      <c r="T478" s="25">
        <v>0</v>
      </c>
      <c r="U478" s="25">
        <v>50</v>
      </c>
      <c r="V478" s="41" t="str">
        <f>IFERROR(Master1[[#This Row],[Avg Garment Scans per Delivery]]/Master1[[#This Row],[Garment Inventory]], "")</f>
        <v/>
      </c>
      <c r="W478" s="42"/>
      <c r="X478" s="42"/>
      <c r="Y478" s="42"/>
      <c r="Z478" s="42"/>
      <c r="AA478" s="43">
        <f>_xlfn.XLOOKUP(Master1[[#This Row],[cu_id]], Revenue_Analysis[cuid], Revenue_Analysis[Q1 Low Deviation], 0)</f>
        <v>27.964500000000001</v>
      </c>
      <c r="AB478" s="43">
        <f>_xlfn.XLOOKUP(Master1[[#This Row],[cu_id]],Revenue_Analysis[cuid],Revenue_Analysis[Q1 High Deviation], 0)</f>
        <v>75.948899999999995</v>
      </c>
      <c r="AC478" s="43">
        <f>_xlfn.XLOOKUP(Master1[[#This Row],[cu_id]],Revenue_Analysis[cuid],Revenue_Analysis[Q2 Low Deviation], 0)</f>
        <v>36.531999999999996</v>
      </c>
      <c r="AD478" s="43">
        <f>_xlfn.XLOOKUP(Master1[[#This Row],[cu_id]],Revenue_Analysis[cuid],Revenue_Analysis[Q2 High Deviation], 0)</f>
        <v>41.739600000000003</v>
      </c>
      <c r="AE478" s="43">
        <f>_xlfn.XLOOKUP(Master1[[#This Row],[cu_id]],Revenue_Analysis[cuid],Revenue_Analysis[Q3 Low Deviation], 0)</f>
        <v>52.483499999999999</v>
      </c>
      <c r="AF478" s="43">
        <f>_xlfn.XLOOKUP(Master1[[#This Row],[cu_id]],Revenue_Analysis[cuid],Revenue_Analysis[Q3 High Deviation], 0)</f>
        <v>53.2241</v>
      </c>
      <c r="AG478" s="43">
        <f>_xlfn.XLOOKUP(Master1[[#This Row],[cu_id]],Revenue_Analysis[cuid],Revenue_Analysis[Q4 Low Deviation], 0)</f>
        <v>52.36</v>
      </c>
      <c r="AH478" s="43">
        <f>_xlfn.XLOOKUP(Master1[[#This Row],[cu_id]],Revenue_Analysis[cuid],Revenue_Analysis[Q4 High Deviation], 0)</f>
        <v>52.36</v>
      </c>
      <c r="AI478" s="43">
        <f>_xlfn.XLOOKUP(Master1[[#This Row],[cu_id]],Revenue_Analysis[cuid],Revenue_Analysis[Q1 Average], 0)</f>
        <v>51.956699999999998</v>
      </c>
      <c r="AJ478" s="43">
        <f>_xlfn.XLOOKUP(Master1[[#This Row],[cu_id]],Revenue_Analysis[cuid],Revenue_Analysis[Q2 Average], 0)</f>
        <v>39.135800000000003</v>
      </c>
      <c r="AK478" s="43">
        <f>_xlfn.XLOOKUP(Master1[[#This Row],[cu_id]],Revenue_Analysis[cuid],Revenue_Analysis[Q3 Average], 0)</f>
        <v>52.8538</v>
      </c>
      <c r="AL478" s="43">
        <f>_xlfn.XLOOKUP(Master1[[#This Row],[cu_id]],Revenue_Analysis[cuid],Revenue_Analysis[Q4 Average], 0)</f>
        <v>52.36</v>
      </c>
      <c r="AM478" s="44">
        <v>0.41666666666666669</v>
      </c>
      <c r="AN478" s="44">
        <v>0.6875</v>
      </c>
      <c r="AO478" s="25" t="s">
        <v>13860</v>
      </c>
      <c r="AP478" s="25" t="s">
        <v>13860</v>
      </c>
      <c r="AQ478" s="25" t="s">
        <v>13860</v>
      </c>
      <c r="AR478" s="25" t="s">
        <v>0</v>
      </c>
      <c r="AS478" s="15">
        <f>IFERROR(_xlfn.XLOOKUP(Master1[[#This Row],[cu_id]],StopTimes[cu_ID],StopTimes[Average Stop Time]), 0)</f>
        <v>4.7562500000000005</v>
      </c>
      <c r="AT47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78" s="45" t="s">
        <v>13860</v>
      </c>
      <c r="AV478" s="13"/>
      <c r="AW478" s="12"/>
    </row>
    <row r="479" spans="1:49" x14ac:dyDescent="0.3">
      <c r="A479" s="74" t="s">
        <v>4335</v>
      </c>
      <c r="B479" s="25">
        <v>8</v>
      </c>
      <c r="C479" s="25" t="s">
        <v>6</v>
      </c>
      <c r="D479" s="26">
        <v>99033</v>
      </c>
      <c r="E479" s="26" t="s">
        <v>2491</v>
      </c>
      <c r="F479" s="26" t="s">
        <v>2492</v>
      </c>
      <c r="G479" s="26" t="s">
        <v>2493</v>
      </c>
      <c r="H479" s="26" t="s">
        <v>11</v>
      </c>
      <c r="I479" s="26" t="s">
        <v>2189</v>
      </c>
      <c r="J479" s="26" t="s">
        <v>4</v>
      </c>
      <c r="K479" s="26" t="s">
        <v>1812</v>
      </c>
      <c r="L479" s="27">
        <v>7</v>
      </c>
      <c r="M479" s="25" t="s">
        <v>18</v>
      </c>
      <c r="N479" s="25" t="s">
        <v>2</v>
      </c>
      <c r="O4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479" s="25">
        <v>0</v>
      </c>
      <c r="Q479" s="25">
        <v>0</v>
      </c>
      <c r="R479" s="25">
        <v>140</v>
      </c>
      <c r="S479" s="25">
        <v>0</v>
      </c>
      <c r="T479" s="25">
        <v>0</v>
      </c>
      <c r="U479" s="25">
        <v>16</v>
      </c>
      <c r="V479" s="41" t="str">
        <f>IFERROR(Master1[[#This Row],[Avg Garment Scans per Delivery]]/Master1[[#This Row],[Garment Inventory]], "")</f>
        <v/>
      </c>
      <c r="W479" s="42"/>
      <c r="X479" s="42"/>
      <c r="Y479" s="42"/>
      <c r="Z479" s="42"/>
      <c r="AA479" s="43">
        <f>_xlfn.XLOOKUP(Master1[[#This Row],[cu_id]], Revenue_Analysis[cuid], Revenue_Analysis[Q1 Low Deviation], 0)</f>
        <v>34.9</v>
      </c>
      <c r="AB479" s="43">
        <f>_xlfn.XLOOKUP(Master1[[#This Row],[cu_id]],Revenue_Analysis[cuid],Revenue_Analysis[Q1 High Deviation], 0)</f>
        <v>34.9</v>
      </c>
      <c r="AC479" s="43">
        <f>_xlfn.XLOOKUP(Master1[[#This Row],[cu_id]],Revenue_Analysis[cuid],Revenue_Analysis[Q2 Low Deviation], 0)</f>
        <v>33.880000000000003</v>
      </c>
      <c r="AD479" s="43">
        <f>_xlfn.XLOOKUP(Master1[[#This Row],[cu_id]],Revenue_Analysis[cuid],Revenue_Analysis[Q2 High Deviation], 0)</f>
        <v>33.880000000000003</v>
      </c>
      <c r="AE479" s="43">
        <f>_xlfn.XLOOKUP(Master1[[#This Row],[cu_id]],Revenue_Analysis[cuid],Revenue_Analysis[Q3 Low Deviation], 0)</f>
        <v>37.86</v>
      </c>
      <c r="AF479" s="43">
        <f>_xlfn.XLOOKUP(Master1[[#This Row],[cu_id]],Revenue_Analysis[cuid],Revenue_Analysis[Q3 High Deviation], 0)</f>
        <v>49.79</v>
      </c>
      <c r="AG479" s="43">
        <f>_xlfn.XLOOKUP(Master1[[#This Row],[cu_id]],Revenue_Analysis[cuid],Revenue_Analysis[Q4 Low Deviation], 0)</f>
        <v>37.86</v>
      </c>
      <c r="AH479" s="43">
        <f>_xlfn.XLOOKUP(Master1[[#This Row],[cu_id]],Revenue_Analysis[cuid],Revenue_Analysis[Q4 High Deviation], 0)</f>
        <v>37.86</v>
      </c>
      <c r="AI479" s="43">
        <f>_xlfn.XLOOKUP(Master1[[#This Row],[cu_id]],Revenue_Analysis[cuid],Revenue_Analysis[Q1 Average], 0)</f>
        <v>34.9</v>
      </c>
      <c r="AJ479" s="43">
        <f>_xlfn.XLOOKUP(Master1[[#This Row],[cu_id]],Revenue_Analysis[cuid],Revenue_Analysis[Q2 Average], 0)</f>
        <v>33.880000000000003</v>
      </c>
      <c r="AK479" s="43">
        <f>_xlfn.XLOOKUP(Master1[[#This Row],[cu_id]],Revenue_Analysis[cuid],Revenue_Analysis[Q3 Average], 0)</f>
        <v>43.825000000000003</v>
      </c>
      <c r="AL479" s="43">
        <f>_xlfn.XLOOKUP(Master1[[#This Row],[cu_id]],Revenue_Analysis[cuid],Revenue_Analysis[Q4 Average], 0)</f>
        <v>37.86</v>
      </c>
      <c r="AM479" s="44">
        <v>0.375</v>
      </c>
      <c r="AN479" s="44">
        <v>0.625</v>
      </c>
      <c r="AO479" s="25" t="s">
        <v>13860</v>
      </c>
      <c r="AP479" s="25" t="s">
        <v>13860</v>
      </c>
      <c r="AQ479" s="25" t="s">
        <v>13860</v>
      </c>
      <c r="AR479" s="25" t="s">
        <v>0</v>
      </c>
      <c r="AS479" s="15">
        <f>IFERROR(_xlfn.XLOOKUP(Master1[[#This Row],[cu_id]],StopTimes[cu_ID],StopTimes[Average Stop Time]), 0)</f>
        <v>5.208333333333333</v>
      </c>
      <c r="AT47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79" s="45" t="s">
        <v>13860</v>
      </c>
      <c r="AV479" s="13"/>
      <c r="AW479" s="12"/>
    </row>
    <row r="480" spans="1:49" x14ac:dyDescent="0.3">
      <c r="A480" s="74" t="s">
        <v>3542</v>
      </c>
      <c r="B480" s="25">
        <v>15</v>
      </c>
      <c r="C480" s="25" t="s">
        <v>14</v>
      </c>
      <c r="D480" s="26">
        <v>99161</v>
      </c>
      <c r="E480" s="26" t="s">
        <v>689</v>
      </c>
      <c r="F480" s="26" t="s">
        <v>690</v>
      </c>
      <c r="G480" s="26" t="s">
        <v>691</v>
      </c>
      <c r="H480" s="26" t="s">
        <v>5</v>
      </c>
      <c r="I480" s="26" t="s">
        <v>692</v>
      </c>
      <c r="J480" s="26" t="s">
        <v>4</v>
      </c>
      <c r="K480" s="26" t="s">
        <v>260</v>
      </c>
      <c r="L480" s="27" t="s">
        <v>16</v>
      </c>
      <c r="M480" s="25" t="s">
        <v>3</v>
      </c>
      <c r="N480" s="25" t="s">
        <v>2</v>
      </c>
      <c r="O4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</v>
      </c>
      <c r="P480" s="25">
        <v>0</v>
      </c>
      <c r="Q480" s="25">
        <v>0</v>
      </c>
      <c r="R480" s="25">
        <v>0</v>
      </c>
      <c r="S480" s="25">
        <v>2</v>
      </c>
      <c r="T480" s="25">
        <v>0</v>
      </c>
      <c r="U480" s="25">
        <v>1</v>
      </c>
      <c r="V480" s="41" t="str">
        <f>IFERROR(Master1[[#This Row],[Avg Garment Scans per Delivery]]/Master1[[#This Row],[Garment Inventory]], "")</f>
        <v/>
      </c>
      <c r="W480" s="42"/>
      <c r="X480" s="42"/>
      <c r="Y480" s="42"/>
      <c r="Z480" s="42"/>
      <c r="AA480" s="43">
        <f>_xlfn.XLOOKUP(Master1[[#This Row],[cu_id]], Revenue_Analysis[cuid], Revenue_Analysis[Q1 Low Deviation], 0)</f>
        <v>9.2799999999999994</v>
      </c>
      <c r="AB480" s="43">
        <f>_xlfn.XLOOKUP(Master1[[#This Row],[cu_id]],Revenue_Analysis[cuid],Revenue_Analysis[Q1 High Deviation], 0)</f>
        <v>9.2799999999999994</v>
      </c>
      <c r="AC480" s="43">
        <f>_xlfn.XLOOKUP(Master1[[#This Row],[cu_id]],Revenue_Analysis[cuid],Revenue_Analysis[Q2 Low Deviation], 0)</f>
        <v>0</v>
      </c>
      <c r="AD480" s="43">
        <f>_xlfn.XLOOKUP(Master1[[#This Row],[cu_id]],Revenue_Analysis[cuid],Revenue_Analysis[Q2 High Deviation], 0)</f>
        <v>0</v>
      </c>
      <c r="AE480" s="43">
        <f>_xlfn.XLOOKUP(Master1[[#This Row],[cu_id]],Revenue_Analysis[cuid],Revenue_Analysis[Q3 Low Deviation], 0)</f>
        <v>0</v>
      </c>
      <c r="AF480" s="43">
        <f>_xlfn.XLOOKUP(Master1[[#This Row],[cu_id]],Revenue_Analysis[cuid],Revenue_Analysis[Q3 High Deviation], 0)</f>
        <v>0</v>
      </c>
      <c r="AG480" s="43">
        <f>_xlfn.XLOOKUP(Master1[[#This Row],[cu_id]],Revenue_Analysis[cuid],Revenue_Analysis[Q4 Low Deviation], 0)</f>
        <v>116.22</v>
      </c>
      <c r="AH480" s="43">
        <f>_xlfn.XLOOKUP(Master1[[#This Row],[cu_id]],Revenue_Analysis[cuid],Revenue_Analysis[Q4 High Deviation], 0)</f>
        <v>116.22</v>
      </c>
      <c r="AI480" s="43">
        <f>_xlfn.XLOOKUP(Master1[[#This Row],[cu_id]],Revenue_Analysis[cuid],Revenue_Analysis[Q1 Average], 0)</f>
        <v>9.2799999999999994</v>
      </c>
      <c r="AJ480" s="43">
        <f>_xlfn.XLOOKUP(Master1[[#This Row],[cu_id]],Revenue_Analysis[cuid],Revenue_Analysis[Q2 Average], 0)</f>
        <v>0</v>
      </c>
      <c r="AK480" s="43">
        <f>_xlfn.XLOOKUP(Master1[[#This Row],[cu_id]],Revenue_Analysis[cuid],Revenue_Analysis[Q3 Average], 0)</f>
        <v>0</v>
      </c>
      <c r="AL480" s="43">
        <f>_xlfn.XLOOKUP(Master1[[#This Row],[cu_id]],Revenue_Analysis[cuid],Revenue_Analysis[Q4 Average], 0)</f>
        <v>116.22</v>
      </c>
      <c r="AM480" s="44">
        <v>0.375</v>
      </c>
      <c r="AN480" s="44">
        <v>0.95833333333333337</v>
      </c>
      <c r="AO480" s="49">
        <v>0.5</v>
      </c>
      <c r="AP480" s="44">
        <v>0.5625</v>
      </c>
      <c r="AQ480" s="25" t="s">
        <v>13860</v>
      </c>
      <c r="AR480" s="25" t="s">
        <v>0</v>
      </c>
      <c r="AS480" s="15">
        <f>IFERROR(_xlfn.XLOOKUP(Master1[[#This Row],[cu_id]],StopTimes[cu_ID],StopTimes[Average Stop Time]), 0)</f>
        <v>0</v>
      </c>
      <c r="AT480" s="15">
        <f>IF(Master1[[#This Row],[RSP StopTime Override]] &lt;&gt; "",Master1[[#This Row],[RSP StopTime Override]],IF(Master1[[#This Row],[Avg Stop Time Helper]] &lt;&gt; 0, Master1[[#This Row],[Avg Stop Time Helper]],Average_Stop_Time))</f>
        <v>1</v>
      </c>
      <c r="AU480" s="45">
        <v>1</v>
      </c>
      <c r="AV480" s="13"/>
      <c r="AW480" s="12"/>
    </row>
    <row r="481" spans="1:49" x14ac:dyDescent="0.3">
      <c r="A481" s="21" t="s">
        <v>4337</v>
      </c>
      <c r="B481" s="23">
        <v>8</v>
      </c>
      <c r="C481" s="23" t="s">
        <v>14</v>
      </c>
      <c r="D481" s="22">
        <v>99161</v>
      </c>
      <c r="E481" s="22">
        <v>411</v>
      </c>
      <c r="F481" s="22" t="s">
        <v>2495</v>
      </c>
      <c r="G481" s="22" t="s">
        <v>402</v>
      </c>
      <c r="H481" s="22" t="s">
        <v>5</v>
      </c>
      <c r="I481" s="22" t="s">
        <v>403</v>
      </c>
      <c r="J481" s="22" t="s">
        <v>4</v>
      </c>
      <c r="K481" s="22" t="s">
        <v>375</v>
      </c>
      <c r="L481" s="32" t="s">
        <v>16</v>
      </c>
      <c r="M481" s="23" t="s">
        <v>3</v>
      </c>
      <c r="N481" s="23" t="s">
        <v>2</v>
      </c>
      <c r="O48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</v>
      </c>
      <c r="P481" s="23">
        <v>0</v>
      </c>
      <c r="Q481" s="23">
        <v>0</v>
      </c>
      <c r="R481" s="23">
        <v>0</v>
      </c>
      <c r="S481" s="23">
        <v>29</v>
      </c>
      <c r="T481" s="23">
        <v>0</v>
      </c>
      <c r="U481" s="23"/>
      <c r="V481" s="51" t="str">
        <f>IFERROR(Master1[[#This Row],[Avg Garment Scans per Delivery]]/Master1[[#This Row],[Garment Inventory]], "")</f>
        <v/>
      </c>
      <c r="W481" s="54"/>
      <c r="X481" s="54">
        <v>0</v>
      </c>
      <c r="Y481" s="55"/>
      <c r="Z481" s="56"/>
      <c r="AA481" s="43">
        <f>_xlfn.XLOOKUP(Master1[[#This Row],[cu_id]], Revenue_Analysis[cuid], Revenue_Analysis[Q1 Low Deviation], 0)</f>
        <v>0</v>
      </c>
      <c r="AB481" s="43">
        <f>_xlfn.XLOOKUP(Master1[[#This Row],[cu_id]],Revenue_Analysis[cuid],Revenue_Analysis[Q1 High Deviation], 0)</f>
        <v>0</v>
      </c>
      <c r="AC481" s="43">
        <f>_xlfn.XLOOKUP(Master1[[#This Row],[cu_id]],Revenue_Analysis[cuid],Revenue_Analysis[Q2 Low Deviation], 0)</f>
        <v>0</v>
      </c>
      <c r="AD481" s="43">
        <f>_xlfn.XLOOKUP(Master1[[#This Row],[cu_id]],Revenue_Analysis[cuid],Revenue_Analysis[Q2 High Deviation], 0)</f>
        <v>0</v>
      </c>
      <c r="AE481" s="43">
        <f>_xlfn.XLOOKUP(Master1[[#This Row],[cu_id]],Revenue_Analysis[cuid],Revenue_Analysis[Q3 Low Deviation], 0)</f>
        <v>0</v>
      </c>
      <c r="AF481" s="43">
        <f>_xlfn.XLOOKUP(Master1[[#This Row],[cu_id]],Revenue_Analysis[cuid],Revenue_Analysis[Q3 High Deviation], 0)</f>
        <v>0</v>
      </c>
      <c r="AG481" s="43">
        <f>_xlfn.XLOOKUP(Master1[[#This Row],[cu_id]],Revenue_Analysis[cuid],Revenue_Analysis[Q4 Low Deviation], 0)</f>
        <v>0</v>
      </c>
      <c r="AH481" s="43">
        <f>_xlfn.XLOOKUP(Master1[[#This Row],[cu_id]],Revenue_Analysis[cuid],Revenue_Analysis[Q4 High Deviation], 0)</f>
        <v>0</v>
      </c>
      <c r="AI481" s="43">
        <f>_xlfn.XLOOKUP(Master1[[#This Row],[cu_id]],Revenue_Analysis[cuid],Revenue_Analysis[Q1 Average], 0)</f>
        <v>0</v>
      </c>
      <c r="AJ481" s="43">
        <f>_xlfn.XLOOKUP(Master1[[#This Row],[cu_id]],Revenue_Analysis[cuid],Revenue_Analysis[Q2 Average], 0)</f>
        <v>0</v>
      </c>
      <c r="AK481" s="43">
        <f>_xlfn.XLOOKUP(Master1[[#This Row],[cu_id]],Revenue_Analysis[cuid],Revenue_Analysis[Q3 Average], 0)</f>
        <v>0</v>
      </c>
      <c r="AL481" s="43">
        <f>_xlfn.XLOOKUP(Master1[[#This Row],[cu_id]],Revenue_Analysis[cuid],Revenue_Analysis[Q4 Average], 0)</f>
        <v>0</v>
      </c>
      <c r="AM481" s="44">
        <v>0.33333333333333331</v>
      </c>
      <c r="AN481" s="44">
        <v>0.95833333333333337</v>
      </c>
      <c r="AO481" s="49">
        <v>0.5</v>
      </c>
      <c r="AP481" s="49">
        <v>0.58333333333333337</v>
      </c>
      <c r="AQ481" s="57" t="s">
        <v>13860</v>
      </c>
      <c r="AR481" s="57" t="s">
        <v>0</v>
      </c>
      <c r="AS481" s="15">
        <f>IFERROR(_xlfn.XLOOKUP(Master1[[#This Row],[cu_id]],StopTimes[cu_ID],StopTimes[Average Stop Time]), 0)</f>
        <v>0</v>
      </c>
      <c r="AT48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81" s="45" t="s">
        <v>13860</v>
      </c>
      <c r="AV481" s="13"/>
      <c r="AW481" s="12"/>
    </row>
    <row r="482" spans="1:49" x14ac:dyDescent="0.3">
      <c r="A482" s="74" t="s">
        <v>4338</v>
      </c>
      <c r="B482" s="25">
        <v>15</v>
      </c>
      <c r="C482" s="25" t="s">
        <v>9</v>
      </c>
      <c r="D482" s="26">
        <v>99161</v>
      </c>
      <c r="E482" s="26" t="s">
        <v>1187</v>
      </c>
      <c r="F482" s="26" t="s">
        <v>2496</v>
      </c>
      <c r="G482" s="26" t="s">
        <v>1189</v>
      </c>
      <c r="H482" s="26" t="s">
        <v>5</v>
      </c>
      <c r="I482" s="26" t="s">
        <v>692</v>
      </c>
      <c r="J482" s="26" t="s">
        <v>4</v>
      </c>
      <c r="K482" s="26" t="s">
        <v>260</v>
      </c>
      <c r="L482" s="27" t="s">
        <v>16</v>
      </c>
      <c r="M482" s="25" t="s">
        <v>3</v>
      </c>
      <c r="N482" s="25" t="s">
        <v>2</v>
      </c>
      <c r="O4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482" s="25">
        <v>50</v>
      </c>
      <c r="Q482" s="25">
        <v>0</v>
      </c>
      <c r="R482" s="25">
        <v>0</v>
      </c>
      <c r="S482" s="25">
        <v>0</v>
      </c>
      <c r="T482" s="25">
        <v>0</v>
      </c>
      <c r="U482" s="25">
        <v>1</v>
      </c>
      <c r="V482" s="41" t="str">
        <f>IFERROR(Master1[[#This Row],[Avg Garment Scans per Delivery]]/Master1[[#This Row],[Garment Inventory]], "")</f>
        <v/>
      </c>
      <c r="W482" s="42"/>
      <c r="X482" s="42"/>
      <c r="Y482" s="42"/>
      <c r="Z482" s="42"/>
      <c r="AA482" s="43">
        <f>_xlfn.XLOOKUP(Master1[[#This Row],[cu_id]], Revenue_Analysis[cuid], Revenue_Analysis[Q1 Low Deviation], 0)</f>
        <v>301.76</v>
      </c>
      <c r="AB482" s="43">
        <f>_xlfn.XLOOKUP(Master1[[#This Row],[cu_id]],Revenue_Analysis[cuid],Revenue_Analysis[Q1 High Deviation], 0)</f>
        <v>301.76</v>
      </c>
      <c r="AC482" s="43">
        <f>_xlfn.XLOOKUP(Master1[[#This Row],[cu_id]],Revenue_Analysis[cuid],Revenue_Analysis[Q2 Low Deviation], 0)</f>
        <v>0</v>
      </c>
      <c r="AD482" s="43">
        <f>_xlfn.XLOOKUP(Master1[[#This Row],[cu_id]],Revenue_Analysis[cuid],Revenue_Analysis[Q2 High Deviation], 0)</f>
        <v>0</v>
      </c>
      <c r="AE482" s="43">
        <f>_xlfn.XLOOKUP(Master1[[#This Row],[cu_id]],Revenue_Analysis[cuid],Revenue_Analysis[Q3 Low Deviation], 0)</f>
        <v>0</v>
      </c>
      <c r="AF482" s="43">
        <f>_xlfn.XLOOKUP(Master1[[#This Row],[cu_id]],Revenue_Analysis[cuid],Revenue_Analysis[Q3 High Deviation], 0)</f>
        <v>0</v>
      </c>
      <c r="AG482" s="43">
        <f>_xlfn.XLOOKUP(Master1[[#This Row],[cu_id]],Revenue_Analysis[cuid],Revenue_Analysis[Q4 Low Deviation], 0)</f>
        <v>0</v>
      </c>
      <c r="AH482" s="43">
        <f>_xlfn.XLOOKUP(Master1[[#This Row],[cu_id]],Revenue_Analysis[cuid],Revenue_Analysis[Q4 High Deviation], 0)</f>
        <v>0</v>
      </c>
      <c r="AI482" s="43">
        <f>_xlfn.XLOOKUP(Master1[[#This Row],[cu_id]],Revenue_Analysis[cuid],Revenue_Analysis[Q1 Average], 0)</f>
        <v>301.76</v>
      </c>
      <c r="AJ482" s="43">
        <f>_xlfn.XLOOKUP(Master1[[#This Row],[cu_id]],Revenue_Analysis[cuid],Revenue_Analysis[Q2 Average], 0)</f>
        <v>0</v>
      </c>
      <c r="AK482" s="43">
        <f>_xlfn.XLOOKUP(Master1[[#This Row],[cu_id]],Revenue_Analysis[cuid],Revenue_Analysis[Q3 Average], 0)</f>
        <v>0</v>
      </c>
      <c r="AL482" s="43">
        <f>_xlfn.XLOOKUP(Master1[[#This Row],[cu_id]],Revenue_Analysis[cuid],Revenue_Analysis[Q4 Average], 0)</f>
        <v>0</v>
      </c>
      <c r="AM482" s="44">
        <v>0.375</v>
      </c>
      <c r="AN482" s="44">
        <v>0.95833333333333337</v>
      </c>
      <c r="AO482" s="25" t="s">
        <v>13860</v>
      </c>
      <c r="AP482" s="44">
        <v>0.6875</v>
      </c>
      <c r="AQ482" s="25" t="s">
        <v>13860</v>
      </c>
      <c r="AR482" s="25" t="s">
        <v>0</v>
      </c>
      <c r="AS482" s="15">
        <f>IFERROR(_xlfn.XLOOKUP(Master1[[#This Row],[cu_id]],StopTimes[cu_ID],StopTimes[Average Stop Time]), 0)</f>
        <v>0</v>
      </c>
      <c r="AT482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82" s="45">
        <v>5</v>
      </c>
      <c r="AV482" s="13"/>
      <c r="AW482" s="12"/>
    </row>
    <row r="483" spans="1:49" x14ac:dyDescent="0.3">
      <c r="A483" s="74" t="s">
        <v>3691</v>
      </c>
      <c r="B483" s="25">
        <v>72</v>
      </c>
      <c r="C483" s="25" t="s">
        <v>6</v>
      </c>
      <c r="D483" s="26">
        <v>99048</v>
      </c>
      <c r="E483" s="26" t="s">
        <v>58</v>
      </c>
      <c r="F483" s="83" t="s">
        <v>4804</v>
      </c>
      <c r="G483" s="26" t="s">
        <v>1078</v>
      </c>
      <c r="H483" s="26" t="s">
        <v>11</v>
      </c>
      <c r="I483" s="26" t="s">
        <v>246</v>
      </c>
      <c r="J483" s="26" t="s">
        <v>4</v>
      </c>
      <c r="K483" s="26" t="s">
        <v>76</v>
      </c>
      <c r="L483" s="27" t="s">
        <v>16</v>
      </c>
      <c r="M483" s="25" t="s">
        <v>3</v>
      </c>
      <c r="N483" s="25" t="s">
        <v>2</v>
      </c>
      <c r="O4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483" s="25">
        <v>0</v>
      </c>
      <c r="Q483" s="25">
        <v>0</v>
      </c>
      <c r="R483" s="25">
        <v>110</v>
      </c>
      <c r="S483" s="25">
        <v>0</v>
      </c>
      <c r="T483" s="25">
        <v>0</v>
      </c>
      <c r="U483" s="25">
        <v>51</v>
      </c>
      <c r="V483" s="41" t="str">
        <f>IFERROR(Master1[[#This Row],[Avg Garment Scans per Delivery]]/Master1[[#This Row],[Garment Inventory]], "")</f>
        <v/>
      </c>
      <c r="W483" s="42"/>
      <c r="X483" s="42"/>
      <c r="Y483" s="42"/>
      <c r="Z483" s="42"/>
      <c r="AA483" s="43">
        <f>_xlfn.XLOOKUP(Master1[[#This Row],[cu_id]], Revenue_Analysis[cuid], Revenue_Analysis[Q1 Low Deviation], 0)</f>
        <v>81.678299999999993</v>
      </c>
      <c r="AB483" s="43">
        <f>_xlfn.XLOOKUP(Master1[[#This Row],[cu_id]],Revenue_Analysis[cuid],Revenue_Analysis[Q1 High Deviation], 0)</f>
        <v>84.171700000000001</v>
      </c>
      <c r="AC483" s="43">
        <f>_xlfn.XLOOKUP(Master1[[#This Row],[cu_id]],Revenue_Analysis[cuid],Revenue_Analysis[Q2 Low Deviation], 0)</f>
        <v>86.779899999999998</v>
      </c>
      <c r="AD483" s="43">
        <f>_xlfn.XLOOKUP(Master1[[#This Row],[cu_id]],Revenue_Analysis[cuid],Revenue_Analysis[Q2 High Deviation], 0)</f>
        <v>87.8125</v>
      </c>
      <c r="AE483" s="43">
        <f>_xlfn.XLOOKUP(Master1[[#This Row],[cu_id]],Revenue_Analysis[cuid],Revenue_Analysis[Q3 Low Deviation], 0)</f>
        <v>86.789500000000004</v>
      </c>
      <c r="AF483" s="43">
        <f>_xlfn.XLOOKUP(Master1[[#This Row],[cu_id]],Revenue_Analysis[cuid],Revenue_Analysis[Q3 High Deviation], 0)</f>
        <v>97.501300000000001</v>
      </c>
      <c r="AG483" s="43">
        <f>_xlfn.XLOOKUP(Master1[[#This Row],[cu_id]],Revenue_Analysis[cuid],Revenue_Analysis[Q4 Low Deviation], 0)</f>
        <v>95.368200000000002</v>
      </c>
      <c r="AH483" s="43">
        <f>_xlfn.XLOOKUP(Master1[[#This Row],[cu_id]],Revenue_Analysis[cuid],Revenue_Analysis[Q4 High Deviation], 0)</f>
        <v>96.859399999999994</v>
      </c>
      <c r="AI483" s="43">
        <f>_xlfn.XLOOKUP(Master1[[#This Row],[cu_id]],Revenue_Analysis[cuid],Revenue_Analysis[Q1 Average], 0)</f>
        <v>82.924999999999997</v>
      </c>
      <c r="AJ483" s="43">
        <f>_xlfn.XLOOKUP(Master1[[#This Row],[cu_id]],Revenue_Analysis[cuid],Revenue_Analysis[Q2 Average], 0)</f>
        <v>87.296199999999999</v>
      </c>
      <c r="AK483" s="43">
        <f>_xlfn.XLOOKUP(Master1[[#This Row],[cu_id]],Revenue_Analysis[cuid],Revenue_Analysis[Q3 Average], 0)</f>
        <v>92.145399999999995</v>
      </c>
      <c r="AL483" s="43">
        <f>_xlfn.XLOOKUP(Master1[[#This Row],[cu_id]],Revenue_Analysis[cuid],Revenue_Analysis[Q4 Average], 0)</f>
        <v>96.113799999999998</v>
      </c>
      <c r="AM483" s="44">
        <v>0.41666666666666669</v>
      </c>
      <c r="AN483" s="44">
        <v>0.6875</v>
      </c>
      <c r="AO483" s="25" t="s">
        <v>13860</v>
      </c>
      <c r="AP483" s="25" t="s">
        <v>13860</v>
      </c>
      <c r="AQ483" s="25" t="s">
        <v>13860</v>
      </c>
      <c r="AR483" s="25" t="s">
        <v>0</v>
      </c>
      <c r="AS483" s="15">
        <f>IFERROR(_xlfn.XLOOKUP(Master1[[#This Row],[cu_id]],StopTimes[cu_ID],StopTimes[Average Stop Time]), 0)</f>
        <v>0.30208333333333331</v>
      </c>
      <c r="AT483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83" s="45">
        <v>15</v>
      </c>
      <c r="AV483" s="13"/>
    </row>
    <row r="484" spans="1:49" x14ac:dyDescent="0.3">
      <c r="A484" s="21" t="s">
        <v>4339</v>
      </c>
      <c r="B484" s="23">
        <v>15</v>
      </c>
      <c r="C484" s="23" t="s">
        <v>6</v>
      </c>
      <c r="D484" s="22">
        <v>99161</v>
      </c>
      <c r="E484" s="22">
        <v>145</v>
      </c>
      <c r="F484" s="22" t="s">
        <v>2497</v>
      </c>
      <c r="G484" s="22" t="s">
        <v>2498</v>
      </c>
      <c r="H484" s="22" t="s">
        <v>5</v>
      </c>
      <c r="I484" s="22" t="s">
        <v>2499</v>
      </c>
      <c r="J484" s="22" t="s">
        <v>4</v>
      </c>
      <c r="K484" s="22" t="s">
        <v>428</v>
      </c>
      <c r="L484" s="23" t="s">
        <v>16</v>
      </c>
      <c r="M484" s="23" t="s">
        <v>3</v>
      </c>
      <c r="N484" s="23" t="s">
        <v>2</v>
      </c>
      <c r="O4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999</v>
      </c>
      <c r="P484" s="23">
        <v>0</v>
      </c>
      <c r="Q484" s="23">
        <v>0</v>
      </c>
      <c r="R484" s="23">
        <v>999</v>
      </c>
      <c r="S484" s="23">
        <v>0</v>
      </c>
      <c r="T484" s="23">
        <v>0</v>
      </c>
      <c r="U484" s="23"/>
      <c r="V484" s="51" t="str">
        <f>IFERROR(Master1[[#This Row],[Avg Garment Scans per Delivery]]/Master1[[#This Row],[Garment Inventory]], "")</f>
        <v/>
      </c>
      <c r="W484" s="23"/>
      <c r="X484" s="23">
        <v>0</v>
      </c>
      <c r="Y484" s="23"/>
      <c r="Z484" s="23"/>
      <c r="AA484" s="43">
        <f>_xlfn.XLOOKUP(Master1[[#This Row],[cu_id]], Revenue_Analysis[cuid], Revenue_Analysis[Q1 Low Deviation], 0)</f>
        <v>0</v>
      </c>
      <c r="AB484" s="43">
        <f>_xlfn.XLOOKUP(Master1[[#This Row],[cu_id]],Revenue_Analysis[cuid],Revenue_Analysis[Q1 High Deviation], 0)</f>
        <v>0</v>
      </c>
      <c r="AC484" s="43">
        <f>_xlfn.XLOOKUP(Master1[[#This Row],[cu_id]],Revenue_Analysis[cuid],Revenue_Analysis[Q2 Low Deviation], 0)</f>
        <v>0</v>
      </c>
      <c r="AD484" s="43">
        <f>_xlfn.XLOOKUP(Master1[[#This Row],[cu_id]],Revenue_Analysis[cuid],Revenue_Analysis[Q2 High Deviation], 0)</f>
        <v>0</v>
      </c>
      <c r="AE484" s="43">
        <f>_xlfn.XLOOKUP(Master1[[#This Row],[cu_id]],Revenue_Analysis[cuid],Revenue_Analysis[Q3 Low Deviation], 0)</f>
        <v>0</v>
      </c>
      <c r="AF484" s="43">
        <f>_xlfn.XLOOKUP(Master1[[#This Row],[cu_id]],Revenue_Analysis[cuid],Revenue_Analysis[Q3 High Deviation], 0)</f>
        <v>0</v>
      </c>
      <c r="AG484" s="43">
        <f>_xlfn.XLOOKUP(Master1[[#This Row],[cu_id]],Revenue_Analysis[cuid],Revenue_Analysis[Q4 Low Deviation], 0)</f>
        <v>0</v>
      </c>
      <c r="AH484" s="43">
        <f>_xlfn.XLOOKUP(Master1[[#This Row],[cu_id]],Revenue_Analysis[cuid],Revenue_Analysis[Q4 High Deviation], 0)</f>
        <v>0</v>
      </c>
      <c r="AI484" s="43">
        <f>_xlfn.XLOOKUP(Master1[[#This Row],[cu_id]],Revenue_Analysis[cuid],Revenue_Analysis[Q1 Average], 0)</f>
        <v>0</v>
      </c>
      <c r="AJ484" s="43">
        <f>_xlfn.XLOOKUP(Master1[[#This Row],[cu_id]],Revenue_Analysis[cuid],Revenue_Analysis[Q2 Average], 0)</f>
        <v>0</v>
      </c>
      <c r="AK484" s="43">
        <f>_xlfn.XLOOKUP(Master1[[#This Row],[cu_id]],Revenue_Analysis[cuid],Revenue_Analysis[Q3 Average], 0)</f>
        <v>0</v>
      </c>
      <c r="AL484" s="43">
        <f>_xlfn.XLOOKUP(Master1[[#This Row],[cu_id]],Revenue_Analysis[cuid],Revenue_Analysis[Q4 Average], 0)</f>
        <v>0</v>
      </c>
      <c r="AM484" s="44">
        <v>0.39583333333333331</v>
      </c>
      <c r="AN484" s="44">
        <v>0.6875</v>
      </c>
      <c r="AO484" s="23" t="s">
        <v>13860</v>
      </c>
      <c r="AP484" s="23" t="s">
        <v>13860</v>
      </c>
      <c r="AQ484" s="23" t="s">
        <v>13860</v>
      </c>
      <c r="AR484" s="23" t="s">
        <v>0</v>
      </c>
      <c r="AS484" s="15">
        <f>IFERROR(_xlfn.XLOOKUP(Master1[[#This Row],[cu_id]],StopTimes[cu_ID],StopTimes[Average Stop Time]), 0)</f>
        <v>0</v>
      </c>
      <c r="AT48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84" s="45" t="s">
        <v>13860</v>
      </c>
      <c r="AV484" s="13"/>
      <c r="AW484" s="12"/>
    </row>
    <row r="485" spans="1:49" x14ac:dyDescent="0.3">
      <c r="A485" s="21" t="s">
        <v>4340</v>
      </c>
      <c r="B485" s="23">
        <v>15</v>
      </c>
      <c r="C485" s="23" t="s">
        <v>6</v>
      </c>
      <c r="D485" s="22">
        <v>99161</v>
      </c>
      <c r="E485" s="22">
        <v>142</v>
      </c>
      <c r="F485" s="22" t="s">
        <v>2500</v>
      </c>
      <c r="G485" s="22" t="s">
        <v>2501</v>
      </c>
      <c r="H485" s="22" t="s">
        <v>5</v>
      </c>
      <c r="I485" s="22" t="s">
        <v>2499</v>
      </c>
      <c r="J485" s="22" t="s">
        <v>4</v>
      </c>
      <c r="K485" s="22" t="s">
        <v>428</v>
      </c>
      <c r="L485" s="23" t="s">
        <v>16</v>
      </c>
      <c r="M485" s="23" t="s">
        <v>3</v>
      </c>
      <c r="N485" s="23" t="s">
        <v>2</v>
      </c>
      <c r="O4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999</v>
      </c>
      <c r="P485" s="23">
        <v>0</v>
      </c>
      <c r="Q485" s="23">
        <v>0</v>
      </c>
      <c r="R485" s="23">
        <v>999</v>
      </c>
      <c r="S485" s="23">
        <v>0</v>
      </c>
      <c r="T485" s="23">
        <v>0</v>
      </c>
      <c r="U485" s="23"/>
      <c r="V485" s="51" t="str">
        <f>IFERROR(Master1[[#This Row],[Avg Garment Scans per Delivery]]/Master1[[#This Row],[Garment Inventory]], "")</f>
        <v/>
      </c>
      <c r="W485" s="23"/>
      <c r="X485" s="23">
        <v>0</v>
      </c>
      <c r="Y485" s="23"/>
      <c r="Z485" s="23"/>
      <c r="AA485" s="43">
        <f>_xlfn.XLOOKUP(Master1[[#This Row],[cu_id]], Revenue_Analysis[cuid], Revenue_Analysis[Q1 Low Deviation], 0)</f>
        <v>0</v>
      </c>
      <c r="AB485" s="43">
        <f>_xlfn.XLOOKUP(Master1[[#This Row],[cu_id]],Revenue_Analysis[cuid],Revenue_Analysis[Q1 High Deviation], 0)</f>
        <v>0</v>
      </c>
      <c r="AC485" s="43">
        <f>_xlfn.XLOOKUP(Master1[[#This Row],[cu_id]],Revenue_Analysis[cuid],Revenue_Analysis[Q2 Low Deviation], 0)</f>
        <v>0</v>
      </c>
      <c r="AD485" s="43">
        <f>_xlfn.XLOOKUP(Master1[[#This Row],[cu_id]],Revenue_Analysis[cuid],Revenue_Analysis[Q2 High Deviation], 0)</f>
        <v>0</v>
      </c>
      <c r="AE485" s="43">
        <f>_xlfn.XLOOKUP(Master1[[#This Row],[cu_id]],Revenue_Analysis[cuid],Revenue_Analysis[Q3 Low Deviation], 0)</f>
        <v>0</v>
      </c>
      <c r="AF485" s="43">
        <f>_xlfn.XLOOKUP(Master1[[#This Row],[cu_id]],Revenue_Analysis[cuid],Revenue_Analysis[Q3 High Deviation], 0)</f>
        <v>0</v>
      </c>
      <c r="AG485" s="43">
        <f>_xlfn.XLOOKUP(Master1[[#This Row],[cu_id]],Revenue_Analysis[cuid],Revenue_Analysis[Q4 Low Deviation], 0)</f>
        <v>0</v>
      </c>
      <c r="AH485" s="43">
        <f>_xlfn.XLOOKUP(Master1[[#This Row],[cu_id]],Revenue_Analysis[cuid],Revenue_Analysis[Q4 High Deviation], 0)</f>
        <v>0</v>
      </c>
      <c r="AI485" s="43">
        <f>_xlfn.XLOOKUP(Master1[[#This Row],[cu_id]],Revenue_Analysis[cuid],Revenue_Analysis[Q1 Average], 0)</f>
        <v>0</v>
      </c>
      <c r="AJ485" s="43">
        <f>_xlfn.XLOOKUP(Master1[[#This Row],[cu_id]],Revenue_Analysis[cuid],Revenue_Analysis[Q2 Average], 0)</f>
        <v>0</v>
      </c>
      <c r="AK485" s="43">
        <f>_xlfn.XLOOKUP(Master1[[#This Row],[cu_id]],Revenue_Analysis[cuid],Revenue_Analysis[Q3 Average], 0)</f>
        <v>0</v>
      </c>
      <c r="AL485" s="43">
        <f>_xlfn.XLOOKUP(Master1[[#This Row],[cu_id]],Revenue_Analysis[cuid],Revenue_Analysis[Q4 Average], 0)</f>
        <v>0</v>
      </c>
      <c r="AM485" s="44" t="s">
        <v>13860</v>
      </c>
      <c r="AN485" s="23" t="s">
        <v>13860</v>
      </c>
      <c r="AO485" s="23" t="s">
        <v>13860</v>
      </c>
      <c r="AP485" s="23" t="s">
        <v>13860</v>
      </c>
      <c r="AQ485" s="23" t="s">
        <v>13860</v>
      </c>
      <c r="AR485" s="23" t="s">
        <v>0</v>
      </c>
      <c r="AS485" s="15">
        <f>IFERROR(_xlfn.XLOOKUP(Master1[[#This Row],[cu_id]],StopTimes[cu_ID],StopTimes[Average Stop Time]), 0)</f>
        <v>0</v>
      </c>
      <c r="AT48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85" s="45" t="s">
        <v>13860</v>
      </c>
      <c r="AV485" s="13"/>
      <c r="AW485" s="12"/>
    </row>
    <row r="486" spans="1:49" x14ac:dyDescent="0.3">
      <c r="A486" s="74" t="s">
        <v>3692</v>
      </c>
      <c r="B486" s="25">
        <v>71</v>
      </c>
      <c r="C486" s="25" t="s">
        <v>14</v>
      </c>
      <c r="D486" s="26">
        <v>28067</v>
      </c>
      <c r="E486" s="26" t="s">
        <v>13</v>
      </c>
      <c r="F486" s="26" t="s">
        <v>1079</v>
      </c>
      <c r="G486" s="26" t="s">
        <v>1080</v>
      </c>
      <c r="H486" s="26" t="s">
        <v>11</v>
      </c>
      <c r="I486" s="26" t="s">
        <v>830</v>
      </c>
      <c r="J486" s="26" t="s">
        <v>4</v>
      </c>
      <c r="K486" s="26" t="s">
        <v>243</v>
      </c>
      <c r="L486" s="27" t="s">
        <v>16</v>
      </c>
      <c r="M486" s="25" t="s">
        <v>3</v>
      </c>
      <c r="N486" s="25" t="s">
        <v>2</v>
      </c>
      <c r="O48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182</v>
      </c>
      <c r="P486" s="25">
        <v>0</v>
      </c>
      <c r="Q486" s="25">
        <v>0</v>
      </c>
      <c r="R486" s="25">
        <v>0</v>
      </c>
      <c r="S486" s="25">
        <v>182</v>
      </c>
      <c r="T486" s="25">
        <v>0</v>
      </c>
      <c r="U486" s="25">
        <v>53</v>
      </c>
      <c r="V486" s="41">
        <f>IFERROR(Master1[[#This Row],[Avg Garment Scans per Delivery]]/Master1[[#This Row],[Garment Inventory]], "")</f>
        <v>0.81818181818181823</v>
      </c>
      <c r="W486" s="42">
        <v>11</v>
      </c>
      <c r="X486" s="42">
        <v>9</v>
      </c>
      <c r="Y486" s="42">
        <v>1</v>
      </c>
      <c r="Z486" s="42">
        <v>11</v>
      </c>
      <c r="AA486" s="43">
        <f>_xlfn.XLOOKUP(Master1[[#This Row],[cu_id]], Revenue_Analysis[cuid], Revenue_Analysis[Q1 Low Deviation], 0)</f>
        <v>38.6126</v>
      </c>
      <c r="AB486" s="43">
        <f>_xlfn.XLOOKUP(Master1[[#This Row],[cu_id]],Revenue_Analysis[cuid],Revenue_Analysis[Q1 High Deviation], 0)</f>
        <v>46.841200000000001</v>
      </c>
      <c r="AC486" s="43">
        <f>_xlfn.XLOOKUP(Master1[[#This Row],[cu_id]],Revenue_Analysis[cuid],Revenue_Analysis[Q2 Low Deviation], 0)</f>
        <v>35</v>
      </c>
      <c r="AD486" s="43">
        <f>_xlfn.XLOOKUP(Master1[[#This Row],[cu_id]],Revenue_Analysis[cuid],Revenue_Analysis[Q2 High Deviation], 0)</f>
        <v>35</v>
      </c>
      <c r="AE486" s="43">
        <f>_xlfn.XLOOKUP(Master1[[#This Row],[cu_id]],Revenue_Analysis[cuid],Revenue_Analysis[Q3 Low Deviation], 0)</f>
        <v>28.369399999999999</v>
      </c>
      <c r="AF486" s="43">
        <f>_xlfn.XLOOKUP(Master1[[#This Row],[cu_id]],Revenue_Analysis[cuid],Revenue_Analysis[Q3 High Deviation], 0)</f>
        <v>36.989199999999997</v>
      </c>
      <c r="AG486" s="43">
        <f>_xlfn.XLOOKUP(Master1[[#This Row],[cu_id]],Revenue_Analysis[cuid],Revenue_Analysis[Q4 Low Deviation], 0)</f>
        <v>35</v>
      </c>
      <c r="AH486" s="43">
        <f>_xlfn.XLOOKUP(Master1[[#This Row],[cu_id]],Revenue_Analysis[cuid],Revenue_Analysis[Q4 High Deviation], 0)</f>
        <v>35</v>
      </c>
      <c r="AI486" s="43">
        <f>_xlfn.XLOOKUP(Master1[[#This Row],[cu_id]],Revenue_Analysis[cuid],Revenue_Analysis[Q1 Average], 0)</f>
        <v>42.726900000000001</v>
      </c>
      <c r="AJ486" s="43">
        <f>_xlfn.XLOOKUP(Master1[[#This Row],[cu_id]],Revenue_Analysis[cuid],Revenue_Analysis[Q2 Average], 0)</f>
        <v>35</v>
      </c>
      <c r="AK486" s="43">
        <f>_xlfn.XLOOKUP(Master1[[#This Row],[cu_id]],Revenue_Analysis[cuid],Revenue_Analysis[Q3 Average], 0)</f>
        <v>32.679299999999998</v>
      </c>
      <c r="AL486" s="43">
        <f>_xlfn.XLOOKUP(Master1[[#This Row],[cu_id]],Revenue_Analysis[cuid],Revenue_Analysis[Q4 Average], 0)</f>
        <v>35</v>
      </c>
      <c r="AM486" s="44">
        <v>8</v>
      </c>
      <c r="AN486" s="44">
        <v>5.5</v>
      </c>
      <c r="AO486" s="25" t="s">
        <v>13860</v>
      </c>
      <c r="AP486" s="25" t="s">
        <v>13860</v>
      </c>
      <c r="AQ486" s="25" t="s">
        <v>13860</v>
      </c>
      <c r="AR486" s="25" t="s">
        <v>0</v>
      </c>
      <c r="AS486" s="15">
        <f>IFERROR(_xlfn.XLOOKUP(Master1[[#This Row],[cu_id]],StopTimes[cu_ID],StopTimes[Average Stop Time]), 0)</f>
        <v>10.99375</v>
      </c>
      <c r="AT48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86" s="45" t="s">
        <v>13860</v>
      </c>
      <c r="AV486" s="13"/>
      <c r="AW486" s="12"/>
    </row>
    <row r="487" spans="1:49" x14ac:dyDescent="0.3">
      <c r="A487" s="74" t="s">
        <v>3693</v>
      </c>
      <c r="B487" s="25">
        <v>34</v>
      </c>
      <c r="C487" s="25" t="s">
        <v>9</v>
      </c>
      <c r="D487" s="26">
        <v>28071</v>
      </c>
      <c r="E487" s="26" t="s">
        <v>13</v>
      </c>
      <c r="F487" s="26" t="s">
        <v>1081</v>
      </c>
      <c r="G487" s="26" t="s">
        <v>1082</v>
      </c>
      <c r="H487" s="26" t="s">
        <v>11</v>
      </c>
      <c r="I487" s="26" t="s">
        <v>238</v>
      </c>
      <c r="J487" s="26" t="s">
        <v>4</v>
      </c>
      <c r="K487" s="26" t="s">
        <v>239</v>
      </c>
      <c r="L487" s="27" t="s">
        <v>16</v>
      </c>
      <c r="M487" s="25" t="s">
        <v>3</v>
      </c>
      <c r="N487" s="25" t="s">
        <v>2</v>
      </c>
      <c r="O4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487" s="25">
        <v>170</v>
      </c>
      <c r="Q487" s="25">
        <v>0</v>
      </c>
      <c r="R487" s="25">
        <v>0</v>
      </c>
      <c r="S487" s="25">
        <v>0</v>
      </c>
      <c r="T487" s="25">
        <v>0</v>
      </c>
      <c r="U487" s="25">
        <v>53</v>
      </c>
      <c r="V487" s="41" t="str">
        <f>IFERROR(Master1[[#This Row],[Avg Garment Scans per Delivery]]/Master1[[#This Row],[Garment Inventory]], "")</f>
        <v/>
      </c>
      <c r="W487" s="42"/>
      <c r="X487" s="42"/>
      <c r="Y487" s="42"/>
      <c r="Z487" s="42"/>
      <c r="AA487" s="43">
        <f>_xlfn.XLOOKUP(Master1[[#This Row],[cu_id]], Revenue_Analysis[cuid], Revenue_Analysis[Q1 Low Deviation], 0)</f>
        <v>394.05239999999998</v>
      </c>
      <c r="AB487" s="43">
        <f>_xlfn.XLOOKUP(Master1[[#This Row],[cu_id]],Revenue_Analysis[cuid],Revenue_Analysis[Q1 High Deviation], 0)</f>
        <v>421.39679999999998</v>
      </c>
      <c r="AC487" s="43">
        <f>_xlfn.XLOOKUP(Master1[[#This Row],[cu_id]],Revenue_Analysis[cuid],Revenue_Analysis[Q2 Low Deviation], 0)</f>
        <v>414.96269999999998</v>
      </c>
      <c r="AD487" s="43">
        <f>_xlfn.XLOOKUP(Master1[[#This Row],[cu_id]],Revenue_Analysis[cuid],Revenue_Analysis[Q2 High Deviation], 0)</f>
        <v>423.36489999999998</v>
      </c>
      <c r="AE487" s="43">
        <f>_xlfn.XLOOKUP(Master1[[#This Row],[cu_id]],Revenue_Analysis[cuid],Revenue_Analysis[Q3 Low Deviation], 0)</f>
        <v>401.81360000000001</v>
      </c>
      <c r="AF487" s="43">
        <f>_xlfn.XLOOKUP(Master1[[#This Row],[cu_id]],Revenue_Analysis[cuid],Revenue_Analysis[Q3 High Deviation], 0)</f>
        <v>409.4726</v>
      </c>
      <c r="AG487" s="43">
        <f>_xlfn.XLOOKUP(Master1[[#This Row],[cu_id]],Revenue_Analysis[cuid],Revenue_Analysis[Q4 Low Deviation], 0)</f>
        <v>334.10120000000001</v>
      </c>
      <c r="AH487" s="43">
        <f>_xlfn.XLOOKUP(Master1[[#This Row],[cu_id]],Revenue_Analysis[cuid],Revenue_Analysis[Q4 High Deviation], 0)</f>
        <v>444.46159999999998</v>
      </c>
      <c r="AI487" s="43">
        <f>_xlfn.XLOOKUP(Master1[[#This Row],[cu_id]],Revenue_Analysis[cuid],Revenue_Analysis[Q1 Average], 0)</f>
        <v>407.72460000000001</v>
      </c>
      <c r="AJ487" s="43">
        <f>_xlfn.XLOOKUP(Master1[[#This Row],[cu_id]],Revenue_Analysis[cuid],Revenue_Analysis[Q2 Average], 0)</f>
        <v>419.16379999999998</v>
      </c>
      <c r="AK487" s="43">
        <f>_xlfn.XLOOKUP(Master1[[#This Row],[cu_id]],Revenue_Analysis[cuid],Revenue_Analysis[Q3 Average], 0)</f>
        <v>405.6431</v>
      </c>
      <c r="AL487" s="43">
        <f>_xlfn.XLOOKUP(Master1[[#This Row],[cu_id]],Revenue_Analysis[cuid],Revenue_Analysis[Q4 Average], 0)</f>
        <v>389.28140000000002</v>
      </c>
      <c r="AM487" s="44" t="s">
        <v>1</v>
      </c>
      <c r="AN487" s="44" t="s">
        <v>1</v>
      </c>
      <c r="AO487" s="25" t="s">
        <v>13860</v>
      </c>
      <c r="AP487" s="25" t="s">
        <v>13860</v>
      </c>
      <c r="AQ487" s="25" t="s">
        <v>13860</v>
      </c>
      <c r="AR487" s="25" t="s">
        <v>0</v>
      </c>
      <c r="AS487" s="15">
        <f>IFERROR(_xlfn.XLOOKUP(Master1[[#This Row],[cu_id]],StopTimes[cu_ID],StopTimes[Average Stop Time]), 0)</f>
        <v>13.242592591666668</v>
      </c>
      <c r="AT487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487" s="45">
        <v>20</v>
      </c>
      <c r="AV487" s="13"/>
      <c r="AW487" s="12"/>
    </row>
    <row r="488" spans="1:49" x14ac:dyDescent="0.3">
      <c r="A488" s="74" t="s">
        <v>4341</v>
      </c>
      <c r="B488" s="25">
        <v>15</v>
      </c>
      <c r="C488" s="25" t="s">
        <v>7</v>
      </c>
      <c r="D488" s="26">
        <v>73335</v>
      </c>
      <c r="E488" s="26" t="s">
        <v>48</v>
      </c>
      <c r="F488" s="26" t="s">
        <v>2502</v>
      </c>
      <c r="G488" s="26" t="s">
        <v>2503</v>
      </c>
      <c r="H488" s="26" t="s">
        <v>5</v>
      </c>
      <c r="I488" s="26" t="s">
        <v>2168</v>
      </c>
      <c r="J488" s="26" t="s">
        <v>4</v>
      </c>
      <c r="K488" s="26" t="s">
        <v>277</v>
      </c>
      <c r="L488" s="27" t="s">
        <v>24</v>
      </c>
      <c r="M488" s="25" t="s">
        <v>23</v>
      </c>
      <c r="N488" s="25" t="s">
        <v>2</v>
      </c>
      <c r="O48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488" s="25">
        <v>0</v>
      </c>
      <c r="Q488" s="25">
        <v>0</v>
      </c>
      <c r="R488" s="25">
        <v>0</v>
      </c>
      <c r="S488" s="25">
        <v>0</v>
      </c>
      <c r="T488" s="25">
        <v>130</v>
      </c>
      <c r="U488" s="25">
        <v>15</v>
      </c>
      <c r="V488" s="41" t="str">
        <f>IFERROR(Master1[[#This Row],[Avg Garment Scans per Delivery]]/Master1[[#This Row],[Garment Inventory]], "")</f>
        <v/>
      </c>
      <c r="W488" s="42"/>
      <c r="X488" s="42"/>
      <c r="Y488" s="42"/>
      <c r="Z488" s="42"/>
      <c r="AA488" s="43">
        <f>_xlfn.XLOOKUP(Master1[[#This Row],[cu_id]], Revenue_Analysis[cuid], Revenue_Analysis[Q1 Low Deviation], 0)</f>
        <v>49.21</v>
      </c>
      <c r="AB488" s="43">
        <f>_xlfn.XLOOKUP(Master1[[#This Row],[cu_id]],Revenue_Analysis[cuid],Revenue_Analysis[Q1 High Deviation], 0)</f>
        <v>51.21</v>
      </c>
      <c r="AC488" s="43">
        <f>_xlfn.XLOOKUP(Master1[[#This Row],[cu_id]],Revenue_Analysis[cuid],Revenue_Analysis[Q2 Low Deviation], 0)</f>
        <v>52.727699999999999</v>
      </c>
      <c r="AD488" s="43">
        <f>_xlfn.XLOOKUP(Master1[[#This Row],[cu_id]],Revenue_Analysis[cuid],Revenue_Analysis[Q2 High Deviation], 0)</f>
        <v>56.798900000000003</v>
      </c>
      <c r="AE488" s="43">
        <f>_xlfn.XLOOKUP(Master1[[#This Row],[cu_id]],Revenue_Analysis[cuid],Revenue_Analysis[Q3 Low Deviation], 0)</f>
        <v>56.783299999999997</v>
      </c>
      <c r="AF488" s="43">
        <f>_xlfn.XLOOKUP(Master1[[#This Row],[cu_id]],Revenue_Analysis[cuid],Revenue_Analysis[Q3 High Deviation], 0)</f>
        <v>57.316699999999997</v>
      </c>
      <c r="AG488" s="43">
        <f>_xlfn.XLOOKUP(Master1[[#This Row],[cu_id]],Revenue_Analysis[cuid],Revenue_Analysis[Q4 Low Deviation], 0)</f>
        <v>56.65</v>
      </c>
      <c r="AH488" s="43">
        <f>_xlfn.XLOOKUP(Master1[[#This Row],[cu_id]],Revenue_Analysis[cuid],Revenue_Analysis[Q4 High Deviation], 0)</f>
        <v>56.65</v>
      </c>
      <c r="AI488" s="43">
        <f>_xlfn.XLOOKUP(Master1[[#This Row],[cu_id]],Revenue_Analysis[cuid],Revenue_Analysis[Q1 Average], 0)</f>
        <v>50.21</v>
      </c>
      <c r="AJ488" s="43">
        <f>_xlfn.XLOOKUP(Master1[[#This Row],[cu_id]],Revenue_Analysis[cuid],Revenue_Analysis[Q2 Average], 0)</f>
        <v>54.763300000000001</v>
      </c>
      <c r="AK488" s="43">
        <f>_xlfn.XLOOKUP(Master1[[#This Row],[cu_id]],Revenue_Analysis[cuid],Revenue_Analysis[Q3 Average], 0)</f>
        <v>57.05</v>
      </c>
      <c r="AL488" s="43">
        <f>_xlfn.XLOOKUP(Master1[[#This Row],[cu_id]],Revenue_Analysis[cuid],Revenue_Analysis[Q4 Average], 0)</f>
        <v>56.65</v>
      </c>
      <c r="AM488" s="44">
        <v>0.39583333333333331</v>
      </c>
      <c r="AN488" s="44">
        <v>0.66666666666666663</v>
      </c>
      <c r="AO488" s="25" t="s">
        <v>13860</v>
      </c>
      <c r="AP488" s="25" t="s">
        <v>13860</v>
      </c>
      <c r="AQ488" s="25" t="s">
        <v>13860</v>
      </c>
      <c r="AR488" s="25" t="s">
        <v>0</v>
      </c>
      <c r="AS488" s="15">
        <f>IFERROR(_xlfn.XLOOKUP(Master1[[#This Row],[cu_id]],StopTimes[cu_ID],StopTimes[Average Stop Time]), 0)</f>
        <v>0.16666666666666666</v>
      </c>
      <c r="AT488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88" s="45">
        <v>5</v>
      </c>
      <c r="AV488" s="13"/>
      <c r="AW488" s="12"/>
    </row>
    <row r="489" spans="1:49" x14ac:dyDescent="0.3">
      <c r="A489" s="74" t="s">
        <v>3694</v>
      </c>
      <c r="B489" s="25">
        <v>71</v>
      </c>
      <c r="C489" s="25" t="s">
        <v>6</v>
      </c>
      <c r="D489" s="26">
        <v>28073</v>
      </c>
      <c r="E489" s="26" t="s">
        <v>13</v>
      </c>
      <c r="F489" s="26" t="s">
        <v>1083</v>
      </c>
      <c r="G489" s="26" t="s">
        <v>1084</v>
      </c>
      <c r="H489" s="26" t="s">
        <v>11</v>
      </c>
      <c r="I489" s="26" t="s">
        <v>842</v>
      </c>
      <c r="J489" s="26" t="s">
        <v>4</v>
      </c>
      <c r="K489" s="26" t="s">
        <v>116</v>
      </c>
      <c r="L489" s="27" t="s">
        <v>16</v>
      </c>
      <c r="M489" s="25" t="s">
        <v>3</v>
      </c>
      <c r="N489" s="25" t="s">
        <v>2</v>
      </c>
      <c r="O4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489" s="25">
        <v>0</v>
      </c>
      <c r="Q489" s="25">
        <v>0</v>
      </c>
      <c r="R489" s="25">
        <v>30</v>
      </c>
      <c r="S489" s="25">
        <v>0</v>
      </c>
      <c r="T489" s="25">
        <v>0</v>
      </c>
      <c r="U489" s="25">
        <v>53</v>
      </c>
      <c r="V489" s="41">
        <f>IFERROR(Master1[[#This Row],[Avg Garment Scans per Delivery]]/Master1[[#This Row],[Garment Inventory]], "")</f>
        <v>0.82352941176470584</v>
      </c>
      <c r="W489" s="42">
        <v>34</v>
      </c>
      <c r="X489" s="42">
        <v>28</v>
      </c>
      <c r="Y489" s="42">
        <v>2</v>
      </c>
      <c r="Z489" s="42">
        <v>41</v>
      </c>
      <c r="AA489" s="43">
        <f>_xlfn.XLOOKUP(Master1[[#This Row],[cu_id]], Revenue_Analysis[cuid], Revenue_Analysis[Q1 Low Deviation], 0)</f>
        <v>53.54</v>
      </c>
      <c r="AB489" s="43">
        <f>_xlfn.XLOOKUP(Master1[[#This Row],[cu_id]],Revenue_Analysis[cuid],Revenue_Analysis[Q1 High Deviation], 0)</f>
        <v>66.66</v>
      </c>
      <c r="AC489" s="43">
        <f>_xlfn.XLOOKUP(Master1[[#This Row],[cu_id]],Revenue_Analysis[cuid],Revenue_Analysis[Q2 Low Deviation], 0)</f>
        <v>57.662500000000001</v>
      </c>
      <c r="AD489" s="43">
        <f>_xlfn.XLOOKUP(Master1[[#This Row],[cu_id]],Revenue_Analysis[cuid],Revenue_Analysis[Q2 High Deviation], 0)</f>
        <v>63.194499999999998</v>
      </c>
      <c r="AE489" s="43">
        <f>_xlfn.XLOOKUP(Master1[[#This Row],[cu_id]],Revenue_Analysis[cuid],Revenue_Analysis[Q3 Low Deviation], 0)</f>
        <v>62.978099999999998</v>
      </c>
      <c r="AF489" s="43">
        <f>_xlfn.XLOOKUP(Master1[[#This Row],[cu_id]],Revenue_Analysis[cuid],Revenue_Analysis[Q3 High Deviation], 0)</f>
        <v>63.872700000000002</v>
      </c>
      <c r="AG489" s="43">
        <f>_xlfn.XLOOKUP(Master1[[#This Row],[cu_id]],Revenue_Analysis[cuid],Revenue_Analysis[Q4 Low Deviation], 0)</f>
        <v>68.446899999999999</v>
      </c>
      <c r="AH489" s="43">
        <f>_xlfn.XLOOKUP(Master1[[#This Row],[cu_id]],Revenue_Analysis[cuid],Revenue_Analysis[Q4 High Deviation], 0)</f>
        <v>72.620699999999999</v>
      </c>
      <c r="AI489" s="43">
        <f>_xlfn.XLOOKUP(Master1[[#This Row],[cu_id]],Revenue_Analysis[cuid],Revenue_Analysis[Q1 Average], 0)</f>
        <v>60.1</v>
      </c>
      <c r="AJ489" s="43">
        <f>_xlfn.XLOOKUP(Master1[[#This Row],[cu_id]],Revenue_Analysis[cuid],Revenue_Analysis[Q2 Average], 0)</f>
        <v>60.4285</v>
      </c>
      <c r="AK489" s="43">
        <f>_xlfn.XLOOKUP(Master1[[#This Row],[cu_id]],Revenue_Analysis[cuid],Revenue_Analysis[Q3 Average], 0)</f>
        <v>63.425400000000003</v>
      </c>
      <c r="AL489" s="43">
        <f>_xlfn.XLOOKUP(Master1[[#This Row],[cu_id]],Revenue_Analysis[cuid],Revenue_Analysis[Q4 Average], 0)</f>
        <v>70.533799999999999</v>
      </c>
      <c r="AM489" s="44">
        <v>6</v>
      </c>
      <c r="AN489" s="44">
        <v>5.5</v>
      </c>
      <c r="AO489" s="25" t="s">
        <v>13860</v>
      </c>
      <c r="AP489" s="25" t="s">
        <v>13860</v>
      </c>
      <c r="AQ489" s="25" t="s">
        <v>13860</v>
      </c>
      <c r="AR489" s="25" t="s">
        <v>0</v>
      </c>
      <c r="AS489" s="15">
        <f>IFERROR(_xlfn.XLOOKUP(Master1[[#This Row],[cu_id]],StopTimes[cu_ID],StopTimes[Average Stop Time]), 0)</f>
        <v>3.8062499999999999</v>
      </c>
      <c r="AT48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89" s="45" t="s">
        <v>13860</v>
      </c>
      <c r="AV489" s="13"/>
      <c r="AW489" s="12"/>
    </row>
    <row r="490" spans="1:49" x14ac:dyDescent="0.3">
      <c r="A490" s="74" t="s">
        <v>4342</v>
      </c>
      <c r="B490" s="25">
        <v>15</v>
      </c>
      <c r="C490" s="25" t="s">
        <v>12</v>
      </c>
      <c r="D490" s="26">
        <v>32872</v>
      </c>
      <c r="E490" s="26" t="s">
        <v>13</v>
      </c>
      <c r="F490" s="26" t="s">
        <v>2504</v>
      </c>
      <c r="G490" s="26" t="s">
        <v>2505</v>
      </c>
      <c r="H490" s="26" t="s">
        <v>5</v>
      </c>
      <c r="I490" s="26" t="s">
        <v>2168</v>
      </c>
      <c r="J490" s="26" t="s">
        <v>4</v>
      </c>
      <c r="K490" s="26" t="s">
        <v>277</v>
      </c>
      <c r="L490" s="27" t="s">
        <v>16</v>
      </c>
      <c r="M490" s="25" t="s">
        <v>3</v>
      </c>
      <c r="N490" s="25" t="s">
        <v>2</v>
      </c>
      <c r="O4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197</v>
      </c>
      <c r="P490" s="25">
        <v>0</v>
      </c>
      <c r="Q490" s="25">
        <v>197</v>
      </c>
      <c r="R490" s="25">
        <v>0</v>
      </c>
      <c r="S490" s="25">
        <v>0</v>
      </c>
      <c r="T490" s="25">
        <v>0</v>
      </c>
      <c r="U490" s="25">
        <v>52</v>
      </c>
      <c r="V490" s="41" t="str">
        <f>IFERROR(Master1[[#This Row],[Avg Garment Scans per Delivery]]/Master1[[#This Row],[Garment Inventory]], "")</f>
        <v/>
      </c>
      <c r="W490" s="42"/>
      <c r="X490" s="42"/>
      <c r="Y490" s="42"/>
      <c r="Z490" s="42"/>
      <c r="AA490" s="43">
        <f>_xlfn.XLOOKUP(Master1[[#This Row],[cu_id]], Revenue_Analysis[cuid], Revenue_Analysis[Q1 Low Deviation], 0)</f>
        <v>38.258899999999997</v>
      </c>
      <c r="AB490" s="43">
        <f>_xlfn.XLOOKUP(Master1[[#This Row],[cu_id]],Revenue_Analysis[cuid],Revenue_Analysis[Q1 High Deviation], 0)</f>
        <v>47.511899999999997</v>
      </c>
      <c r="AC490" s="43">
        <f>_xlfn.XLOOKUP(Master1[[#This Row],[cu_id]],Revenue_Analysis[cuid],Revenue_Analysis[Q2 Low Deviation], 0)</f>
        <v>48.426400000000001</v>
      </c>
      <c r="AD490" s="43">
        <f>_xlfn.XLOOKUP(Master1[[#This Row],[cu_id]],Revenue_Analysis[cuid],Revenue_Analysis[Q2 High Deviation], 0)</f>
        <v>50.684399999999997</v>
      </c>
      <c r="AE490" s="43">
        <f>_xlfn.XLOOKUP(Master1[[#This Row],[cu_id]],Revenue_Analysis[cuid],Revenue_Analysis[Q3 Low Deviation], 0)</f>
        <v>46.768799999999999</v>
      </c>
      <c r="AF490" s="43">
        <f>_xlfn.XLOOKUP(Master1[[#This Row],[cu_id]],Revenue_Analysis[cuid],Revenue_Analysis[Q3 High Deviation], 0)</f>
        <v>52.198799999999999</v>
      </c>
      <c r="AG490" s="43">
        <f>_xlfn.XLOOKUP(Master1[[#This Row],[cu_id]],Revenue_Analysis[cuid],Revenue_Analysis[Q4 Low Deviation], 0)</f>
        <v>40.015599999999999</v>
      </c>
      <c r="AH490" s="43">
        <f>_xlfn.XLOOKUP(Master1[[#This Row],[cu_id]],Revenue_Analysis[cuid],Revenue_Analysis[Q4 High Deviation], 0)</f>
        <v>42.827399999999997</v>
      </c>
      <c r="AI490" s="43">
        <f>_xlfn.XLOOKUP(Master1[[#This Row],[cu_id]],Revenue_Analysis[cuid],Revenue_Analysis[Q1 Average], 0)</f>
        <v>42.885399999999997</v>
      </c>
      <c r="AJ490" s="43">
        <f>_xlfn.XLOOKUP(Master1[[#This Row],[cu_id]],Revenue_Analysis[cuid],Revenue_Analysis[Q2 Average], 0)</f>
        <v>49.555399999999999</v>
      </c>
      <c r="AK490" s="43">
        <f>_xlfn.XLOOKUP(Master1[[#This Row],[cu_id]],Revenue_Analysis[cuid],Revenue_Analysis[Q3 Average], 0)</f>
        <v>49.483800000000002</v>
      </c>
      <c r="AL490" s="43">
        <f>_xlfn.XLOOKUP(Master1[[#This Row],[cu_id]],Revenue_Analysis[cuid],Revenue_Analysis[Q4 Average], 0)</f>
        <v>41.421500000000002</v>
      </c>
      <c r="AM490" s="44">
        <v>0.41666666666666669</v>
      </c>
      <c r="AN490" s="44">
        <v>0.66666666666666663</v>
      </c>
      <c r="AO490" s="25" t="s">
        <v>13860</v>
      </c>
      <c r="AP490" s="25" t="s">
        <v>13860</v>
      </c>
      <c r="AQ490" s="25" t="s">
        <v>13860</v>
      </c>
      <c r="AR490" s="25" t="s">
        <v>0</v>
      </c>
      <c r="AS490" s="15">
        <f>IFERROR(_xlfn.XLOOKUP(Master1[[#This Row],[cu_id]],StopTimes[cu_ID],StopTimes[Average Stop Time]), 0)</f>
        <v>2.3854166666666665</v>
      </c>
      <c r="AT490" s="15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490" s="45">
        <v>6</v>
      </c>
      <c r="AV490" s="13"/>
      <c r="AW490" s="12"/>
    </row>
    <row r="491" spans="1:49" x14ac:dyDescent="0.3">
      <c r="A491" s="74" t="s">
        <v>4343</v>
      </c>
      <c r="B491" s="25">
        <v>15</v>
      </c>
      <c r="C491" s="25" t="s">
        <v>14</v>
      </c>
      <c r="D491" s="26">
        <v>32877</v>
      </c>
      <c r="E491" s="26" t="s">
        <v>13</v>
      </c>
      <c r="F491" s="26" t="s">
        <v>2506</v>
      </c>
      <c r="G491" s="26" t="s">
        <v>2507</v>
      </c>
      <c r="H491" s="26" t="s">
        <v>5</v>
      </c>
      <c r="I491" s="26" t="s">
        <v>639</v>
      </c>
      <c r="J491" s="26" t="s">
        <v>4</v>
      </c>
      <c r="K491" s="26" t="s">
        <v>215</v>
      </c>
      <c r="L491" s="27" t="s">
        <v>17</v>
      </c>
      <c r="M491" s="25" t="s">
        <v>10</v>
      </c>
      <c r="N491" s="25" t="s">
        <v>2</v>
      </c>
      <c r="O4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47</v>
      </c>
      <c r="P491" s="25">
        <v>0</v>
      </c>
      <c r="Q491" s="25">
        <v>0</v>
      </c>
      <c r="R491" s="25">
        <v>0</v>
      </c>
      <c r="S491" s="25">
        <v>47</v>
      </c>
      <c r="T491" s="25">
        <v>0</v>
      </c>
      <c r="U491" s="25">
        <v>42</v>
      </c>
      <c r="V491" s="41" t="str">
        <f>IFERROR(Master1[[#This Row],[Avg Garment Scans per Delivery]]/Master1[[#This Row],[Garment Inventory]], "")</f>
        <v/>
      </c>
      <c r="W491" s="42"/>
      <c r="X491" s="42"/>
      <c r="Y491" s="42"/>
      <c r="Z491" s="42"/>
      <c r="AA491" s="43">
        <f>_xlfn.XLOOKUP(Master1[[#This Row],[cu_id]], Revenue_Analysis[cuid], Revenue_Analysis[Q1 Low Deviation], 0)</f>
        <v>62.242199999999997</v>
      </c>
      <c r="AB491" s="43">
        <f>_xlfn.XLOOKUP(Master1[[#This Row],[cu_id]],Revenue_Analysis[cuid],Revenue_Analysis[Q1 High Deviation], 0)</f>
        <v>237.88059999999999</v>
      </c>
      <c r="AC491" s="43">
        <f>_xlfn.XLOOKUP(Master1[[#This Row],[cu_id]],Revenue_Analysis[cuid],Revenue_Analysis[Q2 Low Deviation], 0)</f>
        <v>12.529400000000001</v>
      </c>
      <c r="AD491" s="43">
        <f>_xlfn.XLOOKUP(Master1[[#This Row],[cu_id]],Revenue_Analysis[cuid],Revenue_Analysis[Q2 High Deviation], 0)</f>
        <v>597.80520000000001</v>
      </c>
      <c r="AE491" s="43">
        <f>_xlfn.XLOOKUP(Master1[[#This Row],[cu_id]],Revenue_Analysis[cuid],Revenue_Analysis[Q3 Low Deviation], 0)</f>
        <v>13.356199999999999</v>
      </c>
      <c r="AF491" s="43">
        <f>_xlfn.XLOOKUP(Master1[[#This Row],[cu_id]],Revenue_Analysis[cuid],Revenue_Analysis[Q3 High Deviation], 0)</f>
        <v>729.38379999999995</v>
      </c>
      <c r="AG491" s="43">
        <f>_xlfn.XLOOKUP(Master1[[#This Row],[cu_id]],Revenue_Analysis[cuid],Revenue_Analysis[Q4 Low Deviation], 0)</f>
        <v>46.641399999999997</v>
      </c>
      <c r="AH491" s="43">
        <f>_xlfn.XLOOKUP(Master1[[#This Row],[cu_id]],Revenue_Analysis[cuid],Revenue_Analysis[Q4 High Deviation], 0)</f>
        <v>664.26459999999997</v>
      </c>
      <c r="AI491" s="43">
        <f>_xlfn.XLOOKUP(Master1[[#This Row],[cu_id]],Revenue_Analysis[cuid],Revenue_Analysis[Q1 Average], 0)</f>
        <v>150.06139999999999</v>
      </c>
      <c r="AJ491" s="43">
        <f>_xlfn.XLOOKUP(Master1[[#This Row],[cu_id]],Revenue_Analysis[cuid],Revenue_Analysis[Q2 Average], 0)</f>
        <v>305.16730000000001</v>
      </c>
      <c r="AK491" s="43">
        <f>_xlfn.XLOOKUP(Master1[[#This Row],[cu_id]],Revenue_Analysis[cuid],Revenue_Analysis[Q3 Average], 0)</f>
        <v>371.37</v>
      </c>
      <c r="AL491" s="43">
        <f>_xlfn.XLOOKUP(Master1[[#This Row],[cu_id]],Revenue_Analysis[cuid],Revenue_Analysis[Q4 Average], 0)</f>
        <v>355.45299999999997</v>
      </c>
      <c r="AM491" s="44">
        <v>0.4375</v>
      </c>
      <c r="AN491" s="44">
        <v>0.6875</v>
      </c>
      <c r="AO491" s="25" t="s">
        <v>13860</v>
      </c>
      <c r="AP491" s="25" t="s">
        <v>13860</v>
      </c>
      <c r="AQ491" s="25" t="s">
        <v>13860</v>
      </c>
      <c r="AR491" s="25" t="s">
        <v>0</v>
      </c>
      <c r="AS491" s="15">
        <f>IFERROR(_xlfn.XLOOKUP(Master1[[#This Row],[cu_id]],StopTimes[cu_ID],StopTimes[Average Stop Time]), 0)</f>
        <v>2.2285714283333333</v>
      </c>
      <c r="AT491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91" s="45">
        <v>15</v>
      </c>
      <c r="AV491" s="13"/>
      <c r="AW491" s="12"/>
    </row>
    <row r="492" spans="1:49" x14ac:dyDescent="0.3">
      <c r="A492" s="74" t="s">
        <v>4344</v>
      </c>
      <c r="B492" s="25">
        <v>76</v>
      </c>
      <c r="C492" s="25" t="s">
        <v>12</v>
      </c>
      <c r="D492" s="26">
        <v>32879</v>
      </c>
      <c r="E492" s="26" t="s">
        <v>13</v>
      </c>
      <c r="F492" s="26" t="s">
        <v>2508</v>
      </c>
      <c r="G492" s="26" t="s">
        <v>2509</v>
      </c>
      <c r="H492" s="26" t="s">
        <v>5</v>
      </c>
      <c r="I492" s="26" t="s">
        <v>1483</v>
      </c>
      <c r="J492" s="26" t="s">
        <v>4</v>
      </c>
      <c r="K492" s="26" t="s">
        <v>810</v>
      </c>
      <c r="L492" s="27" t="s">
        <v>16</v>
      </c>
      <c r="M492" s="25" t="s">
        <v>3</v>
      </c>
      <c r="N492" s="25" t="s">
        <v>2</v>
      </c>
      <c r="O4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155</v>
      </c>
      <c r="P492" s="25">
        <v>0</v>
      </c>
      <c r="Q492" s="25">
        <v>155</v>
      </c>
      <c r="R492" s="25">
        <v>0</v>
      </c>
      <c r="S492" s="25">
        <v>0</v>
      </c>
      <c r="T492" s="25">
        <v>0</v>
      </c>
      <c r="U492" s="25">
        <v>42</v>
      </c>
      <c r="V492" s="41" t="str">
        <f>IFERROR(Master1[[#This Row],[Avg Garment Scans per Delivery]]/Master1[[#This Row],[Garment Inventory]], "")</f>
        <v/>
      </c>
      <c r="W492" s="42"/>
      <c r="X492" s="42"/>
      <c r="Y492" s="42"/>
      <c r="Z492" s="42"/>
      <c r="AA492" s="43">
        <f>_xlfn.XLOOKUP(Master1[[#This Row],[cu_id]], Revenue_Analysis[cuid], Revenue_Analysis[Q1 Low Deviation], 0)</f>
        <v>53.647799999999997</v>
      </c>
      <c r="AB492" s="43">
        <f>_xlfn.XLOOKUP(Master1[[#This Row],[cu_id]],Revenue_Analysis[cuid],Revenue_Analysis[Q1 High Deviation], 0)</f>
        <v>61.258400000000002</v>
      </c>
      <c r="AC492" s="43">
        <f>_xlfn.XLOOKUP(Master1[[#This Row],[cu_id]],Revenue_Analysis[cuid],Revenue_Analysis[Q2 Low Deviation], 0)</f>
        <v>62.548999999999999</v>
      </c>
      <c r="AD492" s="43">
        <f>_xlfn.XLOOKUP(Master1[[#This Row],[cu_id]],Revenue_Analysis[cuid],Revenue_Analysis[Q2 High Deviation], 0)</f>
        <v>64.500200000000007</v>
      </c>
      <c r="AE492" s="43">
        <f>_xlfn.XLOOKUP(Master1[[#This Row],[cu_id]],Revenue_Analysis[cuid],Revenue_Analysis[Q3 Low Deviation], 0)</f>
        <v>64.429400000000001</v>
      </c>
      <c r="AF492" s="43">
        <f>_xlfn.XLOOKUP(Master1[[#This Row],[cu_id]],Revenue_Analysis[cuid],Revenue_Analysis[Q3 High Deviation], 0)</f>
        <v>65.135199999999998</v>
      </c>
      <c r="AG492" s="43">
        <f>_xlfn.XLOOKUP(Master1[[#This Row],[cu_id]],Revenue_Analysis[cuid],Revenue_Analysis[Q4 Low Deviation], 0)</f>
        <v>67.746799999999993</v>
      </c>
      <c r="AH492" s="43">
        <f>_xlfn.XLOOKUP(Master1[[#This Row],[cu_id]],Revenue_Analysis[cuid],Revenue_Analysis[Q4 High Deviation], 0)</f>
        <v>70.311599999999999</v>
      </c>
      <c r="AI492" s="43">
        <f>_xlfn.XLOOKUP(Master1[[#This Row],[cu_id]],Revenue_Analysis[cuid],Revenue_Analysis[Q1 Average], 0)</f>
        <v>57.453099999999999</v>
      </c>
      <c r="AJ492" s="43">
        <f>_xlfn.XLOOKUP(Master1[[#This Row],[cu_id]],Revenue_Analysis[cuid],Revenue_Analysis[Q2 Average], 0)</f>
        <v>63.5246</v>
      </c>
      <c r="AK492" s="43">
        <f>_xlfn.XLOOKUP(Master1[[#This Row],[cu_id]],Revenue_Analysis[cuid],Revenue_Analysis[Q3 Average], 0)</f>
        <v>64.782300000000006</v>
      </c>
      <c r="AL492" s="43">
        <f>_xlfn.XLOOKUP(Master1[[#This Row],[cu_id]],Revenue_Analysis[cuid],Revenue_Analysis[Q4 Average], 0)</f>
        <v>69.029200000000003</v>
      </c>
      <c r="AM492" s="44">
        <v>7</v>
      </c>
      <c r="AN492" s="44">
        <v>5.5</v>
      </c>
      <c r="AO492" s="25" t="s">
        <v>13860</v>
      </c>
      <c r="AP492" s="25" t="s">
        <v>13860</v>
      </c>
      <c r="AQ492" s="25" t="s">
        <v>13860</v>
      </c>
      <c r="AR492" s="25" t="s">
        <v>0</v>
      </c>
      <c r="AS492" s="15">
        <f>IFERROR(_xlfn.XLOOKUP(Master1[[#This Row],[cu_id]],StopTimes[cu_ID],StopTimes[Average Stop Time]), 0)</f>
        <v>9.1875</v>
      </c>
      <c r="AT49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92" s="45" t="s">
        <v>13860</v>
      </c>
      <c r="AV492" s="13"/>
      <c r="AW492" s="12"/>
    </row>
    <row r="493" spans="1:49" x14ac:dyDescent="0.3">
      <c r="A493" s="74" t="s">
        <v>4480</v>
      </c>
      <c r="B493" s="25">
        <v>76</v>
      </c>
      <c r="C493" s="25" t="s">
        <v>12</v>
      </c>
      <c r="D493" s="26">
        <v>32880</v>
      </c>
      <c r="E493" s="26" t="s">
        <v>13</v>
      </c>
      <c r="F493" s="26" t="s">
        <v>2792</v>
      </c>
      <c r="G493" s="26" t="s">
        <v>2793</v>
      </c>
      <c r="H493" s="26" t="s">
        <v>5</v>
      </c>
      <c r="I493" s="26" t="s">
        <v>1483</v>
      </c>
      <c r="J493" s="26" t="s">
        <v>4</v>
      </c>
      <c r="K493" s="26" t="s">
        <v>810</v>
      </c>
      <c r="L493" s="27" t="s">
        <v>19</v>
      </c>
      <c r="M493" s="25" t="s">
        <v>18</v>
      </c>
      <c r="N493" s="25" t="s">
        <v>2</v>
      </c>
      <c r="O4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493" s="25">
        <v>0</v>
      </c>
      <c r="Q493" s="25">
        <v>40</v>
      </c>
      <c r="R493" s="25">
        <v>0</v>
      </c>
      <c r="S493" s="25">
        <v>0</v>
      </c>
      <c r="T493" s="25">
        <v>0</v>
      </c>
      <c r="U493" s="25">
        <v>26</v>
      </c>
      <c r="V493" s="41" t="str">
        <f>IFERROR(Master1[[#This Row],[Avg Garment Scans per Delivery]]/Master1[[#This Row],[Garment Inventory]], "")</f>
        <v/>
      </c>
      <c r="W493" s="42"/>
      <c r="X493" s="42"/>
      <c r="Y493" s="42"/>
      <c r="Z493" s="42"/>
      <c r="AA493" s="43">
        <f>_xlfn.XLOOKUP(Master1[[#This Row],[cu_id]], Revenue_Analysis[cuid], Revenue_Analysis[Q1 Low Deviation], 0)</f>
        <v>45.393300000000004</v>
      </c>
      <c r="AB493" s="43">
        <f>_xlfn.XLOOKUP(Master1[[#This Row],[cu_id]],Revenue_Analysis[cuid],Revenue_Analysis[Q1 High Deviation], 0)</f>
        <v>47.958100000000002</v>
      </c>
      <c r="AC493" s="43">
        <f>_xlfn.XLOOKUP(Master1[[#This Row],[cu_id]],Revenue_Analysis[cuid],Revenue_Analysis[Q2 Low Deviation], 0)</f>
        <v>48.645499999999998</v>
      </c>
      <c r="AD493" s="43">
        <f>_xlfn.XLOOKUP(Master1[[#This Row],[cu_id]],Revenue_Analysis[cuid],Revenue_Analysis[Q2 High Deviation], 0)</f>
        <v>50.841099999999997</v>
      </c>
      <c r="AE493" s="43">
        <f>_xlfn.XLOOKUP(Master1[[#This Row],[cu_id]],Revenue_Analysis[cuid],Revenue_Analysis[Q3 Low Deviation], 0)</f>
        <v>50.692100000000003</v>
      </c>
      <c r="AF493" s="43">
        <f>_xlfn.XLOOKUP(Master1[[#This Row],[cu_id]],Revenue_Analysis[cuid],Revenue_Analysis[Q3 High Deviation], 0)</f>
        <v>51.436500000000002</v>
      </c>
      <c r="AG493" s="43">
        <f>_xlfn.XLOOKUP(Master1[[#This Row],[cu_id]],Revenue_Analysis[cuid],Revenue_Analysis[Q4 Low Deviation], 0)</f>
        <v>50.701099999999997</v>
      </c>
      <c r="AH493" s="43">
        <f>_xlfn.XLOOKUP(Master1[[#This Row],[cu_id]],Revenue_Analysis[cuid],Revenue_Analysis[Q4 High Deviation], 0)</f>
        <v>50.985500000000002</v>
      </c>
      <c r="AI493" s="43">
        <f>_xlfn.XLOOKUP(Master1[[#This Row],[cu_id]],Revenue_Analysis[cuid],Revenue_Analysis[Q1 Average], 0)</f>
        <v>46.675699999999999</v>
      </c>
      <c r="AJ493" s="43">
        <f>_xlfn.XLOOKUP(Master1[[#This Row],[cu_id]],Revenue_Analysis[cuid],Revenue_Analysis[Q2 Average], 0)</f>
        <v>49.743299999999998</v>
      </c>
      <c r="AK493" s="43">
        <f>_xlfn.XLOOKUP(Master1[[#This Row],[cu_id]],Revenue_Analysis[cuid],Revenue_Analysis[Q3 Average], 0)</f>
        <v>51.064300000000003</v>
      </c>
      <c r="AL493" s="43">
        <f>_xlfn.XLOOKUP(Master1[[#This Row],[cu_id]],Revenue_Analysis[cuid],Revenue_Analysis[Q4 Average], 0)</f>
        <v>50.843299999999999</v>
      </c>
      <c r="AM493" s="44">
        <v>8</v>
      </c>
      <c r="AN493" s="44">
        <v>5.5</v>
      </c>
      <c r="AO493" s="25" t="s">
        <v>13860</v>
      </c>
      <c r="AP493" s="25" t="s">
        <v>13860</v>
      </c>
      <c r="AQ493" s="25" t="s">
        <v>13860</v>
      </c>
      <c r="AR493" s="25" t="s">
        <v>0</v>
      </c>
      <c r="AS493" s="15">
        <f>IFERROR(_xlfn.XLOOKUP(Master1[[#This Row],[cu_id]],StopTimes[cu_ID],StopTimes[Average Stop Time]), 0)</f>
        <v>2.2541666666666669</v>
      </c>
      <c r="AT49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493" s="45">
        <v>3</v>
      </c>
      <c r="AV493" s="13"/>
      <c r="AW493" s="12"/>
    </row>
    <row r="494" spans="1:49" x14ac:dyDescent="0.3">
      <c r="A494" s="74" t="s">
        <v>4346</v>
      </c>
      <c r="B494" s="25">
        <v>9</v>
      </c>
      <c r="C494" s="25" t="s">
        <v>14</v>
      </c>
      <c r="D494" s="26">
        <v>32881</v>
      </c>
      <c r="E494" s="26" t="s">
        <v>13</v>
      </c>
      <c r="F494" s="26" t="s">
        <v>2512</v>
      </c>
      <c r="G494" s="26" t="s">
        <v>2513</v>
      </c>
      <c r="H494" s="26" t="s">
        <v>5</v>
      </c>
      <c r="I494" s="26" t="s">
        <v>530</v>
      </c>
      <c r="J494" s="26" t="s">
        <v>4</v>
      </c>
      <c r="K494" s="26" t="s">
        <v>2514</v>
      </c>
      <c r="L494" s="27" t="s">
        <v>16</v>
      </c>
      <c r="M494" s="25" t="s">
        <v>3</v>
      </c>
      <c r="N494" s="25" t="s">
        <v>2</v>
      </c>
      <c r="O4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411</v>
      </c>
      <c r="P494" s="25">
        <v>0</v>
      </c>
      <c r="Q494" s="25">
        <v>0</v>
      </c>
      <c r="R494" s="25">
        <v>0</v>
      </c>
      <c r="S494" s="25">
        <v>411</v>
      </c>
      <c r="T494" s="25">
        <v>0</v>
      </c>
      <c r="U494" s="25">
        <v>53</v>
      </c>
      <c r="V494" s="41" t="str">
        <f>IFERROR(Master1[[#This Row],[Avg Garment Scans per Delivery]]/Master1[[#This Row],[Garment Inventory]], "")</f>
        <v/>
      </c>
      <c r="W494" s="42"/>
      <c r="X494" s="42"/>
      <c r="Y494" s="42"/>
      <c r="Z494" s="42"/>
      <c r="AA494" s="43">
        <f>_xlfn.XLOOKUP(Master1[[#This Row],[cu_id]], Revenue_Analysis[cuid], Revenue_Analysis[Q1 Low Deviation], 0)</f>
        <v>40.354500000000002</v>
      </c>
      <c r="AB494" s="43">
        <f>_xlfn.XLOOKUP(Master1[[#This Row],[cu_id]],Revenue_Analysis[cuid],Revenue_Analysis[Q1 High Deviation], 0)</f>
        <v>44.307099999999998</v>
      </c>
      <c r="AC494" s="43">
        <f>_xlfn.XLOOKUP(Master1[[#This Row],[cu_id]],Revenue_Analysis[cuid],Revenue_Analysis[Q2 Low Deviation], 0)</f>
        <v>43.753999999999998</v>
      </c>
      <c r="AD494" s="43">
        <f>_xlfn.XLOOKUP(Master1[[#This Row],[cu_id]],Revenue_Analysis[cuid],Revenue_Analysis[Q2 High Deviation], 0)</f>
        <v>45.677599999999998</v>
      </c>
      <c r="AE494" s="43">
        <f>_xlfn.XLOOKUP(Master1[[#This Row],[cu_id]],Revenue_Analysis[cuid],Revenue_Analysis[Q3 Low Deviation], 0)</f>
        <v>43.824800000000003</v>
      </c>
      <c r="AF494" s="43">
        <f>_xlfn.XLOOKUP(Master1[[#This Row],[cu_id]],Revenue_Analysis[cuid],Revenue_Analysis[Q3 High Deviation], 0)</f>
        <v>45.716999999999999</v>
      </c>
      <c r="AG494" s="43">
        <f>_xlfn.XLOOKUP(Master1[[#This Row],[cu_id]],Revenue_Analysis[cuid],Revenue_Analysis[Q4 Low Deviation], 0)</f>
        <v>43.47</v>
      </c>
      <c r="AH494" s="43">
        <f>_xlfn.XLOOKUP(Master1[[#This Row],[cu_id]],Revenue_Analysis[cuid],Revenue_Analysis[Q4 High Deviation], 0)</f>
        <v>43.47</v>
      </c>
      <c r="AI494" s="43">
        <f>_xlfn.XLOOKUP(Master1[[#This Row],[cu_id]],Revenue_Analysis[cuid],Revenue_Analysis[Q1 Average], 0)</f>
        <v>42.330800000000004</v>
      </c>
      <c r="AJ494" s="43">
        <f>_xlfn.XLOOKUP(Master1[[#This Row],[cu_id]],Revenue_Analysis[cuid],Revenue_Analysis[Q2 Average], 0)</f>
        <v>44.715800000000002</v>
      </c>
      <c r="AK494" s="43">
        <f>_xlfn.XLOOKUP(Master1[[#This Row],[cu_id]],Revenue_Analysis[cuid],Revenue_Analysis[Q3 Average], 0)</f>
        <v>44.770899999999997</v>
      </c>
      <c r="AL494" s="43">
        <f>_xlfn.XLOOKUP(Master1[[#This Row],[cu_id]],Revenue_Analysis[cuid],Revenue_Analysis[Q4 Average], 0)</f>
        <v>43.47</v>
      </c>
      <c r="AM494" s="44">
        <v>0.375</v>
      </c>
      <c r="AN494" s="44">
        <v>0.66666666666666663</v>
      </c>
      <c r="AO494" s="25" t="s">
        <v>13860</v>
      </c>
      <c r="AP494" s="25" t="s">
        <v>13860</v>
      </c>
      <c r="AQ494" s="25" t="s">
        <v>13860</v>
      </c>
      <c r="AR494" s="25" t="s">
        <v>0</v>
      </c>
      <c r="AS494" s="15">
        <f>IFERROR(_xlfn.XLOOKUP(Master1[[#This Row],[cu_id]],StopTimes[cu_ID],StopTimes[Average Stop Time]), 0)</f>
        <v>3.9416666666666669</v>
      </c>
      <c r="AT494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494" s="45">
        <v>10</v>
      </c>
      <c r="AV494" s="13"/>
      <c r="AW494" s="12"/>
    </row>
    <row r="495" spans="1:49" x14ac:dyDescent="0.3">
      <c r="A495" s="74" t="s">
        <v>4347</v>
      </c>
      <c r="B495" s="25">
        <v>78</v>
      </c>
      <c r="C495" s="25" t="s">
        <v>7</v>
      </c>
      <c r="D495" s="26">
        <v>32884</v>
      </c>
      <c r="E495" s="26" t="s">
        <v>13</v>
      </c>
      <c r="F495" s="26" t="s">
        <v>2515</v>
      </c>
      <c r="G495" s="26" t="s">
        <v>2516</v>
      </c>
      <c r="H495" s="26" t="s">
        <v>5</v>
      </c>
      <c r="I495" s="26" t="s">
        <v>1529</v>
      </c>
      <c r="J495" s="26" t="s">
        <v>4</v>
      </c>
      <c r="K495" s="26" t="s">
        <v>953</v>
      </c>
      <c r="L495" s="27" t="s">
        <v>16</v>
      </c>
      <c r="M495" s="25" t="s">
        <v>3</v>
      </c>
      <c r="N495" s="25" t="s">
        <v>2</v>
      </c>
      <c r="O4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495" s="25">
        <v>0</v>
      </c>
      <c r="Q495" s="25">
        <v>0</v>
      </c>
      <c r="R495" s="25">
        <v>0</v>
      </c>
      <c r="S495" s="25">
        <v>0</v>
      </c>
      <c r="T495" s="25">
        <v>180</v>
      </c>
      <c r="U495" s="25">
        <v>52</v>
      </c>
      <c r="V495" s="41" t="str">
        <f>IFERROR(Master1[[#This Row],[Avg Garment Scans per Delivery]]/Master1[[#This Row],[Garment Inventory]], "")</f>
        <v/>
      </c>
      <c r="W495" s="42"/>
      <c r="X495" s="42"/>
      <c r="Y495" s="42"/>
      <c r="Z495" s="42"/>
      <c r="AA495" s="43">
        <f>_xlfn.XLOOKUP(Master1[[#This Row],[cu_id]], Revenue_Analysis[cuid], Revenue_Analysis[Q1 Low Deviation], 0)</f>
        <v>63.898299999999999</v>
      </c>
      <c r="AB495" s="43">
        <f>_xlfn.XLOOKUP(Master1[[#This Row],[cu_id]],Revenue_Analysis[cuid],Revenue_Analysis[Q1 High Deviation], 0)</f>
        <v>67.243300000000005</v>
      </c>
      <c r="AC495" s="43">
        <f>_xlfn.XLOOKUP(Master1[[#This Row],[cu_id]],Revenue_Analysis[cuid],Revenue_Analysis[Q2 Low Deviation], 0)</f>
        <v>66.822199999999995</v>
      </c>
      <c r="AD495" s="43">
        <f>_xlfn.XLOOKUP(Master1[[#This Row],[cu_id]],Revenue_Analysis[cuid],Revenue_Analysis[Q2 High Deviation], 0)</f>
        <v>69.124399999999994</v>
      </c>
      <c r="AE495" s="43">
        <f>_xlfn.XLOOKUP(Master1[[#This Row],[cu_id]],Revenue_Analysis[cuid],Revenue_Analysis[Q3 Low Deviation], 0)</f>
        <v>68.861199999999997</v>
      </c>
      <c r="AF495" s="43">
        <f>_xlfn.XLOOKUP(Master1[[#This Row],[cu_id]],Revenue_Analysis[cuid],Revenue_Analysis[Q3 High Deviation], 0)</f>
        <v>69.666399999999996</v>
      </c>
      <c r="AG495" s="43">
        <f>_xlfn.XLOOKUP(Master1[[#This Row],[cu_id]],Revenue_Analysis[cuid],Revenue_Analysis[Q4 Low Deviation], 0)</f>
        <v>68.89</v>
      </c>
      <c r="AH495" s="43">
        <f>_xlfn.XLOOKUP(Master1[[#This Row],[cu_id]],Revenue_Analysis[cuid],Revenue_Analysis[Q4 High Deviation], 0)</f>
        <v>68.89</v>
      </c>
      <c r="AI495" s="43">
        <f>_xlfn.XLOOKUP(Master1[[#This Row],[cu_id]],Revenue_Analysis[cuid],Revenue_Analysis[Q1 Average], 0)</f>
        <v>65.570800000000006</v>
      </c>
      <c r="AJ495" s="43">
        <f>_xlfn.XLOOKUP(Master1[[#This Row],[cu_id]],Revenue_Analysis[cuid],Revenue_Analysis[Q2 Average], 0)</f>
        <v>67.973299999999995</v>
      </c>
      <c r="AK495" s="43">
        <f>_xlfn.XLOOKUP(Master1[[#This Row],[cu_id]],Revenue_Analysis[cuid],Revenue_Analysis[Q3 Average], 0)</f>
        <v>69.263800000000003</v>
      </c>
      <c r="AL495" s="43">
        <f>_xlfn.XLOOKUP(Master1[[#This Row],[cu_id]],Revenue_Analysis[cuid],Revenue_Analysis[Q4 Average], 0)</f>
        <v>68.89</v>
      </c>
      <c r="AM495" s="44">
        <v>0.33333333333333331</v>
      </c>
      <c r="AN495" s="44">
        <v>0.70833333333333337</v>
      </c>
      <c r="AO495" s="25" t="s">
        <v>13860</v>
      </c>
      <c r="AP495" s="25" t="s">
        <v>13860</v>
      </c>
      <c r="AQ495" s="25" t="s">
        <v>13860</v>
      </c>
      <c r="AR495" s="25" t="s">
        <v>0</v>
      </c>
      <c r="AS495" s="15">
        <f>IFERROR(_xlfn.XLOOKUP(Master1[[#This Row],[cu_id]],StopTimes[cu_ID],StopTimes[Average Stop Time]), 0)</f>
        <v>3.2479166666666668</v>
      </c>
      <c r="AT49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95" s="45" t="s">
        <v>13860</v>
      </c>
      <c r="AV495" s="13"/>
      <c r="AW495" s="12"/>
    </row>
    <row r="496" spans="1:49" x14ac:dyDescent="0.3">
      <c r="A496" s="74" t="s">
        <v>4349</v>
      </c>
      <c r="B496" s="25">
        <v>34</v>
      </c>
      <c r="C496" s="25" t="s">
        <v>12</v>
      </c>
      <c r="D496" s="26">
        <v>32894</v>
      </c>
      <c r="E496" s="26" t="s">
        <v>13</v>
      </c>
      <c r="F496" s="26" t="s">
        <v>2520</v>
      </c>
      <c r="G496" s="26" t="s">
        <v>2521</v>
      </c>
      <c r="H496" s="26" t="s">
        <v>5</v>
      </c>
      <c r="I496" s="26" t="s">
        <v>696</v>
      </c>
      <c r="J496" s="26" t="s">
        <v>4</v>
      </c>
      <c r="K496" s="26" t="s">
        <v>415</v>
      </c>
      <c r="L496" s="27" t="s">
        <v>16</v>
      </c>
      <c r="M496" s="25" t="s">
        <v>3</v>
      </c>
      <c r="N496" s="25" t="s">
        <v>2</v>
      </c>
      <c r="O4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496" s="25">
        <v>0</v>
      </c>
      <c r="Q496" s="25">
        <v>10</v>
      </c>
      <c r="R496" s="25">
        <v>0</v>
      </c>
      <c r="S496" s="25">
        <v>0</v>
      </c>
      <c r="T496" s="25">
        <v>0</v>
      </c>
      <c r="U496" s="25">
        <v>53</v>
      </c>
      <c r="V496" s="41" t="str">
        <f>IFERROR(Master1[[#This Row],[Avg Garment Scans per Delivery]]/Master1[[#This Row],[Garment Inventory]], "")</f>
        <v/>
      </c>
      <c r="W496" s="42"/>
      <c r="X496" s="42"/>
      <c r="Y496" s="42"/>
      <c r="Z496" s="42"/>
      <c r="AA496" s="43">
        <f>_xlfn.XLOOKUP(Master1[[#This Row],[cu_id]], Revenue_Analysis[cuid], Revenue_Analysis[Q1 Low Deviation], 0)</f>
        <v>50.922600000000003</v>
      </c>
      <c r="AB496" s="43">
        <f>_xlfn.XLOOKUP(Master1[[#This Row],[cu_id]],Revenue_Analysis[cuid],Revenue_Analysis[Q1 High Deviation], 0)</f>
        <v>90.383600000000001</v>
      </c>
      <c r="AC496" s="43">
        <f>_xlfn.XLOOKUP(Master1[[#This Row],[cu_id]],Revenue_Analysis[cuid],Revenue_Analysis[Q2 Low Deviation], 0)</f>
        <v>51.436</v>
      </c>
      <c r="AD496" s="43">
        <f>_xlfn.XLOOKUP(Master1[[#This Row],[cu_id]],Revenue_Analysis[cuid],Revenue_Analysis[Q2 High Deviation], 0)</f>
        <v>91.266999999999996</v>
      </c>
      <c r="AE496" s="43">
        <f>_xlfn.XLOOKUP(Master1[[#This Row],[cu_id]],Revenue_Analysis[cuid],Revenue_Analysis[Q3 Low Deviation], 0)</f>
        <v>56.016800000000003</v>
      </c>
      <c r="AF496" s="43">
        <f>_xlfn.XLOOKUP(Master1[[#This Row],[cu_id]],Revenue_Analysis[cuid],Revenue_Analysis[Q3 High Deviation], 0)</f>
        <v>95.780199999999994</v>
      </c>
      <c r="AG496" s="43">
        <f>_xlfn.XLOOKUP(Master1[[#This Row],[cu_id]],Revenue_Analysis[cuid],Revenue_Analysis[Q4 Low Deviation], 0)</f>
        <v>51.387500000000003</v>
      </c>
      <c r="AH496" s="43">
        <f>_xlfn.XLOOKUP(Master1[[#This Row],[cu_id]],Revenue_Analysis[cuid],Revenue_Analysis[Q4 High Deviation], 0)</f>
        <v>63.866300000000003</v>
      </c>
      <c r="AI496" s="43">
        <f>_xlfn.XLOOKUP(Master1[[#This Row],[cu_id]],Revenue_Analysis[cuid],Revenue_Analysis[Q1 Average], 0)</f>
        <v>70.653099999999995</v>
      </c>
      <c r="AJ496" s="43">
        <f>_xlfn.XLOOKUP(Master1[[#This Row],[cu_id]],Revenue_Analysis[cuid],Revenue_Analysis[Q2 Average], 0)</f>
        <v>71.351500000000001</v>
      </c>
      <c r="AK496" s="43">
        <f>_xlfn.XLOOKUP(Master1[[#This Row],[cu_id]],Revenue_Analysis[cuid],Revenue_Analysis[Q3 Average], 0)</f>
        <v>75.898499999999999</v>
      </c>
      <c r="AL496" s="43">
        <f>_xlfn.XLOOKUP(Master1[[#This Row],[cu_id]],Revenue_Analysis[cuid],Revenue_Analysis[Q4 Average], 0)</f>
        <v>57.626899999999999</v>
      </c>
      <c r="AM496" s="44">
        <v>0.29166666666666669</v>
      </c>
      <c r="AN496" s="44">
        <v>0.6875</v>
      </c>
      <c r="AO496" s="25" t="s">
        <v>13860</v>
      </c>
      <c r="AP496" s="25" t="s">
        <v>13860</v>
      </c>
      <c r="AQ496" s="25" t="s">
        <v>13860</v>
      </c>
      <c r="AR496" s="25" t="s">
        <v>0</v>
      </c>
      <c r="AS496" s="15">
        <f>IFERROR(_xlfn.XLOOKUP(Master1[[#This Row],[cu_id]],StopTimes[cu_ID],StopTimes[Average Stop Time]), 0)</f>
        <v>4.8895833333333334</v>
      </c>
      <c r="AT49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496" s="45" t="s">
        <v>13860</v>
      </c>
      <c r="AV496" s="13"/>
      <c r="AW496" s="12"/>
    </row>
    <row r="497" spans="1:49" x14ac:dyDescent="0.3">
      <c r="A497" s="74" t="s">
        <v>3696</v>
      </c>
      <c r="B497" s="25">
        <v>78</v>
      </c>
      <c r="C497" s="25" t="s">
        <v>12</v>
      </c>
      <c r="D497" s="26">
        <v>28098</v>
      </c>
      <c r="E497" s="26" t="s">
        <v>13</v>
      </c>
      <c r="F497" s="26" t="s">
        <v>1086</v>
      </c>
      <c r="G497" s="26" t="s">
        <v>1087</v>
      </c>
      <c r="H497" s="26" t="s">
        <v>11</v>
      </c>
      <c r="I497" s="26" t="s">
        <v>242</v>
      </c>
      <c r="J497" s="26" t="s">
        <v>4</v>
      </c>
      <c r="K497" s="26" t="s">
        <v>243</v>
      </c>
      <c r="L497" s="27" t="s">
        <v>16</v>
      </c>
      <c r="M497" s="25" t="s">
        <v>3</v>
      </c>
      <c r="N497" s="25" t="s">
        <v>2</v>
      </c>
      <c r="O4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497" s="25">
        <v>0</v>
      </c>
      <c r="Q497" s="25">
        <v>50</v>
      </c>
      <c r="R497" s="25">
        <v>0</v>
      </c>
      <c r="S497" s="25">
        <v>0</v>
      </c>
      <c r="T497" s="25">
        <v>0</v>
      </c>
      <c r="U497" s="25">
        <v>53</v>
      </c>
      <c r="V497" s="41">
        <f>IFERROR(Master1[[#This Row],[Avg Garment Scans per Delivery]]/Master1[[#This Row],[Garment Inventory]], "")</f>
        <v>0.21917808219178081</v>
      </c>
      <c r="W497" s="42">
        <v>73</v>
      </c>
      <c r="X497" s="42">
        <v>16</v>
      </c>
      <c r="Y497" s="42">
        <v>5</v>
      </c>
      <c r="Z497" s="42">
        <v>80</v>
      </c>
      <c r="AA497" s="43">
        <f>_xlfn.XLOOKUP(Master1[[#This Row],[cu_id]], Revenue_Analysis[cuid], Revenue_Analysis[Q1 Low Deviation], 0)</f>
        <v>65.287999999999997</v>
      </c>
      <c r="AB497" s="43">
        <f>_xlfn.XLOOKUP(Master1[[#This Row],[cu_id]],Revenue_Analysis[cuid],Revenue_Analysis[Q1 High Deviation], 0)</f>
        <v>75.650599999999997</v>
      </c>
      <c r="AC497" s="43">
        <f>_xlfn.XLOOKUP(Master1[[#This Row],[cu_id]],Revenue_Analysis[cuid],Revenue_Analysis[Q2 Low Deviation], 0)</f>
        <v>63.326099999999997</v>
      </c>
      <c r="AD497" s="43">
        <f>_xlfn.XLOOKUP(Master1[[#This Row],[cu_id]],Revenue_Analysis[cuid],Revenue_Analysis[Q2 High Deviation], 0)</f>
        <v>72.327699999999993</v>
      </c>
      <c r="AE497" s="43">
        <f>_xlfn.XLOOKUP(Master1[[#This Row],[cu_id]],Revenue_Analysis[cuid],Revenue_Analysis[Q3 Low Deviation], 0)</f>
        <v>67.9923</v>
      </c>
      <c r="AF497" s="43">
        <f>_xlfn.XLOOKUP(Master1[[#This Row],[cu_id]],Revenue_Analysis[cuid],Revenue_Analysis[Q3 High Deviation], 0)</f>
        <v>68.767700000000005</v>
      </c>
      <c r="AG497" s="43">
        <f>_xlfn.XLOOKUP(Master1[[#This Row],[cu_id]],Revenue_Analysis[cuid],Revenue_Analysis[Q4 Low Deviation], 0)</f>
        <v>64.5655</v>
      </c>
      <c r="AH497" s="43">
        <f>_xlfn.XLOOKUP(Master1[[#This Row],[cu_id]],Revenue_Analysis[cuid],Revenue_Analysis[Q4 High Deviation], 0)</f>
        <v>68.4529</v>
      </c>
      <c r="AI497" s="43">
        <f>_xlfn.XLOOKUP(Master1[[#This Row],[cu_id]],Revenue_Analysis[cuid],Revenue_Analysis[Q1 Average], 0)</f>
        <v>70.469300000000004</v>
      </c>
      <c r="AJ497" s="43">
        <f>_xlfn.XLOOKUP(Master1[[#This Row],[cu_id]],Revenue_Analysis[cuid],Revenue_Analysis[Q2 Average], 0)</f>
        <v>67.826899999999995</v>
      </c>
      <c r="AK497" s="43">
        <f>_xlfn.XLOOKUP(Master1[[#This Row],[cu_id]],Revenue_Analysis[cuid],Revenue_Analysis[Q3 Average], 0)</f>
        <v>68.38</v>
      </c>
      <c r="AL497" s="43">
        <f>_xlfn.XLOOKUP(Master1[[#This Row],[cu_id]],Revenue_Analysis[cuid],Revenue_Analysis[Q4 Average], 0)</f>
        <v>66.509200000000007</v>
      </c>
      <c r="AM497" s="44">
        <v>0.375</v>
      </c>
      <c r="AN497" s="44">
        <v>0.70833333333333337</v>
      </c>
      <c r="AO497" s="25" t="s">
        <v>13860</v>
      </c>
      <c r="AP497" s="25" t="s">
        <v>13860</v>
      </c>
      <c r="AQ497" s="25" t="s">
        <v>13860</v>
      </c>
      <c r="AR497" s="25" t="s">
        <v>0</v>
      </c>
      <c r="AS497" s="15">
        <f>IFERROR(_xlfn.XLOOKUP(Master1[[#This Row],[cu_id]],StopTimes[cu_ID],StopTimes[Average Stop Time]), 0)</f>
        <v>1.7250000000000001</v>
      </c>
      <c r="AT49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497" s="45">
        <v>5</v>
      </c>
      <c r="AV497" s="13"/>
      <c r="AW497" s="12"/>
    </row>
    <row r="498" spans="1:49" x14ac:dyDescent="0.3">
      <c r="A498" s="74" t="s">
        <v>4350</v>
      </c>
      <c r="B498" s="25">
        <v>72</v>
      </c>
      <c r="C498" s="25" t="s">
        <v>6</v>
      </c>
      <c r="D498" s="26">
        <v>32898</v>
      </c>
      <c r="E498" s="26" t="s">
        <v>13</v>
      </c>
      <c r="F498" s="26" t="s">
        <v>2522</v>
      </c>
      <c r="G498" s="26" t="s">
        <v>2523</v>
      </c>
      <c r="H498" s="26" t="s">
        <v>5</v>
      </c>
      <c r="I498" s="26" t="s">
        <v>1480</v>
      </c>
      <c r="J498" s="26" t="s">
        <v>4</v>
      </c>
      <c r="K498" s="26" t="s">
        <v>76</v>
      </c>
      <c r="L498" s="27" t="s">
        <v>17</v>
      </c>
      <c r="M498" s="25" t="s">
        <v>10</v>
      </c>
      <c r="N498" s="25" t="s">
        <v>2</v>
      </c>
      <c r="O4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498" s="25">
        <v>0</v>
      </c>
      <c r="Q498" s="25">
        <v>0</v>
      </c>
      <c r="R498" s="25">
        <v>90</v>
      </c>
      <c r="S498" s="25">
        <v>0</v>
      </c>
      <c r="T498" s="25">
        <v>0</v>
      </c>
      <c r="U498" s="25">
        <v>26</v>
      </c>
      <c r="V498" s="41" t="str">
        <f>IFERROR(Master1[[#This Row],[Avg Garment Scans per Delivery]]/Master1[[#This Row],[Garment Inventory]], "")</f>
        <v/>
      </c>
      <c r="W498" s="42"/>
      <c r="X498" s="42"/>
      <c r="Y498" s="42"/>
      <c r="Z498" s="42"/>
      <c r="AA498" s="43">
        <f>_xlfn.XLOOKUP(Master1[[#This Row],[cu_id]], Revenue_Analysis[cuid], Revenue_Analysis[Q1 Low Deviation], 0)</f>
        <v>45.888300000000001</v>
      </c>
      <c r="AB498" s="43">
        <f>_xlfn.XLOOKUP(Master1[[#This Row],[cu_id]],Revenue_Analysis[cuid],Revenue_Analysis[Q1 High Deviation], 0)</f>
        <v>208.68170000000001</v>
      </c>
      <c r="AC498" s="43">
        <f>_xlfn.XLOOKUP(Master1[[#This Row],[cu_id]],Revenue_Analysis[cuid],Revenue_Analysis[Q2 Low Deviation], 0)</f>
        <v>69.4041</v>
      </c>
      <c r="AD498" s="43">
        <f>_xlfn.XLOOKUP(Master1[[#This Row],[cu_id]],Revenue_Analysis[cuid],Revenue_Analysis[Q2 High Deviation], 0)</f>
        <v>72.058700000000002</v>
      </c>
      <c r="AE498" s="43">
        <f>_xlfn.XLOOKUP(Master1[[#This Row],[cu_id]],Revenue_Analysis[cuid],Revenue_Analysis[Q3 Low Deviation], 0)</f>
        <v>71.44</v>
      </c>
      <c r="AF498" s="43">
        <f>_xlfn.XLOOKUP(Master1[[#This Row],[cu_id]],Revenue_Analysis[cuid],Revenue_Analysis[Q3 High Deviation], 0)</f>
        <v>72.28</v>
      </c>
      <c r="AG498" s="43">
        <f>_xlfn.XLOOKUP(Master1[[#This Row],[cu_id]],Revenue_Analysis[cuid],Revenue_Analysis[Q4 Low Deviation], 0)</f>
        <v>71.44</v>
      </c>
      <c r="AH498" s="43">
        <f>_xlfn.XLOOKUP(Master1[[#This Row],[cu_id]],Revenue_Analysis[cuid],Revenue_Analysis[Q4 High Deviation], 0)</f>
        <v>71.44</v>
      </c>
      <c r="AI498" s="43">
        <f>_xlfn.XLOOKUP(Master1[[#This Row],[cu_id]],Revenue_Analysis[cuid],Revenue_Analysis[Q1 Average], 0)</f>
        <v>127.285</v>
      </c>
      <c r="AJ498" s="43">
        <f>_xlfn.XLOOKUP(Master1[[#This Row],[cu_id]],Revenue_Analysis[cuid],Revenue_Analysis[Q2 Average], 0)</f>
        <v>70.731399999999994</v>
      </c>
      <c r="AK498" s="43">
        <f>_xlfn.XLOOKUP(Master1[[#This Row],[cu_id]],Revenue_Analysis[cuid],Revenue_Analysis[Q3 Average], 0)</f>
        <v>71.86</v>
      </c>
      <c r="AL498" s="43">
        <f>_xlfn.XLOOKUP(Master1[[#This Row],[cu_id]],Revenue_Analysis[cuid],Revenue_Analysis[Q4 Average], 0)</f>
        <v>71.44</v>
      </c>
      <c r="AM498" s="44">
        <v>0.33333333333333331</v>
      </c>
      <c r="AN498" s="44">
        <v>0.625</v>
      </c>
      <c r="AO498" s="25" t="s">
        <v>13860</v>
      </c>
      <c r="AP498" s="25" t="s">
        <v>13860</v>
      </c>
      <c r="AQ498" s="25" t="s">
        <v>13860</v>
      </c>
      <c r="AR498" s="25" t="s">
        <v>0</v>
      </c>
      <c r="AS498" s="15">
        <f>IFERROR(_xlfn.XLOOKUP(Master1[[#This Row],[cu_id]],StopTimes[cu_ID],StopTimes[Average Stop Time]), 0)</f>
        <v>0.6791666666666667</v>
      </c>
      <c r="AT498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498" s="45">
        <v>10</v>
      </c>
      <c r="AV498" s="13"/>
      <c r="AW498" s="12"/>
    </row>
    <row r="499" spans="1:49" x14ac:dyDescent="0.3">
      <c r="A499" s="74" t="s">
        <v>4351</v>
      </c>
      <c r="B499" s="25">
        <v>72</v>
      </c>
      <c r="C499" s="25" t="s">
        <v>9</v>
      </c>
      <c r="D499" s="26">
        <v>99097</v>
      </c>
      <c r="E499" s="26" t="s">
        <v>67</v>
      </c>
      <c r="F499" s="83" t="s">
        <v>4871</v>
      </c>
      <c r="G499" s="26" t="s">
        <v>2525</v>
      </c>
      <c r="H499" s="26" t="s">
        <v>5</v>
      </c>
      <c r="I499" s="26" t="s">
        <v>2437</v>
      </c>
      <c r="J499" s="26" t="s">
        <v>4</v>
      </c>
      <c r="K499" s="26" t="s">
        <v>2438</v>
      </c>
      <c r="L499" s="27" t="s">
        <v>16</v>
      </c>
      <c r="M499" s="25" t="s">
        <v>3</v>
      </c>
      <c r="N499" s="25" t="s">
        <v>2</v>
      </c>
      <c r="O4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499" s="25">
        <v>30</v>
      </c>
      <c r="Q499" s="25">
        <v>0</v>
      </c>
      <c r="R499" s="25">
        <v>0</v>
      </c>
      <c r="S499" s="25">
        <v>0</v>
      </c>
      <c r="T499" s="25">
        <v>0</v>
      </c>
      <c r="U499" s="25">
        <v>52</v>
      </c>
      <c r="V499" s="41">
        <f>IFERROR(Master1[[#This Row],[Avg Garment Scans per Delivery]]/Master1[[#This Row],[Garment Inventory]], "")</f>
        <v>0.10714285714285714</v>
      </c>
      <c r="W499" s="42">
        <v>28</v>
      </c>
      <c r="X499" s="42">
        <v>3</v>
      </c>
      <c r="Y499" s="42">
        <v>1</v>
      </c>
      <c r="Z499" s="42">
        <v>31</v>
      </c>
      <c r="AA499" s="43">
        <f>_xlfn.XLOOKUP(Master1[[#This Row],[cu_id]], Revenue_Analysis[cuid], Revenue_Analysis[Q1 Low Deviation], 0)</f>
        <v>51.215200000000003</v>
      </c>
      <c r="AB499" s="43">
        <f>_xlfn.XLOOKUP(Master1[[#This Row],[cu_id]],Revenue_Analysis[cuid],Revenue_Analysis[Q1 High Deviation], 0)</f>
        <v>51.875599999999999</v>
      </c>
      <c r="AC499" s="43">
        <f>_xlfn.XLOOKUP(Master1[[#This Row],[cu_id]],Revenue_Analysis[cuid],Revenue_Analysis[Q2 Low Deviation], 0)</f>
        <v>50.798299999999998</v>
      </c>
      <c r="AD499" s="43">
        <f>_xlfn.XLOOKUP(Master1[[#This Row],[cu_id]],Revenue_Analysis[cuid],Revenue_Analysis[Q2 High Deviation], 0)</f>
        <v>51.686300000000003</v>
      </c>
      <c r="AE499" s="43">
        <f>_xlfn.XLOOKUP(Master1[[#This Row],[cu_id]],Revenue_Analysis[cuid],Revenue_Analysis[Q3 Low Deviation], 0)</f>
        <v>51.418700000000001</v>
      </c>
      <c r="AF499" s="43">
        <f>_xlfn.XLOOKUP(Master1[[#This Row],[cu_id]],Revenue_Analysis[cuid],Revenue_Analysis[Q3 High Deviation], 0)</f>
        <v>52.002899999999997</v>
      </c>
      <c r="AG499" s="43">
        <f>_xlfn.XLOOKUP(Master1[[#This Row],[cu_id]],Revenue_Analysis[cuid],Revenue_Analysis[Q4 Low Deviation], 0)</f>
        <v>45.429099999999998</v>
      </c>
      <c r="AH499" s="43">
        <f>_xlfn.XLOOKUP(Master1[[#This Row],[cu_id]],Revenue_Analysis[cuid],Revenue_Analysis[Q4 High Deviation], 0)</f>
        <v>50.638500000000001</v>
      </c>
      <c r="AI499" s="43">
        <f>_xlfn.XLOOKUP(Master1[[#This Row],[cu_id]],Revenue_Analysis[cuid],Revenue_Analysis[Q1 Average], 0)</f>
        <v>51.545400000000001</v>
      </c>
      <c r="AJ499" s="43">
        <f>_xlfn.XLOOKUP(Master1[[#This Row],[cu_id]],Revenue_Analysis[cuid],Revenue_Analysis[Q2 Average], 0)</f>
        <v>51.2423</v>
      </c>
      <c r="AK499" s="43">
        <f>_xlfn.XLOOKUP(Master1[[#This Row],[cu_id]],Revenue_Analysis[cuid],Revenue_Analysis[Q3 Average], 0)</f>
        <v>51.710799999999999</v>
      </c>
      <c r="AL499" s="43">
        <f>_xlfn.XLOOKUP(Master1[[#This Row],[cu_id]],Revenue_Analysis[cuid],Revenue_Analysis[Q4 Average], 0)</f>
        <v>48.033799999999999</v>
      </c>
      <c r="AM499" s="44">
        <v>0.25</v>
      </c>
      <c r="AN499" s="44">
        <v>0.6875</v>
      </c>
      <c r="AO499" s="25" t="s">
        <v>13860</v>
      </c>
      <c r="AP499" s="25" t="s">
        <v>13860</v>
      </c>
      <c r="AQ499" s="25" t="s">
        <v>13860</v>
      </c>
      <c r="AR499" s="25" t="s">
        <v>0</v>
      </c>
      <c r="AS499" s="15">
        <f>IFERROR(_xlfn.XLOOKUP(Master1[[#This Row],[cu_id]],StopTimes[cu_ID],StopTimes[Average Stop Time]), 0)</f>
        <v>0.205555555</v>
      </c>
      <c r="AT499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499" s="45">
        <v>15</v>
      </c>
      <c r="AV499" s="13"/>
      <c r="AW499" s="12"/>
    </row>
    <row r="500" spans="1:49" x14ac:dyDescent="0.3">
      <c r="A500" s="74" t="s">
        <v>3424</v>
      </c>
      <c r="B500" s="25">
        <v>72</v>
      </c>
      <c r="C500" s="25" t="s">
        <v>6</v>
      </c>
      <c r="D500" s="26">
        <v>18176</v>
      </c>
      <c r="E500" s="26" t="s">
        <v>13</v>
      </c>
      <c r="F500" s="26" t="s">
        <v>329</v>
      </c>
      <c r="G500" s="26" t="s">
        <v>330</v>
      </c>
      <c r="H500" s="26" t="s">
        <v>331</v>
      </c>
      <c r="I500" s="26" t="s">
        <v>246</v>
      </c>
      <c r="J500" s="26" t="s">
        <v>4</v>
      </c>
      <c r="K500" s="26" t="s">
        <v>76</v>
      </c>
      <c r="L500" s="27" t="s">
        <v>21</v>
      </c>
      <c r="M500" s="25" t="s">
        <v>20</v>
      </c>
      <c r="N500" s="25" t="s">
        <v>2</v>
      </c>
      <c r="O5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500" s="25">
        <v>0</v>
      </c>
      <c r="Q500" s="25">
        <v>0</v>
      </c>
      <c r="R500" s="25">
        <v>230</v>
      </c>
      <c r="S500" s="25">
        <v>0</v>
      </c>
      <c r="T500" s="25">
        <v>0</v>
      </c>
      <c r="U500" s="25">
        <v>13</v>
      </c>
      <c r="V500" s="41" t="str">
        <f>IFERROR(Master1[[#This Row],[Avg Garment Scans per Delivery]]/Master1[[#This Row],[Garment Inventory]], "")</f>
        <v/>
      </c>
      <c r="W500" s="42"/>
      <c r="X500" s="42"/>
      <c r="Y500" s="42"/>
      <c r="Z500" s="42"/>
      <c r="AA500" s="43">
        <f>_xlfn.XLOOKUP(Master1[[#This Row],[cu_id]], Revenue_Analysis[cuid], Revenue_Analysis[Q1 Low Deviation], 0)</f>
        <v>42.36</v>
      </c>
      <c r="AB500" s="43">
        <f>_xlfn.XLOOKUP(Master1[[#This Row],[cu_id]],Revenue_Analysis[cuid],Revenue_Analysis[Q1 High Deviation], 0)</f>
        <v>44.36</v>
      </c>
      <c r="AC500" s="43">
        <f>_xlfn.XLOOKUP(Master1[[#This Row],[cu_id]],Revenue_Analysis[cuid],Revenue_Analysis[Q2 Low Deviation], 0)</f>
        <v>44.108899999999998</v>
      </c>
      <c r="AD500" s="43">
        <f>_xlfn.XLOOKUP(Master1[[#This Row],[cu_id]],Revenue_Analysis[cuid],Revenue_Analysis[Q2 High Deviation], 0)</f>
        <v>50.117699999999999</v>
      </c>
      <c r="AE500" s="43">
        <f>_xlfn.XLOOKUP(Master1[[#This Row],[cu_id]],Revenue_Analysis[cuid],Revenue_Analysis[Q3 Low Deviation], 0)</f>
        <v>44.86</v>
      </c>
      <c r="AF500" s="43">
        <f>_xlfn.XLOOKUP(Master1[[#This Row],[cu_id]],Revenue_Analysis[cuid],Revenue_Analysis[Q3 High Deviation], 0)</f>
        <v>44.86</v>
      </c>
      <c r="AG500" s="43">
        <f>_xlfn.XLOOKUP(Master1[[#This Row],[cu_id]],Revenue_Analysis[cuid],Revenue_Analysis[Q4 Low Deviation], 0)</f>
        <v>39.345599999999997</v>
      </c>
      <c r="AH500" s="43">
        <f>_xlfn.XLOOKUP(Master1[[#This Row],[cu_id]],Revenue_Analysis[cuid],Revenue_Analysis[Q4 High Deviation], 0)</f>
        <v>45.647799999999997</v>
      </c>
      <c r="AI500" s="43">
        <f>_xlfn.XLOOKUP(Master1[[#This Row],[cu_id]],Revenue_Analysis[cuid],Revenue_Analysis[Q1 Average], 0)</f>
        <v>43.36</v>
      </c>
      <c r="AJ500" s="43">
        <f>_xlfn.XLOOKUP(Master1[[#This Row],[cu_id]],Revenue_Analysis[cuid],Revenue_Analysis[Q2 Average], 0)</f>
        <v>47.113300000000002</v>
      </c>
      <c r="AK500" s="43">
        <f>_xlfn.XLOOKUP(Master1[[#This Row],[cu_id]],Revenue_Analysis[cuid],Revenue_Analysis[Q3 Average], 0)</f>
        <v>44.86</v>
      </c>
      <c r="AL500" s="43">
        <f>_xlfn.XLOOKUP(Master1[[#This Row],[cu_id]],Revenue_Analysis[cuid],Revenue_Analysis[Q4 Average], 0)</f>
        <v>42.496699999999997</v>
      </c>
      <c r="AM500" s="44">
        <v>0.3125</v>
      </c>
      <c r="AN500" s="44">
        <v>0.58333333333333337</v>
      </c>
      <c r="AO500" s="25" t="s">
        <v>13860</v>
      </c>
      <c r="AP500" s="25" t="s">
        <v>13860</v>
      </c>
      <c r="AQ500" s="25" t="s">
        <v>13860</v>
      </c>
      <c r="AR500" s="25" t="s">
        <v>0</v>
      </c>
      <c r="AS500" s="15">
        <f>IFERROR(_xlfn.XLOOKUP(Master1[[#This Row],[cu_id]],StopTimes[cu_ID],StopTimes[Average Stop Time]), 0)</f>
        <v>0.46666666666666667</v>
      </c>
      <c r="AT500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500" s="45">
        <v>5</v>
      </c>
      <c r="AV500" s="13"/>
      <c r="AW500" s="12"/>
    </row>
    <row r="501" spans="1:49" x14ac:dyDescent="0.3">
      <c r="A501" s="74" t="s">
        <v>3697</v>
      </c>
      <c r="B501" s="25">
        <v>70</v>
      </c>
      <c r="C501" s="25" t="s">
        <v>12</v>
      </c>
      <c r="D501" s="26">
        <v>99051</v>
      </c>
      <c r="E501" s="26" t="s">
        <v>53</v>
      </c>
      <c r="F501" s="26" t="s">
        <v>1088</v>
      </c>
      <c r="G501" s="26" t="s">
        <v>1089</v>
      </c>
      <c r="H501" s="26" t="s">
        <v>11</v>
      </c>
      <c r="I501" s="26" t="s">
        <v>1090</v>
      </c>
      <c r="J501" s="26" t="s">
        <v>4</v>
      </c>
      <c r="K501" s="26" t="s">
        <v>1091</v>
      </c>
      <c r="L501" s="27" t="s">
        <v>16</v>
      </c>
      <c r="M501" s="25" t="s">
        <v>3</v>
      </c>
      <c r="N501" s="25" t="s">
        <v>2</v>
      </c>
      <c r="O5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501" s="25">
        <v>0</v>
      </c>
      <c r="Q501" s="25">
        <v>190</v>
      </c>
      <c r="R501" s="25">
        <v>0</v>
      </c>
      <c r="S501" s="25">
        <v>0</v>
      </c>
      <c r="T501" s="25">
        <v>0</v>
      </c>
      <c r="U501" s="25">
        <v>53</v>
      </c>
      <c r="V501" s="41" t="str">
        <f>IFERROR(Master1[[#This Row],[Avg Garment Scans per Delivery]]/Master1[[#This Row],[Garment Inventory]], "")</f>
        <v/>
      </c>
      <c r="W501" s="42"/>
      <c r="X501" s="42"/>
      <c r="Y501" s="42"/>
      <c r="Z501" s="42"/>
      <c r="AA501" s="43">
        <f>_xlfn.XLOOKUP(Master1[[#This Row],[cu_id]], Revenue_Analysis[cuid], Revenue_Analysis[Q1 Low Deviation], 0)</f>
        <v>63.811900000000001</v>
      </c>
      <c r="AB501" s="43">
        <f>_xlfn.XLOOKUP(Master1[[#This Row],[cu_id]],Revenue_Analysis[cuid],Revenue_Analysis[Q1 High Deviation], 0)</f>
        <v>105.6323</v>
      </c>
      <c r="AC501" s="43">
        <f>_xlfn.XLOOKUP(Master1[[#This Row],[cu_id]],Revenue_Analysis[cuid],Revenue_Analysis[Q2 Low Deviation], 0)</f>
        <v>64.514200000000002</v>
      </c>
      <c r="AD501" s="43">
        <f>_xlfn.XLOOKUP(Master1[[#This Row],[cu_id]],Revenue_Analysis[cuid],Revenue_Analysis[Q2 High Deviation], 0)</f>
        <v>107.7366</v>
      </c>
      <c r="AE501" s="43">
        <f>_xlfn.XLOOKUP(Master1[[#This Row],[cu_id]],Revenue_Analysis[cuid],Revenue_Analysis[Q3 Low Deviation], 0)</f>
        <v>63.434699999999999</v>
      </c>
      <c r="AF501" s="43">
        <f>_xlfn.XLOOKUP(Master1[[#This Row],[cu_id]],Revenue_Analysis[cuid],Revenue_Analysis[Q3 High Deviation], 0)</f>
        <v>98.522300000000001</v>
      </c>
      <c r="AG501" s="43">
        <f>_xlfn.XLOOKUP(Master1[[#This Row],[cu_id]],Revenue_Analysis[cuid],Revenue_Analysis[Q4 Low Deviation], 0)</f>
        <v>62.072699999999998</v>
      </c>
      <c r="AH501" s="43">
        <f>_xlfn.XLOOKUP(Master1[[#This Row],[cu_id]],Revenue_Analysis[cuid],Revenue_Analysis[Q4 High Deviation], 0)</f>
        <v>103.02889999999999</v>
      </c>
      <c r="AI501" s="43">
        <f>_xlfn.XLOOKUP(Master1[[#This Row],[cu_id]],Revenue_Analysis[cuid],Revenue_Analysis[Q1 Average], 0)</f>
        <v>84.722099999999998</v>
      </c>
      <c r="AJ501" s="43">
        <f>_xlfn.XLOOKUP(Master1[[#This Row],[cu_id]],Revenue_Analysis[cuid],Revenue_Analysis[Q2 Average], 0)</f>
        <v>86.125399999999999</v>
      </c>
      <c r="AK501" s="43">
        <f>_xlfn.XLOOKUP(Master1[[#This Row],[cu_id]],Revenue_Analysis[cuid],Revenue_Analysis[Q3 Average], 0)</f>
        <v>80.978499999999997</v>
      </c>
      <c r="AL501" s="43">
        <f>_xlfn.XLOOKUP(Master1[[#This Row],[cu_id]],Revenue_Analysis[cuid],Revenue_Analysis[Q4 Average], 0)</f>
        <v>82.550799999999995</v>
      </c>
      <c r="AM501" s="44">
        <v>0.4375</v>
      </c>
      <c r="AN501" s="44">
        <v>0.91666666666666663</v>
      </c>
      <c r="AO501" s="25" t="s">
        <v>13860</v>
      </c>
      <c r="AP501" s="25" t="s">
        <v>13860</v>
      </c>
      <c r="AQ501" s="25" t="s">
        <v>13860</v>
      </c>
      <c r="AR501" s="25" t="s">
        <v>0</v>
      </c>
      <c r="AS501" s="15">
        <f>IFERROR(_xlfn.XLOOKUP(Master1[[#This Row],[cu_id]],StopTimes[cu_ID],StopTimes[Average Stop Time]), 0)</f>
        <v>3.7729166666666667</v>
      </c>
      <c r="AT50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01" s="45" t="s">
        <v>13860</v>
      </c>
      <c r="AV501" s="13"/>
      <c r="AW501" s="12"/>
    </row>
    <row r="502" spans="1:49" x14ac:dyDescent="0.3">
      <c r="A502" s="74" t="s">
        <v>4352</v>
      </c>
      <c r="B502" s="25">
        <v>72</v>
      </c>
      <c r="C502" s="25" t="s">
        <v>9</v>
      </c>
      <c r="D502" s="26">
        <v>99097</v>
      </c>
      <c r="E502" s="26" t="s">
        <v>111</v>
      </c>
      <c r="F502" s="83" t="s">
        <v>4872</v>
      </c>
      <c r="G502" s="26" t="s">
        <v>2527</v>
      </c>
      <c r="H502" s="26" t="s">
        <v>5</v>
      </c>
      <c r="I502" s="26" t="s">
        <v>2528</v>
      </c>
      <c r="J502" s="26" t="s">
        <v>4</v>
      </c>
      <c r="K502" s="26" t="s">
        <v>2529</v>
      </c>
      <c r="L502" s="27" t="s">
        <v>16</v>
      </c>
      <c r="M502" s="25" t="s">
        <v>3</v>
      </c>
      <c r="N502" s="25" t="s">
        <v>2</v>
      </c>
      <c r="O5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502" s="25">
        <v>20</v>
      </c>
      <c r="Q502" s="25">
        <v>0</v>
      </c>
      <c r="R502" s="25">
        <v>0</v>
      </c>
      <c r="S502" s="25">
        <v>0</v>
      </c>
      <c r="T502" s="25">
        <v>0</v>
      </c>
      <c r="U502" s="25">
        <v>52</v>
      </c>
      <c r="V502" s="41">
        <f>IFERROR(Master1[[#This Row],[Avg Garment Scans per Delivery]]/Master1[[#This Row],[Garment Inventory]], "")</f>
        <v>3.5714285714285712E-2</v>
      </c>
      <c r="W502" s="42">
        <v>56</v>
      </c>
      <c r="X502" s="42">
        <v>2</v>
      </c>
      <c r="Y502" s="42">
        <v>1</v>
      </c>
      <c r="Z502" s="42">
        <v>54</v>
      </c>
      <c r="AA502" s="43">
        <f>_xlfn.XLOOKUP(Master1[[#This Row],[cu_id]], Revenue_Analysis[cuid], Revenue_Analysis[Q1 Low Deviation], 0)</f>
        <v>47.253700000000002</v>
      </c>
      <c r="AB502" s="43">
        <f>_xlfn.XLOOKUP(Master1[[#This Row],[cu_id]],Revenue_Analysis[cuid],Revenue_Analysis[Q1 High Deviation], 0)</f>
        <v>48.3187</v>
      </c>
      <c r="AC502" s="43">
        <f>_xlfn.XLOOKUP(Master1[[#This Row],[cu_id]],Revenue_Analysis[cuid],Revenue_Analysis[Q2 Low Deviation], 0)</f>
        <v>48.839399999999998</v>
      </c>
      <c r="AD502" s="43">
        <f>_xlfn.XLOOKUP(Master1[[#This Row],[cu_id]],Revenue_Analysis[cuid],Revenue_Analysis[Q2 High Deviation], 0)</f>
        <v>49.563600000000001</v>
      </c>
      <c r="AE502" s="43">
        <f>_xlfn.XLOOKUP(Master1[[#This Row],[cu_id]],Revenue_Analysis[cuid],Revenue_Analysis[Q3 Low Deviation], 0)</f>
        <v>49.540799999999997</v>
      </c>
      <c r="AF502" s="43">
        <f>_xlfn.XLOOKUP(Master1[[#This Row],[cu_id]],Revenue_Analysis[cuid],Revenue_Analysis[Q3 High Deviation], 0)</f>
        <v>49.799199999999999</v>
      </c>
      <c r="AG502" s="43">
        <f>_xlfn.XLOOKUP(Master1[[#This Row],[cu_id]],Revenue_Analysis[cuid],Revenue_Analysis[Q4 Low Deviation], 0)</f>
        <v>43.160800000000002</v>
      </c>
      <c r="AH502" s="43">
        <f>_xlfn.XLOOKUP(Master1[[#This Row],[cu_id]],Revenue_Analysis[cuid],Revenue_Analysis[Q4 High Deviation], 0)</f>
        <v>48.699199999999998</v>
      </c>
      <c r="AI502" s="43">
        <f>_xlfn.XLOOKUP(Master1[[#This Row],[cu_id]],Revenue_Analysis[cuid],Revenue_Analysis[Q1 Average], 0)</f>
        <v>47.786200000000001</v>
      </c>
      <c r="AJ502" s="43">
        <f>_xlfn.XLOOKUP(Master1[[#This Row],[cu_id]],Revenue_Analysis[cuid],Revenue_Analysis[Q2 Average], 0)</f>
        <v>49.201500000000003</v>
      </c>
      <c r="AK502" s="43">
        <f>_xlfn.XLOOKUP(Master1[[#This Row],[cu_id]],Revenue_Analysis[cuid],Revenue_Analysis[Q3 Average], 0)</f>
        <v>49.67</v>
      </c>
      <c r="AL502" s="43">
        <f>_xlfn.XLOOKUP(Master1[[#This Row],[cu_id]],Revenue_Analysis[cuid],Revenue_Analysis[Q4 Average], 0)</f>
        <v>45.93</v>
      </c>
      <c r="AM502" s="44">
        <v>0.25</v>
      </c>
      <c r="AN502" s="44">
        <v>0.6875</v>
      </c>
      <c r="AO502" s="25" t="s">
        <v>13860</v>
      </c>
      <c r="AP502" s="25" t="s">
        <v>13860</v>
      </c>
      <c r="AQ502" s="25" t="s">
        <v>13860</v>
      </c>
      <c r="AR502" s="25" t="s">
        <v>0</v>
      </c>
      <c r="AS502" s="15">
        <f>IFERROR(_xlfn.XLOOKUP(Master1[[#This Row],[cu_id]],StopTimes[cu_ID],StopTimes[Average Stop Time]), 0)</f>
        <v>0.28703703666666669</v>
      </c>
      <c r="AT502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502" s="45">
        <v>15</v>
      </c>
      <c r="AV502" s="13"/>
      <c r="AW502" s="12"/>
    </row>
    <row r="503" spans="1:49" x14ac:dyDescent="0.3">
      <c r="A503" s="74" t="s">
        <v>4180</v>
      </c>
      <c r="B503" s="25">
        <v>70</v>
      </c>
      <c r="C503" s="25" t="s">
        <v>7</v>
      </c>
      <c r="D503" s="26">
        <v>32902</v>
      </c>
      <c r="E503" s="26" t="s">
        <v>13</v>
      </c>
      <c r="F503" s="26" t="s">
        <v>2170</v>
      </c>
      <c r="G503" s="26" t="s">
        <v>2171</v>
      </c>
      <c r="H503" s="26" t="s">
        <v>5</v>
      </c>
      <c r="I503" s="26" t="s">
        <v>1467</v>
      </c>
      <c r="J503" s="26" t="s">
        <v>4</v>
      </c>
      <c r="K503" s="26" t="s">
        <v>1468</v>
      </c>
      <c r="L503" s="27" t="s">
        <v>19</v>
      </c>
      <c r="M503" s="25" t="s">
        <v>18</v>
      </c>
      <c r="N503" s="25" t="s">
        <v>2</v>
      </c>
      <c r="O5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503" s="25">
        <v>0</v>
      </c>
      <c r="Q503" s="25">
        <v>0</v>
      </c>
      <c r="R503" s="25">
        <v>0</v>
      </c>
      <c r="S503" s="25">
        <v>0</v>
      </c>
      <c r="T503" s="25">
        <v>140</v>
      </c>
      <c r="U503" s="25">
        <v>25</v>
      </c>
      <c r="V503" s="41" t="str">
        <f>IFERROR(Master1[[#This Row],[Avg Garment Scans per Delivery]]/Master1[[#This Row],[Garment Inventory]], "")</f>
        <v/>
      </c>
      <c r="W503" s="42"/>
      <c r="X503" s="42"/>
      <c r="Y503" s="42"/>
      <c r="Z503" s="42"/>
      <c r="AA503" s="43">
        <f>_xlfn.XLOOKUP(Master1[[#This Row],[cu_id]], Revenue_Analysis[cuid], Revenue_Analysis[Q1 Low Deviation], 0)</f>
        <v>68.975499999999997</v>
      </c>
      <c r="AB503" s="43">
        <f>_xlfn.XLOOKUP(Master1[[#This Row],[cu_id]],Revenue_Analysis[cuid],Revenue_Analysis[Q1 High Deviation], 0)</f>
        <v>87.991100000000003</v>
      </c>
      <c r="AC503" s="43">
        <f>_xlfn.XLOOKUP(Master1[[#This Row],[cu_id]],Revenue_Analysis[cuid],Revenue_Analysis[Q2 Low Deviation], 0)</f>
        <v>80.736999999999995</v>
      </c>
      <c r="AD503" s="43">
        <f>_xlfn.XLOOKUP(Master1[[#This Row],[cu_id]],Revenue_Analysis[cuid],Revenue_Analysis[Q2 High Deviation], 0)</f>
        <v>91.260199999999998</v>
      </c>
      <c r="AE503" s="43">
        <f>_xlfn.XLOOKUP(Master1[[#This Row],[cu_id]],Revenue_Analysis[cuid],Revenue_Analysis[Q3 Low Deviation], 0)</f>
        <v>87.745500000000007</v>
      </c>
      <c r="AF503" s="43">
        <f>_xlfn.XLOOKUP(Master1[[#This Row],[cu_id]],Revenue_Analysis[cuid],Revenue_Analysis[Q3 High Deviation], 0)</f>
        <v>91.331699999999998</v>
      </c>
      <c r="AG503" s="43">
        <f>_xlfn.XLOOKUP(Master1[[#This Row],[cu_id]],Revenue_Analysis[cuid],Revenue_Analysis[Q4 Low Deviation], 0)</f>
        <v>95.638900000000007</v>
      </c>
      <c r="AH503" s="43">
        <f>_xlfn.XLOOKUP(Master1[[#This Row],[cu_id]],Revenue_Analysis[cuid],Revenue_Analysis[Q4 High Deviation], 0)</f>
        <v>95.794499999999999</v>
      </c>
      <c r="AI503" s="43">
        <f>_xlfn.XLOOKUP(Master1[[#This Row],[cu_id]],Revenue_Analysis[cuid],Revenue_Analysis[Q1 Average], 0)</f>
        <v>78.4833</v>
      </c>
      <c r="AJ503" s="43">
        <f>_xlfn.XLOOKUP(Master1[[#This Row],[cu_id]],Revenue_Analysis[cuid],Revenue_Analysis[Q2 Average], 0)</f>
        <v>85.998599999999996</v>
      </c>
      <c r="AK503" s="43">
        <f>_xlfn.XLOOKUP(Master1[[#This Row],[cu_id]],Revenue_Analysis[cuid],Revenue_Analysis[Q3 Average], 0)</f>
        <v>89.538600000000002</v>
      </c>
      <c r="AL503" s="43">
        <f>_xlfn.XLOOKUP(Master1[[#This Row],[cu_id]],Revenue_Analysis[cuid],Revenue_Analysis[Q4 Average], 0)</f>
        <v>95.716700000000003</v>
      </c>
      <c r="AM503" s="44">
        <v>0.45833333333333331</v>
      </c>
      <c r="AN503" s="44">
        <v>0.625</v>
      </c>
      <c r="AO503" s="25" t="s">
        <v>13860</v>
      </c>
      <c r="AP503" s="25" t="s">
        <v>13860</v>
      </c>
      <c r="AQ503" s="25" t="s">
        <v>13860</v>
      </c>
      <c r="AR503" s="25" t="s">
        <v>0</v>
      </c>
      <c r="AS503" s="15">
        <f>IFERROR(_xlfn.XLOOKUP(Master1[[#This Row],[cu_id]],StopTimes[cu_ID],StopTimes[Average Stop Time]), 0)</f>
        <v>2.3916666666666666</v>
      </c>
      <c r="AT50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03" s="45">
        <v>3</v>
      </c>
      <c r="AV503" s="13"/>
      <c r="AW503" s="12"/>
    </row>
    <row r="504" spans="1:49" x14ac:dyDescent="0.3">
      <c r="A504" s="74" t="s">
        <v>3698</v>
      </c>
      <c r="B504" s="25">
        <v>70</v>
      </c>
      <c r="C504" s="25" t="s">
        <v>12</v>
      </c>
      <c r="D504" s="26">
        <v>28121</v>
      </c>
      <c r="E504" s="26" t="s">
        <v>13</v>
      </c>
      <c r="F504" s="26" t="s">
        <v>1092</v>
      </c>
      <c r="G504" s="26" t="s">
        <v>1093</v>
      </c>
      <c r="H504" s="26" t="s">
        <v>11</v>
      </c>
      <c r="I504" s="26" t="s">
        <v>593</v>
      </c>
      <c r="J504" s="26" t="s">
        <v>4</v>
      </c>
      <c r="K504" s="26" t="s">
        <v>1094</v>
      </c>
      <c r="L504" s="27" t="s">
        <v>16</v>
      </c>
      <c r="M504" s="25" t="s">
        <v>3</v>
      </c>
      <c r="N504" s="25" t="s">
        <v>2</v>
      </c>
      <c r="O50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504" s="25">
        <v>0</v>
      </c>
      <c r="Q504" s="25">
        <v>130</v>
      </c>
      <c r="R504" s="25">
        <v>0</v>
      </c>
      <c r="S504" s="25">
        <v>0</v>
      </c>
      <c r="T504" s="25">
        <v>0</v>
      </c>
      <c r="U504" s="25">
        <v>51</v>
      </c>
      <c r="V504" s="41" t="str">
        <f>IFERROR(Master1[[#This Row],[Avg Garment Scans per Delivery]]/Master1[[#This Row],[Garment Inventory]], "")</f>
        <v/>
      </c>
      <c r="W504" s="42"/>
      <c r="X504" s="42"/>
      <c r="Y504" s="42"/>
      <c r="Z504" s="42"/>
      <c r="AA504" s="43">
        <f>_xlfn.XLOOKUP(Master1[[#This Row],[cu_id]], Revenue_Analysis[cuid], Revenue_Analysis[Q1 Low Deviation], 0)</f>
        <v>91.911799999999999</v>
      </c>
      <c r="AB504" s="43">
        <f>_xlfn.XLOOKUP(Master1[[#This Row],[cu_id]],Revenue_Analysis[cuid],Revenue_Analysis[Q1 High Deviation], 0)</f>
        <v>114.9944</v>
      </c>
      <c r="AC504" s="43">
        <f>_xlfn.XLOOKUP(Master1[[#This Row],[cu_id]],Revenue_Analysis[cuid],Revenue_Analysis[Q2 Low Deviation], 0)</f>
        <v>100.49809999999999</v>
      </c>
      <c r="AD504" s="43">
        <f>_xlfn.XLOOKUP(Master1[[#This Row],[cu_id]],Revenue_Analysis[cuid],Revenue_Analysis[Q2 High Deviation], 0)</f>
        <v>126.45269999999999</v>
      </c>
      <c r="AE504" s="43">
        <f>_xlfn.XLOOKUP(Master1[[#This Row],[cu_id]],Revenue_Analysis[cuid],Revenue_Analysis[Q3 Low Deviation], 0)</f>
        <v>107.3019</v>
      </c>
      <c r="AF504" s="43">
        <f>_xlfn.XLOOKUP(Master1[[#This Row],[cu_id]],Revenue_Analysis[cuid],Revenue_Analysis[Q3 High Deviation], 0)</f>
        <v>128.65049999999999</v>
      </c>
      <c r="AG504" s="43">
        <f>_xlfn.XLOOKUP(Master1[[#This Row],[cu_id]],Revenue_Analysis[cuid],Revenue_Analysis[Q4 Low Deviation], 0)</f>
        <v>113.1579</v>
      </c>
      <c r="AH504" s="43">
        <f>_xlfn.XLOOKUP(Master1[[#This Row],[cu_id]],Revenue_Analysis[cuid],Revenue_Analysis[Q4 High Deviation], 0)</f>
        <v>151.2071</v>
      </c>
      <c r="AI504" s="43">
        <f>_xlfn.XLOOKUP(Master1[[#This Row],[cu_id]],Revenue_Analysis[cuid],Revenue_Analysis[Q1 Average], 0)</f>
        <v>103.45310000000001</v>
      </c>
      <c r="AJ504" s="43">
        <f>_xlfn.XLOOKUP(Master1[[#This Row],[cu_id]],Revenue_Analysis[cuid],Revenue_Analysis[Q2 Average], 0)</f>
        <v>113.47539999999999</v>
      </c>
      <c r="AK504" s="43">
        <f>_xlfn.XLOOKUP(Master1[[#This Row],[cu_id]],Revenue_Analysis[cuid],Revenue_Analysis[Q3 Average], 0)</f>
        <v>117.97620000000001</v>
      </c>
      <c r="AL504" s="43">
        <f>_xlfn.XLOOKUP(Master1[[#This Row],[cu_id]],Revenue_Analysis[cuid],Revenue_Analysis[Q4 Average], 0)</f>
        <v>132.1825</v>
      </c>
      <c r="AM504" s="44">
        <v>0.25</v>
      </c>
      <c r="AN504" s="44">
        <v>0.75</v>
      </c>
      <c r="AO504" s="25" t="s">
        <v>13860</v>
      </c>
      <c r="AP504" s="25" t="s">
        <v>13860</v>
      </c>
      <c r="AQ504" s="25" t="s">
        <v>13860</v>
      </c>
      <c r="AR504" s="25" t="s">
        <v>0</v>
      </c>
      <c r="AS504" s="15">
        <f>IFERROR(_xlfn.XLOOKUP(Master1[[#This Row],[cu_id]],StopTimes[cu_ID],StopTimes[Average Stop Time]), 0)</f>
        <v>7.8979166666666671</v>
      </c>
      <c r="AT50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04" s="45" t="s">
        <v>13860</v>
      </c>
      <c r="AV504" s="13"/>
      <c r="AW504" s="12"/>
    </row>
    <row r="505" spans="1:49" x14ac:dyDescent="0.3">
      <c r="A505" s="74" t="s">
        <v>4354</v>
      </c>
      <c r="B505" s="25">
        <v>78</v>
      </c>
      <c r="C505" s="25" t="s">
        <v>14</v>
      </c>
      <c r="D505" s="26">
        <v>32907</v>
      </c>
      <c r="E505" s="26" t="s">
        <v>13</v>
      </c>
      <c r="F505" s="26" t="s">
        <v>2533</v>
      </c>
      <c r="G505" s="26" t="s">
        <v>2534</v>
      </c>
      <c r="H505" s="26" t="s">
        <v>5</v>
      </c>
      <c r="I505" s="26" t="s">
        <v>1749</v>
      </c>
      <c r="J505" s="26" t="s">
        <v>4</v>
      </c>
      <c r="K505" s="26" t="s">
        <v>913</v>
      </c>
      <c r="L505" s="27" t="s">
        <v>17</v>
      </c>
      <c r="M505" s="25" t="s">
        <v>10</v>
      </c>
      <c r="N505" s="25" t="s">
        <v>2</v>
      </c>
      <c r="O50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505" s="25">
        <v>0</v>
      </c>
      <c r="Q505" s="25">
        <v>0</v>
      </c>
      <c r="R505" s="25">
        <v>0</v>
      </c>
      <c r="S505" s="25">
        <v>60</v>
      </c>
      <c r="T505" s="25">
        <v>0</v>
      </c>
      <c r="U505" s="25">
        <v>26</v>
      </c>
      <c r="V505" s="41" t="str">
        <f>IFERROR(Master1[[#This Row],[Avg Garment Scans per Delivery]]/Master1[[#This Row],[Garment Inventory]], "")</f>
        <v/>
      </c>
      <c r="W505" s="42"/>
      <c r="X505" s="42"/>
      <c r="Y505" s="42"/>
      <c r="Z505" s="42"/>
      <c r="AA505" s="43">
        <f>_xlfn.XLOOKUP(Master1[[#This Row],[cu_id]], Revenue_Analysis[cuid], Revenue_Analysis[Q1 Low Deviation], 0)</f>
        <v>63.7911</v>
      </c>
      <c r="AB505" s="43">
        <f>_xlfn.XLOOKUP(Master1[[#This Row],[cu_id]],Revenue_Analysis[cuid],Revenue_Analysis[Q1 High Deviation], 0)</f>
        <v>68.022300000000001</v>
      </c>
      <c r="AC505" s="43">
        <f>_xlfn.XLOOKUP(Master1[[#This Row],[cu_id]],Revenue_Analysis[cuid],Revenue_Analysis[Q2 Low Deviation], 0)</f>
        <v>69.805700000000002</v>
      </c>
      <c r="AD505" s="43">
        <f>_xlfn.XLOOKUP(Master1[[#This Row],[cu_id]],Revenue_Analysis[cuid],Revenue_Analysis[Q2 High Deviation], 0)</f>
        <v>72.274299999999997</v>
      </c>
      <c r="AE505" s="43">
        <f>_xlfn.XLOOKUP(Master1[[#This Row],[cu_id]],Revenue_Analysis[cuid],Revenue_Analysis[Q3 Low Deviation], 0)</f>
        <v>71.7</v>
      </c>
      <c r="AF505" s="43">
        <f>_xlfn.XLOOKUP(Master1[[#This Row],[cu_id]],Revenue_Analysis[cuid],Revenue_Analysis[Q3 High Deviation], 0)</f>
        <v>72.48</v>
      </c>
      <c r="AG505" s="43">
        <f>_xlfn.XLOOKUP(Master1[[#This Row],[cu_id]],Revenue_Analysis[cuid],Revenue_Analysis[Q4 Low Deviation], 0)</f>
        <v>71.7</v>
      </c>
      <c r="AH505" s="43">
        <f>_xlfn.XLOOKUP(Master1[[#This Row],[cu_id]],Revenue_Analysis[cuid],Revenue_Analysis[Q4 High Deviation], 0)</f>
        <v>71.7</v>
      </c>
      <c r="AI505" s="43">
        <f>_xlfn.XLOOKUP(Master1[[#This Row],[cu_id]],Revenue_Analysis[cuid],Revenue_Analysis[Q1 Average], 0)</f>
        <v>65.906700000000001</v>
      </c>
      <c r="AJ505" s="43">
        <f>_xlfn.XLOOKUP(Master1[[#This Row],[cu_id]],Revenue_Analysis[cuid],Revenue_Analysis[Q2 Average], 0)</f>
        <v>71.040000000000006</v>
      </c>
      <c r="AK505" s="43">
        <f>_xlfn.XLOOKUP(Master1[[#This Row],[cu_id]],Revenue_Analysis[cuid],Revenue_Analysis[Q3 Average], 0)</f>
        <v>72.09</v>
      </c>
      <c r="AL505" s="43">
        <f>_xlfn.XLOOKUP(Master1[[#This Row],[cu_id]],Revenue_Analysis[cuid],Revenue_Analysis[Q4 Average], 0)</f>
        <v>71.7</v>
      </c>
      <c r="AM505" s="44">
        <v>0.29166666666666669</v>
      </c>
      <c r="AN505" s="44">
        <v>0.70833333333333337</v>
      </c>
      <c r="AO505" s="25" t="s">
        <v>13860</v>
      </c>
      <c r="AP505" s="25" t="s">
        <v>13860</v>
      </c>
      <c r="AQ505" s="25" t="s">
        <v>13860</v>
      </c>
      <c r="AR505" s="25" t="s">
        <v>0</v>
      </c>
      <c r="AS505" s="15">
        <f>IFERROR(_xlfn.XLOOKUP(Master1[[#This Row],[cu_id]],StopTimes[cu_ID],StopTimes[Average Stop Time]), 0)</f>
        <v>8.0416666666666661</v>
      </c>
      <c r="AT50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05" s="45" t="s">
        <v>13860</v>
      </c>
      <c r="AV505" s="13"/>
      <c r="AW505" s="12"/>
    </row>
    <row r="506" spans="1:49" x14ac:dyDescent="0.3">
      <c r="A506" s="74" t="s">
        <v>3699</v>
      </c>
      <c r="B506" s="25">
        <v>9</v>
      </c>
      <c r="C506" s="25" t="s">
        <v>9</v>
      </c>
      <c r="D506" s="26">
        <v>28140</v>
      </c>
      <c r="E506" s="26" t="s">
        <v>13</v>
      </c>
      <c r="F506" s="26" t="s">
        <v>1095</v>
      </c>
      <c r="G506" s="26" t="s">
        <v>1096</v>
      </c>
      <c r="H506" s="26" t="s">
        <v>11</v>
      </c>
      <c r="I506" s="26" t="s">
        <v>1097</v>
      </c>
      <c r="J506" s="26" t="s">
        <v>4</v>
      </c>
      <c r="K506" s="26" t="s">
        <v>1098</v>
      </c>
      <c r="L506" s="27" t="s">
        <v>17</v>
      </c>
      <c r="M506" s="25" t="s">
        <v>10</v>
      </c>
      <c r="N506" s="25" t="s">
        <v>2</v>
      </c>
      <c r="O5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280</v>
      </c>
      <c r="P506" s="25">
        <v>280</v>
      </c>
      <c r="Q506" s="25">
        <v>0</v>
      </c>
      <c r="R506" s="25">
        <v>0</v>
      </c>
      <c r="S506" s="25">
        <v>0</v>
      </c>
      <c r="T506" s="25">
        <v>0</v>
      </c>
      <c r="U506" s="25">
        <v>26</v>
      </c>
      <c r="V506" s="41" t="str">
        <f>IFERROR(Master1[[#This Row],[Avg Garment Scans per Delivery]]/Master1[[#This Row],[Garment Inventory]], "")</f>
        <v/>
      </c>
      <c r="W506" s="42"/>
      <c r="X506" s="42"/>
      <c r="Y506" s="42"/>
      <c r="Z506" s="42"/>
      <c r="AA506" s="43">
        <f>_xlfn.XLOOKUP(Master1[[#This Row],[cu_id]], Revenue_Analysis[cuid], Revenue_Analysis[Q1 Low Deviation], 0)</f>
        <v>41.027200000000001</v>
      </c>
      <c r="AB506" s="43">
        <f>_xlfn.XLOOKUP(Master1[[#This Row],[cu_id]],Revenue_Analysis[cuid],Revenue_Analysis[Q1 High Deviation], 0)</f>
        <v>43.929400000000001</v>
      </c>
      <c r="AC506" s="43">
        <f>_xlfn.XLOOKUP(Master1[[#This Row],[cu_id]],Revenue_Analysis[cuid],Revenue_Analysis[Q2 Low Deviation], 0)</f>
        <v>45.175699999999999</v>
      </c>
      <c r="AD506" s="43">
        <f>_xlfn.XLOOKUP(Master1[[#This Row],[cu_id]],Revenue_Analysis[cuid],Revenue_Analysis[Q2 High Deviation], 0)</f>
        <v>47.404299999999999</v>
      </c>
      <c r="AE506" s="43">
        <f>_xlfn.XLOOKUP(Master1[[#This Row],[cu_id]],Revenue_Analysis[cuid],Revenue_Analysis[Q3 Low Deviation], 0)</f>
        <v>47.39</v>
      </c>
      <c r="AF506" s="43">
        <f>_xlfn.XLOOKUP(Master1[[#This Row],[cu_id]],Revenue_Analysis[cuid],Revenue_Analysis[Q3 High Deviation], 0)</f>
        <v>48.24</v>
      </c>
      <c r="AG506" s="43">
        <f>_xlfn.XLOOKUP(Master1[[#This Row],[cu_id]],Revenue_Analysis[cuid],Revenue_Analysis[Q4 Low Deviation], 0)</f>
        <v>46.703200000000002</v>
      </c>
      <c r="AH506" s="43">
        <f>_xlfn.XLOOKUP(Master1[[#This Row],[cu_id]],Revenue_Analysis[cuid],Revenue_Analysis[Q4 High Deviation], 0)</f>
        <v>49.999600000000001</v>
      </c>
      <c r="AI506" s="43">
        <f>_xlfn.XLOOKUP(Master1[[#This Row],[cu_id]],Revenue_Analysis[cuid],Revenue_Analysis[Q1 Average], 0)</f>
        <v>42.478299999999997</v>
      </c>
      <c r="AJ506" s="43">
        <f>_xlfn.XLOOKUP(Master1[[#This Row],[cu_id]],Revenue_Analysis[cuid],Revenue_Analysis[Q2 Average], 0)</f>
        <v>46.29</v>
      </c>
      <c r="AK506" s="43">
        <f>_xlfn.XLOOKUP(Master1[[#This Row],[cu_id]],Revenue_Analysis[cuid],Revenue_Analysis[Q3 Average], 0)</f>
        <v>47.814999999999998</v>
      </c>
      <c r="AL506" s="43">
        <f>_xlfn.XLOOKUP(Master1[[#This Row],[cu_id]],Revenue_Analysis[cuid],Revenue_Analysis[Q4 Average], 0)</f>
        <v>48.351399999999998</v>
      </c>
      <c r="AM506" s="44">
        <v>0.375</v>
      </c>
      <c r="AN506" s="44">
        <v>0.66666666666666663</v>
      </c>
      <c r="AO506" s="25" t="s">
        <v>13860</v>
      </c>
      <c r="AP506" s="25" t="s">
        <v>13860</v>
      </c>
      <c r="AQ506" s="25" t="s">
        <v>13860</v>
      </c>
      <c r="AR506" s="25" t="s">
        <v>0</v>
      </c>
      <c r="AS506" s="15">
        <f>IFERROR(_xlfn.XLOOKUP(Master1[[#This Row],[cu_id]],StopTimes[cu_ID],StopTimes[Average Stop Time]), 0)</f>
        <v>6.416666666666667</v>
      </c>
      <c r="AT50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06" s="45" t="s">
        <v>13860</v>
      </c>
      <c r="AV506" s="13"/>
      <c r="AW506" s="12"/>
    </row>
    <row r="507" spans="1:49" x14ac:dyDescent="0.3">
      <c r="A507" s="74" t="s">
        <v>3700</v>
      </c>
      <c r="B507" s="25">
        <v>9</v>
      </c>
      <c r="C507" s="25" t="s">
        <v>9</v>
      </c>
      <c r="D507" s="26">
        <v>28141</v>
      </c>
      <c r="E507" s="26" t="s">
        <v>13</v>
      </c>
      <c r="F507" s="26" t="s">
        <v>1099</v>
      </c>
      <c r="G507" s="26" t="s">
        <v>1100</v>
      </c>
      <c r="H507" s="26" t="s">
        <v>11</v>
      </c>
      <c r="I507" s="26" t="s">
        <v>795</v>
      </c>
      <c r="J507" s="26" t="s">
        <v>4</v>
      </c>
      <c r="K507" s="26" t="s">
        <v>796</v>
      </c>
      <c r="L507" s="27" t="s">
        <v>17</v>
      </c>
      <c r="M507" s="25" t="s">
        <v>10</v>
      </c>
      <c r="N507" s="25" t="s">
        <v>2</v>
      </c>
      <c r="O5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507" s="25">
        <v>40</v>
      </c>
      <c r="Q507" s="25">
        <v>0</v>
      </c>
      <c r="R507" s="25">
        <v>0</v>
      </c>
      <c r="S507" s="25">
        <v>0</v>
      </c>
      <c r="T507" s="25">
        <v>0</v>
      </c>
      <c r="U507" s="25">
        <v>22</v>
      </c>
      <c r="V507" s="41" t="str">
        <f>IFERROR(Master1[[#This Row],[Avg Garment Scans per Delivery]]/Master1[[#This Row],[Garment Inventory]], "")</f>
        <v/>
      </c>
      <c r="W507" s="42"/>
      <c r="X507" s="42"/>
      <c r="Y507" s="42"/>
      <c r="Z507" s="42"/>
      <c r="AA507" s="43">
        <f>_xlfn.XLOOKUP(Master1[[#This Row],[cu_id]], Revenue_Analysis[cuid], Revenue_Analysis[Q1 Low Deviation], 0)</f>
        <v>99.287199999999999</v>
      </c>
      <c r="AB507" s="43">
        <f>_xlfn.XLOOKUP(Master1[[#This Row],[cu_id]],Revenue_Analysis[cuid],Revenue_Analysis[Q1 High Deviation], 0)</f>
        <v>103.08880000000001</v>
      </c>
      <c r="AC507" s="43">
        <f>_xlfn.XLOOKUP(Master1[[#This Row],[cu_id]],Revenue_Analysis[cuid],Revenue_Analysis[Q2 Low Deviation], 0)</f>
        <v>105.6964</v>
      </c>
      <c r="AD507" s="43">
        <f>_xlfn.XLOOKUP(Master1[[#This Row],[cu_id]],Revenue_Analysis[cuid],Revenue_Analysis[Q2 High Deviation], 0)</f>
        <v>107.32080000000001</v>
      </c>
      <c r="AE507" s="43">
        <f>_xlfn.XLOOKUP(Master1[[#This Row],[cu_id]],Revenue_Analysis[cuid],Revenue_Analysis[Q3 Low Deviation], 0)</f>
        <v>76.89</v>
      </c>
      <c r="AF507" s="43">
        <f>_xlfn.XLOOKUP(Master1[[#This Row],[cu_id]],Revenue_Analysis[cuid],Revenue_Analysis[Q3 High Deviation], 0)</f>
        <v>97.89</v>
      </c>
      <c r="AG507" s="43">
        <f>_xlfn.XLOOKUP(Master1[[#This Row],[cu_id]],Revenue_Analysis[cuid],Revenue_Analysis[Q4 Low Deviation], 0)</f>
        <v>88.8</v>
      </c>
      <c r="AH507" s="43">
        <f>_xlfn.XLOOKUP(Master1[[#This Row],[cu_id]],Revenue_Analysis[cuid],Revenue_Analysis[Q4 High Deviation], 0)</f>
        <v>88.8</v>
      </c>
      <c r="AI507" s="43">
        <f>_xlfn.XLOOKUP(Master1[[#This Row],[cu_id]],Revenue_Analysis[cuid],Revenue_Analysis[Q1 Average], 0)</f>
        <v>101.188</v>
      </c>
      <c r="AJ507" s="43">
        <f>_xlfn.XLOOKUP(Master1[[#This Row],[cu_id]],Revenue_Analysis[cuid],Revenue_Analysis[Q2 Average], 0)</f>
        <v>106.5086</v>
      </c>
      <c r="AK507" s="43">
        <f>_xlfn.XLOOKUP(Master1[[#This Row],[cu_id]],Revenue_Analysis[cuid],Revenue_Analysis[Q3 Average], 0)</f>
        <v>87.39</v>
      </c>
      <c r="AL507" s="43">
        <f>_xlfn.XLOOKUP(Master1[[#This Row],[cu_id]],Revenue_Analysis[cuid],Revenue_Analysis[Q4 Average], 0)</f>
        <v>88.8</v>
      </c>
      <c r="AM507" s="44" t="s">
        <v>13860</v>
      </c>
      <c r="AN507" s="44" t="s">
        <v>13860</v>
      </c>
      <c r="AO507" s="25" t="s">
        <v>13860</v>
      </c>
      <c r="AP507" s="25" t="s">
        <v>13860</v>
      </c>
      <c r="AQ507" s="25" t="s">
        <v>13860</v>
      </c>
      <c r="AR507" s="25" t="s">
        <v>0</v>
      </c>
      <c r="AS507" s="15">
        <f>IFERROR(_xlfn.XLOOKUP(Master1[[#This Row],[cu_id]],StopTimes[cu_ID],StopTimes[Average Stop Time]), 0)</f>
        <v>4.6875</v>
      </c>
      <c r="AT50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07" s="45" t="s">
        <v>13860</v>
      </c>
      <c r="AV507" s="13"/>
      <c r="AW507" s="12"/>
    </row>
    <row r="508" spans="1:49" x14ac:dyDescent="0.3">
      <c r="A508" s="74" t="s">
        <v>3638</v>
      </c>
      <c r="B508" s="25">
        <v>34</v>
      </c>
      <c r="C508" s="25" t="s">
        <v>6</v>
      </c>
      <c r="D508" s="26">
        <v>99051</v>
      </c>
      <c r="E508" s="26" t="s">
        <v>57</v>
      </c>
      <c r="F508" s="26" t="s">
        <v>948</v>
      </c>
      <c r="G508" s="26" t="s">
        <v>949</v>
      </c>
      <c r="H508" s="26" t="s">
        <v>11</v>
      </c>
      <c r="I508" s="26" t="s">
        <v>238</v>
      </c>
      <c r="J508" s="26" t="s">
        <v>4</v>
      </c>
      <c r="K508" s="26" t="s">
        <v>933</v>
      </c>
      <c r="L508" s="27" t="s">
        <v>16</v>
      </c>
      <c r="M508" s="25" t="s">
        <v>3</v>
      </c>
      <c r="N508" s="25" t="s">
        <v>2</v>
      </c>
      <c r="O5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508" s="25">
        <v>0</v>
      </c>
      <c r="Q508" s="25">
        <v>0</v>
      </c>
      <c r="R508" s="25">
        <v>120</v>
      </c>
      <c r="S508" s="25">
        <v>0</v>
      </c>
      <c r="T508" s="25">
        <v>0</v>
      </c>
      <c r="U508" s="25">
        <v>52</v>
      </c>
      <c r="V508" s="41" t="str">
        <f>IFERROR(Master1[[#This Row],[Avg Garment Scans per Delivery]]/Master1[[#This Row],[Garment Inventory]], "")</f>
        <v/>
      </c>
      <c r="W508" s="42"/>
      <c r="X508" s="42"/>
      <c r="Y508" s="42"/>
      <c r="Z508" s="42"/>
      <c r="AA508" s="43">
        <f>_xlfn.XLOOKUP(Master1[[#This Row],[cu_id]], Revenue_Analysis[cuid], Revenue_Analysis[Q1 Low Deviation], 0)</f>
        <v>93.456500000000005</v>
      </c>
      <c r="AB508" s="43">
        <f>_xlfn.XLOOKUP(Master1[[#This Row],[cu_id]],Revenue_Analysis[cuid],Revenue_Analysis[Q1 High Deviation], 0)</f>
        <v>101.4943</v>
      </c>
      <c r="AC508" s="43">
        <f>_xlfn.XLOOKUP(Master1[[#This Row],[cu_id]],Revenue_Analysis[cuid],Revenue_Analysis[Q2 Low Deviation], 0)</f>
        <v>103.119</v>
      </c>
      <c r="AD508" s="43">
        <f>_xlfn.XLOOKUP(Master1[[#This Row],[cu_id]],Revenue_Analysis[cuid],Revenue_Analysis[Q2 High Deviation], 0)</f>
        <v>105.4764</v>
      </c>
      <c r="AE508" s="43">
        <f>_xlfn.XLOOKUP(Master1[[#This Row],[cu_id]],Revenue_Analysis[cuid],Revenue_Analysis[Q3 Low Deviation], 0)</f>
        <v>121.2039</v>
      </c>
      <c r="AF508" s="43">
        <f>_xlfn.XLOOKUP(Master1[[#This Row],[cu_id]],Revenue_Analysis[cuid],Revenue_Analysis[Q3 High Deviation], 0)</f>
        <v>147.5591</v>
      </c>
      <c r="AG508" s="43">
        <f>_xlfn.XLOOKUP(Master1[[#This Row],[cu_id]],Revenue_Analysis[cuid],Revenue_Analysis[Q4 Low Deviation], 0)</f>
        <v>128.23910000000001</v>
      </c>
      <c r="AH508" s="43">
        <f>_xlfn.XLOOKUP(Master1[[#This Row],[cu_id]],Revenue_Analysis[cuid],Revenue_Analysis[Q4 High Deviation], 0)</f>
        <v>147.84710000000001</v>
      </c>
      <c r="AI508" s="43">
        <f>_xlfn.XLOOKUP(Master1[[#This Row],[cu_id]],Revenue_Analysis[cuid],Revenue_Analysis[Q1 Average], 0)</f>
        <v>97.475399999999993</v>
      </c>
      <c r="AJ508" s="43">
        <f>_xlfn.XLOOKUP(Master1[[#This Row],[cu_id]],Revenue_Analysis[cuid],Revenue_Analysis[Q2 Average], 0)</f>
        <v>104.29770000000001</v>
      </c>
      <c r="AK508" s="43">
        <f>_xlfn.XLOOKUP(Master1[[#This Row],[cu_id]],Revenue_Analysis[cuid],Revenue_Analysis[Q3 Average], 0)</f>
        <v>134.38149999999999</v>
      </c>
      <c r="AL508" s="43">
        <f>_xlfn.XLOOKUP(Master1[[#This Row],[cu_id]],Revenue_Analysis[cuid],Revenue_Analysis[Q4 Average], 0)</f>
        <v>138.04310000000001</v>
      </c>
      <c r="AM508" s="44">
        <v>10</v>
      </c>
      <c r="AN508" s="44">
        <v>0.6875</v>
      </c>
      <c r="AO508" s="25" t="s">
        <v>13860</v>
      </c>
      <c r="AP508" s="25" t="s">
        <v>13860</v>
      </c>
      <c r="AQ508" s="25" t="s">
        <v>13860</v>
      </c>
      <c r="AR508" s="25" t="s">
        <v>0</v>
      </c>
      <c r="AS508" s="15">
        <f>IFERROR(_xlfn.XLOOKUP(Master1[[#This Row],[cu_id]],StopTimes[cu_ID],StopTimes[Average Stop Time]), 0)</f>
        <v>1.9708333333333334</v>
      </c>
      <c r="AT50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08" s="45">
        <v>3</v>
      </c>
      <c r="AV508" s="13"/>
      <c r="AW508" s="12"/>
    </row>
    <row r="509" spans="1:49" x14ac:dyDescent="0.3">
      <c r="A509" s="74" t="s">
        <v>4355</v>
      </c>
      <c r="B509" s="25">
        <v>34</v>
      </c>
      <c r="C509" s="25" t="s">
        <v>9</v>
      </c>
      <c r="D509" s="26">
        <v>32910</v>
      </c>
      <c r="E509" s="26" t="s">
        <v>13</v>
      </c>
      <c r="F509" s="26" t="s">
        <v>2535</v>
      </c>
      <c r="G509" s="26" t="s">
        <v>2536</v>
      </c>
      <c r="H509" s="26" t="s">
        <v>5</v>
      </c>
      <c r="I509" s="26" t="s">
        <v>696</v>
      </c>
      <c r="J509" s="26" t="s">
        <v>4</v>
      </c>
      <c r="K509" s="26" t="s">
        <v>1323</v>
      </c>
      <c r="L509" s="27" t="s">
        <v>16</v>
      </c>
      <c r="M509" s="25" t="s">
        <v>3</v>
      </c>
      <c r="N509" s="25" t="s">
        <v>2</v>
      </c>
      <c r="O50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509" s="25">
        <v>160</v>
      </c>
      <c r="Q509" s="25">
        <v>0</v>
      </c>
      <c r="R509" s="25">
        <v>0</v>
      </c>
      <c r="S509" s="25">
        <v>0</v>
      </c>
      <c r="T509" s="25">
        <v>0</v>
      </c>
      <c r="U509" s="25">
        <v>52</v>
      </c>
      <c r="V509" s="41" t="str">
        <f>IFERROR(Master1[[#This Row],[Avg Garment Scans per Delivery]]/Master1[[#This Row],[Garment Inventory]], "")</f>
        <v/>
      </c>
      <c r="W509" s="42"/>
      <c r="X509" s="42"/>
      <c r="Y509" s="42"/>
      <c r="Z509" s="42"/>
      <c r="AA509" s="43">
        <f>_xlfn.XLOOKUP(Master1[[#This Row],[cu_id]], Revenue_Analysis[cuid], Revenue_Analysis[Q1 Low Deviation], 0)</f>
        <v>129.05539999999999</v>
      </c>
      <c r="AB509" s="43">
        <f>_xlfn.XLOOKUP(Master1[[#This Row],[cu_id]],Revenue_Analysis[cuid],Revenue_Analysis[Q1 High Deviation], 0)</f>
        <v>163.62459999999999</v>
      </c>
      <c r="AC509" s="43">
        <f>_xlfn.XLOOKUP(Master1[[#This Row],[cu_id]],Revenue_Analysis[cuid],Revenue_Analysis[Q2 Low Deviation], 0)</f>
        <v>160.44820000000001</v>
      </c>
      <c r="AD509" s="43">
        <f>_xlfn.XLOOKUP(Master1[[#This Row],[cu_id]],Revenue_Analysis[cuid],Revenue_Analysis[Q2 High Deviation], 0)</f>
        <v>162.62100000000001</v>
      </c>
      <c r="AE509" s="43">
        <f>_xlfn.XLOOKUP(Master1[[#This Row],[cu_id]],Revenue_Analysis[cuid],Revenue_Analysis[Q3 Low Deviation], 0)</f>
        <v>162.5427</v>
      </c>
      <c r="AF509" s="43">
        <f>_xlfn.XLOOKUP(Master1[[#This Row],[cu_id]],Revenue_Analysis[cuid],Revenue_Analysis[Q3 High Deviation], 0)</f>
        <v>163.32810000000001</v>
      </c>
      <c r="AG509" s="43">
        <f>_xlfn.XLOOKUP(Master1[[#This Row],[cu_id]],Revenue_Analysis[cuid],Revenue_Analysis[Q4 Low Deviation], 0)</f>
        <v>165.17439999999999</v>
      </c>
      <c r="AH509" s="43">
        <f>_xlfn.XLOOKUP(Master1[[#This Row],[cu_id]],Revenue_Analysis[cuid],Revenue_Analysis[Q4 High Deviation], 0)</f>
        <v>173.26859999999999</v>
      </c>
      <c r="AI509" s="43">
        <f>_xlfn.XLOOKUP(Master1[[#This Row],[cu_id]],Revenue_Analysis[cuid],Revenue_Analysis[Q1 Average], 0)</f>
        <v>146.34</v>
      </c>
      <c r="AJ509" s="43">
        <f>_xlfn.XLOOKUP(Master1[[#This Row],[cu_id]],Revenue_Analysis[cuid],Revenue_Analysis[Q2 Average], 0)</f>
        <v>161.53460000000001</v>
      </c>
      <c r="AK509" s="43">
        <f>_xlfn.XLOOKUP(Master1[[#This Row],[cu_id]],Revenue_Analysis[cuid],Revenue_Analysis[Q3 Average], 0)</f>
        <v>162.93539999999999</v>
      </c>
      <c r="AL509" s="43">
        <f>_xlfn.XLOOKUP(Master1[[#This Row],[cu_id]],Revenue_Analysis[cuid],Revenue_Analysis[Q4 Average], 0)</f>
        <v>169.22149999999999</v>
      </c>
      <c r="AM509" s="44" t="s">
        <v>1</v>
      </c>
      <c r="AN509" s="44" t="s">
        <v>1</v>
      </c>
      <c r="AO509" s="25" t="s">
        <v>13860</v>
      </c>
      <c r="AP509" s="25" t="s">
        <v>13860</v>
      </c>
      <c r="AQ509" s="25" t="s">
        <v>13860</v>
      </c>
      <c r="AR509" s="25" t="s">
        <v>0</v>
      </c>
      <c r="AS509" s="15">
        <f>IFERROR(_xlfn.XLOOKUP(Master1[[#This Row],[cu_id]],StopTimes[cu_ID],StopTimes[Average Stop Time]), 0)</f>
        <v>12.616666666666667</v>
      </c>
      <c r="AT509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509" s="45">
        <v>10</v>
      </c>
      <c r="AV509" s="13"/>
      <c r="AW509" s="12"/>
    </row>
    <row r="510" spans="1:49" x14ac:dyDescent="0.3">
      <c r="A510" s="74" t="s">
        <v>4356</v>
      </c>
      <c r="B510" s="25">
        <v>71</v>
      </c>
      <c r="C510" s="25" t="s">
        <v>7</v>
      </c>
      <c r="D510" s="26">
        <v>99051</v>
      </c>
      <c r="E510" s="26" t="s">
        <v>64</v>
      </c>
      <c r="F510" s="83" t="s">
        <v>4873</v>
      </c>
      <c r="G510" s="26" t="s">
        <v>2538</v>
      </c>
      <c r="H510" s="26" t="s">
        <v>11</v>
      </c>
      <c r="I510" s="26" t="s">
        <v>1422</v>
      </c>
      <c r="J510" s="26" t="s">
        <v>4</v>
      </c>
      <c r="K510" s="26" t="s">
        <v>892</v>
      </c>
      <c r="L510" s="27" t="s">
        <v>16</v>
      </c>
      <c r="M510" s="25" t="s">
        <v>3</v>
      </c>
      <c r="N510" s="25" t="s">
        <v>2</v>
      </c>
      <c r="O5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510" s="25">
        <v>0</v>
      </c>
      <c r="Q510" s="25">
        <v>0</v>
      </c>
      <c r="R510" s="25">
        <v>0</v>
      </c>
      <c r="S510" s="25">
        <v>0</v>
      </c>
      <c r="T510" s="25">
        <v>120</v>
      </c>
      <c r="U510" s="25">
        <v>52</v>
      </c>
      <c r="V510" s="41" t="str">
        <f>IFERROR(Master1[[#This Row],[Avg Garment Scans per Delivery]]/Master1[[#This Row],[Garment Inventory]], "")</f>
        <v/>
      </c>
      <c r="W510" s="42"/>
      <c r="X510" s="42"/>
      <c r="Y510" s="42"/>
      <c r="Z510" s="42"/>
      <c r="AA510" s="43">
        <f>_xlfn.XLOOKUP(Master1[[#This Row],[cu_id]], Revenue_Analysis[cuid], Revenue_Analysis[Q1 Low Deviation], 0)</f>
        <v>98.293300000000002</v>
      </c>
      <c r="AB510" s="43">
        <f>_xlfn.XLOOKUP(Master1[[#This Row],[cu_id]],Revenue_Analysis[cuid],Revenue_Analysis[Q1 High Deviation], 0)</f>
        <v>118.7067</v>
      </c>
      <c r="AC510" s="43">
        <f>_xlfn.XLOOKUP(Master1[[#This Row],[cu_id]],Revenue_Analysis[cuid],Revenue_Analysis[Q2 Low Deviation], 0)</f>
        <v>109.5248</v>
      </c>
      <c r="AD510" s="43">
        <f>_xlfn.XLOOKUP(Master1[[#This Row],[cu_id]],Revenue_Analysis[cuid],Revenue_Analysis[Q2 High Deviation], 0)</f>
        <v>119.38760000000001</v>
      </c>
      <c r="AE510" s="43">
        <f>_xlfn.XLOOKUP(Master1[[#This Row],[cu_id]],Revenue_Analysis[cuid],Revenue_Analysis[Q3 Low Deviation], 0)</f>
        <v>108.43040000000001</v>
      </c>
      <c r="AF510" s="43">
        <f>_xlfn.XLOOKUP(Master1[[#This Row],[cu_id]],Revenue_Analysis[cuid],Revenue_Analysis[Q3 High Deviation], 0)</f>
        <v>142.261</v>
      </c>
      <c r="AG510" s="43">
        <f>_xlfn.XLOOKUP(Master1[[#This Row],[cu_id]],Revenue_Analysis[cuid],Revenue_Analysis[Q4 Low Deviation], 0)</f>
        <v>110.3278</v>
      </c>
      <c r="AH510" s="43">
        <f>_xlfn.XLOOKUP(Master1[[#This Row],[cu_id]],Revenue_Analysis[cuid],Revenue_Analysis[Q4 High Deviation], 0)</f>
        <v>123.60299999999999</v>
      </c>
      <c r="AI510" s="43">
        <f>_xlfn.XLOOKUP(Master1[[#This Row],[cu_id]],Revenue_Analysis[cuid],Revenue_Analysis[Q1 Average], 0)</f>
        <v>108.5</v>
      </c>
      <c r="AJ510" s="43">
        <f>_xlfn.XLOOKUP(Master1[[#This Row],[cu_id]],Revenue_Analysis[cuid],Revenue_Analysis[Q2 Average], 0)</f>
        <v>114.4562</v>
      </c>
      <c r="AK510" s="43">
        <f>_xlfn.XLOOKUP(Master1[[#This Row],[cu_id]],Revenue_Analysis[cuid],Revenue_Analysis[Q3 Average], 0)</f>
        <v>125.34569999999999</v>
      </c>
      <c r="AL510" s="43">
        <f>_xlfn.XLOOKUP(Master1[[#This Row],[cu_id]],Revenue_Analysis[cuid],Revenue_Analysis[Q4 Average], 0)</f>
        <v>116.9654</v>
      </c>
      <c r="AM510" s="44">
        <v>8</v>
      </c>
      <c r="AN510" s="44">
        <v>10.5</v>
      </c>
      <c r="AO510" s="25" t="s">
        <v>13860</v>
      </c>
      <c r="AP510" s="25" t="s">
        <v>13860</v>
      </c>
      <c r="AQ510" s="25" t="s">
        <v>13860</v>
      </c>
      <c r="AR510" s="25" t="s">
        <v>0</v>
      </c>
      <c r="AS510" s="15">
        <f>IFERROR(_xlfn.XLOOKUP(Master1[[#This Row],[cu_id]],StopTimes[cu_ID],StopTimes[Average Stop Time]), 0)</f>
        <v>16.147916666666667</v>
      </c>
      <c r="AT51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10" s="45" t="s">
        <v>13860</v>
      </c>
      <c r="AV510" s="13"/>
      <c r="AW510" s="12"/>
    </row>
    <row r="511" spans="1:49" x14ac:dyDescent="0.3">
      <c r="A511" s="74" t="s">
        <v>4357</v>
      </c>
      <c r="B511" s="25">
        <v>70</v>
      </c>
      <c r="C511" s="25" t="s">
        <v>12</v>
      </c>
      <c r="D511" s="26">
        <v>32914</v>
      </c>
      <c r="E511" s="26" t="s">
        <v>13</v>
      </c>
      <c r="F511" s="26" t="s">
        <v>2539</v>
      </c>
      <c r="G511" s="26" t="s">
        <v>2540</v>
      </c>
      <c r="H511" s="26" t="s">
        <v>2541</v>
      </c>
      <c r="I511" s="26" t="s">
        <v>1353</v>
      </c>
      <c r="J511" s="26" t="s">
        <v>4</v>
      </c>
      <c r="K511" s="26" t="s">
        <v>1056</v>
      </c>
      <c r="L511" s="27" t="s">
        <v>16</v>
      </c>
      <c r="M511" s="25" t="s">
        <v>3</v>
      </c>
      <c r="N511" s="25" t="s">
        <v>2</v>
      </c>
      <c r="O5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511" s="25">
        <v>0</v>
      </c>
      <c r="Q511" s="25">
        <v>60</v>
      </c>
      <c r="R511" s="25">
        <v>0</v>
      </c>
      <c r="S511" s="25">
        <v>0</v>
      </c>
      <c r="T511" s="25">
        <v>0</v>
      </c>
      <c r="U511" s="25">
        <v>47</v>
      </c>
      <c r="V511" s="41" t="str">
        <f>IFERROR(Master1[[#This Row],[Avg Garment Scans per Delivery]]/Master1[[#This Row],[Garment Inventory]], "")</f>
        <v/>
      </c>
      <c r="W511" s="42"/>
      <c r="X511" s="42"/>
      <c r="Y511" s="42"/>
      <c r="Z511" s="42"/>
      <c r="AA511" s="43">
        <f>_xlfn.XLOOKUP(Master1[[#This Row],[cu_id]], Revenue_Analysis[cuid], Revenue_Analysis[Q1 Low Deviation], 0)</f>
        <v>142.43450000000001</v>
      </c>
      <c r="AB511" s="43">
        <f>_xlfn.XLOOKUP(Master1[[#This Row],[cu_id]],Revenue_Analysis[cuid],Revenue_Analysis[Q1 High Deviation], 0)</f>
        <v>170.12549999999999</v>
      </c>
      <c r="AC511" s="43">
        <f>_xlfn.XLOOKUP(Master1[[#This Row],[cu_id]],Revenue_Analysis[cuid],Revenue_Analysis[Q2 Low Deviation], 0)</f>
        <v>151.60679999999999</v>
      </c>
      <c r="AD511" s="43">
        <f>_xlfn.XLOOKUP(Master1[[#This Row],[cu_id]],Revenue_Analysis[cuid],Revenue_Analysis[Q2 High Deviation], 0)</f>
        <v>166.04079999999999</v>
      </c>
      <c r="AE511" s="43">
        <f>_xlfn.XLOOKUP(Master1[[#This Row],[cu_id]],Revenue_Analysis[cuid],Revenue_Analysis[Q3 Low Deviation], 0)</f>
        <v>164.4427</v>
      </c>
      <c r="AF511" s="43">
        <f>_xlfn.XLOOKUP(Master1[[#This Row],[cu_id]],Revenue_Analysis[cuid],Revenue_Analysis[Q3 High Deviation], 0)</f>
        <v>167.99270000000001</v>
      </c>
      <c r="AG511" s="43">
        <f>_xlfn.XLOOKUP(Master1[[#This Row],[cu_id]],Revenue_Analysis[cuid],Revenue_Analysis[Q4 Low Deviation], 0)</f>
        <v>153.25399999999999</v>
      </c>
      <c r="AH511" s="43">
        <f>_xlfn.XLOOKUP(Master1[[#This Row],[cu_id]],Revenue_Analysis[cuid],Revenue_Analysis[Q4 High Deviation], 0)</f>
        <v>163.5214</v>
      </c>
      <c r="AI511" s="43">
        <f>_xlfn.XLOOKUP(Master1[[#This Row],[cu_id]],Revenue_Analysis[cuid],Revenue_Analysis[Q1 Average], 0)</f>
        <v>156.28</v>
      </c>
      <c r="AJ511" s="43">
        <f>_xlfn.XLOOKUP(Master1[[#This Row],[cu_id]],Revenue_Analysis[cuid],Revenue_Analysis[Q2 Average], 0)</f>
        <v>158.82380000000001</v>
      </c>
      <c r="AK511" s="43">
        <f>_xlfn.XLOOKUP(Master1[[#This Row],[cu_id]],Revenue_Analysis[cuid],Revenue_Analysis[Q3 Average], 0)</f>
        <v>166.21770000000001</v>
      </c>
      <c r="AL511" s="43">
        <f>_xlfn.XLOOKUP(Master1[[#This Row],[cu_id]],Revenue_Analysis[cuid],Revenue_Analysis[Q4 Average], 0)</f>
        <v>158.3877</v>
      </c>
      <c r="AM511" s="44">
        <v>0.29166666666666669</v>
      </c>
      <c r="AN511" s="44">
        <v>0.66666666666666663</v>
      </c>
      <c r="AO511" s="25" t="s">
        <v>13860</v>
      </c>
      <c r="AP511" s="25" t="s">
        <v>13860</v>
      </c>
      <c r="AQ511" s="25" t="s">
        <v>13860</v>
      </c>
      <c r="AR511" s="25" t="s">
        <v>0</v>
      </c>
      <c r="AS511" s="15">
        <f>IFERROR(_xlfn.XLOOKUP(Master1[[#This Row],[cu_id]],StopTimes[cu_ID],StopTimes[Average Stop Time]), 0)</f>
        <v>6.3812500000000005</v>
      </c>
      <c r="AT51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11" s="45" t="s">
        <v>13860</v>
      </c>
      <c r="AV511" s="13"/>
      <c r="AW511" s="12"/>
    </row>
    <row r="512" spans="1:49" x14ac:dyDescent="0.3">
      <c r="A512" s="74" t="s">
        <v>4358</v>
      </c>
      <c r="B512" s="25">
        <v>15</v>
      </c>
      <c r="C512" s="25" t="s">
        <v>6</v>
      </c>
      <c r="D512" s="26">
        <v>32915</v>
      </c>
      <c r="E512" s="26" t="s">
        <v>13</v>
      </c>
      <c r="F512" s="26" t="s">
        <v>2542</v>
      </c>
      <c r="G512" s="26" t="s">
        <v>2543</v>
      </c>
      <c r="H512" s="26" t="s">
        <v>5</v>
      </c>
      <c r="I512" s="26" t="s">
        <v>2544</v>
      </c>
      <c r="J512" s="26" t="s">
        <v>4</v>
      </c>
      <c r="K512" s="26" t="s">
        <v>2545</v>
      </c>
      <c r="L512" s="27" t="s">
        <v>16</v>
      </c>
      <c r="M512" s="25" t="s">
        <v>3</v>
      </c>
      <c r="N512" s="25" t="s">
        <v>2</v>
      </c>
      <c r="O5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512" s="25">
        <v>0</v>
      </c>
      <c r="Q512" s="25">
        <v>0</v>
      </c>
      <c r="R512" s="25">
        <v>150</v>
      </c>
      <c r="S512" s="25">
        <v>0</v>
      </c>
      <c r="T512" s="25">
        <v>0</v>
      </c>
      <c r="U512" s="25">
        <v>49</v>
      </c>
      <c r="V512" s="41" t="str">
        <f>IFERROR(Master1[[#This Row],[Avg Garment Scans per Delivery]]/Master1[[#This Row],[Garment Inventory]], "")</f>
        <v/>
      </c>
      <c r="W512" s="42"/>
      <c r="X512" s="42"/>
      <c r="Y512" s="42"/>
      <c r="Z512" s="42"/>
      <c r="AA512" s="43">
        <f>_xlfn.XLOOKUP(Master1[[#This Row],[cu_id]], Revenue_Analysis[cuid], Revenue_Analysis[Q1 Low Deviation], 0)</f>
        <v>106.96980000000001</v>
      </c>
      <c r="AB512" s="43">
        <f>_xlfn.XLOOKUP(Master1[[#This Row],[cu_id]],Revenue_Analysis[cuid],Revenue_Analysis[Q1 High Deviation], 0)</f>
        <v>115.82559999999999</v>
      </c>
      <c r="AC512" s="43">
        <f>_xlfn.XLOOKUP(Master1[[#This Row],[cu_id]],Revenue_Analysis[cuid],Revenue_Analysis[Q2 Low Deviation], 0)</f>
        <v>117.5111</v>
      </c>
      <c r="AD512" s="43">
        <f>_xlfn.XLOOKUP(Master1[[#This Row],[cu_id]],Revenue_Analysis[cuid],Revenue_Analysis[Q2 High Deviation], 0)</f>
        <v>119.7423</v>
      </c>
      <c r="AE512" s="43">
        <f>_xlfn.XLOOKUP(Master1[[#This Row],[cu_id]],Revenue_Analysis[cuid],Revenue_Analysis[Q3 Low Deviation], 0)</f>
        <v>119.07299999999999</v>
      </c>
      <c r="AF512" s="43">
        <f>_xlfn.XLOOKUP(Master1[[#This Row],[cu_id]],Revenue_Analysis[cuid],Revenue_Analysis[Q3 High Deviation], 0)</f>
        <v>122.5698</v>
      </c>
      <c r="AG512" s="43">
        <f>_xlfn.XLOOKUP(Master1[[#This Row],[cu_id]],Revenue_Analysis[cuid],Revenue_Analysis[Q4 Low Deviation], 0)</f>
        <v>119.52</v>
      </c>
      <c r="AH512" s="43">
        <f>_xlfn.XLOOKUP(Master1[[#This Row],[cu_id]],Revenue_Analysis[cuid],Revenue_Analysis[Q4 High Deviation], 0)</f>
        <v>119.52</v>
      </c>
      <c r="AI512" s="43">
        <f>_xlfn.XLOOKUP(Master1[[#This Row],[cu_id]],Revenue_Analysis[cuid],Revenue_Analysis[Q1 Average], 0)</f>
        <v>111.3977</v>
      </c>
      <c r="AJ512" s="43">
        <f>_xlfn.XLOOKUP(Master1[[#This Row],[cu_id]],Revenue_Analysis[cuid],Revenue_Analysis[Q2 Average], 0)</f>
        <v>118.6267</v>
      </c>
      <c r="AK512" s="43">
        <f>_xlfn.XLOOKUP(Master1[[#This Row],[cu_id]],Revenue_Analysis[cuid],Revenue_Analysis[Q3 Average], 0)</f>
        <v>120.8214</v>
      </c>
      <c r="AL512" s="43">
        <f>_xlfn.XLOOKUP(Master1[[#This Row],[cu_id]],Revenue_Analysis[cuid],Revenue_Analysis[Q4 Average], 0)</f>
        <v>119.52</v>
      </c>
      <c r="AM512" s="44">
        <v>0.375</v>
      </c>
      <c r="AN512" s="44">
        <v>0.625</v>
      </c>
      <c r="AO512" s="25" t="s">
        <v>13860</v>
      </c>
      <c r="AP512" s="25" t="s">
        <v>13860</v>
      </c>
      <c r="AQ512" s="25" t="s">
        <v>13860</v>
      </c>
      <c r="AR512" s="25" t="s">
        <v>0</v>
      </c>
      <c r="AS512" s="15">
        <f>IFERROR(_xlfn.XLOOKUP(Master1[[#This Row],[cu_id]],StopTimes[cu_ID],StopTimes[Average Stop Time]), 0)</f>
        <v>6.7250000000000005</v>
      </c>
      <c r="AT512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512" s="45">
        <v>5</v>
      </c>
      <c r="AV512" s="13"/>
      <c r="AW512" s="12"/>
    </row>
    <row r="513" spans="1:49" x14ac:dyDescent="0.3">
      <c r="A513" s="74" t="s">
        <v>4423</v>
      </c>
      <c r="B513" s="25">
        <v>72</v>
      </c>
      <c r="C513" s="25" t="s">
        <v>7</v>
      </c>
      <c r="D513" s="26">
        <v>32919</v>
      </c>
      <c r="E513" s="26" t="s">
        <v>13</v>
      </c>
      <c r="F513" s="26" t="s">
        <v>2681</v>
      </c>
      <c r="G513" s="26" t="s">
        <v>2682</v>
      </c>
      <c r="H513" s="26" t="s">
        <v>5</v>
      </c>
      <c r="I513" s="26" t="s">
        <v>1456</v>
      </c>
      <c r="J513" s="26" t="s">
        <v>4</v>
      </c>
      <c r="K513" s="26" t="s">
        <v>391</v>
      </c>
      <c r="L513" s="27" t="s">
        <v>16</v>
      </c>
      <c r="M513" s="25" t="s">
        <v>3</v>
      </c>
      <c r="N513" s="25" t="s">
        <v>2</v>
      </c>
      <c r="O5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513" s="25">
        <v>0</v>
      </c>
      <c r="Q513" s="25">
        <v>0</v>
      </c>
      <c r="R513" s="25">
        <v>0</v>
      </c>
      <c r="S513" s="25">
        <v>0</v>
      </c>
      <c r="T513" s="25">
        <v>190</v>
      </c>
      <c r="U513" s="25">
        <v>47</v>
      </c>
      <c r="V513" s="41" t="str">
        <f>IFERROR(Master1[[#This Row],[Avg Garment Scans per Delivery]]/Master1[[#This Row],[Garment Inventory]], "")</f>
        <v/>
      </c>
      <c r="W513" s="42"/>
      <c r="X513" s="42"/>
      <c r="Y513" s="42"/>
      <c r="Z513" s="42"/>
      <c r="AA513" s="43">
        <f>_xlfn.XLOOKUP(Master1[[#This Row],[cu_id]], Revenue_Analysis[cuid], Revenue_Analysis[Q1 Low Deviation], 0)</f>
        <v>40.886600000000001</v>
      </c>
      <c r="AB513" s="43">
        <f>_xlfn.XLOOKUP(Master1[[#This Row],[cu_id]],Revenue_Analysis[cuid],Revenue_Analysis[Q1 High Deviation], 0)</f>
        <v>78.285799999999995</v>
      </c>
      <c r="AC513" s="43">
        <f>_xlfn.XLOOKUP(Master1[[#This Row],[cu_id]],Revenue_Analysis[cuid],Revenue_Analysis[Q2 Low Deviation], 0)</f>
        <v>53.359000000000002</v>
      </c>
      <c r="AD513" s="43">
        <f>_xlfn.XLOOKUP(Master1[[#This Row],[cu_id]],Revenue_Analysis[cuid],Revenue_Analysis[Q2 High Deviation], 0)</f>
        <v>57.894799999999996</v>
      </c>
      <c r="AE513" s="43">
        <f>_xlfn.XLOOKUP(Master1[[#This Row],[cu_id]],Revenue_Analysis[cuid],Revenue_Analysis[Q3 Low Deviation], 0)</f>
        <v>58.03</v>
      </c>
      <c r="AF513" s="43">
        <f>_xlfn.XLOOKUP(Master1[[#This Row],[cu_id]],Revenue_Analysis[cuid],Revenue_Analysis[Q3 High Deviation], 0)</f>
        <v>58.8</v>
      </c>
      <c r="AG513" s="43">
        <f>_xlfn.XLOOKUP(Master1[[#This Row],[cu_id]],Revenue_Analysis[cuid],Revenue_Analysis[Q4 Low Deviation], 0)</f>
        <v>58.03</v>
      </c>
      <c r="AH513" s="43">
        <f>_xlfn.XLOOKUP(Master1[[#This Row],[cu_id]],Revenue_Analysis[cuid],Revenue_Analysis[Q4 High Deviation], 0)</f>
        <v>58.03</v>
      </c>
      <c r="AI513" s="43">
        <f>_xlfn.XLOOKUP(Master1[[#This Row],[cu_id]],Revenue_Analysis[cuid],Revenue_Analysis[Q1 Average], 0)</f>
        <v>59.586199999999998</v>
      </c>
      <c r="AJ513" s="43">
        <f>_xlfn.XLOOKUP(Master1[[#This Row],[cu_id]],Revenue_Analysis[cuid],Revenue_Analysis[Q2 Average], 0)</f>
        <v>55.626899999999999</v>
      </c>
      <c r="AK513" s="43">
        <f>_xlfn.XLOOKUP(Master1[[#This Row],[cu_id]],Revenue_Analysis[cuid],Revenue_Analysis[Q3 Average], 0)</f>
        <v>58.414999999999999</v>
      </c>
      <c r="AL513" s="43">
        <f>_xlfn.XLOOKUP(Master1[[#This Row],[cu_id]],Revenue_Analysis[cuid],Revenue_Analysis[Q4 Average], 0)</f>
        <v>58.03</v>
      </c>
      <c r="AM513" s="44">
        <v>0.5</v>
      </c>
      <c r="AN513" s="44">
        <v>0.6875</v>
      </c>
      <c r="AO513" s="25" t="s">
        <v>13860</v>
      </c>
      <c r="AP513" s="25" t="s">
        <v>13860</v>
      </c>
      <c r="AQ513" s="25" t="s">
        <v>13860</v>
      </c>
      <c r="AR513" s="25" t="s">
        <v>0</v>
      </c>
      <c r="AS513" s="15">
        <f>IFERROR(_xlfn.XLOOKUP(Master1[[#This Row],[cu_id]],StopTimes[cu_ID],StopTimes[Average Stop Time]), 0)</f>
        <v>0.96458333333333335</v>
      </c>
      <c r="AT51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13" s="45">
        <v>3</v>
      </c>
      <c r="AV513" s="13"/>
      <c r="AW513" s="12"/>
    </row>
    <row r="514" spans="1:49" x14ac:dyDescent="0.3">
      <c r="A514" s="74" t="s">
        <v>4360</v>
      </c>
      <c r="B514" s="25">
        <v>78</v>
      </c>
      <c r="C514" s="25" t="s">
        <v>9</v>
      </c>
      <c r="D514" s="26">
        <v>99099</v>
      </c>
      <c r="E514" s="26" t="s">
        <v>13</v>
      </c>
      <c r="F514" s="83" t="s">
        <v>4874</v>
      </c>
      <c r="G514" s="26" t="s">
        <v>2549</v>
      </c>
      <c r="H514" s="26" t="s">
        <v>33</v>
      </c>
      <c r="I514" s="26" t="s">
        <v>1234</v>
      </c>
      <c r="J514" s="26" t="s">
        <v>4</v>
      </c>
      <c r="K514" s="26" t="s">
        <v>942</v>
      </c>
      <c r="L514" s="27" t="s">
        <v>21</v>
      </c>
      <c r="M514" s="25" t="s">
        <v>20</v>
      </c>
      <c r="N514" s="25" t="s">
        <v>2</v>
      </c>
      <c r="O5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235</v>
      </c>
      <c r="P514" s="25">
        <v>235</v>
      </c>
      <c r="Q514" s="25">
        <v>0</v>
      </c>
      <c r="R514" s="25">
        <v>0</v>
      </c>
      <c r="S514" s="25">
        <v>0</v>
      </c>
      <c r="T514" s="25">
        <v>0</v>
      </c>
      <c r="U514" s="25">
        <v>13</v>
      </c>
      <c r="V514" s="41" t="str">
        <f>IFERROR(Master1[[#This Row],[Avg Garment Scans per Delivery]]/Master1[[#This Row],[Garment Inventory]], "")</f>
        <v/>
      </c>
      <c r="W514" s="42"/>
      <c r="X514" s="42"/>
      <c r="Y514" s="42"/>
      <c r="Z514" s="42"/>
      <c r="AA514" s="43">
        <f>_xlfn.XLOOKUP(Master1[[#This Row],[cu_id]], Revenue_Analysis[cuid], Revenue_Analysis[Q1 Low Deviation], 0)</f>
        <v>168.58</v>
      </c>
      <c r="AB514" s="43">
        <f>_xlfn.XLOOKUP(Master1[[#This Row],[cu_id]],Revenue_Analysis[cuid],Revenue_Analysis[Q1 High Deviation], 0)</f>
        <v>179.3</v>
      </c>
      <c r="AC514" s="43">
        <f>_xlfn.XLOOKUP(Master1[[#This Row],[cu_id]],Revenue_Analysis[cuid],Revenue_Analysis[Q2 Low Deviation], 0)</f>
        <v>181.7011</v>
      </c>
      <c r="AD514" s="43">
        <f>_xlfn.XLOOKUP(Master1[[#This Row],[cu_id]],Revenue_Analysis[cuid],Revenue_Analysis[Q2 High Deviation], 0)</f>
        <v>183.9323</v>
      </c>
      <c r="AE514" s="43">
        <f>_xlfn.XLOOKUP(Master1[[#This Row],[cu_id]],Revenue_Analysis[cuid],Revenue_Analysis[Q3 Low Deviation], 0)</f>
        <v>183.71</v>
      </c>
      <c r="AF514" s="43">
        <f>_xlfn.XLOOKUP(Master1[[#This Row],[cu_id]],Revenue_Analysis[cuid],Revenue_Analysis[Q3 High Deviation], 0)</f>
        <v>184.49</v>
      </c>
      <c r="AG514" s="43">
        <f>_xlfn.XLOOKUP(Master1[[#This Row],[cu_id]],Revenue_Analysis[cuid],Revenue_Analysis[Q4 Low Deviation], 0)</f>
        <v>183.71</v>
      </c>
      <c r="AH514" s="43">
        <f>_xlfn.XLOOKUP(Master1[[#This Row],[cu_id]],Revenue_Analysis[cuid],Revenue_Analysis[Q4 High Deviation], 0)</f>
        <v>183.71</v>
      </c>
      <c r="AI514" s="43">
        <f>_xlfn.XLOOKUP(Master1[[#This Row],[cu_id]],Revenue_Analysis[cuid],Revenue_Analysis[Q1 Average], 0)</f>
        <v>173.94</v>
      </c>
      <c r="AJ514" s="43">
        <f>_xlfn.XLOOKUP(Master1[[#This Row],[cu_id]],Revenue_Analysis[cuid],Revenue_Analysis[Q2 Average], 0)</f>
        <v>182.8167</v>
      </c>
      <c r="AK514" s="43">
        <f>_xlfn.XLOOKUP(Master1[[#This Row],[cu_id]],Revenue_Analysis[cuid],Revenue_Analysis[Q3 Average], 0)</f>
        <v>184.1</v>
      </c>
      <c r="AL514" s="43">
        <f>_xlfn.XLOOKUP(Master1[[#This Row],[cu_id]],Revenue_Analysis[cuid],Revenue_Analysis[Q4 Average], 0)</f>
        <v>183.71</v>
      </c>
      <c r="AM514" s="34">
        <v>0.375</v>
      </c>
      <c r="AN514" s="34">
        <v>0.70833333333333337</v>
      </c>
      <c r="AO514" s="25" t="s">
        <v>13860</v>
      </c>
      <c r="AP514" s="25" t="s">
        <v>13860</v>
      </c>
      <c r="AQ514" s="25" t="s">
        <v>13860</v>
      </c>
      <c r="AR514" s="25" t="s">
        <v>0</v>
      </c>
      <c r="AS514" s="15">
        <f>IFERROR(_xlfn.XLOOKUP(Master1[[#This Row],[cu_id]],StopTimes[cu_ID],StopTimes[Average Stop Time]), 0)</f>
        <v>8.0055555550000008</v>
      </c>
      <c r="AT51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14" s="45" t="s">
        <v>13860</v>
      </c>
      <c r="AV514" s="13"/>
      <c r="AW514" s="12"/>
    </row>
    <row r="515" spans="1:49" x14ac:dyDescent="0.3">
      <c r="A515" s="74" t="s">
        <v>4361</v>
      </c>
      <c r="B515" s="25">
        <v>78</v>
      </c>
      <c r="C515" s="25" t="s">
        <v>6</v>
      </c>
      <c r="D515" s="26">
        <v>99099</v>
      </c>
      <c r="E515" s="26" t="s">
        <v>39</v>
      </c>
      <c r="F515" s="26" t="s">
        <v>2550</v>
      </c>
      <c r="G515" s="26" t="s">
        <v>2551</v>
      </c>
      <c r="H515" s="26" t="s">
        <v>43</v>
      </c>
      <c r="I515" s="26" t="s">
        <v>447</v>
      </c>
      <c r="J515" s="26" t="s">
        <v>4</v>
      </c>
      <c r="K515" s="26" t="s">
        <v>2552</v>
      </c>
      <c r="L515" s="27" t="s">
        <v>29</v>
      </c>
      <c r="M515" s="25" t="s">
        <v>28</v>
      </c>
      <c r="N515" s="25" t="s">
        <v>2</v>
      </c>
      <c r="O5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63</v>
      </c>
      <c r="P515" s="25">
        <v>0</v>
      </c>
      <c r="Q515" s="25">
        <v>0</v>
      </c>
      <c r="R515" s="25">
        <v>63</v>
      </c>
      <c r="S515" s="25">
        <v>0</v>
      </c>
      <c r="T515" s="25">
        <v>0</v>
      </c>
      <c r="U515" s="25">
        <v>13</v>
      </c>
      <c r="V515" s="41" t="str">
        <f>IFERROR(Master1[[#This Row],[Avg Garment Scans per Delivery]]/Master1[[#This Row],[Garment Inventory]], "")</f>
        <v/>
      </c>
      <c r="W515" s="52"/>
      <c r="X515" s="42"/>
      <c r="Y515" s="42"/>
      <c r="Z515" s="42"/>
      <c r="AA515" s="43">
        <f>_xlfn.XLOOKUP(Master1[[#This Row],[cu_id]], Revenue_Analysis[cuid], Revenue_Analysis[Q1 Low Deviation], 0)</f>
        <v>67.84</v>
      </c>
      <c r="AB515" s="43">
        <f>_xlfn.XLOOKUP(Master1[[#This Row],[cu_id]],Revenue_Analysis[cuid],Revenue_Analysis[Q1 High Deviation], 0)</f>
        <v>72.12</v>
      </c>
      <c r="AC515" s="43">
        <f>_xlfn.XLOOKUP(Master1[[#This Row],[cu_id]],Revenue_Analysis[cuid],Revenue_Analysis[Q2 Low Deviation], 0)</f>
        <v>72.763300000000001</v>
      </c>
      <c r="AD515" s="43">
        <f>_xlfn.XLOOKUP(Master1[[#This Row],[cu_id]],Revenue_Analysis[cuid],Revenue_Analysis[Q2 High Deviation], 0)</f>
        <v>74.976699999999994</v>
      </c>
      <c r="AE515" s="43">
        <f>_xlfn.XLOOKUP(Master1[[#This Row],[cu_id]],Revenue_Analysis[cuid],Revenue_Analysis[Q3 Low Deviation], 0)</f>
        <v>74.674499999999995</v>
      </c>
      <c r="AF515" s="43">
        <f>_xlfn.XLOOKUP(Master1[[#This Row],[cu_id]],Revenue_Analysis[cuid],Revenue_Analysis[Q3 High Deviation], 0)</f>
        <v>75.358900000000006</v>
      </c>
      <c r="AG515" s="43">
        <f>_xlfn.XLOOKUP(Master1[[#This Row],[cu_id]],Revenue_Analysis[cuid],Revenue_Analysis[Q4 Low Deviation], 0)</f>
        <v>68.81</v>
      </c>
      <c r="AH515" s="43">
        <f>_xlfn.XLOOKUP(Master1[[#This Row],[cu_id]],Revenue_Analysis[cuid],Revenue_Analysis[Q4 High Deviation], 0)</f>
        <v>74.760000000000005</v>
      </c>
      <c r="AI515" s="43">
        <f>_xlfn.XLOOKUP(Master1[[#This Row],[cu_id]],Revenue_Analysis[cuid],Revenue_Analysis[Q1 Average], 0)</f>
        <v>69.98</v>
      </c>
      <c r="AJ515" s="43">
        <f>_xlfn.XLOOKUP(Master1[[#This Row],[cu_id]],Revenue_Analysis[cuid],Revenue_Analysis[Q2 Average], 0)</f>
        <v>73.87</v>
      </c>
      <c r="AK515" s="43">
        <f>_xlfn.XLOOKUP(Master1[[#This Row],[cu_id]],Revenue_Analysis[cuid],Revenue_Analysis[Q3 Average], 0)</f>
        <v>75.0167</v>
      </c>
      <c r="AL515" s="43">
        <f>_xlfn.XLOOKUP(Master1[[#This Row],[cu_id]],Revenue_Analysis[cuid],Revenue_Analysis[Q4 Average], 0)</f>
        <v>71.784999999999997</v>
      </c>
      <c r="AM515" s="44">
        <v>0.375</v>
      </c>
      <c r="AN515" s="44">
        <v>0.70833333333333337</v>
      </c>
      <c r="AO515" s="25" t="s">
        <v>13860</v>
      </c>
      <c r="AP515" s="25" t="s">
        <v>13860</v>
      </c>
      <c r="AQ515" s="25" t="s">
        <v>13860</v>
      </c>
      <c r="AR515" s="25" t="s">
        <v>0</v>
      </c>
      <c r="AS515" s="15">
        <f>IFERROR(_xlfn.XLOOKUP(Master1[[#This Row],[cu_id]],StopTimes[cu_ID],StopTimes[Average Stop Time]), 0)</f>
        <v>2.9583333333333335</v>
      </c>
      <c r="AT515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515" s="45">
        <v>5</v>
      </c>
      <c r="AV515" s="13"/>
      <c r="AW515" s="12"/>
    </row>
    <row r="516" spans="1:49" x14ac:dyDescent="0.3">
      <c r="A516" s="74" t="s">
        <v>3702</v>
      </c>
      <c r="B516" s="25">
        <v>78</v>
      </c>
      <c r="C516" s="25" t="s">
        <v>7</v>
      </c>
      <c r="D516" s="26">
        <v>28187</v>
      </c>
      <c r="E516" s="26" t="s">
        <v>13</v>
      </c>
      <c r="F516" s="26" t="s">
        <v>1103</v>
      </c>
      <c r="G516" s="26" t="s">
        <v>1104</v>
      </c>
      <c r="H516" s="26" t="s">
        <v>11</v>
      </c>
      <c r="I516" s="26" t="s">
        <v>440</v>
      </c>
      <c r="J516" s="26" t="s">
        <v>4</v>
      </c>
      <c r="K516" s="26" t="s">
        <v>441</v>
      </c>
      <c r="L516" s="27" t="s">
        <v>29</v>
      </c>
      <c r="M516" s="25" t="s">
        <v>28</v>
      </c>
      <c r="N516" s="25" t="s">
        <v>2</v>
      </c>
      <c r="O5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516" s="25">
        <v>0</v>
      </c>
      <c r="Q516" s="25">
        <v>0</v>
      </c>
      <c r="R516" s="25">
        <v>0</v>
      </c>
      <c r="S516" s="25">
        <v>0</v>
      </c>
      <c r="T516" s="25">
        <v>120</v>
      </c>
      <c r="U516" s="25">
        <v>18</v>
      </c>
      <c r="V516" s="41" t="str">
        <f>IFERROR(Master1[[#This Row],[Avg Garment Scans per Delivery]]/Master1[[#This Row],[Garment Inventory]], "")</f>
        <v/>
      </c>
      <c r="W516" s="42"/>
      <c r="X516" s="42"/>
      <c r="Y516" s="42"/>
      <c r="Z516" s="42"/>
      <c r="AA516" s="43">
        <f>_xlfn.XLOOKUP(Master1[[#This Row],[cu_id]], Revenue_Analysis[cuid], Revenue_Analysis[Q1 Low Deviation], 0)</f>
        <v>155.54</v>
      </c>
      <c r="AB516" s="43">
        <f>_xlfn.XLOOKUP(Master1[[#This Row],[cu_id]],Revenue_Analysis[cuid],Revenue_Analysis[Q1 High Deviation], 0)</f>
        <v>156.79</v>
      </c>
      <c r="AC516" s="43">
        <f>_xlfn.XLOOKUP(Master1[[#This Row],[cu_id]],Revenue_Analysis[cuid],Revenue_Analysis[Q2 Low Deviation], 0)</f>
        <v>158.04</v>
      </c>
      <c r="AD516" s="43">
        <f>_xlfn.XLOOKUP(Master1[[#This Row],[cu_id]],Revenue_Analysis[cuid],Revenue_Analysis[Q2 High Deviation], 0)</f>
        <v>171.66499999999999</v>
      </c>
      <c r="AE516" s="43">
        <f>_xlfn.XLOOKUP(Master1[[#This Row],[cu_id]],Revenue_Analysis[cuid],Revenue_Analysis[Q3 Low Deviation], 0)</f>
        <v>172.07669999999999</v>
      </c>
      <c r="AF516" s="43">
        <f>_xlfn.XLOOKUP(Master1[[#This Row],[cu_id]],Revenue_Analysis[cuid],Revenue_Analysis[Q3 High Deviation], 0)</f>
        <v>172.82329999999999</v>
      </c>
      <c r="AG516" s="43">
        <f>_xlfn.XLOOKUP(Master1[[#This Row],[cu_id]],Revenue_Analysis[cuid],Revenue_Analysis[Q4 Low Deviation], 0)</f>
        <v>172.17</v>
      </c>
      <c r="AH516" s="43">
        <f>_xlfn.XLOOKUP(Master1[[#This Row],[cu_id]],Revenue_Analysis[cuid],Revenue_Analysis[Q4 High Deviation], 0)</f>
        <v>172.17</v>
      </c>
      <c r="AI516" s="43">
        <f>_xlfn.XLOOKUP(Master1[[#This Row],[cu_id]],Revenue_Analysis[cuid],Revenue_Analysis[Q1 Average], 0)</f>
        <v>156.16499999999999</v>
      </c>
      <c r="AJ516" s="43">
        <f>_xlfn.XLOOKUP(Master1[[#This Row],[cu_id]],Revenue_Analysis[cuid],Revenue_Analysis[Q2 Average], 0)</f>
        <v>164.85249999999999</v>
      </c>
      <c r="AK516" s="43">
        <f>_xlfn.XLOOKUP(Master1[[#This Row],[cu_id]],Revenue_Analysis[cuid],Revenue_Analysis[Q3 Average], 0)</f>
        <v>172.45</v>
      </c>
      <c r="AL516" s="43">
        <f>_xlfn.XLOOKUP(Master1[[#This Row],[cu_id]],Revenue_Analysis[cuid],Revenue_Analysis[Q4 Average], 0)</f>
        <v>172.17</v>
      </c>
      <c r="AM516" s="44">
        <v>0.33333333333333331</v>
      </c>
      <c r="AN516" s="44">
        <v>0.70833333333333337</v>
      </c>
      <c r="AO516" s="25" t="s">
        <v>13860</v>
      </c>
      <c r="AP516" s="25" t="s">
        <v>13860</v>
      </c>
      <c r="AQ516" s="25" t="s">
        <v>13860</v>
      </c>
      <c r="AR516" s="25" t="s">
        <v>0</v>
      </c>
      <c r="AS516" s="15">
        <f>IFERROR(_xlfn.XLOOKUP(Master1[[#This Row],[cu_id]],StopTimes[cu_ID],StopTimes[Average Stop Time]), 0)</f>
        <v>4.5583333333333336</v>
      </c>
      <c r="AT51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16" s="45" t="s">
        <v>13860</v>
      </c>
      <c r="AV516" s="13"/>
      <c r="AW516" s="12"/>
    </row>
    <row r="517" spans="1:49" x14ac:dyDescent="0.3">
      <c r="A517" s="74" t="s">
        <v>4362</v>
      </c>
      <c r="B517" s="25">
        <v>34</v>
      </c>
      <c r="C517" s="25" t="s">
        <v>6</v>
      </c>
      <c r="D517" s="26">
        <v>32923</v>
      </c>
      <c r="E517" s="26" t="s">
        <v>13</v>
      </c>
      <c r="F517" s="26" t="s">
        <v>2553</v>
      </c>
      <c r="G517" s="26" t="s">
        <v>2554</v>
      </c>
      <c r="H517" s="26" t="s">
        <v>5</v>
      </c>
      <c r="I517" s="26" t="s">
        <v>696</v>
      </c>
      <c r="J517" s="26" t="s">
        <v>4</v>
      </c>
      <c r="K517" s="26" t="s">
        <v>1008</v>
      </c>
      <c r="L517" s="27">
        <v>6</v>
      </c>
      <c r="M517" s="25" t="s">
        <v>18</v>
      </c>
      <c r="N517" s="25" t="s">
        <v>2</v>
      </c>
      <c r="O5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165</v>
      </c>
      <c r="P517" s="25">
        <v>0</v>
      </c>
      <c r="Q517" s="25">
        <v>0</v>
      </c>
      <c r="R517" s="25">
        <v>165</v>
      </c>
      <c r="S517" s="25">
        <v>0</v>
      </c>
      <c r="T517" s="25">
        <v>0</v>
      </c>
      <c r="U517" s="25">
        <v>19</v>
      </c>
      <c r="V517" s="41" t="str">
        <f>IFERROR(Master1[[#This Row],[Avg Garment Scans per Delivery]]/Master1[[#This Row],[Garment Inventory]], "")</f>
        <v/>
      </c>
      <c r="W517" s="42"/>
      <c r="X517" s="42"/>
      <c r="Y517" s="42"/>
      <c r="Z517" s="42"/>
      <c r="AA517" s="43">
        <f>_xlfn.XLOOKUP(Master1[[#This Row],[cu_id]], Revenue_Analysis[cuid], Revenue_Analysis[Q1 Low Deviation], 0)</f>
        <v>166.60059999999999</v>
      </c>
      <c r="AB517" s="43">
        <f>_xlfn.XLOOKUP(Master1[[#This Row],[cu_id]],Revenue_Analysis[cuid],Revenue_Analysis[Q1 High Deviation], 0)</f>
        <v>522.1644</v>
      </c>
      <c r="AC517" s="43">
        <f>_xlfn.XLOOKUP(Master1[[#This Row],[cu_id]],Revenue_Analysis[cuid],Revenue_Analysis[Q2 Low Deviation], 0)</f>
        <v>304.74</v>
      </c>
      <c r="AD517" s="43">
        <f>_xlfn.XLOOKUP(Master1[[#This Row],[cu_id]],Revenue_Analysis[cuid],Revenue_Analysis[Q2 High Deviation], 0)</f>
        <v>521.02</v>
      </c>
      <c r="AE517" s="43">
        <f>_xlfn.XLOOKUP(Master1[[#This Row],[cu_id]],Revenue_Analysis[cuid],Revenue_Analysis[Q3 Low Deviation], 0)</f>
        <v>209.30099999999999</v>
      </c>
      <c r="AF517" s="43">
        <f>_xlfn.XLOOKUP(Master1[[#This Row],[cu_id]],Revenue_Analysis[cuid],Revenue_Analysis[Q3 High Deviation], 0)</f>
        <v>352.02179999999998</v>
      </c>
      <c r="AG517" s="43">
        <f>_xlfn.XLOOKUP(Master1[[#This Row],[cu_id]],Revenue_Analysis[cuid],Revenue_Analysis[Q4 Low Deviation], 0)</f>
        <v>338.39</v>
      </c>
      <c r="AH517" s="43">
        <f>_xlfn.XLOOKUP(Master1[[#This Row],[cu_id]],Revenue_Analysis[cuid],Revenue_Analysis[Q4 High Deviation], 0)</f>
        <v>489.96660000000003</v>
      </c>
      <c r="AI517" s="43">
        <f>_xlfn.XLOOKUP(Master1[[#This Row],[cu_id]],Revenue_Analysis[cuid],Revenue_Analysis[Q1 Average], 0)</f>
        <v>344.38249999999999</v>
      </c>
      <c r="AJ517" s="43">
        <f>_xlfn.XLOOKUP(Master1[[#This Row],[cu_id]],Revenue_Analysis[cuid],Revenue_Analysis[Q2 Average], 0)</f>
        <v>412.88</v>
      </c>
      <c r="AK517" s="43">
        <f>_xlfn.XLOOKUP(Master1[[#This Row],[cu_id]],Revenue_Analysis[cuid],Revenue_Analysis[Q3 Average], 0)</f>
        <v>280.66140000000001</v>
      </c>
      <c r="AL517" s="43">
        <f>_xlfn.XLOOKUP(Master1[[#This Row],[cu_id]],Revenue_Analysis[cuid],Revenue_Analysis[Q4 Average], 0)</f>
        <v>414.17829999999998</v>
      </c>
      <c r="AM517" s="44">
        <v>10</v>
      </c>
      <c r="AN517" s="44">
        <v>0.6875</v>
      </c>
      <c r="AO517" s="25" t="s">
        <v>13860</v>
      </c>
      <c r="AP517" s="25" t="s">
        <v>13860</v>
      </c>
      <c r="AQ517" s="25" t="s">
        <v>13860</v>
      </c>
      <c r="AR517" s="25" t="s">
        <v>0</v>
      </c>
      <c r="AS517" s="15">
        <f>IFERROR(_xlfn.XLOOKUP(Master1[[#This Row],[cu_id]],StopTimes[cu_ID],StopTimes[Average Stop Time]), 0)</f>
        <v>0.15416666666666667</v>
      </c>
      <c r="AT517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517" s="45">
        <v>10</v>
      </c>
      <c r="AV517" s="13"/>
      <c r="AW517" s="12"/>
    </row>
    <row r="518" spans="1:49" x14ac:dyDescent="0.3">
      <c r="A518" s="74" t="s">
        <v>4363</v>
      </c>
      <c r="B518" s="25">
        <v>78</v>
      </c>
      <c r="C518" s="25" t="s">
        <v>9</v>
      </c>
      <c r="D518" s="26">
        <v>32924</v>
      </c>
      <c r="E518" s="26" t="s">
        <v>13</v>
      </c>
      <c r="F518" s="26" t="s">
        <v>2555</v>
      </c>
      <c r="G518" s="26" t="s">
        <v>2556</v>
      </c>
      <c r="H518" s="26" t="s">
        <v>5</v>
      </c>
      <c r="I518" s="26" t="s">
        <v>2557</v>
      </c>
      <c r="J518" s="26" t="s">
        <v>4</v>
      </c>
      <c r="K518" s="26" t="s">
        <v>1359</v>
      </c>
      <c r="L518" s="27" t="s">
        <v>19</v>
      </c>
      <c r="M518" s="25" t="s">
        <v>18</v>
      </c>
      <c r="N518" s="25" t="s">
        <v>2</v>
      </c>
      <c r="O5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55</v>
      </c>
      <c r="P518" s="25">
        <v>55</v>
      </c>
      <c r="Q518" s="25">
        <v>0</v>
      </c>
      <c r="R518" s="25">
        <v>0</v>
      </c>
      <c r="S518" s="25">
        <v>0</v>
      </c>
      <c r="T518" s="25">
        <v>0</v>
      </c>
      <c r="U518" s="25">
        <v>19</v>
      </c>
      <c r="V518" s="41" t="str">
        <f>IFERROR(Master1[[#This Row],[Avg Garment Scans per Delivery]]/Master1[[#This Row],[Garment Inventory]], "")</f>
        <v/>
      </c>
      <c r="W518" s="42"/>
      <c r="X518" s="42"/>
      <c r="Y518" s="42"/>
      <c r="Z518" s="42"/>
      <c r="AA518" s="43">
        <f>_xlfn.XLOOKUP(Master1[[#This Row],[cu_id]], Revenue_Analysis[cuid], Revenue_Analysis[Q1 Low Deviation], 0)</f>
        <v>52.8645</v>
      </c>
      <c r="AB518" s="43">
        <f>_xlfn.XLOOKUP(Master1[[#This Row],[cu_id]],Revenue_Analysis[cuid],Revenue_Analysis[Q1 High Deviation], 0)</f>
        <v>54.701300000000003</v>
      </c>
      <c r="AC518" s="43">
        <f>_xlfn.XLOOKUP(Master1[[#This Row],[cu_id]],Revenue_Analysis[cuid],Revenue_Analysis[Q2 Low Deviation], 0)</f>
        <v>55.1355</v>
      </c>
      <c r="AD518" s="43">
        <f>_xlfn.XLOOKUP(Master1[[#This Row],[cu_id]],Revenue_Analysis[cuid],Revenue_Analysis[Q2 High Deviation], 0)</f>
        <v>57.171100000000003</v>
      </c>
      <c r="AE518" s="43">
        <f>_xlfn.XLOOKUP(Master1[[#This Row],[cu_id]],Revenue_Analysis[cuid],Revenue_Analysis[Q3 Low Deviation], 0)</f>
        <v>57.027900000000002</v>
      </c>
      <c r="AF518" s="43">
        <f>_xlfn.XLOOKUP(Master1[[#This Row],[cu_id]],Revenue_Analysis[cuid],Revenue_Analysis[Q3 High Deviation], 0)</f>
        <v>57.723500000000001</v>
      </c>
      <c r="AG518" s="43">
        <f>_xlfn.XLOOKUP(Master1[[#This Row],[cu_id]],Revenue_Analysis[cuid],Revenue_Analysis[Q4 Low Deviation], 0)</f>
        <v>56.97</v>
      </c>
      <c r="AH518" s="43">
        <f>_xlfn.XLOOKUP(Master1[[#This Row],[cu_id]],Revenue_Analysis[cuid],Revenue_Analysis[Q4 High Deviation], 0)</f>
        <v>56.97</v>
      </c>
      <c r="AI518" s="43">
        <f>_xlfn.XLOOKUP(Master1[[#This Row],[cu_id]],Revenue_Analysis[cuid],Revenue_Analysis[Q1 Average], 0)</f>
        <v>53.782899999999998</v>
      </c>
      <c r="AJ518" s="43">
        <f>_xlfn.XLOOKUP(Master1[[#This Row],[cu_id]],Revenue_Analysis[cuid],Revenue_Analysis[Q2 Average], 0)</f>
        <v>56.153300000000002</v>
      </c>
      <c r="AK518" s="43">
        <f>_xlfn.XLOOKUP(Master1[[#This Row],[cu_id]],Revenue_Analysis[cuid],Revenue_Analysis[Q3 Average], 0)</f>
        <v>57.375700000000002</v>
      </c>
      <c r="AL518" s="43">
        <f>_xlfn.XLOOKUP(Master1[[#This Row],[cu_id]],Revenue_Analysis[cuid],Revenue_Analysis[Q4 Average], 0)</f>
        <v>56.97</v>
      </c>
      <c r="AM518" s="34">
        <v>0.41666666666666669</v>
      </c>
      <c r="AN518" s="34">
        <v>0.70833333333333337</v>
      </c>
      <c r="AO518" s="25" t="s">
        <v>13860</v>
      </c>
      <c r="AP518" s="25" t="s">
        <v>13860</v>
      </c>
      <c r="AQ518" s="25" t="s">
        <v>13860</v>
      </c>
      <c r="AR518" s="25" t="s">
        <v>0</v>
      </c>
      <c r="AS518" s="15">
        <f>IFERROR(_xlfn.XLOOKUP(Master1[[#This Row],[cu_id]],StopTimes[cu_ID],StopTimes[Average Stop Time]), 0)</f>
        <v>4.5200000000000005</v>
      </c>
      <c r="AT51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18" s="45" t="s">
        <v>13860</v>
      </c>
      <c r="AV518" s="13"/>
      <c r="AW518" s="12"/>
    </row>
    <row r="519" spans="1:49" x14ac:dyDescent="0.3">
      <c r="A519" s="74" t="s">
        <v>4364</v>
      </c>
      <c r="B519" s="25">
        <v>70</v>
      </c>
      <c r="C519" s="25" t="s">
        <v>12</v>
      </c>
      <c r="D519" s="26">
        <v>32927</v>
      </c>
      <c r="E519" s="26" t="s">
        <v>13</v>
      </c>
      <c r="F519" s="26" t="s">
        <v>2558</v>
      </c>
      <c r="G519" s="26" t="s">
        <v>2559</v>
      </c>
      <c r="H519" s="26" t="s">
        <v>5</v>
      </c>
      <c r="I519" s="26" t="s">
        <v>530</v>
      </c>
      <c r="J519" s="26" t="s">
        <v>4</v>
      </c>
      <c r="K519" s="26" t="s">
        <v>531</v>
      </c>
      <c r="L519" s="27" t="s">
        <v>16</v>
      </c>
      <c r="M519" s="25" t="s">
        <v>3</v>
      </c>
      <c r="N519" s="25" t="s">
        <v>2</v>
      </c>
      <c r="O5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999</v>
      </c>
      <c r="P519" s="25">
        <v>0</v>
      </c>
      <c r="Q519" s="25">
        <v>999</v>
      </c>
      <c r="R519" s="25">
        <v>0</v>
      </c>
      <c r="S519" s="25">
        <v>0</v>
      </c>
      <c r="T519" s="25">
        <v>0</v>
      </c>
      <c r="U519" s="25">
        <v>22</v>
      </c>
      <c r="V519" s="41" t="str">
        <f>IFERROR(Master1[[#This Row],[Avg Garment Scans per Delivery]]/Master1[[#This Row],[Garment Inventory]], "")</f>
        <v/>
      </c>
      <c r="W519" s="42"/>
      <c r="X519" s="42"/>
      <c r="Y519" s="42"/>
      <c r="Z519" s="42"/>
      <c r="AA519" s="43">
        <f>_xlfn.XLOOKUP(Master1[[#This Row],[cu_id]], Revenue_Analysis[cuid], Revenue_Analysis[Q1 Low Deviation], 0)</f>
        <v>0</v>
      </c>
      <c r="AB519" s="43">
        <f>_xlfn.XLOOKUP(Master1[[#This Row],[cu_id]],Revenue_Analysis[cuid],Revenue_Analysis[Q1 High Deviation], 0)</f>
        <v>0</v>
      </c>
      <c r="AC519" s="43">
        <f>_xlfn.XLOOKUP(Master1[[#This Row],[cu_id]],Revenue_Analysis[cuid],Revenue_Analysis[Q2 Low Deviation], 0)</f>
        <v>0</v>
      </c>
      <c r="AD519" s="43">
        <f>_xlfn.XLOOKUP(Master1[[#This Row],[cu_id]],Revenue_Analysis[cuid],Revenue_Analysis[Q2 High Deviation], 0)</f>
        <v>0</v>
      </c>
      <c r="AE519" s="43">
        <f>_xlfn.XLOOKUP(Master1[[#This Row],[cu_id]],Revenue_Analysis[cuid],Revenue_Analysis[Q3 Low Deviation], 0)</f>
        <v>0</v>
      </c>
      <c r="AF519" s="43">
        <f>_xlfn.XLOOKUP(Master1[[#This Row],[cu_id]],Revenue_Analysis[cuid],Revenue_Analysis[Q3 High Deviation], 0)</f>
        <v>0</v>
      </c>
      <c r="AG519" s="43">
        <f>_xlfn.XLOOKUP(Master1[[#This Row],[cu_id]],Revenue_Analysis[cuid],Revenue_Analysis[Q4 Low Deviation], 0)</f>
        <v>0</v>
      </c>
      <c r="AH519" s="43">
        <f>_xlfn.XLOOKUP(Master1[[#This Row],[cu_id]],Revenue_Analysis[cuid],Revenue_Analysis[Q4 High Deviation], 0)</f>
        <v>0</v>
      </c>
      <c r="AI519" s="43">
        <f>_xlfn.XLOOKUP(Master1[[#This Row],[cu_id]],Revenue_Analysis[cuid],Revenue_Analysis[Q1 Average], 0)</f>
        <v>0</v>
      </c>
      <c r="AJ519" s="43">
        <f>_xlfn.XLOOKUP(Master1[[#This Row],[cu_id]],Revenue_Analysis[cuid],Revenue_Analysis[Q2 Average], 0)</f>
        <v>0</v>
      </c>
      <c r="AK519" s="43">
        <f>_xlfn.XLOOKUP(Master1[[#This Row],[cu_id]],Revenue_Analysis[cuid],Revenue_Analysis[Q3 Average], 0)</f>
        <v>0</v>
      </c>
      <c r="AL519" s="43">
        <f>_xlfn.XLOOKUP(Master1[[#This Row],[cu_id]],Revenue_Analysis[cuid],Revenue_Analysis[Q4 Average], 0)</f>
        <v>0</v>
      </c>
      <c r="AM519" s="44" t="s">
        <v>13860</v>
      </c>
      <c r="AN519" s="44" t="s">
        <v>13860</v>
      </c>
      <c r="AO519" s="25" t="s">
        <v>13860</v>
      </c>
      <c r="AP519" s="25" t="s">
        <v>13860</v>
      </c>
      <c r="AQ519" s="25" t="s">
        <v>13860</v>
      </c>
      <c r="AR519" s="25" t="s">
        <v>0</v>
      </c>
      <c r="AS519" s="15">
        <f>IFERROR(_xlfn.XLOOKUP(Master1[[#This Row],[cu_id]],StopTimes[cu_ID],StopTimes[Average Stop Time]), 0)</f>
        <v>0</v>
      </c>
      <c r="AT51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19" s="45" t="s">
        <v>13860</v>
      </c>
      <c r="AV519" s="13"/>
      <c r="AW519" s="12"/>
    </row>
    <row r="520" spans="1:49" x14ac:dyDescent="0.3">
      <c r="A520" s="74" t="s">
        <v>4365</v>
      </c>
      <c r="B520" s="25">
        <v>78</v>
      </c>
      <c r="C520" s="25" t="s">
        <v>14</v>
      </c>
      <c r="D520" s="26">
        <v>32929</v>
      </c>
      <c r="E520" s="26" t="s">
        <v>13</v>
      </c>
      <c r="F520" s="26" t="s">
        <v>2560</v>
      </c>
      <c r="G520" s="26" t="s">
        <v>2561</v>
      </c>
      <c r="H520" s="26" t="s">
        <v>5</v>
      </c>
      <c r="I520" s="26" t="s">
        <v>1749</v>
      </c>
      <c r="J520" s="26" t="s">
        <v>4</v>
      </c>
      <c r="K520" s="26" t="s">
        <v>537</v>
      </c>
      <c r="L520" s="27" t="s">
        <v>17</v>
      </c>
      <c r="M520" s="25" t="s">
        <v>10</v>
      </c>
      <c r="N520" s="25" t="s">
        <v>2</v>
      </c>
      <c r="O52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520" s="25">
        <v>0</v>
      </c>
      <c r="Q520" s="25">
        <v>0</v>
      </c>
      <c r="R520" s="25">
        <v>0</v>
      </c>
      <c r="S520" s="25">
        <v>110</v>
      </c>
      <c r="T520" s="25">
        <v>0</v>
      </c>
      <c r="U520" s="25">
        <v>26</v>
      </c>
      <c r="V520" s="41" t="str">
        <f>IFERROR(Master1[[#This Row],[Avg Garment Scans per Delivery]]/Master1[[#This Row],[Garment Inventory]], "")</f>
        <v/>
      </c>
      <c r="W520" s="42"/>
      <c r="X520" s="42"/>
      <c r="Y520" s="42"/>
      <c r="Z520" s="42"/>
      <c r="AA520" s="43">
        <f>_xlfn.XLOOKUP(Master1[[#This Row],[cu_id]], Revenue_Analysis[cuid], Revenue_Analysis[Q1 Low Deviation], 0)</f>
        <v>97.07</v>
      </c>
      <c r="AB520" s="43">
        <f>_xlfn.XLOOKUP(Master1[[#This Row],[cu_id]],Revenue_Analysis[cuid],Revenue_Analysis[Q1 High Deviation], 0)</f>
        <v>98.32</v>
      </c>
      <c r="AC520" s="43">
        <f>_xlfn.XLOOKUP(Master1[[#This Row],[cu_id]],Revenue_Analysis[cuid],Revenue_Analysis[Q2 Low Deviation], 0)</f>
        <v>107.65</v>
      </c>
      <c r="AD520" s="43">
        <f>_xlfn.XLOOKUP(Master1[[#This Row],[cu_id]],Revenue_Analysis[cuid],Revenue_Analysis[Q2 High Deviation], 0)</f>
        <v>107.65</v>
      </c>
      <c r="AE520" s="43">
        <f>_xlfn.XLOOKUP(Master1[[#This Row],[cu_id]],Revenue_Analysis[cuid],Revenue_Analysis[Q3 Low Deviation], 0)</f>
        <v>0</v>
      </c>
      <c r="AF520" s="43">
        <f>_xlfn.XLOOKUP(Master1[[#This Row],[cu_id]],Revenue_Analysis[cuid],Revenue_Analysis[Q3 High Deviation], 0)</f>
        <v>0</v>
      </c>
      <c r="AG520" s="43">
        <f>_xlfn.XLOOKUP(Master1[[#This Row],[cu_id]],Revenue_Analysis[cuid],Revenue_Analysis[Q4 Low Deviation], 0)</f>
        <v>0</v>
      </c>
      <c r="AH520" s="43">
        <f>_xlfn.XLOOKUP(Master1[[#This Row],[cu_id]],Revenue_Analysis[cuid],Revenue_Analysis[Q4 High Deviation], 0)</f>
        <v>0</v>
      </c>
      <c r="AI520" s="43">
        <f>_xlfn.XLOOKUP(Master1[[#This Row],[cu_id]],Revenue_Analysis[cuid],Revenue_Analysis[Q1 Average], 0)</f>
        <v>97.694999999999993</v>
      </c>
      <c r="AJ520" s="43">
        <f>_xlfn.XLOOKUP(Master1[[#This Row],[cu_id]],Revenue_Analysis[cuid],Revenue_Analysis[Q2 Average], 0)</f>
        <v>107.65</v>
      </c>
      <c r="AK520" s="43">
        <f>_xlfn.XLOOKUP(Master1[[#This Row],[cu_id]],Revenue_Analysis[cuid],Revenue_Analysis[Q3 Average], 0)</f>
        <v>0</v>
      </c>
      <c r="AL520" s="43">
        <f>_xlfn.XLOOKUP(Master1[[#This Row],[cu_id]],Revenue_Analysis[cuid],Revenue_Analysis[Q4 Average], 0)</f>
        <v>0</v>
      </c>
      <c r="AM520" s="44" t="s">
        <v>13860</v>
      </c>
      <c r="AN520" s="44" t="s">
        <v>13860</v>
      </c>
      <c r="AO520" s="25" t="s">
        <v>13860</v>
      </c>
      <c r="AP520" s="25" t="s">
        <v>13860</v>
      </c>
      <c r="AQ520" s="25" t="s">
        <v>13860</v>
      </c>
      <c r="AR520" s="25" t="s">
        <v>0</v>
      </c>
      <c r="AS520" s="15">
        <f>IFERROR(_xlfn.XLOOKUP(Master1[[#This Row],[cu_id]],StopTimes[cu_ID],StopTimes[Average Stop Time]), 0)</f>
        <v>6.9333333333333336</v>
      </c>
      <c r="AT52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20" s="45" t="s">
        <v>13860</v>
      </c>
      <c r="AV520" s="13"/>
      <c r="AW520" s="12"/>
    </row>
    <row r="521" spans="1:49" x14ac:dyDescent="0.3">
      <c r="A521" s="74" t="s">
        <v>3703</v>
      </c>
      <c r="B521" s="25">
        <v>78</v>
      </c>
      <c r="C521" s="25" t="s">
        <v>12</v>
      </c>
      <c r="D521" s="26">
        <v>28225</v>
      </c>
      <c r="E521" s="26" t="s">
        <v>13</v>
      </c>
      <c r="F521" s="26" t="s">
        <v>1105</v>
      </c>
      <c r="G521" s="26" t="s">
        <v>1106</v>
      </c>
      <c r="H521" s="26" t="s">
        <v>11</v>
      </c>
      <c r="I521" s="26" t="s">
        <v>536</v>
      </c>
      <c r="J521" s="26" t="s">
        <v>4</v>
      </c>
      <c r="K521" s="26" t="s">
        <v>1107</v>
      </c>
      <c r="L521" s="27" t="s">
        <v>16</v>
      </c>
      <c r="M521" s="25" t="s">
        <v>3</v>
      </c>
      <c r="N521" s="25" t="s">
        <v>2</v>
      </c>
      <c r="O5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521" s="25">
        <v>0</v>
      </c>
      <c r="Q521" s="25">
        <v>160</v>
      </c>
      <c r="R521" s="25">
        <v>0</v>
      </c>
      <c r="S521" s="25">
        <v>0</v>
      </c>
      <c r="T521" s="25">
        <v>0</v>
      </c>
      <c r="U521" s="25">
        <v>52</v>
      </c>
      <c r="V521" s="41">
        <f>IFERROR(Master1[[#This Row],[Avg Garment Scans per Delivery]]/Master1[[#This Row],[Garment Inventory]], "")</f>
        <v>0.10126582278481013</v>
      </c>
      <c r="W521" s="42">
        <v>79</v>
      </c>
      <c r="X521" s="42">
        <v>8</v>
      </c>
      <c r="Y521" s="42">
        <v>2</v>
      </c>
      <c r="Z521" s="42">
        <v>59</v>
      </c>
      <c r="AA521" s="43">
        <f>_xlfn.XLOOKUP(Master1[[#This Row],[cu_id]], Revenue_Analysis[cuid], Revenue_Analysis[Q1 Low Deviation], 0)</f>
        <v>100.88379999999999</v>
      </c>
      <c r="AB521" s="43">
        <f>_xlfn.XLOOKUP(Master1[[#This Row],[cu_id]],Revenue_Analysis[cuid],Revenue_Analysis[Q1 High Deviation], 0)</f>
        <v>145.80860000000001</v>
      </c>
      <c r="AC521" s="43">
        <f>_xlfn.XLOOKUP(Master1[[#This Row],[cu_id]],Revenue_Analysis[cuid],Revenue_Analysis[Q2 Low Deviation], 0)</f>
        <v>104.06870000000001</v>
      </c>
      <c r="AD521" s="43">
        <f>_xlfn.XLOOKUP(Master1[[#This Row],[cu_id]],Revenue_Analysis[cuid],Revenue_Analysis[Q2 High Deviation], 0)</f>
        <v>144.0359</v>
      </c>
      <c r="AE521" s="43">
        <f>_xlfn.XLOOKUP(Master1[[#This Row],[cu_id]],Revenue_Analysis[cuid],Revenue_Analysis[Q3 Low Deviation], 0)</f>
        <v>83.097200000000001</v>
      </c>
      <c r="AF521" s="43">
        <f>_xlfn.XLOOKUP(Master1[[#This Row],[cu_id]],Revenue_Analysis[cuid],Revenue_Analysis[Q3 High Deviation], 0)</f>
        <v>141.97200000000001</v>
      </c>
      <c r="AG521" s="43">
        <f>_xlfn.XLOOKUP(Master1[[#This Row],[cu_id]],Revenue_Analysis[cuid],Revenue_Analysis[Q4 Low Deviation], 0)</f>
        <v>38.638100000000001</v>
      </c>
      <c r="AH521" s="43">
        <f>_xlfn.XLOOKUP(Master1[[#This Row],[cu_id]],Revenue_Analysis[cuid],Revenue_Analysis[Q4 High Deviation], 0)</f>
        <v>90.020300000000006</v>
      </c>
      <c r="AI521" s="43">
        <f>_xlfn.XLOOKUP(Master1[[#This Row],[cu_id]],Revenue_Analysis[cuid],Revenue_Analysis[Q1 Average], 0)</f>
        <v>123.3462</v>
      </c>
      <c r="AJ521" s="43">
        <f>_xlfn.XLOOKUP(Master1[[#This Row],[cu_id]],Revenue_Analysis[cuid],Revenue_Analysis[Q2 Average], 0)</f>
        <v>124.0523</v>
      </c>
      <c r="AK521" s="43">
        <f>_xlfn.XLOOKUP(Master1[[#This Row],[cu_id]],Revenue_Analysis[cuid],Revenue_Analysis[Q3 Average], 0)</f>
        <v>112.5346</v>
      </c>
      <c r="AL521" s="43">
        <f>_xlfn.XLOOKUP(Master1[[#This Row],[cu_id]],Revenue_Analysis[cuid],Revenue_Analysis[Q4 Average], 0)</f>
        <v>64.3292</v>
      </c>
      <c r="AM521" s="44">
        <v>0.33333333333333331</v>
      </c>
      <c r="AN521" s="44">
        <v>0.66666666666666663</v>
      </c>
      <c r="AO521" s="25" t="s">
        <v>13860</v>
      </c>
      <c r="AP521" s="25" t="s">
        <v>13860</v>
      </c>
      <c r="AQ521" s="25" t="s">
        <v>13860</v>
      </c>
      <c r="AR521" s="25" t="s">
        <v>0</v>
      </c>
      <c r="AS521" s="15">
        <f>IFERROR(_xlfn.XLOOKUP(Master1[[#This Row],[cu_id]],StopTimes[cu_ID],StopTimes[Average Stop Time]), 0)</f>
        <v>6.8875000000000002</v>
      </c>
      <c r="AT52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21" s="45" t="s">
        <v>13860</v>
      </c>
      <c r="AV521" s="13"/>
      <c r="AW521" s="12"/>
    </row>
    <row r="522" spans="1:49" x14ac:dyDescent="0.3">
      <c r="A522" s="74" t="s">
        <v>3749</v>
      </c>
      <c r="B522" s="25">
        <v>34</v>
      </c>
      <c r="C522" s="25" t="s">
        <v>7</v>
      </c>
      <c r="D522" s="26">
        <v>28231</v>
      </c>
      <c r="E522" s="26" t="s">
        <v>13</v>
      </c>
      <c r="F522" s="26" t="s">
        <v>1202</v>
      </c>
      <c r="G522" s="26" t="s">
        <v>1203</v>
      </c>
      <c r="H522" s="26" t="s">
        <v>11</v>
      </c>
      <c r="I522" s="26" t="s">
        <v>238</v>
      </c>
      <c r="J522" s="26" t="s">
        <v>4</v>
      </c>
      <c r="K522" s="26" t="s">
        <v>513</v>
      </c>
      <c r="L522" s="27" t="s">
        <v>16</v>
      </c>
      <c r="M522" s="25" t="s">
        <v>3</v>
      </c>
      <c r="N522" s="25" t="s">
        <v>2</v>
      </c>
      <c r="O5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522" s="25">
        <v>0</v>
      </c>
      <c r="Q522" s="25">
        <v>0</v>
      </c>
      <c r="R522" s="25">
        <v>0</v>
      </c>
      <c r="S522" s="25">
        <v>0</v>
      </c>
      <c r="T522" s="25">
        <v>50</v>
      </c>
      <c r="U522" s="25">
        <v>51</v>
      </c>
      <c r="V522" s="41" t="str">
        <f>IFERROR(Master1[[#This Row],[Avg Garment Scans per Delivery]]/Master1[[#This Row],[Garment Inventory]], "")</f>
        <v/>
      </c>
      <c r="W522" s="42"/>
      <c r="X522" s="42"/>
      <c r="Y522" s="42"/>
      <c r="Z522" s="42"/>
      <c r="AA522" s="43">
        <f>_xlfn.XLOOKUP(Master1[[#This Row],[cu_id]], Revenue_Analysis[cuid], Revenue_Analysis[Q1 Low Deviation], 0)</f>
        <v>48.652700000000003</v>
      </c>
      <c r="AB522" s="43">
        <f>_xlfn.XLOOKUP(Master1[[#This Row],[cu_id]],Revenue_Analysis[cuid],Revenue_Analysis[Q1 High Deviation], 0)</f>
        <v>69.861900000000006</v>
      </c>
      <c r="AC522" s="43">
        <f>_xlfn.XLOOKUP(Master1[[#This Row],[cu_id]],Revenue_Analysis[cuid],Revenue_Analysis[Q2 Low Deviation], 0)</f>
        <v>53.266800000000003</v>
      </c>
      <c r="AD522" s="43">
        <f>_xlfn.XLOOKUP(Master1[[#This Row],[cu_id]],Revenue_Analysis[cuid],Revenue_Analysis[Q2 High Deviation], 0)</f>
        <v>57.988799999999998</v>
      </c>
      <c r="AE522" s="43">
        <f>_xlfn.XLOOKUP(Master1[[#This Row],[cu_id]],Revenue_Analysis[cuid],Revenue_Analysis[Q3 Low Deviation], 0)</f>
        <v>54.013100000000001</v>
      </c>
      <c r="AF522" s="43">
        <f>_xlfn.XLOOKUP(Master1[[#This Row],[cu_id]],Revenue_Analysis[cuid],Revenue_Analysis[Q3 High Deviation], 0)</f>
        <v>89.559299999999993</v>
      </c>
      <c r="AG522" s="43">
        <f>_xlfn.XLOOKUP(Master1[[#This Row],[cu_id]],Revenue_Analysis[cuid],Revenue_Analysis[Q4 Low Deviation], 0)</f>
        <v>56.953499999999998</v>
      </c>
      <c r="AH522" s="43">
        <f>_xlfn.XLOOKUP(Master1[[#This Row],[cu_id]],Revenue_Analysis[cuid],Revenue_Analysis[Q4 High Deviation], 0)</f>
        <v>57.545099999999998</v>
      </c>
      <c r="AI522" s="43">
        <f>_xlfn.XLOOKUP(Master1[[#This Row],[cu_id]],Revenue_Analysis[cuid],Revenue_Analysis[Q1 Average], 0)</f>
        <v>59.257300000000001</v>
      </c>
      <c r="AJ522" s="43">
        <f>_xlfn.XLOOKUP(Master1[[#This Row],[cu_id]],Revenue_Analysis[cuid],Revenue_Analysis[Q2 Average], 0)</f>
        <v>55.627800000000001</v>
      </c>
      <c r="AK522" s="43">
        <f>_xlfn.XLOOKUP(Master1[[#This Row],[cu_id]],Revenue_Analysis[cuid],Revenue_Analysis[Q3 Average], 0)</f>
        <v>71.786199999999994</v>
      </c>
      <c r="AL522" s="43">
        <f>_xlfn.XLOOKUP(Master1[[#This Row],[cu_id]],Revenue_Analysis[cuid],Revenue_Analysis[Q4 Average], 0)</f>
        <v>57.249299999999998</v>
      </c>
      <c r="AM522" s="44">
        <v>7</v>
      </c>
      <c r="AN522" s="44">
        <v>0.6875</v>
      </c>
      <c r="AO522" s="25" t="s">
        <v>13860</v>
      </c>
      <c r="AP522" s="25" t="s">
        <v>13860</v>
      </c>
      <c r="AQ522" s="25" t="s">
        <v>13860</v>
      </c>
      <c r="AR522" s="25" t="s">
        <v>0</v>
      </c>
      <c r="AS522" s="15">
        <f>IFERROR(_xlfn.XLOOKUP(Master1[[#This Row],[cu_id]],StopTimes[cu_ID],StopTimes[Average Stop Time]), 0)</f>
        <v>2.6062500000000002</v>
      </c>
      <c r="AT52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22" s="45" t="s">
        <v>13860</v>
      </c>
      <c r="AV522" s="13"/>
      <c r="AW522" s="12"/>
    </row>
    <row r="523" spans="1:49" x14ac:dyDescent="0.3">
      <c r="A523" s="74" t="s">
        <v>4366</v>
      </c>
      <c r="B523" s="25">
        <v>78</v>
      </c>
      <c r="C523" s="25" t="s">
        <v>14</v>
      </c>
      <c r="D523" s="26">
        <v>32936</v>
      </c>
      <c r="E523" s="26" t="s">
        <v>13</v>
      </c>
      <c r="F523" s="26" t="s">
        <v>2562</v>
      </c>
      <c r="G523" s="26" t="s">
        <v>2563</v>
      </c>
      <c r="H523" s="26" t="s">
        <v>5</v>
      </c>
      <c r="I523" s="26" t="s">
        <v>1749</v>
      </c>
      <c r="J523" s="26" t="s">
        <v>4</v>
      </c>
      <c r="K523" s="26" t="s">
        <v>913</v>
      </c>
      <c r="L523" s="27" t="s">
        <v>19</v>
      </c>
      <c r="M523" s="25" t="s">
        <v>18</v>
      </c>
      <c r="N523" s="25" t="s">
        <v>2</v>
      </c>
      <c r="O5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523" s="25">
        <v>0</v>
      </c>
      <c r="Q523" s="25">
        <v>0</v>
      </c>
      <c r="R523" s="25">
        <v>0</v>
      </c>
      <c r="S523" s="25">
        <v>120</v>
      </c>
      <c r="T523" s="25">
        <v>0</v>
      </c>
      <c r="U523" s="25">
        <v>27</v>
      </c>
      <c r="V523" s="41" t="str">
        <f>IFERROR(Master1[[#This Row],[Avg Garment Scans per Delivery]]/Master1[[#This Row],[Garment Inventory]], "")</f>
        <v/>
      </c>
      <c r="W523" s="42"/>
      <c r="X523" s="42"/>
      <c r="Y523" s="42"/>
      <c r="Z523" s="42"/>
      <c r="AA523" s="43">
        <f>_xlfn.XLOOKUP(Master1[[#This Row],[cu_id]], Revenue_Analysis[cuid], Revenue_Analysis[Q1 Low Deviation], 0)</f>
        <v>95.174499999999995</v>
      </c>
      <c r="AB523" s="43">
        <f>_xlfn.XLOOKUP(Master1[[#This Row],[cu_id]],Revenue_Analysis[cuid],Revenue_Analysis[Q1 High Deviation], 0)</f>
        <v>97.011300000000006</v>
      </c>
      <c r="AC523" s="43">
        <f>_xlfn.XLOOKUP(Master1[[#This Row],[cu_id]],Revenue_Analysis[cuid],Revenue_Analysis[Q2 Low Deviation], 0)</f>
        <v>105.2355</v>
      </c>
      <c r="AD523" s="43">
        <f>_xlfn.XLOOKUP(Master1[[#This Row],[cu_id]],Revenue_Analysis[cuid],Revenue_Analysis[Q2 High Deviation], 0)</f>
        <v>107.6711</v>
      </c>
      <c r="AE523" s="43">
        <f>_xlfn.XLOOKUP(Master1[[#This Row],[cu_id]],Revenue_Analysis[cuid],Revenue_Analysis[Q3 Low Deviation], 0)</f>
        <v>102.2841</v>
      </c>
      <c r="AF523" s="43">
        <f>_xlfn.XLOOKUP(Master1[[#This Row],[cu_id]],Revenue_Analysis[cuid],Revenue_Analysis[Q3 High Deviation], 0)</f>
        <v>107.81870000000001</v>
      </c>
      <c r="AG523" s="43">
        <f>_xlfn.XLOOKUP(Master1[[#This Row],[cu_id]],Revenue_Analysis[cuid],Revenue_Analysis[Q4 Low Deviation], 0)</f>
        <v>102.63</v>
      </c>
      <c r="AH523" s="43">
        <f>_xlfn.XLOOKUP(Master1[[#This Row],[cu_id]],Revenue_Analysis[cuid],Revenue_Analysis[Q4 High Deviation], 0)</f>
        <v>102.63</v>
      </c>
      <c r="AI523" s="43">
        <f>_xlfn.XLOOKUP(Master1[[#This Row],[cu_id]],Revenue_Analysis[cuid],Revenue_Analysis[Q1 Average], 0)</f>
        <v>96.0929</v>
      </c>
      <c r="AJ523" s="43">
        <f>_xlfn.XLOOKUP(Master1[[#This Row],[cu_id]],Revenue_Analysis[cuid],Revenue_Analysis[Q2 Average], 0)</f>
        <v>106.4533</v>
      </c>
      <c r="AK523" s="43">
        <f>_xlfn.XLOOKUP(Master1[[#This Row],[cu_id]],Revenue_Analysis[cuid],Revenue_Analysis[Q3 Average], 0)</f>
        <v>105.0514</v>
      </c>
      <c r="AL523" s="43">
        <f>_xlfn.XLOOKUP(Master1[[#This Row],[cu_id]],Revenue_Analysis[cuid],Revenue_Analysis[Q4 Average], 0)</f>
        <v>102.63</v>
      </c>
      <c r="AM523" s="44">
        <v>0.33333333333333331</v>
      </c>
      <c r="AN523" s="44">
        <v>0.70833333333333337</v>
      </c>
      <c r="AO523" s="25" t="s">
        <v>13860</v>
      </c>
      <c r="AP523" s="25" t="s">
        <v>13860</v>
      </c>
      <c r="AQ523" s="25" t="s">
        <v>13860</v>
      </c>
      <c r="AR523" s="25" t="s">
        <v>0</v>
      </c>
      <c r="AS523" s="15">
        <f>IFERROR(_xlfn.XLOOKUP(Master1[[#This Row],[cu_id]],StopTimes[cu_ID],StopTimes[Average Stop Time]), 0)</f>
        <v>12.283333333333333</v>
      </c>
      <c r="AT52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23" s="45" t="s">
        <v>13860</v>
      </c>
      <c r="AV523" s="13"/>
      <c r="AW523" s="12"/>
    </row>
    <row r="524" spans="1:49" x14ac:dyDescent="0.3">
      <c r="A524" s="74" t="s">
        <v>3705</v>
      </c>
      <c r="B524" s="25">
        <v>76</v>
      </c>
      <c r="C524" s="25" t="s">
        <v>12</v>
      </c>
      <c r="D524" s="26">
        <v>28234</v>
      </c>
      <c r="E524" s="26" t="s">
        <v>13</v>
      </c>
      <c r="F524" s="26" t="s">
        <v>1110</v>
      </c>
      <c r="G524" s="26" t="s">
        <v>1111</v>
      </c>
      <c r="H524" s="26" t="s">
        <v>11</v>
      </c>
      <c r="I524" s="26" t="s">
        <v>363</v>
      </c>
      <c r="J524" s="26" t="s">
        <v>4</v>
      </c>
      <c r="K524" s="26" t="s">
        <v>635</v>
      </c>
      <c r="L524" s="27" t="s">
        <v>16</v>
      </c>
      <c r="M524" s="25" t="s">
        <v>3</v>
      </c>
      <c r="N524" s="25" t="s">
        <v>2</v>
      </c>
      <c r="O5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524" s="25">
        <v>0</v>
      </c>
      <c r="Q524" s="25">
        <v>100</v>
      </c>
      <c r="R524" s="25">
        <v>0</v>
      </c>
      <c r="S524" s="25">
        <v>0</v>
      </c>
      <c r="T524" s="25">
        <v>0</v>
      </c>
      <c r="U524" s="25">
        <v>52</v>
      </c>
      <c r="V524" s="41" t="str">
        <f>IFERROR(Master1[[#This Row],[Avg Garment Scans per Delivery]]/Master1[[#This Row],[Garment Inventory]], "")</f>
        <v/>
      </c>
      <c r="W524" s="42"/>
      <c r="X524" s="42"/>
      <c r="Y524" s="42"/>
      <c r="Z524" s="42"/>
      <c r="AA524" s="43">
        <f>_xlfn.XLOOKUP(Master1[[#This Row],[cu_id]], Revenue_Analysis[cuid], Revenue_Analysis[Q1 Low Deviation], 0)</f>
        <v>160.85470000000001</v>
      </c>
      <c r="AB524" s="43">
        <f>_xlfn.XLOOKUP(Master1[[#This Row],[cu_id]],Revenue_Analysis[cuid],Revenue_Analysis[Q1 High Deviation], 0)</f>
        <v>191.2715</v>
      </c>
      <c r="AC524" s="43">
        <f>_xlfn.XLOOKUP(Master1[[#This Row],[cu_id]],Revenue_Analysis[cuid],Revenue_Analysis[Q2 Low Deviation], 0)</f>
        <v>185.89179999999999</v>
      </c>
      <c r="AD524" s="43">
        <f>_xlfn.XLOOKUP(Master1[[#This Row],[cu_id]],Revenue_Analysis[cuid],Revenue_Analysis[Q2 High Deviation], 0)</f>
        <v>210.399</v>
      </c>
      <c r="AE524" s="43">
        <f>_xlfn.XLOOKUP(Master1[[#This Row],[cu_id]],Revenue_Analysis[cuid],Revenue_Analysis[Q3 Low Deviation], 0)</f>
        <v>187.1722</v>
      </c>
      <c r="AF524" s="43">
        <f>_xlfn.XLOOKUP(Master1[[#This Row],[cu_id]],Revenue_Analysis[cuid],Revenue_Analysis[Q3 High Deviation], 0)</f>
        <v>188.4248</v>
      </c>
      <c r="AG524" s="43">
        <f>_xlfn.XLOOKUP(Master1[[#This Row],[cu_id]],Revenue_Analysis[cuid],Revenue_Analysis[Q4 Low Deviation], 0)</f>
        <v>187.12</v>
      </c>
      <c r="AH524" s="43">
        <f>_xlfn.XLOOKUP(Master1[[#This Row],[cu_id]],Revenue_Analysis[cuid],Revenue_Analysis[Q4 High Deviation], 0)</f>
        <v>187.12</v>
      </c>
      <c r="AI524" s="43">
        <f>_xlfn.XLOOKUP(Master1[[#This Row],[cu_id]],Revenue_Analysis[cuid],Revenue_Analysis[Q1 Average], 0)</f>
        <v>176.06309999999999</v>
      </c>
      <c r="AJ524" s="43">
        <f>_xlfn.XLOOKUP(Master1[[#This Row],[cu_id]],Revenue_Analysis[cuid],Revenue_Analysis[Q2 Average], 0)</f>
        <v>198.1454</v>
      </c>
      <c r="AK524" s="43">
        <f>_xlfn.XLOOKUP(Master1[[#This Row],[cu_id]],Revenue_Analysis[cuid],Revenue_Analysis[Q3 Average], 0)</f>
        <v>187.79849999999999</v>
      </c>
      <c r="AL524" s="43">
        <f>_xlfn.XLOOKUP(Master1[[#This Row],[cu_id]],Revenue_Analysis[cuid],Revenue_Analysis[Q4 Average], 0)</f>
        <v>187.12</v>
      </c>
      <c r="AM524" s="44">
        <v>10</v>
      </c>
      <c r="AN524" s="44">
        <v>5.5</v>
      </c>
      <c r="AO524" s="25" t="s">
        <v>13860</v>
      </c>
      <c r="AP524" s="25" t="s">
        <v>13860</v>
      </c>
      <c r="AQ524" s="25" t="s">
        <v>13860</v>
      </c>
      <c r="AR524" s="25" t="s">
        <v>0</v>
      </c>
      <c r="AS524" s="15">
        <f>IFERROR(_xlfn.XLOOKUP(Master1[[#This Row],[cu_id]],StopTimes[cu_ID],StopTimes[Average Stop Time]), 0)</f>
        <v>15.583333333333334</v>
      </c>
      <c r="AT52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24" s="45" t="s">
        <v>13860</v>
      </c>
      <c r="AV524" s="13"/>
      <c r="AW524" s="12"/>
    </row>
    <row r="525" spans="1:49" x14ac:dyDescent="0.3">
      <c r="A525" s="74" t="s">
        <v>3425</v>
      </c>
      <c r="B525" s="25">
        <v>15</v>
      </c>
      <c r="C525" s="25" t="s">
        <v>9</v>
      </c>
      <c r="D525" s="26">
        <v>18240</v>
      </c>
      <c r="E525" s="26" t="s">
        <v>13</v>
      </c>
      <c r="F525" s="26" t="s">
        <v>332</v>
      </c>
      <c r="G525" s="26" t="s">
        <v>333</v>
      </c>
      <c r="H525" s="26" t="s">
        <v>11</v>
      </c>
      <c r="I525" s="26" t="s">
        <v>214</v>
      </c>
      <c r="J525" s="26" t="s">
        <v>4</v>
      </c>
      <c r="K525" s="26" t="s">
        <v>215</v>
      </c>
      <c r="L525" s="27" t="s">
        <v>19</v>
      </c>
      <c r="M525" s="25" t="s">
        <v>18</v>
      </c>
      <c r="N525" s="25" t="s">
        <v>2</v>
      </c>
      <c r="O5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525" s="25">
        <v>0</v>
      </c>
      <c r="Q525" s="25">
        <v>0</v>
      </c>
      <c r="R525" s="25">
        <v>0</v>
      </c>
      <c r="S525" s="25">
        <v>0</v>
      </c>
      <c r="T525" s="25">
        <v>200</v>
      </c>
      <c r="U525" s="25">
        <v>27</v>
      </c>
      <c r="V525" s="41" t="str">
        <f>IFERROR(Master1[[#This Row],[Avg Garment Scans per Delivery]]/Master1[[#This Row],[Garment Inventory]], "")</f>
        <v/>
      </c>
      <c r="W525" s="42"/>
      <c r="X525" s="42"/>
      <c r="Y525" s="42"/>
      <c r="Z525" s="42"/>
      <c r="AA525" s="43">
        <f>_xlfn.XLOOKUP(Master1[[#This Row],[cu_id]], Revenue_Analysis[cuid], Revenue_Analysis[Q1 Low Deviation], 0)</f>
        <v>101.65600000000001</v>
      </c>
      <c r="AB525" s="43">
        <f>_xlfn.XLOOKUP(Master1[[#This Row],[cu_id]],Revenue_Analysis[cuid],Revenue_Analysis[Q1 High Deviation], 0)</f>
        <v>147.5898</v>
      </c>
      <c r="AC525" s="43">
        <f>_xlfn.XLOOKUP(Master1[[#This Row],[cu_id]],Revenue_Analysis[cuid],Revenue_Analysis[Q2 Low Deviation], 0)</f>
        <v>93.793300000000002</v>
      </c>
      <c r="AD525" s="43">
        <f>_xlfn.XLOOKUP(Master1[[#This Row],[cu_id]],Revenue_Analysis[cuid],Revenue_Analysis[Q2 High Deviation], 0)</f>
        <v>151.66669999999999</v>
      </c>
      <c r="AE525" s="43">
        <f>_xlfn.XLOOKUP(Master1[[#This Row],[cu_id]],Revenue_Analysis[cuid],Revenue_Analysis[Q3 Low Deviation], 0)</f>
        <v>123.0591</v>
      </c>
      <c r="AF525" s="43">
        <f>_xlfn.XLOOKUP(Master1[[#This Row],[cu_id]],Revenue_Analysis[cuid],Revenue_Analysis[Q3 High Deviation], 0)</f>
        <v>138.13509999999999</v>
      </c>
      <c r="AG525" s="43">
        <f>_xlfn.XLOOKUP(Master1[[#This Row],[cu_id]],Revenue_Analysis[cuid],Revenue_Analysis[Q4 Low Deviation], 0)</f>
        <v>128.4033</v>
      </c>
      <c r="AH525" s="43">
        <f>_xlfn.XLOOKUP(Master1[[#This Row],[cu_id]],Revenue_Analysis[cuid],Revenue_Analysis[Q4 High Deviation], 0)</f>
        <v>157.69669999999999</v>
      </c>
      <c r="AI525" s="43">
        <f>_xlfn.XLOOKUP(Master1[[#This Row],[cu_id]],Revenue_Analysis[cuid],Revenue_Analysis[Q1 Average], 0)</f>
        <v>124.6229</v>
      </c>
      <c r="AJ525" s="43">
        <f>_xlfn.XLOOKUP(Master1[[#This Row],[cu_id]],Revenue_Analysis[cuid],Revenue_Analysis[Q2 Average], 0)</f>
        <v>122.73</v>
      </c>
      <c r="AK525" s="43">
        <f>_xlfn.XLOOKUP(Master1[[#This Row],[cu_id]],Revenue_Analysis[cuid],Revenue_Analysis[Q3 Average], 0)</f>
        <v>130.59710000000001</v>
      </c>
      <c r="AL525" s="43">
        <f>_xlfn.XLOOKUP(Master1[[#This Row],[cu_id]],Revenue_Analysis[cuid],Revenue_Analysis[Q4 Average], 0)</f>
        <v>143.05000000000001</v>
      </c>
      <c r="AM525" s="44">
        <v>0.58333333333333337</v>
      </c>
      <c r="AN525" s="44">
        <v>0.70833333333333337</v>
      </c>
      <c r="AO525" s="25" t="s">
        <v>13860</v>
      </c>
      <c r="AP525" s="25" t="s">
        <v>13860</v>
      </c>
      <c r="AQ525" s="25" t="s">
        <v>13860</v>
      </c>
      <c r="AR525" s="25" t="s">
        <v>0</v>
      </c>
      <c r="AS525" s="15">
        <f>IFERROR(_xlfn.XLOOKUP(Master1[[#This Row],[cu_id]],StopTimes[cu_ID],StopTimes[Average Stop Time]), 0)</f>
        <v>10.920833333333334</v>
      </c>
      <c r="AT525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525" s="45">
        <v>20</v>
      </c>
      <c r="AV525" s="13"/>
      <c r="AW525" s="12"/>
    </row>
    <row r="526" spans="1:49" x14ac:dyDescent="0.3">
      <c r="A526" s="74" t="s">
        <v>4367</v>
      </c>
      <c r="B526" s="25">
        <v>9</v>
      </c>
      <c r="C526" s="25" t="s">
        <v>6</v>
      </c>
      <c r="D526" s="26">
        <v>27802</v>
      </c>
      <c r="E526" s="26" t="s">
        <v>39</v>
      </c>
      <c r="F526" s="26" t="s">
        <v>2564</v>
      </c>
      <c r="G526" s="26" t="s">
        <v>2565</v>
      </c>
      <c r="H526" s="26" t="s">
        <v>11</v>
      </c>
      <c r="I526" s="26" t="s">
        <v>524</v>
      </c>
      <c r="J526" s="26" t="s">
        <v>4</v>
      </c>
      <c r="K526" s="26" t="s">
        <v>525</v>
      </c>
      <c r="L526" s="27" t="s">
        <v>17</v>
      </c>
      <c r="M526" s="25" t="s">
        <v>10</v>
      </c>
      <c r="N526" s="25" t="s">
        <v>2</v>
      </c>
      <c r="O5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526" s="25">
        <v>0</v>
      </c>
      <c r="Q526" s="25">
        <v>0</v>
      </c>
      <c r="R526" s="25">
        <v>70</v>
      </c>
      <c r="S526" s="25">
        <v>0</v>
      </c>
      <c r="T526" s="25">
        <v>0</v>
      </c>
      <c r="U526" s="25">
        <v>26</v>
      </c>
      <c r="V526" s="41" t="str">
        <f>IFERROR(Master1[[#This Row],[Avg Garment Scans per Delivery]]/Master1[[#This Row],[Garment Inventory]], "")</f>
        <v/>
      </c>
      <c r="W526" s="42"/>
      <c r="X526" s="42"/>
      <c r="Y526" s="42"/>
      <c r="Z526" s="42"/>
      <c r="AA526" s="43">
        <f>_xlfn.XLOOKUP(Master1[[#This Row],[cu_id]], Revenue_Analysis[cuid], Revenue_Analysis[Q1 Low Deviation], 0)</f>
        <v>58.607799999999997</v>
      </c>
      <c r="AB526" s="43">
        <f>_xlfn.XLOOKUP(Master1[[#This Row],[cu_id]],Revenue_Analysis[cuid],Revenue_Analysis[Q1 High Deviation], 0)</f>
        <v>62.385599999999997</v>
      </c>
      <c r="AC526" s="43">
        <f>_xlfn.XLOOKUP(Master1[[#This Row],[cu_id]],Revenue_Analysis[cuid],Revenue_Analysis[Q2 Low Deviation], 0)</f>
        <v>64.155699999999996</v>
      </c>
      <c r="AD526" s="43">
        <f>_xlfn.XLOOKUP(Master1[[#This Row],[cu_id]],Revenue_Analysis[cuid],Revenue_Analysis[Q2 High Deviation], 0)</f>
        <v>66.624300000000005</v>
      </c>
      <c r="AE526" s="43">
        <f>_xlfn.XLOOKUP(Master1[[#This Row],[cu_id]],Revenue_Analysis[cuid],Revenue_Analysis[Q3 Low Deviation], 0)</f>
        <v>66.41</v>
      </c>
      <c r="AF526" s="43">
        <f>_xlfn.XLOOKUP(Master1[[#This Row],[cu_id]],Revenue_Analysis[cuid],Revenue_Analysis[Q3 High Deviation], 0)</f>
        <v>66.73</v>
      </c>
      <c r="AG526" s="43">
        <f>_xlfn.XLOOKUP(Master1[[#This Row],[cu_id]],Revenue_Analysis[cuid],Revenue_Analysis[Q4 Low Deviation], 0)</f>
        <v>66.41</v>
      </c>
      <c r="AH526" s="43">
        <f>_xlfn.XLOOKUP(Master1[[#This Row],[cu_id]],Revenue_Analysis[cuid],Revenue_Analysis[Q4 High Deviation], 0)</f>
        <v>66.41</v>
      </c>
      <c r="AI526" s="43">
        <f>_xlfn.XLOOKUP(Master1[[#This Row],[cu_id]],Revenue_Analysis[cuid],Revenue_Analysis[Q1 Average], 0)</f>
        <v>60.496699999999997</v>
      </c>
      <c r="AJ526" s="43">
        <f>_xlfn.XLOOKUP(Master1[[#This Row],[cu_id]],Revenue_Analysis[cuid],Revenue_Analysis[Q2 Average], 0)</f>
        <v>65.39</v>
      </c>
      <c r="AK526" s="43">
        <f>_xlfn.XLOOKUP(Master1[[#This Row],[cu_id]],Revenue_Analysis[cuid],Revenue_Analysis[Q3 Average], 0)</f>
        <v>66.569999999999993</v>
      </c>
      <c r="AL526" s="43">
        <f>_xlfn.XLOOKUP(Master1[[#This Row],[cu_id]],Revenue_Analysis[cuid],Revenue_Analysis[Q4 Average], 0)</f>
        <v>66.41</v>
      </c>
      <c r="AM526" s="44">
        <v>0.375</v>
      </c>
      <c r="AN526" s="44">
        <v>0.66666666666666663</v>
      </c>
      <c r="AO526" s="25" t="s">
        <v>13860</v>
      </c>
      <c r="AP526" s="25" t="s">
        <v>13860</v>
      </c>
      <c r="AQ526" s="25" t="s">
        <v>13860</v>
      </c>
      <c r="AR526" s="25" t="s">
        <v>0</v>
      </c>
      <c r="AS526" s="15">
        <f>IFERROR(_xlfn.XLOOKUP(Master1[[#This Row],[cu_id]],StopTimes[cu_ID],StopTimes[Average Stop Time]), 0)</f>
        <v>7.4750000000000005</v>
      </c>
      <c r="AT52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26" s="45" t="s">
        <v>13860</v>
      </c>
      <c r="AV526" s="13"/>
      <c r="AW526" s="12"/>
    </row>
    <row r="527" spans="1:49" x14ac:dyDescent="0.3">
      <c r="A527" s="74" t="s">
        <v>4368</v>
      </c>
      <c r="B527" s="25">
        <v>9</v>
      </c>
      <c r="C527" s="25" t="s">
        <v>6</v>
      </c>
      <c r="D527" s="26">
        <v>99101</v>
      </c>
      <c r="E527" s="26" t="s">
        <v>13</v>
      </c>
      <c r="F527" s="26" t="s">
        <v>2566</v>
      </c>
      <c r="G527" s="26" t="s">
        <v>2567</v>
      </c>
      <c r="H527" s="26" t="s">
        <v>5</v>
      </c>
      <c r="I527" s="26" t="s">
        <v>2197</v>
      </c>
      <c r="J527" s="26" t="s">
        <v>4</v>
      </c>
      <c r="K527" s="26" t="s">
        <v>284</v>
      </c>
      <c r="L527" s="27" t="s">
        <v>16</v>
      </c>
      <c r="M527" s="25" t="s">
        <v>3</v>
      </c>
      <c r="N527" s="25" t="s">
        <v>2</v>
      </c>
      <c r="O5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527" s="25">
        <v>0</v>
      </c>
      <c r="Q527" s="25">
        <v>0</v>
      </c>
      <c r="R527" s="25">
        <v>170</v>
      </c>
      <c r="S527" s="25">
        <v>0</v>
      </c>
      <c r="T527" s="25">
        <v>0</v>
      </c>
      <c r="U527" s="25">
        <v>48</v>
      </c>
      <c r="V527" s="41" t="str">
        <f>IFERROR(Master1[[#This Row],[Avg Garment Scans per Delivery]]/Master1[[#This Row],[Garment Inventory]], "")</f>
        <v/>
      </c>
      <c r="W527" s="42"/>
      <c r="X527" s="42"/>
      <c r="Y527" s="42"/>
      <c r="Z527" s="42"/>
      <c r="AA527" s="43">
        <f>_xlfn.XLOOKUP(Master1[[#This Row],[cu_id]], Revenue_Analysis[cuid], Revenue_Analysis[Q1 Low Deviation], 0)</f>
        <v>36.3414</v>
      </c>
      <c r="AB527" s="43">
        <f>_xlfn.XLOOKUP(Master1[[#This Row],[cu_id]],Revenue_Analysis[cuid],Revenue_Analysis[Q1 High Deviation], 0)</f>
        <v>40.363199999999999</v>
      </c>
      <c r="AC527" s="43">
        <f>_xlfn.XLOOKUP(Master1[[#This Row],[cu_id]],Revenue_Analysis[cuid],Revenue_Analysis[Q2 Low Deviation], 0)</f>
        <v>42.062399999999997</v>
      </c>
      <c r="AD527" s="43">
        <f>_xlfn.XLOOKUP(Master1[[#This Row],[cu_id]],Revenue_Analysis[cuid],Revenue_Analysis[Q2 High Deviation], 0)</f>
        <v>43.148800000000001</v>
      </c>
      <c r="AE527" s="43">
        <f>_xlfn.XLOOKUP(Master1[[#This Row],[cu_id]],Revenue_Analysis[cuid],Revenue_Analysis[Q3 Low Deviation], 0)</f>
        <v>41.595599999999997</v>
      </c>
      <c r="AF527" s="43">
        <f>_xlfn.XLOOKUP(Master1[[#This Row],[cu_id]],Revenue_Analysis[cuid],Revenue_Analysis[Q3 High Deviation], 0)</f>
        <v>46.337800000000001</v>
      </c>
      <c r="AG527" s="43">
        <f>_xlfn.XLOOKUP(Master1[[#This Row],[cu_id]],Revenue_Analysis[cuid],Revenue_Analysis[Q4 Low Deviation], 0)</f>
        <v>44.2</v>
      </c>
      <c r="AH527" s="43">
        <f>_xlfn.XLOOKUP(Master1[[#This Row],[cu_id]],Revenue_Analysis[cuid],Revenue_Analysis[Q4 High Deviation], 0)</f>
        <v>44.2</v>
      </c>
      <c r="AI527" s="43">
        <f>_xlfn.XLOOKUP(Master1[[#This Row],[cu_id]],Revenue_Analysis[cuid],Revenue_Analysis[Q1 Average], 0)</f>
        <v>38.3523</v>
      </c>
      <c r="AJ527" s="43">
        <f>_xlfn.XLOOKUP(Master1[[#This Row],[cu_id]],Revenue_Analysis[cuid],Revenue_Analysis[Q2 Average], 0)</f>
        <v>42.605600000000003</v>
      </c>
      <c r="AK527" s="43">
        <f>_xlfn.XLOOKUP(Master1[[#This Row],[cu_id]],Revenue_Analysis[cuid],Revenue_Analysis[Q3 Average], 0)</f>
        <v>43.966700000000003</v>
      </c>
      <c r="AL527" s="43">
        <f>_xlfn.XLOOKUP(Master1[[#This Row],[cu_id]],Revenue_Analysis[cuid],Revenue_Analysis[Q4 Average], 0)</f>
        <v>44.2</v>
      </c>
      <c r="AM527" s="44">
        <v>0.33333333333333331</v>
      </c>
      <c r="AN527" s="44">
        <v>0.66666666666666663</v>
      </c>
      <c r="AO527" s="25" t="s">
        <v>13860</v>
      </c>
      <c r="AP527" s="25" t="s">
        <v>13860</v>
      </c>
      <c r="AQ527" s="25" t="s">
        <v>13860</v>
      </c>
      <c r="AR527" s="25" t="s">
        <v>0</v>
      </c>
      <c r="AS527" s="15">
        <f>IFERROR(_xlfn.XLOOKUP(Master1[[#This Row],[cu_id]],StopTimes[cu_ID],StopTimes[Average Stop Time]), 0)</f>
        <v>5.1270833333333332</v>
      </c>
      <c r="AT52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27" s="45" t="s">
        <v>13860</v>
      </c>
      <c r="AV527" s="13"/>
      <c r="AW527" s="12"/>
    </row>
    <row r="528" spans="1:49" x14ac:dyDescent="0.3">
      <c r="A528" s="74" t="s">
        <v>4369</v>
      </c>
      <c r="B528" s="25">
        <v>34</v>
      </c>
      <c r="C528" s="25" t="s">
        <v>14</v>
      </c>
      <c r="D528" s="26">
        <v>99101</v>
      </c>
      <c r="E528" s="26" t="s">
        <v>39</v>
      </c>
      <c r="F528" s="26" t="s">
        <v>2568</v>
      </c>
      <c r="G528" s="26" t="s">
        <v>2569</v>
      </c>
      <c r="H528" s="26" t="s">
        <v>5</v>
      </c>
      <c r="I528" s="26" t="s">
        <v>696</v>
      </c>
      <c r="J528" s="26" t="s">
        <v>4</v>
      </c>
      <c r="K528" s="26" t="s">
        <v>1238</v>
      </c>
      <c r="L528" s="27" t="s">
        <v>16</v>
      </c>
      <c r="M528" s="25" t="s">
        <v>3</v>
      </c>
      <c r="N528" s="25" t="s">
        <v>2</v>
      </c>
      <c r="O5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</v>
      </c>
      <c r="P528" s="25">
        <v>0</v>
      </c>
      <c r="Q528" s="25">
        <v>0</v>
      </c>
      <c r="R528" s="25">
        <v>0</v>
      </c>
      <c r="S528" s="25">
        <v>35</v>
      </c>
      <c r="T528" s="25">
        <v>0</v>
      </c>
      <c r="U528" s="25">
        <v>53</v>
      </c>
      <c r="V528" s="41" t="str">
        <f>IFERROR(Master1[[#This Row],[Avg Garment Scans per Delivery]]/Master1[[#This Row],[Garment Inventory]], "")</f>
        <v/>
      </c>
      <c r="W528" s="42"/>
      <c r="X528" s="42"/>
      <c r="Y528" s="42"/>
      <c r="Z528" s="42"/>
      <c r="AA528" s="43">
        <f>_xlfn.XLOOKUP(Master1[[#This Row],[cu_id]], Revenue_Analysis[cuid], Revenue_Analysis[Q1 Low Deviation], 0)</f>
        <v>92.050399999999996</v>
      </c>
      <c r="AB528" s="43">
        <f>_xlfn.XLOOKUP(Master1[[#This Row],[cu_id]],Revenue_Analysis[cuid],Revenue_Analysis[Q1 High Deviation], 0)</f>
        <v>93.647999999999996</v>
      </c>
      <c r="AC528" s="43">
        <f>_xlfn.XLOOKUP(Master1[[#This Row],[cu_id]],Revenue_Analysis[cuid],Revenue_Analysis[Q2 Low Deviation], 0)</f>
        <v>102.22839999999999</v>
      </c>
      <c r="AD528" s="43">
        <f>_xlfn.XLOOKUP(Master1[[#This Row],[cu_id]],Revenue_Analysis[cuid],Revenue_Analysis[Q2 High Deviation], 0)</f>
        <v>111.464</v>
      </c>
      <c r="AE528" s="43">
        <f>_xlfn.XLOOKUP(Master1[[#This Row],[cu_id]],Revenue_Analysis[cuid],Revenue_Analysis[Q3 Low Deviation], 0)</f>
        <v>111.1579</v>
      </c>
      <c r="AF528" s="43">
        <f>_xlfn.XLOOKUP(Master1[[#This Row],[cu_id]],Revenue_Analysis[cuid],Revenue_Analysis[Q3 High Deviation], 0)</f>
        <v>127.4097</v>
      </c>
      <c r="AG528" s="43">
        <f>_xlfn.XLOOKUP(Master1[[#This Row],[cu_id]],Revenue_Analysis[cuid],Revenue_Analysis[Q4 Low Deviation], 0)</f>
        <v>124.96429999999999</v>
      </c>
      <c r="AH528" s="43">
        <f>_xlfn.XLOOKUP(Master1[[#This Row],[cu_id]],Revenue_Analysis[cuid],Revenue_Analysis[Q4 High Deviation], 0)</f>
        <v>176.0257</v>
      </c>
      <c r="AI528" s="43">
        <f>_xlfn.XLOOKUP(Master1[[#This Row],[cu_id]],Revenue_Analysis[cuid],Revenue_Analysis[Q1 Average], 0)</f>
        <v>92.849199999999996</v>
      </c>
      <c r="AJ528" s="43">
        <f>_xlfn.XLOOKUP(Master1[[#This Row],[cu_id]],Revenue_Analysis[cuid],Revenue_Analysis[Q2 Average], 0)</f>
        <v>106.8462</v>
      </c>
      <c r="AK528" s="43">
        <f>_xlfn.XLOOKUP(Master1[[#This Row],[cu_id]],Revenue_Analysis[cuid],Revenue_Analysis[Q3 Average], 0)</f>
        <v>119.2838</v>
      </c>
      <c r="AL528" s="43">
        <f>_xlfn.XLOOKUP(Master1[[#This Row],[cu_id]],Revenue_Analysis[cuid],Revenue_Analysis[Q4 Average], 0)</f>
        <v>150.495</v>
      </c>
      <c r="AM528" s="44">
        <v>10</v>
      </c>
      <c r="AN528" s="44">
        <v>0.6875</v>
      </c>
      <c r="AO528" s="25" t="s">
        <v>13860</v>
      </c>
      <c r="AP528" s="25" t="s">
        <v>13860</v>
      </c>
      <c r="AQ528" s="25" t="s">
        <v>13860</v>
      </c>
      <c r="AR528" s="25" t="s">
        <v>0</v>
      </c>
      <c r="AS528" s="15">
        <f>IFERROR(_xlfn.XLOOKUP(Master1[[#This Row],[cu_id]],StopTimes[cu_ID],StopTimes[Average Stop Time]), 0)</f>
        <v>4.6645833333333337</v>
      </c>
      <c r="AT52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28" s="45" t="s">
        <v>13860</v>
      </c>
      <c r="AV528" s="13"/>
      <c r="AW528" s="12"/>
    </row>
    <row r="529" spans="1:49" x14ac:dyDescent="0.3">
      <c r="A529" s="74" t="s">
        <v>4370</v>
      </c>
      <c r="B529" s="25">
        <v>34</v>
      </c>
      <c r="C529" s="25" t="s">
        <v>12</v>
      </c>
      <c r="D529" s="26">
        <v>26414</v>
      </c>
      <c r="E529" s="26" t="s">
        <v>39</v>
      </c>
      <c r="F529" s="26" t="s">
        <v>2570</v>
      </c>
      <c r="G529" s="26" t="s">
        <v>2571</v>
      </c>
      <c r="H529" s="26" t="s">
        <v>11</v>
      </c>
      <c r="I529" s="26" t="s">
        <v>2189</v>
      </c>
      <c r="J529" s="26" t="s">
        <v>4</v>
      </c>
      <c r="K529" s="26" t="s">
        <v>2190</v>
      </c>
      <c r="L529" s="27" t="s">
        <v>16</v>
      </c>
      <c r="M529" s="25" t="s">
        <v>3</v>
      </c>
      <c r="N529" s="25" t="s">
        <v>2</v>
      </c>
      <c r="O5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75</v>
      </c>
      <c r="P529" s="25">
        <v>0</v>
      </c>
      <c r="Q529" s="25">
        <v>75</v>
      </c>
      <c r="R529" s="25">
        <v>0</v>
      </c>
      <c r="S529" s="25">
        <v>0</v>
      </c>
      <c r="T529" s="25">
        <v>0</v>
      </c>
      <c r="U529" s="25">
        <v>51</v>
      </c>
      <c r="V529" s="41" t="str">
        <f>IFERROR(Master1[[#This Row],[Avg Garment Scans per Delivery]]/Master1[[#This Row],[Garment Inventory]], "")</f>
        <v/>
      </c>
      <c r="W529" s="42"/>
      <c r="X529" s="42"/>
      <c r="Y529" s="42"/>
      <c r="Z529" s="42"/>
      <c r="AA529" s="43">
        <f>_xlfn.XLOOKUP(Master1[[#This Row],[cu_id]], Revenue_Analysis[cuid], Revenue_Analysis[Q1 Low Deviation], 0)</f>
        <v>260.47280000000001</v>
      </c>
      <c r="AB529" s="43">
        <f>_xlfn.XLOOKUP(Master1[[#This Row],[cu_id]],Revenue_Analysis[cuid],Revenue_Analysis[Q1 High Deviation], 0)</f>
        <v>349.0702</v>
      </c>
      <c r="AC529" s="43">
        <f>_xlfn.XLOOKUP(Master1[[#This Row],[cu_id]],Revenue_Analysis[cuid],Revenue_Analysis[Q2 Low Deviation], 0)</f>
        <v>331.28710000000001</v>
      </c>
      <c r="AD529" s="43">
        <f>_xlfn.XLOOKUP(Master1[[#This Row],[cu_id]],Revenue_Analysis[cuid],Revenue_Analysis[Q2 High Deviation], 0)</f>
        <v>376.18369999999999</v>
      </c>
      <c r="AE529" s="43">
        <f>_xlfn.XLOOKUP(Master1[[#This Row],[cu_id]],Revenue_Analysis[cuid],Revenue_Analysis[Q3 Low Deviation], 0)</f>
        <v>160.0292</v>
      </c>
      <c r="AF529" s="43">
        <f>_xlfn.XLOOKUP(Master1[[#This Row],[cu_id]],Revenue_Analysis[cuid],Revenue_Analysis[Q3 High Deviation], 0)</f>
        <v>365.68900000000002</v>
      </c>
      <c r="AG529" s="43">
        <f>_xlfn.XLOOKUP(Master1[[#This Row],[cu_id]],Revenue_Analysis[cuid],Revenue_Analysis[Q4 Low Deviation], 0)</f>
        <v>289.43810000000002</v>
      </c>
      <c r="AH529" s="43">
        <f>_xlfn.XLOOKUP(Master1[[#This Row],[cu_id]],Revenue_Analysis[cuid],Revenue_Analysis[Q4 High Deviation], 0)</f>
        <v>413.03649999999999</v>
      </c>
      <c r="AI529" s="43">
        <f>_xlfn.XLOOKUP(Master1[[#This Row],[cu_id]],Revenue_Analysis[cuid],Revenue_Analysis[Q1 Average], 0)</f>
        <v>304.7715</v>
      </c>
      <c r="AJ529" s="43">
        <f>_xlfn.XLOOKUP(Master1[[#This Row],[cu_id]],Revenue_Analysis[cuid],Revenue_Analysis[Q2 Average], 0)</f>
        <v>353.73540000000003</v>
      </c>
      <c r="AK529" s="43">
        <f>_xlfn.XLOOKUP(Master1[[#This Row],[cu_id]],Revenue_Analysis[cuid],Revenue_Analysis[Q3 Average], 0)</f>
        <v>262.85910000000001</v>
      </c>
      <c r="AL529" s="43">
        <f>_xlfn.XLOOKUP(Master1[[#This Row],[cu_id]],Revenue_Analysis[cuid],Revenue_Analysis[Q4 Average], 0)</f>
        <v>351.2373</v>
      </c>
      <c r="AM529" s="44">
        <v>0.375</v>
      </c>
      <c r="AN529" s="44">
        <v>0.6875</v>
      </c>
      <c r="AO529" s="25" t="s">
        <v>13860</v>
      </c>
      <c r="AP529" s="25" t="s">
        <v>13860</v>
      </c>
      <c r="AQ529" s="25" t="s">
        <v>13860</v>
      </c>
      <c r="AR529" s="25" t="s">
        <v>0</v>
      </c>
      <c r="AS529" s="15">
        <f>IFERROR(_xlfn.XLOOKUP(Master1[[#This Row],[cu_id]],StopTimes[cu_ID],StopTimes[Average Stop Time]), 0)</f>
        <v>8.3041666666666671</v>
      </c>
      <c r="AT529" s="15">
        <f>IF(Master1[[#This Row],[RSP StopTime Override]] &lt;&gt; "",Master1[[#This Row],[RSP StopTime Override]],IF(Master1[[#This Row],[Avg Stop Time Helper]] &lt;&gt; 0, Master1[[#This Row],[Avg Stop Time Helper]],Average_Stop_Time))</f>
        <v>11</v>
      </c>
      <c r="AU529" s="45">
        <v>11</v>
      </c>
      <c r="AV529" s="13"/>
      <c r="AW529" s="12"/>
    </row>
    <row r="530" spans="1:49" x14ac:dyDescent="0.3">
      <c r="A530" s="74" t="s">
        <v>3707</v>
      </c>
      <c r="B530" s="25">
        <v>72</v>
      </c>
      <c r="C530" s="25" t="s">
        <v>14</v>
      </c>
      <c r="D530" s="26">
        <v>28272</v>
      </c>
      <c r="E530" s="26" t="s">
        <v>13</v>
      </c>
      <c r="F530" s="26" t="s">
        <v>1115</v>
      </c>
      <c r="G530" s="26" t="s">
        <v>1116</v>
      </c>
      <c r="H530" s="26" t="s">
        <v>11</v>
      </c>
      <c r="I530" s="26" t="s">
        <v>427</v>
      </c>
      <c r="J530" s="26" t="s">
        <v>4</v>
      </c>
      <c r="K530" s="26" t="s">
        <v>428</v>
      </c>
      <c r="L530" s="27" t="s">
        <v>19</v>
      </c>
      <c r="M530" s="25" t="s">
        <v>18</v>
      </c>
      <c r="N530" s="25" t="s">
        <v>2</v>
      </c>
      <c r="O5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290</v>
      </c>
      <c r="P530" s="25">
        <v>0</v>
      </c>
      <c r="Q530" s="25">
        <v>0</v>
      </c>
      <c r="R530" s="25">
        <v>0</v>
      </c>
      <c r="S530" s="25">
        <v>290</v>
      </c>
      <c r="T530" s="25">
        <v>0</v>
      </c>
      <c r="U530" s="25">
        <v>27</v>
      </c>
      <c r="V530" s="41" t="str">
        <f>IFERROR(Master1[[#This Row],[Avg Garment Scans per Delivery]]/Master1[[#This Row],[Garment Inventory]], "")</f>
        <v/>
      </c>
      <c r="W530" s="42"/>
      <c r="X530" s="42"/>
      <c r="Y530" s="42"/>
      <c r="Z530" s="42"/>
      <c r="AA530" s="43">
        <f>_xlfn.XLOOKUP(Master1[[#This Row],[cu_id]], Revenue_Analysis[cuid], Revenue_Analysis[Q1 Low Deviation], 0)</f>
        <v>81.8245</v>
      </c>
      <c r="AB530" s="43">
        <f>_xlfn.XLOOKUP(Master1[[#This Row],[cu_id]],Revenue_Analysis[cuid],Revenue_Analysis[Q1 High Deviation], 0)</f>
        <v>83.661299999999997</v>
      </c>
      <c r="AC530" s="43">
        <f>_xlfn.XLOOKUP(Master1[[#This Row],[cu_id]],Revenue_Analysis[cuid],Revenue_Analysis[Q2 Low Deviation], 0)</f>
        <v>86.28</v>
      </c>
      <c r="AD530" s="43">
        <f>_xlfn.XLOOKUP(Master1[[#This Row],[cu_id]],Revenue_Analysis[cuid],Revenue_Analysis[Q2 High Deviation], 0)</f>
        <v>88.44</v>
      </c>
      <c r="AE530" s="43">
        <f>_xlfn.XLOOKUP(Master1[[#This Row],[cu_id]],Revenue_Analysis[cuid],Revenue_Analysis[Q3 Low Deviation], 0)</f>
        <v>93.253799999999998</v>
      </c>
      <c r="AF530" s="43">
        <f>_xlfn.XLOOKUP(Master1[[#This Row],[cu_id]],Revenue_Analysis[cuid],Revenue_Analysis[Q3 High Deviation], 0)</f>
        <v>96.180400000000006</v>
      </c>
      <c r="AG530" s="43">
        <f>_xlfn.XLOOKUP(Master1[[#This Row],[cu_id]],Revenue_Analysis[cuid],Revenue_Analysis[Q4 Low Deviation], 0)</f>
        <v>69.159199999999998</v>
      </c>
      <c r="AH530" s="43">
        <f>_xlfn.XLOOKUP(Master1[[#This Row],[cu_id]],Revenue_Analysis[cuid],Revenue_Analysis[Q4 High Deviation], 0)</f>
        <v>99.286600000000007</v>
      </c>
      <c r="AI530" s="43">
        <f>_xlfn.XLOOKUP(Master1[[#This Row],[cu_id]],Revenue_Analysis[cuid],Revenue_Analysis[Q1 Average], 0)</f>
        <v>82.742900000000006</v>
      </c>
      <c r="AJ530" s="43">
        <f>_xlfn.XLOOKUP(Master1[[#This Row],[cu_id]],Revenue_Analysis[cuid],Revenue_Analysis[Q2 Average], 0)</f>
        <v>87.36</v>
      </c>
      <c r="AK530" s="43">
        <f>_xlfn.XLOOKUP(Master1[[#This Row],[cu_id]],Revenue_Analysis[cuid],Revenue_Analysis[Q3 Average], 0)</f>
        <v>94.717100000000002</v>
      </c>
      <c r="AL530" s="43">
        <f>_xlfn.XLOOKUP(Master1[[#This Row],[cu_id]],Revenue_Analysis[cuid],Revenue_Analysis[Q4 Average], 0)</f>
        <v>84.222899999999996</v>
      </c>
      <c r="AM530" s="44">
        <v>0.33333333333333331</v>
      </c>
      <c r="AN530" s="44">
        <v>0.6875</v>
      </c>
      <c r="AO530" s="25" t="s">
        <v>13860</v>
      </c>
      <c r="AP530" s="25" t="s">
        <v>13860</v>
      </c>
      <c r="AQ530" s="25" t="s">
        <v>13860</v>
      </c>
      <c r="AR530" s="25" t="s">
        <v>0</v>
      </c>
      <c r="AS530" s="15">
        <f>IFERROR(_xlfn.XLOOKUP(Master1[[#This Row],[cu_id]],StopTimes[cu_ID],StopTimes[Average Stop Time]), 0)</f>
        <v>0.4</v>
      </c>
      <c r="AT530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530" s="45">
        <v>15</v>
      </c>
      <c r="AV530" s="13"/>
      <c r="AW530" s="12"/>
    </row>
    <row r="531" spans="1:49" x14ac:dyDescent="0.3">
      <c r="A531" s="74" t="s">
        <v>4428</v>
      </c>
      <c r="B531" s="25">
        <v>72</v>
      </c>
      <c r="C531" s="25" t="s">
        <v>7</v>
      </c>
      <c r="D531" s="26">
        <v>32948</v>
      </c>
      <c r="E531" s="26" t="s">
        <v>13</v>
      </c>
      <c r="F531" s="26" t="s">
        <v>2691</v>
      </c>
      <c r="G531" s="26" t="s">
        <v>2692</v>
      </c>
      <c r="H531" s="26" t="s">
        <v>5</v>
      </c>
      <c r="I531" s="26" t="s">
        <v>1456</v>
      </c>
      <c r="J531" s="26" t="s">
        <v>4</v>
      </c>
      <c r="K531" s="26" t="s">
        <v>1264</v>
      </c>
      <c r="L531" s="27" t="s">
        <v>17</v>
      </c>
      <c r="M531" s="25" t="s">
        <v>10</v>
      </c>
      <c r="N531" s="25" t="s">
        <v>2</v>
      </c>
      <c r="O5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380</v>
      </c>
      <c r="P531" s="25">
        <v>0</v>
      </c>
      <c r="Q531" s="25">
        <v>0</v>
      </c>
      <c r="R531" s="25">
        <v>0</v>
      </c>
      <c r="S531" s="25">
        <v>0</v>
      </c>
      <c r="T531" s="25">
        <v>380</v>
      </c>
      <c r="U531" s="25">
        <v>32</v>
      </c>
      <c r="V531" s="41" t="str">
        <f>IFERROR(Master1[[#This Row],[Avg Garment Scans per Delivery]]/Master1[[#This Row],[Garment Inventory]], "")</f>
        <v/>
      </c>
      <c r="W531" s="42"/>
      <c r="X531" s="42"/>
      <c r="Y531" s="42"/>
      <c r="Z531" s="42"/>
      <c r="AA531" s="43">
        <f>_xlfn.XLOOKUP(Master1[[#This Row],[cu_id]], Revenue_Analysis[cuid], Revenue_Analysis[Q1 Low Deviation], 0)</f>
        <v>37.86</v>
      </c>
      <c r="AB531" s="43">
        <f>_xlfn.XLOOKUP(Master1[[#This Row],[cu_id]],Revenue_Analysis[cuid],Revenue_Analysis[Q1 High Deviation], 0)</f>
        <v>39.11</v>
      </c>
      <c r="AC531" s="43">
        <f>_xlfn.XLOOKUP(Master1[[#This Row],[cu_id]],Revenue_Analysis[cuid],Revenue_Analysis[Q2 Low Deviation], 0)</f>
        <v>43.334499999999998</v>
      </c>
      <c r="AD531" s="43">
        <f>_xlfn.XLOOKUP(Master1[[#This Row],[cu_id]],Revenue_Analysis[cuid],Revenue_Analysis[Q2 High Deviation], 0)</f>
        <v>45.7789</v>
      </c>
      <c r="AE531" s="43">
        <f>_xlfn.XLOOKUP(Master1[[#This Row],[cu_id]],Revenue_Analysis[cuid],Revenue_Analysis[Q3 Low Deviation], 0)</f>
        <v>45.609400000000001</v>
      </c>
      <c r="AF531" s="43">
        <f>_xlfn.XLOOKUP(Master1[[#This Row],[cu_id]],Revenue_Analysis[cuid],Revenue_Analysis[Q3 High Deviation], 0)</f>
        <v>46.442</v>
      </c>
      <c r="AG531" s="43">
        <f>_xlfn.XLOOKUP(Master1[[#This Row],[cu_id]],Revenue_Analysis[cuid],Revenue_Analysis[Q4 Low Deviation], 0)</f>
        <v>45.54</v>
      </c>
      <c r="AH531" s="43">
        <f>_xlfn.XLOOKUP(Master1[[#This Row],[cu_id]],Revenue_Analysis[cuid],Revenue_Analysis[Q4 High Deviation], 0)</f>
        <v>45.54</v>
      </c>
      <c r="AI531" s="43">
        <f>_xlfn.XLOOKUP(Master1[[#This Row],[cu_id]],Revenue_Analysis[cuid],Revenue_Analysis[Q1 Average], 0)</f>
        <v>38.484999999999999</v>
      </c>
      <c r="AJ531" s="43">
        <f>_xlfn.XLOOKUP(Master1[[#This Row],[cu_id]],Revenue_Analysis[cuid],Revenue_Analysis[Q2 Average], 0)</f>
        <v>44.556699999999999</v>
      </c>
      <c r="AK531" s="43">
        <f>_xlfn.XLOOKUP(Master1[[#This Row],[cu_id]],Revenue_Analysis[cuid],Revenue_Analysis[Q3 Average], 0)</f>
        <v>46.025700000000001</v>
      </c>
      <c r="AL531" s="43">
        <f>_xlfn.XLOOKUP(Master1[[#This Row],[cu_id]],Revenue_Analysis[cuid],Revenue_Analysis[Q4 Average], 0)</f>
        <v>45.54</v>
      </c>
      <c r="AM531" s="44">
        <v>0.45833333333333331</v>
      </c>
      <c r="AN531" s="44">
        <v>0.6875</v>
      </c>
      <c r="AO531" s="25" t="s">
        <v>13860</v>
      </c>
      <c r="AP531" s="25" t="s">
        <v>13860</v>
      </c>
      <c r="AQ531" s="25" t="s">
        <v>13860</v>
      </c>
      <c r="AR531" s="25" t="s">
        <v>0</v>
      </c>
      <c r="AS531" s="15">
        <f>IFERROR(_xlfn.XLOOKUP(Master1[[#This Row],[cu_id]],StopTimes[cu_ID],StopTimes[Average Stop Time]), 0)</f>
        <v>0.17500000000000002</v>
      </c>
      <c r="AT53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31" s="45">
        <v>3</v>
      </c>
      <c r="AV531" s="13"/>
      <c r="AW531" s="12"/>
    </row>
    <row r="532" spans="1:49" x14ac:dyDescent="0.3">
      <c r="A532" s="74" t="s">
        <v>4372</v>
      </c>
      <c r="B532" s="25">
        <v>8</v>
      </c>
      <c r="C532" s="25" t="s">
        <v>12</v>
      </c>
      <c r="D532" s="26">
        <v>32950</v>
      </c>
      <c r="E532" s="26" t="s">
        <v>13</v>
      </c>
      <c r="F532" s="26" t="s">
        <v>2574</v>
      </c>
      <c r="G532" s="26" t="s">
        <v>2575</v>
      </c>
      <c r="H532" s="26" t="s">
        <v>5</v>
      </c>
      <c r="I532" s="26" t="s">
        <v>1832</v>
      </c>
      <c r="J532" s="26" t="s">
        <v>4</v>
      </c>
      <c r="K532" s="26" t="s">
        <v>1137</v>
      </c>
      <c r="L532" s="27" t="s">
        <v>19</v>
      </c>
      <c r="M532" s="25" t="s">
        <v>18</v>
      </c>
      <c r="N532" s="25" t="s">
        <v>2</v>
      </c>
      <c r="O5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245</v>
      </c>
      <c r="P532" s="25">
        <v>0</v>
      </c>
      <c r="Q532" s="25">
        <v>245</v>
      </c>
      <c r="R532" s="25">
        <v>0</v>
      </c>
      <c r="S532" s="25">
        <v>0</v>
      </c>
      <c r="T532" s="25">
        <v>0</v>
      </c>
      <c r="U532" s="25">
        <v>27</v>
      </c>
      <c r="V532" s="41" t="str">
        <f>IFERROR(Master1[[#This Row],[Avg Garment Scans per Delivery]]/Master1[[#This Row],[Garment Inventory]], "")</f>
        <v/>
      </c>
      <c r="W532" s="42"/>
      <c r="X532" s="42"/>
      <c r="Y532" s="42"/>
      <c r="Z532" s="42"/>
      <c r="AA532" s="43">
        <f>_xlfn.XLOOKUP(Master1[[#This Row],[cu_id]], Revenue_Analysis[cuid], Revenue_Analysis[Q1 Low Deviation], 0)</f>
        <v>102.57980000000001</v>
      </c>
      <c r="AB532" s="43">
        <f>_xlfn.XLOOKUP(Master1[[#This Row],[cu_id]],Revenue_Analysis[cuid],Revenue_Analysis[Q1 High Deviation], 0)</f>
        <v>162.2174</v>
      </c>
      <c r="AC532" s="43">
        <f>_xlfn.XLOOKUP(Master1[[#This Row],[cu_id]],Revenue_Analysis[cuid],Revenue_Analysis[Q2 Low Deviation], 0)</f>
        <v>103.33669999999999</v>
      </c>
      <c r="AD532" s="43">
        <f>_xlfn.XLOOKUP(Master1[[#This Row],[cu_id]],Revenue_Analysis[cuid],Revenue_Analysis[Q2 High Deviation], 0)</f>
        <v>124.7933</v>
      </c>
      <c r="AE532" s="43">
        <f>_xlfn.XLOOKUP(Master1[[#This Row],[cu_id]],Revenue_Analysis[cuid],Revenue_Analysis[Q3 Low Deviation], 0)</f>
        <v>101.6835</v>
      </c>
      <c r="AF532" s="43">
        <f>_xlfn.XLOOKUP(Master1[[#This Row],[cu_id]],Revenue_Analysis[cuid],Revenue_Analysis[Q3 High Deviation], 0)</f>
        <v>159.55369999999999</v>
      </c>
      <c r="AG532" s="43">
        <f>_xlfn.XLOOKUP(Master1[[#This Row],[cu_id]],Revenue_Analysis[cuid],Revenue_Analysis[Q4 Low Deviation], 0)</f>
        <v>108.5123</v>
      </c>
      <c r="AH532" s="43">
        <f>_xlfn.XLOOKUP(Master1[[#This Row],[cu_id]],Revenue_Analysis[cuid],Revenue_Analysis[Q4 High Deviation], 0)</f>
        <v>136.27109999999999</v>
      </c>
      <c r="AI532" s="43">
        <f>_xlfn.XLOOKUP(Master1[[#This Row],[cu_id]],Revenue_Analysis[cuid],Revenue_Analysis[Q1 Average], 0)</f>
        <v>132.39859999999999</v>
      </c>
      <c r="AJ532" s="43">
        <f>_xlfn.XLOOKUP(Master1[[#This Row],[cu_id]],Revenue_Analysis[cuid],Revenue_Analysis[Q2 Average], 0)</f>
        <v>114.065</v>
      </c>
      <c r="AK532" s="43">
        <f>_xlfn.XLOOKUP(Master1[[#This Row],[cu_id]],Revenue_Analysis[cuid],Revenue_Analysis[Q3 Average], 0)</f>
        <v>130.61859999999999</v>
      </c>
      <c r="AL532" s="43">
        <f>_xlfn.XLOOKUP(Master1[[#This Row],[cu_id]],Revenue_Analysis[cuid],Revenue_Analysis[Q4 Average], 0)</f>
        <v>122.3917</v>
      </c>
      <c r="AM532" s="44">
        <v>0.41666666666666669</v>
      </c>
      <c r="AN532" s="44">
        <v>0.70833333333333337</v>
      </c>
      <c r="AO532" s="25" t="s">
        <v>13860</v>
      </c>
      <c r="AP532" s="25" t="s">
        <v>13860</v>
      </c>
      <c r="AQ532" s="25" t="s">
        <v>13860</v>
      </c>
      <c r="AR532" s="25" t="s">
        <v>0</v>
      </c>
      <c r="AS532" s="15">
        <f>IFERROR(_xlfn.XLOOKUP(Master1[[#This Row],[cu_id]],StopTimes[cu_ID],StopTimes[Average Stop Time]), 0)</f>
        <v>9.1750000000000007</v>
      </c>
      <c r="AT53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32" s="45" t="s">
        <v>13860</v>
      </c>
      <c r="AV532" s="13"/>
      <c r="AW532" s="12"/>
    </row>
    <row r="533" spans="1:49" x14ac:dyDescent="0.3">
      <c r="A533" s="74" t="s">
        <v>4373</v>
      </c>
      <c r="B533" s="25">
        <v>9</v>
      </c>
      <c r="C533" s="25" t="s">
        <v>6</v>
      </c>
      <c r="D533" s="26">
        <v>32956</v>
      </c>
      <c r="E533" s="26" t="s">
        <v>13</v>
      </c>
      <c r="F533" s="26" t="s">
        <v>1737</v>
      </c>
      <c r="G533" s="26" t="s">
        <v>2576</v>
      </c>
      <c r="H533" s="26" t="s">
        <v>5</v>
      </c>
      <c r="I533" s="26" t="s">
        <v>2577</v>
      </c>
      <c r="J533" s="26" t="s">
        <v>4</v>
      </c>
      <c r="K533" s="26" t="s">
        <v>800</v>
      </c>
      <c r="L533" s="27" t="s">
        <v>16</v>
      </c>
      <c r="M533" s="25" t="s">
        <v>3</v>
      </c>
      <c r="N533" s="25" t="s">
        <v>2</v>
      </c>
      <c r="O5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533" s="25">
        <v>0</v>
      </c>
      <c r="Q533" s="25">
        <v>0</v>
      </c>
      <c r="R533" s="25">
        <v>250</v>
      </c>
      <c r="S533" s="25">
        <v>0</v>
      </c>
      <c r="T533" s="25">
        <v>0</v>
      </c>
      <c r="U533" s="25">
        <v>53</v>
      </c>
      <c r="V533" s="41" t="str">
        <f>IFERROR(Master1[[#This Row],[Avg Garment Scans per Delivery]]/Master1[[#This Row],[Garment Inventory]], "")</f>
        <v/>
      </c>
      <c r="W533" s="42"/>
      <c r="X533" s="42"/>
      <c r="Y533" s="42"/>
      <c r="Z533" s="42"/>
      <c r="AA533" s="43">
        <f>_xlfn.XLOOKUP(Master1[[#This Row],[cu_id]], Revenue_Analysis[cuid], Revenue_Analysis[Q1 Low Deviation], 0)</f>
        <v>63.297600000000003</v>
      </c>
      <c r="AB533" s="43">
        <f>_xlfn.XLOOKUP(Master1[[#This Row],[cu_id]],Revenue_Analysis[cuid],Revenue_Analysis[Q1 High Deviation], 0)</f>
        <v>67.059399999999997</v>
      </c>
      <c r="AC533" s="43">
        <f>_xlfn.XLOOKUP(Master1[[#This Row],[cu_id]],Revenue_Analysis[cuid],Revenue_Analysis[Q2 Low Deviation], 0)</f>
        <v>67.995699999999999</v>
      </c>
      <c r="AD533" s="43">
        <f>_xlfn.XLOOKUP(Master1[[#This Row],[cu_id]],Revenue_Analysis[cuid],Revenue_Analysis[Q2 High Deviation], 0)</f>
        <v>74.165899999999993</v>
      </c>
      <c r="AE533" s="43">
        <f>_xlfn.XLOOKUP(Master1[[#This Row],[cu_id]],Revenue_Analysis[cuid],Revenue_Analysis[Q3 Low Deviation], 0)</f>
        <v>66.648700000000005</v>
      </c>
      <c r="AF533" s="43">
        <f>_xlfn.XLOOKUP(Master1[[#This Row],[cu_id]],Revenue_Analysis[cuid],Revenue_Analysis[Q3 High Deviation], 0)</f>
        <v>88.304699999999997</v>
      </c>
      <c r="AG533" s="43">
        <f>_xlfn.XLOOKUP(Master1[[#This Row],[cu_id]],Revenue_Analysis[cuid],Revenue_Analysis[Q4 Low Deviation], 0)</f>
        <v>86.899600000000007</v>
      </c>
      <c r="AH533" s="43">
        <f>_xlfn.XLOOKUP(Master1[[#This Row],[cu_id]],Revenue_Analysis[cuid],Revenue_Analysis[Q4 High Deviation], 0)</f>
        <v>157.06540000000001</v>
      </c>
      <c r="AI533" s="43">
        <f>_xlfn.XLOOKUP(Master1[[#This Row],[cu_id]],Revenue_Analysis[cuid],Revenue_Analysis[Q1 Average], 0)</f>
        <v>65.1785</v>
      </c>
      <c r="AJ533" s="43">
        <f>_xlfn.XLOOKUP(Master1[[#This Row],[cu_id]],Revenue_Analysis[cuid],Revenue_Analysis[Q2 Average], 0)</f>
        <v>71.080799999999996</v>
      </c>
      <c r="AK533" s="43">
        <f>_xlfn.XLOOKUP(Master1[[#This Row],[cu_id]],Revenue_Analysis[cuid],Revenue_Analysis[Q3 Average], 0)</f>
        <v>77.476699999999994</v>
      </c>
      <c r="AL533" s="43">
        <f>_xlfn.XLOOKUP(Master1[[#This Row],[cu_id]],Revenue_Analysis[cuid],Revenue_Analysis[Q4 Average], 0)</f>
        <v>121.9825</v>
      </c>
      <c r="AM533" s="44">
        <v>0.33333333333333331</v>
      </c>
      <c r="AN533" s="44">
        <v>0.66666666666666663</v>
      </c>
      <c r="AO533" s="25" t="s">
        <v>13860</v>
      </c>
      <c r="AP533" s="25" t="s">
        <v>13860</v>
      </c>
      <c r="AQ533" s="25" t="s">
        <v>13860</v>
      </c>
      <c r="AR533" s="25" t="s">
        <v>0</v>
      </c>
      <c r="AS533" s="15">
        <f>IFERROR(_xlfn.XLOOKUP(Master1[[#This Row],[cu_id]],StopTimes[cu_ID],StopTimes[Average Stop Time]), 0)</f>
        <v>7.9083333333333332</v>
      </c>
      <c r="AT53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33" s="45" t="s">
        <v>13860</v>
      </c>
      <c r="AV533" s="13"/>
      <c r="AW533" s="12"/>
    </row>
    <row r="534" spans="1:49" x14ac:dyDescent="0.3">
      <c r="A534" s="74" t="s">
        <v>3323</v>
      </c>
      <c r="B534" s="25">
        <v>9</v>
      </c>
      <c r="C534" s="25" t="s">
        <v>14</v>
      </c>
      <c r="D534" s="26">
        <v>99076</v>
      </c>
      <c r="E534" s="26" t="s">
        <v>74</v>
      </c>
      <c r="F534" s="26" t="s">
        <v>3324</v>
      </c>
      <c r="G534" s="26" t="s">
        <v>578</v>
      </c>
      <c r="H534" s="26" t="s">
        <v>11</v>
      </c>
      <c r="I534" s="26" t="s">
        <v>579</v>
      </c>
      <c r="J534" s="26" t="s">
        <v>4</v>
      </c>
      <c r="K534" s="26" t="s">
        <v>531</v>
      </c>
      <c r="L534" s="27">
        <v>8</v>
      </c>
      <c r="M534" s="25" t="s">
        <v>3</v>
      </c>
      <c r="N534" s="25" t="s">
        <v>2</v>
      </c>
      <c r="O5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</v>
      </c>
      <c r="P534" s="25">
        <v>0</v>
      </c>
      <c r="Q534" s="25">
        <v>0</v>
      </c>
      <c r="R534" s="25">
        <v>0</v>
      </c>
      <c r="S534" s="25">
        <v>11</v>
      </c>
      <c r="T534" s="25">
        <v>0</v>
      </c>
      <c r="U534" s="25">
        <v>105</v>
      </c>
      <c r="V534" s="41" t="str">
        <f>IFERROR(Master1[[#This Row],[Avg Garment Scans per Delivery]]/Master1[[#This Row],[Garment Inventory]], "")</f>
        <v/>
      </c>
      <c r="W534" s="42"/>
      <c r="X534" s="42"/>
      <c r="Y534" s="42"/>
      <c r="Z534" s="42"/>
      <c r="AA534" s="43">
        <f>_xlfn.XLOOKUP(Master1[[#This Row],[cu_id]], Revenue_Analysis[cuid], Revenue_Analysis[Q1 Low Deviation], 0)</f>
        <v>130.00729999999999</v>
      </c>
      <c r="AB534" s="43">
        <f>_xlfn.XLOOKUP(Master1[[#This Row],[cu_id]],Revenue_Analysis[cuid],Revenue_Analysis[Q1 High Deviation], 0)</f>
        <v>190.64349999999999</v>
      </c>
      <c r="AC534" s="43">
        <f>_xlfn.XLOOKUP(Master1[[#This Row],[cu_id]],Revenue_Analysis[cuid],Revenue_Analysis[Q2 Low Deviation], 0)</f>
        <v>136.84059999999999</v>
      </c>
      <c r="AD534" s="43">
        <f>_xlfn.XLOOKUP(Master1[[#This Row],[cu_id]],Revenue_Analysis[cuid],Revenue_Analysis[Q2 High Deviation], 0)</f>
        <v>178.0624</v>
      </c>
      <c r="AE534" s="43">
        <f>_xlfn.XLOOKUP(Master1[[#This Row],[cu_id]],Revenue_Analysis[cuid],Revenue_Analysis[Q3 Low Deviation], 0)</f>
        <v>124.78149999999999</v>
      </c>
      <c r="AF534" s="43">
        <f>_xlfn.XLOOKUP(Master1[[#This Row],[cu_id]],Revenue_Analysis[cuid],Revenue_Analysis[Q3 High Deviation], 0)</f>
        <v>146.49850000000001</v>
      </c>
      <c r="AG534" s="43">
        <f>_xlfn.XLOOKUP(Master1[[#This Row],[cu_id]],Revenue_Analysis[cuid],Revenue_Analysis[Q4 Low Deviation], 0)</f>
        <v>130.59649999999999</v>
      </c>
      <c r="AH534" s="43">
        <f>_xlfn.XLOOKUP(Master1[[#This Row],[cu_id]],Revenue_Analysis[cuid],Revenue_Analysis[Q4 High Deviation], 0)</f>
        <v>155.77430000000001</v>
      </c>
      <c r="AI534" s="43">
        <f>_xlfn.XLOOKUP(Master1[[#This Row],[cu_id]],Revenue_Analysis[cuid],Revenue_Analysis[Q1 Average], 0)</f>
        <v>160.3254</v>
      </c>
      <c r="AJ534" s="43">
        <f>_xlfn.XLOOKUP(Master1[[#This Row],[cu_id]],Revenue_Analysis[cuid],Revenue_Analysis[Q2 Average], 0)</f>
        <v>157.45150000000001</v>
      </c>
      <c r="AK534" s="43">
        <f>_xlfn.XLOOKUP(Master1[[#This Row],[cu_id]],Revenue_Analysis[cuid],Revenue_Analysis[Q3 Average], 0)</f>
        <v>135.63999999999999</v>
      </c>
      <c r="AL534" s="43">
        <f>_xlfn.XLOOKUP(Master1[[#This Row],[cu_id]],Revenue_Analysis[cuid],Revenue_Analysis[Q4 Average], 0)</f>
        <v>143.18539999999999</v>
      </c>
      <c r="AM534" s="44" t="s">
        <v>13860</v>
      </c>
      <c r="AN534" s="44" t="s">
        <v>13860</v>
      </c>
      <c r="AO534" s="25" t="s">
        <v>13860</v>
      </c>
      <c r="AP534" s="25" t="s">
        <v>13860</v>
      </c>
      <c r="AQ534" s="25" t="s">
        <v>13860</v>
      </c>
      <c r="AR534" s="25" t="s">
        <v>0</v>
      </c>
      <c r="AS534" s="15">
        <f>IFERROR(_xlfn.XLOOKUP(Master1[[#This Row],[cu_id]],StopTimes[cu_ID],StopTimes[Average Stop Time]), 0)</f>
        <v>0</v>
      </c>
      <c r="AT53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34" s="45" t="s">
        <v>13860</v>
      </c>
      <c r="AV534" s="13"/>
      <c r="AW534" s="12"/>
    </row>
    <row r="535" spans="1:49" x14ac:dyDescent="0.3">
      <c r="A535" s="74" t="s">
        <v>3325</v>
      </c>
      <c r="B535" s="25">
        <v>9</v>
      </c>
      <c r="C535" s="25" t="s">
        <v>12</v>
      </c>
      <c r="D535" s="26">
        <v>99076</v>
      </c>
      <c r="E535" s="26" t="s">
        <v>74</v>
      </c>
      <c r="F535" s="26" t="s">
        <v>3324</v>
      </c>
      <c r="G535" s="26" t="s">
        <v>578</v>
      </c>
      <c r="H535" s="26" t="s">
        <v>11</v>
      </c>
      <c r="I535" s="26" t="s">
        <v>579</v>
      </c>
      <c r="J535" s="26" t="s">
        <v>4</v>
      </c>
      <c r="K535" s="26" t="s">
        <v>531</v>
      </c>
      <c r="L535" s="27">
        <v>8</v>
      </c>
      <c r="M535" s="25" t="s">
        <v>3</v>
      </c>
      <c r="N535" s="25" t="s">
        <v>2</v>
      </c>
      <c r="O5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535" s="25">
        <v>0</v>
      </c>
      <c r="Q535" s="25">
        <v>10</v>
      </c>
      <c r="R535" s="25">
        <v>0</v>
      </c>
      <c r="S535" s="25">
        <v>0</v>
      </c>
      <c r="T535" s="25">
        <v>0</v>
      </c>
      <c r="U535" s="25">
        <v>105</v>
      </c>
      <c r="V535" s="41" t="str">
        <f>IFERROR(Master1[[#This Row],[Avg Garment Scans per Delivery]]/Master1[[#This Row],[Garment Inventory]], "")</f>
        <v/>
      </c>
      <c r="W535" s="42"/>
      <c r="X535" s="42"/>
      <c r="Y535" s="42"/>
      <c r="Z535" s="42"/>
      <c r="AA535" s="43">
        <f>_xlfn.XLOOKUP(Master1[[#This Row],[cu_id]], Revenue_Analysis[cuid], Revenue_Analysis[Q1 Low Deviation], 0)</f>
        <v>22.407299999999999</v>
      </c>
      <c r="AB535" s="43">
        <f>_xlfn.XLOOKUP(Master1[[#This Row],[cu_id]],Revenue_Analysis[cuid],Revenue_Analysis[Q1 High Deviation], 0)</f>
        <v>110.03570000000001</v>
      </c>
      <c r="AC535" s="43">
        <f>_xlfn.XLOOKUP(Master1[[#This Row],[cu_id]],Revenue_Analysis[cuid],Revenue_Analysis[Q2 Low Deviation], 0)</f>
        <v>49.797499999999999</v>
      </c>
      <c r="AD535" s="43">
        <f>_xlfn.XLOOKUP(Master1[[#This Row],[cu_id]],Revenue_Analysis[cuid],Revenue_Analysis[Q2 High Deviation], 0)</f>
        <v>103.50409999999999</v>
      </c>
      <c r="AE535" s="43">
        <f>_xlfn.XLOOKUP(Master1[[#This Row],[cu_id]],Revenue_Analysis[cuid],Revenue_Analysis[Q3 Low Deviation], 0)</f>
        <v>65.821200000000005</v>
      </c>
      <c r="AF535" s="43">
        <f>_xlfn.XLOOKUP(Master1[[#This Row],[cu_id]],Revenue_Analysis[cuid],Revenue_Analysis[Q3 High Deviation], 0)</f>
        <v>90.560400000000001</v>
      </c>
      <c r="AG535" s="43">
        <f>_xlfn.XLOOKUP(Master1[[#This Row],[cu_id]],Revenue_Analysis[cuid],Revenue_Analysis[Q4 Low Deviation], 0)</f>
        <v>30.5594</v>
      </c>
      <c r="AH535" s="43">
        <f>_xlfn.XLOOKUP(Master1[[#This Row],[cu_id]],Revenue_Analysis[cuid],Revenue_Analysis[Q4 High Deviation], 0)</f>
        <v>58.865200000000002</v>
      </c>
      <c r="AI535" s="43">
        <f>_xlfn.XLOOKUP(Master1[[#This Row],[cu_id]],Revenue_Analysis[cuid],Revenue_Analysis[Q1 Average], 0)</f>
        <v>66.221500000000006</v>
      </c>
      <c r="AJ535" s="43">
        <f>_xlfn.XLOOKUP(Master1[[#This Row],[cu_id]],Revenue_Analysis[cuid],Revenue_Analysis[Q2 Average], 0)</f>
        <v>76.650800000000004</v>
      </c>
      <c r="AK535" s="43">
        <f>_xlfn.XLOOKUP(Master1[[#This Row],[cu_id]],Revenue_Analysis[cuid],Revenue_Analysis[Q3 Average], 0)</f>
        <v>78.190799999999996</v>
      </c>
      <c r="AL535" s="43">
        <f>_xlfn.XLOOKUP(Master1[[#This Row],[cu_id]],Revenue_Analysis[cuid],Revenue_Analysis[Q4 Average], 0)</f>
        <v>44.712299999999999</v>
      </c>
      <c r="AM535" s="44" t="s">
        <v>13860</v>
      </c>
      <c r="AN535" s="44" t="s">
        <v>13860</v>
      </c>
      <c r="AO535" s="25" t="s">
        <v>13860</v>
      </c>
      <c r="AP535" s="25" t="s">
        <v>13860</v>
      </c>
      <c r="AQ535" s="25" t="s">
        <v>13860</v>
      </c>
      <c r="AR535" s="25" t="s">
        <v>0</v>
      </c>
      <c r="AS535" s="15">
        <f>IFERROR(_xlfn.XLOOKUP(Master1[[#This Row],[cu_id]],StopTimes[cu_ID],StopTimes[Average Stop Time]), 0)</f>
        <v>0</v>
      </c>
      <c r="AT53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35" s="45" t="s">
        <v>13860</v>
      </c>
      <c r="AV535" s="13"/>
      <c r="AW535" s="12"/>
    </row>
    <row r="536" spans="1:49" x14ac:dyDescent="0.3">
      <c r="A536" s="74" t="s">
        <v>4118</v>
      </c>
      <c r="B536" s="25">
        <v>70</v>
      </c>
      <c r="C536" s="25" t="s">
        <v>14</v>
      </c>
      <c r="D536" s="26">
        <v>32957</v>
      </c>
      <c r="E536" s="26" t="s">
        <v>13</v>
      </c>
      <c r="F536" s="26" t="s">
        <v>2024</v>
      </c>
      <c r="G536" s="26" t="s">
        <v>2025</v>
      </c>
      <c r="H536" s="26" t="s">
        <v>5</v>
      </c>
      <c r="I536" s="26" t="s">
        <v>1467</v>
      </c>
      <c r="J536" s="26" t="s">
        <v>4</v>
      </c>
      <c r="K536" s="26" t="s">
        <v>576</v>
      </c>
      <c r="L536" s="27" t="s">
        <v>16</v>
      </c>
      <c r="M536" s="25" t="s">
        <v>3</v>
      </c>
      <c r="N536" s="25" t="s">
        <v>2</v>
      </c>
      <c r="O5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172</v>
      </c>
      <c r="P536" s="25">
        <v>0</v>
      </c>
      <c r="Q536" s="25">
        <v>0</v>
      </c>
      <c r="R536" s="25">
        <v>0</v>
      </c>
      <c r="S536" s="25">
        <v>172</v>
      </c>
      <c r="T536" s="25">
        <v>0</v>
      </c>
      <c r="U536" s="25">
        <v>53</v>
      </c>
      <c r="V536" s="41" t="str">
        <f>IFERROR(Master1[[#This Row],[Avg Garment Scans per Delivery]]/Master1[[#This Row],[Garment Inventory]], "")</f>
        <v/>
      </c>
      <c r="W536" s="42"/>
      <c r="X536" s="42"/>
      <c r="Y536" s="42"/>
      <c r="Z536" s="42"/>
      <c r="AA536" s="43">
        <f>_xlfn.XLOOKUP(Master1[[#This Row],[cu_id]], Revenue_Analysis[cuid], Revenue_Analysis[Q1 Low Deviation], 0)</f>
        <v>35</v>
      </c>
      <c r="AB536" s="43">
        <f>_xlfn.XLOOKUP(Master1[[#This Row],[cu_id]],Revenue_Analysis[cuid],Revenue_Analysis[Q1 High Deviation], 0)</f>
        <v>35</v>
      </c>
      <c r="AC536" s="43">
        <f>_xlfn.XLOOKUP(Master1[[#This Row],[cu_id]],Revenue_Analysis[cuid],Revenue_Analysis[Q2 Low Deviation], 0)</f>
        <v>35.886600000000001</v>
      </c>
      <c r="AD536" s="43">
        <f>_xlfn.XLOOKUP(Master1[[#This Row],[cu_id]],Revenue_Analysis[cuid],Revenue_Analysis[Q2 High Deviation], 0)</f>
        <v>39.602600000000002</v>
      </c>
      <c r="AE536" s="43">
        <f>_xlfn.XLOOKUP(Master1[[#This Row],[cu_id]],Revenue_Analysis[cuid],Revenue_Analysis[Q3 Low Deviation], 0)</f>
        <v>34.3902</v>
      </c>
      <c r="AF536" s="43">
        <f>_xlfn.XLOOKUP(Master1[[#This Row],[cu_id]],Revenue_Analysis[cuid],Revenue_Analysis[Q3 High Deviation], 0)</f>
        <v>44.796999999999997</v>
      </c>
      <c r="AG536" s="43">
        <f>_xlfn.XLOOKUP(Master1[[#This Row],[cu_id]],Revenue_Analysis[cuid],Revenue_Analysis[Q4 Low Deviation], 0)</f>
        <v>42.432499999999997</v>
      </c>
      <c r="AH536" s="43">
        <f>_xlfn.XLOOKUP(Master1[[#This Row],[cu_id]],Revenue_Analysis[cuid],Revenue_Analysis[Q4 High Deviation], 0)</f>
        <v>44.321300000000001</v>
      </c>
      <c r="AI536" s="43">
        <f>_xlfn.XLOOKUP(Master1[[#This Row],[cu_id]],Revenue_Analysis[cuid],Revenue_Analysis[Q1 Average], 0)</f>
        <v>35</v>
      </c>
      <c r="AJ536" s="43">
        <f>_xlfn.XLOOKUP(Master1[[#This Row],[cu_id]],Revenue_Analysis[cuid],Revenue_Analysis[Q2 Average], 0)</f>
        <v>37.744599999999998</v>
      </c>
      <c r="AK536" s="43">
        <f>_xlfn.XLOOKUP(Master1[[#This Row],[cu_id]],Revenue_Analysis[cuid],Revenue_Analysis[Q3 Average], 0)</f>
        <v>39.593600000000002</v>
      </c>
      <c r="AL536" s="43">
        <f>_xlfn.XLOOKUP(Master1[[#This Row],[cu_id]],Revenue_Analysis[cuid],Revenue_Analysis[Q4 Average], 0)</f>
        <v>43.376899999999999</v>
      </c>
      <c r="AM536" s="44">
        <v>0.33333333333333331</v>
      </c>
      <c r="AN536" s="44">
        <v>0.91666666666666663</v>
      </c>
      <c r="AO536" s="25" t="s">
        <v>13860</v>
      </c>
      <c r="AP536" s="25" t="s">
        <v>13860</v>
      </c>
      <c r="AQ536" s="25" t="s">
        <v>13860</v>
      </c>
      <c r="AR536" s="25" t="s">
        <v>0</v>
      </c>
      <c r="AS536" s="15">
        <f>IFERROR(_xlfn.XLOOKUP(Master1[[#This Row],[cu_id]],StopTimes[cu_ID],StopTimes[Average Stop Time]), 0)</f>
        <v>0.16458333333333333</v>
      </c>
      <c r="AT53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36" s="45">
        <v>3</v>
      </c>
      <c r="AV536" s="13"/>
      <c r="AW536" s="12"/>
    </row>
    <row r="537" spans="1:49" x14ac:dyDescent="0.3">
      <c r="A537" s="74" t="s">
        <v>3326</v>
      </c>
      <c r="B537" s="25">
        <v>9</v>
      </c>
      <c r="C537" s="25" t="s">
        <v>14</v>
      </c>
      <c r="D537" s="26">
        <v>99076</v>
      </c>
      <c r="E537" s="26" t="s">
        <v>46</v>
      </c>
      <c r="F537" s="26" t="s">
        <v>3327</v>
      </c>
      <c r="G537" s="26" t="s">
        <v>578</v>
      </c>
      <c r="H537" s="26" t="s">
        <v>11</v>
      </c>
      <c r="I537" s="26" t="s">
        <v>579</v>
      </c>
      <c r="J537" s="26" t="s">
        <v>4</v>
      </c>
      <c r="K537" s="26" t="s">
        <v>531</v>
      </c>
      <c r="L537" s="27">
        <v>8</v>
      </c>
      <c r="M537" s="25" t="s">
        <v>3</v>
      </c>
      <c r="N537" s="25" t="s">
        <v>2</v>
      </c>
      <c r="O5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131</v>
      </c>
      <c r="P537" s="25">
        <v>0</v>
      </c>
      <c r="Q537" s="25">
        <v>0</v>
      </c>
      <c r="R537" s="25">
        <v>0</v>
      </c>
      <c r="S537" s="25">
        <v>131</v>
      </c>
      <c r="T537" s="25">
        <v>0</v>
      </c>
      <c r="U537" s="25">
        <v>105</v>
      </c>
      <c r="V537" s="41" t="str">
        <f>IFERROR(Master1[[#This Row],[Avg Garment Scans per Delivery]]/Master1[[#This Row],[Garment Inventory]], "")</f>
        <v/>
      </c>
      <c r="W537" s="42"/>
      <c r="X537" s="42"/>
      <c r="Y537" s="42"/>
      <c r="Z537" s="42"/>
      <c r="AA537" s="43">
        <f>_xlfn.XLOOKUP(Master1[[#This Row],[cu_id]], Revenue_Analysis[cuid], Revenue_Analysis[Q1 Low Deviation], 0)</f>
        <v>6.1627000000000001</v>
      </c>
      <c r="AB537" s="43">
        <f>_xlfn.XLOOKUP(Master1[[#This Row],[cu_id]],Revenue_Analysis[cuid],Revenue_Analysis[Q1 High Deviation], 0)</f>
        <v>14.494300000000001</v>
      </c>
      <c r="AC537" s="43">
        <f>_xlfn.XLOOKUP(Master1[[#This Row],[cu_id]],Revenue_Analysis[cuid],Revenue_Analysis[Q2 Low Deviation], 0)</f>
        <v>8.1724999999999994</v>
      </c>
      <c r="AD537" s="43">
        <f>_xlfn.XLOOKUP(Master1[[#This Row],[cu_id]],Revenue_Analysis[cuid],Revenue_Analysis[Q2 High Deviation], 0)</f>
        <v>10.065899999999999</v>
      </c>
      <c r="AE537" s="43">
        <f>_xlfn.XLOOKUP(Master1[[#This Row],[cu_id]],Revenue_Analysis[cuid],Revenue_Analysis[Q3 Low Deviation], 0)</f>
        <v>9.7080000000000002</v>
      </c>
      <c r="AF537" s="43">
        <f>_xlfn.XLOOKUP(Master1[[#This Row],[cu_id]],Revenue_Analysis[cuid],Revenue_Analysis[Q3 High Deviation], 0)</f>
        <v>10.324400000000001</v>
      </c>
      <c r="AG537" s="43">
        <f>_xlfn.XLOOKUP(Master1[[#This Row],[cu_id]],Revenue_Analysis[cuid],Revenue_Analysis[Q4 Low Deviation], 0)</f>
        <v>9.73</v>
      </c>
      <c r="AH537" s="43">
        <f>_xlfn.XLOOKUP(Master1[[#This Row],[cu_id]],Revenue_Analysis[cuid],Revenue_Analysis[Q4 High Deviation], 0)</f>
        <v>9.73</v>
      </c>
      <c r="AI537" s="43">
        <f>_xlfn.XLOOKUP(Master1[[#This Row],[cu_id]],Revenue_Analysis[cuid],Revenue_Analysis[Q1 Average], 0)</f>
        <v>10.3285</v>
      </c>
      <c r="AJ537" s="43">
        <f>_xlfn.XLOOKUP(Master1[[#This Row],[cu_id]],Revenue_Analysis[cuid],Revenue_Analysis[Q2 Average], 0)</f>
        <v>9.1191999999999993</v>
      </c>
      <c r="AK537" s="43">
        <f>_xlfn.XLOOKUP(Master1[[#This Row],[cu_id]],Revenue_Analysis[cuid],Revenue_Analysis[Q3 Average], 0)</f>
        <v>10.0162</v>
      </c>
      <c r="AL537" s="43">
        <f>_xlfn.XLOOKUP(Master1[[#This Row],[cu_id]],Revenue_Analysis[cuid],Revenue_Analysis[Q4 Average], 0)</f>
        <v>9.73</v>
      </c>
      <c r="AM537" s="44" t="s">
        <v>13860</v>
      </c>
      <c r="AN537" s="44" t="s">
        <v>13860</v>
      </c>
      <c r="AO537" s="25" t="s">
        <v>13860</v>
      </c>
      <c r="AP537" s="25" t="s">
        <v>13860</v>
      </c>
      <c r="AQ537" s="25" t="s">
        <v>13860</v>
      </c>
      <c r="AR537" s="25" t="s">
        <v>0</v>
      </c>
      <c r="AS537" s="15">
        <f>IFERROR(_xlfn.XLOOKUP(Master1[[#This Row],[cu_id]],StopTimes[cu_ID],StopTimes[Average Stop Time]), 0)</f>
        <v>0</v>
      </c>
      <c r="AT53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37" s="45" t="s">
        <v>13860</v>
      </c>
      <c r="AV537" s="13"/>
      <c r="AW537" s="12"/>
    </row>
    <row r="538" spans="1:49" x14ac:dyDescent="0.3">
      <c r="A538" s="74" t="s">
        <v>3328</v>
      </c>
      <c r="B538" s="25">
        <v>9</v>
      </c>
      <c r="C538" s="25" t="s">
        <v>12</v>
      </c>
      <c r="D538" s="26">
        <v>99076</v>
      </c>
      <c r="E538" s="26" t="s">
        <v>46</v>
      </c>
      <c r="F538" s="26" t="s">
        <v>3327</v>
      </c>
      <c r="G538" s="26" t="s">
        <v>578</v>
      </c>
      <c r="H538" s="26" t="s">
        <v>11</v>
      </c>
      <c r="I538" s="26" t="s">
        <v>579</v>
      </c>
      <c r="J538" s="26" t="s">
        <v>4</v>
      </c>
      <c r="K538" s="26" t="s">
        <v>531</v>
      </c>
      <c r="L538" s="27">
        <v>8</v>
      </c>
      <c r="M538" s="25" t="s">
        <v>3</v>
      </c>
      <c r="N538" s="25" t="s">
        <v>2</v>
      </c>
      <c r="O5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538" s="25">
        <v>0</v>
      </c>
      <c r="Q538" s="25">
        <v>70</v>
      </c>
      <c r="R538" s="25">
        <v>0</v>
      </c>
      <c r="S538" s="25">
        <v>0</v>
      </c>
      <c r="T538" s="25">
        <v>0</v>
      </c>
      <c r="U538" s="25">
        <v>105</v>
      </c>
      <c r="V538" s="41" t="str">
        <f>IFERROR(Master1[[#This Row],[Avg Garment Scans per Delivery]]/Master1[[#This Row],[Garment Inventory]], "")</f>
        <v/>
      </c>
      <c r="W538" s="42"/>
      <c r="X538" s="42"/>
      <c r="Y538" s="42"/>
      <c r="Z538" s="42"/>
      <c r="AA538" s="43">
        <f>_xlfn.XLOOKUP(Master1[[#This Row],[cu_id]], Revenue_Analysis[cuid], Revenue_Analysis[Q1 Low Deviation], 0)</f>
        <v>5.6630000000000003</v>
      </c>
      <c r="AB538" s="43">
        <f>_xlfn.XLOOKUP(Master1[[#This Row],[cu_id]],Revenue_Analysis[cuid],Revenue_Analysis[Q1 High Deviation], 0)</f>
        <v>7.36</v>
      </c>
      <c r="AC538" s="43">
        <f>_xlfn.XLOOKUP(Master1[[#This Row],[cu_id]],Revenue_Analysis[cuid],Revenue_Analysis[Q2 Low Deviation], 0)</f>
        <v>8.1133000000000006</v>
      </c>
      <c r="AD538" s="43">
        <f>_xlfn.XLOOKUP(Master1[[#This Row],[cu_id]],Revenue_Analysis[cuid],Revenue_Analysis[Q2 High Deviation], 0)</f>
        <v>9.8175000000000008</v>
      </c>
      <c r="AE538" s="43">
        <f>_xlfn.XLOOKUP(Master1[[#This Row],[cu_id]],Revenue_Analysis[cuid],Revenue_Analysis[Q3 Low Deviation], 0)</f>
        <v>9.7555999999999994</v>
      </c>
      <c r="AF538" s="43">
        <f>_xlfn.XLOOKUP(Master1[[#This Row],[cu_id]],Revenue_Analysis[cuid],Revenue_Analysis[Q3 High Deviation], 0)</f>
        <v>10.372</v>
      </c>
      <c r="AG538" s="43">
        <f>_xlfn.XLOOKUP(Master1[[#This Row],[cu_id]],Revenue_Analysis[cuid],Revenue_Analysis[Q4 Low Deviation], 0)</f>
        <v>9.73</v>
      </c>
      <c r="AH538" s="43">
        <f>_xlfn.XLOOKUP(Master1[[#This Row],[cu_id]],Revenue_Analysis[cuid],Revenue_Analysis[Q4 High Deviation], 0)</f>
        <v>9.73</v>
      </c>
      <c r="AI538" s="43">
        <f>_xlfn.XLOOKUP(Master1[[#This Row],[cu_id]],Revenue_Analysis[cuid],Revenue_Analysis[Q1 Average], 0)</f>
        <v>6.5114999999999998</v>
      </c>
      <c r="AJ538" s="43">
        <f>_xlfn.XLOOKUP(Master1[[#This Row],[cu_id]],Revenue_Analysis[cuid],Revenue_Analysis[Q2 Average], 0)</f>
        <v>8.9654000000000007</v>
      </c>
      <c r="AK538" s="43">
        <f>_xlfn.XLOOKUP(Master1[[#This Row],[cu_id]],Revenue_Analysis[cuid],Revenue_Analysis[Q3 Average], 0)</f>
        <v>10.063800000000001</v>
      </c>
      <c r="AL538" s="43">
        <f>_xlfn.XLOOKUP(Master1[[#This Row],[cu_id]],Revenue_Analysis[cuid],Revenue_Analysis[Q4 Average], 0)</f>
        <v>9.73</v>
      </c>
      <c r="AM538" s="44" t="s">
        <v>13860</v>
      </c>
      <c r="AN538" s="44" t="s">
        <v>13860</v>
      </c>
      <c r="AO538" s="25" t="s">
        <v>13860</v>
      </c>
      <c r="AP538" s="25" t="s">
        <v>13860</v>
      </c>
      <c r="AQ538" s="25" t="s">
        <v>13860</v>
      </c>
      <c r="AR538" s="25" t="s">
        <v>0</v>
      </c>
      <c r="AS538" s="15">
        <f>IFERROR(_xlfn.XLOOKUP(Master1[[#This Row],[cu_id]],StopTimes[cu_ID],StopTimes[Average Stop Time]), 0)</f>
        <v>0</v>
      </c>
      <c r="AT53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38" s="45" t="s">
        <v>13860</v>
      </c>
      <c r="AV538" s="13"/>
      <c r="AW538" s="12"/>
    </row>
    <row r="539" spans="1:49" x14ac:dyDescent="0.3">
      <c r="A539" s="74" t="s">
        <v>3426</v>
      </c>
      <c r="B539" s="25">
        <v>15</v>
      </c>
      <c r="C539" s="25" t="s">
        <v>12</v>
      </c>
      <c r="D539" s="26">
        <v>18269</v>
      </c>
      <c r="E539" s="26" t="s">
        <v>13</v>
      </c>
      <c r="F539" s="26" t="s">
        <v>334</v>
      </c>
      <c r="G539" s="26" t="s">
        <v>335</v>
      </c>
      <c r="H539" s="26" t="s">
        <v>11</v>
      </c>
      <c r="I539" s="26" t="s">
        <v>336</v>
      </c>
      <c r="J539" s="26" t="s">
        <v>4</v>
      </c>
      <c r="K539" s="26" t="s">
        <v>337</v>
      </c>
      <c r="L539" s="27" t="s">
        <v>16</v>
      </c>
      <c r="M539" s="25" t="s">
        <v>3</v>
      </c>
      <c r="N539" s="25" t="s">
        <v>2</v>
      </c>
      <c r="O5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539" s="25">
        <v>0</v>
      </c>
      <c r="Q539" s="25">
        <v>50</v>
      </c>
      <c r="R539" s="25">
        <v>0</v>
      </c>
      <c r="S539" s="25">
        <v>0</v>
      </c>
      <c r="T539" s="25">
        <v>0</v>
      </c>
      <c r="U539" s="25">
        <v>52</v>
      </c>
      <c r="V539" s="41" t="str">
        <f>IFERROR(Master1[[#This Row],[Avg Garment Scans per Delivery]]/Master1[[#This Row],[Garment Inventory]], "")</f>
        <v/>
      </c>
      <c r="W539" s="42"/>
      <c r="X539" s="42"/>
      <c r="Y539" s="42"/>
      <c r="Z539" s="42"/>
      <c r="AA539" s="43">
        <f>_xlfn.XLOOKUP(Master1[[#This Row],[cu_id]], Revenue_Analysis[cuid], Revenue_Analysis[Q1 Low Deviation], 0)</f>
        <v>56.070399999999999</v>
      </c>
      <c r="AB539" s="43">
        <f>_xlfn.XLOOKUP(Master1[[#This Row],[cu_id]],Revenue_Analysis[cuid],Revenue_Analysis[Q1 High Deviation], 0)</f>
        <v>57.667999999999999</v>
      </c>
      <c r="AC539" s="43">
        <f>_xlfn.XLOOKUP(Master1[[#This Row],[cu_id]],Revenue_Analysis[cuid],Revenue_Analysis[Q2 Low Deviation], 0)</f>
        <v>64.745699999999999</v>
      </c>
      <c r="AD539" s="43">
        <f>_xlfn.XLOOKUP(Master1[[#This Row],[cu_id]],Revenue_Analysis[cuid],Revenue_Analysis[Q2 High Deviation], 0)</f>
        <v>71.1173</v>
      </c>
      <c r="AE539" s="43">
        <f>_xlfn.XLOOKUP(Master1[[#This Row],[cu_id]],Revenue_Analysis[cuid],Revenue_Analysis[Q3 Low Deviation], 0)</f>
        <v>71.301400000000001</v>
      </c>
      <c r="AF539" s="43">
        <f>_xlfn.XLOOKUP(Master1[[#This Row],[cu_id]],Revenue_Analysis[cuid],Revenue_Analysis[Q3 High Deviation], 0)</f>
        <v>75.483199999999997</v>
      </c>
      <c r="AG539" s="43">
        <f>_xlfn.XLOOKUP(Master1[[#This Row],[cu_id]],Revenue_Analysis[cuid],Revenue_Analysis[Q4 Low Deviation], 0)</f>
        <v>76.790000000000006</v>
      </c>
      <c r="AH539" s="43">
        <f>_xlfn.XLOOKUP(Master1[[#This Row],[cu_id]],Revenue_Analysis[cuid],Revenue_Analysis[Q4 High Deviation], 0)</f>
        <v>76.790000000000006</v>
      </c>
      <c r="AI539" s="43">
        <f>_xlfn.XLOOKUP(Master1[[#This Row],[cu_id]],Revenue_Analysis[cuid],Revenue_Analysis[Q1 Average], 0)</f>
        <v>56.869199999999999</v>
      </c>
      <c r="AJ539" s="43">
        <f>_xlfn.XLOOKUP(Master1[[#This Row],[cu_id]],Revenue_Analysis[cuid],Revenue_Analysis[Q2 Average], 0)</f>
        <v>67.9315</v>
      </c>
      <c r="AK539" s="43">
        <f>_xlfn.XLOOKUP(Master1[[#This Row],[cu_id]],Revenue_Analysis[cuid],Revenue_Analysis[Q3 Average], 0)</f>
        <v>73.392300000000006</v>
      </c>
      <c r="AL539" s="43">
        <f>_xlfn.XLOOKUP(Master1[[#This Row],[cu_id]],Revenue_Analysis[cuid],Revenue_Analysis[Q4 Average], 0)</f>
        <v>76.790000000000006</v>
      </c>
      <c r="AM539" s="44">
        <v>0.35416666666666669</v>
      </c>
      <c r="AN539" s="44">
        <v>0.625</v>
      </c>
      <c r="AO539" s="25" t="s">
        <v>13860</v>
      </c>
      <c r="AP539" s="25" t="s">
        <v>13860</v>
      </c>
      <c r="AQ539" s="25" t="s">
        <v>13860</v>
      </c>
      <c r="AR539" s="25" t="s">
        <v>0</v>
      </c>
      <c r="AS539" s="15">
        <f>IFERROR(_xlfn.XLOOKUP(Master1[[#This Row],[cu_id]],StopTimes[cu_ID],StopTimes[Average Stop Time]), 0)</f>
        <v>6.8583333333333334</v>
      </c>
      <c r="AT539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539" s="45">
        <v>7</v>
      </c>
      <c r="AV539" s="13"/>
      <c r="AW539" s="12"/>
    </row>
    <row r="540" spans="1:49" x14ac:dyDescent="0.3">
      <c r="A540" s="74" t="s">
        <v>3626</v>
      </c>
      <c r="B540" s="25">
        <v>34</v>
      </c>
      <c r="C540" s="25" t="s">
        <v>6</v>
      </c>
      <c r="D540" s="26">
        <v>32959</v>
      </c>
      <c r="E540" s="26" t="s">
        <v>13</v>
      </c>
      <c r="F540" s="26" t="s">
        <v>917</v>
      </c>
      <c r="G540" s="26" t="s">
        <v>918</v>
      </c>
      <c r="H540" s="26" t="s">
        <v>5</v>
      </c>
      <c r="I540" s="26" t="s">
        <v>696</v>
      </c>
      <c r="J540" s="26" t="s">
        <v>4</v>
      </c>
      <c r="K540" s="26" t="s">
        <v>521</v>
      </c>
      <c r="L540" s="27" t="s">
        <v>19</v>
      </c>
      <c r="M540" s="25" t="s">
        <v>18</v>
      </c>
      <c r="N540" s="25" t="s">
        <v>2</v>
      </c>
      <c r="O5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540" s="25">
        <v>0</v>
      </c>
      <c r="Q540" s="25">
        <v>0</v>
      </c>
      <c r="R540" s="25">
        <v>70</v>
      </c>
      <c r="S540" s="25">
        <v>0</v>
      </c>
      <c r="T540" s="25">
        <v>0</v>
      </c>
      <c r="U540" s="25">
        <v>3</v>
      </c>
      <c r="V540" s="41" t="str">
        <f>IFERROR(Master1[[#This Row],[Avg Garment Scans per Delivery]]/Master1[[#This Row],[Garment Inventory]], "")</f>
        <v/>
      </c>
      <c r="W540" s="42"/>
      <c r="X540" s="42"/>
      <c r="Y540" s="42"/>
      <c r="Z540" s="42"/>
      <c r="AA540" s="43">
        <f>_xlfn.XLOOKUP(Master1[[#This Row],[cu_id]], Revenue_Analysis[cuid], Revenue_Analysis[Q1 Low Deviation], 0)</f>
        <v>36.590000000000003</v>
      </c>
      <c r="AB540" s="43">
        <f>_xlfn.XLOOKUP(Master1[[#This Row],[cu_id]],Revenue_Analysis[cuid],Revenue_Analysis[Q1 High Deviation], 0)</f>
        <v>36.590000000000003</v>
      </c>
      <c r="AC540" s="43">
        <f>_xlfn.XLOOKUP(Master1[[#This Row],[cu_id]],Revenue_Analysis[cuid],Revenue_Analysis[Q2 Low Deviation], 0)</f>
        <v>37.3523</v>
      </c>
      <c r="AD540" s="43">
        <f>_xlfn.XLOOKUP(Master1[[#This Row],[cu_id]],Revenue_Analysis[cuid],Revenue_Analysis[Q2 High Deviation], 0)</f>
        <v>40.4011</v>
      </c>
      <c r="AE540" s="43">
        <f>_xlfn.XLOOKUP(Master1[[#This Row],[cu_id]],Revenue_Analysis[cuid],Revenue_Analysis[Q3 Low Deviation], 0)</f>
        <v>40.53</v>
      </c>
      <c r="AF540" s="43">
        <f>_xlfn.XLOOKUP(Master1[[#This Row],[cu_id]],Revenue_Analysis[cuid],Revenue_Analysis[Q3 High Deviation], 0)</f>
        <v>40.53</v>
      </c>
      <c r="AG540" s="43">
        <f>_xlfn.XLOOKUP(Master1[[#This Row],[cu_id]],Revenue_Analysis[cuid],Revenue_Analysis[Q4 Low Deviation], 0)</f>
        <v>30.522500000000001</v>
      </c>
      <c r="AH540" s="43">
        <f>_xlfn.XLOOKUP(Master1[[#This Row],[cu_id]],Revenue_Analysis[cuid],Revenue_Analysis[Q4 High Deviation], 0)</f>
        <v>54.127499999999998</v>
      </c>
      <c r="AI540" s="43">
        <f>_xlfn.XLOOKUP(Master1[[#This Row],[cu_id]],Revenue_Analysis[cuid],Revenue_Analysis[Q1 Average], 0)</f>
        <v>36.590000000000003</v>
      </c>
      <c r="AJ540" s="43">
        <f>_xlfn.XLOOKUP(Master1[[#This Row],[cu_id]],Revenue_Analysis[cuid],Revenue_Analysis[Q2 Average], 0)</f>
        <v>38.8767</v>
      </c>
      <c r="AK540" s="43">
        <f>_xlfn.XLOOKUP(Master1[[#This Row],[cu_id]],Revenue_Analysis[cuid],Revenue_Analysis[Q3 Average], 0)</f>
        <v>40.53</v>
      </c>
      <c r="AL540" s="43">
        <f>_xlfn.XLOOKUP(Master1[[#This Row],[cu_id]],Revenue_Analysis[cuid],Revenue_Analysis[Q4 Average], 0)</f>
        <v>42.325000000000003</v>
      </c>
      <c r="AM540" s="44">
        <v>0.4375</v>
      </c>
      <c r="AN540" s="44">
        <v>0.6875</v>
      </c>
      <c r="AO540" s="25" t="s">
        <v>13860</v>
      </c>
      <c r="AP540" s="25" t="s">
        <v>13860</v>
      </c>
      <c r="AQ540" s="25" t="s">
        <v>13860</v>
      </c>
      <c r="AR540" s="25" t="s">
        <v>0</v>
      </c>
      <c r="AS540" s="15">
        <f>IFERROR(_xlfn.XLOOKUP(Master1[[#This Row],[cu_id]],StopTimes[cu_ID],StopTimes[Average Stop Time]), 0)</f>
        <v>1.5791666666666666</v>
      </c>
      <c r="AT54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40" s="45">
        <v>3</v>
      </c>
      <c r="AV540" s="13"/>
      <c r="AW540" s="12"/>
    </row>
    <row r="541" spans="1:49" x14ac:dyDescent="0.3">
      <c r="A541" s="74" t="s">
        <v>4376</v>
      </c>
      <c r="B541" s="25">
        <v>9</v>
      </c>
      <c r="C541" s="25" t="s">
        <v>9</v>
      </c>
      <c r="D541" s="26">
        <v>32685</v>
      </c>
      <c r="E541" s="26" t="s">
        <v>39</v>
      </c>
      <c r="F541" s="26" t="s">
        <v>2582</v>
      </c>
      <c r="G541" s="26" t="s">
        <v>2583</v>
      </c>
      <c r="H541" s="26" t="s">
        <v>5</v>
      </c>
      <c r="I541" s="26" t="s">
        <v>2584</v>
      </c>
      <c r="J541" s="26" t="s">
        <v>4</v>
      </c>
      <c r="K541" s="26" t="s">
        <v>2585</v>
      </c>
      <c r="L541" s="27" t="s">
        <v>16</v>
      </c>
      <c r="M541" s="25" t="s">
        <v>3</v>
      </c>
      <c r="N541" s="25" t="s">
        <v>2</v>
      </c>
      <c r="O5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541" s="25">
        <v>170</v>
      </c>
      <c r="Q541" s="25">
        <v>0</v>
      </c>
      <c r="R541" s="25">
        <v>0</v>
      </c>
      <c r="S541" s="25">
        <v>0</v>
      </c>
      <c r="T541" s="25">
        <v>0</v>
      </c>
      <c r="U541" s="25">
        <v>51</v>
      </c>
      <c r="V541" s="41">
        <f>IFERROR(Master1[[#This Row],[Avg Garment Scans per Delivery]]/Master1[[#This Row],[Garment Inventory]], "")</f>
        <v>0.11818181818181818</v>
      </c>
      <c r="W541" s="42">
        <v>110</v>
      </c>
      <c r="X541" s="42">
        <v>13</v>
      </c>
      <c r="Y541" s="42">
        <v>10</v>
      </c>
      <c r="Z541" s="42">
        <v>120</v>
      </c>
      <c r="AA541" s="43">
        <f>_xlfn.XLOOKUP(Master1[[#This Row],[cu_id]], Revenue_Analysis[cuid], Revenue_Analysis[Q1 Low Deviation], 0)</f>
        <v>137.8288</v>
      </c>
      <c r="AB541" s="43">
        <f>_xlfn.XLOOKUP(Master1[[#This Row],[cu_id]],Revenue_Analysis[cuid],Revenue_Analysis[Q1 High Deviation], 0)</f>
        <v>164.56960000000001</v>
      </c>
      <c r="AC541" s="43">
        <f>_xlfn.XLOOKUP(Master1[[#This Row],[cu_id]],Revenue_Analysis[cuid],Revenue_Analysis[Q2 Low Deviation], 0)</f>
        <v>132.8039</v>
      </c>
      <c r="AD541" s="43">
        <f>_xlfn.XLOOKUP(Master1[[#This Row],[cu_id]],Revenue_Analysis[cuid],Revenue_Analysis[Q2 High Deviation], 0)</f>
        <v>174.57329999999999</v>
      </c>
      <c r="AE541" s="43">
        <f>_xlfn.XLOOKUP(Master1[[#This Row],[cu_id]],Revenue_Analysis[cuid],Revenue_Analysis[Q3 Low Deviation], 0)</f>
        <v>167.3261</v>
      </c>
      <c r="AF541" s="43">
        <f>_xlfn.XLOOKUP(Master1[[#This Row],[cu_id]],Revenue_Analysis[cuid],Revenue_Analysis[Q3 High Deviation], 0)</f>
        <v>173.10310000000001</v>
      </c>
      <c r="AG541" s="43">
        <f>_xlfn.XLOOKUP(Master1[[#This Row],[cu_id]],Revenue_Analysis[cuid],Revenue_Analysis[Q4 Low Deviation], 0)</f>
        <v>137.22470000000001</v>
      </c>
      <c r="AH541" s="43">
        <f>_xlfn.XLOOKUP(Master1[[#This Row],[cu_id]],Revenue_Analysis[cuid],Revenue_Analysis[Q4 High Deviation], 0)</f>
        <v>185.3937</v>
      </c>
      <c r="AI541" s="43">
        <f>_xlfn.XLOOKUP(Master1[[#This Row],[cu_id]],Revenue_Analysis[cuid],Revenue_Analysis[Q1 Average], 0)</f>
        <v>151.19919999999999</v>
      </c>
      <c r="AJ541" s="43">
        <f>_xlfn.XLOOKUP(Master1[[#This Row],[cu_id]],Revenue_Analysis[cuid],Revenue_Analysis[Q2 Average], 0)</f>
        <v>153.68860000000001</v>
      </c>
      <c r="AK541" s="43">
        <f>_xlfn.XLOOKUP(Master1[[#This Row],[cu_id]],Revenue_Analysis[cuid],Revenue_Analysis[Q3 Average], 0)</f>
        <v>170.21459999999999</v>
      </c>
      <c r="AL541" s="43">
        <f>_xlfn.XLOOKUP(Master1[[#This Row],[cu_id]],Revenue_Analysis[cuid],Revenue_Analysis[Q4 Average], 0)</f>
        <v>161.3092</v>
      </c>
      <c r="AM541" s="44" t="s">
        <v>13860</v>
      </c>
      <c r="AN541" s="44" t="s">
        <v>13860</v>
      </c>
      <c r="AO541" s="25" t="s">
        <v>13860</v>
      </c>
      <c r="AP541" s="25" t="s">
        <v>13860</v>
      </c>
      <c r="AQ541" s="25" t="s">
        <v>13860</v>
      </c>
      <c r="AR541" s="25" t="s">
        <v>0</v>
      </c>
      <c r="AS541" s="15">
        <f>IFERROR(_xlfn.XLOOKUP(Master1[[#This Row],[cu_id]],StopTimes[cu_ID],StopTimes[Average Stop Time]), 0)</f>
        <v>9.5805555550000001</v>
      </c>
      <c r="AT54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41" s="45" t="s">
        <v>13860</v>
      </c>
      <c r="AV541" s="13"/>
      <c r="AW541" s="12"/>
    </row>
    <row r="542" spans="1:49" x14ac:dyDescent="0.3">
      <c r="A542" s="74" t="s">
        <v>4377</v>
      </c>
      <c r="B542" s="25">
        <v>76</v>
      </c>
      <c r="C542" s="25" t="s">
        <v>9</v>
      </c>
      <c r="D542" s="26">
        <v>99062</v>
      </c>
      <c r="E542" s="26" t="s">
        <v>95</v>
      </c>
      <c r="F542" s="26" t="s">
        <v>2586</v>
      </c>
      <c r="G542" s="26" t="s">
        <v>2587</v>
      </c>
      <c r="H542" s="26" t="s">
        <v>11</v>
      </c>
      <c r="I542" s="26" t="s">
        <v>381</v>
      </c>
      <c r="J542" s="26" t="s">
        <v>4</v>
      </c>
      <c r="K542" s="26" t="s">
        <v>608</v>
      </c>
      <c r="L542" s="27" t="s">
        <v>16</v>
      </c>
      <c r="M542" s="25" t="s">
        <v>3</v>
      </c>
      <c r="N542" s="25" t="s">
        <v>2</v>
      </c>
      <c r="O5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138</v>
      </c>
      <c r="P542" s="25">
        <v>138</v>
      </c>
      <c r="Q542" s="25">
        <v>0</v>
      </c>
      <c r="R542" s="25">
        <v>0</v>
      </c>
      <c r="S542" s="25">
        <v>0</v>
      </c>
      <c r="T542" s="25">
        <v>0</v>
      </c>
      <c r="U542" s="25">
        <v>53</v>
      </c>
      <c r="V542" s="41" t="str">
        <f>IFERROR(Master1[[#This Row],[Avg Garment Scans per Delivery]]/Master1[[#This Row],[Garment Inventory]], "")</f>
        <v/>
      </c>
      <c r="W542" s="42">
        <v>0</v>
      </c>
      <c r="X542" s="42">
        <v>26</v>
      </c>
      <c r="Y542" s="42">
        <v>1</v>
      </c>
      <c r="Z542" s="42">
        <v>191</v>
      </c>
      <c r="AA542" s="43">
        <f>_xlfn.XLOOKUP(Master1[[#This Row],[cu_id]], Revenue_Analysis[cuid], Revenue_Analysis[Q1 Low Deviation], 0)</f>
        <v>109.75</v>
      </c>
      <c r="AB542" s="43">
        <f>_xlfn.XLOOKUP(Master1[[#This Row],[cu_id]],Revenue_Analysis[cuid],Revenue_Analysis[Q1 High Deviation], 0)</f>
        <v>115.51</v>
      </c>
      <c r="AC542" s="43">
        <f>_xlfn.XLOOKUP(Master1[[#This Row],[cu_id]],Revenue_Analysis[cuid],Revenue_Analysis[Q2 Low Deviation], 0)</f>
        <v>117.8113</v>
      </c>
      <c r="AD542" s="43">
        <f>_xlfn.XLOOKUP(Master1[[#This Row],[cu_id]],Revenue_Analysis[cuid],Revenue_Analysis[Q2 High Deviation], 0)</f>
        <v>129.79329999999999</v>
      </c>
      <c r="AE542" s="43">
        <f>_xlfn.XLOOKUP(Master1[[#This Row],[cu_id]],Revenue_Analysis[cuid],Revenue_Analysis[Q3 Low Deviation], 0)</f>
        <v>120.8049</v>
      </c>
      <c r="AF542" s="43">
        <f>_xlfn.XLOOKUP(Master1[[#This Row],[cu_id]],Revenue_Analysis[cuid],Revenue_Analysis[Q3 High Deviation], 0)</f>
        <v>128.12129999999999</v>
      </c>
      <c r="AG542" s="43">
        <f>_xlfn.XLOOKUP(Master1[[#This Row],[cu_id]],Revenue_Analysis[cuid],Revenue_Analysis[Q4 Low Deviation], 0)</f>
        <v>121.3665</v>
      </c>
      <c r="AH542" s="43">
        <f>_xlfn.XLOOKUP(Master1[[#This Row],[cu_id]],Revenue_Analysis[cuid],Revenue_Analysis[Q4 High Deviation], 0)</f>
        <v>127.0427</v>
      </c>
      <c r="AI542" s="43">
        <f>_xlfn.XLOOKUP(Master1[[#This Row],[cu_id]],Revenue_Analysis[cuid],Revenue_Analysis[Q1 Average], 0)</f>
        <v>112.63</v>
      </c>
      <c r="AJ542" s="43">
        <f>_xlfn.XLOOKUP(Master1[[#This Row],[cu_id]],Revenue_Analysis[cuid],Revenue_Analysis[Q2 Average], 0)</f>
        <v>123.8023</v>
      </c>
      <c r="AK542" s="43">
        <f>_xlfn.XLOOKUP(Master1[[#This Row],[cu_id]],Revenue_Analysis[cuid],Revenue_Analysis[Q3 Average], 0)</f>
        <v>124.4631</v>
      </c>
      <c r="AL542" s="43">
        <f>_xlfn.XLOOKUP(Master1[[#This Row],[cu_id]],Revenue_Analysis[cuid],Revenue_Analysis[Q4 Average], 0)</f>
        <v>124.2046</v>
      </c>
      <c r="AM542" s="44">
        <v>6</v>
      </c>
      <c r="AN542" s="44">
        <v>4.5</v>
      </c>
      <c r="AO542" s="25" t="s">
        <v>13860</v>
      </c>
      <c r="AP542" s="25" t="s">
        <v>13860</v>
      </c>
      <c r="AQ542" s="25" t="s">
        <v>13860</v>
      </c>
      <c r="AR542" s="25" t="s">
        <v>0</v>
      </c>
      <c r="AS542" s="15">
        <f>IFERROR(_xlfn.XLOOKUP(Master1[[#This Row],[cu_id]],StopTimes[cu_ID],StopTimes[Average Stop Time]), 0)</f>
        <v>28.668518518333332</v>
      </c>
      <c r="AT54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42" s="45" t="s">
        <v>13860</v>
      </c>
      <c r="AV542" s="13"/>
      <c r="AW542" s="12"/>
    </row>
    <row r="543" spans="1:49" x14ac:dyDescent="0.3">
      <c r="A543" s="21" t="s">
        <v>4378</v>
      </c>
      <c r="B543" s="23">
        <v>76</v>
      </c>
      <c r="C543" s="23" t="s">
        <v>9</v>
      </c>
      <c r="D543" s="22">
        <v>99161</v>
      </c>
      <c r="E543" s="22">
        <v>38</v>
      </c>
      <c r="F543" s="22" t="s">
        <v>2588</v>
      </c>
      <c r="G543" s="22" t="s">
        <v>2587</v>
      </c>
      <c r="H543" s="22" t="s">
        <v>5</v>
      </c>
      <c r="I543" s="22" t="s">
        <v>381</v>
      </c>
      <c r="J543" s="22" t="s">
        <v>4</v>
      </c>
      <c r="K543" s="22" t="s">
        <v>2589</v>
      </c>
      <c r="L543" s="23" t="s">
        <v>16</v>
      </c>
      <c r="M543" s="23" t="s">
        <v>3</v>
      </c>
      <c r="N543" s="23" t="s">
        <v>2</v>
      </c>
      <c r="O5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543" s="23">
        <v>20</v>
      </c>
      <c r="Q543" s="23">
        <v>0</v>
      </c>
      <c r="R543" s="23">
        <v>0</v>
      </c>
      <c r="S543" s="23">
        <v>0</v>
      </c>
      <c r="T543" s="23">
        <v>0</v>
      </c>
      <c r="U543" s="23"/>
      <c r="V543" s="51" t="str">
        <f>IFERROR(Master1[[#This Row],[Avg Garment Scans per Delivery]]/Master1[[#This Row],[Garment Inventory]], "")</f>
        <v/>
      </c>
      <c r="W543" s="23"/>
      <c r="X543" s="23">
        <v>0</v>
      </c>
      <c r="Y543" s="23"/>
      <c r="Z543" s="23"/>
      <c r="AA543" s="43">
        <f>_xlfn.XLOOKUP(Master1[[#This Row],[cu_id]], Revenue_Analysis[cuid], Revenue_Analysis[Q1 Low Deviation], 0)</f>
        <v>0</v>
      </c>
      <c r="AB543" s="43">
        <f>_xlfn.XLOOKUP(Master1[[#This Row],[cu_id]],Revenue_Analysis[cuid],Revenue_Analysis[Q1 High Deviation], 0)</f>
        <v>0</v>
      </c>
      <c r="AC543" s="43">
        <f>_xlfn.XLOOKUP(Master1[[#This Row],[cu_id]],Revenue_Analysis[cuid],Revenue_Analysis[Q2 Low Deviation], 0)</f>
        <v>0</v>
      </c>
      <c r="AD543" s="43">
        <f>_xlfn.XLOOKUP(Master1[[#This Row],[cu_id]],Revenue_Analysis[cuid],Revenue_Analysis[Q2 High Deviation], 0)</f>
        <v>0</v>
      </c>
      <c r="AE543" s="43">
        <f>_xlfn.XLOOKUP(Master1[[#This Row],[cu_id]],Revenue_Analysis[cuid],Revenue_Analysis[Q3 Low Deviation], 0)</f>
        <v>0</v>
      </c>
      <c r="AF543" s="43">
        <f>_xlfn.XLOOKUP(Master1[[#This Row],[cu_id]],Revenue_Analysis[cuid],Revenue_Analysis[Q3 High Deviation], 0)</f>
        <v>0</v>
      </c>
      <c r="AG543" s="43">
        <f>_xlfn.XLOOKUP(Master1[[#This Row],[cu_id]],Revenue_Analysis[cuid],Revenue_Analysis[Q4 Low Deviation], 0)</f>
        <v>0</v>
      </c>
      <c r="AH543" s="43">
        <f>_xlfn.XLOOKUP(Master1[[#This Row],[cu_id]],Revenue_Analysis[cuid],Revenue_Analysis[Q4 High Deviation], 0)</f>
        <v>0</v>
      </c>
      <c r="AI543" s="43">
        <f>_xlfn.XLOOKUP(Master1[[#This Row],[cu_id]],Revenue_Analysis[cuid],Revenue_Analysis[Q1 Average], 0)</f>
        <v>0</v>
      </c>
      <c r="AJ543" s="43">
        <f>_xlfn.XLOOKUP(Master1[[#This Row],[cu_id]],Revenue_Analysis[cuid],Revenue_Analysis[Q2 Average], 0)</f>
        <v>0</v>
      </c>
      <c r="AK543" s="43">
        <f>_xlfn.XLOOKUP(Master1[[#This Row],[cu_id]],Revenue_Analysis[cuid],Revenue_Analysis[Q3 Average], 0)</f>
        <v>0</v>
      </c>
      <c r="AL543" s="43">
        <f>_xlfn.XLOOKUP(Master1[[#This Row],[cu_id]],Revenue_Analysis[cuid],Revenue_Analysis[Q4 Average], 0)</f>
        <v>0</v>
      </c>
      <c r="AM543" s="23" t="s">
        <v>1</v>
      </c>
      <c r="AN543" s="23" t="s">
        <v>1</v>
      </c>
      <c r="AO543" s="23" t="s">
        <v>13860</v>
      </c>
      <c r="AP543" s="23" t="s">
        <v>13860</v>
      </c>
      <c r="AQ543" s="23" t="s">
        <v>13860</v>
      </c>
      <c r="AR543" s="23" t="s">
        <v>0</v>
      </c>
      <c r="AS543" s="15">
        <f>IFERROR(_xlfn.XLOOKUP(Master1[[#This Row],[cu_id]],StopTimes[cu_ID],StopTimes[Average Stop Time]), 0)</f>
        <v>0</v>
      </c>
      <c r="AT54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43" s="45" t="s">
        <v>13860</v>
      </c>
      <c r="AV543" s="13"/>
      <c r="AW543" s="12"/>
    </row>
    <row r="544" spans="1:49" x14ac:dyDescent="0.3">
      <c r="A544" s="74" t="s">
        <v>3329</v>
      </c>
      <c r="B544" s="25">
        <v>9</v>
      </c>
      <c r="C544" s="25" t="s">
        <v>14</v>
      </c>
      <c r="D544" s="26">
        <v>99076</v>
      </c>
      <c r="E544" s="26" t="s">
        <v>15</v>
      </c>
      <c r="F544" s="26" t="s">
        <v>3330</v>
      </c>
      <c r="G544" s="26" t="s">
        <v>578</v>
      </c>
      <c r="H544" s="26" t="s">
        <v>11</v>
      </c>
      <c r="I544" s="26" t="s">
        <v>579</v>
      </c>
      <c r="J544" s="26" t="s">
        <v>4</v>
      </c>
      <c r="K544" s="26" t="s">
        <v>531</v>
      </c>
      <c r="L544" s="27">
        <v>8</v>
      </c>
      <c r="M544" s="25" t="s">
        <v>3</v>
      </c>
      <c r="N544" s="25" t="s">
        <v>2</v>
      </c>
      <c r="O5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61</v>
      </c>
      <c r="P544" s="25">
        <v>0</v>
      </c>
      <c r="Q544" s="25">
        <v>0</v>
      </c>
      <c r="R544" s="25">
        <v>0</v>
      </c>
      <c r="S544" s="25">
        <v>61</v>
      </c>
      <c r="T544" s="25">
        <v>0</v>
      </c>
      <c r="U544" s="25">
        <v>105</v>
      </c>
      <c r="V544" s="41" t="str">
        <f>IFERROR(Master1[[#This Row],[Avg Garment Scans per Delivery]]/Master1[[#This Row],[Garment Inventory]], "")</f>
        <v/>
      </c>
      <c r="W544" s="42"/>
      <c r="X544" s="42"/>
      <c r="Y544" s="42"/>
      <c r="Z544" s="42"/>
      <c r="AA544" s="43">
        <f>_xlfn.XLOOKUP(Master1[[#This Row],[cu_id]], Revenue_Analysis[cuid], Revenue_Analysis[Q1 Low Deviation], 0)</f>
        <v>6.6035000000000004</v>
      </c>
      <c r="AB544" s="43">
        <f>_xlfn.XLOOKUP(Master1[[#This Row],[cu_id]],Revenue_Analysis[cuid],Revenue_Analysis[Q1 High Deviation], 0)</f>
        <v>10.233499999999999</v>
      </c>
      <c r="AC544" s="43">
        <f>_xlfn.XLOOKUP(Master1[[#This Row],[cu_id]],Revenue_Analysis[cuid],Revenue_Analysis[Q2 Low Deviation], 0)</f>
        <v>8.1724999999999994</v>
      </c>
      <c r="AD544" s="43">
        <f>_xlfn.XLOOKUP(Master1[[#This Row],[cu_id]],Revenue_Analysis[cuid],Revenue_Analysis[Q2 High Deviation], 0)</f>
        <v>10.065899999999999</v>
      </c>
      <c r="AE544" s="43">
        <f>_xlfn.XLOOKUP(Master1[[#This Row],[cu_id]],Revenue_Analysis[cuid],Revenue_Analysis[Q3 Low Deviation], 0)</f>
        <v>9.7080000000000002</v>
      </c>
      <c r="AF544" s="43">
        <f>_xlfn.XLOOKUP(Master1[[#This Row],[cu_id]],Revenue_Analysis[cuid],Revenue_Analysis[Q3 High Deviation], 0)</f>
        <v>10.324400000000001</v>
      </c>
      <c r="AG544" s="43">
        <f>_xlfn.XLOOKUP(Master1[[#This Row],[cu_id]],Revenue_Analysis[cuid],Revenue_Analysis[Q4 Low Deviation], 0)</f>
        <v>9.73</v>
      </c>
      <c r="AH544" s="43">
        <f>_xlfn.XLOOKUP(Master1[[#This Row],[cu_id]],Revenue_Analysis[cuid],Revenue_Analysis[Q4 High Deviation], 0)</f>
        <v>9.73</v>
      </c>
      <c r="AI544" s="43">
        <f>_xlfn.XLOOKUP(Master1[[#This Row],[cu_id]],Revenue_Analysis[cuid],Revenue_Analysis[Q1 Average], 0)</f>
        <v>8.4184999999999999</v>
      </c>
      <c r="AJ544" s="43">
        <f>_xlfn.XLOOKUP(Master1[[#This Row],[cu_id]],Revenue_Analysis[cuid],Revenue_Analysis[Q2 Average], 0)</f>
        <v>9.1191999999999993</v>
      </c>
      <c r="AK544" s="43">
        <f>_xlfn.XLOOKUP(Master1[[#This Row],[cu_id]],Revenue_Analysis[cuid],Revenue_Analysis[Q3 Average], 0)</f>
        <v>10.0162</v>
      </c>
      <c r="AL544" s="43">
        <f>_xlfn.XLOOKUP(Master1[[#This Row],[cu_id]],Revenue_Analysis[cuid],Revenue_Analysis[Q4 Average], 0)</f>
        <v>9.73</v>
      </c>
      <c r="AM544" s="44" t="s">
        <v>13860</v>
      </c>
      <c r="AN544" s="44" t="s">
        <v>13860</v>
      </c>
      <c r="AO544" s="25" t="s">
        <v>13860</v>
      </c>
      <c r="AP544" s="25" t="s">
        <v>13860</v>
      </c>
      <c r="AQ544" s="25" t="s">
        <v>13860</v>
      </c>
      <c r="AR544" s="25" t="s">
        <v>0</v>
      </c>
      <c r="AS544" s="15">
        <f>IFERROR(_xlfn.XLOOKUP(Master1[[#This Row],[cu_id]],StopTimes[cu_ID],StopTimes[Average Stop Time]), 0)</f>
        <v>0</v>
      </c>
      <c r="AT54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44" s="45" t="s">
        <v>13860</v>
      </c>
      <c r="AV544" s="13"/>
      <c r="AW544" s="12"/>
    </row>
    <row r="545" spans="1:49" x14ac:dyDescent="0.3">
      <c r="A545" s="74" t="s">
        <v>3331</v>
      </c>
      <c r="B545" s="25">
        <v>9</v>
      </c>
      <c r="C545" s="25" t="s">
        <v>12</v>
      </c>
      <c r="D545" s="26">
        <v>99076</v>
      </c>
      <c r="E545" s="26" t="s">
        <v>15</v>
      </c>
      <c r="F545" s="26" t="s">
        <v>3330</v>
      </c>
      <c r="G545" s="26" t="s">
        <v>578</v>
      </c>
      <c r="H545" s="26" t="s">
        <v>11</v>
      </c>
      <c r="I545" s="26" t="s">
        <v>579</v>
      </c>
      <c r="J545" s="26" t="s">
        <v>4</v>
      </c>
      <c r="K545" s="26" t="s">
        <v>531</v>
      </c>
      <c r="L545" s="27">
        <v>8</v>
      </c>
      <c r="M545" s="25" t="s">
        <v>3</v>
      </c>
      <c r="N545" s="25" t="s">
        <v>2</v>
      </c>
      <c r="O5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545" s="25">
        <v>0</v>
      </c>
      <c r="Q545" s="25">
        <v>50</v>
      </c>
      <c r="R545" s="25">
        <v>0</v>
      </c>
      <c r="S545" s="25">
        <v>0</v>
      </c>
      <c r="T545" s="25">
        <v>0</v>
      </c>
      <c r="U545" s="25">
        <v>105</v>
      </c>
      <c r="V545" s="41" t="str">
        <f>IFERROR(Master1[[#This Row],[Avg Garment Scans per Delivery]]/Master1[[#This Row],[Garment Inventory]], "")</f>
        <v/>
      </c>
      <c r="W545" s="42"/>
      <c r="X545" s="42"/>
      <c r="Y545" s="42"/>
      <c r="Z545" s="42"/>
      <c r="AA545" s="43">
        <f>_xlfn.XLOOKUP(Master1[[#This Row],[cu_id]], Revenue_Analysis[cuid], Revenue_Analysis[Q1 Low Deviation], 0)</f>
        <v>6.9294000000000002</v>
      </c>
      <c r="AB545" s="43">
        <f>_xlfn.XLOOKUP(Master1[[#This Row],[cu_id]],Revenue_Analysis[cuid],Revenue_Analysis[Q1 High Deviation], 0)</f>
        <v>10.706</v>
      </c>
      <c r="AC545" s="43">
        <f>_xlfn.XLOOKUP(Master1[[#This Row],[cu_id]],Revenue_Analysis[cuid],Revenue_Analysis[Q2 Low Deviation], 0)</f>
        <v>8.1133000000000006</v>
      </c>
      <c r="AD545" s="43">
        <f>_xlfn.XLOOKUP(Master1[[#This Row],[cu_id]],Revenue_Analysis[cuid],Revenue_Analysis[Q2 High Deviation], 0)</f>
        <v>9.8175000000000008</v>
      </c>
      <c r="AE545" s="43">
        <f>_xlfn.XLOOKUP(Master1[[#This Row],[cu_id]],Revenue_Analysis[cuid],Revenue_Analysis[Q3 Low Deviation], 0)</f>
        <v>9.7555999999999994</v>
      </c>
      <c r="AF545" s="43">
        <f>_xlfn.XLOOKUP(Master1[[#This Row],[cu_id]],Revenue_Analysis[cuid],Revenue_Analysis[Q3 High Deviation], 0)</f>
        <v>10.372</v>
      </c>
      <c r="AG545" s="43">
        <f>_xlfn.XLOOKUP(Master1[[#This Row],[cu_id]],Revenue_Analysis[cuid],Revenue_Analysis[Q4 Low Deviation], 0)</f>
        <v>9.73</v>
      </c>
      <c r="AH545" s="43">
        <f>_xlfn.XLOOKUP(Master1[[#This Row],[cu_id]],Revenue_Analysis[cuid],Revenue_Analysis[Q4 High Deviation], 0)</f>
        <v>9.73</v>
      </c>
      <c r="AI545" s="43">
        <f>_xlfn.XLOOKUP(Master1[[#This Row],[cu_id]],Revenue_Analysis[cuid],Revenue_Analysis[Q1 Average], 0)</f>
        <v>8.8177000000000003</v>
      </c>
      <c r="AJ545" s="43">
        <f>_xlfn.XLOOKUP(Master1[[#This Row],[cu_id]],Revenue_Analysis[cuid],Revenue_Analysis[Q2 Average], 0)</f>
        <v>8.9654000000000007</v>
      </c>
      <c r="AK545" s="43">
        <f>_xlfn.XLOOKUP(Master1[[#This Row],[cu_id]],Revenue_Analysis[cuid],Revenue_Analysis[Q3 Average], 0)</f>
        <v>10.063800000000001</v>
      </c>
      <c r="AL545" s="43">
        <f>_xlfn.XLOOKUP(Master1[[#This Row],[cu_id]],Revenue_Analysis[cuid],Revenue_Analysis[Q4 Average], 0)</f>
        <v>9.73</v>
      </c>
      <c r="AM545" s="44" t="s">
        <v>13860</v>
      </c>
      <c r="AN545" s="44" t="s">
        <v>13860</v>
      </c>
      <c r="AO545" s="25" t="s">
        <v>13860</v>
      </c>
      <c r="AP545" s="25" t="s">
        <v>13860</v>
      </c>
      <c r="AQ545" s="25" t="s">
        <v>13860</v>
      </c>
      <c r="AR545" s="25" t="s">
        <v>0</v>
      </c>
      <c r="AS545" s="15">
        <f>IFERROR(_xlfn.XLOOKUP(Master1[[#This Row],[cu_id]],StopTimes[cu_ID],StopTimes[Average Stop Time]), 0)</f>
        <v>0</v>
      </c>
      <c r="AT54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45" s="45" t="s">
        <v>13860</v>
      </c>
      <c r="AV545" s="13"/>
      <c r="AW545" s="12"/>
    </row>
    <row r="546" spans="1:49" x14ac:dyDescent="0.3">
      <c r="A546" s="74" t="s">
        <v>3332</v>
      </c>
      <c r="B546" s="25">
        <v>9</v>
      </c>
      <c r="C546" s="25" t="s">
        <v>14</v>
      </c>
      <c r="D546" s="26">
        <v>99076</v>
      </c>
      <c r="E546" s="26" t="s">
        <v>111</v>
      </c>
      <c r="F546" s="26" t="s">
        <v>3333</v>
      </c>
      <c r="G546" s="26" t="s">
        <v>578</v>
      </c>
      <c r="H546" s="26" t="s">
        <v>11</v>
      </c>
      <c r="I546" s="26" t="s">
        <v>579</v>
      </c>
      <c r="J546" s="26" t="s">
        <v>4</v>
      </c>
      <c r="K546" s="26" t="s">
        <v>531</v>
      </c>
      <c r="L546" s="27">
        <v>8</v>
      </c>
      <c r="M546" s="25" t="s">
        <v>3</v>
      </c>
      <c r="N546" s="25" t="s">
        <v>2</v>
      </c>
      <c r="O5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51</v>
      </c>
      <c r="P546" s="25">
        <v>0</v>
      </c>
      <c r="Q546" s="25">
        <v>0</v>
      </c>
      <c r="R546" s="25">
        <v>0</v>
      </c>
      <c r="S546" s="25">
        <v>51</v>
      </c>
      <c r="T546" s="25">
        <v>0</v>
      </c>
      <c r="U546" s="25">
        <v>104</v>
      </c>
      <c r="V546" s="41" t="str">
        <f>IFERROR(Master1[[#This Row],[Avg Garment Scans per Delivery]]/Master1[[#This Row],[Garment Inventory]], "")</f>
        <v/>
      </c>
      <c r="W546" s="42"/>
      <c r="X546" s="42"/>
      <c r="Y546" s="42"/>
      <c r="Z546" s="42"/>
      <c r="AA546" s="43">
        <f>_xlfn.XLOOKUP(Master1[[#This Row],[cu_id]], Revenue_Analysis[cuid], Revenue_Analysis[Q1 Low Deviation], 0)</f>
        <v>160.64340000000001</v>
      </c>
      <c r="AB546" s="43">
        <f>_xlfn.XLOOKUP(Master1[[#This Row],[cu_id]],Revenue_Analysis[cuid],Revenue_Analysis[Q1 High Deviation], 0)</f>
        <v>244.21</v>
      </c>
      <c r="AC546" s="43">
        <f>_xlfn.XLOOKUP(Master1[[#This Row],[cu_id]],Revenue_Analysis[cuid],Revenue_Analysis[Q2 Low Deviation], 0)</f>
        <v>34.214799999999997</v>
      </c>
      <c r="AD546" s="43">
        <f>_xlfn.XLOOKUP(Master1[[#This Row],[cu_id]],Revenue_Analysis[cuid],Revenue_Analysis[Q2 High Deviation], 0)</f>
        <v>40.072800000000001</v>
      </c>
      <c r="AE546" s="43">
        <f>_xlfn.XLOOKUP(Master1[[#This Row],[cu_id]],Revenue_Analysis[cuid],Revenue_Analysis[Q3 Low Deviation], 0)</f>
        <v>35.597999999999999</v>
      </c>
      <c r="AF546" s="43">
        <f>_xlfn.XLOOKUP(Master1[[#This Row],[cu_id]],Revenue_Analysis[cuid],Revenue_Analysis[Q3 High Deviation], 0)</f>
        <v>36.214399999999998</v>
      </c>
      <c r="AG546" s="43">
        <f>_xlfn.XLOOKUP(Master1[[#This Row],[cu_id]],Revenue_Analysis[cuid],Revenue_Analysis[Q4 Low Deviation], 0)</f>
        <v>35.619999999999997</v>
      </c>
      <c r="AH546" s="43">
        <f>_xlfn.XLOOKUP(Master1[[#This Row],[cu_id]],Revenue_Analysis[cuid],Revenue_Analysis[Q4 High Deviation], 0)</f>
        <v>35.619999999999997</v>
      </c>
      <c r="AI546" s="43">
        <f>_xlfn.XLOOKUP(Master1[[#This Row],[cu_id]],Revenue_Analysis[cuid],Revenue_Analysis[Q1 Average], 0)</f>
        <v>202.42670000000001</v>
      </c>
      <c r="AJ546" s="43">
        <f>_xlfn.XLOOKUP(Master1[[#This Row],[cu_id]],Revenue_Analysis[cuid],Revenue_Analysis[Q2 Average], 0)</f>
        <v>37.143799999999999</v>
      </c>
      <c r="AK546" s="43">
        <f>_xlfn.XLOOKUP(Master1[[#This Row],[cu_id]],Revenue_Analysis[cuid],Revenue_Analysis[Q3 Average], 0)</f>
        <v>35.906199999999998</v>
      </c>
      <c r="AL546" s="43">
        <f>_xlfn.XLOOKUP(Master1[[#This Row],[cu_id]],Revenue_Analysis[cuid],Revenue_Analysis[Q4 Average], 0)</f>
        <v>35.619999999999997</v>
      </c>
      <c r="AM546" s="44" t="s">
        <v>13860</v>
      </c>
      <c r="AN546" s="44" t="s">
        <v>13860</v>
      </c>
      <c r="AO546" s="25" t="s">
        <v>13860</v>
      </c>
      <c r="AP546" s="25" t="s">
        <v>13860</v>
      </c>
      <c r="AQ546" s="25" t="s">
        <v>13860</v>
      </c>
      <c r="AR546" s="25" t="s">
        <v>0</v>
      </c>
      <c r="AS546" s="15">
        <f>IFERROR(_xlfn.XLOOKUP(Master1[[#This Row],[cu_id]],StopTimes[cu_ID],StopTimes[Average Stop Time]), 0)</f>
        <v>0</v>
      </c>
      <c r="AT54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46" s="45" t="s">
        <v>13860</v>
      </c>
      <c r="AV546" s="13"/>
      <c r="AW546" s="12"/>
    </row>
    <row r="547" spans="1:49" x14ac:dyDescent="0.3">
      <c r="A547" s="74" t="s">
        <v>3334</v>
      </c>
      <c r="B547" s="25">
        <v>9</v>
      </c>
      <c r="C547" s="25" t="s">
        <v>12</v>
      </c>
      <c r="D547" s="26">
        <v>99076</v>
      </c>
      <c r="E547" s="26" t="s">
        <v>111</v>
      </c>
      <c r="F547" s="26" t="s">
        <v>3333</v>
      </c>
      <c r="G547" s="26" t="s">
        <v>578</v>
      </c>
      <c r="H547" s="26" t="s">
        <v>11</v>
      </c>
      <c r="I547" s="26" t="s">
        <v>579</v>
      </c>
      <c r="J547" s="26" t="s">
        <v>4</v>
      </c>
      <c r="K547" s="26" t="s">
        <v>531</v>
      </c>
      <c r="L547" s="27">
        <v>8</v>
      </c>
      <c r="M547" s="25" t="s">
        <v>3</v>
      </c>
      <c r="N547" s="25" t="s">
        <v>2</v>
      </c>
      <c r="O5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547" s="25">
        <v>0</v>
      </c>
      <c r="Q547" s="25">
        <v>40</v>
      </c>
      <c r="R547" s="25">
        <v>0</v>
      </c>
      <c r="S547" s="25">
        <v>0</v>
      </c>
      <c r="T547" s="25">
        <v>0</v>
      </c>
      <c r="U547" s="25">
        <v>104</v>
      </c>
      <c r="V547" s="41" t="str">
        <f>IFERROR(Master1[[#This Row],[Avg Garment Scans per Delivery]]/Master1[[#This Row],[Garment Inventory]], "")</f>
        <v/>
      </c>
      <c r="W547" s="42"/>
      <c r="X547" s="42"/>
      <c r="Y547" s="42"/>
      <c r="Z547" s="42"/>
      <c r="AA547" s="43">
        <f>_xlfn.XLOOKUP(Master1[[#This Row],[cu_id]], Revenue_Analysis[cuid], Revenue_Analysis[Q1 Low Deviation], 0)</f>
        <v>41.361899999999999</v>
      </c>
      <c r="AB547" s="43">
        <f>_xlfn.XLOOKUP(Master1[[#This Row],[cu_id]],Revenue_Analysis[cuid],Revenue_Analysis[Q1 High Deviation], 0)</f>
        <v>149.0797</v>
      </c>
      <c r="AC547" s="43">
        <f>_xlfn.XLOOKUP(Master1[[#This Row],[cu_id]],Revenue_Analysis[cuid],Revenue_Analysis[Q2 Low Deviation], 0)</f>
        <v>8.1133000000000006</v>
      </c>
      <c r="AD547" s="43">
        <f>_xlfn.XLOOKUP(Master1[[#This Row],[cu_id]],Revenue_Analysis[cuid],Revenue_Analysis[Q2 High Deviation], 0)</f>
        <v>9.8175000000000008</v>
      </c>
      <c r="AE547" s="43">
        <f>_xlfn.XLOOKUP(Master1[[#This Row],[cu_id]],Revenue_Analysis[cuid],Revenue_Analysis[Q3 Low Deviation], 0)</f>
        <v>9.7555999999999994</v>
      </c>
      <c r="AF547" s="43">
        <f>_xlfn.XLOOKUP(Master1[[#This Row],[cu_id]],Revenue_Analysis[cuid],Revenue_Analysis[Q3 High Deviation], 0)</f>
        <v>10.372</v>
      </c>
      <c r="AG547" s="43">
        <f>_xlfn.XLOOKUP(Master1[[#This Row],[cu_id]],Revenue_Analysis[cuid],Revenue_Analysis[Q4 Low Deviation], 0)</f>
        <v>9.73</v>
      </c>
      <c r="AH547" s="43">
        <f>_xlfn.XLOOKUP(Master1[[#This Row],[cu_id]],Revenue_Analysis[cuid],Revenue_Analysis[Q4 High Deviation], 0)</f>
        <v>9.73</v>
      </c>
      <c r="AI547" s="43">
        <f>_xlfn.XLOOKUP(Master1[[#This Row],[cu_id]],Revenue_Analysis[cuid],Revenue_Analysis[Q1 Average], 0)</f>
        <v>95.220799999999997</v>
      </c>
      <c r="AJ547" s="43">
        <f>_xlfn.XLOOKUP(Master1[[#This Row],[cu_id]],Revenue_Analysis[cuid],Revenue_Analysis[Q2 Average], 0)</f>
        <v>8.9654000000000007</v>
      </c>
      <c r="AK547" s="43">
        <f>_xlfn.XLOOKUP(Master1[[#This Row],[cu_id]],Revenue_Analysis[cuid],Revenue_Analysis[Q3 Average], 0)</f>
        <v>10.063800000000001</v>
      </c>
      <c r="AL547" s="43">
        <f>_xlfn.XLOOKUP(Master1[[#This Row],[cu_id]],Revenue_Analysis[cuid],Revenue_Analysis[Q4 Average], 0)</f>
        <v>9.73</v>
      </c>
      <c r="AM547" s="44" t="s">
        <v>13860</v>
      </c>
      <c r="AN547" s="44" t="s">
        <v>13860</v>
      </c>
      <c r="AO547" s="25" t="s">
        <v>13860</v>
      </c>
      <c r="AP547" s="25" t="s">
        <v>13860</v>
      </c>
      <c r="AQ547" s="25" t="s">
        <v>13860</v>
      </c>
      <c r="AR547" s="25" t="s">
        <v>0</v>
      </c>
      <c r="AS547" s="15">
        <f>IFERROR(_xlfn.XLOOKUP(Master1[[#This Row],[cu_id]],StopTimes[cu_ID],StopTimes[Average Stop Time]), 0)</f>
        <v>0</v>
      </c>
      <c r="AT54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47" s="45" t="s">
        <v>13860</v>
      </c>
      <c r="AV547" s="13"/>
      <c r="AW547" s="12"/>
    </row>
    <row r="548" spans="1:49" x14ac:dyDescent="0.3">
      <c r="A548" s="74" t="s">
        <v>3335</v>
      </c>
      <c r="B548" s="25">
        <v>9</v>
      </c>
      <c r="C548" s="25" t="s">
        <v>14</v>
      </c>
      <c r="D548" s="26">
        <v>99076</v>
      </c>
      <c r="E548" s="26" t="s">
        <v>77</v>
      </c>
      <c r="F548" s="26" t="s">
        <v>3336</v>
      </c>
      <c r="G548" s="26" t="s">
        <v>578</v>
      </c>
      <c r="H548" s="26" t="s">
        <v>11</v>
      </c>
      <c r="I548" s="26" t="s">
        <v>579</v>
      </c>
      <c r="J548" s="26" t="s">
        <v>4</v>
      </c>
      <c r="K548" s="26" t="s">
        <v>531</v>
      </c>
      <c r="L548" s="27">
        <v>8</v>
      </c>
      <c r="M548" s="25" t="s">
        <v>3</v>
      </c>
      <c r="N548" s="25" t="s">
        <v>2</v>
      </c>
      <c r="O5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71</v>
      </c>
      <c r="P548" s="25">
        <v>0</v>
      </c>
      <c r="Q548" s="25">
        <v>0</v>
      </c>
      <c r="R548" s="25">
        <v>0</v>
      </c>
      <c r="S548" s="25">
        <v>71</v>
      </c>
      <c r="T548" s="25">
        <v>0</v>
      </c>
      <c r="U548" s="25">
        <v>105</v>
      </c>
      <c r="V548" s="41" t="str">
        <f>IFERROR(Master1[[#This Row],[Avg Garment Scans per Delivery]]/Master1[[#This Row],[Garment Inventory]], "")</f>
        <v/>
      </c>
      <c r="W548" s="42"/>
      <c r="X548" s="42"/>
      <c r="Y548" s="42"/>
      <c r="Z548" s="42"/>
      <c r="AA548" s="43">
        <f>_xlfn.XLOOKUP(Master1[[#This Row],[cu_id]], Revenue_Analysis[cuid], Revenue_Analysis[Q1 Low Deviation], 0)</f>
        <v>5.7233000000000001</v>
      </c>
      <c r="AB548" s="43">
        <f>_xlfn.XLOOKUP(Master1[[#This Row],[cu_id]],Revenue_Analysis[cuid],Revenue_Analysis[Q1 High Deviation], 0)</f>
        <v>18.741299999999999</v>
      </c>
      <c r="AC548" s="43">
        <f>_xlfn.XLOOKUP(Master1[[#This Row],[cu_id]],Revenue_Analysis[cuid],Revenue_Analysis[Q2 Low Deviation], 0)</f>
        <v>8.1724999999999994</v>
      </c>
      <c r="AD548" s="43">
        <f>_xlfn.XLOOKUP(Master1[[#This Row],[cu_id]],Revenue_Analysis[cuid],Revenue_Analysis[Q2 High Deviation], 0)</f>
        <v>10.065899999999999</v>
      </c>
      <c r="AE548" s="43">
        <f>_xlfn.XLOOKUP(Master1[[#This Row],[cu_id]],Revenue_Analysis[cuid],Revenue_Analysis[Q3 Low Deviation], 0)</f>
        <v>9.7080000000000002</v>
      </c>
      <c r="AF548" s="43">
        <f>_xlfn.XLOOKUP(Master1[[#This Row],[cu_id]],Revenue_Analysis[cuid],Revenue_Analysis[Q3 High Deviation], 0)</f>
        <v>10.324400000000001</v>
      </c>
      <c r="AG548" s="43">
        <f>_xlfn.XLOOKUP(Master1[[#This Row],[cu_id]],Revenue_Analysis[cuid],Revenue_Analysis[Q4 Low Deviation], 0)</f>
        <v>9.73</v>
      </c>
      <c r="AH548" s="43">
        <f>_xlfn.XLOOKUP(Master1[[#This Row],[cu_id]],Revenue_Analysis[cuid],Revenue_Analysis[Q4 High Deviation], 0)</f>
        <v>9.73</v>
      </c>
      <c r="AI548" s="43">
        <f>_xlfn.XLOOKUP(Master1[[#This Row],[cu_id]],Revenue_Analysis[cuid],Revenue_Analysis[Q1 Average], 0)</f>
        <v>12.2323</v>
      </c>
      <c r="AJ548" s="43">
        <f>_xlfn.XLOOKUP(Master1[[#This Row],[cu_id]],Revenue_Analysis[cuid],Revenue_Analysis[Q2 Average], 0)</f>
        <v>9.1191999999999993</v>
      </c>
      <c r="AK548" s="43">
        <f>_xlfn.XLOOKUP(Master1[[#This Row],[cu_id]],Revenue_Analysis[cuid],Revenue_Analysis[Q3 Average], 0)</f>
        <v>10.0162</v>
      </c>
      <c r="AL548" s="43">
        <f>_xlfn.XLOOKUP(Master1[[#This Row],[cu_id]],Revenue_Analysis[cuid],Revenue_Analysis[Q4 Average], 0)</f>
        <v>9.73</v>
      </c>
      <c r="AM548" s="44" t="s">
        <v>13860</v>
      </c>
      <c r="AN548" s="44" t="s">
        <v>13860</v>
      </c>
      <c r="AO548" s="25" t="s">
        <v>13860</v>
      </c>
      <c r="AP548" s="25" t="s">
        <v>13860</v>
      </c>
      <c r="AQ548" s="25" t="s">
        <v>13860</v>
      </c>
      <c r="AR548" s="25" t="s">
        <v>0</v>
      </c>
      <c r="AS548" s="15">
        <f>IFERROR(_xlfn.XLOOKUP(Master1[[#This Row],[cu_id]],StopTimes[cu_ID],StopTimes[Average Stop Time]), 0)</f>
        <v>0</v>
      </c>
      <c r="AT54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48" s="45" t="s">
        <v>13860</v>
      </c>
      <c r="AV548" s="13"/>
      <c r="AW548" s="12"/>
    </row>
    <row r="549" spans="1:49" x14ac:dyDescent="0.3">
      <c r="A549" s="74" t="s">
        <v>3337</v>
      </c>
      <c r="B549" s="25">
        <v>9</v>
      </c>
      <c r="C549" s="25" t="s">
        <v>12</v>
      </c>
      <c r="D549" s="26">
        <v>99076</v>
      </c>
      <c r="E549" s="26" t="s">
        <v>77</v>
      </c>
      <c r="F549" s="26" t="s">
        <v>3336</v>
      </c>
      <c r="G549" s="26" t="s">
        <v>578</v>
      </c>
      <c r="H549" s="26" t="s">
        <v>11</v>
      </c>
      <c r="I549" s="26" t="s">
        <v>579</v>
      </c>
      <c r="J549" s="26" t="s">
        <v>4</v>
      </c>
      <c r="K549" s="26" t="s">
        <v>531</v>
      </c>
      <c r="L549" s="27">
        <v>8</v>
      </c>
      <c r="M549" s="25" t="s">
        <v>3</v>
      </c>
      <c r="N549" s="25" t="s">
        <v>2</v>
      </c>
      <c r="O5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549" s="25">
        <v>0</v>
      </c>
      <c r="Q549" s="25">
        <v>60</v>
      </c>
      <c r="R549" s="25">
        <v>0</v>
      </c>
      <c r="S549" s="25">
        <v>0</v>
      </c>
      <c r="T549" s="25">
        <v>0</v>
      </c>
      <c r="U549" s="25">
        <v>105</v>
      </c>
      <c r="V549" s="41" t="str">
        <f>IFERROR(Master1[[#This Row],[Avg Garment Scans per Delivery]]/Master1[[#This Row],[Garment Inventory]], "")</f>
        <v/>
      </c>
      <c r="W549" s="42"/>
      <c r="X549" s="42"/>
      <c r="Y549" s="42"/>
      <c r="Z549" s="42"/>
      <c r="AA549" s="43">
        <f>_xlfn.XLOOKUP(Master1[[#This Row],[cu_id]], Revenue_Analysis[cuid], Revenue_Analysis[Q1 Low Deviation], 0)</f>
        <v>5.6630000000000003</v>
      </c>
      <c r="AB549" s="43">
        <f>_xlfn.XLOOKUP(Master1[[#This Row],[cu_id]],Revenue_Analysis[cuid],Revenue_Analysis[Q1 High Deviation], 0)</f>
        <v>7.36</v>
      </c>
      <c r="AC549" s="43">
        <f>_xlfn.XLOOKUP(Master1[[#This Row],[cu_id]],Revenue_Analysis[cuid],Revenue_Analysis[Q2 Low Deviation], 0)</f>
        <v>8.1133000000000006</v>
      </c>
      <c r="AD549" s="43">
        <f>_xlfn.XLOOKUP(Master1[[#This Row],[cu_id]],Revenue_Analysis[cuid],Revenue_Analysis[Q2 High Deviation], 0)</f>
        <v>9.8175000000000008</v>
      </c>
      <c r="AE549" s="43">
        <f>_xlfn.XLOOKUP(Master1[[#This Row],[cu_id]],Revenue_Analysis[cuid],Revenue_Analysis[Q3 Low Deviation], 0)</f>
        <v>9.7555999999999994</v>
      </c>
      <c r="AF549" s="43">
        <f>_xlfn.XLOOKUP(Master1[[#This Row],[cu_id]],Revenue_Analysis[cuid],Revenue_Analysis[Q3 High Deviation], 0)</f>
        <v>10.372</v>
      </c>
      <c r="AG549" s="43">
        <f>_xlfn.XLOOKUP(Master1[[#This Row],[cu_id]],Revenue_Analysis[cuid],Revenue_Analysis[Q4 Low Deviation], 0)</f>
        <v>9.73</v>
      </c>
      <c r="AH549" s="43">
        <f>_xlfn.XLOOKUP(Master1[[#This Row],[cu_id]],Revenue_Analysis[cuid],Revenue_Analysis[Q4 High Deviation], 0)</f>
        <v>9.73</v>
      </c>
      <c r="AI549" s="43">
        <f>_xlfn.XLOOKUP(Master1[[#This Row],[cu_id]],Revenue_Analysis[cuid],Revenue_Analysis[Q1 Average], 0)</f>
        <v>6.5114999999999998</v>
      </c>
      <c r="AJ549" s="43">
        <f>_xlfn.XLOOKUP(Master1[[#This Row],[cu_id]],Revenue_Analysis[cuid],Revenue_Analysis[Q2 Average], 0)</f>
        <v>8.9654000000000007</v>
      </c>
      <c r="AK549" s="43">
        <f>_xlfn.XLOOKUP(Master1[[#This Row],[cu_id]],Revenue_Analysis[cuid],Revenue_Analysis[Q3 Average], 0)</f>
        <v>10.063800000000001</v>
      </c>
      <c r="AL549" s="43">
        <f>_xlfn.XLOOKUP(Master1[[#This Row],[cu_id]],Revenue_Analysis[cuid],Revenue_Analysis[Q4 Average], 0)</f>
        <v>9.73</v>
      </c>
      <c r="AM549" s="44" t="s">
        <v>13860</v>
      </c>
      <c r="AN549" s="44" t="s">
        <v>13860</v>
      </c>
      <c r="AO549" s="25" t="s">
        <v>13860</v>
      </c>
      <c r="AP549" s="25" t="s">
        <v>13860</v>
      </c>
      <c r="AQ549" s="25" t="s">
        <v>13860</v>
      </c>
      <c r="AR549" s="25" t="s">
        <v>0</v>
      </c>
      <c r="AS549" s="15">
        <f>IFERROR(_xlfn.XLOOKUP(Master1[[#This Row],[cu_id]],StopTimes[cu_ID],StopTimes[Average Stop Time]), 0)</f>
        <v>0</v>
      </c>
      <c r="AT54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49" s="45" t="s">
        <v>13860</v>
      </c>
      <c r="AV549" s="13"/>
      <c r="AW549" s="12"/>
    </row>
    <row r="550" spans="1:49" x14ac:dyDescent="0.3">
      <c r="A550" s="74" t="s">
        <v>3467</v>
      </c>
      <c r="B550" s="25">
        <v>9</v>
      </c>
      <c r="C550" s="25" t="s">
        <v>9</v>
      </c>
      <c r="D550" s="26">
        <v>99103</v>
      </c>
      <c r="E550" s="26" t="s">
        <v>97</v>
      </c>
      <c r="F550" s="83" t="s">
        <v>4779</v>
      </c>
      <c r="G550" s="26" t="s">
        <v>469</v>
      </c>
      <c r="H550" s="26" t="s">
        <v>5</v>
      </c>
      <c r="I550" s="26" t="s">
        <v>470</v>
      </c>
      <c r="J550" s="26" t="s">
        <v>4</v>
      </c>
      <c r="K550" s="26" t="s">
        <v>471</v>
      </c>
      <c r="L550" s="27" t="s">
        <v>16</v>
      </c>
      <c r="M550" s="25" t="s">
        <v>3</v>
      </c>
      <c r="N550" s="25" t="s">
        <v>2</v>
      </c>
      <c r="O5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550" s="25">
        <v>120</v>
      </c>
      <c r="Q550" s="25">
        <v>0</v>
      </c>
      <c r="R550" s="25">
        <v>0</v>
      </c>
      <c r="S550" s="25">
        <v>0</v>
      </c>
      <c r="T550" s="25">
        <v>0</v>
      </c>
      <c r="U550" s="25">
        <v>52</v>
      </c>
      <c r="V550" s="41" t="str">
        <f>IFERROR(Master1[[#This Row],[Avg Garment Scans per Delivery]]/Master1[[#This Row],[Garment Inventory]], "")</f>
        <v/>
      </c>
      <c r="W550" s="42"/>
      <c r="X550" s="42"/>
      <c r="Y550" s="42"/>
      <c r="Z550" s="42"/>
      <c r="AA550" s="43">
        <f>_xlfn.XLOOKUP(Master1[[#This Row],[cu_id]], Revenue_Analysis[cuid], Revenue_Analysis[Q1 Low Deviation], 0)</f>
        <v>20</v>
      </c>
      <c r="AB550" s="43">
        <f>_xlfn.XLOOKUP(Master1[[#This Row],[cu_id]],Revenue_Analysis[cuid],Revenue_Analysis[Q1 High Deviation], 0)</f>
        <v>20</v>
      </c>
      <c r="AC550" s="43">
        <f>_xlfn.XLOOKUP(Master1[[#This Row],[cu_id]],Revenue_Analysis[cuid],Revenue_Analysis[Q2 Low Deviation], 0)</f>
        <v>20</v>
      </c>
      <c r="AD550" s="43">
        <f>_xlfn.XLOOKUP(Master1[[#This Row],[cu_id]],Revenue_Analysis[cuid],Revenue_Analysis[Q2 High Deviation], 0)</f>
        <v>20</v>
      </c>
      <c r="AE550" s="43">
        <f>_xlfn.XLOOKUP(Master1[[#This Row],[cu_id]],Revenue_Analysis[cuid],Revenue_Analysis[Q3 Low Deviation], 0)</f>
        <v>20</v>
      </c>
      <c r="AF550" s="43">
        <f>_xlfn.XLOOKUP(Master1[[#This Row],[cu_id]],Revenue_Analysis[cuid],Revenue_Analysis[Q3 High Deviation], 0)</f>
        <v>20</v>
      </c>
      <c r="AG550" s="43">
        <f>_xlfn.XLOOKUP(Master1[[#This Row],[cu_id]],Revenue_Analysis[cuid],Revenue_Analysis[Q4 Low Deviation], 0)</f>
        <v>16.6755</v>
      </c>
      <c r="AH550" s="43">
        <f>_xlfn.XLOOKUP(Master1[[#This Row],[cu_id]],Revenue_Analysis[cuid],Revenue_Analysis[Q4 High Deviation], 0)</f>
        <v>20.997299999999999</v>
      </c>
      <c r="AI550" s="43">
        <f>_xlfn.XLOOKUP(Master1[[#This Row],[cu_id]],Revenue_Analysis[cuid],Revenue_Analysis[Q1 Average], 0)</f>
        <v>20</v>
      </c>
      <c r="AJ550" s="43">
        <f>_xlfn.XLOOKUP(Master1[[#This Row],[cu_id]],Revenue_Analysis[cuid],Revenue_Analysis[Q2 Average], 0)</f>
        <v>20</v>
      </c>
      <c r="AK550" s="43">
        <f>_xlfn.XLOOKUP(Master1[[#This Row],[cu_id]],Revenue_Analysis[cuid],Revenue_Analysis[Q3 Average], 0)</f>
        <v>20</v>
      </c>
      <c r="AL550" s="43">
        <f>_xlfn.XLOOKUP(Master1[[#This Row],[cu_id]],Revenue_Analysis[cuid],Revenue_Analysis[Q4 Average], 0)</f>
        <v>18.836400000000001</v>
      </c>
      <c r="AM550" s="44" t="s">
        <v>13860</v>
      </c>
      <c r="AN550" s="44" t="s">
        <v>13860</v>
      </c>
      <c r="AO550" s="25" t="s">
        <v>13860</v>
      </c>
      <c r="AP550" s="25" t="s">
        <v>13860</v>
      </c>
      <c r="AQ550" s="25" t="s">
        <v>13860</v>
      </c>
      <c r="AR550" s="25" t="s">
        <v>0</v>
      </c>
      <c r="AS550" s="15">
        <f>IFERROR(_xlfn.XLOOKUP(Master1[[#This Row],[cu_id]],StopTimes[cu_ID],StopTimes[Average Stop Time]), 0)</f>
        <v>2.88</v>
      </c>
      <c r="AT55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50" s="45">
        <v>3</v>
      </c>
      <c r="AV550" s="13"/>
      <c r="AW550" s="12"/>
    </row>
    <row r="551" spans="1:49" x14ac:dyDescent="0.3">
      <c r="A551" s="74" t="s">
        <v>3338</v>
      </c>
      <c r="B551" s="25">
        <v>9</v>
      </c>
      <c r="C551" s="25" t="s">
        <v>14</v>
      </c>
      <c r="D551" s="26">
        <v>99076</v>
      </c>
      <c r="E551" s="26" t="s">
        <v>78</v>
      </c>
      <c r="F551" s="26" t="s">
        <v>3339</v>
      </c>
      <c r="G551" s="26" t="s">
        <v>578</v>
      </c>
      <c r="H551" s="26" t="s">
        <v>11</v>
      </c>
      <c r="I551" s="26" t="s">
        <v>579</v>
      </c>
      <c r="J551" s="26" t="s">
        <v>4</v>
      </c>
      <c r="K551" s="26" t="s">
        <v>531</v>
      </c>
      <c r="L551" s="27">
        <v>8</v>
      </c>
      <c r="M551" s="25" t="s">
        <v>3</v>
      </c>
      <c r="N551" s="25" t="s">
        <v>2</v>
      </c>
      <c r="O5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81</v>
      </c>
      <c r="P551" s="25">
        <v>0</v>
      </c>
      <c r="Q551" s="25">
        <v>0</v>
      </c>
      <c r="R551" s="25">
        <v>0</v>
      </c>
      <c r="S551" s="25">
        <v>81</v>
      </c>
      <c r="T551" s="25">
        <v>0</v>
      </c>
      <c r="U551" s="25">
        <v>105</v>
      </c>
      <c r="V551" s="41" t="str">
        <f>IFERROR(Master1[[#This Row],[Avg Garment Scans per Delivery]]/Master1[[#This Row],[Garment Inventory]], "")</f>
        <v/>
      </c>
      <c r="W551" s="42"/>
      <c r="X551" s="42"/>
      <c r="Y551" s="42"/>
      <c r="Z551" s="42"/>
      <c r="AA551" s="43">
        <f>_xlfn.XLOOKUP(Master1[[#This Row],[cu_id]], Revenue_Analysis[cuid], Revenue_Analysis[Q1 Low Deviation], 0)</f>
        <v>177.226</v>
      </c>
      <c r="AB551" s="43">
        <f>_xlfn.XLOOKUP(Master1[[#This Row],[cu_id]],Revenue_Analysis[cuid],Revenue_Analysis[Q1 High Deviation], 0)</f>
        <v>257.89699999999999</v>
      </c>
      <c r="AC551" s="43">
        <f>_xlfn.XLOOKUP(Master1[[#This Row],[cu_id]],Revenue_Analysis[cuid],Revenue_Analysis[Q2 Low Deviation], 0)</f>
        <v>175.05080000000001</v>
      </c>
      <c r="AD551" s="43">
        <f>_xlfn.XLOOKUP(Master1[[#This Row],[cu_id]],Revenue_Analysis[cuid],Revenue_Analysis[Q2 High Deviation], 0)</f>
        <v>235.14160000000001</v>
      </c>
      <c r="AE551" s="43">
        <f>_xlfn.XLOOKUP(Master1[[#This Row],[cu_id]],Revenue_Analysis[cuid],Revenue_Analysis[Q3 Low Deviation], 0)</f>
        <v>177.845</v>
      </c>
      <c r="AF551" s="43">
        <f>_xlfn.XLOOKUP(Master1[[#This Row],[cu_id]],Revenue_Analysis[cuid],Revenue_Analysis[Q3 High Deviation], 0)</f>
        <v>209.3134</v>
      </c>
      <c r="AG551" s="43">
        <f>_xlfn.XLOOKUP(Master1[[#This Row],[cu_id]],Revenue_Analysis[cuid],Revenue_Analysis[Q4 Low Deviation], 0)</f>
        <v>172.2364</v>
      </c>
      <c r="AH551" s="43">
        <f>_xlfn.XLOOKUP(Master1[[#This Row],[cu_id]],Revenue_Analysis[cuid],Revenue_Analysis[Q4 High Deviation], 0)</f>
        <v>224.73439999999999</v>
      </c>
      <c r="AI551" s="43">
        <f>_xlfn.XLOOKUP(Master1[[#This Row],[cu_id]],Revenue_Analysis[cuid],Revenue_Analysis[Q1 Average], 0)</f>
        <v>217.5615</v>
      </c>
      <c r="AJ551" s="43">
        <f>_xlfn.XLOOKUP(Master1[[#This Row],[cu_id]],Revenue_Analysis[cuid],Revenue_Analysis[Q2 Average], 0)</f>
        <v>205.09620000000001</v>
      </c>
      <c r="AK551" s="43">
        <f>_xlfn.XLOOKUP(Master1[[#This Row],[cu_id]],Revenue_Analysis[cuid],Revenue_Analysis[Q3 Average], 0)</f>
        <v>193.57919999999999</v>
      </c>
      <c r="AL551" s="43">
        <f>_xlfn.XLOOKUP(Master1[[#This Row],[cu_id]],Revenue_Analysis[cuid],Revenue_Analysis[Q4 Average], 0)</f>
        <v>198.4854</v>
      </c>
      <c r="AM551" s="44" t="s">
        <v>13860</v>
      </c>
      <c r="AN551" s="44" t="s">
        <v>13860</v>
      </c>
      <c r="AO551" s="25" t="s">
        <v>13860</v>
      </c>
      <c r="AP551" s="25" t="s">
        <v>13860</v>
      </c>
      <c r="AQ551" s="25" t="s">
        <v>13860</v>
      </c>
      <c r="AR551" s="25" t="s">
        <v>0</v>
      </c>
      <c r="AS551" s="15">
        <f>IFERROR(_xlfn.XLOOKUP(Master1[[#This Row],[cu_id]],StopTimes[cu_ID],StopTimes[Average Stop Time]), 0)</f>
        <v>0</v>
      </c>
      <c r="AT551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551" s="45">
        <v>20</v>
      </c>
      <c r="AV551" s="13"/>
      <c r="AW551" s="12"/>
    </row>
    <row r="552" spans="1:49" x14ac:dyDescent="0.3">
      <c r="A552" s="74" t="s">
        <v>3340</v>
      </c>
      <c r="B552" s="25">
        <v>9</v>
      </c>
      <c r="C552" s="25" t="s">
        <v>12</v>
      </c>
      <c r="D552" s="26">
        <v>99076</v>
      </c>
      <c r="E552" s="26" t="s">
        <v>78</v>
      </c>
      <c r="F552" s="26" t="s">
        <v>3339</v>
      </c>
      <c r="G552" s="26" t="s">
        <v>578</v>
      </c>
      <c r="H552" s="26" t="s">
        <v>11</v>
      </c>
      <c r="I552" s="26" t="s">
        <v>579</v>
      </c>
      <c r="J552" s="26" t="s">
        <v>4</v>
      </c>
      <c r="K552" s="26" t="s">
        <v>531</v>
      </c>
      <c r="L552" s="27">
        <v>8</v>
      </c>
      <c r="M552" s="25" t="s">
        <v>3</v>
      </c>
      <c r="N552" s="25" t="s">
        <v>2</v>
      </c>
      <c r="O5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36</v>
      </c>
      <c r="P552" s="25">
        <v>0</v>
      </c>
      <c r="Q552" s="25">
        <v>36</v>
      </c>
      <c r="R552" s="25">
        <v>0</v>
      </c>
      <c r="S552" s="25">
        <v>0</v>
      </c>
      <c r="T552" s="25">
        <v>0</v>
      </c>
      <c r="U552" s="25">
        <v>105</v>
      </c>
      <c r="V552" s="41" t="str">
        <f>IFERROR(Master1[[#This Row],[Avg Garment Scans per Delivery]]/Master1[[#This Row],[Garment Inventory]], "")</f>
        <v/>
      </c>
      <c r="W552" s="42"/>
      <c r="X552" s="42"/>
      <c r="Y552" s="42"/>
      <c r="Z552" s="42"/>
      <c r="AA552" s="43">
        <f>_xlfn.XLOOKUP(Master1[[#This Row],[cu_id]], Revenue_Analysis[cuid], Revenue_Analysis[Q1 Low Deviation], 0)</f>
        <v>94.102400000000003</v>
      </c>
      <c r="AB552" s="43">
        <f>_xlfn.XLOOKUP(Master1[[#This Row],[cu_id]],Revenue_Analysis[cuid],Revenue_Analysis[Q1 High Deviation], 0)</f>
        <v>216.4606</v>
      </c>
      <c r="AC552" s="43">
        <f>_xlfn.XLOOKUP(Master1[[#This Row],[cu_id]],Revenue_Analysis[cuid],Revenue_Analysis[Q2 Low Deviation], 0)</f>
        <v>121.0659</v>
      </c>
      <c r="AD552" s="43">
        <f>_xlfn.XLOOKUP(Master1[[#This Row],[cu_id]],Revenue_Analysis[cuid],Revenue_Analysis[Q2 High Deviation], 0)</f>
        <v>172.4187</v>
      </c>
      <c r="AE552" s="43">
        <f>_xlfn.XLOOKUP(Master1[[#This Row],[cu_id]],Revenue_Analysis[cuid],Revenue_Analysis[Q3 Low Deviation], 0)</f>
        <v>154.1902</v>
      </c>
      <c r="AF552" s="43">
        <f>_xlfn.XLOOKUP(Master1[[#This Row],[cu_id]],Revenue_Analysis[cuid],Revenue_Analysis[Q3 High Deviation], 0)</f>
        <v>171.696</v>
      </c>
      <c r="AG552" s="43">
        <f>_xlfn.XLOOKUP(Master1[[#This Row],[cu_id]],Revenue_Analysis[cuid],Revenue_Analysis[Q4 Low Deviation], 0)</f>
        <v>146.49770000000001</v>
      </c>
      <c r="AH552" s="43">
        <f>_xlfn.XLOOKUP(Master1[[#This Row],[cu_id]],Revenue_Analysis[cuid],Revenue_Analysis[Q4 High Deviation], 0)</f>
        <v>177.6807</v>
      </c>
      <c r="AI552" s="43">
        <f>_xlfn.XLOOKUP(Master1[[#This Row],[cu_id]],Revenue_Analysis[cuid],Revenue_Analysis[Q1 Average], 0)</f>
        <v>155.28149999999999</v>
      </c>
      <c r="AJ552" s="43">
        <f>_xlfn.XLOOKUP(Master1[[#This Row],[cu_id]],Revenue_Analysis[cuid],Revenue_Analysis[Q2 Average], 0)</f>
        <v>146.7423</v>
      </c>
      <c r="AK552" s="43">
        <f>_xlfn.XLOOKUP(Master1[[#This Row],[cu_id]],Revenue_Analysis[cuid],Revenue_Analysis[Q3 Average], 0)</f>
        <v>162.94309999999999</v>
      </c>
      <c r="AL552" s="43">
        <f>_xlfn.XLOOKUP(Master1[[#This Row],[cu_id]],Revenue_Analysis[cuid],Revenue_Analysis[Q4 Average], 0)</f>
        <v>162.08920000000001</v>
      </c>
      <c r="AM552" s="44" t="s">
        <v>13860</v>
      </c>
      <c r="AN552" s="44" t="s">
        <v>13860</v>
      </c>
      <c r="AO552" s="25" t="s">
        <v>13860</v>
      </c>
      <c r="AP552" s="25" t="s">
        <v>13860</v>
      </c>
      <c r="AQ552" s="25" t="s">
        <v>13860</v>
      </c>
      <c r="AR552" s="25" t="s">
        <v>0</v>
      </c>
      <c r="AS552" s="15">
        <f>IFERROR(_xlfn.XLOOKUP(Master1[[#This Row],[cu_id]],StopTimes[cu_ID],StopTimes[Average Stop Time]), 0)</f>
        <v>0</v>
      </c>
      <c r="AT55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52" s="45" t="s">
        <v>13860</v>
      </c>
      <c r="AV552" s="13"/>
      <c r="AW552" s="12"/>
    </row>
    <row r="553" spans="1:49" x14ac:dyDescent="0.3">
      <c r="A553" s="74" t="s">
        <v>3708</v>
      </c>
      <c r="B553" s="25">
        <v>9</v>
      </c>
      <c r="C553" s="25" t="s">
        <v>14</v>
      </c>
      <c r="D553" s="26">
        <v>99076</v>
      </c>
      <c r="E553" s="26" t="s">
        <v>47</v>
      </c>
      <c r="F553" s="26" t="s">
        <v>1117</v>
      </c>
      <c r="G553" s="26" t="s">
        <v>578</v>
      </c>
      <c r="H553" s="26" t="s">
        <v>11</v>
      </c>
      <c r="I553" s="26" t="s">
        <v>579</v>
      </c>
      <c r="J553" s="26" t="s">
        <v>4</v>
      </c>
      <c r="K553" s="26" t="s">
        <v>531</v>
      </c>
      <c r="L553" s="27" t="s">
        <v>16</v>
      </c>
      <c r="M553" s="25" t="s">
        <v>3</v>
      </c>
      <c r="N553" s="25" t="s">
        <v>2</v>
      </c>
      <c r="O5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91</v>
      </c>
      <c r="P553" s="25">
        <v>0</v>
      </c>
      <c r="Q553" s="25">
        <v>0</v>
      </c>
      <c r="R553" s="25">
        <v>0</v>
      </c>
      <c r="S553" s="25">
        <v>91</v>
      </c>
      <c r="T553" s="25">
        <v>0</v>
      </c>
      <c r="U553" s="25">
        <v>53</v>
      </c>
      <c r="V553" s="41" t="str">
        <f>IFERROR(Master1[[#This Row],[Avg Garment Scans per Delivery]]/Master1[[#This Row],[Garment Inventory]], "")</f>
        <v/>
      </c>
      <c r="W553" s="42"/>
      <c r="X553" s="42"/>
      <c r="Y553" s="42"/>
      <c r="Z553" s="42"/>
      <c r="AA553" s="43">
        <f>_xlfn.XLOOKUP(Master1[[#This Row],[cu_id]], Revenue_Analysis[cuid], Revenue_Analysis[Q1 Low Deviation], 0)</f>
        <v>106.774</v>
      </c>
      <c r="AB553" s="43">
        <f>_xlfn.XLOOKUP(Master1[[#This Row],[cu_id]],Revenue_Analysis[cuid],Revenue_Analysis[Q1 High Deviation], 0)</f>
        <v>112.7384</v>
      </c>
      <c r="AC553" s="43">
        <f>_xlfn.XLOOKUP(Master1[[#This Row],[cu_id]],Revenue_Analysis[cuid],Revenue_Analysis[Q2 Low Deviation], 0)</f>
        <v>115.4425</v>
      </c>
      <c r="AD553" s="43">
        <f>_xlfn.XLOOKUP(Master1[[#This Row],[cu_id]],Revenue_Analysis[cuid],Revenue_Analysis[Q2 High Deviation], 0)</f>
        <v>117.3359</v>
      </c>
      <c r="AE553" s="43">
        <f>_xlfn.XLOOKUP(Master1[[#This Row],[cu_id]],Revenue_Analysis[cuid],Revenue_Analysis[Q3 Low Deviation], 0)</f>
        <v>116.97799999999999</v>
      </c>
      <c r="AF553" s="43">
        <f>_xlfn.XLOOKUP(Master1[[#This Row],[cu_id]],Revenue_Analysis[cuid],Revenue_Analysis[Q3 High Deviation], 0)</f>
        <v>117.59439999999999</v>
      </c>
      <c r="AG553" s="43">
        <f>_xlfn.XLOOKUP(Master1[[#This Row],[cu_id]],Revenue_Analysis[cuid],Revenue_Analysis[Q4 Low Deviation], 0)</f>
        <v>117</v>
      </c>
      <c r="AH553" s="43">
        <f>_xlfn.XLOOKUP(Master1[[#This Row],[cu_id]],Revenue_Analysis[cuid],Revenue_Analysis[Q4 High Deviation], 0)</f>
        <v>117</v>
      </c>
      <c r="AI553" s="43">
        <f>_xlfn.XLOOKUP(Master1[[#This Row],[cu_id]],Revenue_Analysis[cuid],Revenue_Analysis[Q1 Average], 0)</f>
        <v>109.75620000000001</v>
      </c>
      <c r="AJ553" s="43">
        <f>_xlfn.XLOOKUP(Master1[[#This Row],[cu_id]],Revenue_Analysis[cuid],Revenue_Analysis[Q2 Average], 0)</f>
        <v>116.3892</v>
      </c>
      <c r="AK553" s="43">
        <f>_xlfn.XLOOKUP(Master1[[#This Row],[cu_id]],Revenue_Analysis[cuid],Revenue_Analysis[Q3 Average], 0)</f>
        <v>117.28619999999999</v>
      </c>
      <c r="AL553" s="43">
        <f>_xlfn.XLOOKUP(Master1[[#This Row],[cu_id]],Revenue_Analysis[cuid],Revenue_Analysis[Q4 Average], 0)</f>
        <v>117</v>
      </c>
      <c r="AM553" s="44" t="s">
        <v>13860</v>
      </c>
      <c r="AN553" s="44" t="s">
        <v>13860</v>
      </c>
      <c r="AO553" s="25" t="s">
        <v>13860</v>
      </c>
      <c r="AP553" s="25" t="s">
        <v>13860</v>
      </c>
      <c r="AQ553" s="25" t="s">
        <v>13860</v>
      </c>
      <c r="AR553" s="25" t="s">
        <v>0</v>
      </c>
      <c r="AS553" s="15">
        <f>IFERROR(_xlfn.XLOOKUP(Master1[[#This Row],[cu_id]],StopTimes[cu_ID],StopTimes[Average Stop Time]), 0)</f>
        <v>7.9395833333333332</v>
      </c>
      <c r="AT553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553" s="45">
        <v>15</v>
      </c>
      <c r="AV553" s="13"/>
      <c r="AW553" s="12"/>
    </row>
    <row r="554" spans="1:49" x14ac:dyDescent="0.3">
      <c r="A554" s="74" t="s">
        <v>3709</v>
      </c>
      <c r="B554" s="25">
        <v>9</v>
      </c>
      <c r="C554" s="25" t="s">
        <v>14</v>
      </c>
      <c r="D554" s="26">
        <v>99076</v>
      </c>
      <c r="E554" s="26" t="s">
        <v>67</v>
      </c>
      <c r="F554" s="26" t="s">
        <v>1118</v>
      </c>
      <c r="G554" s="26" t="s">
        <v>578</v>
      </c>
      <c r="H554" s="26" t="s">
        <v>11</v>
      </c>
      <c r="I554" s="26" t="s">
        <v>579</v>
      </c>
      <c r="J554" s="26" t="s">
        <v>4</v>
      </c>
      <c r="K554" s="26" t="s">
        <v>531</v>
      </c>
      <c r="L554" s="27" t="s">
        <v>16</v>
      </c>
      <c r="M554" s="25" t="s">
        <v>3</v>
      </c>
      <c r="N554" s="25" t="s">
        <v>2</v>
      </c>
      <c r="O5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</v>
      </c>
      <c r="P554" s="25">
        <v>0</v>
      </c>
      <c r="Q554" s="25">
        <v>0</v>
      </c>
      <c r="R554" s="25">
        <v>0</v>
      </c>
      <c r="S554" s="25">
        <v>21</v>
      </c>
      <c r="T554" s="25">
        <v>0</v>
      </c>
      <c r="U554" s="25">
        <v>53</v>
      </c>
      <c r="V554" s="41" t="str">
        <f>IFERROR(Master1[[#This Row],[Avg Garment Scans per Delivery]]/Master1[[#This Row],[Garment Inventory]], "")</f>
        <v/>
      </c>
      <c r="W554" s="42"/>
      <c r="X554" s="42"/>
      <c r="Y554" s="42"/>
      <c r="Z554" s="42"/>
      <c r="AA554" s="43">
        <f>_xlfn.XLOOKUP(Master1[[#This Row],[cu_id]], Revenue_Analysis[cuid], Revenue_Analysis[Q1 Low Deviation], 0)</f>
        <v>30.939</v>
      </c>
      <c r="AB554" s="43">
        <f>_xlfn.XLOOKUP(Master1[[#This Row],[cu_id]],Revenue_Analysis[cuid],Revenue_Analysis[Q1 High Deviation], 0)</f>
        <v>33.111800000000002</v>
      </c>
      <c r="AC554" s="43">
        <f>_xlfn.XLOOKUP(Master1[[#This Row],[cu_id]],Revenue_Analysis[cuid],Revenue_Analysis[Q2 Low Deviation], 0)</f>
        <v>36.332500000000003</v>
      </c>
      <c r="AD554" s="43">
        <f>_xlfn.XLOOKUP(Master1[[#This Row],[cu_id]],Revenue_Analysis[cuid],Revenue_Analysis[Q2 High Deviation], 0)</f>
        <v>38.225900000000003</v>
      </c>
      <c r="AE554" s="43">
        <f>_xlfn.XLOOKUP(Master1[[#This Row],[cu_id]],Revenue_Analysis[cuid],Revenue_Analysis[Q3 Low Deviation], 0)</f>
        <v>37.868000000000002</v>
      </c>
      <c r="AF554" s="43">
        <f>_xlfn.XLOOKUP(Master1[[#This Row],[cu_id]],Revenue_Analysis[cuid],Revenue_Analysis[Q3 High Deviation], 0)</f>
        <v>38.484400000000001</v>
      </c>
      <c r="AG554" s="43">
        <f>_xlfn.XLOOKUP(Master1[[#This Row],[cu_id]],Revenue_Analysis[cuid],Revenue_Analysis[Q4 Low Deviation], 0)</f>
        <v>37.89</v>
      </c>
      <c r="AH554" s="43">
        <f>_xlfn.XLOOKUP(Master1[[#This Row],[cu_id]],Revenue_Analysis[cuid],Revenue_Analysis[Q4 High Deviation], 0)</f>
        <v>37.89</v>
      </c>
      <c r="AI554" s="43">
        <f>_xlfn.XLOOKUP(Master1[[#This Row],[cu_id]],Revenue_Analysis[cuid],Revenue_Analysis[Q1 Average], 0)</f>
        <v>32.025399999999998</v>
      </c>
      <c r="AJ554" s="43">
        <f>_xlfn.XLOOKUP(Master1[[#This Row],[cu_id]],Revenue_Analysis[cuid],Revenue_Analysis[Q2 Average], 0)</f>
        <v>37.279200000000003</v>
      </c>
      <c r="AK554" s="43">
        <f>_xlfn.XLOOKUP(Master1[[#This Row],[cu_id]],Revenue_Analysis[cuid],Revenue_Analysis[Q3 Average], 0)</f>
        <v>38.176200000000001</v>
      </c>
      <c r="AL554" s="43">
        <f>_xlfn.XLOOKUP(Master1[[#This Row],[cu_id]],Revenue_Analysis[cuid],Revenue_Analysis[Q4 Average], 0)</f>
        <v>37.89</v>
      </c>
      <c r="AM554" s="44" t="s">
        <v>13860</v>
      </c>
      <c r="AN554" s="44" t="s">
        <v>13860</v>
      </c>
      <c r="AO554" s="25" t="s">
        <v>13860</v>
      </c>
      <c r="AP554" s="25" t="s">
        <v>13860</v>
      </c>
      <c r="AQ554" s="25" t="s">
        <v>13860</v>
      </c>
      <c r="AR554" s="25" t="s">
        <v>0</v>
      </c>
      <c r="AS554" s="15">
        <f>IFERROR(_xlfn.XLOOKUP(Master1[[#This Row],[cu_id]],StopTimes[cu_ID],StopTimes[Average Stop Time]), 0)</f>
        <v>2.8895833333333334</v>
      </c>
      <c r="AT554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554" s="45">
        <v>5</v>
      </c>
      <c r="AV554" s="13"/>
      <c r="AW554" s="12"/>
    </row>
    <row r="555" spans="1:49" x14ac:dyDescent="0.3">
      <c r="A555" s="74" t="s">
        <v>4380</v>
      </c>
      <c r="B555" s="25">
        <v>76</v>
      </c>
      <c r="C555" s="25" t="s">
        <v>9</v>
      </c>
      <c r="D555" s="26">
        <v>99062</v>
      </c>
      <c r="E555" s="26" t="s">
        <v>59</v>
      </c>
      <c r="F555" s="26" t="s">
        <v>2592</v>
      </c>
      <c r="G555" s="26" t="s">
        <v>2593</v>
      </c>
      <c r="H555" s="26" t="s">
        <v>11</v>
      </c>
      <c r="I555" s="26" t="s">
        <v>1534</v>
      </c>
      <c r="J555" s="26" t="s">
        <v>4</v>
      </c>
      <c r="K555" s="26" t="s">
        <v>345</v>
      </c>
      <c r="L555" s="27" t="s">
        <v>16</v>
      </c>
      <c r="M555" s="25" t="s">
        <v>3</v>
      </c>
      <c r="N555" s="25" t="s">
        <v>2</v>
      </c>
      <c r="O5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555" s="25">
        <v>20</v>
      </c>
      <c r="Q555" s="25">
        <v>0</v>
      </c>
      <c r="R555" s="25">
        <v>0</v>
      </c>
      <c r="S555" s="25">
        <v>0</v>
      </c>
      <c r="T555" s="25">
        <v>0</v>
      </c>
      <c r="U555" s="25">
        <v>53</v>
      </c>
      <c r="V555" s="41" t="str">
        <f>IFERROR(Master1[[#This Row],[Avg Garment Scans per Delivery]]/Master1[[#This Row],[Garment Inventory]], "")</f>
        <v/>
      </c>
      <c r="W555" s="42">
        <v>0</v>
      </c>
      <c r="X555" s="42">
        <v>52</v>
      </c>
      <c r="Y555" s="42">
        <v>1</v>
      </c>
      <c r="Z555" s="42">
        <v>305</v>
      </c>
      <c r="AA555" s="43">
        <f>_xlfn.XLOOKUP(Master1[[#This Row],[cu_id]], Revenue_Analysis[cuid], Revenue_Analysis[Q1 Low Deviation], 0)</f>
        <v>93.769499999999994</v>
      </c>
      <c r="AB555" s="43">
        <f>_xlfn.XLOOKUP(Master1[[#This Row],[cu_id]],Revenue_Analysis[cuid],Revenue_Analysis[Q1 High Deviation], 0)</f>
        <v>99.459699999999998</v>
      </c>
      <c r="AC555" s="43">
        <f>_xlfn.XLOOKUP(Master1[[#This Row],[cu_id]],Revenue_Analysis[cuid],Revenue_Analysis[Q2 Low Deviation], 0)</f>
        <v>101.114</v>
      </c>
      <c r="AD555" s="43">
        <f>_xlfn.XLOOKUP(Master1[[#This Row],[cu_id]],Revenue_Analysis[cuid],Revenue_Analysis[Q2 High Deviation], 0)</f>
        <v>115.09059999999999</v>
      </c>
      <c r="AE555" s="43">
        <f>_xlfn.XLOOKUP(Master1[[#This Row],[cu_id]],Revenue_Analysis[cuid],Revenue_Analysis[Q3 Low Deviation], 0)</f>
        <v>109.19589999999999</v>
      </c>
      <c r="AF555" s="43">
        <f>_xlfn.XLOOKUP(Master1[[#This Row],[cu_id]],Revenue_Analysis[cuid],Revenue_Analysis[Q3 High Deviation], 0)</f>
        <v>119.31489999999999</v>
      </c>
      <c r="AG555" s="43">
        <f>_xlfn.XLOOKUP(Master1[[#This Row],[cu_id]],Revenue_Analysis[cuid],Revenue_Analysis[Q4 Low Deviation], 0)</f>
        <v>109.905</v>
      </c>
      <c r="AH555" s="43">
        <f>_xlfn.XLOOKUP(Master1[[#This Row],[cu_id]],Revenue_Analysis[cuid],Revenue_Analysis[Q4 High Deviation], 0)</f>
        <v>114.8258</v>
      </c>
      <c r="AI555" s="43">
        <f>_xlfn.XLOOKUP(Master1[[#This Row],[cu_id]],Revenue_Analysis[cuid],Revenue_Analysis[Q1 Average], 0)</f>
        <v>96.614599999999996</v>
      </c>
      <c r="AJ555" s="43">
        <f>_xlfn.XLOOKUP(Master1[[#This Row],[cu_id]],Revenue_Analysis[cuid],Revenue_Analysis[Q2 Average], 0)</f>
        <v>108.1023</v>
      </c>
      <c r="AK555" s="43">
        <f>_xlfn.XLOOKUP(Master1[[#This Row],[cu_id]],Revenue_Analysis[cuid],Revenue_Analysis[Q3 Average], 0)</f>
        <v>114.25539999999999</v>
      </c>
      <c r="AL555" s="43">
        <f>_xlfn.XLOOKUP(Master1[[#This Row],[cu_id]],Revenue_Analysis[cuid],Revenue_Analysis[Q4 Average], 0)</f>
        <v>112.36539999999999</v>
      </c>
      <c r="AM555" s="44">
        <v>6</v>
      </c>
      <c r="AN555" s="44">
        <v>4.5</v>
      </c>
      <c r="AO555" s="25" t="s">
        <v>13860</v>
      </c>
      <c r="AP555" s="25" t="s">
        <v>13860</v>
      </c>
      <c r="AQ555" s="25" t="s">
        <v>13860</v>
      </c>
      <c r="AR555" s="25" t="s">
        <v>0</v>
      </c>
      <c r="AS555" s="15">
        <f>IFERROR(_xlfn.XLOOKUP(Master1[[#This Row],[cu_id]],StopTimes[cu_ID],StopTimes[Average Stop Time]), 0)</f>
        <v>18.264814813333334</v>
      </c>
      <c r="AT55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55" s="45" t="s">
        <v>13860</v>
      </c>
      <c r="AV555" s="13"/>
      <c r="AW555" s="12"/>
    </row>
    <row r="556" spans="1:49" x14ac:dyDescent="0.3">
      <c r="A556" s="21" t="s">
        <v>4381</v>
      </c>
      <c r="B556" s="23">
        <v>76</v>
      </c>
      <c r="C556" s="23" t="s">
        <v>9</v>
      </c>
      <c r="D556" s="22">
        <v>99161</v>
      </c>
      <c r="E556" s="22">
        <v>40</v>
      </c>
      <c r="F556" s="22" t="s">
        <v>2594</v>
      </c>
      <c r="G556" s="22" t="s">
        <v>2593</v>
      </c>
      <c r="H556" s="22" t="s">
        <v>5</v>
      </c>
      <c r="I556" s="22" t="s">
        <v>1534</v>
      </c>
      <c r="J556" s="22" t="s">
        <v>4</v>
      </c>
      <c r="K556" s="22" t="s">
        <v>345</v>
      </c>
      <c r="L556" s="23" t="s">
        <v>16</v>
      </c>
      <c r="M556" s="23" t="s">
        <v>3</v>
      </c>
      <c r="N556" s="23" t="s">
        <v>2</v>
      </c>
      <c r="O5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556" s="23">
        <v>40</v>
      </c>
      <c r="Q556" s="23">
        <v>0</v>
      </c>
      <c r="R556" s="23">
        <v>0</v>
      </c>
      <c r="S556" s="23">
        <v>0</v>
      </c>
      <c r="T556" s="23">
        <v>0</v>
      </c>
      <c r="U556" s="23"/>
      <c r="V556" s="51" t="str">
        <f>IFERROR(Master1[[#This Row],[Avg Garment Scans per Delivery]]/Master1[[#This Row],[Garment Inventory]], "")</f>
        <v/>
      </c>
      <c r="W556" s="23"/>
      <c r="X556" s="23">
        <v>0</v>
      </c>
      <c r="Y556" s="23"/>
      <c r="Z556" s="23"/>
      <c r="AA556" s="43">
        <f>_xlfn.XLOOKUP(Master1[[#This Row],[cu_id]], Revenue_Analysis[cuid], Revenue_Analysis[Q1 Low Deviation], 0)</f>
        <v>0</v>
      </c>
      <c r="AB556" s="43">
        <f>_xlfn.XLOOKUP(Master1[[#This Row],[cu_id]],Revenue_Analysis[cuid],Revenue_Analysis[Q1 High Deviation], 0)</f>
        <v>0</v>
      </c>
      <c r="AC556" s="43">
        <f>_xlfn.XLOOKUP(Master1[[#This Row],[cu_id]],Revenue_Analysis[cuid],Revenue_Analysis[Q2 Low Deviation], 0)</f>
        <v>0</v>
      </c>
      <c r="AD556" s="43">
        <f>_xlfn.XLOOKUP(Master1[[#This Row],[cu_id]],Revenue_Analysis[cuid],Revenue_Analysis[Q2 High Deviation], 0)</f>
        <v>0</v>
      </c>
      <c r="AE556" s="43">
        <f>_xlfn.XLOOKUP(Master1[[#This Row],[cu_id]],Revenue_Analysis[cuid],Revenue_Analysis[Q3 Low Deviation], 0)</f>
        <v>0</v>
      </c>
      <c r="AF556" s="43">
        <f>_xlfn.XLOOKUP(Master1[[#This Row],[cu_id]],Revenue_Analysis[cuid],Revenue_Analysis[Q3 High Deviation], 0)</f>
        <v>0</v>
      </c>
      <c r="AG556" s="43">
        <f>_xlfn.XLOOKUP(Master1[[#This Row],[cu_id]],Revenue_Analysis[cuid],Revenue_Analysis[Q4 Low Deviation], 0)</f>
        <v>0</v>
      </c>
      <c r="AH556" s="43">
        <f>_xlfn.XLOOKUP(Master1[[#This Row],[cu_id]],Revenue_Analysis[cuid],Revenue_Analysis[Q4 High Deviation], 0)</f>
        <v>0</v>
      </c>
      <c r="AI556" s="43">
        <f>_xlfn.XLOOKUP(Master1[[#This Row],[cu_id]],Revenue_Analysis[cuid],Revenue_Analysis[Q1 Average], 0)</f>
        <v>0</v>
      </c>
      <c r="AJ556" s="43">
        <f>_xlfn.XLOOKUP(Master1[[#This Row],[cu_id]],Revenue_Analysis[cuid],Revenue_Analysis[Q2 Average], 0)</f>
        <v>0</v>
      </c>
      <c r="AK556" s="43">
        <f>_xlfn.XLOOKUP(Master1[[#This Row],[cu_id]],Revenue_Analysis[cuid],Revenue_Analysis[Q3 Average], 0)</f>
        <v>0</v>
      </c>
      <c r="AL556" s="43">
        <f>_xlfn.XLOOKUP(Master1[[#This Row],[cu_id]],Revenue_Analysis[cuid],Revenue_Analysis[Q4 Average], 0)</f>
        <v>0</v>
      </c>
      <c r="AM556" s="23" t="s">
        <v>1</v>
      </c>
      <c r="AN556" s="23" t="s">
        <v>1</v>
      </c>
      <c r="AO556" s="23" t="s">
        <v>13860</v>
      </c>
      <c r="AP556" s="23" t="s">
        <v>13860</v>
      </c>
      <c r="AQ556" s="23" t="s">
        <v>13860</v>
      </c>
      <c r="AR556" s="23" t="s">
        <v>0</v>
      </c>
      <c r="AS556" s="15">
        <f>IFERROR(_xlfn.XLOOKUP(Master1[[#This Row],[cu_id]],StopTimes[cu_ID],StopTimes[Average Stop Time]), 0)</f>
        <v>0</v>
      </c>
      <c r="AT55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56" s="45" t="s">
        <v>13860</v>
      </c>
      <c r="AV556" s="13"/>
      <c r="AW556" s="12"/>
    </row>
    <row r="557" spans="1:49" x14ac:dyDescent="0.3">
      <c r="A557" s="74" t="s">
        <v>4382</v>
      </c>
      <c r="B557" s="25">
        <v>76</v>
      </c>
      <c r="C557" s="25" t="s">
        <v>9</v>
      </c>
      <c r="D557" s="26">
        <v>99062</v>
      </c>
      <c r="E557" s="26" t="s">
        <v>88</v>
      </c>
      <c r="F557" s="26" t="s">
        <v>2595</v>
      </c>
      <c r="G557" s="26" t="s">
        <v>2596</v>
      </c>
      <c r="H557" s="26" t="s">
        <v>11</v>
      </c>
      <c r="I557" s="26" t="s">
        <v>2597</v>
      </c>
      <c r="J557" s="26" t="s">
        <v>4</v>
      </c>
      <c r="K557" s="26" t="s">
        <v>608</v>
      </c>
      <c r="L557" s="27" t="s">
        <v>16</v>
      </c>
      <c r="M557" s="25" t="s">
        <v>3</v>
      </c>
      <c r="N557" s="25" t="s">
        <v>2</v>
      </c>
      <c r="O5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557" s="25">
        <v>10</v>
      </c>
      <c r="Q557" s="25">
        <v>0</v>
      </c>
      <c r="R557" s="25">
        <v>0</v>
      </c>
      <c r="S557" s="25">
        <v>0</v>
      </c>
      <c r="T557" s="25">
        <v>0</v>
      </c>
      <c r="U557" s="25">
        <v>53</v>
      </c>
      <c r="V557" s="41" t="str">
        <f>IFERROR(Master1[[#This Row],[Avg Garment Scans per Delivery]]/Master1[[#This Row],[Garment Inventory]], "")</f>
        <v/>
      </c>
      <c r="W557" s="42">
        <v>0</v>
      </c>
      <c r="X557" s="42">
        <v>86</v>
      </c>
      <c r="Y557" s="42">
        <v>1</v>
      </c>
      <c r="Z557" s="42">
        <v>460</v>
      </c>
      <c r="AA557" s="43">
        <f>_xlfn.XLOOKUP(Master1[[#This Row],[cu_id]], Revenue_Analysis[cuid], Revenue_Analysis[Q1 Low Deviation], 0)</f>
        <v>172.28890000000001</v>
      </c>
      <c r="AB557" s="43">
        <f>_xlfn.XLOOKUP(Master1[[#This Row],[cu_id]],Revenue_Analysis[cuid],Revenue_Analysis[Q1 High Deviation], 0)</f>
        <v>194.73269999999999</v>
      </c>
      <c r="AC557" s="43">
        <f>_xlfn.XLOOKUP(Master1[[#This Row],[cu_id]],Revenue_Analysis[cuid],Revenue_Analysis[Q2 Low Deviation], 0)</f>
        <v>157.85249999999999</v>
      </c>
      <c r="AD557" s="43">
        <f>_xlfn.XLOOKUP(Master1[[#This Row],[cu_id]],Revenue_Analysis[cuid],Revenue_Analysis[Q2 High Deviation], 0)</f>
        <v>178.9829</v>
      </c>
      <c r="AE557" s="43">
        <f>_xlfn.XLOOKUP(Master1[[#This Row],[cu_id]],Revenue_Analysis[cuid],Revenue_Analysis[Q3 Low Deviation], 0)</f>
        <v>159.55099999999999</v>
      </c>
      <c r="AF557" s="43">
        <f>_xlfn.XLOOKUP(Master1[[#This Row],[cu_id]],Revenue_Analysis[cuid],Revenue_Analysis[Q3 High Deviation], 0)</f>
        <v>165.56440000000001</v>
      </c>
      <c r="AG557" s="43">
        <f>_xlfn.XLOOKUP(Master1[[#This Row],[cu_id]],Revenue_Analysis[cuid],Revenue_Analysis[Q4 Low Deviation], 0)</f>
        <v>158.2371</v>
      </c>
      <c r="AH557" s="43">
        <f>_xlfn.XLOOKUP(Master1[[#This Row],[cu_id]],Revenue_Analysis[cuid],Revenue_Analysis[Q4 High Deviation], 0)</f>
        <v>170.07669999999999</v>
      </c>
      <c r="AI557" s="43">
        <f>_xlfn.XLOOKUP(Master1[[#This Row],[cu_id]],Revenue_Analysis[cuid],Revenue_Analysis[Q1 Average], 0)</f>
        <v>183.51079999999999</v>
      </c>
      <c r="AJ557" s="43">
        <f>_xlfn.XLOOKUP(Master1[[#This Row],[cu_id]],Revenue_Analysis[cuid],Revenue_Analysis[Q2 Average], 0)</f>
        <v>168.4177</v>
      </c>
      <c r="AK557" s="43">
        <f>_xlfn.XLOOKUP(Master1[[#This Row],[cu_id]],Revenue_Analysis[cuid],Revenue_Analysis[Q3 Average], 0)</f>
        <v>162.55770000000001</v>
      </c>
      <c r="AL557" s="43">
        <f>_xlfn.XLOOKUP(Master1[[#This Row],[cu_id]],Revenue_Analysis[cuid],Revenue_Analysis[Q4 Average], 0)</f>
        <v>164.15690000000001</v>
      </c>
      <c r="AM557" s="44">
        <v>6</v>
      </c>
      <c r="AN557" s="44">
        <v>4.5</v>
      </c>
      <c r="AO557" s="25" t="s">
        <v>13860</v>
      </c>
      <c r="AP557" s="25" t="s">
        <v>13860</v>
      </c>
      <c r="AQ557" s="25" t="s">
        <v>13860</v>
      </c>
      <c r="AR557" s="25" t="s">
        <v>0</v>
      </c>
      <c r="AS557" s="15">
        <f>IFERROR(_xlfn.XLOOKUP(Master1[[#This Row],[cu_id]],StopTimes[cu_ID],StopTimes[Average Stop Time]), 0)</f>
        <v>16.631481480000001</v>
      </c>
      <c r="AT55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57" s="45" t="s">
        <v>13860</v>
      </c>
      <c r="AV557" s="13"/>
      <c r="AW557" s="12"/>
    </row>
    <row r="558" spans="1:49" x14ac:dyDescent="0.3">
      <c r="A558" s="74" t="s">
        <v>3500</v>
      </c>
      <c r="B558" s="25">
        <v>9</v>
      </c>
      <c r="C558" s="25" t="s">
        <v>14</v>
      </c>
      <c r="D558" s="26">
        <v>99076</v>
      </c>
      <c r="E558" s="26" t="s">
        <v>94</v>
      </c>
      <c r="F558" s="26" t="s">
        <v>577</v>
      </c>
      <c r="G558" s="26" t="s">
        <v>578</v>
      </c>
      <c r="H558" s="26" t="s">
        <v>11</v>
      </c>
      <c r="I558" s="26" t="s">
        <v>579</v>
      </c>
      <c r="J558" s="26" t="s">
        <v>4</v>
      </c>
      <c r="K558" s="26" t="s">
        <v>531</v>
      </c>
      <c r="L558" s="27" t="s">
        <v>16</v>
      </c>
      <c r="M558" s="25" t="s">
        <v>3</v>
      </c>
      <c r="N558" s="25" t="s">
        <v>2</v>
      </c>
      <c r="O5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31</v>
      </c>
      <c r="P558" s="25">
        <v>0</v>
      </c>
      <c r="Q558" s="25">
        <v>0</v>
      </c>
      <c r="R558" s="25">
        <v>0</v>
      </c>
      <c r="S558" s="25">
        <v>31</v>
      </c>
      <c r="T558" s="25">
        <v>0</v>
      </c>
      <c r="U558" s="25">
        <v>53</v>
      </c>
      <c r="V558" s="41" t="str">
        <f>IFERROR(Master1[[#This Row],[Avg Garment Scans per Delivery]]/Master1[[#This Row],[Garment Inventory]], "")</f>
        <v/>
      </c>
      <c r="W558" s="42"/>
      <c r="X558" s="42"/>
      <c r="Y558" s="42"/>
      <c r="Z558" s="42"/>
      <c r="AA558" s="43">
        <f>_xlfn.XLOOKUP(Master1[[#This Row],[cu_id]], Revenue_Analysis[cuid], Revenue_Analysis[Q1 Low Deviation], 0)</f>
        <v>9.1631</v>
      </c>
      <c r="AB558" s="43">
        <f>_xlfn.XLOOKUP(Master1[[#This Row],[cu_id]],Revenue_Analysis[cuid],Revenue_Analysis[Q1 High Deviation], 0)</f>
        <v>10.9169</v>
      </c>
      <c r="AC558" s="43">
        <f>_xlfn.XLOOKUP(Master1[[#This Row],[cu_id]],Revenue_Analysis[cuid],Revenue_Analysis[Q2 Low Deviation], 0)</f>
        <v>13.1525</v>
      </c>
      <c r="AD558" s="43">
        <f>_xlfn.XLOOKUP(Master1[[#This Row],[cu_id]],Revenue_Analysis[cuid],Revenue_Analysis[Q2 High Deviation], 0)</f>
        <v>15.0459</v>
      </c>
      <c r="AE558" s="43">
        <f>_xlfn.XLOOKUP(Master1[[#This Row],[cu_id]],Revenue_Analysis[cuid],Revenue_Analysis[Q3 Low Deviation], 0)</f>
        <v>14.688000000000001</v>
      </c>
      <c r="AF558" s="43">
        <f>_xlfn.XLOOKUP(Master1[[#This Row],[cu_id]],Revenue_Analysis[cuid],Revenue_Analysis[Q3 High Deviation], 0)</f>
        <v>15.304399999999999</v>
      </c>
      <c r="AG558" s="43">
        <f>_xlfn.XLOOKUP(Master1[[#This Row],[cu_id]],Revenue_Analysis[cuid],Revenue_Analysis[Q4 Low Deviation], 0)</f>
        <v>14.71</v>
      </c>
      <c r="AH558" s="43">
        <f>_xlfn.XLOOKUP(Master1[[#This Row],[cu_id]],Revenue_Analysis[cuid],Revenue_Analysis[Q4 High Deviation], 0)</f>
        <v>14.71</v>
      </c>
      <c r="AI558" s="43">
        <f>_xlfn.XLOOKUP(Master1[[#This Row],[cu_id]],Revenue_Analysis[cuid],Revenue_Analysis[Q1 Average], 0)</f>
        <v>10.039999999999999</v>
      </c>
      <c r="AJ558" s="43">
        <f>_xlfn.XLOOKUP(Master1[[#This Row],[cu_id]],Revenue_Analysis[cuid],Revenue_Analysis[Q2 Average], 0)</f>
        <v>14.0992</v>
      </c>
      <c r="AK558" s="43">
        <f>_xlfn.XLOOKUP(Master1[[#This Row],[cu_id]],Revenue_Analysis[cuid],Revenue_Analysis[Q3 Average], 0)</f>
        <v>14.9962</v>
      </c>
      <c r="AL558" s="43">
        <f>_xlfn.XLOOKUP(Master1[[#This Row],[cu_id]],Revenue_Analysis[cuid],Revenue_Analysis[Q4 Average], 0)</f>
        <v>14.71</v>
      </c>
      <c r="AM558" s="44" t="s">
        <v>13860</v>
      </c>
      <c r="AN558" s="44" t="s">
        <v>13860</v>
      </c>
      <c r="AO558" s="25" t="s">
        <v>13860</v>
      </c>
      <c r="AP558" s="25" t="s">
        <v>13860</v>
      </c>
      <c r="AQ558" s="25" t="s">
        <v>13860</v>
      </c>
      <c r="AR558" s="25" t="s">
        <v>0</v>
      </c>
      <c r="AS558" s="15">
        <f>IFERROR(_xlfn.XLOOKUP(Master1[[#This Row],[cu_id]],StopTimes[cu_ID],StopTimes[Average Stop Time]), 0)</f>
        <v>1.2625</v>
      </c>
      <c r="AT55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58" s="45" t="s">
        <v>13860</v>
      </c>
      <c r="AV558" s="13"/>
      <c r="AW558" s="12"/>
    </row>
    <row r="559" spans="1:49" x14ac:dyDescent="0.3">
      <c r="A559" s="21" t="s">
        <v>4383</v>
      </c>
      <c r="B559" s="23">
        <v>76</v>
      </c>
      <c r="C559" s="23" t="s">
        <v>9</v>
      </c>
      <c r="D559" s="22">
        <v>99161</v>
      </c>
      <c r="E559" s="22">
        <v>42</v>
      </c>
      <c r="F559" s="22" t="s">
        <v>2598</v>
      </c>
      <c r="G559" s="22" t="s">
        <v>2596</v>
      </c>
      <c r="H559" s="22" t="s">
        <v>5</v>
      </c>
      <c r="I559" s="22" t="s">
        <v>2599</v>
      </c>
      <c r="J559" s="22" t="s">
        <v>4</v>
      </c>
      <c r="K559" s="22" t="s">
        <v>608</v>
      </c>
      <c r="L559" s="23" t="s">
        <v>16</v>
      </c>
      <c r="M559" s="23" t="s">
        <v>3</v>
      </c>
      <c r="N559" s="23" t="s">
        <v>2</v>
      </c>
      <c r="O5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559" s="23">
        <v>60</v>
      </c>
      <c r="Q559" s="23">
        <v>0</v>
      </c>
      <c r="R559" s="23">
        <v>0</v>
      </c>
      <c r="S559" s="23">
        <v>0</v>
      </c>
      <c r="T559" s="23">
        <v>0</v>
      </c>
      <c r="U559" s="23"/>
      <c r="V559" s="51" t="str">
        <f>IFERROR(Master1[[#This Row],[Avg Garment Scans per Delivery]]/Master1[[#This Row],[Garment Inventory]], "")</f>
        <v/>
      </c>
      <c r="W559" s="23"/>
      <c r="X559" s="23">
        <v>0</v>
      </c>
      <c r="Y559" s="23"/>
      <c r="Z559" s="23"/>
      <c r="AA559" s="43">
        <f>_xlfn.XLOOKUP(Master1[[#This Row],[cu_id]], Revenue_Analysis[cuid], Revenue_Analysis[Q1 Low Deviation], 0)</f>
        <v>0</v>
      </c>
      <c r="AB559" s="43">
        <f>_xlfn.XLOOKUP(Master1[[#This Row],[cu_id]],Revenue_Analysis[cuid],Revenue_Analysis[Q1 High Deviation], 0)</f>
        <v>0</v>
      </c>
      <c r="AC559" s="43">
        <f>_xlfn.XLOOKUP(Master1[[#This Row],[cu_id]],Revenue_Analysis[cuid],Revenue_Analysis[Q2 Low Deviation], 0)</f>
        <v>0</v>
      </c>
      <c r="AD559" s="43">
        <f>_xlfn.XLOOKUP(Master1[[#This Row],[cu_id]],Revenue_Analysis[cuid],Revenue_Analysis[Q2 High Deviation], 0)</f>
        <v>0</v>
      </c>
      <c r="AE559" s="43">
        <f>_xlfn.XLOOKUP(Master1[[#This Row],[cu_id]],Revenue_Analysis[cuid],Revenue_Analysis[Q3 Low Deviation], 0)</f>
        <v>0</v>
      </c>
      <c r="AF559" s="43">
        <f>_xlfn.XLOOKUP(Master1[[#This Row],[cu_id]],Revenue_Analysis[cuid],Revenue_Analysis[Q3 High Deviation], 0)</f>
        <v>0</v>
      </c>
      <c r="AG559" s="43">
        <f>_xlfn.XLOOKUP(Master1[[#This Row],[cu_id]],Revenue_Analysis[cuid],Revenue_Analysis[Q4 Low Deviation], 0)</f>
        <v>0</v>
      </c>
      <c r="AH559" s="43">
        <f>_xlfn.XLOOKUP(Master1[[#This Row],[cu_id]],Revenue_Analysis[cuid],Revenue_Analysis[Q4 High Deviation], 0)</f>
        <v>0</v>
      </c>
      <c r="AI559" s="43">
        <f>_xlfn.XLOOKUP(Master1[[#This Row],[cu_id]],Revenue_Analysis[cuid],Revenue_Analysis[Q1 Average], 0)</f>
        <v>0</v>
      </c>
      <c r="AJ559" s="43">
        <f>_xlfn.XLOOKUP(Master1[[#This Row],[cu_id]],Revenue_Analysis[cuid],Revenue_Analysis[Q2 Average], 0)</f>
        <v>0</v>
      </c>
      <c r="AK559" s="43">
        <f>_xlfn.XLOOKUP(Master1[[#This Row],[cu_id]],Revenue_Analysis[cuid],Revenue_Analysis[Q3 Average], 0)</f>
        <v>0</v>
      </c>
      <c r="AL559" s="43">
        <f>_xlfn.XLOOKUP(Master1[[#This Row],[cu_id]],Revenue_Analysis[cuid],Revenue_Analysis[Q4 Average], 0)</f>
        <v>0</v>
      </c>
      <c r="AM559" s="23" t="s">
        <v>1</v>
      </c>
      <c r="AN559" s="23" t="s">
        <v>1</v>
      </c>
      <c r="AO559" s="23" t="s">
        <v>13860</v>
      </c>
      <c r="AP559" s="23" t="s">
        <v>13860</v>
      </c>
      <c r="AQ559" s="23" t="s">
        <v>13860</v>
      </c>
      <c r="AR559" s="23" t="s">
        <v>0</v>
      </c>
      <c r="AS559" s="15">
        <f>IFERROR(_xlfn.XLOOKUP(Master1[[#This Row],[cu_id]],StopTimes[cu_ID],StopTimes[Average Stop Time]), 0)</f>
        <v>0</v>
      </c>
      <c r="AT55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59" s="45" t="s">
        <v>13860</v>
      </c>
      <c r="AV559" s="13"/>
      <c r="AW559" s="12"/>
    </row>
    <row r="560" spans="1:49" x14ac:dyDescent="0.3">
      <c r="A560" s="74" t="s">
        <v>4384</v>
      </c>
      <c r="B560" s="25">
        <v>15</v>
      </c>
      <c r="C560" s="25" t="s">
        <v>9</v>
      </c>
      <c r="D560" s="26">
        <v>32964</v>
      </c>
      <c r="E560" s="26" t="s">
        <v>13</v>
      </c>
      <c r="F560" s="26" t="s">
        <v>2600</v>
      </c>
      <c r="G560" s="26" t="s">
        <v>2601</v>
      </c>
      <c r="H560" s="26" t="s">
        <v>5</v>
      </c>
      <c r="I560" s="26" t="s">
        <v>692</v>
      </c>
      <c r="J560" s="26" t="s">
        <v>4</v>
      </c>
      <c r="K560" s="26" t="s">
        <v>260</v>
      </c>
      <c r="L560" s="27">
        <v>6</v>
      </c>
      <c r="M560" s="25" t="s">
        <v>18</v>
      </c>
      <c r="N560" s="25" t="s">
        <v>2</v>
      </c>
      <c r="O5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87</v>
      </c>
      <c r="P560" s="25">
        <v>87</v>
      </c>
      <c r="Q560" s="25">
        <v>0</v>
      </c>
      <c r="R560" s="25">
        <v>0</v>
      </c>
      <c r="S560" s="25">
        <v>0</v>
      </c>
      <c r="T560" s="25">
        <v>0</v>
      </c>
      <c r="U560" s="25">
        <v>15</v>
      </c>
      <c r="V560" s="41">
        <f>IFERROR(Master1[[#This Row],[Avg Garment Scans per Delivery]]/Master1[[#This Row],[Garment Inventory]], "")</f>
        <v>0</v>
      </c>
      <c r="W560" s="42">
        <v>35</v>
      </c>
      <c r="X560" s="42">
        <v>0</v>
      </c>
      <c r="Y560" s="42">
        <v>3</v>
      </c>
      <c r="Z560" s="42">
        <v>34</v>
      </c>
      <c r="AA560" s="43">
        <f>_xlfn.XLOOKUP(Master1[[#This Row],[cu_id]], Revenue_Analysis[cuid], Revenue_Analysis[Q1 Low Deviation], 0)</f>
        <v>79.33</v>
      </c>
      <c r="AB560" s="43">
        <f>_xlfn.XLOOKUP(Master1[[#This Row],[cu_id]],Revenue_Analysis[cuid],Revenue_Analysis[Q1 High Deviation], 0)</f>
        <v>79.33</v>
      </c>
      <c r="AC560" s="43">
        <f>_xlfn.XLOOKUP(Master1[[#This Row],[cu_id]],Revenue_Analysis[cuid],Revenue_Analysis[Q2 Low Deviation], 0)</f>
        <v>78.346299999999999</v>
      </c>
      <c r="AD560" s="43">
        <f>_xlfn.XLOOKUP(Master1[[#This Row],[cu_id]],Revenue_Analysis[cuid],Revenue_Analysis[Q2 High Deviation], 0)</f>
        <v>100.14870000000001</v>
      </c>
      <c r="AE560" s="43">
        <f>_xlfn.XLOOKUP(Master1[[#This Row],[cu_id]],Revenue_Analysis[cuid],Revenue_Analysis[Q3 Low Deviation], 0)</f>
        <v>84.13</v>
      </c>
      <c r="AF560" s="43">
        <f>_xlfn.XLOOKUP(Master1[[#This Row],[cu_id]],Revenue_Analysis[cuid],Revenue_Analysis[Q3 High Deviation], 0)</f>
        <v>84.8</v>
      </c>
      <c r="AG560" s="43">
        <f>_xlfn.XLOOKUP(Master1[[#This Row],[cu_id]],Revenue_Analysis[cuid],Revenue_Analysis[Q4 Low Deviation], 0)</f>
        <v>84.13</v>
      </c>
      <c r="AH560" s="43">
        <f>_xlfn.XLOOKUP(Master1[[#This Row],[cu_id]],Revenue_Analysis[cuid],Revenue_Analysis[Q4 High Deviation], 0)</f>
        <v>84.13</v>
      </c>
      <c r="AI560" s="43">
        <f>_xlfn.XLOOKUP(Master1[[#This Row],[cu_id]],Revenue_Analysis[cuid],Revenue_Analysis[Q1 Average], 0)</f>
        <v>79.33</v>
      </c>
      <c r="AJ560" s="43">
        <f>_xlfn.XLOOKUP(Master1[[#This Row],[cu_id]],Revenue_Analysis[cuid],Revenue_Analysis[Q2 Average], 0)</f>
        <v>89.247500000000002</v>
      </c>
      <c r="AK560" s="43">
        <f>_xlfn.XLOOKUP(Master1[[#This Row],[cu_id]],Revenue_Analysis[cuid],Revenue_Analysis[Q3 Average], 0)</f>
        <v>84.465000000000003</v>
      </c>
      <c r="AL560" s="43">
        <f>_xlfn.XLOOKUP(Master1[[#This Row],[cu_id]],Revenue_Analysis[cuid],Revenue_Analysis[Q4 Average], 0)</f>
        <v>84.13</v>
      </c>
      <c r="AM560" s="44">
        <v>0.33333333333333331</v>
      </c>
      <c r="AN560" s="44">
        <v>0.6875</v>
      </c>
      <c r="AO560" s="25" t="s">
        <v>13860</v>
      </c>
      <c r="AP560" s="25" t="s">
        <v>13860</v>
      </c>
      <c r="AQ560" s="25" t="s">
        <v>13860</v>
      </c>
      <c r="AR560" s="25" t="s">
        <v>0</v>
      </c>
      <c r="AS560" s="15">
        <f>IFERROR(_xlfn.XLOOKUP(Master1[[#This Row],[cu_id]],StopTimes[cu_ID],StopTimes[Average Stop Time]), 0)</f>
        <v>1.1033333333333333</v>
      </c>
      <c r="AT560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560" s="45">
        <v>5</v>
      </c>
      <c r="AV560" s="13"/>
      <c r="AW560" s="12"/>
    </row>
    <row r="561" spans="1:49" x14ac:dyDescent="0.3">
      <c r="A561" s="74" t="s">
        <v>4385</v>
      </c>
      <c r="B561" s="25">
        <v>71</v>
      </c>
      <c r="C561" s="25" t="s">
        <v>6</v>
      </c>
      <c r="D561" s="26">
        <v>32965</v>
      </c>
      <c r="E561" s="26" t="s">
        <v>13</v>
      </c>
      <c r="F561" s="26" t="s">
        <v>2602</v>
      </c>
      <c r="G561" s="26" t="s">
        <v>2603</v>
      </c>
      <c r="H561" s="26" t="s">
        <v>5</v>
      </c>
      <c r="I561" s="26" t="s">
        <v>2604</v>
      </c>
      <c r="J561" s="26" t="s">
        <v>4</v>
      </c>
      <c r="K561" s="26" t="s">
        <v>302</v>
      </c>
      <c r="L561" s="27" t="s">
        <v>16</v>
      </c>
      <c r="M561" s="25" t="s">
        <v>3</v>
      </c>
      <c r="N561" s="25" t="s">
        <v>2</v>
      </c>
      <c r="O5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176</v>
      </c>
      <c r="P561" s="25">
        <v>0</v>
      </c>
      <c r="Q561" s="25">
        <v>0</v>
      </c>
      <c r="R561" s="25">
        <v>176</v>
      </c>
      <c r="S561" s="25">
        <v>0</v>
      </c>
      <c r="T561" s="25">
        <v>0</v>
      </c>
      <c r="U561" s="25">
        <v>52</v>
      </c>
      <c r="V561" s="41">
        <f>IFERROR(Master1[[#This Row],[Avg Garment Scans per Delivery]]/Master1[[#This Row],[Garment Inventory]], "")</f>
        <v>8.5106382978723402E-2</v>
      </c>
      <c r="W561" s="42">
        <v>47</v>
      </c>
      <c r="X561" s="42">
        <v>4</v>
      </c>
      <c r="Y561" s="42">
        <v>5</v>
      </c>
      <c r="Z561" s="42">
        <v>47</v>
      </c>
      <c r="AA561" s="43">
        <f>_xlfn.XLOOKUP(Master1[[#This Row],[cu_id]], Revenue_Analysis[cuid], Revenue_Analysis[Q1 Low Deviation], 0)</f>
        <v>115.4461</v>
      </c>
      <c r="AB561" s="43">
        <f>_xlfn.XLOOKUP(Master1[[#This Row],[cu_id]],Revenue_Analysis[cuid],Revenue_Analysis[Q1 High Deviation], 0)</f>
        <v>122.4863</v>
      </c>
      <c r="AC561" s="43">
        <f>_xlfn.XLOOKUP(Master1[[#This Row],[cu_id]],Revenue_Analysis[cuid],Revenue_Analysis[Q2 Low Deviation], 0)</f>
        <v>128.38849999999999</v>
      </c>
      <c r="AD561" s="43">
        <f>_xlfn.XLOOKUP(Master1[[#This Row],[cu_id]],Revenue_Analysis[cuid],Revenue_Analysis[Q2 High Deviation], 0)</f>
        <v>139.1515</v>
      </c>
      <c r="AE561" s="43">
        <f>_xlfn.XLOOKUP(Master1[[#This Row],[cu_id]],Revenue_Analysis[cuid],Revenue_Analysis[Q3 Low Deviation], 0)</f>
        <v>133.63910000000001</v>
      </c>
      <c r="AF561" s="43">
        <f>_xlfn.XLOOKUP(Master1[[#This Row],[cu_id]],Revenue_Analysis[cuid],Revenue_Analysis[Q3 High Deviation], 0)</f>
        <v>134.50389999999999</v>
      </c>
      <c r="AG561" s="43">
        <f>_xlfn.XLOOKUP(Master1[[#This Row],[cu_id]],Revenue_Analysis[cuid],Revenue_Analysis[Q4 Low Deviation], 0)</f>
        <v>124.77209999999999</v>
      </c>
      <c r="AH561" s="43">
        <f>_xlfn.XLOOKUP(Master1[[#This Row],[cu_id]],Revenue_Analysis[cuid],Revenue_Analysis[Q4 High Deviation], 0)</f>
        <v>134.58629999999999</v>
      </c>
      <c r="AI561" s="43">
        <f>_xlfn.XLOOKUP(Master1[[#This Row],[cu_id]],Revenue_Analysis[cuid],Revenue_Analysis[Q1 Average], 0)</f>
        <v>118.9662</v>
      </c>
      <c r="AJ561" s="43">
        <f>_xlfn.XLOOKUP(Master1[[#This Row],[cu_id]],Revenue_Analysis[cuid],Revenue_Analysis[Q2 Average], 0)</f>
        <v>133.77000000000001</v>
      </c>
      <c r="AK561" s="43">
        <f>_xlfn.XLOOKUP(Master1[[#This Row],[cu_id]],Revenue_Analysis[cuid],Revenue_Analysis[Q3 Average], 0)</f>
        <v>134.07149999999999</v>
      </c>
      <c r="AL561" s="43">
        <f>_xlfn.XLOOKUP(Master1[[#This Row],[cu_id]],Revenue_Analysis[cuid],Revenue_Analysis[Q4 Average], 0)</f>
        <v>129.67920000000001</v>
      </c>
      <c r="AM561" s="44">
        <v>0.39583333333333331</v>
      </c>
      <c r="AN561" s="44">
        <v>9.5</v>
      </c>
      <c r="AO561" s="25" t="s">
        <v>13860</v>
      </c>
      <c r="AP561" s="25" t="s">
        <v>13860</v>
      </c>
      <c r="AQ561" s="25" t="s">
        <v>13860</v>
      </c>
      <c r="AR561" s="25" t="s">
        <v>0</v>
      </c>
      <c r="AS561" s="15">
        <f>IFERROR(_xlfn.XLOOKUP(Master1[[#This Row],[cu_id]],StopTimes[cu_ID],StopTimes[Average Stop Time]), 0)</f>
        <v>23.59375</v>
      </c>
      <c r="AT56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61" s="45" t="s">
        <v>13860</v>
      </c>
      <c r="AV561" s="13"/>
      <c r="AW561" s="12"/>
    </row>
    <row r="562" spans="1:49" x14ac:dyDescent="0.3">
      <c r="A562" s="74" t="s">
        <v>3711</v>
      </c>
      <c r="B562" s="25">
        <v>9</v>
      </c>
      <c r="C562" s="25" t="s">
        <v>14</v>
      </c>
      <c r="D562" s="26">
        <v>99076</v>
      </c>
      <c r="E562" s="26" t="s">
        <v>68</v>
      </c>
      <c r="F562" s="26" t="s">
        <v>1121</v>
      </c>
      <c r="G562" s="26" t="s">
        <v>578</v>
      </c>
      <c r="H562" s="26" t="s">
        <v>11</v>
      </c>
      <c r="I562" s="26" t="s">
        <v>579</v>
      </c>
      <c r="J562" s="26" t="s">
        <v>4</v>
      </c>
      <c r="K562" s="26" t="s">
        <v>531</v>
      </c>
      <c r="L562" s="27" t="s">
        <v>16</v>
      </c>
      <c r="M562" s="25" t="s">
        <v>3</v>
      </c>
      <c r="N562" s="25" t="s">
        <v>2</v>
      </c>
      <c r="O5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101</v>
      </c>
      <c r="P562" s="25">
        <v>0</v>
      </c>
      <c r="Q562" s="25">
        <v>0</v>
      </c>
      <c r="R562" s="25">
        <v>0</v>
      </c>
      <c r="S562" s="25">
        <v>101</v>
      </c>
      <c r="T562" s="25">
        <v>0</v>
      </c>
      <c r="U562" s="25">
        <v>53</v>
      </c>
      <c r="V562" s="41" t="str">
        <f>IFERROR(Master1[[#This Row],[Avg Garment Scans per Delivery]]/Master1[[#This Row],[Garment Inventory]], "")</f>
        <v/>
      </c>
      <c r="W562" s="42"/>
      <c r="X562" s="42"/>
      <c r="Y562" s="42"/>
      <c r="Z562" s="42"/>
      <c r="AA562" s="43">
        <f>_xlfn.XLOOKUP(Master1[[#This Row],[cu_id]], Revenue_Analysis[cuid], Revenue_Analysis[Q1 Low Deviation], 0)</f>
        <v>46.9193</v>
      </c>
      <c r="AB562" s="43">
        <f>_xlfn.XLOOKUP(Master1[[#This Row],[cu_id]],Revenue_Analysis[cuid],Revenue_Analysis[Q1 High Deviation], 0)</f>
        <v>49.893099999999997</v>
      </c>
      <c r="AC562" s="43">
        <f>_xlfn.XLOOKUP(Master1[[#This Row],[cu_id]],Revenue_Analysis[cuid],Revenue_Analysis[Q2 Low Deviation], 0)</f>
        <v>53.002499999999998</v>
      </c>
      <c r="AD562" s="43">
        <f>_xlfn.XLOOKUP(Master1[[#This Row],[cu_id]],Revenue_Analysis[cuid],Revenue_Analysis[Q2 High Deviation], 0)</f>
        <v>54.895899999999997</v>
      </c>
      <c r="AE562" s="43">
        <f>_xlfn.XLOOKUP(Master1[[#This Row],[cu_id]],Revenue_Analysis[cuid],Revenue_Analysis[Q3 Low Deviation], 0)</f>
        <v>54.537999999999997</v>
      </c>
      <c r="AF562" s="43">
        <f>_xlfn.XLOOKUP(Master1[[#This Row],[cu_id]],Revenue_Analysis[cuid],Revenue_Analysis[Q3 High Deviation], 0)</f>
        <v>55.154400000000003</v>
      </c>
      <c r="AG562" s="43">
        <f>_xlfn.XLOOKUP(Master1[[#This Row],[cu_id]],Revenue_Analysis[cuid],Revenue_Analysis[Q4 Low Deviation], 0)</f>
        <v>54.56</v>
      </c>
      <c r="AH562" s="43">
        <f>_xlfn.XLOOKUP(Master1[[#This Row],[cu_id]],Revenue_Analysis[cuid],Revenue_Analysis[Q4 High Deviation], 0)</f>
        <v>54.56</v>
      </c>
      <c r="AI562" s="43">
        <f>_xlfn.XLOOKUP(Master1[[#This Row],[cu_id]],Revenue_Analysis[cuid],Revenue_Analysis[Q1 Average], 0)</f>
        <v>48.406199999999998</v>
      </c>
      <c r="AJ562" s="43">
        <f>_xlfn.XLOOKUP(Master1[[#This Row],[cu_id]],Revenue_Analysis[cuid],Revenue_Analysis[Q2 Average], 0)</f>
        <v>53.949199999999998</v>
      </c>
      <c r="AK562" s="43">
        <f>_xlfn.XLOOKUP(Master1[[#This Row],[cu_id]],Revenue_Analysis[cuid],Revenue_Analysis[Q3 Average], 0)</f>
        <v>54.846200000000003</v>
      </c>
      <c r="AL562" s="43">
        <f>_xlfn.XLOOKUP(Master1[[#This Row],[cu_id]],Revenue_Analysis[cuid],Revenue_Analysis[Q4 Average], 0)</f>
        <v>54.56</v>
      </c>
      <c r="AM562" s="44" t="s">
        <v>13860</v>
      </c>
      <c r="AN562" s="44" t="s">
        <v>13860</v>
      </c>
      <c r="AO562" s="25" t="s">
        <v>13860</v>
      </c>
      <c r="AP562" s="25" t="s">
        <v>13860</v>
      </c>
      <c r="AQ562" s="25" t="s">
        <v>13860</v>
      </c>
      <c r="AR562" s="25" t="s">
        <v>0</v>
      </c>
      <c r="AS562" s="15">
        <f>IFERROR(_xlfn.XLOOKUP(Master1[[#This Row],[cu_id]],StopTimes[cu_ID],StopTimes[Average Stop Time]), 0)</f>
        <v>4.7354166666666666</v>
      </c>
      <c r="AT562" s="15">
        <f>IF(Master1[[#This Row],[RSP StopTime Override]] &lt;&gt; "",Master1[[#This Row],[RSP StopTime Override]],IF(Master1[[#This Row],[Avg Stop Time Helper]] &lt;&gt; 0, Master1[[#This Row],[Avg Stop Time Helper]],Average_Stop_Time))</f>
        <v>11</v>
      </c>
      <c r="AU562" s="45">
        <v>11</v>
      </c>
      <c r="AV562" s="13"/>
      <c r="AW562" s="12"/>
    </row>
    <row r="563" spans="1:49" x14ac:dyDescent="0.3">
      <c r="A563" s="74" t="s">
        <v>4387</v>
      </c>
      <c r="B563" s="25">
        <v>34</v>
      </c>
      <c r="C563" s="25" t="s">
        <v>14</v>
      </c>
      <c r="D563" s="26">
        <v>32966</v>
      </c>
      <c r="E563" s="26" t="s">
        <v>13</v>
      </c>
      <c r="F563" s="26" t="s">
        <v>2607</v>
      </c>
      <c r="G563" s="26" t="s">
        <v>2608</v>
      </c>
      <c r="H563" s="26" t="s">
        <v>5</v>
      </c>
      <c r="I563" s="26" t="s">
        <v>696</v>
      </c>
      <c r="J563" s="26" t="s">
        <v>4</v>
      </c>
      <c r="K563" s="26" t="s">
        <v>1238</v>
      </c>
      <c r="L563" s="27" t="s">
        <v>16</v>
      </c>
      <c r="M563" s="25" t="s">
        <v>3</v>
      </c>
      <c r="N563" s="25" t="s">
        <v>2</v>
      </c>
      <c r="O5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563" s="25">
        <v>0</v>
      </c>
      <c r="Q563" s="25">
        <v>0</v>
      </c>
      <c r="R563" s="25">
        <v>0</v>
      </c>
      <c r="S563" s="25">
        <v>30</v>
      </c>
      <c r="T563" s="25">
        <v>0</v>
      </c>
      <c r="U563" s="25">
        <v>52</v>
      </c>
      <c r="V563" s="41" t="str">
        <f>IFERROR(Master1[[#This Row],[Avg Garment Scans per Delivery]]/Master1[[#This Row],[Garment Inventory]], "")</f>
        <v/>
      </c>
      <c r="W563" s="42"/>
      <c r="X563" s="42"/>
      <c r="Y563" s="42"/>
      <c r="Z563" s="42"/>
      <c r="AA563" s="43">
        <f>_xlfn.XLOOKUP(Master1[[#This Row],[cu_id]], Revenue_Analysis[cuid], Revenue_Analysis[Q1 Low Deviation], 0)</f>
        <v>40.980400000000003</v>
      </c>
      <c r="AB563" s="43">
        <f>_xlfn.XLOOKUP(Master1[[#This Row],[cu_id]],Revenue_Analysis[cuid],Revenue_Analysis[Q1 High Deviation], 0)</f>
        <v>42.578000000000003</v>
      </c>
      <c r="AC563" s="43">
        <f>_xlfn.XLOOKUP(Master1[[#This Row],[cu_id]],Revenue_Analysis[cuid],Revenue_Analysis[Q2 Low Deviation], 0)</f>
        <v>44.663499999999999</v>
      </c>
      <c r="AD563" s="43">
        <f>_xlfn.XLOOKUP(Master1[[#This Row],[cu_id]],Revenue_Analysis[cuid],Revenue_Analysis[Q2 High Deviation], 0)</f>
        <v>48.625700000000002</v>
      </c>
      <c r="AE563" s="43">
        <f>_xlfn.XLOOKUP(Master1[[#This Row],[cu_id]],Revenue_Analysis[cuid],Revenue_Analysis[Q3 Low Deviation], 0)</f>
        <v>48.370899999999999</v>
      </c>
      <c r="AF563" s="43">
        <f>_xlfn.XLOOKUP(Master1[[#This Row],[cu_id]],Revenue_Analysis[cuid],Revenue_Analysis[Q3 High Deviation], 0)</f>
        <v>49.186100000000003</v>
      </c>
      <c r="AG563" s="43">
        <f>_xlfn.XLOOKUP(Master1[[#This Row],[cu_id]],Revenue_Analysis[cuid],Revenue_Analysis[Q4 Low Deviation], 0)</f>
        <v>48.4</v>
      </c>
      <c r="AH563" s="43">
        <f>_xlfn.XLOOKUP(Master1[[#This Row],[cu_id]],Revenue_Analysis[cuid],Revenue_Analysis[Q4 High Deviation], 0)</f>
        <v>48.4</v>
      </c>
      <c r="AI563" s="43">
        <f>_xlfn.XLOOKUP(Master1[[#This Row],[cu_id]],Revenue_Analysis[cuid],Revenue_Analysis[Q1 Average], 0)</f>
        <v>41.779200000000003</v>
      </c>
      <c r="AJ563" s="43">
        <f>_xlfn.XLOOKUP(Master1[[#This Row],[cu_id]],Revenue_Analysis[cuid],Revenue_Analysis[Q2 Average], 0)</f>
        <v>46.644599999999997</v>
      </c>
      <c r="AK563" s="43">
        <f>_xlfn.XLOOKUP(Master1[[#This Row],[cu_id]],Revenue_Analysis[cuid],Revenue_Analysis[Q3 Average], 0)</f>
        <v>48.778500000000001</v>
      </c>
      <c r="AL563" s="43">
        <f>_xlfn.XLOOKUP(Master1[[#This Row],[cu_id]],Revenue_Analysis[cuid],Revenue_Analysis[Q4 Average], 0)</f>
        <v>48.4</v>
      </c>
      <c r="AM563" s="44">
        <v>8</v>
      </c>
      <c r="AN563" s="44">
        <v>0.6875</v>
      </c>
      <c r="AO563" s="25" t="s">
        <v>13860</v>
      </c>
      <c r="AP563" s="25" t="s">
        <v>13860</v>
      </c>
      <c r="AQ563" s="25" t="s">
        <v>13860</v>
      </c>
      <c r="AR563" s="25" t="s">
        <v>0</v>
      </c>
      <c r="AS563" s="15">
        <f>IFERROR(_xlfn.XLOOKUP(Master1[[#This Row],[cu_id]],StopTimes[cu_ID],StopTimes[Average Stop Time]), 0)</f>
        <v>7.0833333333333339</v>
      </c>
      <c r="AT56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63" s="45" t="s">
        <v>13860</v>
      </c>
      <c r="AV563" s="13"/>
      <c r="AW563" s="12"/>
    </row>
    <row r="564" spans="1:49" x14ac:dyDescent="0.3">
      <c r="A564" s="74" t="s">
        <v>3712</v>
      </c>
      <c r="B564" s="25">
        <v>9</v>
      </c>
      <c r="C564" s="25" t="s">
        <v>14</v>
      </c>
      <c r="D564" s="26">
        <v>99076</v>
      </c>
      <c r="E564" s="26" t="s">
        <v>39</v>
      </c>
      <c r="F564" s="26" t="s">
        <v>1122</v>
      </c>
      <c r="G564" s="26" t="s">
        <v>578</v>
      </c>
      <c r="H564" s="26" t="s">
        <v>11</v>
      </c>
      <c r="I564" s="26" t="s">
        <v>579</v>
      </c>
      <c r="J564" s="26" t="s">
        <v>4</v>
      </c>
      <c r="K564" s="26" t="s">
        <v>531</v>
      </c>
      <c r="L564" s="27" t="s">
        <v>16</v>
      </c>
      <c r="M564" s="25" t="s">
        <v>3</v>
      </c>
      <c r="N564" s="25" t="s">
        <v>2</v>
      </c>
      <c r="O5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121</v>
      </c>
      <c r="P564" s="25">
        <v>0</v>
      </c>
      <c r="Q564" s="25">
        <v>0</v>
      </c>
      <c r="R564" s="25">
        <v>0</v>
      </c>
      <c r="S564" s="25">
        <v>121</v>
      </c>
      <c r="T564" s="25">
        <v>0</v>
      </c>
      <c r="U564" s="25">
        <v>53</v>
      </c>
      <c r="V564" s="41" t="str">
        <f>IFERROR(Master1[[#This Row],[Avg Garment Scans per Delivery]]/Master1[[#This Row],[Garment Inventory]], "")</f>
        <v/>
      </c>
      <c r="W564" s="42"/>
      <c r="X564" s="42"/>
      <c r="Y564" s="42"/>
      <c r="Z564" s="42"/>
      <c r="AA564" s="43">
        <f>_xlfn.XLOOKUP(Master1[[#This Row],[cu_id]], Revenue_Analysis[cuid], Revenue_Analysis[Q1 Low Deviation], 0)</f>
        <v>24.136299999999999</v>
      </c>
      <c r="AB564" s="43">
        <f>_xlfn.XLOOKUP(Master1[[#This Row],[cu_id]],Revenue_Analysis[cuid],Revenue_Analysis[Q1 High Deviation], 0)</f>
        <v>26.134499999999999</v>
      </c>
      <c r="AC564" s="43">
        <f>_xlfn.XLOOKUP(Master1[[#This Row],[cu_id]],Revenue_Analysis[cuid],Revenue_Analysis[Q2 Low Deviation], 0)</f>
        <v>27.129000000000001</v>
      </c>
      <c r="AD564" s="43">
        <f>_xlfn.XLOOKUP(Master1[[#This Row],[cu_id]],Revenue_Analysis[cuid],Revenue_Analysis[Q2 High Deviation], 0)</f>
        <v>31.917200000000001</v>
      </c>
      <c r="AE564" s="43">
        <f>_xlfn.XLOOKUP(Master1[[#This Row],[cu_id]],Revenue_Analysis[cuid],Revenue_Analysis[Q3 Low Deviation], 0)</f>
        <v>31.808</v>
      </c>
      <c r="AF564" s="43">
        <f>_xlfn.XLOOKUP(Master1[[#This Row],[cu_id]],Revenue_Analysis[cuid],Revenue_Analysis[Q3 High Deviation], 0)</f>
        <v>32.424399999999999</v>
      </c>
      <c r="AG564" s="43">
        <f>_xlfn.XLOOKUP(Master1[[#This Row],[cu_id]],Revenue_Analysis[cuid],Revenue_Analysis[Q4 Low Deviation], 0)</f>
        <v>31.83</v>
      </c>
      <c r="AH564" s="43">
        <f>_xlfn.XLOOKUP(Master1[[#This Row],[cu_id]],Revenue_Analysis[cuid],Revenue_Analysis[Q4 High Deviation], 0)</f>
        <v>31.83</v>
      </c>
      <c r="AI564" s="43">
        <f>_xlfn.XLOOKUP(Master1[[#This Row],[cu_id]],Revenue_Analysis[cuid],Revenue_Analysis[Q1 Average], 0)</f>
        <v>25.135400000000001</v>
      </c>
      <c r="AJ564" s="43">
        <f>_xlfn.XLOOKUP(Master1[[#This Row],[cu_id]],Revenue_Analysis[cuid],Revenue_Analysis[Q2 Average], 0)</f>
        <v>29.523099999999999</v>
      </c>
      <c r="AK564" s="43">
        <f>_xlfn.XLOOKUP(Master1[[#This Row],[cu_id]],Revenue_Analysis[cuid],Revenue_Analysis[Q3 Average], 0)</f>
        <v>32.116199999999999</v>
      </c>
      <c r="AL564" s="43">
        <f>_xlfn.XLOOKUP(Master1[[#This Row],[cu_id]],Revenue_Analysis[cuid],Revenue_Analysis[Q4 Average], 0)</f>
        <v>31.83</v>
      </c>
      <c r="AM564" s="44" t="s">
        <v>13860</v>
      </c>
      <c r="AN564" s="44" t="s">
        <v>13860</v>
      </c>
      <c r="AO564" s="25" t="s">
        <v>13860</v>
      </c>
      <c r="AP564" s="25" t="s">
        <v>13860</v>
      </c>
      <c r="AQ564" s="25" t="s">
        <v>13860</v>
      </c>
      <c r="AR564" s="25" t="s">
        <v>0</v>
      </c>
      <c r="AS564" s="15">
        <f>IFERROR(_xlfn.XLOOKUP(Master1[[#This Row],[cu_id]],StopTimes[cu_ID],StopTimes[Average Stop Time]), 0)</f>
        <v>3.8937500000000003</v>
      </c>
      <c r="AT564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564" s="45">
        <v>4</v>
      </c>
      <c r="AV564" s="13"/>
      <c r="AW564" s="12"/>
    </row>
    <row r="565" spans="1:49" x14ac:dyDescent="0.3">
      <c r="A565" s="74" t="s">
        <v>3713</v>
      </c>
      <c r="B565" s="25">
        <v>34</v>
      </c>
      <c r="C565" s="25" t="s">
        <v>6</v>
      </c>
      <c r="D565" s="26">
        <v>28300</v>
      </c>
      <c r="E565" s="26" t="s">
        <v>13</v>
      </c>
      <c r="F565" s="26" t="s">
        <v>1123</v>
      </c>
      <c r="G565" s="26" t="s">
        <v>1124</v>
      </c>
      <c r="H565" s="26" t="s">
        <v>11</v>
      </c>
      <c r="I565" s="26" t="s">
        <v>238</v>
      </c>
      <c r="J565" s="26" t="s">
        <v>4</v>
      </c>
      <c r="K565" s="26" t="s">
        <v>1125</v>
      </c>
      <c r="L565" s="27" t="s">
        <v>16</v>
      </c>
      <c r="M565" s="25" t="s">
        <v>3</v>
      </c>
      <c r="N565" s="25" t="s">
        <v>2</v>
      </c>
      <c r="O5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</v>
      </c>
      <c r="P565" s="25">
        <v>0</v>
      </c>
      <c r="Q565" s="25">
        <v>0</v>
      </c>
      <c r="R565" s="25">
        <v>25</v>
      </c>
      <c r="S565" s="25">
        <v>0</v>
      </c>
      <c r="T565" s="25">
        <v>0</v>
      </c>
      <c r="U565" s="25">
        <v>52</v>
      </c>
      <c r="V565" s="41" t="str">
        <f>IFERROR(Master1[[#This Row],[Avg Garment Scans per Delivery]]/Master1[[#This Row],[Garment Inventory]], "")</f>
        <v/>
      </c>
      <c r="W565" s="42"/>
      <c r="X565" s="42"/>
      <c r="Y565" s="42"/>
      <c r="Z565" s="42"/>
      <c r="AA565" s="43">
        <f>_xlfn.XLOOKUP(Master1[[#This Row],[cu_id]], Revenue_Analysis[cuid], Revenue_Analysis[Q1 Low Deviation], 0)</f>
        <v>70.960400000000007</v>
      </c>
      <c r="AB565" s="43">
        <f>_xlfn.XLOOKUP(Master1[[#This Row],[cu_id]],Revenue_Analysis[cuid],Revenue_Analysis[Q1 High Deviation], 0)</f>
        <v>72.558000000000007</v>
      </c>
      <c r="AC565" s="43">
        <f>_xlfn.XLOOKUP(Master1[[#This Row],[cu_id]],Revenue_Analysis[cuid],Revenue_Analysis[Q2 Low Deviation], 0)</f>
        <v>73.049800000000005</v>
      </c>
      <c r="AD565" s="43">
        <f>_xlfn.XLOOKUP(Master1[[#This Row],[cu_id]],Revenue_Analysis[cuid],Revenue_Analysis[Q2 High Deviation], 0)</f>
        <v>77.745599999999996</v>
      </c>
      <c r="AE565" s="43">
        <f>_xlfn.XLOOKUP(Master1[[#This Row],[cu_id]],Revenue_Analysis[cuid],Revenue_Analysis[Q3 Low Deviation], 0)</f>
        <v>79.486000000000004</v>
      </c>
      <c r="AF565" s="43">
        <f>_xlfn.XLOOKUP(Master1[[#This Row],[cu_id]],Revenue_Analysis[cuid],Revenue_Analysis[Q3 High Deviation], 0)</f>
        <v>104.8186</v>
      </c>
      <c r="AG565" s="43">
        <f>_xlfn.XLOOKUP(Master1[[#This Row],[cu_id]],Revenue_Analysis[cuid],Revenue_Analysis[Q4 Low Deviation], 0)</f>
        <v>60.761099999999999</v>
      </c>
      <c r="AH565" s="43">
        <f>_xlfn.XLOOKUP(Master1[[#This Row],[cu_id]],Revenue_Analysis[cuid],Revenue_Analysis[Q4 High Deviation], 0)</f>
        <v>180.3955</v>
      </c>
      <c r="AI565" s="43">
        <f>_xlfn.XLOOKUP(Master1[[#This Row],[cu_id]],Revenue_Analysis[cuid],Revenue_Analysis[Q1 Average], 0)</f>
        <v>71.759200000000007</v>
      </c>
      <c r="AJ565" s="43">
        <f>_xlfn.XLOOKUP(Master1[[#This Row],[cu_id]],Revenue_Analysis[cuid],Revenue_Analysis[Q2 Average], 0)</f>
        <v>75.3977</v>
      </c>
      <c r="AK565" s="43">
        <f>_xlfn.XLOOKUP(Master1[[#This Row],[cu_id]],Revenue_Analysis[cuid],Revenue_Analysis[Q3 Average], 0)</f>
        <v>92.152299999999997</v>
      </c>
      <c r="AL565" s="43">
        <f>_xlfn.XLOOKUP(Master1[[#This Row],[cu_id]],Revenue_Analysis[cuid],Revenue_Analysis[Q4 Average], 0)</f>
        <v>120.5783</v>
      </c>
      <c r="AM565" s="44">
        <v>7</v>
      </c>
      <c r="AN565" s="44">
        <v>0.6875</v>
      </c>
      <c r="AO565" s="25" t="s">
        <v>13860</v>
      </c>
      <c r="AP565" s="25" t="s">
        <v>13860</v>
      </c>
      <c r="AQ565" s="25" t="s">
        <v>13860</v>
      </c>
      <c r="AR565" s="25" t="s">
        <v>0</v>
      </c>
      <c r="AS565" s="15">
        <f>IFERROR(_xlfn.XLOOKUP(Master1[[#This Row],[cu_id]],StopTimes[cu_ID],StopTimes[Average Stop Time]), 0)</f>
        <v>8.3083333333333336</v>
      </c>
      <c r="AT56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65" s="45" t="s">
        <v>13860</v>
      </c>
      <c r="AV565" s="13"/>
      <c r="AW565" s="12"/>
    </row>
    <row r="566" spans="1:49" x14ac:dyDescent="0.3">
      <c r="A566" s="74" t="s">
        <v>4308</v>
      </c>
      <c r="B566" s="25">
        <v>72</v>
      </c>
      <c r="C566" s="25" t="s">
        <v>9</v>
      </c>
      <c r="D566" s="26">
        <v>99104</v>
      </c>
      <c r="E566" s="26" t="s">
        <v>67</v>
      </c>
      <c r="F566" s="46" t="s">
        <v>2435</v>
      </c>
      <c r="G566" s="26" t="s">
        <v>2436</v>
      </c>
      <c r="H566" s="26" t="s">
        <v>5</v>
      </c>
      <c r="I566" s="26" t="s">
        <v>2437</v>
      </c>
      <c r="J566" s="26" t="s">
        <v>4</v>
      </c>
      <c r="K566" s="26" t="s">
        <v>2438</v>
      </c>
      <c r="L566" s="27" t="s">
        <v>24</v>
      </c>
      <c r="M566" s="25" t="s">
        <v>23</v>
      </c>
      <c r="N566" s="25" t="s">
        <v>2</v>
      </c>
      <c r="O5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566" s="25">
        <v>40</v>
      </c>
      <c r="Q566" s="25">
        <v>0</v>
      </c>
      <c r="R566" s="25">
        <v>0</v>
      </c>
      <c r="S566" s="25">
        <v>0</v>
      </c>
      <c r="T566" s="25">
        <v>0</v>
      </c>
      <c r="U566" s="25">
        <v>12</v>
      </c>
      <c r="V566" s="41" t="str">
        <f>IFERROR(Master1[[#This Row],[Avg Garment Scans per Delivery]]/Master1[[#This Row],[Garment Inventory]], "")</f>
        <v/>
      </c>
      <c r="W566" s="42"/>
      <c r="X566" s="42"/>
      <c r="Y566" s="42"/>
      <c r="Z566" s="42"/>
      <c r="AA566" s="43">
        <f>_xlfn.XLOOKUP(Master1[[#This Row],[cu_id]], Revenue_Analysis[cuid], Revenue_Analysis[Q1 Low Deviation], 0)</f>
        <v>17.2</v>
      </c>
      <c r="AB566" s="43">
        <f>_xlfn.XLOOKUP(Master1[[#This Row],[cu_id]],Revenue_Analysis[cuid],Revenue_Analysis[Q1 High Deviation], 0)</f>
        <v>17.2</v>
      </c>
      <c r="AC566" s="43">
        <f>_xlfn.XLOOKUP(Master1[[#This Row],[cu_id]],Revenue_Analysis[cuid],Revenue_Analysis[Q2 Low Deviation], 0)</f>
        <v>0</v>
      </c>
      <c r="AD566" s="43">
        <f>_xlfn.XLOOKUP(Master1[[#This Row],[cu_id]],Revenue_Analysis[cuid],Revenue_Analysis[Q2 High Deviation], 0)</f>
        <v>0</v>
      </c>
      <c r="AE566" s="43">
        <f>_xlfn.XLOOKUP(Master1[[#This Row],[cu_id]],Revenue_Analysis[cuid],Revenue_Analysis[Q3 Low Deviation], 0)</f>
        <v>0</v>
      </c>
      <c r="AF566" s="43">
        <f>_xlfn.XLOOKUP(Master1[[#This Row],[cu_id]],Revenue_Analysis[cuid],Revenue_Analysis[Q3 High Deviation], 0)</f>
        <v>0</v>
      </c>
      <c r="AG566" s="43">
        <f>_xlfn.XLOOKUP(Master1[[#This Row],[cu_id]],Revenue_Analysis[cuid],Revenue_Analysis[Q4 Low Deviation], 0)</f>
        <v>0</v>
      </c>
      <c r="AH566" s="43">
        <f>_xlfn.XLOOKUP(Master1[[#This Row],[cu_id]],Revenue_Analysis[cuid],Revenue_Analysis[Q4 High Deviation], 0)</f>
        <v>0</v>
      </c>
      <c r="AI566" s="43">
        <f>_xlfn.XLOOKUP(Master1[[#This Row],[cu_id]],Revenue_Analysis[cuid],Revenue_Analysis[Q1 Average], 0)</f>
        <v>17.2</v>
      </c>
      <c r="AJ566" s="43">
        <f>_xlfn.XLOOKUP(Master1[[#This Row],[cu_id]],Revenue_Analysis[cuid],Revenue_Analysis[Q2 Average], 0)</f>
        <v>0</v>
      </c>
      <c r="AK566" s="43">
        <f>_xlfn.XLOOKUP(Master1[[#This Row],[cu_id]],Revenue_Analysis[cuid],Revenue_Analysis[Q3 Average], 0)</f>
        <v>0</v>
      </c>
      <c r="AL566" s="43">
        <f>_xlfn.XLOOKUP(Master1[[#This Row],[cu_id]],Revenue_Analysis[cuid],Revenue_Analysis[Q4 Average], 0)</f>
        <v>0</v>
      </c>
      <c r="AM566" s="47" t="s">
        <v>1</v>
      </c>
      <c r="AN566" s="47" t="s">
        <v>1</v>
      </c>
      <c r="AO566" s="25" t="s">
        <v>13860</v>
      </c>
      <c r="AP566" s="25" t="s">
        <v>13860</v>
      </c>
      <c r="AQ566" s="25" t="s">
        <v>13860</v>
      </c>
      <c r="AR566" s="25" t="s">
        <v>0</v>
      </c>
      <c r="AS566" s="15">
        <f>IFERROR(_xlfn.XLOOKUP(Master1[[#This Row],[cu_id]],StopTimes[cu_ID],StopTimes[Average Stop Time]), 0)</f>
        <v>0.17500000000000002</v>
      </c>
      <c r="AT56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66" s="45">
        <v>3</v>
      </c>
      <c r="AV566" s="13"/>
      <c r="AW566" s="12"/>
    </row>
    <row r="567" spans="1:49" x14ac:dyDescent="0.3">
      <c r="A567" s="74" t="s">
        <v>4389</v>
      </c>
      <c r="B567" s="25">
        <v>72</v>
      </c>
      <c r="C567" s="25" t="s">
        <v>7</v>
      </c>
      <c r="D567" s="26">
        <v>32975</v>
      </c>
      <c r="E567" s="26" t="s">
        <v>13</v>
      </c>
      <c r="F567" s="26" t="s">
        <v>2610</v>
      </c>
      <c r="G567" s="26" t="s">
        <v>2611</v>
      </c>
      <c r="H567" s="26" t="s">
        <v>5</v>
      </c>
      <c r="I567" s="26" t="s">
        <v>1456</v>
      </c>
      <c r="J567" s="26" t="s">
        <v>4</v>
      </c>
      <c r="K567" s="26" t="s">
        <v>272</v>
      </c>
      <c r="L567" s="27" t="s">
        <v>19</v>
      </c>
      <c r="M567" s="25" t="s">
        <v>18</v>
      </c>
      <c r="N567" s="25" t="s">
        <v>2</v>
      </c>
      <c r="O5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350</v>
      </c>
      <c r="P567" s="25">
        <v>0</v>
      </c>
      <c r="Q567" s="25">
        <v>0</v>
      </c>
      <c r="R567" s="25">
        <v>0</v>
      </c>
      <c r="S567" s="25">
        <v>0</v>
      </c>
      <c r="T567" s="25">
        <v>350</v>
      </c>
      <c r="U567" s="25">
        <v>26</v>
      </c>
      <c r="V567" s="41" t="str">
        <f>IFERROR(Master1[[#This Row],[Avg Garment Scans per Delivery]]/Master1[[#This Row],[Garment Inventory]], "")</f>
        <v/>
      </c>
      <c r="W567" s="42"/>
      <c r="X567" s="42"/>
      <c r="Y567" s="42"/>
      <c r="Z567" s="42"/>
      <c r="AA567" s="43">
        <f>_xlfn.XLOOKUP(Master1[[#This Row],[cu_id]], Revenue_Analysis[cuid], Revenue_Analysis[Q1 Low Deviation], 0)</f>
        <v>47.484099999999998</v>
      </c>
      <c r="AB567" s="43">
        <f>_xlfn.XLOOKUP(Master1[[#This Row],[cu_id]],Revenue_Analysis[cuid],Revenue_Analysis[Q1 High Deviation], 0)</f>
        <v>79.087299999999999</v>
      </c>
      <c r="AC567" s="43">
        <f>_xlfn.XLOOKUP(Master1[[#This Row],[cu_id]],Revenue_Analysis[cuid],Revenue_Analysis[Q2 Low Deviation], 0)</f>
        <v>67.792599999999993</v>
      </c>
      <c r="AD567" s="43">
        <f>_xlfn.XLOOKUP(Master1[[#This Row],[cu_id]],Revenue_Analysis[cuid],Revenue_Analysis[Q2 High Deviation], 0)</f>
        <v>89.525000000000006</v>
      </c>
      <c r="AE567" s="43">
        <f>_xlfn.XLOOKUP(Master1[[#This Row],[cu_id]],Revenue_Analysis[cuid],Revenue_Analysis[Q3 Low Deviation], 0)</f>
        <v>89.989199999999997</v>
      </c>
      <c r="AF567" s="43">
        <f>_xlfn.XLOOKUP(Master1[[#This Row],[cu_id]],Revenue_Analysis[cuid],Revenue_Analysis[Q3 High Deviation], 0)</f>
        <v>90.802199999999999</v>
      </c>
      <c r="AG567" s="43">
        <f>_xlfn.XLOOKUP(Master1[[#This Row],[cu_id]],Revenue_Analysis[cuid],Revenue_Analysis[Q4 Low Deviation], 0)</f>
        <v>90.04</v>
      </c>
      <c r="AH567" s="43">
        <f>_xlfn.XLOOKUP(Master1[[#This Row],[cu_id]],Revenue_Analysis[cuid],Revenue_Analysis[Q4 High Deviation], 0)</f>
        <v>90.04</v>
      </c>
      <c r="AI567" s="43">
        <f>_xlfn.XLOOKUP(Master1[[#This Row],[cu_id]],Revenue_Analysis[cuid],Revenue_Analysis[Q1 Average], 0)</f>
        <v>63.285699999999999</v>
      </c>
      <c r="AJ567" s="43">
        <f>_xlfn.XLOOKUP(Master1[[#This Row],[cu_id]],Revenue_Analysis[cuid],Revenue_Analysis[Q2 Average], 0)</f>
        <v>78.658799999999999</v>
      </c>
      <c r="AK567" s="43">
        <f>_xlfn.XLOOKUP(Master1[[#This Row],[cu_id]],Revenue_Analysis[cuid],Revenue_Analysis[Q3 Average], 0)</f>
        <v>90.395700000000005</v>
      </c>
      <c r="AL567" s="43">
        <f>_xlfn.XLOOKUP(Master1[[#This Row],[cu_id]],Revenue_Analysis[cuid],Revenue_Analysis[Q4 Average], 0)</f>
        <v>90.04</v>
      </c>
      <c r="AM567" s="44">
        <v>0.33333333333333331</v>
      </c>
      <c r="AN567" s="44">
        <v>0.6875</v>
      </c>
      <c r="AO567" s="25" t="s">
        <v>13860</v>
      </c>
      <c r="AP567" s="25" t="s">
        <v>13860</v>
      </c>
      <c r="AQ567" s="25" t="s">
        <v>13860</v>
      </c>
      <c r="AR567" s="25" t="s">
        <v>0</v>
      </c>
      <c r="AS567" s="15">
        <f>IFERROR(_xlfn.XLOOKUP(Master1[[#This Row],[cu_id]],StopTimes[cu_ID],StopTimes[Average Stop Time]), 0)</f>
        <v>3.7208333333333332</v>
      </c>
      <c r="AT56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67" s="45" t="s">
        <v>13860</v>
      </c>
      <c r="AV567" s="13"/>
      <c r="AW567" s="12"/>
    </row>
    <row r="568" spans="1:49" x14ac:dyDescent="0.3">
      <c r="A568" s="74" t="s">
        <v>4390</v>
      </c>
      <c r="B568" s="25">
        <v>8</v>
      </c>
      <c r="C568" s="25" t="s">
        <v>14</v>
      </c>
      <c r="D568" s="26">
        <v>32978</v>
      </c>
      <c r="E568" s="26" t="s">
        <v>13</v>
      </c>
      <c r="F568" s="26" t="s">
        <v>2612</v>
      </c>
      <c r="G568" s="26" t="s">
        <v>2613</v>
      </c>
      <c r="H568" s="26" t="s">
        <v>5</v>
      </c>
      <c r="I568" s="26" t="s">
        <v>2614</v>
      </c>
      <c r="J568" s="26" t="s">
        <v>4</v>
      </c>
      <c r="K568" s="26" t="s">
        <v>2615</v>
      </c>
      <c r="L568" s="27" t="s">
        <v>16</v>
      </c>
      <c r="M568" s="25" t="s">
        <v>3</v>
      </c>
      <c r="N568" s="25" t="s">
        <v>2</v>
      </c>
      <c r="O5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568" s="25">
        <v>0</v>
      </c>
      <c r="Q568" s="25">
        <v>0</v>
      </c>
      <c r="R568" s="25">
        <v>0</v>
      </c>
      <c r="S568" s="25">
        <v>240</v>
      </c>
      <c r="T568" s="25">
        <v>0</v>
      </c>
      <c r="U568" s="25">
        <v>53</v>
      </c>
      <c r="V568" s="41">
        <f>IFERROR(Master1[[#This Row],[Avg Garment Scans per Delivery]]/Master1[[#This Row],[Garment Inventory]], "")</f>
        <v>8.6614173228346455E-2</v>
      </c>
      <c r="W568" s="42">
        <v>127</v>
      </c>
      <c r="X568" s="42">
        <v>11</v>
      </c>
      <c r="Y568" s="42">
        <v>6</v>
      </c>
      <c r="Z568" s="42">
        <v>128</v>
      </c>
      <c r="AA568" s="43">
        <f>_xlfn.XLOOKUP(Master1[[#This Row],[cu_id]], Revenue_Analysis[cuid], Revenue_Analysis[Q1 Low Deviation], 0)</f>
        <v>73.072800000000001</v>
      </c>
      <c r="AB568" s="43">
        <f>_xlfn.XLOOKUP(Master1[[#This Row],[cu_id]],Revenue_Analysis[cuid],Revenue_Analysis[Q1 High Deviation], 0)</f>
        <v>96.176400000000001</v>
      </c>
      <c r="AC568" s="43">
        <f>_xlfn.XLOOKUP(Master1[[#This Row],[cu_id]],Revenue_Analysis[cuid],Revenue_Analysis[Q2 Low Deviation], 0)</f>
        <v>90.529499999999999</v>
      </c>
      <c r="AD568" s="43">
        <f>_xlfn.XLOOKUP(Master1[[#This Row],[cu_id]],Revenue_Analysis[cuid],Revenue_Analysis[Q2 High Deviation], 0)</f>
        <v>111.4521</v>
      </c>
      <c r="AE568" s="43">
        <f>_xlfn.XLOOKUP(Master1[[#This Row],[cu_id]],Revenue_Analysis[cuid],Revenue_Analysis[Q3 Low Deviation], 0)</f>
        <v>85.386799999999994</v>
      </c>
      <c r="AF568" s="43">
        <f>_xlfn.XLOOKUP(Master1[[#This Row],[cu_id]],Revenue_Analysis[cuid],Revenue_Analysis[Q3 High Deviation], 0)</f>
        <v>121.0394</v>
      </c>
      <c r="AG568" s="43">
        <f>_xlfn.XLOOKUP(Master1[[#This Row],[cu_id]],Revenue_Analysis[cuid],Revenue_Analysis[Q4 Low Deviation], 0)</f>
        <v>84.123699999999999</v>
      </c>
      <c r="AH568" s="43">
        <f>_xlfn.XLOOKUP(Master1[[#This Row],[cu_id]],Revenue_Analysis[cuid],Revenue_Analysis[Q4 High Deviation], 0)</f>
        <v>132.4855</v>
      </c>
      <c r="AI568" s="43">
        <f>_xlfn.XLOOKUP(Master1[[#This Row],[cu_id]],Revenue_Analysis[cuid],Revenue_Analysis[Q1 Average], 0)</f>
        <v>84.624600000000001</v>
      </c>
      <c r="AJ568" s="43">
        <f>_xlfn.XLOOKUP(Master1[[#This Row],[cu_id]],Revenue_Analysis[cuid],Revenue_Analysis[Q2 Average], 0)</f>
        <v>100.99079999999999</v>
      </c>
      <c r="AK568" s="43">
        <f>_xlfn.XLOOKUP(Master1[[#This Row],[cu_id]],Revenue_Analysis[cuid],Revenue_Analysis[Q3 Average], 0)</f>
        <v>103.2131</v>
      </c>
      <c r="AL568" s="43">
        <f>_xlfn.XLOOKUP(Master1[[#This Row],[cu_id]],Revenue_Analysis[cuid],Revenue_Analysis[Q4 Average], 0)</f>
        <v>108.30459999999999</v>
      </c>
      <c r="AM568" s="44">
        <v>0.375</v>
      </c>
      <c r="AN568" s="44">
        <v>0.66666666666666663</v>
      </c>
      <c r="AO568" s="25" t="s">
        <v>13860</v>
      </c>
      <c r="AP568" s="25" t="s">
        <v>13860</v>
      </c>
      <c r="AQ568" s="25" t="s">
        <v>13860</v>
      </c>
      <c r="AR568" s="25" t="s">
        <v>0</v>
      </c>
      <c r="AS568" s="15">
        <f>IFERROR(_xlfn.XLOOKUP(Master1[[#This Row],[cu_id]],StopTimes[cu_ID],StopTimes[Average Stop Time]), 0)</f>
        <v>0.85833333333333339</v>
      </c>
      <c r="AT568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568" s="45">
        <v>5</v>
      </c>
      <c r="AV568" s="13"/>
      <c r="AW568" s="12"/>
    </row>
    <row r="569" spans="1:49" x14ac:dyDescent="0.3">
      <c r="A569" s="74" t="s">
        <v>4391</v>
      </c>
      <c r="B569" s="25">
        <v>72</v>
      </c>
      <c r="C569" s="25" t="s">
        <v>12</v>
      </c>
      <c r="D569" s="26">
        <v>99104</v>
      </c>
      <c r="E569" s="26" t="s">
        <v>48</v>
      </c>
      <c r="F569" s="26" t="s">
        <v>2616</v>
      </c>
      <c r="G569" s="26" t="s">
        <v>2617</v>
      </c>
      <c r="H569" s="26" t="s">
        <v>5</v>
      </c>
      <c r="I569" s="26" t="s">
        <v>1448</v>
      </c>
      <c r="J569" s="26" t="s">
        <v>4</v>
      </c>
      <c r="K569" s="26" t="s">
        <v>1449</v>
      </c>
      <c r="L569" s="27" t="s">
        <v>17</v>
      </c>
      <c r="M569" s="25" t="s">
        <v>10</v>
      </c>
      <c r="N569" s="25" t="s">
        <v>2</v>
      </c>
      <c r="O5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569" s="25">
        <v>0</v>
      </c>
      <c r="Q569" s="25">
        <v>190</v>
      </c>
      <c r="R569" s="25">
        <v>0</v>
      </c>
      <c r="S569" s="25">
        <v>0</v>
      </c>
      <c r="T569" s="25">
        <v>0</v>
      </c>
      <c r="U569" s="25">
        <v>26</v>
      </c>
      <c r="V569" s="41" t="str">
        <f>IFERROR(Master1[[#This Row],[Avg Garment Scans per Delivery]]/Master1[[#This Row],[Garment Inventory]], "")</f>
        <v/>
      </c>
      <c r="W569" s="42"/>
      <c r="X569" s="42"/>
      <c r="Y569" s="42"/>
      <c r="Z569" s="42"/>
      <c r="AA569" s="43">
        <f>_xlfn.XLOOKUP(Master1[[#This Row],[cu_id]], Revenue_Analysis[cuid], Revenue_Analysis[Q1 Low Deviation], 0)</f>
        <v>30.927700000000002</v>
      </c>
      <c r="AB569" s="43">
        <f>_xlfn.XLOOKUP(Master1[[#This Row],[cu_id]],Revenue_Analysis[cuid],Revenue_Analysis[Q1 High Deviation], 0)</f>
        <v>65.538899999999998</v>
      </c>
      <c r="AC569" s="43">
        <f>_xlfn.XLOOKUP(Master1[[#This Row],[cu_id]],Revenue_Analysis[cuid],Revenue_Analysis[Q2 Low Deviation], 0)</f>
        <v>38.884700000000002</v>
      </c>
      <c r="AD569" s="43">
        <f>_xlfn.XLOOKUP(Master1[[#This Row],[cu_id]],Revenue_Analysis[cuid],Revenue_Analysis[Q2 High Deviation], 0)</f>
        <v>39.986699999999999</v>
      </c>
      <c r="AE569" s="43">
        <f>_xlfn.XLOOKUP(Master1[[#This Row],[cu_id]],Revenue_Analysis[cuid],Revenue_Analysis[Q3 Low Deviation], 0)</f>
        <v>40.705599999999997</v>
      </c>
      <c r="AF569" s="43">
        <f>_xlfn.XLOOKUP(Master1[[#This Row],[cu_id]],Revenue_Analysis[cuid],Revenue_Analysis[Q3 High Deviation], 0)</f>
        <v>41.927799999999998</v>
      </c>
      <c r="AG569" s="43">
        <f>_xlfn.XLOOKUP(Master1[[#This Row],[cu_id]],Revenue_Analysis[cuid],Revenue_Analysis[Q4 Low Deviation], 0)</f>
        <v>28.829599999999999</v>
      </c>
      <c r="AH569" s="43">
        <f>_xlfn.XLOOKUP(Master1[[#This Row],[cu_id]],Revenue_Analysis[cuid],Revenue_Analysis[Q4 High Deviation], 0)</f>
        <v>114.29900000000001</v>
      </c>
      <c r="AI569" s="43">
        <f>_xlfn.XLOOKUP(Master1[[#This Row],[cu_id]],Revenue_Analysis[cuid],Revenue_Analysis[Q1 Average], 0)</f>
        <v>48.2333</v>
      </c>
      <c r="AJ569" s="43">
        <f>_xlfn.XLOOKUP(Master1[[#This Row],[cu_id]],Revenue_Analysis[cuid],Revenue_Analysis[Q2 Average], 0)</f>
        <v>39.435699999999997</v>
      </c>
      <c r="AK569" s="43">
        <f>_xlfn.XLOOKUP(Master1[[#This Row],[cu_id]],Revenue_Analysis[cuid],Revenue_Analysis[Q3 Average], 0)</f>
        <v>41.316699999999997</v>
      </c>
      <c r="AL569" s="43">
        <f>_xlfn.XLOOKUP(Master1[[#This Row],[cu_id]],Revenue_Analysis[cuid],Revenue_Analysis[Q4 Average], 0)</f>
        <v>71.564300000000003</v>
      </c>
      <c r="AM569" s="44">
        <v>0.29166666666666669</v>
      </c>
      <c r="AN569" s="44">
        <v>0.6875</v>
      </c>
      <c r="AO569" s="25" t="s">
        <v>13860</v>
      </c>
      <c r="AP569" s="25" t="s">
        <v>13860</v>
      </c>
      <c r="AQ569" s="25" t="s">
        <v>13860</v>
      </c>
      <c r="AR569" s="25" t="s">
        <v>0</v>
      </c>
      <c r="AS569" s="15">
        <f>IFERROR(_xlfn.XLOOKUP(Master1[[#This Row],[cu_id]],StopTimes[cu_ID],StopTimes[Average Stop Time]), 0)</f>
        <v>0.1875</v>
      </c>
      <c r="AT569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569" s="45">
        <v>10</v>
      </c>
      <c r="AV569" s="13"/>
      <c r="AW569" s="12"/>
    </row>
    <row r="570" spans="1:49" x14ac:dyDescent="0.3">
      <c r="A570" s="74" t="s">
        <v>4392</v>
      </c>
      <c r="B570" s="25">
        <v>9</v>
      </c>
      <c r="C570" s="25" t="s">
        <v>12</v>
      </c>
      <c r="D570" s="26">
        <v>99104</v>
      </c>
      <c r="E570" s="26" t="s">
        <v>55</v>
      </c>
      <c r="F570" s="26" t="s">
        <v>2618</v>
      </c>
      <c r="G570" s="26" t="s">
        <v>2619</v>
      </c>
      <c r="H570" s="26" t="s">
        <v>5</v>
      </c>
      <c r="I570" s="26" t="s">
        <v>567</v>
      </c>
      <c r="J570" s="26" t="s">
        <v>4</v>
      </c>
      <c r="K570" s="26" t="s">
        <v>985</v>
      </c>
      <c r="L570" s="27" t="s">
        <v>16</v>
      </c>
      <c r="M570" s="25" t="s">
        <v>3</v>
      </c>
      <c r="N570" s="25" t="s">
        <v>2</v>
      </c>
      <c r="O5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570" s="25">
        <v>0</v>
      </c>
      <c r="Q570" s="25">
        <v>100</v>
      </c>
      <c r="R570" s="25">
        <v>0</v>
      </c>
      <c r="S570" s="25">
        <v>0</v>
      </c>
      <c r="T570" s="25">
        <v>0</v>
      </c>
      <c r="U570" s="25">
        <v>52</v>
      </c>
      <c r="V570" s="41">
        <f>IFERROR(Master1[[#This Row],[Avg Garment Scans per Delivery]]/Master1[[#This Row],[Garment Inventory]], "")</f>
        <v>0.125</v>
      </c>
      <c r="W570" s="42">
        <v>24</v>
      </c>
      <c r="X570" s="42">
        <v>3</v>
      </c>
      <c r="Y570" s="42">
        <v>1</v>
      </c>
      <c r="Z570" s="42">
        <v>24</v>
      </c>
      <c r="AA570" s="43">
        <f>_xlfn.XLOOKUP(Master1[[#This Row],[cu_id]], Revenue_Analysis[cuid], Revenue_Analysis[Q1 Low Deviation], 0)</f>
        <v>64.388000000000005</v>
      </c>
      <c r="AB570" s="43">
        <f>_xlfn.XLOOKUP(Master1[[#This Row],[cu_id]],Revenue_Analysis[cuid],Revenue_Analysis[Q1 High Deviation], 0)</f>
        <v>75.5458</v>
      </c>
      <c r="AC570" s="43">
        <f>_xlfn.XLOOKUP(Master1[[#This Row],[cu_id]],Revenue_Analysis[cuid],Revenue_Analysis[Q2 Low Deviation], 0)</f>
        <v>66.041799999999995</v>
      </c>
      <c r="AD570" s="43">
        <f>_xlfn.XLOOKUP(Master1[[#This Row],[cu_id]],Revenue_Analysis[cuid],Revenue_Analysis[Q2 High Deviation], 0)</f>
        <v>83.339799999999997</v>
      </c>
      <c r="AE570" s="43">
        <f>_xlfn.XLOOKUP(Master1[[#This Row],[cu_id]],Revenue_Analysis[cuid],Revenue_Analysis[Q3 Low Deviation], 0)</f>
        <v>63.735999999999997</v>
      </c>
      <c r="AF570" s="43">
        <f>_xlfn.XLOOKUP(Master1[[#This Row],[cu_id]],Revenue_Analysis[cuid],Revenue_Analysis[Q3 High Deviation], 0)</f>
        <v>113.0564</v>
      </c>
      <c r="AG570" s="43">
        <f>_xlfn.XLOOKUP(Master1[[#This Row],[cu_id]],Revenue_Analysis[cuid],Revenue_Analysis[Q4 Low Deviation], 0)</f>
        <v>62.819000000000003</v>
      </c>
      <c r="AH570" s="43">
        <f>_xlfn.XLOOKUP(Master1[[#This Row],[cu_id]],Revenue_Analysis[cuid],Revenue_Analysis[Q4 High Deviation], 0)</f>
        <v>102.4252</v>
      </c>
      <c r="AI570" s="43">
        <f>_xlfn.XLOOKUP(Master1[[#This Row],[cu_id]],Revenue_Analysis[cuid],Revenue_Analysis[Q1 Average], 0)</f>
        <v>69.966899999999995</v>
      </c>
      <c r="AJ570" s="43">
        <f>_xlfn.XLOOKUP(Master1[[#This Row],[cu_id]],Revenue_Analysis[cuid],Revenue_Analysis[Q2 Average], 0)</f>
        <v>74.690799999999996</v>
      </c>
      <c r="AK570" s="43">
        <f>_xlfn.XLOOKUP(Master1[[#This Row],[cu_id]],Revenue_Analysis[cuid],Revenue_Analysis[Q3 Average], 0)</f>
        <v>88.396199999999993</v>
      </c>
      <c r="AL570" s="43">
        <f>_xlfn.XLOOKUP(Master1[[#This Row],[cu_id]],Revenue_Analysis[cuid],Revenue_Analysis[Q4 Average], 0)</f>
        <v>82.622100000000003</v>
      </c>
      <c r="AM570" s="44">
        <v>0.25</v>
      </c>
      <c r="AN570" s="44">
        <v>0.66666666666666663</v>
      </c>
      <c r="AO570" s="25" t="s">
        <v>13860</v>
      </c>
      <c r="AP570" s="25" t="s">
        <v>13860</v>
      </c>
      <c r="AQ570" s="25" t="s">
        <v>13860</v>
      </c>
      <c r="AR570" s="25" t="s">
        <v>0</v>
      </c>
      <c r="AS570" s="15">
        <f>IFERROR(_xlfn.XLOOKUP(Master1[[#This Row],[cu_id]],StopTimes[cu_ID],StopTimes[Average Stop Time]), 0)</f>
        <v>0</v>
      </c>
      <c r="AT57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70" s="45" t="s">
        <v>13860</v>
      </c>
      <c r="AV570" s="13"/>
      <c r="AW570" s="12"/>
    </row>
    <row r="571" spans="1:49" x14ac:dyDescent="0.3">
      <c r="A571" s="74" t="s">
        <v>4393</v>
      </c>
      <c r="B571" s="25">
        <v>15</v>
      </c>
      <c r="C571" s="25" t="s">
        <v>12</v>
      </c>
      <c r="D571" s="26">
        <v>99104</v>
      </c>
      <c r="E571" s="26" t="s">
        <v>79</v>
      </c>
      <c r="F571" s="26" t="s">
        <v>2620</v>
      </c>
      <c r="G571" s="26" t="s">
        <v>2621</v>
      </c>
      <c r="H571" s="26" t="s">
        <v>5</v>
      </c>
      <c r="I571" s="26" t="s">
        <v>657</v>
      </c>
      <c r="J571" s="26" t="s">
        <v>4</v>
      </c>
      <c r="K571" s="26" t="s">
        <v>1406</v>
      </c>
      <c r="L571" s="27" t="s">
        <v>16</v>
      </c>
      <c r="M571" s="25" t="s">
        <v>3</v>
      </c>
      <c r="N571" s="25" t="s">
        <v>2</v>
      </c>
      <c r="O5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571" s="25">
        <v>0</v>
      </c>
      <c r="Q571" s="25">
        <v>110</v>
      </c>
      <c r="R571" s="25">
        <v>0</v>
      </c>
      <c r="S571" s="25">
        <v>0</v>
      </c>
      <c r="T571" s="25">
        <v>0</v>
      </c>
      <c r="U571" s="25">
        <v>52</v>
      </c>
      <c r="V571" s="41">
        <f>IFERROR(Master1[[#This Row],[Avg Garment Scans per Delivery]]/Master1[[#This Row],[Garment Inventory]], "")</f>
        <v>0.54545454545454541</v>
      </c>
      <c r="W571" s="42">
        <v>22</v>
      </c>
      <c r="X571" s="42">
        <v>12</v>
      </c>
      <c r="Y571" s="42">
        <v>1</v>
      </c>
      <c r="Z571" s="42">
        <v>26</v>
      </c>
      <c r="AA571" s="43">
        <f>_xlfn.XLOOKUP(Master1[[#This Row],[cu_id]], Revenue_Analysis[cuid], Revenue_Analysis[Q1 Low Deviation], 0)</f>
        <v>27.040800000000001</v>
      </c>
      <c r="AB571" s="43">
        <f>_xlfn.XLOOKUP(Master1[[#This Row],[cu_id]],Revenue_Analysis[cuid],Revenue_Analysis[Q1 High Deviation], 0)</f>
        <v>37.379199999999997</v>
      </c>
      <c r="AC571" s="43">
        <f>_xlfn.XLOOKUP(Master1[[#This Row],[cu_id]],Revenue_Analysis[cuid],Revenue_Analysis[Q2 Low Deviation], 0)</f>
        <v>28.518599999999999</v>
      </c>
      <c r="AD571" s="43">
        <f>_xlfn.XLOOKUP(Master1[[#This Row],[cu_id]],Revenue_Analysis[cuid],Revenue_Analysis[Q2 High Deviation], 0)</f>
        <v>55.552199999999999</v>
      </c>
      <c r="AE571" s="43">
        <f>_xlfn.XLOOKUP(Master1[[#This Row],[cu_id]],Revenue_Analysis[cuid],Revenue_Analysis[Q3 Low Deviation], 0)</f>
        <v>30.644200000000001</v>
      </c>
      <c r="AF571" s="43">
        <f>_xlfn.XLOOKUP(Master1[[#This Row],[cu_id]],Revenue_Analysis[cuid],Revenue_Analysis[Q3 High Deviation], 0)</f>
        <v>78.760800000000003</v>
      </c>
      <c r="AG571" s="43">
        <f>_xlfn.XLOOKUP(Master1[[#This Row],[cu_id]],Revenue_Analysis[cuid],Revenue_Analysis[Q4 Low Deviation], 0)</f>
        <v>33.197200000000002</v>
      </c>
      <c r="AH571" s="43">
        <f>_xlfn.XLOOKUP(Master1[[#This Row],[cu_id]],Revenue_Analysis[cuid],Revenue_Analysis[Q4 High Deviation], 0)</f>
        <v>60.816600000000001</v>
      </c>
      <c r="AI571" s="43">
        <f>_xlfn.XLOOKUP(Master1[[#This Row],[cu_id]],Revenue_Analysis[cuid],Revenue_Analysis[Q1 Average], 0)</f>
        <v>32.21</v>
      </c>
      <c r="AJ571" s="43">
        <f>_xlfn.XLOOKUP(Master1[[#This Row],[cu_id]],Revenue_Analysis[cuid],Revenue_Analysis[Q2 Average], 0)</f>
        <v>42.035400000000003</v>
      </c>
      <c r="AK571" s="43">
        <f>_xlfn.XLOOKUP(Master1[[#This Row],[cu_id]],Revenue_Analysis[cuid],Revenue_Analysis[Q3 Average], 0)</f>
        <v>54.702500000000001</v>
      </c>
      <c r="AL571" s="43">
        <f>_xlfn.XLOOKUP(Master1[[#This Row],[cu_id]],Revenue_Analysis[cuid],Revenue_Analysis[Q4 Average], 0)</f>
        <v>47.006900000000002</v>
      </c>
      <c r="AM571" s="44">
        <v>0.375</v>
      </c>
      <c r="AN571" s="44">
        <v>0.625</v>
      </c>
      <c r="AO571" s="25" t="s">
        <v>13860</v>
      </c>
      <c r="AP571" s="25" t="s">
        <v>13860</v>
      </c>
      <c r="AQ571" s="25" t="s">
        <v>13860</v>
      </c>
      <c r="AR571" s="25" t="s">
        <v>0</v>
      </c>
      <c r="AS571" s="15">
        <f>IFERROR(_xlfn.XLOOKUP(Master1[[#This Row],[cu_id]],StopTimes[cu_ID],StopTimes[Average Stop Time]), 0)</f>
        <v>0</v>
      </c>
      <c r="AT57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71" s="45" t="s">
        <v>13860</v>
      </c>
      <c r="AV571" s="13"/>
      <c r="AW571" s="12"/>
    </row>
    <row r="572" spans="1:49" x14ac:dyDescent="0.3">
      <c r="A572" s="74" t="s">
        <v>4394</v>
      </c>
      <c r="B572" s="25">
        <v>8</v>
      </c>
      <c r="C572" s="25" t="s">
        <v>7</v>
      </c>
      <c r="D572" s="26">
        <v>99104</v>
      </c>
      <c r="E572" s="26" t="s">
        <v>51</v>
      </c>
      <c r="F572" s="26" t="s">
        <v>2622</v>
      </c>
      <c r="G572" s="26" t="s">
        <v>2623</v>
      </c>
      <c r="H572" s="26" t="s">
        <v>5</v>
      </c>
      <c r="I572" s="26" t="s">
        <v>447</v>
      </c>
      <c r="J572" s="26" t="s">
        <v>4</v>
      </c>
      <c r="K572" s="26" t="s">
        <v>436</v>
      </c>
      <c r="L572" s="27" t="s">
        <v>16</v>
      </c>
      <c r="M572" s="25" t="s">
        <v>3</v>
      </c>
      <c r="N572" s="25" t="s">
        <v>2</v>
      </c>
      <c r="O5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572" s="25">
        <v>0</v>
      </c>
      <c r="Q572" s="25">
        <v>0</v>
      </c>
      <c r="R572" s="25">
        <v>0</v>
      </c>
      <c r="S572" s="25">
        <v>0</v>
      </c>
      <c r="T572" s="25">
        <v>60</v>
      </c>
      <c r="U572" s="25">
        <v>52</v>
      </c>
      <c r="V572" s="41" t="str">
        <f>IFERROR(Master1[[#This Row],[Avg Garment Scans per Delivery]]/Master1[[#This Row],[Garment Inventory]], "")</f>
        <v/>
      </c>
      <c r="W572" s="42"/>
      <c r="X572" s="42">
        <v>4</v>
      </c>
      <c r="Y572" s="42"/>
      <c r="Z572" s="42"/>
      <c r="AA572" s="43">
        <f>_xlfn.XLOOKUP(Master1[[#This Row],[cu_id]], Revenue_Analysis[cuid], Revenue_Analysis[Q1 Low Deviation], 0)</f>
        <v>44.899099999999997</v>
      </c>
      <c r="AB572" s="43">
        <f>_xlfn.XLOOKUP(Master1[[#This Row],[cu_id]],Revenue_Analysis[cuid],Revenue_Analysis[Q1 High Deviation], 0)</f>
        <v>56.2393</v>
      </c>
      <c r="AC572" s="43">
        <f>_xlfn.XLOOKUP(Master1[[#This Row],[cu_id]],Revenue_Analysis[cuid],Revenue_Analysis[Q2 Low Deviation], 0)</f>
        <v>42.260199999999998</v>
      </c>
      <c r="AD572" s="43">
        <f>_xlfn.XLOOKUP(Master1[[#This Row],[cu_id]],Revenue_Analysis[cuid],Revenue_Analysis[Q2 High Deviation], 0)</f>
        <v>67.558400000000006</v>
      </c>
      <c r="AE572" s="43">
        <f>_xlfn.XLOOKUP(Master1[[#This Row],[cu_id]],Revenue_Analysis[cuid],Revenue_Analysis[Q3 Low Deviation], 0)</f>
        <v>53.944499999999998</v>
      </c>
      <c r="AF572" s="43">
        <f>_xlfn.XLOOKUP(Master1[[#This Row],[cu_id]],Revenue_Analysis[cuid],Revenue_Analysis[Q3 High Deviation], 0)</f>
        <v>127.62130000000001</v>
      </c>
      <c r="AG572" s="43">
        <f>_xlfn.XLOOKUP(Master1[[#This Row],[cu_id]],Revenue_Analysis[cuid],Revenue_Analysis[Q4 Low Deviation], 0)</f>
        <v>57.489100000000001</v>
      </c>
      <c r="AH572" s="43">
        <f>_xlfn.XLOOKUP(Master1[[#This Row],[cu_id]],Revenue_Analysis[cuid],Revenue_Analysis[Q4 High Deviation], 0)</f>
        <v>110.6401</v>
      </c>
      <c r="AI572" s="43">
        <f>_xlfn.XLOOKUP(Master1[[#This Row],[cu_id]],Revenue_Analysis[cuid],Revenue_Analysis[Q1 Average], 0)</f>
        <v>50.569200000000002</v>
      </c>
      <c r="AJ572" s="43">
        <f>_xlfn.XLOOKUP(Master1[[#This Row],[cu_id]],Revenue_Analysis[cuid],Revenue_Analysis[Q2 Average], 0)</f>
        <v>54.909300000000002</v>
      </c>
      <c r="AK572" s="43">
        <f>_xlfn.XLOOKUP(Master1[[#This Row],[cu_id]],Revenue_Analysis[cuid],Revenue_Analysis[Q3 Average], 0)</f>
        <v>90.782899999999998</v>
      </c>
      <c r="AL572" s="43">
        <f>_xlfn.XLOOKUP(Master1[[#This Row],[cu_id]],Revenue_Analysis[cuid],Revenue_Analysis[Q4 Average], 0)</f>
        <v>84.064599999999999</v>
      </c>
      <c r="AM572" s="44">
        <v>0.29166666666666669</v>
      </c>
      <c r="AN572" s="44">
        <v>0.625</v>
      </c>
      <c r="AO572" s="25" t="s">
        <v>13860</v>
      </c>
      <c r="AP572" s="25" t="s">
        <v>13860</v>
      </c>
      <c r="AQ572" s="25" t="s">
        <v>13860</v>
      </c>
      <c r="AR572" s="25" t="s">
        <v>0</v>
      </c>
      <c r="AS572" s="15">
        <f>IFERROR(_xlfn.XLOOKUP(Master1[[#This Row],[cu_id]],StopTimes[cu_ID],StopTimes[Average Stop Time]), 0)</f>
        <v>0.16666666666666666</v>
      </c>
      <c r="AT572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572" s="45">
        <v>4</v>
      </c>
      <c r="AV572" s="13"/>
      <c r="AW572" s="12"/>
    </row>
    <row r="573" spans="1:49" x14ac:dyDescent="0.3">
      <c r="A573" s="74" t="s">
        <v>3714</v>
      </c>
      <c r="B573" s="25">
        <v>72</v>
      </c>
      <c r="C573" s="25" t="s">
        <v>12</v>
      </c>
      <c r="D573" s="26">
        <v>99041</v>
      </c>
      <c r="E573" s="26" t="s">
        <v>46</v>
      </c>
      <c r="F573" s="26" t="s">
        <v>1126</v>
      </c>
      <c r="G573" s="26" t="s">
        <v>1127</v>
      </c>
      <c r="H573" s="26" t="s">
        <v>11</v>
      </c>
      <c r="I573" s="26" t="s">
        <v>1113</v>
      </c>
      <c r="J573" s="26" t="s">
        <v>4</v>
      </c>
      <c r="K573" s="26" t="s">
        <v>1114</v>
      </c>
      <c r="L573" s="27" t="s">
        <v>16</v>
      </c>
      <c r="M573" s="25" t="s">
        <v>3</v>
      </c>
      <c r="N573" s="25" t="s">
        <v>2</v>
      </c>
      <c r="O5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450</v>
      </c>
      <c r="P573" s="25">
        <v>0</v>
      </c>
      <c r="Q573" s="25">
        <v>0</v>
      </c>
      <c r="R573" s="25">
        <v>450</v>
      </c>
      <c r="S573" s="25">
        <v>0</v>
      </c>
      <c r="T573" s="25">
        <v>0</v>
      </c>
      <c r="U573" s="25">
        <v>47</v>
      </c>
      <c r="V573" s="41" t="str">
        <f>IFERROR(Master1[[#This Row],[Avg Garment Scans per Delivery]]/Master1[[#This Row],[Garment Inventory]], "")</f>
        <v/>
      </c>
      <c r="W573" s="42"/>
      <c r="X573" s="42"/>
      <c r="Y573" s="42"/>
      <c r="Z573" s="42"/>
      <c r="AA573" s="43">
        <f>_xlfn.XLOOKUP(Master1[[#This Row],[cu_id]], Revenue_Analysis[cuid], Revenue_Analysis[Q1 Low Deviation], 0)</f>
        <v>25.805199999999999</v>
      </c>
      <c r="AB573" s="43">
        <f>_xlfn.XLOOKUP(Master1[[#This Row],[cu_id]],Revenue_Analysis[cuid],Revenue_Analysis[Q1 High Deviation], 0)</f>
        <v>27.517800000000001</v>
      </c>
      <c r="AC573" s="43">
        <f>_xlfn.XLOOKUP(Master1[[#This Row],[cu_id]],Revenue_Analysis[cuid],Revenue_Analysis[Q2 Low Deviation], 0)</f>
        <v>24.443100000000001</v>
      </c>
      <c r="AD573" s="43">
        <f>_xlfn.XLOOKUP(Master1[[#This Row],[cu_id]],Revenue_Analysis[cuid],Revenue_Analysis[Q2 High Deviation], 0)</f>
        <v>31.589700000000001</v>
      </c>
      <c r="AE573" s="43">
        <f>_xlfn.XLOOKUP(Master1[[#This Row],[cu_id]],Revenue_Analysis[cuid],Revenue_Analysis[Q3 Low Deviation], 0)</f>
        <v>38.822200000000002</v>
      </c>
      <c r="AF573" s="43">
        <f>_xlfn.XLOOKUP(Master1[[#This Row],[cu_id]],Revenue_Analysis[cuid],Revenue_Analysis[Q3 High Deviation], 0)</f>
        <v>43.028599999999997</v>
      </c>
      <c r="AG573" s="43">
        <f>_xlfn.XLOOKUP(Master1[[#This Row],[cu_id]],Revenue_Analysis[cuid],Revenue_Analysis[Q4 Low Deviation], 0)</f>
        <v>35.020000000000003</v>
      </c>
      <c r="AH573" s="43">
        <f>_xlfn.XLOOKUP(Master1[[#This Row],[cu_id]],Revenue_Analysis[cuid],Revenue_Analysis[Q4 High Deviation], 0)</f>
        <v>39.64</v>
      </c>
      <c r="AI573" s="43">
        <f>_xlfn.XLOOKUP(Master1[[#This Row],[cu_id]],Revenue_Analysis[cuid],Revenue_Analysis[Q1 Average], 0)</f>
        <v>26.6615</v>
      </c>
      <c r="AJ573" s="43">
        <f>_xlfn.XLOOKUP(Master1[[#This Row],[cu_id]],Revenue_Analysis[cuid],Revenue_Analysis[Q2 Average], 0)</f>
        <v>28.016400000000001</v>
      </c>
      <c r="AK573" s="43">
        <f>_xlfn.XLOOKUP(Master1[[#This Row],[cu_id]],Revenue_Analysis[cuid],Revenue_Analysis[Q3 Average], 0)</f>
        <v>40.925400000000003</v>
      </c>
      <c r="AL573" s="43">
        <f>_xlfn.XLOOKUP(Master1[[#This Row],[cu_id]],Revenue_Analysis[cuid],Revenue_Analysis[Q4 Average], 0)</f>
        <v>37.33</v>
      </c>
      <c r="AM573" s="44">
        <v>0.375</v>
      </c>
      <c r="AN573" s="44">
        <v>0.6875</v>
      </c>
      <c r="AO573" s="25" t="s">
        <v>13860</v>
      </c>
      <c r="AP573" s="25" t="s">
        <v>13860</v>
      </c>
      <c r="AQ573" s="25" t="s">
        <v>13860</v>
      </c>
      <c r="AR573" s="25" t="s">
        <v>0</v>
      </c>
      <c r="AS573" s="15">
        <f>IFERROR(_xlfn.XLOOKUP(Master1[[#This Row],[cu_id]],StopTimes[cu_ID],StopTimes[Average Stop Time]), 0)</f>
        <v>0.33124999999999999</v>
      </c>
      <c r="AT573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573" s="45">
        <v>10</v>
      </c>
      <c r="AV573" s="13"/>
      <c r="AW573" s="12"/>
    </row>
    <row r="574" spans="1:49" x14ac:dyDescent="0.3">
      <c r="A574" s="74" t="s">
        <v>3427</v>
      </c>
      <c r="B574" s="25">
        <v>9</v>
      </c>
      <c r="C574" s="25" t="s">
        <v>12</v>
      </c>
      <c r="D574" s="26">
        <v>18325</v>
      </c>
      <c r="E574" s="26" t="s">
        <v>13</v>
      </c>
      <c r="F574" s="26" t="s">
        <v>338</v>
      </c>
      <c r="G574" s="26" t="s">
        <v>339</v>
      </c>
      <c r="H574" s="26" t="s">
        <v>11</v>
      </c>
      <c r="I574" s="26" t="s">
        <v>340</v>
      </c>
      <c r="J574" s="26" t="s">
        <v>4</v>
      </c>
      <c r="K574" s="26" t="s">
        <v>341</v>
      </c>
      <c r="L574" s="27" t="s">
        <v>16</v>
      </c>
      <c r="M574" s="25" t="s">
        <v>3</v>
      </c>
      <c r="N574" s="25" t="s">
        <v>2</v>
      </c>
      <c r="O5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574" s="25">
        <v>0</v>
      </c>
      <c r="Q574" s="25">
        <v>200</v>
      </c>
      <c r="R574" s="25">
        <v>0</v>
      </c>
      <c r="S574" s="25">
        <v>0</v>
      </c>
      <c r="T574" s="25">
        <v>0</v>
      </c>
      <c r="U574" s="25">
        <v>57</v>
      </c>
      <c r="V574" s="41" t="str">
        <f>IFERROR(Master1[[#This Row],[Avg Garment Scans per Delivery]]/Master1[[#This Row],[Garment Inventory]], "")</f>
        <v/>
      </c>
      <c r="W574" s="42"/>
      <c r="X574" s="42"/>
      <c r="Y574" s="42"/>
      <c r="Z574" s="42"/>
      <c r="AA574" s="43">
        <f>_xlfn.XLOOKUP(Master1[[#This Row],[cu_id]], Revenue_Analysis[cuid], Revenue_Analysis[Q1 Low Deviation], 0)</f>
        <v>60.6342</v>
      </c>
      <c r="AB574" s="43">
        <f>_xlfn.XLOOKUP(Master1[[#This Row],[cu_id]],Revenue_Analysis[cuid],Revenue_Analysis[Q1 High Deviation], 0)</f>
        <v>73.028400000000005</v>
      </c>
      <c r="AC574" s="43">
        <f>_xlfn.XLOOKUP(Master1[[#This Row],[cu_id]],Revenue_Analysis[cuid],Revenue_Analysis[Q2 Low Deviation], 0)</f>
        <v>60.719799999999999</v>
      </c>
      <c r="AD574" s="43">
        <f>_xlfn.XLOOKUP(Master1[[#This Row],[cu_id]],Revenue_Analysis[cuid],Revenue_Analysis[Q2 High Deviation], 0)</f>
        <v>88.7136</v>
      </c>
      <c r="AE574" s="43">
        <f>_xlfn.XLOOKUP(Master1[[#This Row],[cu_id]],Revenue_Analysis[cuid],Revenue_Analysis[Q3 Low Deviation], 0)</f>
        <v>62.4071</v>
      </c>
      <c r="AF574" s="43">
        <f>_xlfn.XLOOKUP(Master1[[#This Row],[cu_id]],Revenue_Analysis[cuid],Revenue_Analysis[Q3 High Deviation], 0)</f>
        <v>139.90090000000001</v>
      </c>
      <c r="AG574" s="43">
        <f>_xlfn.XLOOKUP(Master1[[#This Row],[cu_id]],Revenue_Analysis[cuid],Revenue_Analysis[Q4 Low Deviation], 0)</f>
        <v>70.8292</v>
      </c>
      <c r="AH574" s="43">
        <f>_xlfn.XLOOKUP(Master1[[#This Row],[cu_id]],Revenue_Analysis[cuid],Revenue_Analysis[Q4 High Deviation], 0)</f>
        <v>97.261399999999995</v>
      </c>
      <c r="AI574" s="43">
        <f>_xlfn.XLOOKUP(Master1[[#This Row],[cu_id]],Revenue_Analysis[cuid],Revenue_Analysis[Q1 Average], 0)</f>
        <v>66.831299999999999</v>
      </c>
      <c r="AJ574" s="43">
        <f>_xlfn.XLOOKUP(Master1[[#This Row],[cu_id]],Revenue_Analysis[cuid],Revenue_Analysis[Q2 Average], 0)</f>
        <v>74.716700000000003</v>
      </c>
      <c r="AK574" s="43">
        <f>_xlfn.XLOOKUP(Master1[[#This Row],[cu_id]],Revenue_Analysis[cuid],Revenue_Analysis[Q3 Average], 0)</f>
        <v>101.154</v>
      </c>
      <c r="AL574" s="43">
        <f>_xlfn.XLOOKUP(Master1[[#This Row],[cu_id]],Revenue_Analysis[cuid],Revenue_Analysis[Q4 Average], 0)</f>
        <v>84.045299999999997</v>
      </c>
      <c r="AM574" s="44">
        <v>0.375</v>
      </c>
      <c r="AN574" s="48">
        <v>0.5</v>
      </c>
      <c r="AO574" s="49">
        <v>0.54166666666666663</v>
      </c>
      <c r="AP574" s="49">
        <v>0.70833333333333337</v>
      </c>
      <c r="AQ574" s="25" t="s">
        <v>13860</v>
      </c>
      <c r="AR574" s="25" t="s">
        <v>0</v>
      </c>
      <c r="AS574" s="15">
        <f>IFERROR(_xlfn.XLOOKUP(Master1[[#This Row],[cu_id]],StopTimes[cu_ID],StopTimes[Average Stop Time]), 0)</f>
        <v>0</v>
      </c>
      <c r="AT57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74" s="45" t="s">
        <v>13860</v>
      </c>
      <c r="AV574" s="13"/>
      <c r="AW574" s="12"/>
    </row>
    <row r="575" spans="1:49" x14ac:dyDescent="0.3">
      <c r="A575" s="74" t="s">
        <v>4395</v>
      </c>
      <c r="B575" s="25">
        <v>8</v>
      </c>
      <c r="C575" s="25" t="s">
        <v>9</v>
      </c>
      <c r="D575" s="26">
        <v>32980</v>
      </c>
      <c r="E575" s="26" t="s">
        <v>13</v>
      </c>
      <c r="F575" s="26" t="s">
        <v>2624</v>
      </c>
      <c r="G575" s="26" t="s">
        <v>2625</v>
      </c>
      <c r="H575" s="26" t="s">
        <v>5</v>
      </c>
      <c r="I575" s="26" t="s">
        <v>2070</v>
      </c>
      <c r="J575" s="26" t="s">
        <v>4</v>
      </c>
      <c r="K575" s="26" t="s">
        <v>223</v>
      </c>
      <c r="L575" s="27" t="s">
        <v>17</v>
      </c>
      <c r="M575" s="25" t="s">
        <v>10</v>
      </c>
      <c r="N575" s="25" t="s">
        <v>2</v>
      </c>
      <c r="O5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135</v>
      </c>
      <c r="P575" s="25">
        <v>135</v>
      </c>
      <c r="Q575" s="25">
        <v>0</v>
      </c>
      <c r="R575" s="25">
        <v>0</v>
      </c>
      <c r="S575" s="25">
        <v>0</v>
      </c>
      <c r="T575" s="25">
        <v>0</v>
      </c>
      <c r="U575" s="25">
        <v>13</v>
      </c>
      <c r="V575" s="41" t="str">
        <f>IFERROR(Master1[[#This Row],[Avg Garment Scans per Delivery]]/Master1[[#This Row],[Garment Inventory]], "")</f>
        <v/>
      </c>
      <c r="W575" s="42"/>
      <c r="X575" s="42">
        <v>0</v>
      </c>
      <c r="Y575" s="42"/>
      <c r="Z575" s="42"/>
      <c r="AA575" s="43">
        <f>_xlfn.XLOOKUP(Master1[[#This Row],[cu_id]], Revenue_Analysis[cuid], Revenue_Analysis[Q1 Low Deviation], 0)</f>
        <v>57.23</v>
      </c>
      <c r="AB575" s="43">
        <f>_xlfn.XLOOKUP(Master1[[#This Row],[cu_id]],Revenue_Analysis[cuid],Revenue_Analysis[Q1 High Deviation], 0)</f>
        <v>61.63</v>
      </c>
      <c r="AC575" s="43">
        <f>_xlfn.XLOOKUP(Master1[[#This Row],[cu_id]],Revenue_Analysis[cuid],Revenue_Analysis[Q2 Low Deviation], 0)</f>
        <v>0</v>
      </c>
      <c r="AD575" s="43">
        <f>_xlfn.XLOOKUP(Master1[[#This Row],[cu_id]],Revenue_Analysis[cuid],Revenue_Analysis[Q2 High Deviation], 0)</f>
        <v>0</v>
      </c>
      <c r="AE575" s="43">
        <f>_xlfn.XLOOKUP(Master1[[#This Row],[cu_id]],Revenue_Analysis[cuid],Revenue_Analysis[Q3 Low Deviation], 0)</f>
        <v>0</v>
      </c>
      <c r="AF575" s="43">
        <f>_xlfn.XLOOKUP(Master1[[#This Row],[cu_id]],Revenue_Analysis[cuid],Revenue_Analysis[Q3 High Deviation], 0)</f>
        <v>0</v>
      </c>
      <c r="AG575" s="43">
        <f>_xlfn.XLOOKUP(Master1[[#This Row],[cu_id]],Revenue_Analysis[cuid],Revenue_Analysis[Q4 Low Deviation], 0)</f>
        <v>0</v>
      </c>
      <c r="AH575" s="43">
        <f>_xlfn.XLOOKUP(Master1[[#This Row],[cu_id]],Revenue_Analysis[cuid],Revenue_Analysis[Q4 High Deviation], 0)</f>
        <v>0</v>
      </c>
      <c r="AI575" s="43">
        <f>_xlfn.XLOOKUP(Master1[[#This Row],[cu_id]],Revenue_Analysis[cuid],Revenue_Analysis[Q1 Average], 0)</f>
        <v>59.43</v>
      </c>
      <c r="AJ575" s="43">
        <f>_xlfn.XLOOKUP(Master1[[#This Row],[cu_id]],Revenue_Analysis[cuid],Revenue_Analysis[Q2 Average], 0)</f>
        <v>0</v>
      </c>
      <c r="AK575" s="43">
        <f>_xlfn.XLOOKUP(Master1[[#This Row],[cu_id]],Revenue_Analysis[cuid],Revenue_Analysis[Q3 Average], 0)</f>
        <v>0</v>
      </c>
      <c r="AL575" s="43">
        <f>_xlfn.XLOOKUP(Master1[[#This Row],[cu_id]],Revenue_Analysis[cuid],Revenue_Analysis[Q4 Average], 0)</f>
        <v>0</v>
      </c>
      <c r="AM575" s="44">
        <v>0.75</v>
      </c>
      <c r="AN575" s="44">
        <v>0.58333333333333337</v>
      </c>
      <c r="AO575" s="25" t="s">
        <v>13860</v>
      </c>
      <c r="AP575" s="25" t="s">
        <v>13860</v>
      </c>
      <c r="AQ575" s="25" t="s">
        <v>2626</v>
      </c>
      <c r="AR575" s="25" t="s">
        <v>0</v>
      </c>
      <c r="AS575" s="15">
        <f>IFERROR(_xlfn.XLOOKUP(Master1[[#This Row],[cu_id]],StopTimes[cu_ID],StopTimes[Average Stop Time]), 0)</f>
        <v>0</v>
      </c>
      <c r="AT57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75" s="45" t="s">
        <v>13860</v>
      </c>
      <c r="AV575" s="13"/>
      <c r="AW575" s="12"/>
    </row>
    <row r="576" spans="1:49" x14ac:dyDescent="0.3">
      <c r="A576" s="74" t="s">
        <v>4396</v>
      </c>
      <c r="B576" s="25">
        <v>15</v>
      </c>
      <c r="C576" s="25" t="s">
        <v>6</v>
      </c>
      <c r="D576" s="26">
        <v>32982</v>
      </c>
      <c r="E576" s="26" t="s">
        <v>13</v>
      </c>
      <c r="F576" s="26" t="s">
        <v>2627</v>
      </c>
      <c r="G576" s="26" t="s">
        <v>2628</v>
      </c>
      <c r="H576" s="26" t="s">
        <v>2629</v>
      </c>
      <c r="I576" s="26" t="s">
        <v>517</v>
      </c>
      <c r="J576" s="26" t="s">
        <v>4</v>
      </c>
      <c r="K576" s="26" t="s">
        <v>518</v>
      </c>
      <c r="L576" s="27">
        <v>6</v>
      </c>
      <c r="M576" s="25" t="s">
        <v>3</v>
      </c>
      <c r="N576" s="25" t="s">
        <v>2</v>
      </c>
      <c r="O5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390</v>
      </c>
      <c r="P576" s="25">
        <v>0</v>
      </c>
      <c r="Q576" s="25">
        <v>0</v>
      </c>
      <c r="R576" s="25">
        <v>390</v>
      </c>
      <c r="S576" s="25">
        <v>0</v>
      </c>
      <c r="T576" s="25">
        <v>0</v>
      </c>
      <c r="U576" s="25">
        <v>51</v>
      </c>
      <c r="V576" s="41" t="str">
        <f>IFERROR(Master1[[#This Row],[Avg Garment Scans per Delivery]]/Master1[[#This Row],[Garment Inventory]], "")</f>
        <v/>
      </c>
      <c r="W576" s="42"/>
      <c r="X576" s="42"/>
      <c r="Y576" s="42"/>
      <c r="Z576" s="42"/>
      <c r="AA576" s="43">
        <f>_xlfn.XLOOKUP(Master1[[#This Row],[cu_id]], Revenue_Analysis[cuid], Revenue_Analysis[Q1 Low Deviation], 0)</f>
        <v>53.92</v>
      </c>
      <c r="AB576" s="43">
        <f>_xlfn.XLOOKUP(Master1[[#This Row],[cu_id]],Revenue_Analysis[cuid],Revenue_Analysis[Q1 High Deviation], 0)</f>
        <v>55.17</v>
      </c>
      <c r="AC576" s="43">
        <f>_xlfn.XLOOKUP(Master1[[#This Row],[cu_id]],Revenue_Analysis[cuid],Revenue_Analysis[Q2 Low Deviation], 0)</f>
        <v>55.647799999999997</v>
      </c>
      <c r="AD576" s="43">
        <f>_xlfn.XLOOKUP(Master1[[#This Row],[cu_id]],Revenue_Analysis[cuid],Revenue_Analysis[Q2 High Deviation], 0)</f>
        <v>62.597999999999999</v>
      </c>
      <c r="AE576" s="43">
        <f>_xlfn.XLOOKUP(Master1[[#This Row],[cu_id]],Revenue_Analysis[cuid],Revenue_Analysis[Q3 Low Deviation], 0)</f>
        <v>69.64</v>
      </c>
      <c r="AF576" s="43">
        <f>_xlfn.XLOOKUP(Master1[[#This Row],[cu_id]],Revenue_Analysis[cuid],Revenue_Analysis[Q3 High Deviation], 0)</f>
        <v>70.42</v>
      </c>
      <c r="AG576" s="43">
        <f>_xlfn.XLOOKUP(Master1[[#This Row],[cu_id]],Revenue_Analysis[cuid],Revenue_Analysis[Q4 Low Deviation], 0)</f>
        <v>69.64</v>
      </c>
      <c r="AH576" s="43">
        <f>_xlfn.XLOOKUP(Master1[[#This Row],[cu_id]],Revenue_Analysis[cuid],Revenue_Analysis[Q4 High Deviation], 0)</f>
        <v>69.64</v>
      </c>
      <c r="AI576" s="43">
        <f>_xlfn.XLOOKUP(Master1[[#This Row],[cu_id]],Revenue_Analysis[cuid],Revenue_Analysis[Q1 Average], 0)</f>
        <v>54.545000000000002</v>
      </c>
      <c r="AJ576" s="43">
        <f>_xlfn.XLOOKUP(Master1[[#This Row],[cu_id]],Revenue_Analysis[cuid],Revenue_Analysis[Q2 Average], 0)</f>
        <v>59.122900000000001</v>
      </c>
      <c r="AK576" s="43">
        <f>_xlfn.XLOOKUP(Master1[[#This Row],[cu_id]],Revenue_Analysis[cuid],Revenue_Analysis[Q3 Average], 0)</f>
        <v>70.03</v>
      </c>
      <c r="AL576" s="43">
        <f>_xlfn.XLOOKUP(Master1[[#This Row],[cu_id]],Revenue_Analysis[cuid],Revenue_Analysis[Q4 Average], 0)</f>
        <v>69.64</v>
      </c>
      <c r="AM576" s="44">
        <v>0.375</v>
      </c>
      <c r="AN576" s="44">
        <v>0.6875</v>
      </c>
      <c r="AO576" s="25" t="s">
        <v>13860</v>
      </c>
      <c r="AP576" s="25" t="s">
        <v>13860</v>
      </c>
      <c r="AQ576" s="25" t="s">
        <v>13860</v>
      </c>
      <c r="AR576" s="25" t="s">
        <v>0</v>
      </c>
      <c r="AS576" s="15">
        <f>IFERROR(_xlfn.XLOOKUP(Master1[[#This Row],[cu_id]],StopTimes[cu_ID],StopTimes[Average Stop Time]), 0)</f>
        <v>0.72499999999999998</v>
      </c>
      <c r="AT576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576" s="45">
        <v>5</v>
      </c>
      <c r="AV576" s="13"/>
      <c r="AW576" s="12"/>
    </row>
    <row r="577" spans="1:49" x14ac:dyDescent="0.3">
      <c r="A577" s="74" t="s">
        <v>4359</v>
      </c>
      <c r="B577" s="25">
        <v>72</v>
      </c>
      <c r="C577" s="25" t="s">
        <v>7</v>
      </c>
      <c r="D577" s="26">
        <v>28361</v>
      </c>
      <c r="E577" s="26" t="s">
        <v>13</v>
      </c>
      <c r="F577" s="26" t="s">
        <v>2546</v>
      </c>
      <c r="G577" s="26" t="s">
        <v>2547</v>
      </c>
      <c r="H577" s="26" t="s">
        <v>922</v>
      </c>
      <c r="I577" s="26" t="s">
        <v>271</v>
      </c>
      <c r="J577" s="26" t="s">
        <v>4</v>
      </c>
      <c r="K577" s="26" t="s">
        <v>391</v>
      </c>
      <c r="L577" s="27" t="s">
        <v>24</v>
      </c>
      <c r="M577" s="25" t="s">
        <v>23</v>
      </c>
      <c r="N577" s="25" t="s">
        <v>2</v>
      </c>
      <c r="O5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577" s="25">
        <v>0</v>
      </c>
      <c r="Q577" s="25">
        <v>0</v>
      </c>
      <c r="R577" s="25">
        <v>0</v>
      </c>
      <c r="S577" s="25">
        <v>0</v>
      </c>
      <c r="T577" s="25">
        <v>160</v>
      </c>
      <c r="U577" s="25">
        <v>13</v>
      </c>
      <c r="V577" s="41" t="str">
        <f>IFERROR(Master1[[#This Row],[Avg Garment Scans per Delivery]]/Master1[[#This Row],[Garment Inventory]], "")</f>
        <v/>
      </c>
      <c r="W577" s="42"/>
      <c r="X577" s="42"/>
      <c r="Y577" s="42"/>
      <c r="Z577" s="42"/>
      <c r="AA577" s="43">
        <f>_xlfn.XLOOKUP(Master1[[#This Row],[cu_id]], Revenue_Analysis[cuid], Revenue_Analysis[Q1 Low Deviation], 0)</f>
        <v>31.737500000000001</v>
      </c>
      <c r="AB577" s="43">
        <f>_xlfn.XLOOKUP(Master1[[#This Row],[cu_id]],Revenue_Analysis[cuid],Revenue_Analysis[Q1 High Deviation], 0)</f>
        <v>46.6325</v>
      </c>
      <c r="AC577" s="43">
        <f>_xlfn.XLOOKUP(Master1[[#This Row],[cu_id]],Revenue_Analysis[cuid],Revenue_Analysis[Q2 Low Deviation], 0)</f>
        <v>55.77</v>
      </c>
      <c r="AD577" s="43">
        <f>_xlfn.XLOOKUP(Master1[[#This Row],[cu_id]],Revenue_Analysis[cuid],Revenue_Analysis[Q2 High Deviation], 0)</f>
        <v>61.62</v>
      </c>
      <c r="AE577" s="43">
        <f>_xlfn.XLOOKUP(Master1[[#This Row],[cu_id]],Revenue_Analysis[cuid],Revenue_Analysis[Q3 Low Deviation], 0)</f>
        <v>59.537700000000001</v>
      </c>
      <c r="AF577" s="43">
        <f>_xlfn.XLOOKUP(Master1[[#This Row],[cu_id]],Revenue_Analysis[cuid],Revenue_Analysis[Q3 High Deviation], 0)</f>
        <v>60.328899999999997</v>
      </c>
      <c r="AG577" s="43">
        <f>_xlfn.XLOOKUP(Master1[[#This Row],[cu_id]],Revenue_Analysis[cuid],Revenue_Analysis[Q4 Low Deviation], 0)</f>
        <v>59.34</v>
      </c>
      <c r="AH577" s="43">
        <f>_xlfn.XLOOKUP(Master1[[#This Row],[cu_id]],Revenue_Analysis[cuid],Revenue_Analysis[Q4 High Deviation], 0)</f>
        <v>59.34</v>
      </c>
      <c r="AI577" s="43">
        <f>_xlfn.XLOOKUP(Master1[[#This Row],[cu_id]],Revenue_Analysis[cuid],Revenue_Analysis[Q1 Average], 0)</f>
        <v>39.185000000000002</v>
      </c>
      <c r="AJ577" s="43">
        <f>_xlfn.XLOOKUP(Master1[[#This Row],[cu_id]],Revenue_Analysis[cuid],Revenue_Analysis[Q2 Average], 0)</f>
        <v>58.695</v>
      </c>
      <c r="AK577" s="43">
        <f>_xlfn.XLOOKUP(Master1[[#This Row],[cu_id]],Revenue_Analysis[cuid],Revenue_Analysis[Q3 Average], 0)</f>
        <v>59.933300000000003</v>
      </c>
      <c r="AL577" s="43">
        <f>_xlfn.XLOOKUP(Master1[[#This Row],[cu_id]],Revenue_Analysis[cuid],Revenue_Analysis[Q4 Average], 0)</f>
        <v>59.34</v>
      </c>
      <c r="AM577" s="44">
        <v>0.41666666666666669</v>
      </c>
      <c r="AN577" s="44">
        <v>0.6875</v>
      </c>
      <c r="AO577" s="25" t="s">
        <v>13860</v>
      </c>
      <c r="AP577" s="25" t="s">
        <v>13860</v>
      </c>
      <c r="AQ577" s="25" t="s">
        <v>13860</v>
      </c>
      <c r="AR577" s="25" t="s">
        <v>0</v>
      </c>
      <c r="AS577" s="15">
        <f>IFERROR(_xlfn.XLOOKUP(Master1[[#This Row],[cu_id]],StopTimes[cu_ID],StopTimes[Average Stop Time]), 0)</f>
        <v>0.25833333333333336</v>
      </c>
      <c r="AT57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77" s="45">
        <v>3</v>
      </c>
      <c r="AV577" s="13"/>
      <c r="AW577" s="12"/>
    </row>
    <row r="578" spans="1:49" x14ac:dyDescent="0.3">
      <c r="A578" s="74" t="s">
        <v>3717</v>
      </c>
      <c r="B578" s="25">
        <v>78</v>
      </c>
      <c r="C578" s="25" t="s">
        <v>6</v>
      </c>
      <c r="D578" s="26">
        <v>28365</v>
      </c>
      <c r="E578" s="26" t="s">
        <v>13</v>
      </c>
      <c r="F578" s="26" t="s">
        <v>1131</v>
      </c>
      <c r="G578" s="26" t="s">
        <v>1132</v>
      </c>
      <c r="H578" s="26" t="s">
        <v>11</v>
      </c>
      <c r="I578" s="26" t="s">
        <v>1133</v>
      </c>
      <c r="J578" s="26" t="s">
        <v>4</v>
      </c>
      <c r="K578" s="26" t="s">
        <v>643</v>
      </c>
      <c r="L578" s="27" t="s">
        <v>16</v>
      </c>
      <c r="M578" s="25" t="s">
        <v>3</v>
      </c>
      <c r="N578" s="25" t="s">
        <v>2</v>
      </c>
      <c r="O5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578" s="25">
        <v>0</v>
      </c>
      <c r="Q578" s="25">
        <v>0</v>
      </c>
      <c r="R578" s="25">
        <v>110</v>
      </c>
      <c r="S578" s="25">
        <v>0</v>
      </c>
      <c r="T578" s="25">
        <v>0</v>
      </c>
      <c r="U578" s="25">
        <v>53</v>
      </c>
      <c r="V578" s="41" t="str">
        <f>IFERROR(Master1[[#This Row],[Avg Garment Scans per Delivery]]/Master1[[#This Row],[Garment Inventory]], "")</f>
        <v/>
      </c>
      <c r="W578" s="42"/>
      <c r="X578" s="42"/>
      <c r="Y578" s="42"/>
      <c r="Z578" s="42"/>
      <c r="AA578" s="43">
        <f>_xlfn.XLOOKUP(Master1[[#This Row],[cu_id]], Revenue_Analysis[cuid], Revenue_Analysis[Q1 Low Deviation], 0)</f>
        <v>198.37200000000001</v>
      </c>
      <c r="AB578" s="43">
        <f>_xlfn.XLOOKUP(Master1[[#This Row],[cu_id]],Revenue_Analysis[cuid],Revenue_Analysis[Q1 High Deviation], 0)</f>
        <v>214.10339999999999</v>
      </c>
      <c r="AC578" s="43">
        <f>_xlfn.XLOOKUP(Master1[[#This Row],[cu_id]],Revenue_Analysis[cuid],Revenue_Analysis[Q2 Low Deviation], 0)</f>
        <v>245.94970000000001</v>
      </c>
      <c r="AD578" s="43">
        <f>_xlfn.XLOOKUP(Master1[[#This Row],[cu_id]],Revenue_Analysis[cuid],Revenue_Analysis[Q2 High Deviation], 0)</f>
        <v>272.10109999999997</v>
      </c>
      <c r="AE578" s="43">
        <f>_xlfn.XLOOKUP(Master1[[#This Row],[cu_id]],Revenue_Analysis[cuid],Revenue_Analysis[Q3 Low Deviation], 0)</f>
        <v>215.01439999999999</v>
      </c>
      <c r="AF578" s="43">
        <f>_xlfn.XLOOKUP(Master1[[#This Row],[cu_id]],Revenue_Analysis[cuid],Revenue_Analysis[Q3 High Deviation], 0)</f>
        <v>271.55020000000002</v>
      </c>
      <c r="AG578" s="43">
        <f>_xlfn.XLOOKUP(Master1[[#This Row],[cu_id]],Revenue_Analysis[cuid],Revenue_Analysis[Q4 Low Deviation], 0)</f>
        <v>204.93180000000001</v>
      </c>
      <c r="AH578" s="43">
        <f>_xlfn.XLOOKUP(Master1[[#This Row],[cu_id]],Revenue_Analysis[cuid],Revenue_Analysis[Q4 High Deviation], 0)</f>
        <v>268.44200000000001</v>
      </c>
      <c r="AI578" s="43">
        <f>_xlfn.XLOOKUP(Master1[[#This Row],[cu_id]],Revenue_Analysis[cuid],Revenue_Analysis[Q1 Average], 0)</f>
        <v>206.23769999999999</v>
      </c>
      <c r="AJ578" s="43">
        <f>_xlfn.XLOOKUP(Master1[[#This Row],[cu_id]],Revenue_Analysis[cuid],Revenue_Analysis[Q2 Average], 0)</f>
        <v>259.02539999999999</v>
      </c>
      <c r="AK578" s="43">
        <f>_xlfn.XLOOKUP(Master1[[#This Row],[cu_id]],Revenue_Analysis[cuid],Revenue_Analysis[Q3 Average], 0)</f>
        <v>243.28229999999999</v>
      </c>
      <c r="AL578" s="43">
        <f>_xlfn.XLOOKUP(Master1[[#This Row],[cu_id]],Revenue_Analysis[cuid],Revenue_Analysis[Q4 Average], 0)</f>
        <v>236.68690000000001</v>
      </c>
      <c r="AM578" s="44">
        <v>0.4375</v>
      </c>
      <c r="AN578" s="44">
        <v>0.70833333333333337</v>
      </c>
      <c r="AO578" s="25" t="s">
        <v>13860</v>
      </c>
      <c r="AP578" s="25" t="s">
        <v>13860</v>
      </c>
      <c r="AQ578" s="25" t="s">
        <v>13860</v>
      </c>
      <c r="AR578" s="25" t="s">
        <v>0</v>
      </c>
      <c r="AS578" s="15">
        <f>IFERROR(_xlfn.XLOOKUP(Master1[[#This Row],[cu_id]],StopTimes[cu_ID],StopTimes[Average Stop Time]), 0)</f>
        <v>22.708333333333332</v>
      </c>
      <c r="AT57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78" s="45" t="s">
        <v>13860</v>
      </c>
      <c r="AV578" s="13"/>
      <c r="AW578" s="12"/>
    </row>
    <row r="579" spans="1:49" x14ac:dyDescent="0.3">
      <c r="A579" s="74" t="s">
        <v>3718</v>
      </c>
      <c r="B579" s="25">
        <v>8</v>
      </c>
      <c r="C579" s="25" t="s">
        <v>12</v>
      </c>
      <c r="D579" s="26">
        <v>28371</v>
      </c>
      <c r="E579" s="26" t="s">
        <v>13</v>
      </c>
      <c r="F579" s="26" t="s">
        <v>1134</v>
      </c>
      <c r="G579" s="26" t="s">
        <v>1135</v>
      </c>
      <c r="H579" s="26" t="s">
        <v>11</v>
      </c>
      <c r="I579" s="26" t="s">
        <v>1136</v>
      </c>
      <c r="J579" s="26" t="s">
        <v>4</v>
      </c>
      <c r="K579" s="26" t="s">
        <v>1137</v>
      </c>
      <c r="L579" s="27" t="s">
        <v>16</v>
      </c>
      <c r="M579" s="25" t="s">
        <v>3</v>
      </c>
      <c r="N579" s="25" t="s">
        <v>2</v>
      </c>
      <c r="O5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579" s="25">
        <v>0</v>
      </c>
      <c r="Q579" s="25">
        <v>250</v>
      </c>
      <c r="R579" s="25">
        <v>0</v>
      </c>
      <c r="S579" s="25">
        <v>0</v>
      </c>
      <c r="T579" s="25">
        <v>0</v>
      </c>
      <c r="U579" s="25">
        <v>52</v>
      </c>
      <c r="V579" s="41" t="str">
        <f>IFERROR(Master1[[#This Row],[Avg Garment Scans per Delivery]]/Master1[[#This Row],[Garment Inventory]], "")</f>
        <v/>
      </c>
      <c r="W579" s="42"/>
      <c r="X579" s="42"/>
      <c r="Y579" s="42"/>
      <c r="Z579" s="42"/>
      <c r="AA579" s="43">
        <f>_xlfn.XLOOKUP(Master1[[#This Row],[cu_id]], Revenue_Analysis[cuid], Revenue_Analysis[Q1 Low Deviation], 0)</f>
        <v>105.1284</v>
      </c>
      <c r="AB579" s="43">
        <f>_xlfn.XLOOKUP(Master1[[#This Row],[cu_id]],Revenue_Analysis[cuid],Revenue_Analysis[Q1 High Deviation], 0)</f>
        <v>138.32859999999999</v>
      </c>
      <c r="AC579" s="43">
        <f>_xlfn.XLOOKUP(Master1[[#This Row],[cu_id]],Revenue_Analysis[cuid],Revenue_Analysis[Q2 Low Deviation], 0)</f>
        <v>121.6434</v>
      </c>
      <c r="AD579" s="43">
        <f>_xlfn.XLOOKUP(Master1[[#This Row],[cu_id]],Revenue_Analysis[cuid],Revenue_Analysis[Q2 High Deviation], 0)</f>
        <v>157.19999999999999</v>
      </c>
      <c r="AE579" s="43">
        <f>_xlfn.XLOOKUP(Master1[[#This Row],[cu_id]],Revenue_Analysis[cuid],Revenue_Analysis[Q3 Low Deviation], 0)</f>
        <v>129.4803</v>
      </c>
      <c r="AF579" s="43">
        <f>_xlfn.XLOOKUP(Master1[[#This Row],[cu_id]],Revenue_Analysis[cuid],Revenue_Analysis[Q3 High Deviation], 0)</f>
        <v>165.88890000000001</v>
      </c>
      <c r="AG579" s="43">
        <f>_xlfn.XLOOKUP(Master1[[#This Row],[cu_id]],Revenue_Analysis[cuid],Revenue_Analysis[Q4 Low Deviation], 0)</f>
        <v>117.8978</v>
      </c>
      <c r="AH579" s="43">
        <f>_xlfn.XLOOKUP(Master1[[#This Row],[cu_id]],Revenue_Analysis[cuid],Revenue_Analysis[Q4 High Deviation], 0)</f>
        <v>127.7556</v>
      </c>
      <c r="AI579" s="43">
        <f>_xlfn.XLOOKUP(Master1[[#This Row],[cu_id]],Revenue_Analysis[cuid],Revenue_Analysis[Q1 Average], 0)</f>
        <v>121.7285</v>
      </c>
      <c r="AJ579" s="43">
        <f>_xlfn.XLOOKUP(Master1[[#This Row],[cu_id]],Revenue_Analysis[cuid],Revenue_Analysis[Q2 Average], 0)</f>
        <v>139.42169999999999</v>
      </c>
      <c r="AK579" s="43">
        <f>_xlfn.XLOOKUP(Master1[[#This Row],[cu_id]],Revenue_Analysis[cuid],Revenue_Analysis[Q3 Average], 0)</f>
        <v>147.68459999999999</v>
      </c>
      <c r="AL579" s="43">
        <f>_xlfn.XLOOKUP(Master1[[#This Row],[cu_id]],Revenue_Analysis[cuid],Revenue_Analysis[Q4 Average], 0)</f>
        <v>122.8267</v>
      </c>
      <c r="AM579" s="44">
        <v>0.45833333333333331</v>
      </c>
      <c r="AN579" s="44">
        <v>0.70833333333333337</v>
      </c>
      <c r="AO579" s="25" t="s">
        <v>13860</v>
      </c>
      <c r="AP579" s="25" t="s">
        <v>13860</v>
      </c>
      <c r="AQ579" s="25" t="s">
        <v>13860</v>
      </c>
      <c r="AR579" s="25" t="s">
        <v>27</v>
      </c>
      <c r="AS579" s="15">
        <f>IFERROR(_xlfn.XLOOKUP(Master1[[#This Row],[cu_id]],StopTimes[cu_ID],StopTimes[Average Stop Time]), 0)</f>
        <v>5.916666666666667</v>
      </c>
      <c r="AT579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579" s="45">
        <v>10</v>
      </c>
      <c r="AV579" s="13"/>
      <c r="AW579" s="12"/>
    </row>
    <row r="580" spans="1:49" x14ac:dyDescent="0.3">
      <c r="A580" s="74" t="s">
        <v>4397</v>
      </c>
      <c r="B580" s="25">
        <v>9</v>
      </c>
      <c r="C580" s="25" t="s">
        <v>6</v>
      </c>
      <c r="D580" s="26">
        <v>32984</v>
      </c>
      <c r="E580" s="26" t="s">
        <v>13</v>
      </c>
      <c r="F580" s="26" t="s">
        <v>2630</v>
      </c>
      <c r="G580" s="26" t="s">
        <v>2631</v>
      </c>
      <c r="H580" s="26" t="s">
        <v>5</v>
      </c>
      <c r="I580" s="26" t="s">
        <v>524</v>
      </c>
      <c r="J580" s="26" t="s">
        <v>4</v>
      </c>
      <c r="K580" s="26" t="s">
        <v>525</v>
      </c>
      <c r="L580" s="27" t="s">
        <v>17</v>
      </c>
      <c r="M580" s="25" t="s">
        <v>10</v>
      </c>
      <c r="N580" s="25" t="s">
        <v>2</v>
      </c>
      <c r="O5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290</v>
      </c>
      <c r="P580" s="25">
        <v>0</v>
      </c>
      <c r="Q580" s="25">
        <v>0</v>
      </c>
      <c r="R580" s="25">
        <v>290</v>
      </c>
      <c r="S580" s="25">
        <v>0</v>
      </c>
      <c r="T580" s="25">
        <v>0</v>
      </c>
      <c r="U580" s="25">
        <v>29</v>
      </c>
      <c r="V580" s="41" t="str">
        <f>IFERROR(Master1[[#This Row],[Avg Garment Scans per Delivery]]/Master1[[#This Row],[Garment Inventory]], "")</f>
        <v/>
      </c>
      <c r="W580" s="42"/>
      <c r="X580" s="42"/>
      <c r="Y580" s="42"/>
      <c r="Z580" s="42"/>
      <c r="AA580" s="43">
        <f>_xlfn.XLOOKUP(Master1[[#This Row],[cu_id]], Revenue_Analysis[cuid], Revenue_Analysis[Q1 Low Deviation], 0)</f>
        <v>57.883899999999997</v>
      </c>
      <c r="AB580" s="43">
        <f>_xlfn.XLOOKUP(Master1[[#This Row],[cu_id]],Revenue_Analysis[cuid],Revenue_Analysis[Q1 High Deviation], 0)</f>
        <v>99.232699999999994</v>
      </c>
      <c r="AC580" s="43">
        <f>_xlfn.XLOOKUP(Master1[[#This Row],[cu_id]],Revenue_Analysis[cuid],Revenue_Analysis[Q2 Low Deviation], 0)</f>
        <v>61.172800000000002</v>
      </c>
      <c r="AD580" s="43">
        <f>_xlfn.XLOOKUP(Master1[[#This Row],[cu_id]],Revenue_Analysis[cuid],Revenue_Analysis[Q2 High Deviation], 0)</f>
        <v>101.6906</v>
      </c>
      <c r="AE580" s="43">
        <f>_xlfn.XLOOKUP(Master1[[#This Row],[cu_id]],Revenue_Analysis[cuid],Revenue_Analysis[Q3 Low Deviation], 0)</f>
        <v>72.113299999999995</v>
      </c>
      <c r="AF580" s="43">
        <f>_xlfn.XLOOKUP(Master1[[#This Row],[cu_id]],Revenue_Analysis[cuid],Revenue_Analysis[Q3 High Deviation], 0)</f>
        <v>123.2367</v>
      </c>
      <c r="AG580" s="43">
        <f>_xlfn.XLOOKUP(Master1[[#This Row],[cu_id]],Revenue_Analysis[cuid],Revenue_Analysis[Q4 Low Deviation], 0)</f>
        <v>75.980199999999996</v>
      </c>
      <c r="AH580" s="43">
        <f>_xlfn.XLOOKUP(Master1[[#This Row],[cu_id]],Revenue_Analysis[cuid],Revenue_Analysis[Q4 High Deviation], 0)</f>
        <v>125.7826</v>
      </c>
      <c r="AI580" s="43">
        <f>_xlfn.XLOOKUP(Master1[[#This Row],[cu_id]],Revenue_Analysis[cuid],Revenue_Analysis[Q1 Average], 0)</f>
        <v>78.558300000000003</v>
      </c>
      <c r="AJ580" s="43">
        <f>_xlfn.XLOOKUP(Master1[[#This Row],[cu_id]],Revenue_Analysis[cuid],Revenue_Analysis[Q2 Average], 0)</f>
        <v>81.431700000000006</v>
      </c>
      <c r="AK580" s="43">
        <f>_xlfn.XLOOKUP(Master1[[#This Row],[cu_id]],Revenue_Analysis[cuid],Revenue_Analysis[Q3 Average], 0)</f>
        <v>97.674999999999997</v>
      </c>
      <c r="AL580" s="43">
        <f>_xlfn.XLOOKUP(Master1[[#This Row],[cu_id]],Revenue_Analysis[cuid],Revenue_Analysis[Q4 Average], 0)</f>
        <v>100.8814</v>
      </c>
      <c r="AM580" s="48">
        <v>0.33333333333333331</v>
      </c>
      <c r="AN580" s="44">
        <v>0.66666666666666663</v>
      </c>
      <c r="AO580" s="25" t="s">
        <v>13860</v>
      </c>
      <c r="AP580" s="25" t="s">
        <v>13860</v>
      </c>
      <c r="AQ580" s="25" t="s">
        <v>13860</v>
      </c>
      <c r="AR580" s="25" t="s">
        <v>0</v>
      </c>
      <c r="AS580" s="15">
        <f>IFERROR(_xlfn.XLOOKUP(Master1[[#This Row],[cu_id]],StopTimes[cu_ID],StopTimes[Average Stop Time]), 0)</f>
        <v>7.1583333333333332</v>
      </c>
      <c r="AT58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80" s="45" t="s">
        <v>13860</v>
      </c>
      <c r="AV580" s="13"/>
      <c r="AW580" s="12"/>
    </row>
    <row r="581" spans="1:49" x14ac:dyDescent="0.3">
      <c r="A581" s="102" t="s">
        <v>4398</v>
      </c>
      <c r="B581" s="103">
        <v>34</v>
      </c>
      <c r="C581" s="103" t="s">
        <v>9</v>
      </c>
      <c r="D581" s="122">
        <v>32988</v>
      </c>
      <c r="E581" s="122">
        <v>0</v>
      </c>
      <c r="F581" s="122" t="s">
        <v>2632</v>
      </c>
      <c r="G581" s="122" t="s">
        <v>2633</v>
      </c>
      <c r="H581" s="104" t="s">
        <v>5</v>
      </c>
      <c r="I581" s="104" t="s">
        <v>696</v>
      </c>
      <c r="J581" s="104" t="s">
        <v>4</v>
      </c>
      <c r="K581" s="104" t="s">
        <v>1283</v>
      </c>
      <c r="L581" s="105">
        <v>5</v>
      </c>
      <c r="M581" s="103" t="s">
        <v>18</v>
      </c>
      <c r="N581" s="103" t="s">
        <v>2</v>
      </c>
      <c r="O581" s="103">
        <v>100</v>
      </c>
      <c r="P581" s="103">
        <v>100</v>
      </c>
      <c r="Q581" s="103">
        <v>0</v>
      </c>
      <c r="R581" s="103">
        <v>0</v>
      </c>
      <c r="S581" s="103">
        <v>0</v>
      </c>
      <c r="T581" s="103">
        <v>0</v>
      </c>
      <c r="U581" s="103">
        <v>21</v>
      </c>
      <c r="V581" s="51" t="str">
        <f>IFERROR(Master1[[#This Row],[Avg Garment Scans per Delivery]]/Master1[[#This Row],[Garment Inventory]], "")</f>
        <v/>
      </c>
      <c r="W581" s="106"/>
      <c r="X581" s="107">
        <v>0</v>
      </c>
      <c r="Y581" s="106"/>
      <c r="Z581" s="106"/>
      <c r="AA581" s="108">
        <v>46.1128</v>
      </c>
      <c r="AB581" s="108">
        <v>49.7166</v>
      </c>
      <c r="AC581" s="108">
        <v>53.71</v>
      </c>
      <c r="AD581" s="108">
        <f>_xlfn.XLOOKUP(Master1[[#This Row],[cu_id]],Revenue_Analysis[cuid],Revenue_Analysis[Q2 High Deviation], 0)</f>
        <v>52.378900000000002</v>
      </c>
      <c r="AE581" s="108">
        <v>46.1128</v>
      </c>
      <c r="AF581" s="108">
        <v>49.7166</v>
      </c>
      <c r="AG581" s="108">
        <v>53.71</v>
      </c>
      <c r="AH581" s="108">
        <f>_xlfn.XLOOKUP(Master1[[#This Row],[cu_id]],Revenue_Analysis[cuid],Revenue_Analysis[Q4 High Deviation], 0)</f>
        <v>52.89</v>
      </c>
      <c r="AI581" s="108">
        <v>46.1128</v>
      </c>
      <c r="AJ581" s="108">
        <v>49.7166</v>
      </c>
      <c r="AK581" s="108">
        <v>53.71</v>
      </c>
      <c r="AL581" s="108">
        <f>_xlfn.XLOOKUP(Master1[[#This Row],[cu_id]],Revenue_Analysis[cuid],Revenue_Analysis[Q4 Average], 0)</f>
        <v>52.89</v>
      </c>
      <c r="AM581" s="109" t="s">
        <v>1</v>
      </c>
      <c r="AN581" s="110" t="s">
        <v>1</v>
      </c>
      <c r="AO581" s="111" t="s">
        <v>13860</v>
      </c>
      <c r="AP581" s="108" t="s">
        <v>13860</v>
      </c>
      <c r="AQ581" s="108" t="s">
        <v>13860</v>
      </c>
      <c r="AR581" s="108" t="s">
        <v>0</v>
      </c>
      <c r="AS581" s="15">
        <f>IFERROR(_xlfn.XLOOKUP(Master1[[#This Row],[cu_id]],StopTimes[cu_ID],StopTimes[Average Stop Time]), 0)</f>
        <v>4.07</v>
      </c>
      <c r="AT58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81" s="45" t="s">
        <v>13860</v>
      </c>
      <c r="AV581" s="13"/>
      <c r="AW581" s="12"/>
    </row>
    <row r="582" spans="1:49" x14ac:dyDescent="0.3">
      <c r="A582" s="102" t="s">
        <v>4398</v>
      </c>
      <c r="B582" s="103">
        <v>34</v>
      </c>
      <c r="C582" s="103" t="s">
        <v>9</v>
      </c>
      <c r="D582" s="122">
        <v>32988</v>
      </c>
      <c r="E582" s="122">
        <v>0</v>
      </c>
      <c r="F582" s="122" t="s">
        <v>2632</v>
      </c>
      <c r="G582" s="122" t="s">
        <v>2633</v>
      </c>
      <c r="H582" s="104" t="s">
        <v>5</v>
      </c>
      <c r="I582" s="104" t="s">
        <v>696</v>
      </c>
      <c r="J582" s="104" t="s">
        <v>4</v>
      </c>
      <c r="K582" s="104" t="s">
        <v>1283</v>
      </c>
      <c r="L582" s="105">
        <v>5</v>
      </c>
      <c r="M582" s="103" t="s">
        <v>18</v>
      </c>
      <c r="N582" s="103" t="s">
        <v>2</v>
      </c>
      <c r="O582" s="103">
        <v>100</v>
      </c>
      <c r="P582" s="103">
        <v>100</v>
      </c>
      <c r="Q582" s="103">
        <v>0</v>
      </c>
      <c r="R582" s="103">
        <v>0</v>
      </c>
      <c r="S582" s="103">
        <v>0</v>
      </c>
      <c r="T582" s="103">
        <v>0</v>
      </c>
      <c r="U582" s="103">
        <v>21</v>
      </c>
      <c r="V582" s="51" t="str">
        <f>IFERROR(Master1[[#This Row],[Avg Garment Scans per Delivery]]/Master1[[#This Row],[Garment Inventory]], "")</f>
        <v/>
      </c>
      <c r="W582" s="106"/>
      <c r="X582" s="107">
        <v>0</v>
      </c>
      <c r="Y582" s="106"/>
      <c r="Z582" s="106"/>
      <c r="AA582" s="108">
        <v>46.1128</v>
      </c>
      <c r="AB582" s="108">
        <v>49.7166</v>
      </c>
      <c r="AC582" s="108">
        <v>53.71</v>
      </c>
      <c r="AD582" s="108">
        <f>_xlfn.XLOOKUP(Master1[[#This Row],[cu_id]],Revenue_Analysis[cuid],Revenue_Analysis[Q2 High Deviation], 0)</f>
        <v>52.378900000000002</v>
      </c>
      <c r="AE582" s="108">
        <v>46.1128</v>
      </c>
      <c r="AF582" s="108">
        <v>49.7166</v>
      </c>
      <c r="AG582" s="108">
        <v>53.71</v>
      </c>
      <c r="AH582" s="108">
        <f>_xlfn.XLOOKUP(Master1[[#This Row],[cu_id]],Revenue_Analysis[cuid],Revenue_Analysis[Q4 High Deviation], 0)</f>
        <v>52.89</v>
      </c>
      <c r="AI582" s="108">
        <v>46.1128</v>
      </c>
      <c r="AJ582" s="108">
        <v>49.7166</v>
      </c>
      <c r="AK582" s="108">
        <v>53.71</v>
      </c>
      <c r="AL582" s="108">
        <f>_xlfn.XLOOKUP(Master1[[#This Row],[cu_id]],Revenue_Analysis[cuid],Revenue_Analysis[Q4 Average], 0)</f>
        <v>52.89</v>
      </c>
      <c r="AM582" s="109" t="s">
        <v>1</v>
      </c>
      <c r="AN582" s="110" t="s">
        <v>1</v>
      </c>
      <c r="AO582" s="111" t="s">
        <v>13860</v>
      </c>
      <c r="AP582" s="108" t="s">
        <v>13860</v>
      </c>
      <c r="AQ582" s="108" t="s">
        <v>13860</v>
      </c>
      <c r="AR582" s="108" t="s">
        <v>0</v>
      </c>
      <c r="AS582" s="15" t="s">
        <v>5</v>
      </c>
      <c r="AT58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82" s="45" t="s">
        <v>13860</v>
      </c>
      <c r="AV582" s="13"/>
      <c r="AW582" s="12"/>
    </row>
    <row r="583" spans="1:49" x14ac:dyDescent="0.3">
      <c r="A583" s="74" t="s">
        <v>4399</v>
      </c>
      <c r="B583" s="25">
        <v>34</v>
      </c>
      <c r="C583" s="25" t="s">
        <v>7</v>
      </c>
      <c r="D583" s="26">
        <v>99062</v>
      </c>
      <c r="E583" s="26" t="s">
        <v>63</v>
      </c>
      <c r="F583" s="26" t="s">
        <v>2634</v>
      </c>
      <c r="G583" s="26" t="s">
        <v>2635</v>
      </c>
      <c r="H583" s="26" t="s">
        <v>11</v>
      </c>
      <c r="I583" s="26" t="s">
        <v>696</v>
      </c>
      <c r="J583" s="26" t="s">
        <v>4</v>
      </c>
      <c r="K583" s="26" t="s">
        <v>1018</v>
      </c>
      <c r="L583" s="27" t="s">
        <v>16</v>
      </c>
      <c r="M583" s="25" t="s">
        <v>3</v>
      </c>
      <c r="N583" s="25" t="s">
        <v>2</v>
      </c>
      <c r="O5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583" s="25">
        <v>0</v>
      </c>
      <c r="Q583" s="25">
        <v>0</v>
      </c>
      <c r="R583" s="25">
        <v>0</v>
      </c>
      <c r="S583" s="25">
        <v>0</v>
      </c>
      <c r="T583" s="25">
        <v>30</v>
      </c>
      <c r="U583" s="25">
        <v>52</v>
      </c>
      <c r="V583" s="41" t="str">
        <f>IFERROR(Master1[[#This Row],[Avg Garment Scans per Delivery]]/Master1[[#This Row],[Garment Inventory]], "")</f>
        <v/>
      </c>
      <c r="W583" s="42"/>
      <c r="X583" s="42"/>
      <c r="Y583" s="42"/>
      <c r="Z583" s="42"/>
      <c r="AA583" s="43">
        <f>_xlfn.XLOOKUP(Master1[[#This Row],[cu_id]], Revenue_Analysis[cuid], Revenue_Analysis[Q1 Low Deviation], 0)</f>
        <v>29.875299999999999</v>
      </c>
      <c r="AB583" s="43">
        <f>_xlfn.XLOOKUP(Master1[[#This Row],[cu_id]],Revenue_Analysis[cuid],Revenue_Analysis[Q1 High Deviation], 0)</f>
        <v>64.973100000000002</v>
      </c>
      <c r="AC583" s="43">
        <f>_xlfn.XLOOKUP(Master1[[#This Row],[cu_id]],Revenue_Analysis[cuid],Revenue_Analysis[Q2 Low Deviation], 0)</f>
        <v>36.201900000000002</v>
      </c>
      <c r="AD583" s="43">
        <f>_xlfn.XLOOKUP(Master1[[#This Row],[cu_id]],Revenue_Analysis[cuid],Revenue_Analysis[Q2 High Deviation], 0)</f>
        <v>74.130899999999997</v>
      </c>
      <c r="AE583" s="43">
        <f>_xlfn.XLOOKUP(Master1[[#This Row],[cu_id]],Revenue_Analysis[cuid],Revenue_Analysis[Q3 Low Deviation], 0)</f>
        <v>41.914299999999997</v>
      </c>
      <c r="AF583" s="43">
        <f>_xlfn.XLOOKUP(Master1[[#This Row],[cu_id]],Revenue_Analysis[cuid],Revenue_Analysis[Q3 High Deviation], 0)</f>
        <v>85.415700000000001</v>
      </c>
      <c r="AG583" s="43">
        <f>_xlfn.XLOOKUP(Master1[[#This Row],[cu_id]],Revenue_Analysis[cuid],Revenue_Analysis[Q4 Low Deviation], 0)</f>
        <v>39.996400000000001</v>
      </c>
      <c r="AH583" s="43">
        <f>_xlfn.XLOOKUP(Master1[[#This Row],[cu_id]],Revenue_Analysis[cuid],Revenue_Analysis[Q4 High Deviation], 0)</f>
        <v>91.897400000000005</v>
      </c>
      <c r="AI583" s="43">
        <f>_xlfn.XLOOKUP(Master1[[#This Row],[cu_id]],Revenue_Analysis[cuid],Revenue_Analysis[Q1 Average], 0)</f>
        <v>47.424199999999999</v>
      </c>
      <c r="AJ583" s="43">
        <f>_xlfn.XLOOKUP(Master1[[#This Row],[cu_id]],Revenue_Analysis[cuid],Revenue_Analysis[Q2 Average], 0)</f>
        <v>55.166400000000003</v>
      </c>
      <c r="AK583" s="43">
        <f>_xlfn.XLOOKUP(Master1[[#This Row],[cu_id]],Revenue_Analysis[cuid],Revenue_Analysis[Q3 Average], 0)</f>
        <v>63.664999999999999</v>
      </c>
      <c r="AL583" s="43">
        <f>_xlfn.XLOOKUP(Master1[[#This Row],[cu_id]],Revenue_Analysis[cuid],Revenue_Analysis[Q4 Average], 0)</f>
        <v>65.946899999999999</v>
      </c>
      <c r="AM583" s="44">
        <v>8</v>
      </c>
      <c r="AN583" s="44">
        <v>0.6875</v>
      </c>
      <c r="AO583" s="25" t="s">
        <v>13860</v>
      </c>
      <c r="AP583" s="25" t="s">
        <v>13860</v>
      </c>
      <c r="AQ583" s="25" t="s">
        <v>13860</v>
      </c>
      <c r="AR583" s="25" t="s">
        <v>0</v>
      </c>
      <c r="AS583" s="15">
        <f>IFERROR(_xlfn.XLOOKUP(Master1[[#This Row],[cu_id]],StopTimes[cu_ID],StopTimes[Average Stop Time]), 0)</f>
        <v>3.65</v>
      </c>
      <c r="AT58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83" s="45" t="s">
        <v>13860</v>
      </c>
      <c r="AV583" s="13"/>
      <c r="AW583" s="12"/>
    </row>
    <row r="584" spans="1:49" x14ac:dyDescent="0.3">
      <c r="A584" s="21" t="s">
        <v>4400</v>
      </c>
      <c r="B584" s="23">
        <v>34</v>
      </c>
      <c r="C584" s="23" t="s">
        <v>7</v>
      </c>
      <c r="D584" s="22">
        <v>99161</v>
      </c>
      <c r="E584" s="22">
        <v>58</v>
      </c>
      <c r="F584" s="22" t="s">
        <v>2636</v>
      </c>
      <c r="G584" s="22" t="s">
        <v>2635</v>
      </c>
      <c r="H584" s="22" t="s">
        <v>5</v>
      </c>
      <c r="I584" s="22" t="s">
        <v>696</v>
      </c>
      <c r="J584" s="22" t="s">
        <v>4</v>
      </c>
      <c r="K584" s="22" t="s">
        <v>1018</v>
      </c>
      <c r="L584" s="23" t="s">
        <v>16</v>
      </c>
      <c r="M584" s="23" t="s">
        <v>3</v>
      </c>
      <c r="N584" s="23" t="s">
        <v>2</v>
      </c>
      <c r="O5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</v>
      </c>
      <c r="P584" s="23">
        <v>0</v>
      </c>
      <c r="Q584" s="23">
        <v>0</v>
      </c>
      <c r="R584" s="23">
        <v>0</v>
      </c>
      <c r="S584" s="23">
        <v>0</v>
      </c>
      <c r="T584" s="23">
        <v>21</v>
      </c>
      <c r="U584" s="23"/>
      <c r="V584" s="51" t="str">
        <f>IFERROR(Master1[[#This Row],[Avg Garment Scans per Delivery]]/Master1[[#This Row],[Garment Inventory]], "")</f>
        <v/>
      </c>
      <c r="W584" s="23"/>
      <c r="X584" s="23">
        <v>0</v>
      </c>
      <c r="Y584" s="23"/>
      <c r="Z584" s="23"/>
      <c r="AA584" s="43">
        <f>_xlfn.XLOOKUP(Master1[[#This Row],[cu_id]], Revenue_Analysis[cuid], Revenue_Analysis[Q1 Low Deviation], 0)</f>
        <v>0</v>
      </c>
      <c r="AB584" s="43">
        <f>_xlfn.XLOOKUP(Master1[[#This Row],[cu_id]],Revenue_Analysis[cuid],Revenue_Analysis[Q1 High Deviation], 0)</f>
        <v>0</v>
      </c>
      <c r="AC584" s="43">
        <f>_xlfn.XLOOKUP(Master1[[#This Row],[cu_id]],Revenue_Analysis[cuid],Revenue_Analysis[Q2 Low Deviation], 0)</f>
        <v>0</v>
      </c>
      <c r="AD584" s="43">
        <f>_xlfn.XLOOKUP(Master1[[#This Row],[cu_id]],Revenue_Analysis[cuid],Revenue_Analysis[Q2 High Deviation], 0)</f>
        <v>0</v>
      </c>
      <c r="AE584" s="43">
        <f>_xlfn.XLOOKUP(Master1[[#This Row],[cu_id]],Revenue_Analysis[cuid],Revenue_Analysis[Q3 Low Deviation], 0)</f>
        <v>0</v>
      </c>
      <c r="AF584" s="43">
        <f>_xlfn.XLOOKUP(Master1[[#This Row],[cu_id]],Revenue_Analysis[cuid],Revenue_Analysis[Q3 High Deviation], 0)</f>
        <v>0</v>
      </c>
      <c r="AG584" s="43">
        <f>_xlfn.XLOOKUP(Master1[[#This Row],[cu_id]],Revenue_Analysis[cuid],Revenue_Analysis[Q4 Low Deviation], 0)</f>
        <v>0</v>
      </c>
      <c r="AH584" s="43">
        <f>_xlfn.XLOOKUP(Master1[[#This Row],[cu_id]],Revenue_Analysis[cuid],Revenue_Analysis[Q4 High Deviation], 0)</f>
        <v>0</v>
      </c>
      <c r="AI584" s="43">
        <f>_xlfn.XLOOKUP(Master1[[#This Row],[cu_id]],Revenue_Analysis[cuid],Revenue_Analysis[Q1 Average], 0)</f>
        <v>0</v>
      </c>
      <c r="AJ584" s="43">
        <f>_xlfn.XLOOKUP(Master1[[#This Row],[cu_id]],Revenue_Analysis[cuid],Revenue_Analysis[Q2 Average], 0)</f>
        <v>0</v>
      </c>
      <c r="AK584" s="43">
        <f>_xlfn.XLOOKUP(Master1[[#This Row],[cu_id]],Revenue_Analysis[cuid],Revenue_Analysis[Q3 Average], 0)</f>
        <v>0</v>
      </c>
      <c r="AL584" s="43">
        <f>_xlfn.XLOOKUP(Master1[[#This Row],[cu_id]],Revenue_Analysis[cuid],Revenue_Analysis[Q4 Average], 0)</f>
        <v>0</v>
      </c>
      <c r="AM584" s="23" t="s">
        <v>1</v>
      </c>
      <c r="AN584" s="23" t="s">
        <v>1</v>
      </c>
      <c r="AO584" s="23" t="s">
        <v>13860</v>
      </c>
      <c r="AP584" s="23" t="s">
        <v>13860</v>
      </c>
      <c r="AQ584" s="23" t="s">
        <v>13860</v>
      </c>
      <c r="AR584" s="23" t="s">
        <v>0</v>
      </c>
      <c r="AS584" s="15">
        <f>IFERROR(_xlfn.XLOOKUP(Master1[[#This Row],[cu_id]],StopTimes[cu_ID],StopTimes[Average Stop Time]), 0)</f>
        <v>0</v>
      </c>
      <c r="AT58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84" s="45" t="s">
        <v>13860</v>
      </c>
      <c r="AV584" s="13"/>
      <c r="AW584" s="12"/>
    </row>
    <row r="585" spans="1:49" x14ac:dyDescent="0.3">
      <c r="A585" s="74" t="s">
        <v>4401</v>
      </c>
      <c r="B585" s="25">
        <v>71</v>
      </c>
      <c r="C585" s="25" t="s">
        <v>14</v>
      </c>
      <c r="D585" s="26">
        <v>32992</v>
      </c>
      <c r="E585" s="26" t="s">
        <v>13</v>
      </c>
      <c r="F585" s="26" t="s">
        <v>2637</v>
      </c>
      <c r="G585" s="26" t="s">
        <v>2638</v>
      </c>
      <c r="H585" s="26" t="s">
        <v>5</v>
      </c>
      <c r="I585" s="26" t="s">
        <v>1728</v>
      </c>
      <c r="J585" s="26" t="s">
        <v>4</v>
      </c>
      <c r="K585" s="26" t="s">
        <v>116</v>
      </c>
      <c r="L585" s="27">
        <v>4</v>
      </c>
      <c r="M585" s="25" t="s">
        <v>3</v>
      </c>
      <c r="N585" s="25" t="s">
        <v>2</v>
      </c>
      <c r="O5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</v>
      </c>
      <c r="P585" s="25">
        <v>0</v>
      </c>
      <c r="Q585" s="25">
        <v>0</v>
      </c>
      <c r="R585" s="25">
        <v>0</v>
      </c>
      <c r="S585" s="25">
        <v>22</v>
      </c>
      <c r="T585" s="25">
        <v>0</v>
      </c>
      <c r="U585" s="25">
        <v>43</v>
      </c>
      <c r="V585" s="41" t="str">
        <f>IFERROR(Master1[[#This Row],[Avg Garment Scans per Delivery]]/Master1[[#This Row],[Garment Inventory]], "")</f>
        <v/>
      </c>
      <c r="W585" s="42"/>
      <c r="X585" s="42"/>
      <c r="Y585" s="42"/>
      <c r="Z585" s="42"/>
      <c r="AA585" s="43">
        <f>_xlfn.XLOOKUP(Master1[[#This Row],[cu_id]], Revenue_Analysis[cuid], Revenue_Analysis[Q1 Low Deviation], 0)</f>
        <v>71.420400000000001</v>
      </c>
      <c r="AB585" s="43">
        <f>_xlfn.XLOOKUP(Master1[[#This Row],[cu_id]],Revenue_Analysis[cuid],Revenue_Analysis[Q1 High Deviation], 0)</f>
        <v>73.018000000000001</v>
      </c>
      <c r="AC585" s="43">
        <f>_xlfn.XLOOKUP(Master1[[#This Row],[cu_id]],Revenue_Analysis[cuid],Revenue_Analysis[Q2 Low Deviation], 0)</f>
        <v>71.134900000000002</v>
      </c>
      <c r="AD585" s="43">
        <f>_xlfn.XLOOKUP(Master1[[#This Row],[cu_id]],Revenue_Analysis[cuid],Revenue_Analysis[Q2 High Deviation], 0)</f>
        <v>77.523499999999999</v>
      </c>
      <c r="AE585" s="43">
        <f>_xlfn.XLOOKUP(Master1[[#This Row],[cu_id]],Revenue_Analysis[cuid],Revenue_Analysis[Q3 Low Deviation], 0)</f>
        <v>76.755499999999998</v>
      </c>
      <c r="AF585" s="43">
        <f>_xlfn.XLOOKUP(Master1[[#This Row],[cu_id]],Revenue_Analysis[cuid],Revenue_Analysis[Q3 High Deviation], 0)</f>
        <v>79.713700000000003</v>
      </c>
      <c r="AG585" s="43">
        <f>_xlfn.XLOOKUP(Master1[[#This Row],[cu_id]],Revenue_Analysis[cuid],Revenue_Analysis[Q4 Low Deviation], 0)</f>
        <v>75.019300000000001</v>
      </c>
      <c r="AH585" s="43">
        <f>_xlfn.XLOOKUP(Master1[[#This Row],[cu_id]],Revenue_Analysis[cuid],Revenue_Analysis[Q4 High Deviation], 0)</f>
        <v>75.0291</v>
      </c>
      <c r="AI585" s="43">
        <f>_xlfn.XLOOKUP(Master1[[#This Row],[cu_id]],Revenue_Analysis[cuid],Revenue_Analysis[Q1 Average], 0)</f>
        <v>72.219200000000001</v>
      </c>
      <c r="AJ585" s="43">
        <f>_xlfn.XLOOKUP(Master1[[#This Row],[cu_id]],Revenue_Analysis[cuid],Revenue_Analysis[Q2 Average], 0)</f>
        <v>74.3292</v>
      </c>
      <c r="AK585" s="43">
        <f>_xlfn.XLOOKUP(Master1[[#This Row],[cu_id]],Revenue_Analysis[cuid],Revenue_Analysis[Q3 Average], 0)</f>
        <v>78.2346</v>
      </c>
      <c r="AL585" s="43">
        <f>_xlfn.XLOOKUP(Master1[[#This Row],[cu_id]],Revenue_Analysis[cuid],Revenue_Analysis[Q4 Average], 0)</f>
        <v>75.024199999999993</v>
      </c>
      <c r="AM585" s="44">
        <v>7</v>
      </c>
      <c r="AN585" s="44">
        <v>5.5</v>
      </c>
      <c r="AO585" s="25" t="s">
        <v>13860</v>
      </c>
      <c r="AP585" s="25" t="s">
        <v>13860</v>
      </c>
      <c r="AQ585" s="25" t="s">
        <v>13860</v>
      </c>
      <c r="AR585" s="25" t="s">
        <v>0</v>
      </c>
      <c r="AS585" s="15">
        <f>IFERROR(_xlfn.XLOOKUP(Master1[[#This Row],[cu_id]],StopTimes[cu_ID],StopTimes[Average Stop Time]), 0)</f>
        <v>7.0687500000000005</v>
      </c>
      <c r="AT58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85" s="45" t="s">
        <v>13860</v>
      </c>
      <c r="AV585" s="13"/>
      <c r="AW585" s="12"/>
    </row>
    <row r="586" spans="1:49" x14ac:dyDescent="0.3">
      <c r="A586" s="74" t="s">
        <v>4402</v>
      </c>
      <c r="B586" s="25">
        <v>70</v>
      </c>
      <c r="C586" s="25" t="s">
        <v>9</v>
      </c>
      <c r="D586" s="26">
        <v>99051</v>
      </c>
      <c r="E586" s="26" t="s">
        <v>89</v>
      </c>
      <c r="F586" s="83" t="s">
        <v>4880</v>
      </c>
      <c r="G586" s="26" t="s">
        <v>2640</v>
      </c>
      <c r="H586" s="26" t="s">
        <v>11</v>
      </c>
      <c r="I586" s="26" t="s">
        <v>1318</v>
      </c>
      <c r="J586" s="26" t="s">
        <v>4</v>
      </c>
      <c r="K586" s="26" t="s">
        <v>635</v>
      </c>
      <c r="L586" s="27" t="s">
        <v>16</v>
      </c>
      <c r="M586" s="25" t="s">
        <v>3</v>
      </c>
      <c r="N586" s="25" t="s">
        <v>2</v>
      </c>
      <c r="O58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586" s="25">
        <v>150</v>
      </c>
      <c r="Q586" s="25">
        <v>0</v>
      </c>
      <c r="R586" s="25">
        <v>0</v>
      </c>
      <c r="S586" s="25">
        <v>0</v>
      </c>
      <c r="T586" s="25">
        <v>0</v>
      </c>
      <c r="U586" s="25">
        <v>51</v>
      </c>
      <c r="V586" s="41" t="str">
        <f>IFERROR(Master1[[#This Row],[Avg Garment Scans per Delivery]]/Master1[[#This Row],[Garment Inventory]], "")</f>
        <v/>
      </c>
      <c r="W586" s="42"/>
      <c r="X586" s="42"/>
      <c r="Y586" s="42"/>
      <c r="Z586" s="42"/>
      <c r="AA586" s="43">
        <f>_xlfn.XLOOKUP(Master1[[#This Row],[cu_id]], Revenue_Analysis[cuid], Revenue_Analysis[Q1 Low Deviation], 0)</f>
        <v>61.553600000000003</v>
      </c>
      <c r="AB586" s="43">
        <f>_xlfn.XLOOKUP(Master1[[#This Row],[cu_id]],Revenue_Analysis[cuid],Revenue_Analysis[Q1 High Deviation], 0)</f>
        <v>96.847999999999999</v>
      </c>
      <c r="AC586" s="43">
        <f>_xlfn.XLOOKUP(Master1[[#This Row],[cu_id]],Revenue_Analysis[cuid],Revenue_Analysis[Q2 Low Deviation], 0)</f>
        <v>64.225099999999998</v>
      </c>
      <c r="AD586" s="43">
        <f>_xlfn.XLOOKUP(Master1[[#This Row],[cu_id]],Revenue_Analysis[cuid],Revenue_Analysis[Q2 High Deviation], 0)</f>
        <v>111.8591</v>
      </c>
      <c r="AE586" s="43">
        <f>_xlfn.XLOOKUP(Master1[[#This Row],[cu_id]],Revenue_Analysis[cuid],Revenue_Analysis[Q3 Low Deviation], 0)</f>
        <v>65.577799999999996</v>
      </c>
      <c r="AF586" s="43">
        <f>_xlfn.XLOOKUP(Master1[[#This Row],[cu_id]],Revenue_Analysis[cuid],Revenue_Analysis[Q3 High Deviation], 0)</f>
        <v>108.676</v>
      </c>
      <c r="AG586" s="43">
        <f>_xlfn.XLOOKUP(Master1[[#This Row],[cu_id]],Revenue_Analysis[cuid],Revenue_Analysis[Q4 Low Deviation], 0)</f>
        <v>66.830600000000004</v>
      </c>
      <c r="AH586" s="43">
        <f>_xlfn.XLOOKUP(Master1[[#This Row],[cu_id]],Revenue_Analysis[cuid],Revenue_Analysis[Q4 High Deviation], 0)</f>
        <v>111.46639999999999</v>
      </c>
      <c r="AI586" s="43">
        <f>_xlfn.XLOOKUP(Master1[[#This Row],[cu_id]],Revenue_Analysis[cuid],Revenue_Analysis[Q1 Average], 0)</f>
        <v>79.200800000000001</v>
      </c>
      <c r="AJ586" s="43">
        <f>_xlfn.XLOOKUP(Master1[[#This Row],[cu_id]],Revenue_Analysis[cuid],Revenue_Analysis[Q2 Average], 0)</f>
        <v>88.042100000000005</v>
      </c>
      <c r="AK586" s="43">
        <f>_xlfn.XLOOKUP(Master1[[#This Row],[cu_id]],Revenue_Analysis[cuid],Revenue_Analysis[Q3 Average], 0)</f>
        <v>87.126900000000006</v>
      </c>
      <c r="AL586" s="43">
        <f>_xlfn.XLOOKUP(Master1[[#This Row],[cu_id]],Revenue_Analysis[cuid],Revenue_Analysis[Q4 Average], 0)</f>
        <v>89.148499999999999</v>
      </c>
      <c r="AM586" s="44">
        <v>0.41666666666666669</v>
      </c>
      <c r="AN586" s="44">
        <v>0.91666666666666663</v>
      </c>
      <c r="AO586" s="25" t="s">
        <v>13860</v>
      </c>
      <c r="AP586" s="25" t="s">
        <v>13860</v>
      </c>
      <c r="AQ586" s="25" t="s">
        <v>13860</v>
      </c>
      <c r="AR586" s="25" t="s">
        <v>0</v>
      </c>
      <c r="AS586" s="15">
        <f>IFERROR(_xlfn.XLOOKUP(Master1[[#This Row],[cu_id]],StopTimes[cu_ID],StopTimes[Average Stop Time]), 0)</f>
        <v>4.8092592583333333</v>
      </c>
      <c r="AT58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86" s="45" t="s">
        <v>13860</v>
      </c>
      <c r="AV586" s="13"/>
      <c r="AW586" s="12"/>
    </row>
    <row r="587" spans="1:49" x14ac:dyDescent="0.3">
      <c r="A587" s="74" t="s">
        <v>4120</v>
      </c>
      <c r="B587" s="25">
        <v>70</v>
      </c>
      <c r="C587" s="25" t="s">
        <v>14</v>
      </c>
      <c r="D587" s="26">
        <v>32997</v>
      </c>
      <c r="E587" s="26" t="s">
        <v>13</v>
      </c>
      <c r="F587" s="26" t="s">
        <v>2031</v>
      </c>
      <c r="G587" s="26" t="s">
        <v>2032</v>
      </c>
      <c r="H587" s="26" t="s">
        <v>5</v>
      </c>
      <c r="I587" s="26" t="s">
        <v>1467</v>
      </c>
      <c r="J587" s="26" t="s">
        <v>4</v>
      </c>
      <c r="K587" s="26" t="s">
        <v>1027</v>
      </c>
      <c r="L587" s="27" t="s">
        <v>16</v>
      </c>
      <c r="M587" s="25" t="s">
        <v>3</v>
      </c>
      <c r="N587" s="25" t="s">
        <v>2</v>
      </c>
      <c r="O5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587" s="25">
        <v>0</v>
      </c>
      <c r="Q587" s="25">
        <v>0</v>
      </c>
      <c r="R587" s="25">
        <v>0</v>
      </c>
      <c r="S587" s="25">
        <v>40</v>
      </c>
      <c r="T587" s="25">
        <v>0</v>
      </c>
      <c r="U587" s="25">
        <v>48</v>
      </c>
      <c r="V587" s="41" t="str">
        <f>IFERROR(Master1[[#This Row],[Avg Garment Scans per Delivery]]/Master1[[#This Row],[Garment Inventory]], "")</f>
        <v/>
      </c>
      <c r="W587" s="42"/>
      <c r="X587" s="42"/>
      <c r="Y587" s="42"/>
      <c r="Z587" s="42"/>
      <c r="AA587" s="43">
        <f>_xlfn.XLOOKUP(Master1[[#This Row],[cu_id]], Revenue_Analysis[cuid], Revenue_Analysis[Q1 Low Deviation], 0)</f>
        <v>63.860399999999998</v>
      </c>
      <c r="AB587" s="43">
        <f>_xlfn.XLOOKUP(Master1[[#This Row],[cu_id]],Revenue_Analysis[cuid],Revenue_Analysis[Q1 High Deviation], 0)</f>
        <v>65.457999999999998</v>
      </c>
      <c r="AC587" s="43">
        <f>_xlfn.XLOOKUP(Master1[[#This Row],[cu_id]],Revenue_Analysis[cuid],Revenue_Analysis[Q2 Low Deviation], 0)</f>
        <v>47.513199999999998</v>
      </c>
      <c r="AD587" s="43">
        <f>_xlfn.XLOOKUP(Master1[[#This Row],[cu_id]],Revenue_Analysis[cuid],Revenue_Analysis[Q2 High Deviation], 0)</f>
        <v>170.09440000000001</v>
      </c>
      <c r="AE587" s="43">
        <f>_xlfn.XLOOKUP(Master1[[#This Row],[cu_id]],Revenue_Analysis[cuid],Revenue_Analysis[Q3 Low Deviation], 0)</f>
        <v>72.117199999999997</v>
      </c>
      <c r="AF587" s="43">
        <f>_xlfn.XLOOKUP(Master1[[#This Row],[cu_id]],Revenue_Analysis[cuid],Revenue_Analysis[Q3 High Deviation], 0)</f>
        <v>116.6786</v>
      </c>
      <c r="AG587" s="43">
        <f>_xlfn.XLOOKUP(Master1[[#This Row],[cu_id]],Revenue_Analysis[cuid],Revenue_Analysis[Q4 Low Deviation], 0)</f>
        <v>69.7273</v>
      </c>
      <c r="AH587" s="43">
        <f>_xlfn.XLOOKUP(Master1[[#This Row],[cu_id]],Revenue_Analysis[cuid],Revenue_Analysis[Q4 High Deviation], 0)</f>
        <v>126.6033</v>
      </c>
      <c r="AI587" s="43">
        <f>_xlfn.XLOOKUP(Master1[[#This Row],[cu_id]],Revenue_Analysis[cuid],Revenue_Analysis[Q1 Average], 0)</f>
        <v>64.659199999999998</v>
      </c>
      <c r="AJ587" s="43">
        <f>_xlfn.XLOOKUP(Master1[[#This Row],[cu_id]],Revenue_Analysis[cuid],Revenue_Analysis[Q2 Average], 0)</f>
        <v>108.8038</v>
      </c>
      <c r="AK587" s="43">
        <f>_xlfn.XLOOKUP(Master1[[#This Row],[cu_id]],Revenue_Analysis[cuid],Revenue_Analysis[Q3 Average], 0)</f>
        <v>94.397900000000007</v>
      </c>
      <c r="AL587" s="43">
        <f>_xlfn.XLOOKUP(Master1[[#This Row],[cu_id]],Revenue_Analysis[cuid],Revenue_Analysis[Q4 Average], 0)</f>
        <v>98.165300000000002</v>
      </c>
      <c r="AM587" s="44">
        <v>0.27083333333333331</v>
      </c>
      <c r="AN587" s="44">
        <v>0.66666666666666663</v>
      </c>
      <c r="AO587" s="25" t="s">
        <v>13860</v>
      </c>
      <c r="AP587" s="25" t="s">
        <v>13860</v>
      </c>
      <c r="AQ587" s="25" t="s">
        <v>13860</v>
      </c>
      <c r="AR587" s="25" t="s">
        <v>0</v>
      </c>
      <c r="AS587" s="15">
        <f>IFERROR(_xlfn.XLOOKUP(Master1[[#This Row],[cu_id]],StopTimes[cu_ID],StopTimes[Average Stop Time]), 0)</f>
        <v>0.1</v>
      </c>
      <c r="AT58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87" s="45">
        <v>3</v>
      </c>
      <c r="AV587" s="13"/>
      <c r="AW587" s="12"/>
    </row>
    <row r="588" spans="1:49" x14ac:dyDescent="0.3">
      <c r="A588" s="74" t="s">
        <v>4404</v>
      </c>
      <c r="B588" s="25">
        <v>72</v>
      </c>
      <c r="C588" s="25" t="s">
        <v>9</v>
      </c>
      <c r="D588" s="26">
        <v>499014</v>
      </c>
      <c r="E588" s="26" t="s">
        <v>75</v>
      </c>
      <c r="F588" s="26" t="s">
        <v>44</v>
      </c>
      <c r="G588" s="26" t="s">
        <v>2644</v>
      </c>
      <c r="H588" s="26" t="s">
        <v>11</v>
      </c>
      <c r="I588" s="26" t="s">
        <v>1933</v>
      </c>
      <c r="J588" s="26" t="s">
        <v>4</v>
      </c>
      <c r="K588" s="26" t="s">
        <v>1934</v>
      </c>
      <c r="L588" s="27" t="s">
        <v>16</v>
      </c>
      <c r="M588" s="25" t="s">
        <v>3</v>
      </c>
      <c r="N588" s="25" t="s">
        <v>2</v>
      </c>
      <c r="O58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588" s="25">
        <v>70</v>
      </c>
      <c r="Q588" s="25">
        <v>0</v>
      </c>
      <c r="R588" s="25">
        <v>0</v>
      </c>
      <c r="S588" s="25">
        <v>0</v>
      </c>
      <c r="T588" s="25">
        <v>0</v>
      </c>
      <c r="U588" s="25">
        <v>52</v>
      </c>
      <c r="V588" s="41" t="str">
        <f>IFERROR(Master1[[#This Row],[Avg Garment Scans per Delivery]]/Master1[[#This Row],[Garment Inventory]], "")</f>
        <v/>
      </c>
      <c r="W588" s="42"/>
      <c r="X588" s="42">
        <v>3</v>
      </c>
      <c r="Y588" s="42"/>
      <c r="Z588" s="42"/>
      <c r="AA588" s="43">
        <f>_xlfn.XLOOKUP(Master1[[#This Row],[cu_id]], Revenue_Analysis[cuid], Revenue_Analysis[Q1 Low Deviation], 0)</f>
        <v>8.1</v>
      </c>
      <c r="AB588" s="43">
        <f>_xlfn.XLOOKUP(Master1[[#This Row],[cu_id]],Revenue_Analysis[cuid],Revenue_Analysis[Q1 High Deviation], 0)</f>
        <v>41.22</v>
      </c>
      <c r="AC588" s="43">
        <f>_xlfn.XLOOKUP(Master1[[#This Row],[cu_id]],Revenue_Analysis[cuid],Revenue_Analysis[Q2 Low Deviation], 0)</f>
        <v>9.9295000000000009</v>
      </c>
      <c r="AD588" s="43">
        <f>_xlfn.XLOOKUP(Master1[[#This Row],[cu_id]],Revenue_Analysis[cuid],Revenue_Analysis[Q2 High Deviation], 0)</f>
        <v>55.8367</v>
      </c>
      <c r="AE588" s="43">
        <f>_xlfn.XLOOKUP(Master1[[#This Row],[cu_id]],Revenue_Analysis[cuid],Revenue_Analysis[Q3 Low Deviation], 0)</f>
        <v>8.5358000000000001</v>
      </c>
      <c r="AF588" s="43">
        <f>_xlfn.XLOOKUP(Master1[[#This Row],[cu_id]],Revenue_Analysis[cuid],Revenue_Analysis[Q3 High Deviation], 0)</f>
        <v>40.454999999999998</v>
      </c>
      <c r="AG588" s="43">
        <f>_xlfn.XLOOKUP(Master1[[#This Row],[cu_id]],Revenue_Analysis[cuid],Revenue_Analysis[Q4 Low Deviation], 0)</f>
        <v>11.3354</v>
      </c>
      <c r="AH588" s="43">
        <f>_xlfn.XLOOKUP(Master1[[#This Row],[cu_id]],Revenue_Analysis[cuid],Revenue_Analysis[Q4 High Deviation], 0)</f>
        <v>40.504600000000003</v>
      </c>
      <c r="AI588" s="43">
        <f>_xlfn.XLOOKUP(Master1[[#This Row],[cu_id]],Revenue_Analysis[cuid],Revenue_Analysis[Q1 Average], 0)</f>
        <v>24.66</v>
      </c>
      <c r="AJ588" s="43">
        <f>_xlfn.XLOOKUP(Master1[[#This Row],[cu_id]],Revenue_Analysis[cuid],Revenue_Analysis[Q2 Average], 0)</f>
        <v>32.883099999999999</v>
      </c>
      <c r="AK588" s="43">
        <f>_xlfn.XLOOKUP(Master1[[#This Row],[cu_id]],Revenue_Analysis[cuid],Revenue_Analysis[Q3 Average], 0)</f>
        <v>24.4954</v>
      </c>
      <c r="AL588" s="43">
        <f>_xlfn.XLOOKUP(Master1[[#This Row],[cu_id]],Revenue_Analysis[cuid],Revenue_Analysis[Q4 Average], 0)</f>
        <v>25.92</v>
      </c>
      <c r="AM588" s="44">
        <v>0.45833333333333331</v>
      </c>
      <c r="AN588" s="44">
        <v>0.6875</v>
      </c>
      <c r="AO588" s="25" t="s">
        <v>13860</v>
      </c>
      <c r="AP588" s="25" t="s">
        <v>13860</v>
      </c>
      <c r="AQ588" s="25" t="s">
        <v>13860</v>
      </c>
      <c r="AR588" s="25" t="s">
        <v>0</v>
      </c>
      <c r="AS588" s="15">
        <f>IFERROR(_xlfn.XLOOKUP(Master1[[#This Row],[cu_id]],StopTimes[cu_ID],StopTimes[Average Stop Time]), 0)</f>
        <v>0.29629629499999999</v>
      </c>
      <c r="AT588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588" s="45">
        <v>5</v>
      </c>
      <c r="AV588" s="13"/>
      <c r="AW588" s="12"/>
    </row>
    <row r="589" spans="1:49" x14ac:dyDescent="0.3">
      <c r="A589" s="74" t="s">
        <v>4602</v>
      </c>
      <c r="B589" s="25">
        <v>78</v>
      </c>
      <c r="C589" s="25" t="s">
        <v>14</v>
      </c>
      <c r="D589" s="26">
        <v>33003</v>
      </c>
      <c r="E589" s="26" t="s">
        <v>13</v>
      </c>
      <c r="F589" s="26" t="s">
        <v>3019</v>
      </c>
      <c r="G589" s="26" t="s">
        <v>3020</v>
      </c>
      <c r="H589" s="26" t="s">
        <v>5</v>
      </c>
      <c r="I589" s="26" t="s">
        <v>367</v>
      </c>
      <c r="J589" s="26" t="s">
        <v>4</v>
      </c>
      <c r="K589" s="26" t="s">
        <v>368</v>
      </c>
      <c r="L589" s="27" t="s">
        <v>16</v>
      </c>
      <c r="M589" s="25" t="s">
        <v>3</v>
      </c>
      <c r="N589" s="25" t="s">
        <v>2</v>
      </c>
      <c r="O5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589" s="25">
        <v>0</v>
      </c>
      <c r="Q589" s="25">
        <v>0</v>
      </c>
      <c r="R589" s="25">
        <v>0</v>
      </c>
      <c r="S589" s="25">
        <v>200</v>
      </c>
      <c r="T589" s="25">
        <v>0</v>
      </c>
      <c r="U589" s="25">
        <v>46</v>
      </c>
      <c r="V589" s="41" t="str">
        <f>IFERROR(Master1[[#This Row],[Avg Garment Scans per Delivery]]/Master1[[#This Row],[Garment Inventory]], "")</f>
        <v/>
      </c>
      <c r="W589" s="42"/>
      <c r="X589" s="42"/>
      <c r="Y589" s="42"/>
      <c r="Z589" s="42"/>
      <c r="AA589" s="43">
        <f>_xlfn.XLOOKUP(Master1[[#This Row],[cu_id]], Revenue_Analysis[cuid], Revenue_Analysis[Q1 Low Deviation], 0)</f>
        <v>93.190399999999997</v>
      </c>
      <c r="AB589" s="43">
        <f>_xlfn.XLOOKUP(Master1[[#This Row],[cu_id]],Revenue_Analysis[cuid],Revenue_Analysis[Q1 High Deviation], 0)</f>
        <v>94.787999999999997</v>
      </c>
      <c r="AC589" s="43">
        <f>_xlfn.XLOOKUP(Master1[[#This Row],[cu_id]],Revenue_Analysis[cuid],Revenue_Analysis[Q2 Low Deviation], 0)</f>
        <v>95.500799999999998</v>
      </c>
      <c r="AD589" s="43">
        <f>_xlfn.XLOOKUP(Master1[[#This Row],[cu_id]],Revenue_Analysis[cuid],Revenue_Analysis[Q2 High Deviation], 0)</f>
        <v>97.839200000000005</v>
      </c>
      <c r="AE589" s="43">
        <f>_xlfn.XLOOKUP(Master1[[#This Row],[cu_id]],Revenue_Analysis[cuid],Revenue_Analysis[Q3 Low Deviation], 0)</f>
        <v>96.325500000000005</v>
      </c>
      <c r="AF589" s="43">
        <f>_xlfn.XLOOKUP(Master1[[#This Row],[cu_id]],Revenue_Analysis[cuid],Revenue_Analysis[Q3 High Deviation], 0)</f>
        <v>107.47450000000001</v>
      </c>
      <c r="AG589" s="43">
        <f>_xlfn.XLOOKUP(Master1[[#This Row],[cu_id]],Revenue_Analysis[cuid],Revenue_Analysis[Q4 Low Deviation], 0)</f>
        <v>96.79</v>
      </c>
      <c r="AH589" s="43">
        <f>_xlfn.XLOOKUP(Master1[[#This Row],[cu_id]],Revenue_Analysis[cuid],Revenue_Analysis[Q4 High Deviation], 0)</f>
        <v>96.79</v>
      </c>
      <c r="AI589" s="43">
        <f>_xlfn.XLOOKUP(Master1[[#This Row],[cu_id]],Revenue_Analysis[cuid],Revenue_Analysis[Q1 Average], 0)</f>
        <v>93.989199999999997</v>
      </c>
      <c r="AJ589" s="43">
        <f>_xlfn.XLOOKUP(Master1[[#This Row],[cu_id]],Revenue_Analysis[cuid],Revenue_Analysis[Q2 Average], 0)</f>
        <v>96.67</v>
      </c>
      <c r="AK589" s="43">
        <f>_xlfn.XLOOKUP(Master1[[#This Row],[cu_id]],Revenue_Analysis[cuid],Revenue_Analysis[Q3 Average], 0)</f>
        <v>101.9</v>
      </c>
      <c r="AL589" s="43">
        <f>_xlfn.XLOOKUP(Master1[[#This Row],[cu_id]],Revenue_Analysis[cuid],Revenue_Analysis[Q4 Average], 0)</f>
        <v>96.79</v>
      </c>
      <c r="AM589" s="44">
        <v>0.41666666666666669</v>
      </c>
      <c r="AN589" s="44">
        <v>0.70833333333333337</v>
      </c>
      <c r="AO589" s="25" t="s">
        <v>13860</v>
      </c>
      <c r="AP589" s="25" t="s">
        <v>13860</v>
      </c>
      <c r="AQ589" s="25" t="s">
        <v>13860</v>
      </c>
      <c r="AR589" s="25" t="s">
        <v>0</v>
      </c>
      <c r="AS589" s="15">
        <f>IFERROR(_xlfn.XLOOKUP(Master1[[#This Row],[cu_id]],StopTimes[cu_ID],StopTimes[Average Stop Time]), 0)</f>
        <v>0.70000000000000007</v>
      </c>
      <c r="AT58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89" s="45">
        <v>3</v>
      </c>
      <c r="AV589" s="13"/>
      <c r="AW589" s="12"/>
    </row>
    <row r="590" spans="1:49" x14ac:dyDescent="0.3">
      <c r="A590" s="74" t="s">
        <v>4406</v>
      </c>
      <c r="B590" s="25">
        <v>34</v>
      </c>
      <c r="C590" s="25" t="s">
        <v>14</v>
      </c>
      <c r="D590" s="26">
        <v>33004</v>
      </c>
      <c r="E590" s="26" t="s">
        <v>13</v>
      </c>
      <c r="F590" s="26" t="s">
        <v>2647</v>
      </c>
      <c r="G590" s="26" t="s">
        <v>2648</v>
      </c>
      <c r="H590" s="26" t="s">
        <v>5</v>
      </c>
      <c r="I590" s="26" t="s">
        <v>696</v>
      </c>
      <c r="J590" s="26" t="s">
        <v>4</v>
      </c>
      <c r="K590" s="26" t="s">
        <v>568</v>
      </c>
      <c r="L590" s="27" t="s">
        <v>16</v>
      </c>
      <c r="M590" s="25" t="s">
        <v>3</v>
      </c>
      <c r="N590" s="25" t="s">
        <v>2</v>
      </c>
      <c r="O5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590" s="25">
        <v>0</v>
      </c>
      <c r="Q590" s="25">
        <v>0</v>
      </c>
      <c r="R590" s="25">
        <v>0</v>
      </c>
      <c r="S590" s="25">
        <v>10</v>
      </c>
      <c r="T590" s="25">
        <v>0</v>
      </c>
      <c r="U590" s="25">
        <v>53</v>
      </c>
      <c r="V590" s="41">
        <f>IFERROR(Master1[[#This Row],[Avg Garment Scans per Delivery]]/Master1[[#This Row],[Garment Inventory]], "")</f>
        <v>0.18943533697632059</v>
      </c>
      <c r="W590" s="42">
        <v>1098</v>
      </c>
      <c r="X590" s="42">
        <v>208</v>
      </c>
      <c r="Y590" s="42">
        <v>29</v>
      </c>
      <c r="Z590" s="42">
        <v>1098</v>
      </c>
      <c r="AA590" s="43">
        <f>_xlfn.XLOOKUP(Master1[[#This Row],[cu_id]], Revenue_Analysis[cuid], Revenue_Analysis[Q1 Low Deviation], 0)</f>
        <v>587.28099999999995</v>
      </c>
      <c r="AB590" s="43">
        <f>_xlfn.XLOOKUP(Master1[[#This Row],[cu_id]],Revenue_Analysis[cuid],Revenue_Analysis[Q1 High Deviation], 0)</f>
        <v>729.54520000000002</v>
      </c>
      <c r="AC590" s="43">
        <f>_xlfn.XLOOKUP(Master1[[#This Row],[cu_id]],Revenue_Analysis[cuid],Revenue_Analysis[Q2 Low Deviation], 0)</f>
        <v>502.61149999999998</v>
      </c>
      <c r="AD590" s="43">
        <f>_xlfn.XLOOKUP(Master1[[#This Row],[cu_id]],Revenue_Analysis[cuid],Revenue_Analysis[Q2 High Deviation], 0)</f>
        <v>692.1671</v>
      </c>
      <c r="AE590" s="43">
        <f>_xlfn.XLOOKUP(Master1[[#This Row],[cu_id]],Revenue_Analysis[cuid],Revenue_Analysis[Q3 Low Deviation], 0)</f>
        <v>596.93349999999998</v>
      </c>
      <c r="AF590" s="43">
        <f>_xlfn.XLOOKUP(Master1[[#This Row],[cu_id]],Revenue_Analysis[cuid],Revenue_Analysis[Q3 High Deviation], 0)</f>
        <v>887.4751</v>
      </c>
      <c r="AG590" s="43">
        <f>_xlfn.XLOOKUP(Master1[[#This Row],[cu_id]],Revenue_Analysis[cuid],Revenue_Analysis[Q4 Low Deviation], 0)</f>
        <v>580.95939999999996</v>
      </c>
      <c r="AH590" s="43">
        <f>_xlfn.XLOOKUP(Master1[[#This Row],[cu_id]],Revenue_Analysis[cuid],Revenue_Analysis[Q4 High Deviation], 0)</f>
        <v>809.59199999999998</v>
      </c>
      <c r="AI590" s="43">
        <f>_xlfn.XLOOKUP(Master1[[#This Row],[cu_id]],Revenue_Analysis[cuid],Revenue_Analysis[Q1 Average], 0)</f>
        <v>658.41309999999999</v>
      </c>
      <c r="AJ590" s="43">
        <f>_xlfn.XLOOKUP(Master1[[#This Row],[cu_id]],Revenue_Analysis[cuid],Revenue_Analysis[Q2 Average], 0)</f>
        <v>597.38930000000005</v>
      </c>
      <c r="AK590" s="43">
        <f>_xlfn.XLOOKUP(Master1[[#This Row],[cu_id]],Revenue_Analysis[cuid],Revenue_Analysis[Q3 Average], 0)</f>
        <v>742.20429999999999</v>
      </c>
      <c r="AL590" s="43">
        <f>_xlfn.XLOOKUP(Master1[[#This Row],[cu_id]],Revenue_Analysis[cuid],Revenue_Analysis[Q4 Average], 0)</f>
        <v>695.27570000000003</v>
      </c>
      <c r="AM590" s="44">
        <v>8</v>
      </c>
      <c r="AN590" s="44">
        <v>0.6875</v>
      </c>
      <c r="AO590" s="25" t="s">
        <v>13860</v>
      </c>
      <c r="AP590" s="25" t="s">
        <v>13860</v>
      </c>
      <c r="AQ590" s="25" t="s">
        <v>13860</v>
      </c>
      <c r="AR590" s="25" t="s">
        <v>0</v>
      </c>
      <c r="AS590" s="15">
        <f>IFERROR(_xlfn.XLOOKUP(Master1[[#This Row],[cu_id]],StopTimes[cu_ID],StopTimes[Average Stop Time]), 0)</f>
        <v>5.5</v>
      </c>
      <c r="AT590" s="15">
        <f>IF(Master1[[#This Row],[RSP StopTime Override]] &lt;&gt; "",Master1[[#This Row],[RSP StopTime Override]],IF(Master1[[#This Row],[Avg Stop Time Helper]] &lt;&gt; 0, Master1[[#This Row],[Avg Stop Time Helper]],Average_Stop_Time))</f>
        <v>35</v>
      </c>
      <c r="AU590" s="45">
        <v>35</v>
      </c>
      <c r="AV590" s="13"/>
      <c r="AW590" s="12"/>
    </row>
    <row r="591" spans="1:49" x14ac:dyDescent="0.3">
      <c r="A591" s="74" t="s">
        <v>4407</v>
      </c>
      <c r="B591" s="25">
        <v>15</v>
      </c>
      <c r="C591" s="25" t="s">
        <v>6</v>
      </c>
      <c r="D591" s="26">
        <v>33005</v>
      </c>
      <c r="E591" s="26" t="s">
        <v>13</v>
      </c>
      <c r="F591" s="26" t="s">
        <v>2649</v>
      </c>
      <c r="G591" s="26" t="s">
        <v>2650</v>
      </c>
      <c r="H591" s="26" t="s">
        <v>5</v>
      </c>
      <c r="I591" s="26" t="s">
        <v>2651</v>
      </c>
      <c r="J591" s="26" t="s">
        <v>4</v>
      </c>
      <c r="K591" s="26" t="s">
        <v>510</v>
      </c>
      <c r="L591" s="27" t="s">
        <v>16</v>
      </c>
      <c r="M591" s="25" t="s">
        <v>3</v>
      </c>
      <c r="N591" s="25" t="s">
        <v>2</v>
      </c>
      <c r="O5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</v>
      </c>
      <c r="P591" s="25">
        <v>0</v>
      </c>
      <c r="Q591" s="25">
        <v>0</v>
      </c>
      <c r="R591" s="25">
        <v>22</v>
      </c>
      <c r="S591" s="25">
        <v>0</v>
      </c>
      <c r="T591" s="25">
        <v>0</v>
      </c>
      <c r="U591" s="25">
        <v>52</v>
      </c>
      <c r="V591" s="41">
        <f>IFERROR(Master1[[#This Row],[Avg Garment Scans per Delivery]]/Master1[[#This Row],[Garment Inventory]], "")</f>
        <v>0.12041884816753927</v>
      </c>
      <c r="W591" s="42">
        <v>573</v>
      </c>
      <c r="X591" s="42">
        <v>69</v>
      </c>
      <c r="Y591" s="42">
        <v>31</v>
      </c>
      <c r="Z591" s="42">
        <v>581</v>
      </c>
      <c r="AA591" s="43">
        <f>_xlfn.XLOOKUP(Master1[[#This Row],[cu_id]], Revenue_Analysis[cuid], Revenue_Analysis[Q1 Low Deviation], 0)</f>
        <v>196.66300000000001</v>
      </c>
      <c r="AB591" s="43">
        <f>_xlfn.XLOOKUP(Master1[[#This Row],[cu_id]],Revenue_Analysis[cuid],Revenue_Analysis[Q1 High Deviation], 0)</f>
        <v>306.60160000000002</v>
      </c>
      <c r="AC591" s="43">
        <f>_xlfn.XLOOKUP(Master1[[#This Row],[cu_id]],Revenue_Analysis[cuid],Revenue_Analysis[Q2 Low Deviation], 0)</f>
        <v>202.71940000000001</v>
      </c>
      <c r="AD591" s="43">
        <f>_xlfn.XLOOKUP(Master1[[#This Row],[cu_id]],Revenue_Analysis[cuid],Revenue_Analysis[Q2 High Deviation], 0)</f>
        <v>319.43299999999999</v>
      </c>
      <c r="AE591" s="43">
        <f>_xlfn.XLOOKUP(Master1[[#This Row],[cu_id]],Revenue_Analysis[cuid],Revenue_Analysis[Q3 Low Deviation], 0)</f>
        <v>188.54650000000001</v>
      </c>
      <c r="AF591" s="43">
        <f>_xlfn.XLOOKUP(Master1[[#This Row],[cu_id]],Revenue_Analysis[cuid],Revenue_Analysis[Q3 High Deviation], 0)</f>
        <v>379.65769999999998</v>
      </c>
      <c r="AG591" s="43">
        <f>_xlfn.XLOOKUP(Master1[[#This Row],[cu_id]],Revenue_Analysis[cuid],Revenue_Analysis[Q4 Low Deviation], 0)</f>
        <v>226.31209999999999</v>
      </c>
      <c r="AH591" s="43">
        <f>_xlfn.XLOOKUP(Master1[[#This Row],[cu_id]],Revenue_Analysis[cuid],Revenue_Analysis[Q4 High Deviation], 0)</f>
        <v>340.98329999999999</v>
      </c>
      <c r="AI591" s="43">
        <f>_xlfn.XLOOKUP(Master1[[#This Row],[cu_id]],Revenue_Analysis[cuid],Revenue_Analysis[Q1 Average], 0)</f>
        <v>251.63229999999999</v>
      </c>
      <c r="AJ591" s="43">
        <f>_xlfn.XLOOKUP(Master1[[#This Row],[cu_id]],Revenue_Analysis[cuid],Revenue_Analysis[Q2 Average], 0)</f>
        <v>261.07619999999997</v>
      </c>
      <c r="AK591" s="43">
        <f>_xlfn.XLOOKUP(Master1[[#This Row],[cu_id]],Revenue_Analysis[cuid],Revenue_Analysis[Q3 Average], 0)</f>
        <v>284.10210000000001</v>
      </c>
      <c r="AL591" s="43">
        <f>_xlfn.XLOOKUP(Master1[[#This Row],[cu_id]],Revenue_Analysis[cuid],Revenue_Analysis[Q4 Average], 0)</f>
        <v>283.64769999999999</v>
      </c>
      <c r="AM591" s="44">
        <v>0.375</v>
      </c>
      <c r="AN591" s="44">
        <v>0.66666666666666663</v>
      </c>
      <c r="AO591" s="25" t="s">
        <v>13860</v>
      </c>
      <c r="AP591" s="25" t="s">
        <v>13860</v>
      </c>
      <c r="AQ591" s="25" t="s">
        <v>13860</v>
      </c>
      <c r="AR591" s="25" t="s">
        <v>0</v>
      </c>
      <c r="AS591" s="15">
        <f>IFERROR(_xlfn.XLOOKUP(Master1[[#This Row],[cu_id]],StopTimes[cu_ID],StopTimes[Average Stop Time]), 0)</f>
        <v>14.950000000000001</v>
      </c>
      <c r="AT591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591" s="45">
        <v>20</v>
      </c>
      <c r="AV591" s="13"/>
      <c r="AW591" s="12"/>
    </row>
    <row r="592" spans="1:49" x14ac:dyDescent="0.3">
      <c r="A592" s="74" t="s">
        <v>3388</v>
      </c>
      <c r="B592" s="25">
        <v>15</v>
      </c>
      <c r="C592" s="25" t="s">
        <v>12</v>
      </c>
      <c r="D592" s="26">
        <v>1777</v>
      </c>
      <c r="E592" s="26" t="s">
        <v>13</v>
      </c>
      <c r="F592" s="26" t="s">
        <v>208</v>
      </c>
      <c r="G592" s="26" t="s">
        <v>209</v>
      </c>
      <c r="H592" s="26" t="s">
        <v>11</v>
      </c>
      <c r="I592" s="26" t="s">
        <v>210</v>
      </c>
      <c r="J592" s="26" t="s">
        <v>4</v>
      </c>
      <c r="K592" s="26" t="s">
        <v>211</v>
      </c>
      <c r="L592" s="27" t="s">
        <v>19</v>
      </c>
      <c r="M592" s="25" t="s">
        <v>18</v>
      </c>
      <c r="N592" s="25" t="s">
        <v>2</v>
      </c>
      <c r="O5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592" s="25">
        <v>0</v>
      </c>
      <c r="Q592" s="25">
        <v>90</v>
      </c>
      <c r="R592" s="25">
        <v>0</v>
      </c>
      <c r="S592" s="25">
        <v>0</v>
      </c>
      <c r="T592" s="25">
        <v>0</v>
      </c>
      <c r="U592" s="25">
        <v>26</v>
      </c>
      <c r="V592" s="41" t="str">
        <f>IFERROR(Master1[[#This Row],[Avg Garment Scans per Delivery]]/Master1[[#This Row],[Garment Inventory]], "")</f>
        <v/>
      </c>
      <c r="W592" s="42"/>
      <c r="X592" s="42"/>
      <c r="Y592" s="42"/>
      <c r="Z592" s="42"/>
      <c r="AA592" s="43">
        <f>_xlfn.XLOOKUP(Master1[[#This Row],[cu_id]], Revenue_Analysis[cuid], Revenue_Analysis[Q1 Low Deviation], 0)</f>
        <v>44.804499999999997</v>
      </c>
      <c r="AB592" s="43">
        <f>_xlfn.XLOOKUP(Master1[[#This Row],[cu_id]],Revenue_Analysis[cuid],Revenue_Analysis[Q1 High Deviation], 0)</f>
        <v>46.641300000000001</v>
      </c>
      <c r="AC592" s="43">
        <f>_xlfn.XLOOKUP(Master1[[#This Row],[cu_id]],Revenue_Analysis[cuid],Revenue_Analysis[Q2 Low Deviation], 0)</f>
        <v>42.107799999999997</v>
      </c>
      <c r="AD592" s="43">
        <f>_xlfn.XLOOKUP(Master1[[#This Row],[cu_id]],Revenue_Analysis[cuid],Revenue_Analysis[Q2 High Deviation], 0)</f>
        <v>49.215600000000002</v>
      </c>
      <c r="AE592" s="43">
        <f>_xlfn.XLOOKUP(Master1[[#This Row],[cu_id]],Revenue_Analysis[cuid],Revenue_Analysis[Q3 Low Deviation], 0)</f>
        <v>48.750599999999999</v>
      </c>
      <c r="AF592" s="43">
        <f>_xlfn.XLOOKUP(Master1[[#This Row],[cu_id]],Revenue_Analysis[cuid],Revenue_Analysis[Q3 High Deviation], 0)</f>
        <v>49.357999999999997</v>
      </c>
      <c r="AG592" s="43">
        <f>_xlfn.XLOOKUP(Master1[[#This Row],[cu_id]],Revenue_Analysis[cuid],Revenue_Analysis[Q4 Low Deviation], 0)</f>
        <v>38.044400000000003</v>
      </c>
      <c r="AH592" s="43">
        <f>_xlfn.XLOOKUP(Master1[[#This Row],[cu_id]],Revenue_Analysis[cuid],Revenue_Analysis[Q4 High Deviation], 0)</f>
        <v>50.222200000000001</v>
      </c>
      <c r="AI592" s="43">
        <f>_xlfn.XLOOKUP(Master1[[#This Row],[cu_id]],Revenue_Analysis[cuid],Revenue_Analysis[Q1 Average], 0)</f>
        <v>45.722900000000003</v>
      </c>
      <c r="AJ592" s="43">
        <f>_xlfn.XLOOKUP(Master1[[#This Row],[cu_id]],Revenue_Analysis[cuid],Revenue_Analysis[Q2 Average], 0)</f>
        <v>45.661700000000003</v>
      </c>
      <c r="AK592" s="43">
        <f>_xlfn.XLOOKUP(Master1[[#This Row],[cu_id]],Revenue_Analysis[cuid],Revenue_Analysis[Q3 Average], 0)</f>
        <v>49.054299999999998</v>
      </c>
      <c r="AL592" s="43">
        <f>_xlfn.XLOOKUP(Master1[[#This Row],[cu_id]],Revenue_Analysis[cuid],Revenue_Analysis[Q4 Average], 0)</f>
        <v>44.133299999999998</v>
      </c>
      <c r="AM592" s="44">
        <v>0.39583333333333331</v>
      </c>
      <c r="AN592" s="44">
        <v>0.66666666666666663</v>
      </c>
      <c r="AO592" s="25" t="s">
        <v>13860</v>
      </c>
      <c r="AP592" s="25" t="s">
        <v>13860</v>
      </c>
      <c r="AQ592" s="25" t="s">
        <v>13860</v>
      </c>
      <c r="AR592" s="25" t="s">
        <v>0</v>
      </c>
      <c r="AS592" s="15">
        <f>IFERROR(_xlfn.XLOOKUP(Master1[[#This Row],[cu_id]],StopTimes[cu_ID],StopTimes[Average Stop Time]), 0)</f>
        <v>8.6166666666666671</v>
      </c>
      <c r="AT592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592" s="45">
        <v>10</v>
      </c>
      <c r="AV592" s="13"/>
      <c r="AW592" s="12"/>
    </row>
    <row r="593" spans="1:49" x14ac:dyDescent="0.3">
      <c r="A593" s="74" t="s">
        <v>3566</v>
      </c>
      <c r="B593" s="25">
        <v>34</v>
      </c>
      <c r="C593" s="25" t="s">
        <v>12</v>
      </c>
      <c r="D593" s="26">
        <v>33014</v>
      </c>
      <c r="E593" s="26" t="s">
        <v>13</v>
      </c>
      <c r="F593" s="26" t="s">
        <v>759</v>
      </c>
      <c r="G593" s="26" t="s">
        <v>760</v>
      </c>
      <c r="H593" s="26" t="s">
        <v>5</v>
      </c>
      <c r="I593" s="26" t="s">
        <v>761</v>
      </c>
      <c r="J593" s="26" t="s">
        <v>4</v>
      </c>
      <c r="K593" s="26" t="s">
        <v>713</v>
      </c>
      <c r="L593" s="27" t="s">
        <v>17</v>
      </c>
      <c r="M593" s="25" t="s">
        <v>10</v>
      </c>
      <c r="N593" s="25" t="s">
        <v>2</v>
      </c>
      <c r="O5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78</v>
      </c>
      <c r="P593" s="25">
        <v>0</v>
      </c>
      <c r="Q593" s="25">
        <v>78</v>
      </c>
      <c r="R593" s="25">
        <v>0</v>
      </c>
      <c r="S593" s="25">
        <v>0</v>
      </c>
      <c r="T593" s="25">
        <v>0</v>
      </c>
      <c r="U593" s="25">
        <v>24</v>
      </c>
      <c r="V593" s="41" t="str">
        <f>IFERROR(Master1[[#This Row],[Avg Garment Scans per Delivery]]/Master1[[#This Row],[Garment Inventory]], "")</f>
        <v/>
      </c>
      <c r="W593" s="42"/>
      <c r="X593" s="42"/>
      <c r="Y593" s="42"/>
      <c r="Z593" s="42"/>
      <c r="AA593" s="43">
        <f>_xlfn.XLOOKUP(Master1[[#This Row],[cu_id]], Revenue_Analysis[cuid], Revenue_Analysis[Q1 Low Deviation], 0)</f>
        <v>38.06</v>
      </c>
      <c r="AB593" s="43">
        <f>_xlfn.XLOOKUP(Master1[[#This Row],[cu_id]],Revenue_Analysis[cuid],Revenue_Analysis[Q1 High Deviation], 0)</f>
        <v>39.5</v>
      </c>
      <c r="AC593" s="43">
        <f>_xlfn.XLOOKUP(Master1[[#This Row],[cu_id]],Revenue_Analysis[cuid],Revenue_Analysis[Q2 Low Deviation], 0)</f>
        <v>40.28</v>
      </c>
      <c r="AD593" s="43">
        <f>_xlfn.XLOOKUP(Master1[[#This Row],[cu_id]],Revenue_Analysis[cuid],Revenue_Analysis[Q2 High Deviation], 0)</f>
        <v>42.28</v>
      </c>
      <c r="AE593" s="43">
        <f>_xlfn.XLOOKUP(Master1[[#This Row],[cu_id]],Revenue_Analysis[cuid],Revenue_Analysis[Q3 Low Deviation], 0)</f>
        <v>45.64</v>
      </c>
      <c r="AF593" s="43">
        <f>_xlfn.XLOOKUP(Master1[[#This Row],[cu_id]],Revenue_Analysis[cuid],Revenue_Analysis[Q3 High Deviation], 0)</f>
        <v>46.46</v>
      </c>
      <c r="AG593" s="43">
        <f>_xlfn.XLOOKUP(Master1[[#This Row],[cu_id]],Revenue_Analysis[cuid],Revenue_Analysis[Q4 Low Deviation], 0)</f>
        <v>45.64</v>
      </c>
      <c r="AH593" s="43">
        <f>_xlfn.XLOOKUP(Master1[[#This Row],[cu_id]],Revenue_Analysis[cuid],Revenue_Analysis[Q4 High Deviation], 0)</f>
        <v>45.64</v>
      </c>
      <c r="AI593" s="43">
        <f>_xlfn.XLOOKUP(Master1[[#This Row],[cu_id]],Revenue_Analysis[cuid],Revenue_Analysis[Q1 Average], 0)</f>
        <v>38.78</v>
      </c>
      <c r="AJ593" s="43">
        <f>_xlfn.XLOOKUP(Master1[[#This Row],[cu_id]],Revenue_Analysis[cuid],Revenue_Analysis[Q2 Average], 0)</f>
        <v>41.28</v>
      </c>
      <c r="AK593" s="43">
        <f>_xlfn.XLOOKUP(Master1[[#This Row],[cu_id]],Revenue_Analysis[cuid],Revenue_Analysis[Q3 Average], 0)</f>
        <v>46.05</v>
      </c>
      <c r="AL593" s="43">
        <f>_xlfn.XLOOKUP(Master1[[#This Row],[cu_id]],Revenue_Analysis[cuid],Revenue_Analysis[Q4 Average], 0)</f>
        <v>45.64</v>
      </c>
      <c r="AM593" s="44">
        <v>0.52083333333333337</v>
      </c>
      <c r="AN593" s="44">
        <v>0.6875</v>
      </c>
      <c r="AO593" s="25" t="s">
        <v>13860</v>
      </c>
      <c r="AP593" s="25" t="s">
        <v>13860</v>
      </c>
      <c r="AQ593" s="25" t="s">
        <v>13860</v>
      </c>
      <c r="AR593" s="25" t="s">
        <v>0</v>
      </c>
      <c r="AS593" s="15">
        <f>IFERROR(_xlfn.XLOOKUP(Master1[[#This Row],[cu_id]],StopTimes[cu_ID],StopTimes[Average Stop Time]), 0)</f>
        <v>0.11666666666666667</v>
      </c>
      <c r="AT59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93" s="45">
        <v>3</v>
      </c>
      <c r="AV593" s="13"/>
      <c r="AW593" s="12"/>
    </row>
    <row r="594" spans="1:49" x14ac:dyDescent="0.3">
      <c r="A594" s="74" t="s">
        <v>3567</v>
      </c>
      <c r="B594" s="25">
        <v>34</v>
      </c>
      <c r="C594" s="25" t="s">
        <v>12</v>
      </c>
      <c r="D594" s="26">
        <v>33015</v>
      </c>
      <c r="E594" s="26" t="s">
        <v>13</v>
      </c>
      <c r="F594" s="26" t="s">
        <v>759</v>
      </c>
      <c r="G594" s="26" t="s">
        <v>762</v>
      </c>
      <c r="H594" s="26" t="s">
        <v>5</v>
      </c>
      <c r="I594" s="26" t="s">
        <v>763</v>
      </c>
      <c r="J594" s="26" t="s">
        <v>4</v>
      </c>
      <c r="K594" s="26" t="s">
        <v>701</v>
      </c>
      <c r="L594" s="27" t="s">
        <v>17</v>
      </c>
      <c r="M594" s="25" t="s">
        <v>10</v>
      </c>
      <c r="N594" s="25" t="s">
        <v>2</v>
      </c>
      <c r="O5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594" s="25">
        <v>0</v>
      </c>
      <c r="Q594" s="25">
        <v>105</v>
      </c>
      <c r="R594" s="25">
        <v>0</v>
      </c>
      <c r="S594" s="25">
        <v>0</v>
      </c>
      <c r="T594" s="25">
        <v>0</v>
      </c>
      <c r="U594" s="25">
        <v>26</v>
      </c>
      <c r="V594" s="41" t="str">
        <f>IFERROR(Master1[[#This Row],[Avg Garment Scans per Delivery]]/Master1[[#This Row],[Garment Inventory]], "")</f>
        <v/>
      </c>
      <c r="W594" s="42"/>
      <c r="X594" s="42"/>
      <c r="Y594" s="42"/>
      <c r="Z594" s="42"/>
      <c r="AA594" s="43">
        <f>_xlfn.XLOOKUP(Master1[[#This Row],[cu_id]], Revenue_Analysis[cuid], Revenue_Analysis[Q1 Low Deviation], 0)</f>
        <v>40.630000000000003</v>
      </c>
      <c r="AB594" s="43">
        <f>_xlfn.XLOOKUP(Master1[[#This Row],[cu_id]],Revenue_Analysis[cuid],Revenue_Analysis[Q1 High Deviation], 0)</f>
        <v>41.88</v>
      </c>
      <c r="AC594" s="43">
        <f>_xlfn.XLOOKUP(Master1[[#This Row],[cu_id]],Revenue_Analysis[cuid],Revenue_Analysis[Q2 Low Deviation], 0)</f>
        <v>42.83</v>
      </c>
      <c r="AD594" s="43">
        <f>_xlfn.XLOOKUP(Master1[[#This Row],[cu_id]],Revenue_Analysis[cuid],Revenue_Analysis[Q2 High Deviation], 0)</f>
        <v>44.83</v>
      </c>
      <c r="AE594" s="43">
        <f>_xlfn.XLOOKUP(Master1[[#This Row],[cu_id]],Revenue_Analysis[cuid],Revenue_Analysis[Q3 Low Deviation], 0)</f>
        <v>48.39</v>
      </c>
      <c r="AF594" s="43">
        <f>_xlfn.XLOOKUP(Master1[[#This Row],[cu_id]],Revenue_Analysis[cuid],Revenue_Analysis[Q3 High Deviation], 0)</f>
        <v>49.21</v>
      </c>
      <c r="AG594" s="43">
        <f>_xlfn.XLOOKUP(Master1[[#This Row],[cu_id]],Revenue_Analysis[cuid],Revenue_Analysis[Q4 Low Deviation], 0)</f>
        <v>48.39</v>
      </c>
      <c r="AH594" s="43">
        <f>_xlfn.XLOOKUP(Master1[[#This Row],[cu_id]],Revenue_Analysis[cuid],Revenue_Analysis[Q4 High Deviation], 0)</f>
        <v>48.39</v>
      </c>
      <c r="AI594" s="43">
        <f>_xlfn.XLOOKUP(Master1[[#This Row],[cu_id]],Revenue_Analysis[cuid],Revenue_Analysis[Q1 Average], 0)</f>
        <v>41.255000000000003</v>
      </c>
      <c r="AJ594" s="43">
        <f>_xlfn.XLOOKUP(Master1[[#This Row],[cu_id]],Revenue_Analysis[cuid],Revenue_Analysis[Q2 Average], 0)</f>
        <v>43.83</v>
      </c>
      <c r="AK594" s="43">
        <f>_xlfn.XLOOKUP(Master1[[#This Row],[cu_id]],Revenue_Analysis[cuid],Revenue_Analysis[Q3 Average], 0)</f>
        <v>48.8</v>
      </c>
      <c r="AL594" s="43">
        <f>_xlfn.XLOOKUP(Master1[[#This Row],[cu_id]],Revenue_Analysis[cuid],Revenue_Analysis[Q4 Average], 0)</f>
        <v>48.39</v>
      </c>
      <c r="AM594" s="44">
        <v>0.45833333333333331</v>
      </c>
      <c r="AN594" s="44">
        <v>0.6875</v>
      </c>
      <c r="AO594" s="25" t="s">
        <v>13860</v>
      </c>
      <c r="AP594" s="25" t="s">
        <v>13860</v>
      </c>
      <c r="AQ594" s="25" t="s">
        <v>13860</v>
      </c>
      <c r="AR594" s="25" t="s">
        <v>0</v>
      </c>
      <c r="AS594" s="15">
        <f>IFERROR(_xlfn.XLOOKUP(Master1[[#This Row],[cu_id]],StopTimes[cu_ID],StopTimes[Average Stop Time]), 0)</f>
        <v>1.8166666666666667</v>
      </c>
      <c r="AT59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94" s="45">
        <v>3</v>
      </c>
      <c r="AV594" s="13"/>
      <c r="AW594" s="12"/>
    </row>
    <row r="595" spans="1:49" x14ac:dyDescent="0.3">
      <c r="A595" s="74" t="s">
        <v>4410</v>
      </c>
      <c r="B595" s="25">
        <v>70</v>
      </c>
      <c r="C595" s="25" t="s">
        <v>12</v>
      </c>
      <c r="D595" s="26">
        <v>33016</v>
      </c>
      <c r="E595" s="26" t="s">
        <v>13</v>
      </c>
      <c r="F595" s="26" t="s">
        <v>2656</v>
      </c>
      <c r="G595" s="26" t="s">
        <v>2657</v>
      </c>
      <c r="H595" s="26" t="s">
        <v>5</v>
      </c>
      <c r="I595" s="26" t="s">
        <v>530</v>
      </c>
      <c r="J595" s="26" t="s">
        <v>4</v>
      </c>
      <c r="K595" s="26" t="s">
        <v>531</v>
      </c>
      <c r="L595" s="27" t="s">
        <v>16</v>
      </c>
      <c r="M595" s="25" t="s">
        <v>3</v>
      </c>
      <c r="N595" s="25" t="s">
        <v>2</v>
      </c>
      <c r="O5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595" s="25">
        <v>0</v>
      </c>
      <c r="Q595" s="25">
        <v>180</v>
      </c>
      <c r="R595" s="25">
        <v>0</v>
      </c>
      <c r="S595" s="25">
        <v>0</v>
      </c>
      <c r="T595" s="25">
        <v>0</v>
      </c>
      <c r="U595" s="25">
        <v>49</v>
      </c>
      <c r="V595" s="41" t="str">
        <f>IFERROR(Master1[[#This Row],[Avg Garment Scans per Delivery]]/Master1[[#This Row],[Garment Inventory]], "")</f>
        <v/>
      </c>
      <c r="W595" s="42"/>
      <c r="X595" s="42"/>
      <c r="Y595" s="42"/>
      <c r="Z595" s="42"/>
      <c r="AA595" s="43">
        <f>_xlfn.XLOOKUP(Master1[[#This Row],[cu_id]], Revenue_Analysis[cuid], Revenue_Analysis[Q1 Low Deviation], 0)</f>
        <v>94.013400000000004</v>
      </c>
      <c r="AB595" s="43">
        <f>_xlfn.XLOOKUP(Master1[[#This Row],[cu_id]],Revenue_Analysis[cuid],Revenue_Analysis[Q1 High Deviation], 0)</f>
        <v>98.69</v>
      </c>
      <c r="AC595" s="43">
        <f>_xlfn.XLOOKUP(Master1[[#This Row],[cu_id]],Revenue_Analysis[cuid],Revenue_Analysis[Q2 Low Deviation], 0)</f>
        <v>103.1885</v>
      </c>
      <c r="AD595" s="43">
        <f>_xlfn.XLOOKUP(Master1[[#This Row],[cu_id]],Revenue_Analysis[cuid],Revenue_Analysis[Q2 High Deviation], 0)</f>
        <v>115.5115</v>
      </c>
      <c r="AE595" s="43">
        <f>_xlfn.XLOOKUP(Master1[[#This Row],[cu_id]],Revenue_Analysis[cuid],Revenue_Analysis[Q3 Low Deviation], 0)</f>
        <v>123.5367</v>
      </c>
      <c r="AF595" s="43">
        <f>_xlfn.XLOOKUP(Master1[[#This Row],[cu_id]],Revenue_Analysis[cuid],Revenue_Analysis[Q3 High Deviation], 0)</f>
        <v>135.38829999999999</v>
      </c>
      <c r="AG595" s="43">
        <f>_xlfn.XLOOKUP(Master1[[#This Row],[cu_id]],Revenue_Analysis[cuid],Revenue_Analysis[Q4 Low Deviation], 0)</f>
        <v>112.2132</v>
      </c>
      <c r="AH595" s="43">
        <f>_xlfn.XLOOKUP(Master1[[#This Row],[cu_id]],Revenue_Analysis[cuid],Revenue_Analysis[Q4 High Deviation], 0)</f>
        <v>118.4614</v>
      </c>
      <c r="AI595" s="43">
        <f>_xlfn.XLOOKUP(Master1[[#This Row],[cu_id]],Revenue_Analysis[cuid],Revenue_Analysis[Q1 Average], 0)</f>
        <v>96.351699999999994</v>
      </c>
      <c r="AJ595" s="43">
        <f>_xlfn.XLOOKUP(Master1[[#This Row],[cu_id]],Revenue_Analysis[cuid],Revenue_Analysis[Q2 Average], 0)</f>
        <v>109.35</v>
      </c>
      <c r="AK595" s="43">
        <f>_xlfn.XLOOKUP(Master1[[#This Row],[cu_id]],Revenue_Analysis[cuid],Revenue_Analysis[Q3 Average], 0)</f>
        <v>129.46250000000001</v>
      </c>
      <c r="AL595" s="43">
        <f>_xlfn.XLOOKUP(Master1[[#This Row],[cu_id]],Revenue_Analysis[cuid],Revenue_Analysis[Q4 Average], 0)</f>
        <v>115.3373</v>
      </c>
      <c r="AM595" s="44">
        <v>0.45833333333333331</v>
      </c>
      <c r="AN595" s="44">
        <v>0.91666666666666663</v>
      </c>
      <c r="AO595" s="25" t="s">
        <v>13860</v>
      </c>
      <c r="AP595" s="25" t="s">
        <v>13860</v>
      </c>
      <c r="AQ595" s="25" t="s">
        <v>13860</v>
      </c>
      <c r="AR595" s="25" t="s">
        <v>0</v>
      </c>
      <c r="AS595" s="15">
        <f>IFERROR(_xlfn.XLOOKUP(Master1[[#This Row],[cu_id]],StopTimes[cu_ID],StopTimes[Average Stop Time]), 0)</f>
        <v>13.183333333333334</v>
      </c>
      <c r="AT59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95" s="45" t="s">
        <v>13860</v>
      </c>
      <c r="AV595" s="13"/>
      <c r="AW595" s="12"/>
    </row>
    <row r="596" spans="1:49" x14ac:dyDescent="0.3">
      <c r="A596" s="74" t="s">
        <v>4204</v>
      </c>
      <c r="B596" s="25">
        <v>70</v>
      </c>
      <c r="C596" s="25" t="s">
        <v>7</v>
      </c>
      <c r="D596" s="26">
        <v>99079</v>
      </c>
      <c r="E596" s="26" t="s">
        <v>51</v>
      </c>
      <c r="F596" s="83" t="s">
        <v>4856</v>
      </c>
      <c r="G596" s="26" t="s">
        <v>2226</v>
      </c>
      <c r="H596" s="26" t="s">
        <v>2227</v>
      </c>
      <c r="I596" s="26" t="s">
        <v>575</v>
      </c>
      <c r="J596" s="26" t="s">
        <v>4</v>
      </c>
      <c r="K596" s="26" t="s">
        <v>1468</v>
      </c>
      <c r="L596" s="27" t="s">
        <v>16</v>
      </c>
      <c r="M596" s="25" t="s">
        <v>3</v>
      </c>
      <c r="N596" s="25" t="s">
        <v>2</v>
      </c>
      <c r="O5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596" s="25">
        <v>0</v>
      </c>
      <c r="Q596" s="25">
        <v>0</v>
      </c>
      <c r="R596" s="25">
        <v>0</v>
      </c>
      <c r="S596" s="25">
        <v>0</v>
      </c>
      <c r="T596" s="25">
        <v>130</v>
      </c>
      <c r="U596" s="25">
        <v>53</v>
      </c>
      <c r="V596" s="41" t="str">
        <f>IFERROR(Master1[[#This Row],[Avg Garment Scans per Delivery]]/Master1[[#This Row],[Garment Inventory]], "")</f>
        <v/>
      </c>
      <c r="W596" s="42"/>
      <c r="X596" s="42"/>
      <c r="Y596" s="42"/>
      <c r="Z596" s="42"/>
      <c r="AA596" s="43">
        <f>_xlfn.XLOOKUP(Master1[[#This Row],[cu_id]], Revenue_Analysis[cuid], Revenue_Analysis[Q1 Low Deviation], 0)</f>
        <v>71.849999999999994</v>
      </c>
      <c r="AB596" s="43">
        <f>_xlfn.XLOOKUP(Master1[[#This Row],[cu_id]],Revenue_Analysis[cuid],Revenue_Analysis[Q1 High Deviation], 0)</f>
        <v>79.510000000000005</v>
      </c>
      <c r="AC596" s="43">
        <f>_xlfn.XLOOKUP(Master1[[#This Row],[cu_id]],Revenue_Analysis[cuid],Revenue_Analysis[Q2 Low Deviation], 0)</f>
        <v>65.842799999999997</v>
      </c>
      <c r="AD596" s="43">
        <f>_xlfn.XLOOKUP(Master1[[#This Row],[cu_id]],Revenue_Analysis[cuid],Revenue_Analysis[Q2 High Deviation], 0)</f>
        <v>79.510000000000005</v>
      </c>
      <c r="AE596" s="43">
        <f>_xlfn.XLOOKUP(Master1[[#This Row],[cu_id]],Revenue_Analysis[cuid],Revenue_Analysis[Q3 Low Deviation], 0)</f>
        <v>59.7194</v>
      </c>
      <c r="AF596" s="43">
        <f>_xlfn.XLOOKUP(Master1[[#This Row],[cu_id]],Revenue_Analysis[cuid],Revenue_Analysis[Q3 High Deviation], 0)</f>
        <v>86.088200000000001</v>
      </c>
      <c r="AG596" s="43">
        <f>_xlfn.XLOOKUP(Master1[[#This Row],[cu_id]],Revenue_Analysis[cuid],Revenue_Analysis[Q4 Low Deviation], 0)</f>
        <v>63.905900000000003</v>
      </c>
      <c r="AH596" s="43">
        <f>_xlfn.XLOOKUP(Master1[[#This Row],[cu_id]],Revenue_Analysis[cuid],Revenue_Analysis[Q4 High Deviation], 0)</f>
        <v>80.661299999999997</v>
      </c>
      <c r="AI596" s="43">
        <f>_xlfn.XLOOKUP(Master1[[#This Row],[cu_id]],Revenue_Analysis[cuid],Revenue_Analysis[Q1 Average], 0)</f>
        <v>75.680000000000007</v>
      </c>
      <c r="AJ596" s="43">
        <f>_xlfn.XLOOKUP(Master1[[#This Row],[cu_id]],Revenue_Analysis[cuid],Revenue_Analysis[Q2 Average], 0)</f>
        <v>72.676400000000001</v>
      </c>
      <c r="AK596" s="43">
        <f>_xlfn.XLOOKUP(Master1[[#This Row],[cu_id]],Revenue_Analysis[cuid],Revenue_Analysis[Q3 Average], 0)</f>
        <v>72.903800000000004</v>
      </c>
      <c r="AL596" s="43">
        <f>_xlfn.XLOOKUP(Master1[[#This Row],[cu_id]],Revenue_Analysis[cuid],Revenue_Analysis[Q4 Average], 0)</f>
        <v>72.283600000000007</v>
      </c>
      <c r="AM596" s="44">
        <v>0.375</v>
      </c>
      <c r="AN596" s="44">
        <v>0.70833333333333337</v>
      </c>
      <c r="AO596" s="25" t="s">
        <v>13860</v>
      </c>
      <c r="AP596" s="25" t="s">
        <v>13860</v>
      </c>
      <c r="AQ596" s="25" t="s">
        <v>13860</v>
      </c>
      <c r="AR596" s="25" t="s">
        <v>0</v>
      </c>
      <c r="AS596" s="15">
        <f>IFERROR(_xlfn.XLOOKUP(Master1[[#This Row],[cu_id]],StopTimes[cu_ID],StopTimes[Average Stop Time]), 0)</f>
        <v>2.0851851849999998</v>
      </c>
      <c r="AT59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596" s="45">
        <v>3</v>
      </c>
      <c r="AV596" s="13"/>
      <c r="AW596" s="12"/>
    </row>
    <row r="597" spans="1:49" x14ac:dyDescent="0.3">
      <c r="A597" s="74" t="s">
        <v>4411</v>
      </c>
      <c r="B597" s="25">
        <v>34</v>
      </c>
      <c r="C597" s="25" t="s">
        <v>9</v>
      </c>
      <c r="D597" s="26">
        <v>33021</v>
      </c>
      <c r="E597" s="26" t="s">
        <v>13</v>
      </c>
      <c r="F597" s="26" t="s">
        <v>2658</v>
      </c>
      <c r="G597" s="26" t="s">
        <v>2659</v>
      </c>
      <c r="H597" s="26" t="s">
        <v>5</v>
      </c>
      <c r="I597" s="26" t="s">
        <v>696</v>
      </c>
      <c r="J597" s="26" t="s">
        <v>4</v>
      </c>
      <c r="K597" s="26" t="s">
        <v>415</v>
      </c>
      <c r="L597" s="27" t="s">
        <v>16</v>
      </c>
      <c r="M597" s="25" t="s">
        <v>3</v>
      </c>
      <c r="N597" s="25" t="s">
        <v>2</v>
      </c>
      <c r="O5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597" s="25">
        <v>120</v>
      </c>
      <c r="Q597" s="25">
        <v>0</v>
      </c>
      <c r="R597" s="25">
        <v>0</v>
      </c>
      <c r="S597" s="25">
        <v>0</v>
      </c>
      <c r="T597" s="25">
        <v>0</v>
      </c>
      <c r="U597" s="25">
        <v>53</v>
      </c>
      <c r="V597" s="41" t="str">
        <f>IFERROR(Master1[[#This Row],[Avg Garment Scans per Delivery]]/Master1[[#This Row],[Garment Inventory]], "")</f>
        <v/>
      </c>
      <c r="W597" s="42"/>
      <c r="X597" s="42"/>
      <c r="Y597" s="42"/>
      <c r="Z597" s="42"/>
      <c r="AA597" s="43">
        <f>_xlfn.XLOOKUP(Master1[[#This Row],[cu_id]], Revenue_Analysis[cuid], Revenue_Analysis[Q1 Low Deviation], 0)</f>
        <v>72.9726</v>
      </c>
      <c r="AB597" s="43">
        <f>_xlfn.XLOOKUP(Master1[[#This Row],[cu_id]],Revenue_Analysis[cuid],Revenue_Analysis[Q1 High Deviation], 0)</f>
        <v>85.370199999999997</v>
      </c>
      <c r="AC597" s="43">
        <f>_xlfn.XLOOKUP(Master1[[#This Row],[cu_id]],Revenue_Analysis[cuid],Revenue_Analysis[Q2 Low Deviation], 0)</f>
        <v>83.947699999999998</v>
      </c>
      <c r="AD597" s="43">
        <f>_xlfn.XLOOKUP(Master1[[#This Row],[cu_id]],Revenue_Analysis[cuid],Revenue_Analysis[Q2 High Deviation], 0)</f>
        <v>86.052300000000002</v>
      </c>
      <c r="AE597" s="43">
        <f>_xlfn.XLOOKUP(Master1[[#This Row],[cu_id]],Revenue_Analysis[cuid],Revenue_Analysis[Q3 Low Deviation], 0)</f>
        <v>41.621099999999998</v>
      </c>
      <c r="AF597" s="43">
        <f>_xlfn.XLOOKUP(Master1[[#This Row],[cu_id]],Revenue_Analysis[cuid],Revenue_Analysis[Q3 High Deviation], 0)</f>
        <v>111.4447</v>
      </c>
      <c r="AG597" s="43">
        <f>_xlfn.XLOOKUP(Master1[[#This Row],[cu_id]],Revenue_Analysis[cuid],Revenue_Analysis[Q4 Low Deviation], 0)</f>
        <v>43.1</v>
      </c>
      <c r="AH597" s="43">
        <f>_xlfn.XLOOKUP(Master1[[#This Row],[cu_id]],Revenue_Analysis[cuid],Revenue_Analysis[Q4 High Deviation], 0)</f>
        <v>43.1</v>
      </c>
      <c r="AI597" s="43">
        <f>_xlfn.XLOOKUP(Master1[[#This Row],[cu_id]],Revenue_Analysis[cuid],Revenue_Analysis[Q1 Average], 0)</f>
        <v>79.171400000000006</v>
      </c>
      <c r="AJ597" s="43">
        <f>_xlfn.XLOOKUP(Master1[[#This Row],[cu_id]],Revenue_Analysis[cuid],Revenue_Analysis[Q2 Average], 0)</f>
        <v>85</v>
      </c>
      <c r="AK597" s="43">
        <f>_xlfn.XLOOKUP(Master1[[#This Row],[cu_id]],Revenue_Analysis[cuid],Revenue_Analysis[Q3 Average], 0)</f>
        <v>76.532899999999998</v>
      </c>
      <c r="AL597" s="43">
        <f>_xlfn.XLOOKUP(Master1[[#This Row],[cu_id]],Revenue_Analysis[cuid],Revenue_Analysis[Q4 Average], 0)</f>
        <v>43.1</v>
      </c>
      <c r="AM597" s="44" t="s">
        <v>1</v>
      </c>
      <c r="AN597" s="44" t="s">
        <v>1</v>
      </c>
      <c r="AO597" s="25" t="s">
        <v>13860</v>
      </c>
      <c r="AP597" s="25" t="s">
        <v>13860</v>
      </c>
      <c r="AQ597" s="25" t="s">
        <v>13860</v>
      </c>
      <c r="AR597" s="25" t="s">
        <v>0</v>
      </c>
      <c r="AS597" s="15">
        <f>IFERROR(_xlfn.XLOOKUP(Master1[[#This Row],[cu_id]],StopTimes[cu_ID],StopTimes[Average Stop Time]), 0)</f>
        <v>3.5444444433333335</v>
      </c>
      <c r="AT59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97" s="45" t="s">
        <v>13860</v>
      </c>
      <c r="AV597" s="13"/>
      <c r="AW597" s="12"/>
    </row>
    <row r="598" spans="1:49" x14ac:dyDescent="0.3">
      <c r="A598" s="74" t="s">
        <v>3720</v>
      </c>
      <c r="B598" s="25">
        <v>76</v>
      </c>
      <c r="C598" s="25" t="s">
        <v>12</v>
      </c>
      <c r="D598" s="26">
        <v>28407</v>
      </c>
      <c r="E598" s="26" t="s">
        <v>13</v>
      </c>
      <c r="F598" s="26" t="s">
        <v>1140</v>
      </c>
      <c r="G598" s="26" t="s">
        <v>1141</v>
      </c>
      <c r="H598" s="26" t="s">
        <v>11</v>
      </c>
      <c r="I598" s="26" t="s">
        <v>431</v>
      </c>
      <c r="J598" s="26" t="s">
        <v>4</v>
      </c>
      <c r="K598" s="26" t="s">
        <v>585</v>
      </c>
      <c r="L598" s="27" t="s">
        <v>17</v>
      </c>
      <c r="M598" s="25" t="s">
        <v>10</v>
      </c>
      <c r="N598" s="25" t="s">
        <v>2</v>
      </c>
      <c r="O5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41</v>
      </c>
      <c r="P598" s="25">
        <v>0</v>
      </c>
      <c r="Q598" s="25">
        <v>41</v>
      </c>
      <c r="R598" s="25">
        <v>0</v>
      </c>
      <c r="S598" s="25">
        <v>0</v>
      </c>
      <c r="T598" s="25">
        <v>0</v>
      </c>
      <c r="U598" s="25">
        <v>26</v>
      </c>
      <c r="V598" s="41" t="str">
        <f>IFERROR(Master1[[#This Row],[Avg Garment Scans per Delivery]]/Master1[[#This Row],[Garment Inventory]], "")</f>
        <v/>
      </c>
      <c r="W598" s="42"/>
      <c r="X598" s="42"/>
      <c r="Y598" s="42"/>
      <c r="Z598" s="42"/>
      <c r="AA598" s="43">
        <f>_xlfn.XLOOKUP(Master1[[#This Row],[cu_id]], Revenue_Analysis[cuid], Revenue_Analysis[Q1 Low Deviation], 0)</f>
        <v>61.05</v>
      </c>
      <c r="AB598" s="43">
        <f>_xlfn.XLOOKUP(Master1[[#This Row],[cu_id]],Revenue_Analysis[cuid],Revenue_Analysis[Q1 High Deviation], 0)</f>
        <v>78.17</v>
      </c>
      <c r="AC598" s="43">
        <f>_xlfn.XLOOKUP(Master1[[#This Row],[cu_id]],Revenue_Analysis[cuid],Revenue_Analysis[Q2 Low Deviation], 0)</f>
        <v>70.137900000000002</v>
      </c>
      <c r="AD598" s="43">
        <f>_xlfn.XLOOKUP(Master1[[#This Row],[cu_id]],Revenue_Analysis[cuid],Revenue_Analysis[Q2 High Deviation], 0)</f>
        <v>88.793499999999995</v>
      </c>
      <c r="AE598" s="43">
        <f>_xlfn.XLOOKUP(Master1[[#This Row],[cu_id]],Revenue_Analysis[cuid],Revenue_Analysis[Q3 Low Deviation], 0)</f>
        <v>70.313299999999998</v>
      </c>
      <c r="AF598" s="43">
        <f>_xlfn.XLOOKUP(Master1[[#This Row],[cu_id]],Revenue_Analysis[cuid],Revenue_Analysis[Q3 High Deviation], 0)</f>
        <v>89.296700000000001</v>
      </c>
      <c r="AG598" s="43">
        <f>_xlfn.XLOOKUP(Master1[[#This Row],[cu_id]],Revenue_Analysis[cuid],Revenue_Analysis[Q4 Low Deviation], 0)</f>
        <v>68.4983</v>
      </c>
      <c r="AH598" s="43">
        <f>_xlfn.XLOOKUP(Master1[[#This Row],[cu_id]],Revenue_Analysis[cuid],Revenue_Analysis[Q4 High Deviation], 0)</f>
        <v>87.404499999999999</v>
      </c>
      <c r="AI598" s="43">
        <f>_xlfn.XLOOKUP(Master1[[#This Row],[cu_id]],Revenue_Analysis[cuid],Revenue_Analysis[Q1 Average], 0)</f>
        <v>69.61</v>
      </c>
      <c r="AJ598" s="43">
        <f>_xlfn.XLOOKUP(Master1[[#This Row],[cu_id]],Revenue_Analysis[cuid],Revenue_Analysis[Q2 Average], 0)</f>
        <v>79.465699999999998</v>
      </c>
      <c r="AK598" s="43">
        <f>_xlfn.XLOOKUP(Master1[[#This Row],[cu_id]],Revenue_Analysis[cuid],Revenue_Analysis[Q3 Average], 0)</f>
        <v>79.805000000000007</v>
      </c>
      <c r="AL598" s="43">
        <f>_xlfn.XLOOKUP(Master1[[#This Row],[cu_id]],Revenue_Analysis[cuid],Revenue_Analysis[Q4 Average], 0)</f>
        <v>77.951400000000007</v>
      </c>
      <c r="AM598" s="44">
        <v>8</v>
      </c>
      <c r="AN598" s="44">
        <v>5.5</v>
      </c>
      <c r="AO598" s="25" t="s">
        <v>13860</v>
      </c>
      <c r="AP598" s="25" t="s">
        <v>13860</v>
      </c>
      <c r="AQ598" s="25" t="s">
        <v>13860</v>
      </c>
      <c r="AR598" s="25" t="s">
        <v>0</v>
      </c>
      <c r="AS598" s="15">
        <f>IFERROR(_xlfn.XLOOKUP(Master1[[#This Row],[cu_id]],StopTimes[cu_ID],StopTimes[Average Stop Time]), 0)</f>
        <v>4.979166666666667</v>
      </c>
      <c r="AT59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598" s="45" t="s">
        <v>13860</v>
      </c>
      <c r="AV598" s="13"/>
      <c r="AW598" s="12"/>
    </row>
    <row r="599" spans="1:49" x14ac:dyDescent="0.3">
      <c r="A599" s="74" t="s">
        <v>4413</v>
      </c>
      <c r="B599" s="25">
        <v>71</v>
      </c>
      <c r="C599" s="25" t="s">
        <v>6</v>
      </c>
      <c r="D599" s="26">
        <v>99033</v>
      </c>
      <c r="E599" s="26" t="s">
        <v>2661</v>
      </c>
      <c r="F599" s="83" t="s">
        <v>4875</v>
      </c>
      <c r="G599" s="26" t="s">
        <v>2662</v>
      </c>
      <c r="H599" s="26" t="s">
        <v>11</v>
      </c>
      <c r="I599" s="26" t="s">
        <v>1422</v>
      </c>
      <c r="J599" s="26" t="s">
        <v>4</v>
      </c>
      <c r="K599" s="26" t="s">
        <v>892</v>
      </c>
      <c r="L599" s="27" t="s">
        <v>19</v>
      </c>
      <c r="M599" s="25" t="s">
        <v>18</v>
      </c>
      <c r="N599" s="25" t="s">
        <v>2</v>
      </c>
      <c r="O5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55</v>
      </c>
      <c r="P599" s="25">
        <v>0</v>
      </c>
      <c r="Q599" s="25">
        <v>0</v>
      </c>
      <c r="R599" s="25">
        <v>55</v>
      </c>
      <c r="S599" s="25">
        <v>0</v>
      </c>
      <c r="T599" s="25">
        <v>0</v>
      </c>
      <c r="U599" s="25">
        <v>26</v>
      </c>
      <c r="V599" s="41" t="str">
        <f>IFERROR(Master1[[#This Row],[Avg Garment Scans per Delivery]]/Master1[[#This Row],[Garment Inventory]], "")</f>
        <v/>
      </c>
      <c r="W599" s="42"/>
      <c r="X599" s="42"/>
      <c r="Y599" s="42"/>
      <c r="Z599" s="42"/>
      <c r="AA599" s="43">
        <f>_xlfn.XLOOKUP(Master1[[#This Row],[cu_id]], Revenue_Analysis[cuid], Revenue_Analysis[Q1 Low Deviation], 0)</f>
        <v>139.72999999999999</v>
      </c>
      <c r="AB599" s="43">
        <f>_xlfn.XLOOKUP(Master1[[#This Row],[cu_id]],Revenue_Analysis[cuid],Revenue_Analysis[Q1 High Deviation], 0)</f>
        <v>456.54599999999999</v>
      </c>
      <c r="AC599" s="43">
        <f>_xlfn.XLOOKUP(Master1[[#This Row],[cu_id]],Revenue_Analysis[cuid],Revenue_Analysis[Q2 Low Deviation], 0)</f>
        <v>94.4148</v>
      </c>
      <c r="AD599" s="43">
        <f>_xlfn.XLOOKUP(Master1[[#This Row],[cu_id]],Revenue_Analysis[cuid],Revenue_Analysis[Q2 High Deviation], 0)</f>
        <v>455.01179999999999</v>
      </c>
      <c r="AE599" s="43">
        <f>_xlfn.XLOOKUP(Master1[[#This Row],[cu_id]],Revenue_Analysis[cuid],Revenue_Analysis[Q3 Low Deviation], 0)</f>
        <v>37.978000000000002</v>
      </c>
      <c r="AF599" s="43">
        <f>_xlfn.XLOOKUP(Master1[[#This Row],[cu_id]],Revenue_Analysis[cuid],Revenue_Analysis[Q3 High Deviation], 0)</f>
        <v>207.97</v>
      </c>
      <c r="AG599" s="43">
        <f>_xlfn.XLOOKUP(Master1[[#This Row],[cu_id]],Revenue_Analysis[cuid],Revenue_Analysis[Q4 Low Deviation], 0)</f>
        <v>4.9903000000000004</v>
      </c>
      <c r="AH599" s="43">
        <f>_xlfn.XLOOKUP(Master1[[#This Row],[cu_id]],Revenue_Analysis[cuid],Revenue_Analysis[Q4 High Deviation], 0)</f>
        <v>202.79810000000001</v>
      </c>
      <c r="AI599" s="43">
        <f>_xlfn.XLOOKUP(Master1[[#This Row],[cu_id]],Revenue_Analysis[cuid],Revenue_Analysis[Q1 Average], 0)</f>
        <v>298.13799999999998</v>
      </c>
      <c r="AJ599" s="43">
        <f>_xlfn.XLOOKUP(Master1[[#This Row],[cu_id]],Revenue_Analysis[cuid],Revenue_Analysis[Q2 Average], 0)</f>
        <v>274.7133</v>
      </c>
      <c r="AK599" s="43">
        <f>_xlfn.XLOOKUP(Master1[[#This Row],[cu_id]],Revenue_Analysis[cuid],Revenue_Analysis[Q3 Average], 0)</f>
        <v>122.974</v>
      </c>
      <c r="AL599" s="43">
        <f>_xlfn.XLOOKUP(Master1[[#This Row],[cu_id]],Revenue_Analysis[cuid],Revenue_Analysis[Q4 Average], 0)</f>
        <v>103.8942</v>
      </c>
      <c r="AM599" s="44">
        <v>8</v>
      </c>
      <c r="AN599" s="44">
        <v>3.5</v>
      </c>
      <c r="AO599" s="25" t="s">
        <v>13860</v>
      </c>
      <c r="AP599" s="25" t="s">
        <v>13860</v>
      </c>
      <c r="AQ599" s="25" t="s">
        <v>13860</v>
      </c>
      <c r="AR599" s="25" t="s">
        <v>0</v>
      </c>
      <c r="AS599" s="15">
        <f>IFERROR(_xlfn.XLOOKUP(Master1[[#This Row],[cu_id]],StopTimes[cu_ID],StopTimes[Average Stop Time]), 0)</f>
        <v>4.735714286666667</v>
      </c>
      <c r="AT599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599" s="45">
        <v>7</v>
      </c>
      <c r="AV599" s="13"/>
      <c r="AW599" s="12"/>
    </row>
    <row r="600" spans="1:49" x14ac:dyDescent="0.3">
      <c r="A600" s="74" t="s">
        <v>3721</v>
      </c>
      <c r="B600" s="25">
        <v>78</v>
      </c>
      <c r="C600" s="25" t="s">
        <v>12</v>
      </c>
      <c r="D600" s="26">
        <v>99124</v>
      </c>
      <c r="E600" s="26" t="s">
        <v>94</v>
      </c>
      <c r="F600" s="26" t="s">
        <v>648</v>
      </c>
      <c r="G600" s="26" t="s">
        <v>1142</v>
      </c>
      <c r="H600" s="26" t="s">
        <v>11</v>
      </c>
      <c r="I600" s="26" t="s">
        <v>477</v>
      </c>
      <c r="J600" s="26" t="s">
        <v>4</v>
      </c>
      <c r="K600" s="26" t="s">
        <v>478</v>
      </c>
      <c r="L600" s="27" t="s">
        <v>16</v>
      </c>
      <c r="M600" s="25" t="s">
        <v>3</v>
      </c>
      <c r="N600" s="25" t="s">
        <v>2</v>
      </c>
      <c r="O6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600" s="25">
        <v>0</v>
      </c>
      <c r="Q600" s="25">
        <v>80</v>
      </c>
      <c r="R600" s="25">
        <v>0</v>
      </c>
      <c r="S600" s="25">
        <v>0</v>
      </c>
      <c r="T600" s="25">
        <v>0</v>
      </c>
      <c r="U600" s="25">
        <v>52</v>
      </c>
      <c r="V600" s="41" t="str">
        <f>IFERROR(Master1[[#This Row],[Avg Garment Scans per Delivery]]/Master1[[#This Row],[Garment Inventory]], "")</f>
        <v/>
      </c>
      <c r="W600" s="42"/>
      <c r="X600" s="42"/>
      <c r="Y600" s="42"/>
      <c r="Z600" s="42"/>
      <c r="AA600" s="43">
        <f>_xlfn.XLOOKUP(Master1[[#This Row],[cu_id]], Revenue_Analysis[cuid], Revenue_Analysis[Q1 Low Deviation], 0)</f>
        <v>103.1189</v>
      </c>
      <c r="AB600" s="43">
        <f>_xlfn.XLOOKUP(Master1[[#This Row],[cu_id]],Revenue_Analysis[cuid],Revenue_Analysis[Q1 High Deviation], 0)</f>
        <v>149.32249999999999</v>
      </c>
      <c r="AC600" s="43">
        <f>_xlfn.XLOOKUP(Master1[[#This Row],[cu_id]],Revenue_Analysis[cuid],Revenue_Analysis[Q2 Low Deviation], 0)</f>
        <v>97.784999999999997</v>
      </c>
      <c r="AD600" s="43">
        <f>_xlfn.XLOOKUP(Master1[[#This Row],[cu_id]],Revenue_Analysis[cuid],Revenue_Analysis[Q2 High Deviation], 0)</f>
        <v>139.20580000000001</v>
      </c>
      <c r="AE600" s="43">
        <f>_xlfn.XLOOKUP(Master1[[#This Row],[cu_id]],Revenue_Analysis[cuid],Revenue_Analysis[Q3 Low Deviation], 0)</f>
        <v>105.62479999999999</v>
      </c>
      <c r="AF600" s="43">
        <f>_xlfn.XLOOKUP(Master1[[#This Row],[cu_id]],Revenue_Analysis[cuid],Revenue_Analysis[Q3 High Deviation], 0)</f>
        <v>151.29060000000001</v>
      </c>
      <c r="AG600" s="43">
        <f>_xlfn.XLOOKUP(Master1[[#This Row],[cu_id]],Revenue_Analysis[cuid],Revenue_Analysis[Q4 Low Deviation], 0)</f>
        <v>137.6703</v>
      </c>
      <c r="AH600" s="43">
        <f>_xlfn.XLOOKUP(Master1[[#This Row],[cu_id]],Revenue_Analysis[cuid],Revenue_Analysis[Q4 High Deviation], 0)</f>
        <v>162.7373</v>
      </c>
      <c r="AI600" s="43">
        <f>_xlfn.XLOOKUP(Master1[[#This Row],[cu_id]],Revenue_Analysis[cuid],Revenue_Analysis[Q1 Average], 0)</f>
        <v>126.22069999999999</v>
      </c>
      <c r="AJ600" s="43">
        <f>_xlfn.XLOOKUP(Master1[[#This Row],[cu_id]],Revenue_Analysis[cuid],Revenue_Analysis[Q2 Average], 0)</f>
        <v>118.4954</v>
      </c>
      <c r="AK600" s="43">
        <f>_xlfn.XLOOKUP(Master1[[#This Row],[cu_id]],Revenue_Analysis[cuid],Revenue_Analysis[Q3 Average], 0)</f>
        <v>128.45769999999999</v>
      </c>
      <c r="AL600" s="43">
        <f>_xlfn.XLOOKUP(Master1[[#This Row],[cu_id]],Revenue_Analysis[cuid],Revenue_Analysis[Q4 Average], 0)</f>
        <v>150.2038</v>
      </c>
      <c r="AM600" s="44">
        <v>0.4375</v>
      </c>
      <c r="AN600" s="44">
        <v>0.70833333333333337</v>
      </c>
      <c r="AO600" s="25" t="s">
        <v>13860</v>
      </c>
      <c r="AP600" s="25" t="s">
        <v>13860</v>
      </c>
      <c r="AQ600" s="25" t="s">
        <v>13860</v>
      </c>
      <c r="AR600" s="25" t="s">
        <v>0</v>
      </c>
      <c r="AS600" s="15">
        <f>IFERROR(_xlfn.XLOOKUP(Master1[[#This Row],[cu_id]],StopTimes[cu_ID],StopTimes[Average Stop Time]), 0)</f>
        <v>4.7750000000000004</v>
      </c>
      <c r="AT60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00" s="45" t="s">
        <v>13860</v>
      </c>
      <c r="AV600" s="13"/>
      <c r="AW600" s="12"/>
    </row>
    <row r="601" spans="1:49" x14ac:dyDescent="0.3">
      <c r="A601" s="74" t="s">
        <v>4598</v>
      </c>
      <c r="B601" s="25">
        <v>78</v>
      </c>
      <c r="C601" s="25" t="s">
        <v>6</v>
      </c>
      <c r="D601" s="26">
        <v>33038</v>
      </c>
      <c r="E601" s="26" t="s">
        <v>13</v>
      </c>
      <c r="F601" s="26" t="s">
        <v>3010</v>
      </c>
      <c r="G601" s="26" t="s">
        <v>3011</v>
      </c>
      <c r="H601" s="26" t="s">
        <v>5</v>
      </c>
      <c r="I601" s="26" t="s">
        <v>3012</v>
      </c>
      <c r="J601" s="26" t="s">
        <v>4</v>
      </c>
      <c r="K601" s="26" t="s">
        <v>643</v>
      </c>
      <c r="L601" s="27" t="s">
        <v>29</v>
      </c>
      <c r="M601" s="25" t="s">
        <v>28</v>
      </c>
      <c r="N601" s="25" t="s">
        <v>2</v>
      </c>
      <c r="O6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73</v>
      </c>
      <c r="P601" s="25">
        <v>0</v>
      </c>
      <c r="Q601" s="25">
        <v>0</v>
      </c>
      <c r="R601" s="25">
        <v>73</v>
      </c>
      <c r="S601" s="25">
        <v>0</v>
      </c>
      <c r="T601" s="25">
        <v>0</v>
      </c>
      <c r="U601" s="25">
        <v>10</v>
      </c>
      <c r="V601" s="41" t="str">
        <f>IFERROR(Master1[[#This Row],[Avg Garment Scans per Delivery]]/Master1[[#This Row],[Garment Inventory]], "")</f>
        <v/>
      </c>
      <c r="W601" s="42"/>
      <c r="X601" s="42"/>
      <c r="Y601" s="42"/>
      <c r="Z601" s="42"/>
      <c r="AA601" s="43">
        <f>_xlfn.XLOOKUP(Master1[[#This Row],[cu_id]], Revenue_Analysis[cuid], Revenue_Analysis[Q1 Low Deviation], 0)</f>
        <v>49.33</v>
      </c>
      <c r="AB601" s="43">
        <f>_xlfn.XLOOKUP(Master1[[#This Row],[cu_id]],Revenue_Analysis[cuid],Revenue_Analysis[Q1 High Deviation], 0)</f>
        <v>49.33</v>
      </c>
      <c r="AC601" s="43">
        <f>_xlfn.XLOOKUP(Master1[[#This Row],[cu_id]],Revenue_Analysis[cuid],Revenue_Analysis[Q2 Low Deviation], 0)</f>
        <v>42.6008</v>
      </c>
      <c r="AD601" s="43">
        <f>_xlfn.XLOOKUP(Master1[[#This Row],[cu_id]],Revenue_Analysis[cuid],Revenue_Analysis[Q2 High Deviation], 0)</f>
        <v>69.703199999999995</v>
      </c>
      <c r="AE601" s="43">
        <f>_xlfn.XLOOKUP(Master1[[#This Row],[cu_id]],Revenue_Analysis[cuid],Revenue_Analysis[Q3 Low Deviation], 0)</f>
        <v>51.328899999999997</v>
      </c>
      <c r="AF601" s="43">
        <f>_xlfn.XLOOKUP(Master1[[#This Row],[cu_id]],Revenue_Analysis[cuid],Revenue_Analysis[Q3 High Deviation], 0)</f>
        <v>91.817700000000002</v>
      </c>
      <c r="AG601" s="43">
        <f>_xlfn.XLOOKUP(Master1[[#This Row],[cu_id]],Revenue_Analysis[cuid],Revenue_Analysis[Q4 Low Deviation], 0)</f>
        <v>52.847799999999999</v>
      </c>
      <c r="AH601" s="43">
        <f>_xlfn.XLOOKUP(Master1[[#This Row],[cu_id]],Revenue_Analysis[cuid],Revenue_Analysis[Q4 High Deviation], 0)</f>
        <v>97.345600000000005</v>
      </c>
      <c r="AI601" s="43">
        <f>_xlfn.XLOOKUP(Master1[[#This Row],[cu_id]],Revenue_Analysis[cuid],Revenue_Analysis[Q1 Average], 0)</f>
        <v>49.33</v>
      </c>
      <c r="AJ601" s="43">
        <f>_xlfn.XLOOKUP(Master1[[#This Row],[cu_id]],Revenue_Analysis[cuid],Revenue_Analysis[Q2 Average], 0)</f>
        <v>56.152000000000001</v>
      </c>
      <c r="AK601" s="43">
        <f>_xlfn.XLOOKUP(Master1[[#This Row],[cu_id]],Revenue_Analysis[cuid],Revenue_Analysis[Q3 Average], 0)</f>
        <v>71.573300000000003</v>
      </c>
      <c r="AL601" s="43">
        <f>_xlfn.XLOOKUP(Master1[[#This Row],[cu_id]],Revenue_Analysis[cuid],Revenue_Analysis[Q4 Average], 0)</f>
        <v>75.096699999999998</v>
      </c>
      <c r="AM601" s="44">
        <v>0.41666666666666669</v>
      </c>
      <c r="AN601" s="44">
        <v>0.70833333333333337</v>
      </c>
      <c r="AO601" s="25" t="s">
        <v>13860</v>
      </c>
      <c r="AP601" s="25" t="s">
        <v>13860</v>
      </c>
      <c r="AQ601" s="25" t="s">
        <v>13860</v>
      </c>
      <c r="AR601" s="25" t="s">
        <v>0</v>
      </c>
      <c r="AS601" s="15">
        <f>IFERROR(_xlfn.XLOOKUP(Master1[[#This Row],[cu_id]],StopTimes[cu_ID],StopTimes[Average Stop Time]), 0)</f>
        <v>2.8000000000000003</v>
      </c>
      <c r="AT60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01" s="45">
        <v>3</v>
      </c>
      <c r="AV601" s="13"/>
      <c r="AW601" s="12"/>
    </row>
    <row r="602" spans="1:49" x14ac:dyDescent="0.3">
      <c r="A602" s="74" t="s">
        <v>4416</v>
      </c>
      <c r="B602" s="25">
        <v>9</v>
      </c>
      <c r="C602" s="25" t="s">
        <v>6</v>
      </c>
      <c r="D602" s="26">
        <v>99112</v>
      </c>
      <c r="E602" s="26" t="s">
        <v>13</v>
      </c>
      <c r="F602" s="26" t="s">
        <v>2667</v>
      </c>
      <c r="G602" s="26" t="s">
        <v>2668</v>
      </c>
      <c r="H602" s="26" t="s">
        <v>5</v>
      </c>
      <c r="I602" s="26" t="s">
        <v>1539</v>
      </c>
      <c r="J602" s="26" t="s">
        <v>4</v>
      </c>
      <c r="K602" s="26" t="s">
        <v>904</v>
      </c>
      <c r="L602" s="27" t="s">
        <v>19</v>
      </c>
      <c r="M602" s="25" t="s">
        <v>18</v>
      </c>
      <c r="N602" s="25" t="s">
        <v>2</v>
      </c>
      <c r="O6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290</v>
      </c>
      <c r="P602" s="25">
        <v>0</v>
      </c>
      <c r="Q602" s="25">
        <v>0</v>
      </c>
      <c r="R602" s="25">
        <v>290</v>
      </c>
      <c r="S602" s="25">
        <v>0</v>
      </c>
      <c r="T602" s="25">
        <v>0</v>
      </c>
      <c r="U602" s="25">
        <v>26</v>
      </c>
      <c r="V602" s="41" t="str">
        <f>IFERROR(Master1[[#This Row],[Avg Garment Scans per Delivery]]/Master1[[#This Row],[Garment Inventory]], "")</f>
        <v/>
      </c>
      <c r="W602" s="42"/>
      <c r="X602" s="42"/>
      <c r="Y602" s="42"/>
      <c r="Z602" s="42"/>
      <c r="AA602" s="43">
        <f>_xlfn.XLOOKUP(Master1[[#This Row],[cu_id]], Revenue_Analysis[cuid], Revenue_Analysis[Q1 Low Deviation], 0)</f>
        <v>43.554499999999997</v>
      </c>
      <c r="AB602" s="43">
        <f>_xlfn.XLOOKUP(Master1[[#This Row],[cu_id]],Revenue_Analysis[cuid],Revenue_Analysis[Q1 High Deviation], 0)</f>
        <v>45.391300000000001</v>
      </c>
      <c r="AC602" s="43">
        <f>_xlfn.XLOOKUP(Master1[[#This Row],[cu_id]],Revenue_Analysis[cuid],Revenue_Analysis[Q2 Low Deviation], 0)</f>
        <v>45.813299999999998</v>
      </c>
      <c r="AD602" s="43">
        <f>_xlfn.XLOOKUP(Master1[[#This Row],[cu_id]],Revenue_Analysis[cuid],Revenue_Analysis[Q2 High Deviation], 0)</f>
        <v>47.9467</v>
      </c>
      <c r="AE602" s="43">
        <f>_xlfn.XLOOKUP(Master1[[#This Row],[cu_id]],Revenue_Analysis[cuid],Revenue_Analysis[Q3 Low Deviation], 0)</f>
        <v>49.321300000000001</v>
      </c>
      <c r="AF602" s="43">
        <f>_xlfn.XLOOKUP(Master1[[#This Row],[cu_id]],Revenue_Analysis[cuid],Revenue_Analysis[Q3 High Deviation], 0)</f>
        <v>51.564500000000002</v>
      </c>
      <c r="AG602" s="43">
        <f>_xlfn.XLOOKUP(Master1[[#This Row],[cu_id]],Revenue_Analysis[cuid],Revenue_Analysis[Q4 Low Deviation], 0)</f>
        <v>51.07</v>
      </c>
      <c r="AH602" s="43">
        <f>_xlfn.XLOOKUP(Master1[[#This Row],[cu_id]],Revenue_Analysis[cuid],Revenue_Analysis[Q4 High Deviation], 0)</f>
        <v>51.07</v>
      </c>
      <c r="AI602" s="43">
        <f>_xlfn.XLOOKUP(Master1[[#This Row],[cu_id]],Revenue_Analysis[cuid],Revenue_Analysis[Q1 Average], 0)</f>
        <v>44.472900000000003</v>
      </c>
      <c r="AJ602" s="43">
        <f>_xlfn.XLOOKUP(Master1[[#This Row],[cu_id]],Revenue_Analysis[cuid],Revenue_Analysis[Q2 Average], 0)</f>
        <v>46.88</v>
      </c>
      <c r="AK602" s="43">
        <f>_xlfn.XLOOKUP(Master1[[#This Row],[cu_id]],Revenue_Analysis[cuid],Revenue_Analysis[Q3 Average], 0)</f>
        <v>50.442900000000002</v>
      </c>
      <c r="AL602" s="43">
        <f>_xlfn.XLOOKUP(Master1[[#This Row],[cu_id]],Revenue_Analysis[cuid],Revenue_Analysis[Q4 Average], 0)</f>
        <v>51.07</v>
      </c>
      <c r="AM602" s="44">
        <v>0.45833333333333331</v>
      </c>
      <c r="AN602" s="44">
        <v>0.66666666666666663</v>
      </c>
      <c r="AO602" s="25" t="s">
        <v>13860</v>
      </c>
      <c r="AP602" s="25" t="s">
        <v>13860</v>
      </c>
      <c r="AQ602" s="25" t="s">
        <v>13860</v>
      </c>
      <c r="AR602" s="25" t="s">
        <v>0</v>
      </c>
      <c r="AS602" s="15">
        <f>IFERROR(_xlfn.XLOOKUP(Master1[[#This Row],[cu_id]],StopTimes[cu_ID],StopTimes[Average Stop Time]), 0)</f>
        <v>3.3208333333333333</v>
      </c>
      <c r="AT602" s="15">
        <f>IF(Master1[[#This Row],[RSP StopTime Override]] &lt;&gt; "",Master1[[#This Row],[RSP StopTime Override]],IF(Master1[[#This Row],[Avg Stop Time Helper]] &lt;&gt; 0, Master1[[#This Row],[Avg Stop Time Helper]],Average_Stop_Time))</f>
        <v>13</v>
      </c>
      <c r="AU602" s="45">
        <v>13</v>
      </c>
      <c r="AV602" s="13"/>
      <c r="AW602" s="12"/>
    </row>
    <row r="603" spans="1:49" x14ac:dyDescent="0.3">
      <c r="A603" s="74" t="s">
        <v>4417</v>
      </c>
      <c r="B603" s="25">
        <v>71</v>
      </c>
      <c r="C603" s="25" t="s">
        <v>6</v>
      </c>
      <c r="D603" s="26">
        <v>99112</v>
      </c>
      <c r="E603" s="26" t="s">
        <v>39</v>
      </c>
      <c r="F603" s="26" t="s">
        <v>2669</v>
      </c>
      <c r="G603" s="26" t="s">
        <v>2670</v>
      </c>
      <c r="H603" s="26" t="s">
        <v>5</v>
      </c>
      <c r="I603" s="26" t="s">
        <v>205</v>
      </c>
      <c r="J603" s="26" t="s">
        <v>4</v>
      </c>
      <c r="K603" s="26" t="s">
        <v>206</v>
      </c>
      <c r="L603" s="27" t="s">
        <v>17</v>
      </c>
      <c r="M603" s="25" t="s">
        <v>10</v>
      </c>
      <c r="N603" s="25" t="s">
        <v>2</v>
      </c>
      <c r="O6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603" s="25">
        <v>0</v>
      </c>
      <c r="Q603" s="25">
        <v>0</v>
      </c>
      <c r="R603" s="25">
        <v>150</v>
      </c>
      <c r="S603" s="25">
        <v>0</v>
      </c>
      <c r="T603" s="25">
        <v>0</v>
      </c>
      <c r="U603" s="25">
        <v>27</v>
      </c>
      <c r="V603" s="41" t="str">
        <f>IFERROR(Master1[[#This Row],[Avg Garment Scans per Delivery]]/Master1[[#This Row],[Garment Inventory]], "")</f>
        <v/>
      </c>
      <c r="W603" s="42"/>
      <c r="X603" s="42"/>
      <c r="Y603" s="42"/>
      <c r="Z603" s="42"/>
      <c r="AA603" s="43">
        <f>_xlfn.XLOOKUP(Master1[[#This Row],[cu_id]], Revenue_Analysis[cuid], Revenue_Analysis[Q1 Low Deviation], 0)</f>
        <v>60.24</v>
      </c>
      <c r="AB603" s="43">
        <f>_xlfn.XLOOKUP(Master1[[#This Row],[cu_id]],Revenue_Analysis[cuid],Revenue_Analysis[Q1 High Deviation], 0)</f>
        <v>61.49</v>
      </c>
      <c r="AC603" s="43">
        <f>_xlfn.XLOOKUP(Master1[[#This Row],[cu_id]],Revenue_Analysis[cuid],Revenue_Analysis[Q2 Low Deviation], 0)</f>
        <v>62.59</v>
      </c>
      <c r="AD603" s="43">
        <f>_xlfn.XLOOKUP(Master1[[#This Row],[cu_id]],Revenue_Analysis[cuid],Revenue_Analysis[Q2 High Deviation], 0)</f>
        <v>64.989999999999995</v>
      </c>
      <c r="AE603" s="43">
        <f>_xlfn.XLOOKUP(Master1[[#This Row],[cu_id]],Revenue_Analysis[cuid],Revenue_Analysis[Q3 Low Deviation], 0)</f>
        <v>66.068299999999994</v>
      </c>
      <c r="AF603" s="43">
        <f>_xlfn.XLOOKUP(Master1[[#This Row],[cu_id]],Revenue_Analysis[cuid],Revenue_Analysis[Q3 High Deviation], 0)</f>
        <v>69.581699999999998</v>
      </c>
      <c r="AG603" s="43">
        <f>_xlfn.XLOOKUP(Master1[[#This Row],[cu_id]],Revenue_Analysis[cuid],Revenue_Analysis[Q4 Low Deviation], 0)</f>
        <v>68.94</v>
      </c>
      <c r="AH603" s="43">
        <f>_xlfn.XLOOKUP(Master1[[#This Row],[cu_id]],Revenue_Analysis[cuid],Revenue_Analysis[Q4 High Deviation], 0)</f>
        <v>68.94</v>
      </c>
      <c r="AI603" s="43">
        <f>_xlfn.XLOOKUP(Master1[[#This Row],[cu_id]],Revenue_Analysis[cuid],Revenue_Analysis[Q1 Average], 0)</f>
        <v>60.865000000000002</v>
      </c>
      <c r="AJ603" s="43">
        <f>_xlfn.XLOOKUP(Master1[[#This Row],[cu_id]],Revenue_Analysis[cuid],Revenue_Analysis[Q2 Average], 0)</f>
        <v>63.79</v>
      </c>
      <c r="AK603" s="43">
        <f>_xlfn.XLOOKUP(Master1[[#This Row],[cu_id]],Revenue_Analysis[cuid],Revenue_Analysis[Q3 Average], 0)</f>
        <v>67.825000000000003</v>
      </c>
      <c r="AL603" s="43">
        <f>_xlfn.XLOOKUP(Master1[[#This Row],[cu_id]],Revenue_Analysis[cuid],Revenue_Analysis[Q4 Average], 0)</f>
        <v>68.94</v>
      </c>
      <c r="AM603" s="44">
        <v>10</v>
      </c>
      <c r="AN603" s="44">
        <v>8.5</v>
      </c>
      <c r="AO603" s="25" t="s">
        <v>13860</v>
      </c>
      <c r="AP603" s="25" t="s">
        <v>13860</v>
      </c>
      <c r="AQ603" s="25" t="s">
        <v>13860</v>
      </c>
      <c r="AR603" s="25" t="s">
        <v>0</v>
      </c>
      <c r="AS603" s="15">
        <f>IFERROR(_xlfn.XLOOKUP(Master1[[#This Row],[cu_id]],StopTimes[cu_ID],StopTimes[Average Stop Time]), 0)</f>
        <v>6.5083333333333337</v>
      </c>
      <c r="AT603" s="15">
        <f>IF(Master1[[#This Row],[RSP StopTime Override]] &lt;&gt; "",Master1[[#This Row],[RSP StopTime Override]],IF(Master1[[#This Row],[Avg Stop Time Helper]] &lt;&gt; 0, Master1[[#This Row],[Avg Stop Time Helper]],Average_Stop_Time))</f>
        <v>9</v>
      </c>
      <c r="AU603" s="45">
        <v>9</v>
      </c>
      <c r="AV603" s="13"/>
      <c r="AW603" s="12"/>
    </row>
    <row r="604" spans="1:49" x14ac:dyDescent="0.3">
      <c r="A604" s="74" t="s">
        <v>4628</v>
      </c>
      <c r="B604" s="25">
        <v>78</v>
      </c>
      <c r="C604" s="25" t="s">
        <v>14</v>
      </c>
      <c r="D604" s="26">
        <v>99112</v>
      </c>
      <c r="E604" s="26" t="s">
        <v>68</v>
      </c>
      <c r="F604" s="26" t="s">
        <v>3066</v>
      </c>
      <c r="G604" s="26" t="s">
        <v>3067</v>
      </c>
      <c r="H604" s="26" t="s">
        <v>5</v>
      </c>
      <c r="I604" s="26" t="s">
        <v>3068</v>
      </c>
      <c r="J604" s="26" t="s">
        <v>4</v>
      </c>
      <c r="K604" s="26" t="s">
        <v>3069</v>
      </c>
      <c r="L604" s="27" t="s">
        <v>19</v>
      </c>
      <c r="M604" s="25" t="s">
        <v>18</v>
      </c>
      <c r="N604" s="25" t="s">
        <v>2</v>
      </c>
      <c r="O60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604" s="25">
        <v>0</v>
      </c>
      <c r="Q604" s="25">
        <v>0</v>
      </c>
      <c r="R604" s="25">
        <v>0</v>
      </c>
      <c r="S604" s="25">
        <v>200</v>
      </c>
      <c r="T604" s="25">
        <v>0</v>
      </c>
      <c r="U604" s="25">
        <v>26</v>
      </c>
      <c r="V604" s="41" t="str">
        <f>IFERROR(Master1[[#This Row],[Avg Garment Scans per Delivery]]/Master1[[#This Row],[Garment Inventory]], "")</f>
        <v/>
      </c>
      <c r="W604" s="42"/>
      <c r="X604" s="42"/>
      <c r="Y604" s="42"/>
      <c r="Z604" s="42"/>
      <c r="AA604" s="43">
        <f>_xlfn.XLOOKUP(Master1[[#This Row],[cu_id]], Revenue_Analysis[cuid], Revenue_Analysis[Q1 Low Deviation], 0)</f>
        <v>44.45</v>
      </c>
      <c r="AB604" s="43">
        <f>_xlfn.XLOOKUP(Master1[[#This Row],[cu_id]],Revenue_Analysis[cuid],Revenue_Analysis[Q1 High Deviation], 0)</f>
        <v>46.45</v>
      </c>
      <c r="AC604" s="43">
        <f>_xlfn.XLOOKUP(Master1[[#This Row],[cu_id]],Revenue_Analysis[cuid],Revenue_Analysis[Q2 Low Deviation], 0)</f>
        <v>46.678899999999999</v>
      </c>
      <c r="AD604" s="43">
        <f>_xlfn.XLOOKUP(Master1[[#This Row],[cu_id]],Revenue_Analysis[cuid],Revenue_Analysis[Q2 High Deviation], 0)</f>
        <v>48.847700000000003</v>
      </c>
      <c r="AE604" s="43">
        <f>_xlfn.XLOOKUP(Master1[[#This Row],[cu_id]],Revenue_Analysis[cuid],Revenue_Analysis[Q3 Low Deviation], 0)</f>
        <v>51.958799999999997</v>
      </c>
      <c r="AF604" s="43">
        <f>_xlfn.XLOOKUP(Master1[[#This Row],[cu_id]],Revenue_Analysis[cuid],Revenue_Analysis[Q3 High Deviation], 0)</f>
        <v>52.566200000000002</v>
      </c>
      <c r="AG604" s="43">
        <f>_xlfn.XLOOKUP(Master1[[#This Row],[cu_id]],Revenue_Analysis[cuid],Revenue_Analysis[Q4 Low Deviation], 0)</f>
        <v>52.06</v>
      </c>
      <c r="AH604" s="43">
        <f>_xlfn.XLOOKUP(Master1[[#This Row],[cu_id]],Revenue_Analysis[cuid],Revenue_Analysis[Q4 High Deviation], 0)</f>
        <v>52.06</v>
      </c>
      <c r="AI604" s="43">
        <f>_xlfn.XLOOKUP(Master1[[#This Row],[cu_id]],Revenue_Analysis[cuid],Revenue_Analysis[Q1 Average], 0)</f>
        <v>45.45</v>
      </c>
      <c r="AJ604" s="43">
        <f>_xlfn.XLOOKUP(Master1[[#This Row],[cu_id]],Revenue_Analysis[cuid],Revenue_Analysis[Q2 Average], 0)</f>
        <v>47.763300000000001</v>
      </c>
      <c r="AK604" s="43">
        <f>_xlfn.XLOOKUP(Master1[[#This Row],[cu_id]],Revenue_Analysis[cuid],Revenue_Analysis[Q3 Average], 0)</f>
        <v>52.262500000000003</v>
      </c>
      <c r="AL604" s="43">
        <f>_xlfn.XLOOKUP(Master1[[#This Row],[cu_id]],Revenue_Analysis[cuid],Revenue_Analysis[Q4 Average], 0)</f>
        <v>52.06</v>
      </c>
      <c r="AM604" s="44">
        <v>0.41666666666666669</v>
      </c>
      <c r="AN604" s="44">
        <v>0.70833333333333337</v>
      </c>
      <c r="AO604" s="25" t="s">
        <v>13860</v>
      </c>
      <c r="AP604" s="25" t="s">
        <v>13860</v>
      </c>
      <c r="AQ604" s="25" t="s">
        <v>13860</v>
      </c>
      <c r="AR604" s="25" t="s">
        <v>0</v>
      </c>
      <c r="AS604" s="15">
        <f>IFERROR(_xlfn.XLOOKUP(Master1[[#This Row],[cu_id]],StopTimes[cu_ID],StopTimes[Average Stop Time]), 0)</f>
        <v>2.0166666666666666</v>
      </c>
      <c r="AT60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04" s="45">
        <v>3</v>
      </c>
      <c r="AV604" s="13"/>
      <c r="AW604" s="12"/>
    </row>
    <row r="605" spans="1:49" x14ac:dyDescent="0.3">
      <c r="A605" s="74" t="s">
        <v>4419</v>
      </c>
      <c r="B605" s="25">
        <v>72</v>
      </c>
      <c r="C605" s="25" t="s">
        <v>14</v>
      </c>
      <c r="D605" s="26">
        <v>99112</v>
      </c>
      <c r="E605" s="26" t="s">
        <v>94</v>
      </c>
      <c r="F605" s="26" t="s">
        <v>2673</v>
      </c>
      <c r="G605" s="26" t="s">
        <v>2674</v>
      </c>
      <c r="H605" s="26" t="s">
        <v>5</v>
      </c>
      <c r="I605" s="26" t="s">
        <v>1513</v>
      </c>
      <c r="J605" s="26" t="s">
        <v>4</v>
      </c>
      <c r="K605" s="26" t="s">
        <v>547</v>
      </c>
      <c r="L605" s="27" t="s">
        <v>17</v>
      </c>
      <c r="M605" s="25" t="s">
        <v>10</v>
      </c>
      <c r="N605" s="25" t="s">
        <v>2</v>
      </c>
      <c r="O60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420</v>
      </c>
      <c r="P605" s="25">
        <v>0</v>
      </c>
      <c r="Q605" s="25">
        <v>0</v>
      </c>
      <c r="R605" s="25">
        <v>0</v>
      </c>
      <c r="S605" s="25">
        <v>420</v>
      </c>
      <c r="T605" s="25">
        <v>0</v>
      </c>
      <c r="U605" s="25">
        <v>23</v>
      </c>
      <c r="V605" s="41" t="str">
        <f>IFERROR(Master1[[#This Row],[Avg Garment Scans per Delivery]]/Master1[[#This Row],[Garment Inventory]], "")</f>
        <v/>
      </c>
      <c r="W605" s="42"/>
      <c r="X605" s="42"/>
      <c r="Y605" s="42"/>
      <c r="Z605" s="42"/>
      <c r="AA605" s="43">
        <f>_xlfn.XLOOKUP(Master1[[#This Row],[cu_id]], Revenue_Analysis[cuid], Revenue_Analysis[Q1 Low Deviation], 0)</f>
        <v>43.548699999999997</v>
      </c>
      <c r="AB605" s="43">
        <f>_xlfn.XLOOKUP(Master1[[#This Row],[cu_id]],Revenue_Analysis[cuid],Revenue_Analysis[Q1 High Deviation], 0)</f>
        <v>45.2363</v>
      </c>
      <c r="AC605" s="43">
        <f>_xlfn.XLOOKUP(Master1[[#This Row],[cu_id]],Revenue_Analysis[cuid],Revenue_Analysis[Q2 Low Deviation], 0)</f>
        <v>45.813299999999998</v>
      </c>
      <c r="AD605" s="43">
        <f>_xlfn.XLOOKUP(Master1[[#This Row],[cu_id]],Revenue_Analysis[cuid],Revenue_Analysis[Q2 High Deviation], 0)</f>
        <v>47.9467</v>
      </c>
      <c r="AE605" s="43">
        <f>_xlfn.XLOOKUP(Master1[[#This Row],[cu_id]],Revenue_Analysis[cuid],Revenue_Analysis[Q3 Low Deviation], 0)</f>
        <v>48.822400000000002</v>
      </c>
      <c r="AF605" s="43">
        <f>_xlfn.XLOOKUP(Master1[[#This Row],[cu_id]],Revenue_Analysis[cuid],Revenue_Analysis[Q3 High Deviation], 0)</f>
        <v>51.561599999999999</v>
      </c>
      <c r="AG605" s="43">
        <f>_xlfn.XLOOKUP(Master1[[#This Row],[cu_id]],Revenue_Analysis[cuid],Revenue_Analysis[Q4 Low Deviation], 0)</f>
        <v>51.07</v>
      </c>
      <c r="AH605" s="43">
        <f>_xlfn.XLOOKUP(Master1[[#This Row],[cu_id]],Revenue_Analysis[cuid],Revenue_Analysis[Q4 High Deviation], 0)</f>
        <v>51.07</v>
      </c>
      <c r="AI605" s="43">
        <f>_xlfn.XLOOKUP(Master1[[#This Row],[cu_id]],Revenue_Analysis[cuid],Revenue_Analysis[Q1 Average], 0)</f>
        <v>44.392499999999998</v>
      </c>
      <c r="AJ605" s="43">
        <f>_xlfn.XLOOKUP(Master1[[#This Row],[cu_id]],Revenue_Analysis[cuid],Revenue_Analysis[Q2 Average], 0)</f>
        <v>46.88</v>
      </c>
      <c r="AK605" s="43">
        <f>_xlfn.XLOOKUP(Master1[[#This Row],[cu_id]],Revenue_Analysis[cuid],Revenue_Analysis[Q3 Average], 0)</f>
        <v>50.192</v>
      </c>
      <c r="AL605" s="43">
        <f>_xlfn.XLOOKUP(Master1[[#This Row],[cu_id]],Revenue_Analysis[cuid],Revenue_Analysis[Q4 Average], 0)</f>
        <v>51.07</v>
      </c>
      <c r="AM605" s="44">
        <v>0.45833333333333331</v>
      </c>
      <c r="AN605" s="44">
        <v>0.6875</v>
      </c>
      <c r="AO605" s="25" t="s">
        <v>13860</v>
      </c>
      <c r="AP605" s="25" t="s">
        <v>13860</v>
      </c>
      <c r="AQ605" s="25" t="s">
        <v>13860</v>
      </c>
      <c r="AR605" s="25" t="s">
        <v>0</v>
      </c>
      <c r="AS605" s="15">
        <f>IFERROR(_xlfn.XLOOKUP(Master1[[#This Row],[cu_id]],StopTimes[cu_ID],StopTimes[Average Stop Time]), 0)</f>
        <v>0.32500000000000001</v>
      </c>
      <c r="AT605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605" s="58">
        <v>5</v>
      </c>
      <c r="AV605" s="13"/>
      <c r="AW605" s="12"/>
    </row>
    <row r="606" spans="1:49" x14ac:dyDescent="0.3">
      <c r="A606" s="74" t="s">
        <v>4420</v>
      </c>
      <c r="B606" s="25">
        <v>8</v>
      </c>
      <c r="C606" s="25" t="s">
        <v>12</v>
      </c>
      <c r="D606" s="26">
        <v>99112</v>
      </c>
      <c r="E606" s="26" t="s">
        <v>67</v>
      </c>
      <c r="F606" s="26" t="s">
        <v>2675</v>
      </c>
      <c r="G606" s="26" t="s">
        <v>2676</v>
      </c>
      <c r="H606" s="26" t="s">
        <v>5</v>
      </c>
      <c r="I606" s="26" t="s">
        <v>1641</v>
      </c>
      <c r="J606" s="26" t="s">
        <v>4</v>
      </c>
      <c r="K606" s="26" t="s">
        <v>309</v>
      </c>
      <c r="L606" s="27" t="s">
        <v>19</v>
      </c>
      <c r="M606" s="25" t="s">
        <v>18</v>
      </c>
      <c r="N606" s="25" t="s">
        <v>2</v>
      </c>
      <c r="O6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606" s="25">
        <v>0</v>
      </c>
      <c r="Q606" s="25">
        <v>130</v>
      </c>
      <c r="R606" s="25">
        <v>0</v>
      </c>
      <c r="S606" s="25">
        <v>0</v>
      </c>
      <c r="T606" s="25">
        <v>0</v>
      </c>
      <c r="U606" s="25">
        <v>27</v>
      </c>
      <c r="V606" s="41" t="str">
        <f>IFERROR(Master1[[#This Row],[Avg Garment Scans per Delivery]]/Master1[[#This Row],[Garment Inventory]], "")</f>
        <v/>
      </c>
      <c r="W606" s="42"/>
      <c r="X606" s="42"/>
      <c r="Y606" s="42"/>
      <c r="Z606" s="42"/>
      <c r="AA606" s="43">
        <f>_xlfn.XLOOKUP(Master1[[#This Row],[cu_id]], Revenue_Analysis[cuid], Revenue_Analysis[Q1 Low Deviation], 0)</f>
        <v>44.424500000000002</v>
      </c>
      <c r="AB606" s="43">
        <f>_xlfn.XLOOKUP(Master1[[#This Row],[cu_id]],Revenue_Analysis[cuid],Revenue_Analysis[Q1 High Deviation], 0)</f>
        <v>46.261299999999999</v>
      </c>
      <c r="AC606" s="43">
        <f>_xlfn.XLOOKUP(Master1[[#This Row],[cu_id]],Revenue_Analysis[cuid],Revenue_Analysis[Q2 Low Deviation], 0)</f>
        <v>49.488900000000001</v>
      </c>
      <c r="AD606" s="43">
        <f>_xlfn.XLOOKUP(Master1[[#This Row],[cu_id]],Revenue_Analysis[cuid],Revenue_Analysis[Q2 High Deviation], 0)</f>
        <v>51.657699999999998</v>
      </c>
      <c r="AE606" s="43">
        <f>_xlfn.XLOOKUP(Master1[[#This Row],[cu_id]],Revenue_Analysis[cuid],Revenue_Analysis[Q3 Low Deviation], 0)</f>
        <v>53.174700000000001</v>
      </c>
      <c r="AF606" s="43">
        <f>_xlfn.XLOOKUP(Master1[[#This Row],[cu_id]],Revenue_Analysis[cuid],Revenue_Analysis[Q3 High Deviation], 0)</f>
        <v>55.773899999999998</v>
      </c>
      <c r="AG606" s="43">
        <f>_xlfn.XLOOKUP(Master1[[#This Row],[cu_id]],Revenue_Analysis[cuid],Revenue_Analysis[Q4 Low Deviation], 0)</f>
        <v>55.06</v>
      </c>
      <c r="AH606" s="43">
        <f>_xlfn.XLOOKUP(Master1[[#This Row],[cu_id]],Revenue_Analysis[cuid],Revenue_Analysis[Q4 High Deviation], 0)</f>
        <v>55.06</v>
      </c>
      <c r="AI606" s="43">
        <f>_xlfn.XLOOKUP(Master1[[#This Row],[cu_id]],Revenue_Analysis[cuid],Revenue_Analysis[Q1 Average], 0)</f>
        <v>45.3429</v>
      </c>
      <c r="AJ606" s="43">
        <f>_xlfn.XLOOKUP(Master1[[#This Row],[cu_id]],Revenue_Analysis[cuid],Revenue_Analysis[Q2 Average], 0)</f>
        <v>50.573300000000003</v>
      </c>
      <c r="AK606" s="43">
        <f>_xlfn.XLOOKUP(Master1[[#This Row],[cu_id]],Revenue_Analysis[cuid],Revenue_Analysis[Q3 Average], 0)</f>
        <v>54.474299999999999</v>
      </c>
      <c r="AL606" s="43">
        <f>_xlfn.XLOOKUP(Master1[[#This Row],[cu_id]],Revenue_Analysis[cuid],Revenue_Analysis[Q4 Average], 0)</f>
        <v>55.06</v>
      </c>
      <c r="AM606" s="44">
        <v>0.45833333333333331</v>
      </c>
      <c r="AN606" s="44">
        <v>0.79166666666666663</v>
      </c>
      <c r="AO606" s="25" t="s">
        <v>13860</v>
      </c>
      <c r="AP606" s="25" t="s">
        <v>13860</v>
      </c>
      <c r="AQ606" s="25" t="s">
        <v>13860</v>
      </c>
      <c r="AR606" s="25" t="s">
        <v>0</v>
      </c>
      <c r="AS606" s="15">
        <f>IFERROR(_xlfn.XLOOKUP(Master1[[#This Row],[cu_id]],StopTimes[cu_ID],StopTimes[Average Stop Time]), 0)</f>
        <v>4.1833333333333336</v>
      </c>
      <c r="AT60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06" s="45" t="s">
        <v>13860</v>
      </c>
      <c r="AV606" s="13"/>
      <c r="AW606" s="12"/>
    </row>
    <row r="607" spans="1:49" x14ac:dyDescent="0.3">
      <c r="A607" s="74" t="s">
        <v>4421</v>
      </c>
      <c r="B607" s="25">
        <v>8</v>
      </c>
      <c r="C607" s="25" t="s">
        <v>7</v>
      </c>
      <c r="D607" s="26">
        <v>99112</v>
      </c>
      <c r="E607" s="26" t="s">
        <v>47</v>
      </c>
      <c r="F607" s="26" t="s">
        <v>2677</v>
      </c>
      <c r="G607" s="26" t="s">
        <v>2678</v>
      </c>
      <c r="H607" s="26" t="s">
        <v>5</v>
      </c>
      <c r="I607" s="26" t="s">
        <v>454</v>
      </c>
      <c r="J607" s="26" t="s">
        <v>4</v>
      </c>
      <c r="K607" s="26" t="s">
        <v>455</v>
      </c>
      <c r="L607" s="27" t="s">
        <v>19</v>
      </c>
      <c r="M607" s="25" t="s">
        <v>18</v>
      </c>
      <c r="N607" s="25" t="s">
        <v>2</v>
      </c>
      <c r="O6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607" s="25">
        <v>0</v>
      </c>
      <c r="Q607" s="25">
        <v>0</v>
      </c>
      <c r="R607" s="25">
        <v>0</v>
      </c>
      <c r="S607" s="25">
        <v>0</v>
      </c>
      <c r="T607" s="25">
        <v>130</v>
      </c>
      <c r="U607" s="25">
        <v>27</v>
      </c>
      <c r="V607" s="41" t="str">
        <f>IFERROR(Master1[[#This Row],[Avg Garment Scans per Delivery]]/Master1[[#This Row],[Garment Inventory]], "")</f>
        <v/>
      </c>
      <c r="W607" s="42"/>
      <c r="X607" s="42"/>
      <c r="Y607" s="42"/>
      <c r="Z607" s="42"/>
      <c r="AA607" s="43">
        <f>_xlfn.XLOOKUP(Master1[[#This Row],[cu_id]], Revenue_Analysis[cuid], Revenue_Analysis[Q1 Low Deviation], 0)</f>
        <v>43.58</v>
      </c>
      <c r="AB607" s="43">
        <f>_xlfn.XLOOKUP(Master1[[#This Row],[cu_id]],Revenue_Analysis[cuid],Revenue_Analysis[Q1 High Deviation], 0)</f>
        <v>44.83</v>
      </c>
      <c r="AC607" s="43">
        <f>_xlfn.XLOOKUP(Master1[[#This Row],[cu_id]],Revenue_Analysis[cuid],Revenue_Analysis[Q2 Low Deviation], 0)</f>
        <v>48.26</v>
      </c>
      <c r="AD607" s="43">
        <f>_xlfn.XLOOKUP(Master1[[#This Row],[cu_id]],Revenue_Analysis[cuid],Revenue_Analysis[Q2 High Deviation], 0)</f>
        <v>50.74</v>
      </c>
      <c r="AE607" s="43">
        <f>_xlfn.XLOOKUP(Master1[[#This Row],[cu_id]],Revenue_Analysis[cuid],Revenue_Analysis[Q3 Low Deviation], 0)</f>
        <v>52.581600000000002</v>
      </c>
      <c r="AF607" s="43">
        <f>_xlfn.XLOOKUP(Master1[[#This Row],[cu_id]],Revenue_Analysis[cuid],Revenue_Analysis[Q3 High Deviation], 0)</f>
        <v>55.012599999999999</v>
      </c>
      <c r="AG607" s="43">
        <f>_xlfn.XLOOKUP(Master1[[#This Row],[cu_id]],Revenue_Analysis[cuid],Revenue_Analysis[Q4 Low Deviation], 0)</f>
        <v>54.49</v>
      </c>
      <c r="AH607" s="43">
        <f>_xlfn.XLOOKUP(Master1[[#This Row],[cu_id]],Revenue_Analysis[cuid],Revenue_Analysis[Q4 High Deviation], 0)</f>
        <v>54.49</v>
      </c>
      <c r="AI607" s="43">
        <f>_xlfn.XLOOKUP(Master1[[#This Row],[cu_id]],Revenue_Analysis[cuid],Revenue_Analysis[Q1 Average], 0)</f>
        <v>44.204999999999998</v>
      </c>
      <c r="AJ607" s="43">
        <f>_xlfn.XLOOKUP(Master1[[#This Row],[cu_id]],Revenue_Analysis[cuid],Revenue_Analysis[Q2 Average], 0)</f>
        <v>49.5</v>
      </c>
      <c r="AK607" s="43">
        <f>_xlfn.XLOOKUP(Master1[[#This Row],[cu_id]],Revenue_Analysis[cuid],Revenue_Analysis[Q3 Average], 0)</f>
        <v>53.7971</v>
      </c>
      <c r="AL607" s="43">
        <f>_xlfn.XLOOKUP(Master1[[#This Row],[cu_id]],Revenue_Analysis[cuid],Revenue_Analysis[Q4 Average], 0)</f>
        <v>54.49</v>
      </c>
      <c r="AM607" s="44">
        <v>0.45833333333333331</v>
      </c>
      <c r="AN607" s="44">
        <v>0.79166666666666663</v>
      </c>
      <c r="AO607" s="25" t="s">
        <v>13860</v>
      </c>
      <c r="AP607" s="25" t="s">
        <v>13860</v>
      </c>
      <c r="AQ607" s="25" t="s">
        <v>13860</v>
      </c>
      <c r="AR607" s="25" t="s">
        <v>0</v>
      </c>
      <c r="AS607" s="15">
        <f>IFERROR(_xlfn.XLOOKUP(Master1[[#This Row],[cu_id]],StopTimes[cu_ID],StopTimes[Average Stop Time]), 0)</f>
        <v>3.8208333333333333</v>
      </c>
      <c r="AT60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07" s="45" t="s">
        <v>13860</v>
      </c>
      <c r="AV607" s="13"/>
      <c r="AW607" s="12"/>
    </row>
    <row r="608" spans="1:49" x14ac:dyDescent="0.3">
      <c r="A608" s="74" t="s">
        <v>4201</v>
      </c>
      <c r="B608" s="25">
        <v>70</v>
      </c>
      <c r="C608" s="25" t="s">
        <v>7</v>
      </c>
      <c r="D608" s="26">
        <v>99079</v>
      </c>
      <c r="E608" s="26" t="s">
        <v>52</v>
      </c>
      <c r="F608" s="26" t="s">
        <v>2219</v>
      </c>
      <c r="G608" s="26" t="s">
        <v>2220</v>
      </c>
      <c r="H608" s="26" t="s">
        <v>11</v>
      </c>
      <c r="I608" s="26" t="s">
        <v>1467</v>
      </c>
      <c r="J608" s="26" t="s">
        <v>4</v>
      </c>
      <c r="K608" s="26" t="s">
        <v>576</v>
      </c>
      <c r="L608" s="27" t="s">
        <v>31</v>
      </c>
      <c r="M608" s="25" t="s">
        <v>30</v>
      </c>
      <c r="N608" s="25" t="s">
        <v>2</v>
      </c>
      <c r="O6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205</v>
      </c>
      <c r="P608" s="25">
        <v>0</v>
      </c>
      <c r="Q608" s="25">
        <v>0</v>
      </c>
      <c r="R608" s="25">
        <v>0</v>
      </c>
      <c r="S608" s="25">
        <v>0</v>
      </c>
      <c r="T608" s="25">
        <v>205</v>
      </c>
      <c r="U608" s="25">
        <v>12</v>
      </c>
      <c r="V608" s="41" t="str">
        <f>IFERROR(Master1[[#This Row],[Avg Garment Scans per Delivery]]/Master1[[#This Row],[Garment Inventory]], "")</f>
        <v/>
      </c>
      <c r="W608" s="42"/>
      <c r="X608" s="42"/>
      <c r="Y608" s="42"/>
      <c r="Z608" s="42"/>
      <c r="AA608" s="43">
        <f>_xlfn.XLOOKUP(Master1[[#This Row],[cu_id]], Revenue_Analysis[cuid], Revenue_Analysis[Q1 Low Deviation], 0)</f>
        <v>20.56</v>
      </c>
      <c r="AB608" s="43">
        <f>_xlfn.XLOOKUP(Master1[[#This Row],[cu_id]],Revenue_Analysis[cuid],Revenue_Analysis[Q1 High Deviation], 0)</f>
        <v>20.56</v>
      </c>
      <c r="AC608" s="43">
        <f>_xlfn.XLOOKUP(Master1[[#This Row],[cu_id]],Revenue_Analysis[cuid],Revenue_Analysis[Q2 Low Deviation], 0)</f>
        <v>20.56</v>
      </c>
      <c r="AD608" s="43">
        <f>_xlfn.XLOOKUP(Master1[[#This Row],[cu_id]],Revenue_Analysis[cuid],Revenue_Analysis[Q2 High Deviation], 0)</f>
        <v>20.56</v>
      </c>
      <c r="AE608" s="43">
        <f>_xlfn.XLOOKUP(Master1[[#This Row],[cu_id]],Revenue_Analysis[cuid],Revenue_Analysis[Q3 Low Deviation], 0)</f>
        <v>20.56</v>
      </c>
      <c r="AF608" s="43">
        <f>_xlfn.XLOOKUP(Master1[[#This Row],[cu_id]],Revenue_Analysis[cuid],Revenue_Analysis[Q3 High Deviation], 0)</f>
        <v>20.56</v>
      </c>
      <c r="AG608" s="43">
        <f>_xlfn.XLOOKUP(Master1[[#This Row],[cu_id]],Revenue_Analysis[cuid],Revenue_Analysis[Q4 Low Deviation], 0)</f>
        <v>20.56</v>
      </c>
      <c r="AH608" s="43">
        <f>_xlfn.XLOOKUP(Master1[[#This Row],[cu_id]],Revenue_Analysis[cuid],Revenue_Analysis[Q4 High Deviation], 0)</f>
        <v>20.56</v>
      </c>
      <c r="AI608" s="43">
        <f>_xlfn.XLOOKUP(Master1[[#This Row],[cu_id]],Revenue_Analysis[cuid],Revenue_Analysis[Q1 Average], 0)</f>
        <v>20.56</v>
      </c>
      <c r="AJ608" s="43">
        <f>_xlfn.XLOOKUP(Master1[[#This Row],[cu_id]],Revenue_Analysis[cuid],Revenue_Analysis[Q2 Average], 0)</f>
        <v>20.56</v>
      </c>
      <c r="AK608" s="43">
        <f>_xlfn.XLOOKUP(Master1[[#This Row],[cu_id]],Revenue_Analysis[cuid],Revenue_Analysis[Q3 Average], 0)</f>
        <v>20.56</v>
      </c>
      <c r="AL608" s="43">
        <f>_xlfn.XLOOKUP(Master1[[#This Row],[cu_id]],Revenue_Analysis[cuid],Revenue_Analysis[Q4 Average], 0)</f>
        <v>20.56</v>
      </c>
      <c r="AM608" s="44">
        <v>0.41666666666666669</v>
      </c>
      <c r="AN608" s="44">
        <v>0.79166666666666663</v>
      </c>
      <c r="AO608" s="25" t="s">
        <v>13860</v>
      </c>
      <c r="AP608" s="25" t="s">
        <v>13860</v>
      </c>
      <c r="AQ608" s="25" t="s">
        <v>13860</v>
      </c>
      <c r="AR608" s="25" t="s">
        <v>0</v>
      </c>
      <c r="AS608" s="15">
        <f>IFERROR(_xlfn.XLOOKUP(Master1[[#This Row],[cu_id]],StopTimes[cu_ID],StopTimes[Average Stop Time]), 0)</f>
        <v>7.4999999999999997E-2</v>
      </c>
      <c r="AT60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08" s="45">
        <v>3</v>
      </c>
      <c r="AV608" s="13"/>
      <c r="AW608" s="12"/>
    </row>
    <row r="609" spans="1:49" x14ac:dyDescent="0.3">
      <c r="A609" s="74" t="s">
        <v>4545</v>
      </c>
      <c r="B609" s="25">
        <v>78</v>
      </c>
      <c r="C609" s="25" t="s">
        <v>9</v>
      </c>
      <c r="D609" s="26">
        <v>33063</v>
      </c>
      <c r="E609" s="26" t="s">
        <v>13</v>
      </c>
      <c r="F609" s="26" t="s">
        <v>2916</v>
      </c>
      <c r="G609" s="26" t="s">
        <v>2917</v>
      </c>
      <c r="H609" s="26" t="s">
        <v>5</v>
      </c>
      <c r="I609" s="26" t="s">
        <v>1516</v>
      </c>
      <c r="J609" s="26" t="s">
        <v>4</v>
      </c>
      <c r="K609" s="26" t="s">
        <v>1517</v>
      </c>
      <c r="L609" s="27" t="s">
        <v>16</v>
      </c>
      <c r="M609" s="25" t="s">
        <v>3</v>
      </c>
      <c r="N609" s="25" t="s">
        <v>2</v>
      </c>
      <c r="O60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270</v>
      </c>
      <c r="P609" s="25">
        <v>270</v>
      </c>
      <c r="Q609" s="25">
        <v>0</v>
      </c>
      <c r="R609" s="25">
        <v>0</v>
      </c>
      <c r="S609" s="25">
        <v>0</v>
      </c>
      <c r="T609" s="25">
        <v>0</v>
      </c>
      <c r="U609" s="25">
        <v>18</v>
      </c>
      <c r="V609" s="41" t="str">
        <f>IFERROR(Master1[[#This Row],[Avg Garment Scans per Delivery]]/Master1[[#This Row],[Garment Inventory]], "")</f>
        <v/>
      </c>
      <c r="W609" s="42"/>
      <c r="X609" s="42"/>
      <c r="Y609" s="42"/>
      <c r="Z609" s="42"/>
      <c r="AA609" s="43">
        <f>_xlfn.XLOOKUP(Master1[[#This Row],[cu_id]], Revenue_Analysis[cuid], Revenue_Analysis[Q1 Low Deviation], 0)</f>
        <v>0</v>
      </c>
      <c r="AB609" s="43">
        <f>_xlfn.XLOOKUP(Master1[[#This Row],[cu_id]],Revenue_Analysis[cuid],Revenue_Analysis[Q1 High Deviation], 0)</f>
        <v>0</v>
      </c>
      <c r="AC609" s="43">
        <f>_xlfn.XLOOKUP(Master1[[#This Row],[cu_id]],Revenue_Analysis[cuid],Revenue_Analysis[Q2 Low Deviation], 0)</f>
        <v>57.9</v>
      </c>
      <c r="AD609" s="43">
        <f>_xlfn.XLOOKUP(Master1[[#This Row],[cu_id]],Revenue_Analysis[cuid],Revenue_Analysis[Q2 High Deviation], 0)</f>
        <v>57.9</v>
      </c>
      <c r="AE609" s="43">
        <f>_xlfn.XLOOKUP(Master1[[#This Row],[cu_id]],Revenue_Analysis[cuid],Revenue_Analysis[Q3 Low Deviation], 0)</f>
        <v>64.05</v>
      </c>
      <c r="AF609" s="43">
        <f>_xlfn.XLOOKUP(Master1[[#This Row],[cu_id]],Revenue_Analysis[cuid],Revenue_Analysis[Q3 High Deviation], 0)</f>
        <v>64.05</v>
      </c>
      <c r="AG609" s="43">
        <f>_xlfn.XLOOKUP(Master1[[#This Row],[cu_id]],Revenue_Analysis[cuid],Revenue_Analysis[Q4 Low Deviation], 0)</f>
        <v>0</v>
      </c>
      <c r="AH609" s="43">
        <f>_xlfn.XLOOKUP(Master1[[#This Row],[cu_id]],Revenue_Analysis[cuid],Revenue_Analysis[Q4 High Deviation], 0)</f>
        <v>0</v>
      </c>
      <c r="AI609" s="43">
        <f>_xlfn.XLOOKUP(Master1[[#This Row],[cu_id]],Revenue_Analysis[cuid],Revenue_Analysis[Q1 Average], 0)</f>
        <v>0</v>
      </c>
      <c r="AJ609" s="43">
        <f>_xlfn.XLOOKUP(Master1[[#This Row],[cu_id]],Revenue_Analysis[cuid],Revenue_Analysis[Q2 Average], 0)</f>
        <v>57.9</v>
      </c>
      <c r="AK609" s="43">
        <f>_xlfn.XLOOKUP(Master1[[#This Row],[cu_id]],Revenue_Analysis[cuid],Revenue_Analysis[Q3 Average], 0)</f>
        <v>64.05</v>
      </c>
      <c r="AL609" s="43">
        <f>_xlfn.XLOOKUP(Master1[[#This Row],[cu_id]],Revenue_Analysis[cuid],Revenue_Analysis[Q4 Average], 0)</f>
        <v>0</v>
      </c>
      <c r="AM609" s="34" t="s">
        <v>13860</v>
      </c>
      <c r="AN609" s="34" t="s">
        <v>13860</v>
      </c>
      <c r="AO609" s="25" t="s">
        <v>13860</v>
      </c>
      <c r="AP609" s="25" t="s">
        <v>13860</v>
      </c>
      <c r="AQ609" s="25" t="s">
        <v>13860</v>
      </c>
      <c r="AR609" s="25" t="s">
        <v>0</v>
      </c>
      <c r="AS609" s="15">
        <f>IFERROR(_xlfn.XLOOKUP(Master1[[#This Row],[cu_id]],StopTimes[cu_ID],StopTimes[Average Stop Time]), 0)</f>
        <v>0.31666666666666665</v>
      </c>
      <c r="AT60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09" s="45">
        <v>3</v>
      </c>
      <c r="AV609" s="13"/>
      <c r="AW609" s="12"/>
    </row>
    <row r="610" spans="1:49" x14ac:dyDescent="0.3">
      <c r="A610" s="74" t="s">
        <v>4424</v>
      </c>
      <c r="B610" s="25">
        <v>9</v>
      </c>
      <c r="C610" s="25" t="s">
        <v>7</v>
      </c>
      <c r="D610" s="26">
        <v>33066</v>
      </c>
      <c r="E610" s="26" t="s">
        <v>13</v>
      </c>
      <c r="F610" s="26" t="s">
        <v>2683</v>
      </c>
      <c r="G610" s="26" t="s">
        <v>2684</v>
      </c>
      <c r="H610" s="26" t="s">
        <v>5</v>
      </c>
      <c r="I610" s="26" t="s">
        <v>567</v>
      </c>
      <c r="J610" s="26" t="s">
        <v>4</v>
      </c>
      <c r="K610" s="26" t="s">
        <v>399</v>
      </c>
      <c r="L610" s="27" t="s">
        <v>16</v>
      </c>
      <c r="M610" s="25" t="s">
        <v>3</v>
      </c>
      <c r="N610" s="25" t="s">
        <v>2</v>
      </c>
      <c r="O6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201</v>
      </c>
      <c r="P610" s="25">
        <v>0</v>
      </c>
      <c r="Q610" s="25">
        <v>0</v>
      </c>
      <c r="R610" s="25">
        <v>0</v>
      </c>
      <c r="S610" s="25">
        <v>0</v>
      </c>
      <c r="T610" s="25">
        <v>201</v>
      </c>
      <c r="U610" s="25">
        <v>49</v>
      </c>
      <c r="V610" s="41" t="str">
        <f>IFERROR(Master1[[#This Row],[Avg Garment Scans per Delivery]]/Master1[[#This Row],[Garment Inventory]], "")</f>
        <v/>
      </c>
      <c r="W610" s="42"/>
      <c r="X610" s="42"/>
      <c r="Y610" s="42"/>
      <c r="Z610" s="42"/>
      <c r="AA610" s="43">
        <f>_xlfn.XLOOKUP(Master1[[#This Row],[cu_id]], Revenue_Analysis[cuid], Revenue_Analysis[Q1 Low Deviation], 0)</f>
        <v>40.018300000000004</v>
      </c>
      <c r="AB610" s="43">
        <f>_xlfn.XLOOKUP(Master1[[#This Row],[cu_id]],Revenue_Analysis[cuid],Revenue_Analysis[Q1 High Deviation], 0)</f>
        <v>42.188299999999998</v>
      </c>
      <c r="AC610" s="43">
        <f>_xlfn.XLOOKUP(Master1[[#This Row],[cu_id]],Revenue_Analysis[cuid],Revenue_Analysis[Q2 Low Deviation], 0)</f>
        <v>44.403300000000002</v>
      </c>
      <c r="AD610" s="43">
        <f>_xlfn.XLOOKUP(Master1[[#This Row],[cu_id]],Revenue_Analysis[cuid],Revenue_Analysis[Q2 High Deviation], 0)</f>
        <v>47.496699999999997</v>
      </c>
      <c r="AE610" s="43">
        <f>_xlfn.XLOOKUP(Master1[[#This Row],[cu_id]],Revenue_Analysis[cuid],Revenue_Analysis[Q3 Low Deviation], 0)</f>
        <v>46.6265</v>
      </c>
      <c r="AF610" s="43">
        <f>_xlfn.XLOOKUP(Master1[[#This Row],[cu_id]],Revenue_Analysis[cuid],Revenue_Analysis[Q3 High Deviation], 0)</f>
        <v>49.4377</v>
      </c>
      <c r="AG610" s="43">
        <f>_xlfn.XLOOKUP(Master1[[#This Row],[cu_id]],Revenue_Analysis[cuid],Revenue_Analysis[Q4 Low Deviation], 0)</f>
        <v>46.1922</v>
      </c>
      <c r="AH610" s="43">
        <f>_xlfn.XLOOKUP(Master1[[#This Row],[cu_id]],Revenue_Analysis[cuid],Revenue_Analysis[Q4 High Deviation], 0)</f>
        <v>51.514400000000002</v>
      </c>
      <c r="AI610" s="43">
        <f>_xlfn.XLOOKUP(Master1[[#This Row],[cu_id]],Revenue_Analysis[cuid],Revenue_Analysis[Q1 Average], 0)</f>
        <v>41.103299999999997</v>
      </c>
      <c r="AJ610" s="43">
        <f>_xlfn.XLOOKUP(Master1[[#This Row],[cu_id]],Revenue_Analysis[cuid],Revenue_Analysis[Q2 Average], 0)</f>
        <v>45.95</v>
      </c>
      <c r="AK610" s="43">
        <f>_xlfn.XLOOKUP(Master1[[#This Row],[cu_id]],Revenue_Analysis[cuid],Revenue_Analysis[Q3 Average], 0)</f>
        <v>48.0321</v>
      </c>
      <c r="AL610" s="43">
        <f>_xlfn.XLOOKUP(Master1[[#This Row],[cu_id]],Revenue_Analysis[cuid],Revenue_Analysis[Q4 Average], 0)</f>
        <v>48.853299999999997</v>
      </c>
      <c r="AM610" s="44">
        <v>0.375</v>
      </c>
      <c r="AN610" s="44">
        <v>0.66666666666666663</v>
      </c>
      <c r="AO610" s="25" t="s">
        <v>13860</v>
      </c>
      <c r="AP610" s="25" t="s">
        <v>13860</v>
      </c>
      <c r="AQ610" s="25" t="s">
        <v>13860</v>
      </c>
      <c r="AR610" s="25" t="s">
        <v>0</v>
      </c>
      <c r="AS610" s="15">
        <f>IFERROR(_xlfn.XLOOKUP(Master1[[#This Row],[cu_id]],StopTimes[cu_ID],StopTimes[Average Stop Time]), 0)</f>
        <v>0.9375</v>
      </c>
      <c r="AT610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610" s="45">
        <v>7</v>
      </c>
      <c r="AV610" s="13"/>
      <c r="AW610" s="12"/>
    </row>
    <row r="611" spans="1:49" x14ac:dyDescent="0.3">
      <c r="A611" s="74" t="s">
        <v>4425</v>
      </c>
      <c r="B611" s="25">
        <v>71</v>
      </c>
      <c r="C611" s="25" t="s">
        <v>12</v>
      </c>
      <c r="D611" s="26">
        <v>433067</v>
      </c>
      <c r="E611" s="26" t="s">
        <v>39</v>
      </c>
      <c r="F611" s="83" t="s">
        <v>4901</v>
      </c>
      <c r="G611" s="26" t="s">
        <v>2686</v>
      </c>
      <c r="H611" s="26" t="s">
        <v>5</v>
      </c>
      <c r="I611" s="26" t="s">
        <v>1720</v>
      </c>
      <c r="J611" s="26" t="s">
        <v>4</v>
      </c>
      <c r="K611" s="26" t="s">
        <v>464</v>
      </c>
      <c r="L611" s="27" t="s">
        <v>17</v>
      </c>
      <c r="M611" s="25" t="s">
        <v>10</v>
      </c>
      <c r="N611" s="25" t="s">
        <v>2</v>
      </c>
      <c r="O6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116</v>
      </c>
      <c r="P611" s="25">
        <v>0</v>
      </c>
      <c r="Q611" s="25">
        <v>116</v>
      </c>
      <c r="R611" s="25">
        <v>0</v>
      </c>
      <c r="S611" s="25">
        <v>0</v>
      </c>
      <c r="T611" s="25">
        <v>0</v>
      </c>
      <c r="U611" s="25">
        <v>25</v>
      </c>
      <c r="V611" s="41" t="str">
        <f>IFERROR(Master1[[#This Row],[Avg Garment Scans per Delivery]]/Master1[[#This Row],[Garment Inventory]], "")</f>
        <v/>
      </c>
      <c r="W611" s="42"/>
      <c r="X611" s="42"/>
      <c r="Y611" s="42"/>
      <c r="Z611" s="42"/>
      <c r="AA611" s="43">
        <f>_xlfn.XLOOKUP(Master1[[#This Row],[cu_id]], Revenue_Analysis[cuid], Revenue_Analysis[Q1 Low Deviation], 0)</f>
        <v>142.29</v>
      </c>
      <c r="AB611" s="43">
        <f>_xlfn.XLOOKUP(Master1[[#This Row],[cu_id]],Revenue_Analysis[cuid],Revenue_Analysis[Q1 High Deviation], 0)</f>
        <v>143.54</v>
      </c>
      <c r="AC611" s="43">
        <f>_xlfn.XLOOKUP(Master1[[#This Row],[cu_id]],Revenue_Analysis[cuid],Revenue_Analysis[Q2 Low Deviation], 0)</f>
        <v>144.4888</v>
      </c>
      <c r="AD611" s="43">
        <f>_xlfn.XLOOKUP(Master1[[#This Row],[cu_id]],Revenue_Analysis[cuid],Revenue_Analysis[Q2 High Deviation], 0)</f>
        <v>146.49700000000001</v>
      </c>
      <c r="AE611" s="43">
        <f>_xlfn.XLOOKUP(Master1[[#This Row],[cu_id]],Revenue_Analysis[cuid],Revenue_Analysis[Q3 Low Deviation], 0)</f>
        <v>46.614400000000003</v>
      </c>
      <c r="AF611" s="43">
        <f>_xlfn.XLOOKUP(Master1[[#This Row],[cu_id]],Revenue_Analysis[cuid],Revenue_Analysis[Q3 High Deviation], 0)</f>
        <v>96.932199999999995</v>
      </c>
      <c r="AG611" s="43">
        <f>_xlfn.XLOOKUP(Master1[[#This Row],[cu_id]],Revenue_Analysis[cuid],Revenue_Analysis[Q4 Low Deviation], 0)</f>
        <v>58.99</v>
      </c>
      <c r="AH611" s="43">
        <f>_xlfn.XLOOKUP(Master1[[#This Row],[cu_id]],Revenue_Analysis[cuid],Revenue_Analysis[Q4 High Deviation], 0)</f>
        <v>58.99</v>
      </c>
      <c r="AI611" s="43">
        <f>_xlfn.XLOOKUP(Master1[[#This Row],[cu_id]],Revenue_Analysis[cuid],Revenue_Analysis[Q1 Average], 0)</f>
        <v>142.91499999999999</v>
      </c>
      <c r="AJ611" s="43">
        <f>_xlfn.XLOOKUP(Master1[[#This Row],[cu_id]],Revenue_Analysis[cuid],Revenue_Analysis[Q2 Average], 0)</f>
        <v>145.49289999999999</v>
      </c>
      <c r="AK611" s="43">
        <f>_xlfn.XLOOKUP(Master1[[#This Row],[cu_id]],Revenue_Analysis[cuid],Revenue_Analysis[Q3 Average], 0)</f>
        <v>71.773300000000006</v>
      </c>
      <c r="AL611" s="43">
        <f>_xlfn.XLOOKUP(Master1[[#This Row],[cu_id]],Revenue_Analysis[cuid],Revenue_Analysis[Q4 Average], 0)</f>
        <v>58.99</v>
      </c>
      <c r="AM611" s="44">
        <v>7</v>
      </c>
      <c r="AN611" s="44">
        <v>5.5</v>
      </c>
      <c r="AO611" s="25" t="s">
        <v>13860</v>
      </c>
      <c r="AP611" s="25" t="s">
        <v>13860</v>
      </c>
      <c r="AQ611" s="25" t="s">
        <v>207</v>
      </c>
      <c r="AR611" s="25" t="s">
        <v>0</v>
      </c>
      <c r="AS611" s="15">
        <f>IFERROR(_xlfn.XLOOKUP(Master1[[#This Row],[cu_id]],StopTimes[cu_ID],StopTimes[Average Stop Time]), 0)</f>
        <v>19.345833333333335</v>
      </c>
      <c r="AT61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11" s="45" t="s">
        <v>13860</v>
      </c>
      <c r="AV611" s="13"/>
      <c r="AW611" s="12"/>
    </row>
    <row r="612" spans="1:49" x14ac:dyDescent="0.3">
      <c r="A612" s="74" t="s">
        <v>4426</v>
      </c>
      <c r="B612" s="25">
        <v>71</v>
      </c>
      <c r="C612" s="25" t="s">
        <v>12</v>
      </c>
      <c r="D612" s="26">
        <v>433067</v>
      </c>
      <c r="E612" s="26" t="s">
        <v>68</v>
      </c>
      <c r="F612" s="26" t="s">
        <v>2687</v>
      </c>
      <c r="G612" s="26" t="s">
        <v>2688</v>
      </c>
      <c r="H612" s="26" t="s">
        <v>5</v>
      </c>
      <c r="I612" s="26" t="s">
        <v>1720</v>
      </c>
      <c r="J612" s="26" t="s">
        <v>4</v>
      </c>
      <c r="K612" s="26" t="s">
        <v>464</v>
      </c>
      <c r="L612" s="27" t="s">
        <v>19</v>
      </c>
      <c r="M612" s="25" t="s">
        <v>18</v>
      </c>
      <c r="N612" s="25" t="s">
        <v>2</v>
      </c>
      <c r="O6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612" s="25">
        <v>0</v>
      </c>
      <c r="Q612" s="25">
        <v>120</v>
      </c>
      <c r="R612" s="25">
        <v>0</v>
      </c>
      <c r="S612" s="25">
        <v>0</v>
      </c>
      <c r="T612" s="25">
        <v>0</v>
      </c>
      <c r="U612" s="25">
        <v>27</v>
      </c>
      <c r="V612" s="41" t="str">
        <f>IFERROR(Master1[[#This Row],[Avg Garment Scans per Delivery]]/Master1[[#This Row],[Garment Inventory]], "")</f>
        <v/>
      </c>
      <c r="W612" s="42"/>
      <c r="X612" s="42"/>
      <c r="Y612" s="42"/>
      <c r="Z612" s="42"/>
      <c r="AA612" s="43">
        <f>_xlfn.XLOOKUP(Master1[[#This Row],[cu_id]], Revenue_Analysis[cuid], Revenue_Analysis[Q1 Low Deviation], 0)</f>
        <v>71.1845</v>
      </c>
      <c r="AB612" s="43">
        <f>_xlfn.XLOOKUP(Master1[[#This Row],[cu_id]],Revenue_Analysis[cuid],Revenue_Analysis[Q1 High Deviation], 0)</f>
        <v>73.021299999999997</v>
      </c>
      <c r="AC612" s="43">
        <f>_xlfn.XLOOKUP(Master1[[#This Row],[cu_id]],Revenue_Analysis[cuid],Revenue_Analysis[Q2 Low Deviation], 0)</f>
        <v>73.436700000000002</v>
      </c>
      <c r="AD612" s="43">
        <f>_xlfn.XLOOKUP(Master1[[#This Row],[cu_id]],Revenue_Analysis[cuid],Revenue_Analysis[Q2 High Deviation], 0)</f>
        <v>75.6233</v>
      </c>
      <c r="AE612" s="43">
        <f>_xlfn.XLOOKUP(Master1[[#This Row],[cu_id]],Revenue_Analysis[cuid],Revenue_Analysis[Q3 Low Deviation], 0)</f>
        <v>75.445999999999998</v>
      </c>
      <c r="AF612" s="43">
        <f>_xlfn.XLOOKUP(Master1[[#This Row],[cu_id]],Revenue_Analysis[cuid],Revenue_Analysis[Q3 High Deviation], 0)</f>
        <v>79.259799999999998</v>
      </c>
      <c r="AG612" s="43">
        <f>_xlfn.XLOOKUP(Master1[[#This Row],[cu_id]],Revenue_Analysis[cuid],Revenue_Analysis[Q4 Low Deviation], 0)</f>
        <v>80.69</v>
      </c>
      <c r="AH612" s="43">
        <f>_xlfn.XLOOKUP(Master1[[#This Row],[cu_id]],Revenue_Analysis[cuid],Revenue_Analysis[Q4 High Deviation], 0)</f>
        <v>80.69</v>
      </c>
      <c r="AI612" s="43">
        <f>_xlfn.XLOOKUP(Master1[[#This Row],[cu_id]],Revenue_Analysis[cuid],Revenue_Analysis[Q1 Average], 0)</f>
        <v>72.102900000000005</v>
      </c>
      <c r="AJ612" s="43">
        <f>_xlfn.XLOOKUP(Master1[[#This Row],[cu_id]],Revenue_Analysis[cuid],Revenue_Analysis[Q2 Average], 0)</f>
        <v>74.53</v>
      </c>
      <c r="AK612" s="43">
        <f>_xlfn.XLOOKUP(Master1[[#This Row],[cu_id]],Revenue_Analysis[cuid],Revenue_Analysis[Q3 Average], 0)</f>
        <v>77.352900000000005</v>
      </c>
      <c r="AL612" s="43">
        <f>_xlfn.XLOOKUP(Master1[[#This Row],[cu_id]],Revenue_Analysis[cuid],Revenue_Analysis[Q4 Average], 0)</f>
        <v>80.69</v>
      </c>
      <c r="AM612" s="44">
        <v>7</v>
      </c>
      <c r="AN612" s="44">
        <v>5.5</v>
      </c>
      <c r="AO612" s="25" t="s">
        <v>13860</v>
      </c>
      <c r="AP612" s="25" t="s">
        <v>13860</v>
      </c>
      <c r="AQ612" s="25" t="s">
        <v>207</v>
      </c>
      <c r="AR612" s="25" t="s">
        <v>0</v>
      </c>
      <c r="AS612" s="15">
        <f>IFERROR(_xlfn.XLOOKUP(Master1[[#This Row],[cu_id]],StopTimes[cu_ID],StopTimes[Average Stop Time]), 0)</f>
        <v>15.35</v>
      </c>
      <c r="AT61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12" s="45" t="s">
        <v>13860</v>
      </c>
      <c r="AV612" s="13"/>
      <c r="AW612" s="12"/>
    </row>
    <row r="613" spans="1:49" x14ac:dyDescent="0.3">
      <c r="A613" s="74" t="s">
        <v>4427</v>
      </c>
      <c r="B613" s="25">
        <v>70</v>
      </c>
      <c r="C613" s="25" t="s">
        <v>9</v>
      </c>
      <c r="D613" s="26">
        <v>33069</v>
      </c>
      <c r="E613" s="26" t="s">
        <v>13</v>
      </c>
      <c r="F613" s="26" t="s">
        <v>2689</v>
      </c>
      <c r="G613" s="26" t="s">
        <v>2690</v>
      </c>
      <c r="H613" s="26" t="s">
        <v>5</v>
      </c>
      <c r="I613" s="26" t="s">
        <v>696</v>
      </c>
      <c r="J613" s="26" t="s">
        <v>4</v>
      </c>
      <c r="K613" s="26" t="s">
        <v>680</v>
      </c>
      <c r="L613" s="27" t="s">
        <v>16</v>
      </c>
      <c r="M613" s="25" t="s">
        <v>3</v>
      </c>
      <c r="N613" s="25" t="s">
        <v>2</v>
      </c>
      <c r="O6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613" s="25">
        <v>40</v>
      </c>
      <c r="Q613" s="25">
        <v>0</v>
      </c>
      <c r="R613" s="25">
        <v>0</v>
      </c>
      <c r="S613" s="25">
        <v>0</v>
      </c>
      <c r="T613" s="25">
        <v>0</v>
      </c>
      <c r="U613" s="25">
        <v>53</v>
      </c>
      <c r="V613" s="41" t="str">
        <f>IFERROR(Master1[[#This Row],[Avg Garment Scans per Delivery]]/Master1[[#This Row],[Garment Inventory]], "")</f>
        <v/>
      </c>
      <c r="W613" s="42"/>
      <c r="X613" s="42"/>
      <c r="Y613" s="42"/>
      <c r="Z613" s="42"/>
      <c r="AA613" s="43">
        <f>_xlfn.XLOOKUP(Master1[[#This Row],[cu_id]], Revenue_Analysis[cuid], Revenue_Analysis[Q1 Low Deviation], 0)</f>
        <v>53.680399999999999</v>
      </c>
      <c r="AB613" s="43">
        <f>_xlfn.XLOOKUP(Master1[[#This Row],[cu_id]],Revenue_Analysis[cuid],Revenue_Analysis[Q1 High Deviation], 0)</f>
        <v>55.277999999999999</v>
      </c>
      <c r="AC613" s="43">
        <f>_xlfn.XLOOKUP(Master1[[#This Row],[cu_id]],Revenue_Analysis[cuid],Revenue_Analysis[Q2 Low Deviation], 0)</f>
        <v>61.107700000000001</v>
      </c>
      <c r="AD613" s="43">
        <f>_xlfn.XLOOKUP(Master1[[#This Row],[cu_id]],Revenue_Analysis[cuid],Revenue_Analysis[Q2 High Deviation], 0)</f>
        <v>63.212299999999999</v>
      </c>
      <c r="AE613" s="43">
        <f>_xlfn.XLOOKUP(Master1[[#This Row],[cu_id]],Revenue_Analysis[cuid],Revenue_Analysis[Q3 Low Deviation], 0)</f>
        <v>63.096400000000003</v>
      </c>
      <c r="AF613" s="43">
        <f>_xlfn.XLOOKUP(Master1[[#This Row],[cu_id]],Revenue_Analysis[cuid],Revenue_Analysis[Q3 High Deviation], 0)</f>
        <v>67.434399999999997</v>
      </c>
      <c r="AG613" s="43">
        <f>_xlfn.XLOOKUP(Master1[[#This Row],[cu_id]],Revenue_Analysis[cuid],Revenue_Analysis[Q4 Low Deviation], 0)</f>
        <v>68.790000000000006</v>
      </c>
      <c r="AH613" s="43">
        <f>_xlfn.XLOOKUP(Master1[[#This Row],[cu_id]],Revenue_Analysis[cuid],Revenue_Analysis[Q4 High Deviation], 0)</f>
        <v>68.790000000000006</v>
      </c>
      <c r="AI613" s="43">
        <f>_xlfn.XLOOKUP(Master1[[#This Row],[cu_id]],Revenue_Analysis[cuid],Revenue_Analysis[Q1 Average], 0)</f>
        <v>54.479199999999999</v>
      </c>
      <c r="AJ613" s="43">
        <f>_xlfn.XLOOKUP(Master1[[#This Row],[cu_id]],Revenue_Analysis[cuid],Revenue_Analysis[Q2 Average], 0)</f>
        <v>62.16</v>
      </c>
      <c r="AK613" s="43">
        <f>_xlfn.XLOOKUP(Master1[[#This Row],[cu_id]],Revenue_Analysis[cuid],Revenue_Analysis[Q3 Average], 0)</f>
        <v>65.2654</v>
      </c>
      <c r="AL613" s="43">
        <f>_xlfn.XLOOKUP(Master1[[#This Row],[cu_id]],Revenue_Analysis[cuid],Revenue_Analysis[Q4 Average], 0)</f>
        <v>68.790000000000006</v>
      </c>
      <c r="AM613" s="44" t="s">
        <v>13860</v>
      </c>
      <c r="AN613" s="44" t="s">
        <v>13860</v>
      </c>
      <c r="AO613" s="25" t="s">
        <v>13860</v>
      </c>
      <c r="AP613" s="25" t="s">
        <v>13860</v>
      </c>
      <c r="AQ613" s="25" t="s">
        <v>13860</v>
      </c>
      <c r="AR613" s="25" t="s">
        <v>0</v>
      </c>
      <c r="AS613" s="15">
        <f>IFERROR(_xlfn.XLOOKUP(Master1[[#This Row],[cu_id]],StopTimes[cu_ID],StopTimes[Average Stop Time]), 0)</f>
        <v>5.0333333333333332</v>
      </c>
      <c r="AT61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13" s="45" t="s">
        <v>13860</v>
      </c>
      <c r="AV613" s="13"/>
      <c r="AW613" s="12"/>
    </row>
    <row r="614" spans="1:49" x14ac:dyDescent="0.3">
      <c r="A614" s="74" t="s">
        <v>4429</v>
      </c>
      <c r="B614" s="25">
        <v>76</v>
      </c>
      <c r="C614" s="25" t="s">
        <v>14</v>
      </c>
      <c r="D614" s="26">
        <v>33076</v>
      </c>
      <c r="E614" s="26" t="s">
        <v>13</v>
      </c>
      <c r="F614" s="26" t="s">
        <v>2693</v>
      </c>
      <c r="G614" s="26" t="s">
        <v>2694</v>
      </c>
      <c r="H614" s="26" t="s">
        <v>5</v>
      </c>
      <c r="I614" s="26" t="s">
        <v>1486</v>
      </c>
      <c r="J614" s="26" t="s">
        <v>4</v>
      </c>
      <c r="K614" s="26" t="s">
        <v>572</v>
      </c>
      <c r="L614" s="27" t="s">
        <v>16</v>
      </c>
      <c r="M614" s="25" t="s">
        <v>3</v>
      </c>
      <c r="N614" s="25" t="s">
        <v>2</v>
      </c>
      <c r="O6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614" s="25">
        <v>0</v>
      </c>
      <c r="Q614" s="25">
        <v>0</v>
      </c>
      <c r="R614" s="25">
        <v>0</v>
      </c>
      <c r="S614" s="25">
        <v>70</v>
      </c>
      <c r="T614" s="25">
        <v>0</v>
      </c>
      <c r="U614" s="25">
        <v>46</v>
      </c>
      <c r="V614" s="41" t="str">
        <f>IFERROR(Master1[[#This Row],[Avg Garment Scans per Delivery]]/Master1[[#This Row],[Garment Inventory]], "")</f>
        <v/>
      </c>
      <c r="W614" s="42"/>
      <c r="X614" s="42"/>
      <c r="Y614" s="42"/>
      <c r="Z614" s="42"/>
      <c r="AA614" s="43">
        <f>_xlfn.XLOOKUP(Master1[[#This Row],[cu_id]], Revenue_Analysis[cuid], Revenue_Analysis[Q1 Low Deviation], 0)</f>
        <v>62.680399999999999</v>
      </c>
      <c r="AB614" s="43">
        <f>_xlfn.XLOOKUP(Master1[[#This Row],[cu_id]],Revenue_Analysis[cuid],Revenue_Analysis[Q1 High Deviation], 0)</f>
        <v>64.278000000000006</v>
      </c>
      <c r="AC614" s="43">
        <f>_xlfn.XLOOKUP(Master1[[#This Row],[cu_id]],Revenue_Analysis[cuid],Revenue_Analysis[Q2 Low Deviation], 0)</f>
        <v>67.011200000000002</v>
      </c>
      <c r="AD614" s="43">
        <f>_xlfn.XLOOKUP(Master1[[#This Row],[cu_id]],Revenue_Analysis[cuid],Revenue_Analysis[Q2 High Deviation], 0)</f>
        <v>72.775000000000006</v>
      </c>
      <c r="AE614" s="43">
        <f>_xlfn.XLOOKUP(Master1[[#This Row],[cu_id]],Revenue_Analysis[cuid],Revenue_Analysis[Q3 Low Deviation], 0)</f>
        <v>72.319400000000002</v>
      </c>
      <c r="AF614" s="43">
        <f>_xlfn.XLOOKUP(Master1[[#This Row],[cu_id]],Revenue_Analysis[cuid],Revenue_Analysis[Q3 High Deviation], 0)</f>
        <v>73.174400000000006</v>
      </c>
      <c r="AG614" s="43">
        <f>_xlfn.XLOOKUP(Master1[[#This Row],[cu_id]],Revenue_Analysis[cuid],Revenue_Analysis[Q4 Low Deviation], 0)</f>
        <v>72.349999999999994</v>
      </c>
      <c r="AH614" s="43">
        <f>_xlfn.XLOOKUP(Master1[[#This Row],[cu_id]],Revenue_Analysis[cuid],Revenue_Analysis[Q4 High Deviation], 0)</f>
        <v>72.349999999999994</v>
      </c>
      <c r="AI614" s="43">
        <f>_xlfn.XLOOKUP(Master1[[#This Row],[cu_id]],Revenue_Analysis[cuid],Revenue_Analysis[Q1 Average], 0)</f>
        <v>63.479199999999999</v>
      </c>
      <c r="AJ614" s="43">
        <f>_xlfn.XLOOKUP(Master1[[#This Row],[cu_id]],Revenue_Analysis[cuid],Revenue_Analysis[Q2 Average], 0)</f>
        <v>69.893100000000004</v>
      </c>
      <c r="AK614" s="43">
        <f>_xlfn.XLOOKUP(Master1[[#This Row],[cu_id]],Revenue_Analysis[cuid],Revenue_Analysis[Q3 Average], 0)</f>
        <v>72.746899999999997</v>
      </c>
      <c r="AL614" s="43">
        <f>_xlfn.XLOOKUP(Master1[[#This Row],[cu_id]],Revenue_Analysis[cuid],Revenue_Analysis[Q4 Average], 0)</f>
        <v>72.349999999999994</v>
      </c>
      <c r="AM614" s="44">
        <v>9</v>
      </c>
      <c r="AN614" s="44">
        <v>4.5</v>
      </c>
      <c r="AO614" s="25" t="s">
        <v>13860</v>
      </c>
      <c r="AP614" s="25" t="s">
        <v>13860</v>
      </c>
      <c r="AQ614" s="25" t="s">
        <v>13860</v>
      </c>
      <c r="AR614" s="25" t="s">
        <v>0</v>
      </c>
      <c r="AS614" s="15">
        <f>IFERROR(_xlfn.XLOOKUP(Master1[[#This Row],[cu_id]],StopTimes[cu_ID],StopTimes[Average Stop Time]), 0)</f>
        <v>3.9854166666666666</v>
      </c>
      <c r="AT61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14" s="45" t="s">
        <v>13860</v>
      </c>
      <c r="AV614" s="13"/>
      <c r="AW614" s="12"/>
    </row>
    <row r="615" spans="1:49" x14ac:dyDescent="0.3">
      <c r="A615" s="74" t="s">
        <v>4123</v>
      </c>
      <c r="B615" s="25">
        <v>70</v>
      </c>
      <c r="C615" s="25" t="s">
        <v>14</v>
      </c>
      <c r="D615" s="26">
        <v>33084</v>
      </c>
      <c r="E615" s="26" t="s">
        <v>13</v>
      </c>
      <c r="F615" s="26" t="s">
        <v>2042</v>
      </c>
      <c r="G615" s="26" t="s">
        <v>2043</v>
      </c>
      <c r="H615" s="26" t="s">
        <v>5</v>
      </c>
      <c r="I615" s="26" t="s">
        <v>1467</v>
      </c>
      <c r="J615" s="26" t="s">
        <v>4</v>
      </c>
      <c r="K615" s="26" t="s">
        <v>1027</v>
      </c>
      <c r="L615" s="27" t="s">
        <v>16</v>
      </c>
      <c r="M615" s="25" t="s">
        <v>3</v>
      </c>
      <c r="N615" s="25" t="s">
        <v>2</v>
      </c>
      <c r="O6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615" s="25">
        <v>0</v>
      </c>
      <c r="Q615" s="25">
        <v>0</v>
      </c>
      <c r="R615" s="25">
        <v>0</v>
      </c>
      <c r="S615" s="25">
        <v>80</v>
      </c>
      <c r="T615" s="25">
        <v>0</v>
      </c>
      <c r="U615" s="25">
        <v>50</v>
      </c>
      <c r="V615" s="41" t="str">
        <f>IFERROR(Master1[[#This Row],[Avg Garment Scans per Delivery]]/Master1[[#This Row],[Garment Inventory]], "")</f>
        <v/>
      </c>
      <c r="W615" s="42"/>
      <c r="X615" s="42"/>
      <c r="Y615" s="42"/>
      <c r="Z615" s="42"/>
      <c r="AA615" s="43">
        <f>_xlfn.XLOOKUP(Master1[[#This Row],[cu_id]], Revenue_Analysis[cuid], Revenue_Analysis[Q1 Low Deviation], 0)</f>
        <v>45.471299999999999</v>
      </c>
      <c r="AB615" s="43">
        <f>_xlfn.XLOOKUP(Master1[[#This Row],[cu_id]],Revenue_Analysis[cuid],Revenue_Analysis[Q1 High Deviation], 0)</f>
        <v>58.3337</v>
      </c>
      <c r="AC615" s="43">
        <f>_xlfn.XLOOKUP(Master1[[#This Row],[cu_id]],Revenue_Analysis[cuid],Revenue_Analysis[Q2 Low Deviation], 0)</f>
        <v>49.49</v>
      </c>
      <c r="AD615" s="43">
        <f>_xlfn.XLOOKUP(Master1[[#This Row],[cu_id]],Revenue_Analysis[cuid],Revenue_Analysis[Q2 High Deviation], 0)</f>
        <v>49.49</v>
      </c>
      <c r="AE615" s="43">
        <f>_xlfn.XLOOKUP(Master1[[#This Row],[cu_id]],Revenue_Analysis[cuid],Revenue_Analysis[Q3 Low Deviation], 0)</f>
        <v>0</v>
      </c>
      <c r="AF615" s="43">
        <f>_xlfn.XLOOKUP(Master1[[#This Row],[cu_id]],Revenue_Analysis[cuid],Revenue_Analysis[Q3 High Deviation], 0)</f>
        <v>0</v>
      </c>
      <c r="AG615" s="43">
        <f>_xlfn.XLOOKUP(Master1[[#This Row],[cu_id]],Revenue_Analysis[cuid],Revenue_Analysis[Q4 Low Deviation], 0)</f>
        <v>0</v>
      </c>
      <c r="AH615" s="43">
        <f>_xlfn.XLOOKUP(Master1[[#This Row],[cu_id]],Revenue_Analysis[cuid],Revenue_Analysis[Q4 High Deviation], 0)</f>
        <v>0</v>
      </c>
      <c r="AI615" s="43">
        <f>_xlfn.XLOOKUP(Master1[[#This Row],[cu_id]],Revenue_Analysis[cuid],Revenue_Analysis[Q1 Average], 0)</f>
        <v>51.902500000000003</v>
      </c>
      <c r="AJ615" s="43">
        <f>_xlfn.XLOOKUP(Master1[[#This Row],[cu_id]],Revenue_Analysis[cuid],Revenue_Analysis[Q2 Average], 0)</f>
        <v>49.49</v>
      </c>
      <c r="AK615" s="43">
        <f>_xlfn.XLOOKUP(Master1[[#This Row],[cu_id]],Revenue_Analysis[cuid],Revenue_Analysis[Q3 Average], 0)</f>
        <v>0</v>
      </c>
      <c r="AL615" s="43">
        <f>_xlfn.XLOOKUP(Master1[[#This Row],[cu_id]],Revenue_Analysis[cuid],Revenue_Analysis[Q4 Average], 0)</f>
        <v>0</v>
      </c>
      <c r="AM615" s="44" t="s">
        <v>13860</v>
      </c>
      <c r="AN615" s="44" t="s">
        <v>13860</v>
      </c>
      <c r="AO615" s="25" t="s">
        <v>13860</v>
      </c>
      <c r="AP615" s="25" t="s">
        <v>13860</v>
      </c>
      <c r="AQ615" s="25" t="s">
        <v>13860</v>
      </c>
      <c r="AR615" s="25" t="s">
        <v>0</v>
      </c>
      <c r="AS615" s="15">
        <f>IFERROR(_xlfn.XLOOKUP(Master1[[#This Row],[cu_id]],StopTimes[cu_ID],StopTimes[Average Stop Time]), 0)</f>
        <v>0.33958333333333335</v>
      </c>
      <c r="AT61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15" s="45">
        <v>3</v>
      </c>
      <c r="AV615" s="13"/>
      <c r="AW615" s="12"/>
    </row>
    <row r="616" spans="1:49" x14ac:dyDescent="0.3">
      <c r="A616" s="74" t="s">
        <v>4433</v>
      </c>
      <c r="B616" s="25">
        <v>70</v>
      </c>
      <c r="C616" s="25" t="s">
        <v>12</v>
      </c>
      <c r="D616" s="26">
        <v>33085</v>
      </c>
      <c r="E616" s="26" t="s">
        <v>13</v>
      </c>
      <c r="F616" s="26" t="s">
        <v>2702</v>
      </c>
      <c r="G616" s="26" t="s">
        <v>2703</v>
      </c>
      <c r="H616" s="26" t="s">
        <v>5</v>
      </c>
      <c r="I616" s="26" t="s">
        <v>1353</v>
      </c>
      <c r="J616" s="26" t="s">
        <v>4</v>
      </c>
      <c r="K616" s="26" t="s">
        <v>758</v>
      </c>
      <c r="L616" s="27" t="s">
        <v>19</v>
      </c>
      <c r="M616" s="25" t="s">
        <v>18</v>
      </c>
      <c r="N616" s="25" t="s">
        <v>2</v>
      </c>
      <c r="O6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145</v>
      </c>
      <c r="P616" s="25">
        <v>0</v>
      </c>
      <c r="Q616" s="25">
        <v>145</v>
      </c>
      <c r="R616" s="25">
        <v>0</v>
      </c>
      <c r="S616" s="25">
        <v>0</v>
      </c>
      <c r="T616" s="25">
        <v>0</v>
      </c>
      <c r="U616" s="25">
        <v>26</v>
      </c>
      <c r="V616" s="41" t="str">
        <f>IFERROR(Master1[[#This Row],[Avg Garment Scans per Delivery]]/Master1[[#This Row],[Garment Inventory]], "")</f>
        <v/>
      </c>
      <c r="W616" s="42"/>
      <c r="X616" s="42"/>
      <c r="Y616" s="42"/>
      <c r="Z616" s="42"/>
      <c r="AA616" s="43">
        <f>_xlfn.XLOOKUP(Master1[[#This Row],[cu_id]], Revenue_Analysis[cuid], Revenue_Analysis[Q1 Low Deviation], 0)</f>
        <v>51.162500000000001</v>
      </c>
      <c r="AB616" s="43">
        <f>_xlfn.XLOOKUP(Master1[[#This Row],[cu_id]],Revenue_Analysis[cuid],Revenue_Analysis[Q1 High Deviation], 0)</f>
        <v>110.52249999999999</v>
      </c>
      <c r="AC616" s="43">
        <f>_xlfn.XLOOKUP(Master1[[#This Row],[cu_id]],Revenue_Analysis[cuid],Revenue_Analysis[Q2 Low Deviation], 0)</f>
        <v>125.5155</v>
      </c>
      <c r="AD616" s="43">
        <f>_xlfn.XLOOKUP(Master1[[#This Row],[cu_id]],Revenue_Analysis[cuid],Revenue_Analysis[Q2 High Deviation], 0)</f>
        <v>128.11109999999999</v>
      </c>
      <c r="AE616" s="43">
        <f>_xlfn.XLOOKUP(Master1[[#This Row],[cu_id]],Revenue_Analysis[cuid],Revenue_Analysis[Q3 Low Deviation], 0)</f>
        <v>128.06209999999999</v>
      </c>
      <c r="AF616" s="43">
        <f>_xlfn.XLOOKUP(Master1[[#This Row],[cu_id]],Revenue_Analysis[cuid],Revenue_Analysis[Q3 High Deviation], 0)</f>
        <v>128.8065</v>
      </c>
      <c r="AG616" s="43">
        <f>_xlfn.XLOOKUP(Master1[[#This Row],[cu_id]],Revenue_Analysis[cuid],Revenue_Analysis[Q4 Low Deviation], 0)</f>
        <v>137</v>
      </c>
      <c r="AH616" s="43">
        <f>_xlfn.XLOOKUP(Master1[[#This Row],[cu_id]],Revenue_Analysis[cuid],Revenue_Analysis[Q4 High Deviation], 0)</f>
        <v>137</v>
      </c>
      <c r="AI616" s="43">
        <f>_xlfn.XLOOKUP(Master1[[#This Row],[cu_id]],Revenue_Analysis[cuid],Revenue_Analysis[Q1 Average], 0)</f>
        <v>80.842500000000001</v>
      </c>
      <c r="AJ616" s="43">
        <f>_xlfn.XLOOKUP(Master1[[#This Row],[cu_id]],Revenue_Analysis[cuid],Revenue_Analysis[Q2 Average], 0)</f>
        <v>126.8133</v>
      </c>
      <c r="AK616" s="43">
        <f>_xlfn.XLOOKUP(Master1[[#This Row],[cu_id]],Revenue_Analysis[cuid],Revenue_Analysis[Q3 Average], 0)</f>
        <v>128.43430000000001</v>
      </c>
      <c r="AL616" s="43">
        <f>_xlfn.XLOOKUP(Master1[[#This Row],[cu_id]],Revenue_Analysis[cuid],Revenue_Analysis[Q4 Average], 0)</f>
        <v>137</v>
      </c>
      <c r="AM616" s="44">
        <v>0.33333333333333331</v>
      </c>
      <c r="AN616" s="44">
        <v>0.70833333333333337</v>
      </c>
      <c r="AO616" s="25" t="s">
        <v>13860</v>
      </c>
      <c r="AP616" s="25" t="s">
        <v>13860</v>
      </c>
      <c r="AQ616" s="25" t="s">
        <v>13860</v>
      </c>
      <c r="AR616" s="25" t="s">
        <v>0</v>
      </c>
      <c r="AS616" s="15">
        <f>IFERROR(_xlfn.XLOOKUP(Master1[[#This Row],[cu_id]],StopTimes[cu_ID],StopTimes[Average Stop Time]), 0)</f>
        <v>11.858333333333334</v>
      </c>
      <c r="AT61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16" s="45" t="s">
        <v>13860</v>
      </c>
      <c r="AV616" s="13"/>
      <c r="AW616" s="12"/>
    </row>
    <row r="617" spans="1:49" x14ac:dyDescent="0.3">
      <c r="A617" s="74" t="s">
        <v>4434</v>
      </c>
      <c r="B617" s="25">
        <v>34</v>
      </c>
      <c r="C617" s="25" t="s">
        <v>6</v>
      </c>
      <c r="D617" s="26">
        <v>33086</v>
      </c>
      <c r="E617" s="26" t="s">
        <v>13</v>
      </c>
      <c r="F617" s="26" t="s">
        <v>2704</v>
      </c>
      <c r="G617" s="26" t="s">
        <v>2705</v>
      </c>
      <c r="H617" s="26" t="s">
        <v>5</v>
      </c>
      <c r="I617" s="26" t="s">
        <v>696</v>
      </c>
      <c r="J617" s="26" t="s">
        <v>4</v>
      </c>
      <c r="K617" s="26" t="s">
        <v>839</v>
      </c>
      <c r="L617" s="27" t="s">
        <v>16</v>
      </c>
      <c r="M617" s="25" t="s">
        <v>3</v>
      </c>
      <c r="N617" s="25" t="s">
        <v>2</v>
      </c>
      <c r="O6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98</v>
      </c>
      <c r="P617" s="25">
        <v>0</v>
      </c>
      <c r="Q617" s="25">
        <v>0</v>
      </c>
      <c r="R617" s="25">
        <v>98</v>
      </c>
      <c r="S617" s="25">
        <v>0</v>
      </c>
      <c r="T617" s="25">
        <v>0</v>
      </c>
      <c r="U617" s="25">
        <v>52</v>
      </c>
      <c r="V617" s="41" t="str">
        <f>IFERROR(Master1[[#This Row],[Avg Garment Scans per Delivery]]/Master1[[#This Row],[Garment Inventory]], "")</f>
        <v/>
      </c>
      <c r="W617" s="42"/>
      <c r="X617" s="42"/>
      <c r="Y617" s="42"/>
      <c r="Z617" s="42"/>
      <c r="AA617" s="43">
        <f>_xlfn.XLOOKUP(Master1[[#This Row],[cu_id]], Revenue_Analysis[cuid], Revenue_Analysis[Q1 Low Deviation], 0)</f>
        <v>478.00069999999999</v>
      </c>
      <c r="AB617" s="43">
        <f>_xlfn.XLOOKUP(Master1[[#This Row],[cu_id]],Revenue_Analysis[cuid],Revenue_Analysis[Q1 High Deviation], 0)</f>
        <v>1169.2022999999999</v>
      </c>
      <c r="AC617" s="43">
        <f>_xlfn.XLOOKUP(Master1[[#This Row],[cu_id]],Revenue_Analysis[cuid],Revenue_Analysis[Q2 Low Deviation], 0)</f>
        <v>553.83730000000003</v>
      </c>
      <c r="AD617" s="43">
        <f>_xlfn.XLOOKUP(Master1[[#This Row],[cu_id]],Revenue_Analysis[cuid],Revenue_Analysis[Q2 High Deviation], 0)</f>
        <v>844.17690000000005</v>
      </c>
      <c r="AE617" s="43">
        <f>_xlfn.XLOOKUP(Master1[[#This Row],[cu_id]],Revenue_Analysis[cuid],Revenue_Analysis[Q3 Low Deviation], 0)</f>
        <v>382.73390000000001</v>
      </c>
      <c r="AF617" s="43">
        <f>_xlfn.XLOOKUP(Master1[[#This Row],[cu_id]],Revenue_Analysis[cuid],Revenue_Analysis[Q3 High Deviation], 0)</f>
        <v>1760.0545</v>
      </c>
      <c r="AG617" s="43">
        <f>_xlfn.XLOOKUP(Master1[[#This Row],[cu_id]],Revenue_Analysis[cuid],Revenue_Analysis[Q4 Low Deviation], 0)</f>
        <v>401.92700000000002</v>
      </c>
      <c r="AH617" s="43">
        <f>_xlfn.XLOOKUP(Master1[[#This Row],[cu_id]],Revenue_Analysis[cuid],Revenue_Analysis[Q4 High Deviation], 0)</f>
        <v>1570.5971999999999</v>
      </c>
      <c r="AI617" s="43">
        <f>_xlfn.XLOOKUP(Master1[[#This Row],[cu_id]],Revenue_Analysis[cuid],Revenue_Analysis[Q1 Average], 0)</f>
        <v>823.60149999999999</v>
      </c>
      <c r="AJ617" s="43">
        <f>_xlfn.XLOOKUP(Master1[[#This Row],[cu_id]],Revenue_Analysis[cuid],Revenue_Analysis[Q2 Average], 0)</f>
        <v>699.00710000000004</v>
      </c>
      <c r="AK617" s="43">
        <f>_xlfn.XLOOKUP(Master1[[#This Row],[cu_id]],Revenue_Analysis[cuid],Revenue_Analysis[Q3 Average], 0)</f>
        <v>1071.3942</v>
      </c>
      <c r="AL617" s="43">
        <f>_xlfn.XLOOKUP(Master1[[#This Row],[cu_id]],Revenue_Analysis[cuid],Revenue_Analysis[Q4 Average], 0)</f>
        <v>986.26210000000003</v>
      </c>
      <c r="AM617" s="44">
        <v>8</v>
      </c>
      <c r="AN617" s="44">
        <v>0.6875</v>
      </c>
      <c r="AO617" s="25" t="s">
        <v>13860</v>
      </c>
      <c r="AP617" s="25" t="s">
        <v>13860</v>
      </c>
      <c r="AQ617" s="25" t="s">
        <v>13860</v>
      </c>
      <c r="AR617" s="25" t="s">
        <v>0</v>
      </c>
      <c r="AS617" s="15">
        <f>IFERROR(_xlfn.XLOOKUP(Master1[[#This Row],[cu_id]],StopTimes[cu_ID],StopTimes[Average Stop Time]), 0)</f>
        <v>5.6395833333333334</v>
      </c>
      <c r="AT617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617" s="45">
        <v>25</v>
      </c>
      <c r="AV617" s="13"/>
      <c r="AW617" s="12"/>
    </row>
    <row r="618" spans="1:49" x14ac:dyDescent="0.3">
      <c r="A618" s="74" t="s">
        <v>4435</v>
      </c>
      <c r="B618" s="25">
        <v>72</v>
      </c>
      <c r="C618" s="25" t="s">
        <v>14</v>
      </c>
      <c r="D618" s="26">
        <v>33090</v>
      </c>
      <c r="E618" s="26" t="s">
        <v>13</v>
      </c>
      <c r="F618" s="26" t="s">
        <v>2706</v>
      </c>
      <c r="G618" s="26" t="s">
        <v>2707</v>
      </c>
      <c r="H618" s="26" t="s">
        <v>5</v>
      </c>
      <c r="I618" s="26" t="s">
        <v>1657</v>
      </c>
      <c r="J618" s="26" t="s">
        <v>4</v>
      </c>
      <c r="K618" s="26" t="s">
        <v>428</v>
      </c>
      <c r="L618" s="27" t="s">
        <v>17</v>
      </c>
      <c r="M618" s="25" t="s">
        <v>10</v>
      </c>
      <c r="N618" s="25" t="s">
        <v>2</v>
      </c>
      <c r="O6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618" s="25">
        <v>0</v>
      </c>
      <c r="Q618" s="25">
        <v>0</v>
      </c>
      <c r="R618" s="25">
        <v>0</v>
      </c>
      <c r="S618" s="25">
        <v>180</v>
      </c>
      <c r="T618" s="25">
        <v>0</v>
      </c>
      <c r="U618" s="25">
        <v>23</v>
      </c>
      <c r="V618" s="41" t="str">
        <f>IFERROR(Master1[[#This Row],[Avg Garment Scans per Delivery]]/Master1[[#This Row],[Garment Inventory]], "")</f>
        <v/>
      </c>
      <c r="W618" s="42"/>
      <c r="X618" s="42"/>
      <c r="Y618" s="42"/>
      <c r="Z618" s="42"/>
      <c r="AA618" s="43">
        <f>_xlfn.XLOOKUP(Master1[[#This Row],[cu_id]], Revenue_Analysis[cuid], Revenue_Analysis[Q1 Low Deviation], 0)</f>
        <v>35.479999999999997</v>
      </c>
      <c r="AB618" s="43">
        <f>_xlfn.XLOOKUP(Master1[[#This Row],[cu_id]],Revenue_Analysis[cuid],Revenue_Analysis[Q1 High Deviation], 0)</f>
        <v>36.729999999999997</v>
      </c>
      <c r="AC618" s="43">
        <f>_xlfn.XLOOKUP(Master1[[#This Row],[cu_id]],Revenue_Analysis[cuid],Revenue_Analysis[Q2 Low Deviation], 0)</f>
        <v>37.83</v>
      </c>
      <c r="AD618" s="43">
        <f>_xlfn.XLOOKUP(Master1[[#This Row],[cu_id]],Revenue_Analysis[cuid],Revenue_Analysis[Q2 High Deviation], 0)</f>
        <v>40.229999999999997</v>
      </c>
      <c r="AE618" s="43">
        <f>_xlfn.XLOOKUP(Master1[[#This Row],[cu_id]],Revenue_Analysis[cuid],Revenue_Analysis[Q3 Low Deviation], 0)</f>
        <v>33.588799999999999</v>
      </c>
      <c r="AF618" s="43">
        <f>_xlfn.XLOOKUP(Master1[[#This Row],[cu_id]],Revenue_Analysis[cuid],Revenue_Analysis[Q3 High Deviation], 0)</f>
        <v>41.307200000000002</v>
      </c>
      <c r="AG618" s="43">
        <f>_xlfn.XLOOKUP(Master1[[#This Row],[cu_id]],Revenue_Analysis[cuid],Revenue_Analysis[Q4 Low Deviation], 0)</f>
        <v>40.75</v>
      </c>
      <c r="AH618" s="43">
        <f>_xlfn.XLOOKUP(Master1[[#This Row],[cu_id]],Revenue_Analysis[cuid],Revenue_Analysis[Q4 High Deviation], 0)</f>
        <v>40.75</v>
      </c>
      <c r="AI618" s="43">
        <f>_xlfn.XLOOKUP(Master1[[#This Row],[cu_id]],Revenue_Analysis[cuid],Revenue_Analysis[Q1 Average], 0)</f>
        <v>36.104999999999997</v>
      </c>
      <c r="AJ618" s="43">
        <f>_xlfn.XLOOKUP(Master1[[#This Row],[cu_id]],Revenue_Analysis[cuid],Revenue_Analysis[Q2 Average], 0)</f>
        <v>39.03</v>
      </c>
      <c r="AK618" s="43">
        <f>_xlfn.XLOOKUP(Master1[[#This Row],[cu_id]],Revenue_Analysis[cuid],Revenue_Analysis[Q3 Average], 0)</f>
        <v>37.448</v>
      </c>
      <c r="AL618" s="43">
        <f>_xlfn.XLOOKUP(Master1[[#This Row],[cu_id]],Revenue_Analysis[cuid],Revenue_Analysis[Q4 Average], 0)</f>
        <v>40.75</v>
      </c>
      <c r="AM618" s="44">
        <v>0</v>
      </c>
      <c r="AN618" s="44">
        <v>0.6875</v>
      </c>
      <c r="AO618" s="25" t="s">
        <v>13860</v>
      </c>
      <c r="AP618" s="25" t="s">
        <v>13860</v>
      </c>
      <c r="AQ618" s="25" t="s">
        <v>13860</v>
      </c>
      <c r="AR618" s="25" t="s">
        <v>27</v>
      </c>
      <c r="AS618" s="15">
        <f>IFERROR(_xlfn.XLOOKUP(Master1[[#This Row],[cu_id]],StopTimes[cu_ID],StopTimes[Average Stop Time]), 0)</f>
        <v>0.33750000000000002</v>
      </c>
      <c r="AT618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618" s="45">
        <v>10</v>
      </c>
      <c r="AV618" s="13"/>
      <c r="AW618" s="12"/>
    </row>
    <row r="619" spans="1:49" x14ac:dyDescent="0.3">
      <c r="A619" s="74" t="s">
        <v>4436</v>
      </c>
      <c r="B619" s="25">
        <v>72</v>
      </c>
      <c r="C619" s="25" t="s">
        <v>6</v>
      </c>
      <c r="D619" s="26">
        <v>33097</v>
      </c>
      <c r="E619" s="26" t="s">
        <v>13</v>
      </c>
      <c r="F619" s="26" t="s">
        <v>2708</v>
      </c>
      <c r="G619" s="26" t="s">
        <v>2709</v>
      </c>
      <c r="H619" s="26" t="s">
        <v>5</v>
      </c>
      <c r="I619" s="26" t="s">
        <v>692</v>
      </c>
      <c r="J619" s="26" t="s">
        <v>4</v>
      </c>
      <c r="K619" s="26" t="s">
        <v>260</v>
      </c>
      <c r="L619" s="27" t="s">
        <v>19</v>
      </c>
      <c r="M619" s="25" t="s">
        <v>18</v>
      </c>
      <c r="N619" s="25" t="s">
        <v>2</v>
      </c>
      <c r="O6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340</v>
      </c>
      <c r="P619" s="25">
        <v>0</v>
      </c>
      <c r="Q619" s="25">
        <v>0</v>
      </c>
      <c r="R619" s="25">
        <v>340</v>
      </c>
      <c r="S619" s="25">
        <v>0</v>
      </c>
      <c r="T619" s="25">
        <v>0</v>
      </c>
      <c r="U619" s="25">
        <v>16</v>
      </c>
      <c r="V619" s="41" t="str">
        <f>IFERROR(Master1[[#This Row],[Avg Garment Scans per Delivery]]/Master1[[#This Row],[Garment Inventory]], "")</f>
        <v/>
      </c>
      <c r="W619" s="42"/>
      <c r="X619" s="42"/>
      <c r="Y619" s="42"/>
      <c r="Z619" s="42"/>
      <c r="AA619" s="43">
        <f>_xlfn.XLOOKUP(Master1[[#This Row],[cu_id]], Revenue_Analysis[cuid], Revenue_Analysis[Q1 Low Deviation], 0)</f>
        <v>179.72450000000001</v>
      </c>
      <c r="AB619" s="43">
        <f>_xlfn.XLOOKUP(Master1[[#This Row],[cu_id]],Revenue_Analysis[cuid],Revenue_Analysis[Q1 High Deviation], 0)</f>
        <v>181.56129999999999</v>
      </c>
      <c r="AC619" s="43">
        <f>_xlfn.XLOOKUP(Master1[[#This Row],[cu_id]],Revenue_Analysis[cuid],Revenue_Analysis[Q2 Low Deviation], 0)</f>
        <v>181.97219999999999</v>
      </c>
      <c r="AD619" s="43">
        <f>_xlfn.XLOOKUP(Master1[[#This Row],[cu_id]],Revenue_Analysis[cuid],Revenue_Analysis[Q2 High Deviation], 0)</f>
        <v>184.1944</v>
      </c>
      <c r="AE619" s="43">
        <f>_xlfn.XLOOKUP(Master1[[#This Row],[cu_id]],Revenue_Analysis[cuid],Revenue_Analysis[Q3 Low Deviation], 0)</f>
        <v>183.93289999999999</v>
      </c>
      <c r="AF619" s="43">
        <f>_xlfn.XLOOKUP(Master1[[#This Row],[cu_id]],Revenue_Analysis[cuid],Revenue_Analysis[Q3 High Deviation], 0)</f>
        <v>184.68709999999999</v>
      </c>
      <c r="AG619" s="43">
        <f>_xlfn.XLOOKUP(Master1[[#This Row],[cu_id]],Revenue_Analysis[cuid],Revenue_Analysis[Q4 Low Deviation], 0)</f>
        <v>200.46</v>
      </c>
      <c r="AH619" s="43">
        <f>_xlfn.XLOOKUP(Master1[[#This Row],[cu_id]],Revenue_Analysis[cuid],Revenue_Analysis[Q4 High Deviation], 0)</f>
        <v>200.46</v>
      </c>
      <c r="AI619" s="43">
        <f>_xlfn.XLOOKUP(Master1[[#This Row],[cu_id]],Revenue_Analysis[cuid],Revenue_Analysis[Q1 Average], 0)</f>
        <v>180.6429</v>
      </c>
      <c r="AJ619" s="43">
        <f>_xlfn.XLOOKUP(Master1[[#This Row],[cu_id]],Revenue_Analysis[cuid],Revenue_Analysis[Q2 Average], 0)</f>
        <v>183.08330000000001</v>
      </c>
      <c r="AK619" s="43">
        <f>_xlfn.XLOOKUP(Master1[[#This Row],[cu_id]],Revenue_Analysis[cuid],Revenue_Analysis[Q3 Average], 0)</f>
        <v>184.31</v>
      </c>
      <c r="AL619" s="43">
        <f>_xlfn.XLOOKUP(Master1[[#This Row],[cu_id]],Revenue_Analysis[cuid],Revenue_Analysis[Q4 Average], 0)</f>
        <v>200.46</v>
      </c>
      <c r="AM619" s="44">
        <v>0.41666666666666669</v>
      </c>
      <c r="AN619" s="44">
        <v>0.6875</v>
      </c>
      <c r="AO619" s="25" t="s">
        <v>13860</v>
      </c>
      <c r="AP619" s="25" t="s">
        <v>13860</v>
      </c>
      <c r="AQ619" s="25" t="s">
        <v>13860</v>
      </c>
      <c r="AR619" s="25" t="s">
        <v>0</v>
      </c>
      <c r="AS619" s="15">
        <f>IFERROR(_xlfn.XLOOKUP(Master1[[#This Row],[cu_id]],StopTimes[cu_ID],StopTimes[Average Stop Time]), 0)</f>
        <v>0.21249999999999999</v>
      </c>
      <c r="AT619" s="15">
        <f>IF(Master1[[#This Row],[RSP StopTime Override]] &lt;&gt; "",Master1[[#This Row],[RSP StopTime Override]],IF(Master1[[#This Row],[Avg Stop Time Helper]] &lt;&gt; 0, Master1[[#This Row],[Avg Stop Time Helper]],Average_Stop_Time))</f>
        <v>40</v>
      </c>
      <c r="AU619" s="45">
        <v>40</v>
      </c>
      <c r="AV619" s="13"/>
      <c r="AW619" s="12"/>
    </row>
    <row r="620" spans="1:49" x14ac:dyDescent="0.3">
      <c r="A620" s="74" t="s">
        <v>4437</v>
      </c>
      <c r="B620" s="25">
        <v>71</v>
      </c>
      <c r="C620" s="25" t="s">
        <v>14</v>
      </c>
      <c r="D620" s="26">
        <v>33098</v>
      </c>
      <c r="E620" s="26" t="s">
        <v>13</v>
      </c>
      <c r="F620" s="26" t="s">
        <v>2710</v>
      </c>
      <c r="G620" s="26" t="s">
        <v>2711</v>
      </c>
      <c r="H620" s="26" t="s">
        <v>5</v>
      </c>
      <c r="I620" s="26" t="s">
        <v>1483</v>
      </c>
      <c r="J620" s="26" t="s">
        <v>4</v>
      </c>
      <c r="K620" s="26" t="s">
        <v>585</v>
      </c>
      <c r="L620" s="27" t="s">
        <v>16</v>
      </c>
      <c r="M620" s="25" t="s">
        <v>3</v>
      </c>
      <c r="N620" s="25" t="s">
        <v>2</v>
      </c>
      <c r="O62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620" s="25">
        <v>0</v>
      </c>
      <c r="Q620" s="25">
        <v>0</v>
      </c>
      <c r="R620" s="25">
        <v>0</v>
      </c>
      <c r="S620" s="25">
        <v>170</v>
      </c>
      <c r="T620" s="25">
        <v>0</v>
      </c>
      <c r="U620" s="25">
        <v>55</v>
      </c>
      <c r="V620" s="41" t="str">
        <f>IFERROR(Master1[[#This Row],[Avg Garment Scans per Delivery]]/Master1[[#This Row],[Garment Inventory]], "")</f>
        <v/>
      </c>
      <c r="W620" s="42"/>
      <c r="X620" s="42"/>
      <c r="Y620" s="42"/>
      <c r="Z620" s="42"/>
      <c r="AA620" s="43">
        <f>_xlfn.XLOOKUP(Master1[[#This Row],[cu_id]], Revenue_Analysis[cuid], Revenue_Analysis[Q1 Low Deviation], 0)</f>
        <v>39.355499999999999</v>
      </c>
      <c r="AB620" s="43">
        <f>_xlfn.XLOOKUP(Master1[[#This Row],[cu_id]],Revenue_Analysis[cuid],Revenue_Analysis[Q1 High Deviation], 0)</f>
        <v>71.301900000000003</v>
      </c>
      <c r="AC620" s="43">
        <f>_xlfn.XLOOKUP(Master1[[#This Row],[cu_id]],Revenue_Analysis[cuid],Revenue_Analysis[Q2 Low Deviation], 0)</f>
        <v>62.852600000000002</v>
      </c>
      <c r="AD620" s="43">
        <f>_xlfn.XLOOKUP(Master1[[#This Row],[cu_id]],Revenue_Analysis[cuid],Revenue_Analysis[Q2 High Deviation], 0)</f>
        <v>84.299800000000005</v>
      </c>
      <c r="AE620" s="43">
        <f>_xlfn.XLOOKUP(Master1[[#This Row],[cu_id]],Revenue_Analysis[cuid],Revenue_Analysis[Q3 Low Deviation], 0)</f>
        <v>80.177499999999995</v>
      </c>
      <c r="AF620" s="43">
        <f>_xlfn.XLOOKUP(Master1[[#This Row],[cu_id]],Revenue_Analysis[cuid],Revenue_Analysis[Q3 High Deviation], 0)</f>
        <v>135.3553</v>
      </c>
      <c r="AG620" s="43">
        <f>_xlfn.XLOOKUP(Master1[[#This Row],[cu_id]],Revenue_Analysis[cuid],Revenue_Analysis[Q4 Low Deviation], 0)</f>
        <v>127.6574</v>
      </c>
      <c r="AH620" s="43">
        <f>_xlfn.XLOOKUP(Master1[[#This Row],[cu_id]],Revenue_Analysis[cuid],Revenue_Analysis[Q4 High Deviation], 0)</f>
        <v>151.6902</v>
      </c>
      <c r="AI620" s="43">
        <f>_xlfn.XLOOKUP(Master1[[#This Row],[cu_id]],Revenue_Analysis[cuid],Revenue_Analysis[Q1 Average], 0)</f>
        <v>55.328699999999998</v>
      </c>
      <c r="AJ620" s="43">
        <f>_xlfn.XLOOKUP(Master1[[#This Row],[cu_id]],Revenue_Analysis[cuid],Revenue_Analysis[Q2 Average], 0)</f>
        <v>73.5762</v>
      </c>
      <c r="AK620" s="43">
        <f>_xlfn.XLOOKUP(Master1[[#This Row],[cu_id]],Revenue_Analysis[cuid],Revenue_Analysis[Q3 Average], 0)</f>
        <v>107.7664</v>
      </c>
      <c r="AL620" s="43">
        <f>_xlfn.XLOOKUP(Master1[[#This Row],[cu_id]],Revenue_Analysis[cuid],Revenue_Analysis[Q4 Average], 0)</f>
        <v>139.6738</v>
      </c>
      <c r="AM620" s="44">
        <v>10</v>
      </c>
      <c r="AN620" s="44">
        <v>9.5</v>
      </c>
      <c r="AO620" s="25" t="s">
        <v>13860</v>
      </c>
      <c r="AP620" s="25" t="s">
        <v>13860</v>
      </c>
      <c r="AQ620" s="25" t="s">
        <v>13860</v>
      </c>
      <c r="AR620" s="25" t="s">
        <v>0</v>
      </c>
      <c r="AS620" s="15">
        <f>IFERROR(_xlfn.XLOOKUP(Master1[[#This Row],[cu_id]],StopTimes[cu_ID],StopTimes[Average Stop Time]), 0)</f>
        <v>10.15</v>
      </c>
      <c r="AT62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20" s="45" t="s">
        <v>13860</v>
      </c>
      <c r="AV620" s="13"/>
      <c r="AW620" s="12"/>
    </row>
    <row r="621" spans="1:49" x14ac:dyDescent="0.3">
      <c r="A621" s="74" t="s">
        <v>3722</v>
      </c>
      <c r="B621" s="25">
        <v>9</v>
      </c>
      <c r="C621" s="25" t="s">
        <v>6</v>
      </c>
      <c r="D621" s="26">
        <v>99051</v>
      </c>
      <c r="E621" s="26" t="s">
        <v>41</v>
      </c>
      <c r="F621" s="26" t="s">
        <v>1143</v>
      </c>
      <c r="G621" s="26" t="s">
        <v>1144</v>
      </c>
      <c r="H621" s="26" t="s">
        <v>11</v>
      </c>
      <c r="I621" s="26" t="s">
        <v>287</v>
      </c>
      <c r="J621" s="26" t="s">
        <v>4</v>
      </c>
      <c r="K621" s="26" t="s">
        <v>904</v>
      </c>
      <c r="L621" s="27" t="s">
        <v>16</v>
      </c>
      <c r="M621" s="25" t="s">
        <v>3</v>
      </c>
      <c r="N621" s="25" t="s">
        <v>2</v>
      </c>
      <c r="O6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621" s="25">
        <v>0</v>
      </c>
      <c r="Q621" s="25">
        <v>0</v>
      </c>
      <c r="R621" s="25">
        <v>200</v>
      </c>
      <c r="S621" s="25">
        <v>0</v>
      </c>
      <c r="T621" s="25">
        <v>0</v>
      </c>
      <c r="U621" s="25">
        <v>53</v>
      </c>
      <c r="V621" s="41" t="str">
        <f>IFERROR(Master1[[#This Row],[Avg Garment Scans per Delivery]]/Master1[[#This Row],[Garment Inventory]], "")</f>
        <v/>
      </c>
      <c r="W621" s="42"/>
      <c r="X621" s="42"/>
      <c r="Y621" s="42"/>
      <c r="Z621" s="42"/>
      <c r="AA621" s="43">
        <f>_xlfn.XLOOKUP(Master1[[#This Row],[cu_id]], Revenue_Analysis[cuid], Revenue_Analysis[Q1 Low Deviation], 0)</f>
        <v>93.955799999999996</v>
      </c>
      <c r="AB621" s="43">
        <f>_xlfn.XLOOKUP(Master1[[#This Row],[cu_id]],Revenue_Analysis[cuid],Revenue_Analysis[Q1 High Deviation], 0)</f>
        <v>109.78279999999999</v>
      </c>
      <c r="AC621" s="43">
        <f>_xlfn.XLOOKUP(Master1[[#This Row],[cu_id]],Revenue_Analysis[cuid],Revenue_Analysis[Q2 Low Deviation], 0)</f>
        <v>110.8428</v>
      </c>
      <c r="AD621" s="43">
        <f>_xlfn.XLOOKUP(Master1[[#This Row],[cu_id]],Revenue_Analysis[cuid],Revenue_Analysis[Q2 High Deviation], 0)</f>
        <v>114.6618</v>
      </c>
      <c r="AE621" s="43">
        <f>_xlfn.XLOOKUP(Master1[[#This Row],[cu_id]],Revenue_Analysis[cuid],Revenue_Analysis[Q3 Low Deviation], 0)</f>
        <v>114.4162</v>
      </c>
      <c r="AF621" s="43">
        <f>_xlfn.XLOOKUP(Master1[[#This Row],[cu_id]],Revenue_Analysis[cuid],Revenue_Analysis[Q3 High Deviation], 0)</f>
        <v>115.0822</v>
      </c>
      <c r="AG621" s="43">
        <f>_xlfn.XLOOKUP(Master1[[#This Row],[cu_id]],Revenue_Analysis[cuid],Revenue_Analysis[Q4 Low Deviation], 0)</f>
        <v>114.44</v>
      </c>
      <c r="AH621" s="43">
        <f>_xlfn.XLOOKUP(Master1[[#This Row],[cu_id]],Revenue_Analysis[cuid],Revenue_Analysis[Q4 High Deviation], 0)</f>
        <v>114.44</v>
      </c>
      <c r="AI621" s="43">
        <f>_xlfn.XLOOKUP(Master1[[#This Row],[cu_id]],Revenue_Analysis[cuid],Revenue_Analysis[Q1 Average], 0)</f>
        <v>101.8693</v>
      </c>
      <c r="AJ621" s="43">
        <f>_xlfn.XLOOKUP(Master1[[#This Row],[cu_id]],Revenue_Analysis[cuid],Revenue_Analysis[Q2 Average], 0)</f>
        <v>112.75230000000001</v>
      </c>
      <c r="AK621" s="43">
        <f>_xlfn.XLOOKUP(Master1[[#This Row],[cu_id]],Revenue_Analysis[cuid],Revenue_Analysis[Q3 Average], 0)</f>
        <v>114.7492</v>
      </c>
      <c r="AL621" s="43">
        <f>_xlfn.XLOOKUP(Master1[[#This Row],[cu_id]],Revenue_Analysis[cuid],Revenue_Analysis[Q4 Average], 0)</f>
        <v>114.44</v>
      </c>
      <c r="AM621" s="44">
        <v>0.35416666666666669</v>
      </c>
      <c r="AN621" s="44">
        <v>0.66666666666666663</v>
      </c>
      <c r="AO621" s="25" t="s">
        <v>13860</v>
      </c>
      <c r="AP621" s="25" t="s">
        <v>13860</v>
      </c>
      <c r="AQ621" s="25" t="s">
        <v>13860</v>
      </c>
      <c r="AR621" s="25" t="s">
        <v>0</v>
      </c>
      <c r="AS621" s="15">
        <f>IFERROR(_xlfn.XLOOKUP(Master1[[#This Row],[cu_id]],StopTimes[cu_ID],StopTimes[Average Stop Time]), 0)</f>
        <v>8.9312500000000004</v>
      </c>
      <c r="AT62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21" s="45" t="s">
        <v>13860</v>
      </c>
      <c r="AV621" s="13"/>
      <c r="AW621" s="12"/>
    </row>
    <row r="622" spans="1:49" x14ac:dyDescent="0.3">
      <c r="A622" s="74" t="s">
        <v>3723</v>
      </c>
      <c r="B622" s="25">
        <v>9</v>
      </c>
      <c r="C622" s="25" t="s">
        <v>6</v>
      </c>
      <c r="D622" s="26">
        <v>99051</v>
      </c>
      <c r="E622" s="26" t="s">
        <v>66</v>
      </c>
      <c r="F622" s="26" t="s">
        <v>1145</v>
      </c>
      <c r="G622" s="26" t="s">
        <v>1146</v>
      </c>
      <c r="H622" s="26" t="s">
        <v>11</v>
      </c>
      <c r="I622" s="26" t="s">
        <v>283</v>
      </c>
      <c r="J622" s="26" t="s">
        <v>4</v>
      </c>
      <c r="K622" s="26" t="s">
        <v>284</v>
      </c>
      <c r="L622" s="27" t="s">
        <v>16</v>
      </c>
      <c r="M622" s="25" t="s">
        <v>3</v>
      </c>
      <c r="N622" s="25" t="s">
        <v>2</v>
      </c>
      <c r="O6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622" s="25">
        <v>0</v>
      </c>
      <c r="Q622" s="25">
        <v>0</v>
      </c>
      <c r="R622" s="25">
        <v>160</v>
      </c>
      <c r="S622" s="25">
        <v>0</v>
      </c>
      <c r="T622" s="25">
        <v>0</v>
      </c>
      <c r="U622" s="25">
        <v>52</v>
      </c>
      <c r="V622" s="41" t="str">
        <f>IFERROR(Master1[[#This Row],[Avg Garment Scans per Delivery]]/Master1[[#This Row],[Garment Inventory]], "")</f>
        <v/>
      </c>
      <c r="W622" s="42"/>
      <c r="X622" s="42"/>
      <c r="Y622" s="42"/>
      <c r="Z622" s="42"/>
      <c r="AA622" s="43">
        <f>_xlfn.XLOOKUP(Master1[[#This Row],[cu_id]], Revenue_Analysis[cuid], Revenue_Analysis[Q1 Low Deviation], 0)</f>
        <v>82.884299999999996</v>
      </c>
      <c r="AB622" s="43">
        <f>_xlfn.XLOOKUP(Master1[[#This Row],[cu_id]],Revenue_Analysis[cuid],Revenue_Analysis[Q1 High Deviation], 0)</f>
        <v>124.0249</v>
      </c>
      <c r="AC622" s="43">
        <f>_xlfn.XLOOKUP(Master1[[#This Row],[cu_id]],Revenue_Analysis[cuid],Revenue_Analysis[Q2 Low Deviation], 0)</f>
        <v>92.704899999999995</v>
      </c>
      <c r="AD622" s="43">
        <f>_xlfn.XLOOKUP(Master1[[#This Row],[cu_id]],Revenue_Analysis[cuid],Revenue_Analysis[Q2 High Deviation], 0)</f>
        <v>126.7259</v>
      </c>
      <c r="AE622" s="43">
        <f>_xlfn.XLOOKUP(Master1[[#This Row],[cu_id]],Revenue_Analysis[cuid],Revenue_Analysis[Q3 Low Deviation], 0)</f>
        <v>90.413600000000002</v>
      </c>
      <c r="AF622" s="43">
        <f>_xlfn.XLOOKUP(Master1[[#This Row],[cu_id]],Revenue_Analysis[cuid],Revenue_Analysis[Q3 High Deviation], 0)</f>
        <v>129.6292</v>
      </c>
      <c r="AG622" s="43">
        <f>_xlfn.XLOOKUP(Master1[[#This Row],[cu_id]],Revenue_Analysis[cuid],Revenue_Analysis[Q4 Low Deviation], 0)</f>
        <v>95.609200000000001</v>
      </c>
      <c r="AH622" s="43">
        <f>_xlfn.XLOOKUP(Master1[[#This Row],[cu_id]],Revenue_Analysis[cuid],Revenue_Analysis[Q4 High Deviation], 0)</f>
        <v>132.47839999999999</v>
      </c>
      <c r="AI622" s="43">
        <f>_xlfn.XLOOKUP(Master1[[#This Row],[cu_id]],Revenue_Analysis[cuid],Revenue_Analysis[Q1 Average], 0)</f>
        <v>103.4546</v>
      </c>
      <c r="AJ622" s="43">
        <f>_xlfn.XLOOKUP(Master1[[#This Row],[cu_id]],Revenue_Analysis[cuid],Revenue_Analysis[Q2 Average], 0)</f>
        <v>109.7154</v>
      </c>
      <c r="AK622" s="43">
        <f>_xlfn.XLOOKUP(Master1[[#This Row],[cu_id]],Revenue_Analysis[cuid],Revenue_Analysis[Q3 Average], 0)</f>
        <v>110.0214</v>
      </c>
      <c r="AL622" s="43">
        <f>_xlfn.XLOOKUP(Master1[[#This Row],[cu_id]],Revenue_Analysis[cuid],Revenue_Analysis[Q4 Average], 0)</f>
        <v>114.0438</v>
      </c>
      <c r="AM622" s="44">
        <v>0.375</v>
      </c>
      <c r="AN622" s="44">
        <v>0.66666666666666663</v>
      </c>
      <c r="AO622" s="25" t="s">
        <v>13860</v>
      </c>
      <c r="AP622" s="25" t="s">
        <v>13860</v>
      </c>
      <c r="AQ622" s="25" t="s">
        <v>13860</v>
      </c>
      <c r="AR622" s="25" t="s">
        <v>0</v>
      </c>
      <c r="AS622" s="15">
        <f>IFERROR(_xlfn.XLOOKUP(Master1[[#This Row],[cu_id]],StopTimes[cu_ID],StopTimes[Average Stop Time]), 0)</f>
        <v>7.8833333333333337</v>
      </c>
      <c r="AT62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22" s="45" t="s">
        <v>13860</v>
      </c>
      <c r="AV622" s="13"/>
      <c r="AW622" s="12"/>
    </row>
    <row r="623" spans="1:49" x14ac:dyDescent="0.3">
      <c r="A623" s="74" t="s">
        <v>3724</v>
      </c>
      <c r="B623" s="25">
        <v>9</v>
      </c>
      <c r="C623" s="25" t="s">
        <v>6</v>
      </c>
      <c r="D623" s="26">
        <v>99051</v>
      </c>
      <c r="E623" s="26" t="s">
        <v>90</v>
      </c>
      <c r="F623" s="26" t="s">
        <v>1147</v>
      </c>
      <c r="G623" s="26" t="s">
        <v>1148</v>
      </c>
      <c r="H623" s="26" t="s">
        <v>11</v>
      </c>
      <c r="I623" s="26" t="s">
        <v>1149</v>
      </c>
      <c r="J623" s="26" t="s">
        <v>4</v>
      </c>
      <c r="K623" s="26" t="s">
        <v>525</v>
      </c>
      <c r="L623" s="27" t="s">
        <v>16</v>
      </c>
      <c r="M623" s="25" t="s">
        <v>3</v>
      </c>
      <c r="N623" s="25" t="s">
        <v>2</v>
      </c>
      <c r="O6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320</v>
      </c>
      <c r="P623" s="25">
        <v>0</v>
      </c>
      <c r="Q623" s="25">
        <v>0</v>
      </c>
      <c r="R623" s="25">
        <v>320</v>
      </c>
      <c r="S623" s="25">
        <v>0</v>
      </c>
      <c r="T623" s="25">
        <v>0</v>
      </c>
      <c r="U623" s="25">
        <v>52</v>
      </c>
      <c r="V623" s="41" t="str">
        <f>IFERROR(Master1[[#This Row],[Avg Garment Scans per Delivery]]/Master1[[#This Row],[Garment Inventory]], "")</f>
        <v/>
      </c>
      <c r="W623" s="42"/>
      <c r="X623" s="42"/>
      <c r="Y623" s="42"/>
      <c r="Z623" s="42"/>
      <c r="AA623" s="43">
        <f>_xlfn.XLOOKUP(Master1[[#This Row],[cu_id]], Revenue_Analysis[cuid], Revenue_Analysis[Q1 Low Deviation], 0)</f>
        <v>123.4712</v>
      </c>
      <c r="AB623" s="43">
        <f>_xlfn.XLOOKUP(Master1[[#This Row],[cu_id]],Revenue_Analysis[cuid],Revenue_Analysis[Q1 High Deviation], 0)</f>
        <v>165.31800000000001</v>
      </c>
      <c r="AC623" s="43">
        <f>_xlfn.XLOOKUP(Master1[[#This Row],[cu_id]],Revenue_Analysis[cuid],Revenue_Analysis[Q2 Low Deviation], 0)</f>
        <v>127.033</v>
      </c>
      <c r="AD623" s="43">
        <f>_xlfn.XLOOKUP(Master1[[#This Row],[cu_id]],Revenue_Analysis[cuid],Revenue_Analysis[Q2 High Deviation], 0)</f>
        <v>166.76079999999999</v>
      </c>
      <c r="AE623" s="43">
        <f>_xlfn.XLOOKUP(Master1[[#This Row],[cu_id]],Revenue_Analysis[cuid],Revenue_Analysis[Q3 Low Deviation], 0)</f>
        <v>94.549099999999996</v>
      </c>
      <c r="AF623" s="43">
        <f>_xlfn.XLOOKUP(Master1[[#This Row],[cu_id]],Revenue_Analysis[cuid],Revenue_Analysis[Q3 High Deviation], 0)</f>
        <v>157.2159</v>
      </c>
      <c r="AG623" s="43">
        <f>_xlfn.XLOOKUP(Master1[[#This Row],[cu_id]],Revenue_Analysis[cuid],Revenue_Analysis[Q4 Low Deviation], 0)</f>
        <v>127.7745</v>
      </c>
      <c r="AH623" s="43">
        <f>_xlfn.XLOOKUP(Master1[[#This Row],[cu_id]],Revenue_Analysis[cuid],Revenue_Analysis[Q4 High Deviation], 0)</f>
        <v>169.64709999999999</v>
      </c>
      <c r="AI623" s="43">
        <f>_xlfn.XLOOKUP(Master1[[#This Row],[cu_id]],Revenue_Analysis[cuid],Revenue_Analysis[Q1 Average], 0)</f>
        <v>144.3946</v>
      </c>
      <c r="AJ623" s="43">
        <f>_xlfn.XLOOKUP(Master1[[#This Row],[cu_id]],Revenue_Analysis[cuid],Revenue_Analysis[Q2 Average], 0)</f>
        <v>146.89689999999999</v>
      </c>
      <c r="AK623" s="43">
        <f>_xlfn.XLOOKUP(Master1[[#This Row],[cu_id]],Revenue_Analysis[cuid],Revenue_Analysis[Q3 Average], 0)</f>
        <v>125.88249999999999</v>
      </c>
      <c r="AL623" s="43">
        <f>_xlfn.XLOOKUP(Master1[[#This Row],[cu_id]],Revenue_Analysis[cuid],Revenue_Analysis[Q4 Average], 0)</f>
        <v>148.71080000000001</v>
      </c>
      <c r="AM623" s="44">
        <v>0.375</v>
      </c>
      <c r="AN623" s="44">
        <v>0.66666666666666663</v>
      </c>
      <c r="AO623" s="25" t="s">
        <v>13860</v>
      </c>
      <c r="AP623" s="25" t="s">
        <v>13860</v>
      </c>
      <c r="AQ623" s="25" t="s">
        <v>13860</v>
      </c>
      <c r="AR623" s="25" t="s">
        <v>0</v>
      </c>
      <c r="AS623" s="15">
        <f>IFERROR(_xlfn.XLOOKUP(Master1[[#This Row],[cu_id]],StopTimes[cu_ID],StopTimes[Average Stop Time]), 0)</f>
        <v>10.137500000000001</v>
      </c>
      <c r="AT62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23" s="45" t="s">
        <v>13860</v>
      </c>
      <c r="AV623" s="13"/>
      <c r="AW623" s="12"/>
    </row>
    <row r="624" spans="1:49" x14ac:dyDescent="0.3">
      <c r="A624" s="74" t="s">
        <v>4438</v>
      </c>
      <c r="B624" s="25">
        <v>76</v>
      </c>
      <c r="C624" s="25" t="s">
        <v>12</v>
      </c>
      <c r="D624" s="26">
        <v>33102</v>
      </c>
      <c r="E624" s="26" t="s">
        <v>13</v>
      </c>
      <c r="F624" s="26" t="s">
        <v>2508</v>
      </c>
      <c r="G624" s="26" t="s">
        <v>2712</v>
      </c>
      <c r="H624" s="26" t="s">
        <v>5</v>
      </c>
      <c r="I624" s="26" t="s">
        <v>1318</v>
      </c>
      <c r="J624" s="26" t="s">
        <v>4</v>
      </c>
      <c r="K624" s="26" t="s">
        <v>635</v>
      </c>
      <c r="L624" s="27" t="s">
        <v>16</v>
      </c>
      <c r="M624" s="25" t="s">
        <v>3</v>
      </c>
      <c r="N624" s="25" t="s">
        <v>2</v>
      </c>
      <c r="O6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624" s="25">
        <v>0</v>
      </c>
      <c r="Q624" s="25">
        <v>110</v>
      </c>
      <c r="R624" s="25">
        <v>0</v>
      </c>
      <c r="S624" s="25">
        <v>0</v>
      </c>
      <c r="T624" s="25">
        <v>0</v>
      </c>
      <c r="U624" s="25">
        <v>52</v>
      </c>
      <c r="V624" s="41" t="str">
        <f>IFERROR(Master1[[#This Row],[Avg Garment Scans per Delivery]]/Master1[[#This Row],[Garment Inventory]], "")</f>
        <v/>
      </c>
      <c r="W624" s="42"/>
      <c r="X624" s="42"/>
      <c r="Y624" s="42"/>
      <c r="Z624" s="42"/>
      <c r="AA624" s="43">
        <f>_xlfn.XLOOKUP(Master1[[#This Row],[cu_id]], Revenue_Analysis[cuid], Revenue_Analysis[Q1 Low Deviation], 0)</f>
        <v>43.548400000000001</v>
      </c>
      <c r="AB624" s="43">
        <f>_xlfn.XLOOKUP(Master1[[#This Row],[cu_id]],Revenue_Analysis[cuid],Revenue_Analysis[Q1 High Deviation], 0)</f>
        <v>45.614600000000003</v>
      </c>
      <c r="AC624" s="43">
        <f>_xlfn.XLOOKUP(Master1[[#This Row],[cu_id]],Revenue_Analysis[cuid],Revenue_Analysis[Q2 Low Deviation], 0)</f>
        <v>47.869</v>
      </c>
      <c r="AD624" s="43">
        <f>_xlfn.XLOOKUP(Master1[[#This Row],[cu_id]],Revenue_Analysis[cuid],Revenue_Analysis[Q2 High Deviation], 0)</f>
        <v>49.8202</v>
      </c>
      <c r="AE624" s="43">
        <f>_xlfn.XLOOKUP(Master1[[#This Row],[cu_id]],Revenue_Analysis[cuid],Revenue_Analysis[Q3 Low Deviation], 0)</f>
        <v>49.749400000000001</v>
      </c>
      <c r="AF624" s="43">
        <f>_xlfn.XLOOKUP(Master1[[#This Row],[cu_id]],Revenue_Analysis[cuid],Revenue_Analysis[Q3 High Deviation], 0)</f>
        <v>50.455199999999998</v>
      </c>
      <c r="AG624" s="43">
        <f>_xlfn.XLOOKUP(Master1[[#This Row],[cu_id]],Revenue_Analysis[cuid],Revenue_Analysis[Q4 Low Deviation], 0)</f>
        <v>54.2134</v>
      </c>
      <c r="AH624" s="43">
        <f>_xlfn.XLOOKUP(Master1[[#This Row],[cu_id]],Revenue_Analysis[cuid],Revenue_Analysis[Q4 High Deviation], 0)</f>
        <v>55.703600000000002</v>
      </c>
      <c r="AI624" s="43">
        <f>_xlfn.XLOOKUP(Master1[[#This Row],[cu_id]],Revenue_Analysis[cuid],Revenue_Analysis[Q1 Average], 0)</f>
        <v>44.581499999999998</v>
      </c>
      <c r="AJ624" s="43">
        <f>_xlfn.XLOOKUP(Master1[[#This Row],[cu_id]],Revenue_Analysis[cuid],Revenue_Analysis[Q2 Average], 0)</f>
        <v>48.8446</v>
      </c>
      <c r="AK624" s="43">
        <f>_xlfn.XLOOKUP(Master1[[#This Row],[cu_id]],Revenue_Analysis[cuid],Revenue_Analysis[Q3 Average], 0)</f>
        <v>50.1023</v>
      </c>
      <c r="AL624" s="43">
        <f>_xlfn.XLOOKUP(Master1[[#This Row],[cu_id]],Revenue_Analysis[cuid],Revenue_Analysis[Q4 Average], 0)</f>
        <v>54.958500000000001</v>
      </c>
      <c r="AM624" s="44">
        <v>9</v>
      </c>
      <c r="AN624" s="44">
        <v>5.5</v>
      </c>
      <c r="AO624" s="25" t="s">
        <v>13860</v>
      </c>
      <c r="AP624" s="25" t="s">
        <v>13860</v>
      </c>
      <c r="AQ624" s="25" t="s">
        <v>13860</v>
      </c>
      <c r="AR624" s="25" t="s">
        <v>0</v>
      </c>
      <c r="AS624" s="15">
        <f>IFERROR(_xlfn.XLOOKUP(Master1[[#This Row],[cu_id]],StopTimes[cu_ID],StopTimes[Average Stop Time]), 0)</f>
        <v>5.9104166666666664</v>
      </c>
      <c r="AT62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24" s="45" t="s">
        <v>13860</v>
      </c>
      <c r="AV624" s="13"/>
      <c r="AW624" s="12"/>
    </row>
    <row r="625" spans="1:49" x14ac:dyDescent="0.3">
      <c r="A625" s="74" t="s">
        <v>3725</v>
      </c>
      <c r="B625" s="25">
        <v>71</v>
      </c>
      <c r="C625" s="25" t="s">
        <v>7</v>
      </c>
      <c r="D625" s="26">
        <v>28452</v>
      </c>
      <c r="E625" s="26" t="s">
        <v>13</v>
      </c>
      <c r="F625" s="26" t="s">
        <v>1150</v>
      </c>
      <c r="G625" s="26" t="s">
        <v>1151</v>
      </c>
      <c r="H625" s="26" t="s">
        <v>11</v>
      </c>
      <c r="I625" s="26" t="s">
        <v>1152</v>
      </c>
      <c r="J625" s="26" t="s">
        <v>4</v>
      </c>
      <c r="K625" s="26" t="s">
        <v>497</v>
      </c>
      <c r="L625" s="27" t="s">
        <v>31</v>
      </c>
      <c r="M625" s="25" t="s">
        <v>30</v>
      </c>
      <c r="N625" s="25" t="s">
        <v>2</v>
      </c>
      <c r="O6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53</v>
      </c>
      <c r="P625" s="25">
        <v>0</v>
      </c>
      <c r="Q625" s="25">
        <v>0</v>
      </c>
      <c r="R625" s="25">
        <v>0</v>
      </c>
      <c r="S625" s="25">
        <v>0</v>
      </c>
      <c r="T625" s="25">
        <v>53</v>
      </c>
      <c r="U625" s="25">
        <v>9</v>
      </c>
      <c r="V625" s="41" t="str">
        <f>IFERROR(Master1[[#This Row],[Avg Garment Scans per Delivery]]/Master1[[#This Row],[Garment Inventory]], "")</f>
        <v/>
      </c>
      <c r="W625" s="42"/>
      <c r="X625" s="42"/>
      <c r="Y625" s="42"/>
      <c r="Z625" s="42"/>
      <c r="AA625" s="43">
        <f>_xlfn.XLOOKUP(Master1[[#This Row],[cu_id]], Revenue_Analysis[cuid], Revenue_Analysis[Q1 Low Deviation], 0)</f>
        <v>38.31</v>
      </c>
      <c r="AB625" s="43">
        <f>_xlfn.XLOOKUP(Master1[[#This Row],[cu_id]],Revenue_Analysis[cuid],Revenue_Analysis[Q1 High Deviation], 0)</f>
        <v>38.31</v>
      </c>
      <c r="AC625" s="43">
        <f>_xlfn.XLOOKUP(Master1[[#This Row],[cu_id]],Revenue_Analysis[cuid],Revenue_Analysis[Q2 Low Deviation], 0)</f>
        <v>40.305500000000002</v>
      </c>
      <c r="AD625" s="43">
        <f>_xlfn.XLOOKUP(Master1[[#This Row],[cu_id]],Revenue_Analysis[cuid],Revenue_Analysis[Q2 High Deviation], 0)</f>
        <v>42.341099999999997</v>
      </c>
      <c r="AE625" s="43">
        <f>_xlfn.XLOOKUP(Master1[[#This Row],[cu_id]],Revenue_Analysis[cuid],Revenue_Analysis[Q3 Low Deviation], 0)</f>
        <v>42.14</v>
      </c>
      <c r="AF625" s="43">
        <f>_xlfn.XLOOKUP(Master1[[#This Row],[cu_id]],Revenue_Analysis[cuid],Revenue_Analysis[Q3 High Deviation], 0)</f>
        <v>42.85</v>
      </c>
      <c r="AG625" s="43">
        <f>_xlfn.XLOOKUP(Master1[[#This Row],[cu_id]],Revenue_Analysis[cuid],Revenue_Analysis[Q4 Low Deviation], 0)</f>
        <v>41.81</v>
      </c>
      <c r="AH625" s="43">
        <f>_xlfn.XLOOKUP(Master1[[#This Row],[cu_id]],Revenue_Analysis[cuid],Revenue_Analysis[Q4 High Deviation], 0)</f>
        <v>44.45</v>
      </c>
      <c r="AI625" s="43">
        <f>_xlfn.XLOOKUP(Master1[[#This Row],[cu_id]],Revenue_Analysis[cuid],Revenue_Analysis[Q1 Average], 0)</f>
        <v>38.31</v>
      </c>
      <c r="AJ625" s="43">
        <f>_xlfn.XLOOKUP(Master1[[#This Row],[cu_id]],Revenue_Analysis[cuid],Revenue_Analysis[Q2 Average], 0)</f>
        <v>41.323300000000003</v>
      </c>
      <c r="AK625" s="43">
        <f>_xlfn.XLOOKUP(Master1[[#This Row],[cu_id]],Revenue_Analysis[cuid],Revenue_Analysis[Q3 Average], 0)</f>
        <v>42.494999999999997</v>
      </c>
      <c r="AL625" s="43">
        <f>_xlfn.XLOOKUP(Master1[[#This Row],[cu_id]],Revenue_Analysis[cuid],Revenue_Analysis[Q4 Average], 0)</f>
        <v>43.13</v>
      </c>
      <c r="AM625" s="44">
        <v>10</v>
      </c>
      <c r="AN625" s="44">
        <v>5.5</v>
      </c>
      <c r="AO625" s="25" t="s">
        <v>13860</v>
      </c>
      <c r="AP625" s="25" t="s">
        <v>13860</v>
      </c>
      <c r="AQ625" s="25" t="s">
        <v>13860</v>
      </c>
      <c r="AR625" s="25" t="s">
        <v>0</v>
      </c>
      <c r="AS625" s="15">
        <f>IFERROR(_xlfn.XLOOKUP(Master1[[#This Row],[cu_id]],StopTimes[cu_ID],StopTimes[Average Stop Time]), 0)</f>
        <v>8.0583333333333336</v>
      </c>
      <c r="AT62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25" s="45" t="s">
        <v>13860</v>
      </c>
      <c r="AV625" s="13"/>
      <c r="AW625" s="12"/>
    </row>
    <row r="626" spans="1:49" x14ac:dyDescent="0.3">
      <c r="A626" s="74" t="s">
        <v>4439</v>
      </c>
      <c r="B626" s="25">
        <v>72</v>
      </c>
      <c r="C626" s="25" t="s">
        <v>9</v>
      </c>
      <c r="D626" s="26">
        <v>99117</v>
      </c>
      <c r="E626" s="26" t="s">
        <v>53</v>
      </c>
      <c r="F626" s="83" t="s">
        <v>4886</v>
      </c>
      <c r="G626" s="26" t="s">
        <v>2714</v>
      </c>
      <c r="H626" s="26" t="s">
        <v>5</v>
      </c>
      <c r="I626" s="26" t="s">
        <v>2437</v>
      </c>
      <c r="J626" s="26" t="s">
        <v>4</v>
      </c>
      <c r="K626" s="26" t="s">
        <v>2438</v>
      </c>
      <c r="L626" s="27" t="s">
        <v>16</v>
      </c>
      <c r="M626" s="25" t="s">
        <v>3</v>
      </c>
      <c r="N626" s="25" t="s">
        <v>2</v>
      </c>
      <c r="O6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626" s="25">
        <v>50</v>
      </c>
      <c r="Q626" s="25">
        <v>0</v>
      </c>
      <c r="R626" s="25">
        <v>0</v>
      </c>
      <c r="S626" s="25">
        <v>0</v>
      </c>
      <c r="T626" s="25">
        <v>0</v>
      </c>
      <c r="U626" s="25">
        <v>52</v>
      </c>
      <c r="V626" s="41" t="str">
        <f>IFERROR(Master1[[#This Row],[Avg Garment Scans per Delivery]]/Master1[[#This Row],[Garment Inventory]], "")</f>
        <v/>
      </c>
      <c r="W626" s="42"/>
      <c r="X626" s="42"/>
      <c r="Y626" s="42"/>
      <c r="Z626" s="42"/>
      <c r="AA626" s="43">
        <f>_xlfn.XLOOKUP(Master1[[#This Row],[cu_id]], Revenue_Analysis[cuid], Revenue_Analysis[Q1 Low Deviation], 0)</f>
        <v>54.456400000000002</v>
      </c>
      <c r="AB626" s="43">
        <f>_xlfn.XLOOKUP(Master1[[#This Row],[cu_id]],Revenue_Analysis[cuid],Revenue_Analysis[Q1 High Deviation], 0)</f>
        <v>57.2682</v>
      </c>
      <c r="AC626" s="43">
        <f>_xlfn.XLOOKUP(Master1[[#This Row],[cu_id]],Revenue_Analysis[cuid],Revenue_Analysis[Q2 Low Deviation], 0)</f>
        <v>52.620800000000003</v>
      </c>
      <c r="AD626" s="43">
        <f>_xlfn.XLOOKUP(Master1[[#This Row],[cu_id]],Revenue_Analysis[cuid],Revenue_Analysis[Q2 High Deviation], 0)</f>
        <v>57.879199999999997</v>
      </c>
      <c r="AE626" s="43">
        <f>_xlfn.XLOOKUP(Master1[[#This Row],[cu_id]],Revenue_Analysis[cuid],Revenue_Analysis[Q3 Low Deviation], 0)</f>
        <v>55.7498</v>
      </c>
      <c r="AF626" s="43">
        <f>_xlfn.XLOOKUP(Master1[[#This Row],[cu_id]],Revenue_Analysis[cuid],Revenue_Analysis[Q3 High Deviation], 0)</f>
        <v>56.521000000000001</v>
      </c>
      <c r="AG626" s="43">
        <f>_xlfn.XLOOKUP(Master1[[#This Row],[cu_id]],Revenue_Analysis[cuid],Revenue_Analysis[Q4 Low Deviation], 0)</f>
        <v>57.3611</v>
      </c>
      <c r="AH626" s="43">
        <f>_xlfn.XLOOKUP(Master1[[#This Row],[cu_id]],Revenue_Analysis[cuid],Revenue_Analysis[Q4 High Deviation], 0)</f>
        <v>64.221900000000005</v>
      </c>
      <c r="AI626" s="43">
        <f>_xlfn.XLOOKUP(Master1[[#This Row],[cu_id]],Revenue_Analysis[cuid],Revenue_Analysis[Q1 Average], 0)</f>
        <v>55.862299999999998</v>
      </c>
      <c r="AJ626" s="43">
        <f>_xlfn.XLOOKUP(Master1[[#This Row],[cu_id]],Revenue_Analysis[cuid],Revenue_Analysis[Q2 Average], 0)</f>
        <v>55.25</v>
      </c>
      <c r="AK626" s="43">
        <f>_xlfn.XLOOKUP(Master1[[#This Row],[cu_id]],Revenue_Analysis[cuid],Revenue_Analysis[Q3 Average], 0)</f>
        <v>56.135399999999997</v>
      </c>
      <c r="AL626" s="43">
        <f>_xlfn.XLOOKUP(Master1[[#This Row],[cu_id]],Revenue_Analysis[cuid],Revenue_Analysis[Q4 Average], 0)</f>
        <v>60.791499999999999</v>
      </c>
      <c r="AM626" s="44">
        <v>0.25</v>
      </c>
      <c r="AN626" s="44">
        <v>0.6875</v>
      </c>
      <c r="AO626" s="25" t="s">
        <v>13860</v>
      </c>
      <c r="AP626" s="25" t="s">
        <v>13860</v>
      </c>
      <c r="AQ626" s="25" t="s">
        <v>13860</v>
      </c>
      <c r="AR626" s="25" t="s">
        <v>0</v>
      </c>
      <c r="AS626" s="15">
        <f>IFERROR(_xlfn.XLOOKUP(Master1[[#This Row],[cu_id]],StopTimes[cu_ID],StopTimes[Average Stop Time]), 0)</f>
        <v>2.9629629616666668</v>
      </c>
      <c r="AT626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626" s="45">
        <v>15</v>
      </c>
      <c r="AV626" s="13"/>
      <c r="AW626" s="12"/>
    </row>
    <row r="627" spans="1:49" x14ac:dyDescent="0.3">
      <c r="A627" s="74" t="s">
        <v>4440</v>
      </c>
      <c r="B627" s="25">
        <v>71</v>
      </c>
      <c r="C627" s="25" t="s">
        <v>12</v>
      </c>
      <c r="D627" s="26">
        <v>33104</v>
      </c>
      <c r="E627" s="26" t="s">
        <v>13</v>
      </c>
      <c r="F627" s="26" t="s">
        <v>2715</v>
      </c>
      <c r="G627" s="26" t="s">
        <v>2716</v>
      </c>
      <c r="H627" s="26" t="s">
        <v>5</v>
      </c>
      <c r="I627" s="26" t="s">
        <v>1720</v>
      </c>
      <c r="J627" s="26" t="s">
        <v>4</v>
      </c>
      <c r="K627" s="26" t="s">
        <v>464</v>
      </c>
      <c r="L627" s="27" t="s">
        <v>16</v>
      </c>
      <c r="M627" s="25" t="s">
        <v>3</v>
      </c>
      <c r="N627" s="25" t="s">
        <v>2</v>
      </c>
      <c r="O6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627" s="25">
        <v>0</v>
      </c>
      <c r="Q627" s="25">
        <v>40</v>
      </c>
      <c r="R627" s="25">
        <v>0</v>
      </c>
      <c r="S627" s="25">
        <v>0</v>
      </c>
      <c r="T627" s="25">
        <v>0</v>
      </c>
      <c r="U627" s="25">
        <v>54</v>
      </c>
      <c r="V627" s="41">
        <f>IFERROR(Master1[[#This Row],[Avg Garment Scans per Delivery]]/Master1[[#This Row],[Garment Inventory]], "")</f>
        <v>0</v>
      </c>
      <c r="W627" s="42">
        <v>15</v>
      </c>
      <c r="X627" s="42">
        <v>0</v>
      </c>
      <c r="Y627" s="42">
        <v>3</v>
      </c>
      <c r="Z627" s="42">
        <v>15</v>
      </c>
      <c r="AA627" s="43">
        <f>_xlfn.XLOOKUP(Master1[[#This Row],[cu_id]], Revenue_Analysis[cuid], Revenue_Analysis[Q1 Low Deviation], 0)</f>
        <v>128.3124</v>
      </c>
      <c r="AB627" s="43">
        <f>_xlfn.XLOOKUP(Master1[[#This Row],[cu_id]],Revenue_Analysis[cuid],Revenue_Analysis[Q1 High Deviation], 0)</f>
        <v>141.07220000000001</v>
      </c>
      <c r="AC627" s="43">
        <f>_xlfn.XLOOKUP(Master1[[#This Row],[cu_id]],Revenue_Analysis[cuid],Revenue_Analysis[Q2 Low Deviation], 0)</f>
        <v>147.51820000000001</v>
      </c>
      <c r="AD627" s="43">
        <f>_xlfn.XLOOKUP(Master1[[#This Row],[cu_id]],Revenue_Analysis[cuid],Revenue_Analysis[Q2 High Deviation], 0)</f>
        <v>190.77099999999999</v>
      </c>
      <c r="AE627" s="43">
        <f>_xlfn.XLOOKUP(Master1[[#This Row],[cu_id]],Revenue_Analysis[cuid],Revenue_Analysis[Q3 Low Deviation], 0)</f>
        <v>209.9203</v>
      </c>
      <c r="AF627" s="43">
        <f>_xlfn.XLOOKUP(Master1[[#This Row],[cu_id]],Revenue_Analysis[cuid],Revenue_Analysis[Q3 High Deviation], 0)</f>
        <v>222.09209999999999</v>
      </c>
      <c r="AG627" s="43">
        <f>_xlfn.XLOOKUP(Master1[[#This Row],[cu_id]],Revenue_Analysis[cuid],Revenue_Analysis[Q4 Low Deviation], 0)</f>
        <v>241.47</v>
      </c>
      <c r="AH627" s="43">
        <f>_xlfn.XLOOKUP(Master1[[#This Row],[cu_id]],Revenue_Analysis[cuid],Revenue_Analysis[Q4 High Deviation], 0)</f>
        <v>241.47</v>
      </c>
      <c r="AI627" s="43">
        <f>_xlfn.XLOOKUP(Master1[[#This Row],[cu_id]],Revenue_Analysis[cuid],Revenue_Analysis[Q1 Average], 0)</f>
        <v>134.69229999999999</v>
      </c>
      <c r="AJ627" s="43">
        <f>_xlfn.XLOOKUP(Master1[[#This Row],[cu_id]],Revenue_Analysis[cuid],Revenue_Analysis[Q2 Average], 0)</f>
        <v>169.1446</v>
      </c>
      <c r="AK627" s="43">
        <f>_xlfn.XLOOKUP(Master1[[#This Row],[cu_id]],Revenue_Analysis[cuid],Revenue_Analysis[Q3 Average], 0)</f>
        <v>216.00620000000001</v>
      </c>
      <c r="AL627" s="43">
        <f>_xlfn.XLOOKUP(Master1[[#This Row],[cu_id]],Revenue_Analysis[cuid],Revenue_Analysis[Q4 Average], 0)</f>
        <v>241.47</v>
      </c>
      <c r="AM627" s="44" t="s">
        <v>13860</v>
      </c>
      <c r="AN627" s="44" t="s">
        <v>13860</v>
      </c>
      <c r="AO627" s="25" t="s">
        <v>13860</v>
      </c>
      <c r="AP627" s="25" t="s">
        <v>13860</v>
      </c>
      <c r="AQ627" s="25" t="s">
        <v>465</v>
      </c>
      <c r="AR627" s="25" t="s">
        <v>0</v>
      </c>
      <c r="AS627" s="15">
        <f>IFERROR(_xlfn.XLOOKUP(Master1[[#This Row],[cu_id]],StopTimes[cu_ID],StopTimes[Average Stop Time]), 0)</f>
        <v>28.21875</v>
      </c>
      <c r="AT62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27" s="45" t="s">
        <v>13860</v>
      </c>
      <c r="AV627" s="13"/>
      <c r="AW627" s="12"/>
    </row>
    <row r="628" spans="1:49" x14ac:dyDescent="0.3">
      <c r="A628" s="74" t="s">
        <v>3428</v>
      </c>
      <c r="B628" s="25">
        <v>76</v>
      </c>
      <c r="C628" s="25" t="s">
        <v>6</v>
      </c>
      <c r="D628" s="26">
        <v>18619</v>
      </c>
      <c r="E628" s="26" t="s">
        <v>13</v>
      </c>
      <c r="F628" s="26" t="s">
        <v>342</v>
      </c>
      <c r="G628" s="26" t="s">
        <v>343</v>
      </c>
      <c r="H628" s="26" t="s">
        <v>11</v>
      </c>
      <c r="I628" s="26" t="s">
        <v>344</v>
      </c>
      <c r="J628" s="26" t="s">
        <v>4</v>
      </c>
      <c r="K628" s="26" t="s">
        <v>345</v>
      </c>
      <c r="L628" s="27" t="s">
        <v>17</v>
      </c>
      <c r="M628" s="25" t="s">
        <v>10</v>
      </c>
      <c r="N628" s="25" t="s">
        <v>2</v>
      </c>
      <c r="O6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628" s="25">
        <v>0</v>
      </c>
      <c r="Q628" s="25">
        <v>0</v>
      </c>
      <c r="R628" s="25">
        <v>105</v>
      </c>
      <c r="S628" s="25">
        <v>0</v>
      </c>
      <c r="T628" s="25">
        <v>0</v>
      </c>
      <c r="U628" s="25">
        <v>26</v>
      </c>
      <c r="V628" s="41" t="str">
        <f>IFERROR(Master1[[#This Row],[Avg Garment Scans per Delivery]]/Master1[[#This Row],[Garment Inventory]], "")</f>
        <v/>
      </c>
      <c r="W628" s="42"/>
      <c r="X628" s="42"/>
      <c r="Y628" s="42"/>
      <c r="Z628" s="42"/>
      <c r="AA628" s="43">
        <f>_xlfn.XLOOKUP(Master1[[#This Row],[cu_id]], Revenue_Analysis[cuid], Revenue_Analysis[Q1 Low Deviation], 0)</f>
        <v>54.39</v>
      </c>
      <c r="AB628" s="43">
        <f>_xlfn.XLOOKUP(Master1[[#This Row],[cu_id]],Revenue_Analysis[cuid],Revenue_Analysis[Q1 High Deviation], 0)</f>
        <v>55.64</v>
      </c>
      <c r="AC628" s="43">
        <f>_xlfn.XLOOKUP(Master1[[#This Row],[cu_id]],Revenue_Analysis[cuid],Revenue_Analysis[Q2 Low Deviation], 0)</f>
        <v>60.520600000000002</v>
      </c>
      <c r="AD628" s="43">
        <f>_xlfn.XLOOKUP(Master1[[#This Row],[cu_id]],Revenue_Analysis[cuid],Revenue_Analysis[Q2 High Deviation], 0)</f>
        <v>72.888000000000005</v>
      </c>
      <c r="AE628" s="43">
        <f>_xlfn.XLOOKUP(Master1[[#This Row],[cu_id]],Revenue_Analysis[cuid],Revenue_Analysis[Q3 Low Deviation], 0)</f>
        <v>71.239999999999995</v>
      </c>
      <c r="AF628" s="43">
        <f>_xlfn.XLOOKUP(Master1[[#This Row],[cu_id]],Revenue_Analysis[cuid],Revenue_Analysis[Q3 High Deviation], 0)</f>
        <v>72.39</v>
      </c>
      <c r="AG628" s="43">
        <f>_xlfn.XLOOKUP(Master1[[#This Row],[cu_id]],Revenue_Analysis[cuid],Revenue_Analysis[Q4 Low Deviation], 0)</f>
        <v>52.985700000000001</v>
      </c>
      <c r="AH628" s="43">
        <f>_xlfn.XLOOKUP(Master1[[#This Row],[cu_id]],Revenue_Analysis[cuid],Revenue_Analysis[Q4 High Deviation], 0)</f>
        <v>76.814300000000003</v>
      </c>
      <c r="AI628" s="43">
        <f>_xlfn.XLOOKUP(Master1[[#This Row],[cu_id]],Revenue_Analysis[cuid],Revenue_Analysis[Q1 Average], 0)</f>
        <v>55.015000000000001</v>
      </c>
      <c r="AJ628" s="43">
        <f>_xlfn.XLOOKUP(Master1[[#This Row],[cu_id]],Revenue_Analysis[cuid],Revenue_Analysis[Q2 Average], 0)</f>
        <v>66.704300000000003</v>
      </c>
      <c r="AK628" s="43">
        <f>_xlfn.XLOOKUP(Master1[[#This Row],[cu_id]],Revenue_Analysis[cuid],Revenue_Analysis[Q3 Average], 0)</f>
        <v>71.814999999999998</v>
      </c>
      <c r="AL628" s="43">
        <f>_xlfn.XLOOKUP(Master1[[#This Row],[cu_id]],Revenue_Analysis[cuid],Revenue_Analysis[Q4 Average], 0)</f>
        <v>64.900000000000006</v>
      </c>
      <c r="AM628" s="44">
        <v>10</v>
      </c>
      <c r="AN628" s="44">
        <v>0.6875</v>
      </c>
      <c r="AO628" s="25" t="s">
        <v>13860</v>
      </c>
      <c r="AP628" s="25" t="s">
        <v>13860</v>
      </c>
      <c r="AQ628" s="25" t="s">
        <v>13860</v>
      </c>
      <c r="AR628" s="25" t="s">
        <v>0</v>
      </c>
      <c r="AS628" s="15">
        <f>IFERROR(_xlfn.XLOOKUP(Master1[[#This Row],[cu_id]],StopTimes[cu_ID],StopTimes[Average Stop Time]), 0)</f>
        <v>4.1958333333333337</v>
      </c>
      <c r="AT62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28" s="45" t="s">
        <v>13860</v>
      </c>
      <c r="AV628" s="13"/>
      <c r="AW628" s="12"/>
    </row>
    <row r="629" spans="1:49" x14ac:dyDescent="0.3">
      <c r="A629" s="74" t="s">
        <v>3726</v>
      </c>
      <c r="B629" s="25">
        <v>76</v>
      </c>
      <c r="C629" s="25" t="s">
        <v>6</v>
      </c>
      <c r="D629" s="26">
        <v>28460</v>
      </c>
      <c r="E629" s="26" t="s">
        <v>13</v>
      </c>
      <c r="F629" s="26" t="s">
        <v>1153</v>
      </c>
      <c r="G629" s="26" t="s">
        <v>1154</v>
      </c>
      <c r="H629" s="26" t="s">
        <v>11</v>
      </c>
      <c r="I629" s="26" t="s">
        <v>363</v>
      </c>
      <c r="J629" s="26" t="s">
        <v>4</v>
      </c>
      <c r="K629" s="26" t="s">
        <v>1155</v>
      </c>
      <c r="L629" s="27" t="s">
        <v>17</v>
      </c>
      <c r="M629" s="25" t="s">
        <v>10</v>
      </c>
      <c r="N629" s="25" t="s">
        <v>2</v>
      </c>
      <c r="O6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629" s="25">
        <v>0</v>
      </c>
      <c r="Q629" s="25">
        <v>0</v>
      </c>
      <c r="R629" s="25">
        <v>110</v>
      </c>
      <c r="S629" s="25">
        <v>0</v>
      </c>
      <c r="T629" s="25">
        <v>0</v>
      </c>
      <c r="U629" s="25">
        <v>23</v>
      </c>
      <c r="V629" s="41" t="str">
        <f>IFERROR(Master1[[#This Row],[Avg Garment Scans per Delivery]]/Master1[[#This Row],[Garment Inventory]], "")</f>
        <v/>
      </c>
      <c r="W629" s="42"/>
      <c r="X629" s="42"/>
      <c r="Y629" s="42"/>
      <c r="Z629" s="42"/>
      <c r="AA629" s="43">
        <f>_xlfn.XLOOKUP(Master1[[#This Row],[cu_id]], Revenue_Analysis[cuid], Revenue_Analysis[Q1 Low Deviation], 0)</f>
        <v>48.9</v>
      </c>
      <c r="AB629" s="43">
        <f>_xlfn.XLOOKUP(Master1[[#This Row],[cu_id]],Revenue_Analysis[cuid],Revenue_Analysis[Q1 High Deviation], 0)</f>
        <v>50.15</v>
      </c>
      <c r="AC629" s="43">
        <f>_xlfn.XLOOKUP(Master1[[#This Row],[cu_id]],Revenue_Analysis[cuid],Revenue_Analysis[Q2 Low Deviation], 0)</f>
        <v>48.559399999999997</v>
      </c>
      <c r="AD629" s="43">
        <f>_xlfn.XLOOKUP(Master1[[#This Row],[cu_id]],Revenue_Analysis[cuid],Revenue_Analysis[Q2 High Deviation], 0)</f>
        <v>53.517800000000001</v>
      </c>
      <c r="AE629" s="43">
        <f>_xlfn.XLOOKUP(Master1[[#This Row],[cu_id]],Revenue_Analysis[cuid],Revenue_Analysis[Q3 Low Deviation], 0)</f>
        <v>52.83</v>
      </c>
      <c r="AF629" s="43">
        <f>_xlfn.XLOOKUP(Master1[[#This Row],[cu_id]],Revenue_Analysis[cuid],Revenue_Analysis[Q3 High Deviation], 0)</f>
        <v>53.69</v>
      </c>
      <c r="AG629" s="43">
        <f>_xlfn.XLOOKUP(Master1[[#This Row],[cu_id]],Revenue_Analysis[cuid],Revenue_Analysis[Q4 Low Deviation], 0)</f>
        <v>52.83</v>
      </c>
      <c r="AH629" s="43">
        <f>_xlfn.XLOOKUP(Master1[[#This Row],[cu_id]],Revenue_Analysis[cuid],Revenue_Analysis[Q4 High Deviation], 0)</f>
        <v>52.83</v>
      </c>
      <c r="AI629" s="43">
        <f>_xlfn.XLOOKUP(Master1[[#This Row],[cu_id]],Revenue_Analysis[cuid],Revenue_Analysis[Q1 Average], 0)</f>
        <v>49.524999999999999</v>
      </c>
      <c r="AJ629" s="43">
        <f>_xlfn.XLOOKUP(Master1[[#This Row],[cu_id]],Revenue_Analysis[cuid],Revenue_Analysis[Q2 Average], 0)</f>
        <v>51.038600000000002</v>
      </c>
      <c r="AK629" s="43">
        <f>_xlfn.XLOOKUP(Master1[[#This Row],[cu_id]],Revenue_Analysis[cuid],Revenue_Analysis[Q3 Average], 0)</f>
        <v>53.26</v>
      </c>
      <c r="AL629" s="43">
        <f>_xlfn.XLOOKUP(Master1[[#This Row],[cu_id]],Revenue_Analysis[cuid],Revenue_Analysis[Q4 Average], 0)</f>
        <v>52.83</v>
      </c>
      <c r="AM629" s="44">
        <v>9</v>
      </c>
      <c r="AN629" s="44">
        <v>0.6875</v>
      </c>
      <c r="AO629" s="25" t="s">
        <v>13860</v>
      </c>
      <c r="AP629" s="25" t="s">
        <v>13860</v>
      </c>
      <c r="AQ629" s="25" t="s">
        <v>13860</v>
      </c>
      <c r="AR629" s="25" t="s">
        <v>0</v>
      </c>
      <c r="AS629" s="15">
        <f>IFERROR(_xlfn.XLOOKUP(Master1[[#This Row],[cu_id]],StopTimes[cu_ID],StopTimes[Average Stop Time]), 0)</f>
        <v>7.9583333333333339</v>
      </c>
      <c r="AT62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29" s="45" t="s">
        <v>13860</v>
      </c>
      <c r="AV629" s="13"/>
      <c r="AW629" s="12"/>
    </row>
    <row r="630" spans="1:49" x14ac:dyDescent="0.3">
      <c r="A630" s="74" t="s">
        <v>4441</v>
      </c>
      <c r="B630" s="25">
        <v>76</v>
      </c>
      <c r="C630" s="25" t="s">
        <v>14</v>
      </c>
      <c r="D630" s="26">
        <v>33109</v>
      </c>
      <c r="E630" s="26" t="s">
        <v>13</v>
      </c>
      <c r="F630" s="26" t="s">
        <v>2717</v>
      </c>
      <c r="G630" s="26" t="s">
        <v>2718</v>
      </c>
      <c r="H630" s="26" t="s">
        <v>5</v>
      </c>
      <c r="I630" s="26" t="s">
        <v>1318</v>
      </c>
      <c r="J630" s="26" t="s">
        <v>4</v>
      </c>
      <c r="K630" s="26" t="s">
        <v>364</v>
      </c>
      <c r="L630" s="27" t="s">
        <v>16</v>
      </c>
      <c r="M630" s="25" t="s">
        <v>3</v>
      </c>
      <c r="N630" s="25" t="s">
        <v>2</v>
      </c>
      <c r="O6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630" s="25">
        <v>0</v>
      </c>
      <c r="Q630" s="25">
        <v>0</v>
      </c>
      <c r="R630" s="25">
        <v>0</v>
      </c>
      <c r="S630" s="25">
        <v>30</v>
      </c>
      <c r="T630" s="25">
        <v>0</v>
      </c>
      <c r="U630" s="25">
        <v>54</v>
      </c>
      <c r="V630" s="41" t="str">
        <f>IFERROR(Master1[[#This Row],[Avg Garment Scans per Delivery]]/Master1[[#This Row],[Garment Inventory]], "")</f>
        <v/>
      </c>
      <c r="W630" s="42"/>
      <c r="X630" s="42"/>
      <c r="Y630" s="42"/>
      <c r="Z630" s="42"/>
      <c r="AA630" s="43">
        <f>_xlfn.XLOOKUP(Master1[[#This Row],[cu_id]], Revenue_Analysis[cuid], Revenue_Analysis[Q1 Low Deviation], 0)</f>
        <v>81.800399999999996</v>
      </c>
      <c r="AB630" s="43">
        <f>_xlfn.XLOOKUP(Master1[[#This Row],[cu_id]],Revenue_Analysis[cuid],Revenue_Analysis[Q1 High Deviation], 0)</f>
        <v>83.397999999999996</v>
      </c>
      <c r="AC630" s="43">
        <f>_xlfn.XLOOKUP(Master1[[#This Row],[cu_id]],Revenue_Analysis[cuid],Revenue_Analysis[Q2 Low Deviation], 0)</f>
        <v>81.894499999999994</v>
      </c>
      <c r="AD630" s="43">
        <f>_xlfn.XLOOKUP(Master1[[#This Row],[cu_id]],Revenue_Analysis[cuid],Revenue_Analysis[Q2 High Deviation], 0)</f>
        <v>83.873099999999994</v>
      </c>
      <c r="AE630" s="43">
        <f>_xlfn.XLOOKUP(Master1[[#This Row],[cu_id]],Revenue_Analysis[cuid],Revenue_Analysis[Q3 Low Deviation], 0)</f>
        <v>83.496899999999997</v>
      </c>
      <c r="AF630" s="43">
        <f>_xlfn.XLOOKUP(Master1[[#This Row],[cu_id]],Revenue_Analysis[cuid],Revenue_Analysis[Q3 High Deviation], 0)</f>
        <v>84.143100000000004</v>
      </c>
      <c r="AG630" s="43">
        <f>_xlfn.XLOOKUP(Master1[[#This Row],[cu_id]],Revenue_Analysis[cuid],Revenue_Analysis[Q4 Low Deviation], 0)</f>
        <v>85.551599999999993</v>
      </c>
      <c r="AH630" s="43">
        <f>_xlfn.XLOOKUP(Master1[[#This Row],[cu_id]],Revenue_Analysis[cuid],Revenue_Analysis[Q4 High Deviation], 0)</f>
        <v>92.052999999999997</v>
      </c>
      <c r="AI630" s="43">
        <f>_xlfn.XLOOKUP(Master1[[#This Row],[cu_id]],Revenue_Analysis[cuid],Revenue_Analysis[Q1 Average], 0)</f>
        <v>82.599199999999996</v>
      </c>
      <c r="AJ630" s="43">
        <f>_xlfn.XLOOKUP(Master1[[#This Row],[cu_id]],Revenue_Analysis[cuid],Revenue_Analysis[Q2 Average], 0)</f>
        <v>82.883799999999994</v>
      </c>
      <c r="AK630" s="43">
        <f>_xlfn.XLOOKUP(Master1[[#This Row],[cu_id]],Revenue_Analysis[cuid],Revenue_Analysis[Q3 Average], 0)</f>
        <v>83.82</v>
      </c>
      <c r="AL630" s="43">
        <f>_xlfn.XLOOKUP(Master1[[#This Row],[cu_id]],Revenue_Analysis[cuid],Revenue_Analysis[Q4 Average], 0)</f>
        <v>88.802300000000002</v>
      </c>
      <c r="AM630" s="44">
        <v>8</v>
      </c>
      <c r="AN630" s="44">
        <v>4.5</v>
      </c>
      <c r="AO630" s="25" t="s">
        <v>13860</v>
      </c>
      <c r="AP630" s="25" t="s">
        <v>13860</v>
      </c>
      <c r="AQ630" s="25" t="s">
        <v>2719</v>
      </c>
      <c r="AR630" s="25" t="s">
        <v>0</v>
      </c>
      <c r="AS630" s="15">
        <f>IFERROR(_xlfn.XLOOKUP(Master1[[#This Row],[cu_id]],StopTimes[cu_ID],StopTimes[Average Stop Time]), 0)</f>
        <v>7.1916666666666664</v>
      </c>
      <c r="AT63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30" s="45" t="s">
        <v>13860</v>
      </c>
      <c r="AV630" s="13"/>
      <c r="AW630" s="12"/>
    </row>
    <row r="631" spans="1:49" x14ac:dyDescent="0.3">
      <c r="A631" s="74" t="s">
        <v>4442</v>
      </c>
      <c r="B631" s="25">
        <v>8</v>
      </c>
      <c r="C631" s="25" t="s">
        <v>14</v>
      </c>
      <c r="D631" s="26">
        <v>33111</v>
      </c>
      <c r="E631" s="26" t="s">
        <v>13</v>
      </c>
      <c r="F631" s="26" t="s">
        <v>2720</v>
      </c>
      <c r="G631" s="83" t="s">
        <v>5076</v>
      </c>
      <c r="H631" s="26" t="s">
        <v>5</v>
      </c>
      <c r="I631" s="26" t="s">
        <v>2153</v>
      </c>
      <c r="J631" s="26" t="s">
        <v>4</v>
      </c>
      <c r="K631" s="26" t="s">
        <v>360</v>
      </c>
      <c r="L631" s="27" t="s">
        <v>16</v>
      </c>
      <c r="M631" s="25" t="s">
        <v>3</v>
      </c>
      <c r="N631" s="25" t="s">
        <v>2</v>
      </c>
      <c r="O6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631" s="25">
        <v>0</v>
      </c>
      <c r="Q631" s="25">
        <v>0</v>
      </c>
      <c r="R631" s="25">
        <v>0</v>
      </c>
      <c r="S631" s="25">
        <v>190</v>
      </c>
      <c r="T631" s="25">
        <v>0</v>
      </c>
      <c r="U631" s="25">
        <v>52</v>
      </c>
      <c r="V631" s="41">
        <f>IFERROR(Master1[[#This Row],[Avg Garment Scans per Delivery]]/Master1[[#This Row],[Garment Inventory]], "")</f>
        <v>9.6774193548387094E-2</v>
      </c>
      <c r="W631" s="42">
        <v>62</v>
      </c>
      <c r="X631" s="42">
        <v>6</v>
      </c>
      <c r="Y631" s="42">
        <v>3</v>
      </c>
      <c r="Z631" s="42">
        <v>63</v>
      </c>
      <c r="AA631" s="43">
        <f>_xlfn.XLOOKUP(Master1[[#This Row],[cu_id]], Revenue_Analysis[cuid], Revenue_Analysis[Q1 Low Deviation], 0)</f>
        <v>56.400399999999998</v>
      </c>
      <c r="AB631" s="43">
        <f>_xlfn.XLOOKUP(Master1[[#This Row],[cu_id]],Revenue_Analysis[cuid],Revenue_Analysis[Q1 High Deviation], 0)</f>
        <v>57.997999999999998</v>
      </c>
      <c r="AC631" s="43">
        <f>_xlfn.XLOOKUP(Master1[[#This Row],[cu_id]],Revenue_Analysis[cuid],Revenue_Analysis[Q2 Low Deviation], 0)</f>
        <v>57.395400000000002</v>
      </c>
      <c r="AD631" s="43">
        <f>_xlfn.XLOOKUP(Master1[[#This Row],[cu_id]],Revenue_Analysis[cuid],Revenue_Analysis[Q2 High Deviation], 0)</f>
        <v>60.209200000000003</v>
      </c>
      <c r="AE631" s="43">
        <f>_xlfn.XLOOKUP(Master1[[#This Row],[cu_id]],Revenue_Analysis[cuid],Revenue_Analysis[Q3 Low Deviation], 0)</f>
        <v>54.853299999999997</v>
      </c>
      <c r="AF631" s="43">
        <f>_xlfn.XLOOKUP(Master1[[#This Row],[cu_id]],Revenue_Analysis[cuid],Revenue_Analysis[Q3 High Deviation], 0)</f>
        <v>93.036699999999996</v>
      </c>
      <c r="AG631" s="43">
        <f>_xlfn.XLOOKUP(Master1[[#This Row],[cu_id]],Revenue_Analysis[cuid],Revenue_Analysis[Q4 Low Deviation], 0)</f>
        <v>57.539499999999997</v>
      </c>
      <c r="AH631" s="43">
        <f>_xlfn.XLOOKUP(Master1[[#This Row],[cu_id]],Revenue_Analysis[cuid],Revenue_Analysis[Q4 High Deviation], 0)</f>
        <v>90.254300000000001</v>
      </c>
      <c r="AI631" s="43">
        <f>_xlfn.XLOOKUP(Master1[[#This Row],[cu_id]],Revenue_Analysis[cuid],Revenue_Analysis[Q1 Average], 0)</f>
        <v>57.199199999999998</v>
      </c>
      <c r="AJ631" s="43">
        <f>_xlfn.XLOOKUP(Master1[[#This Row],[cu_id]],Revenue_Analysis[cuid],Revenue_Analysis[Q2 Average], 0)</f>
        <v>58.802300000000002</v>
      </c>
      <c r="AK631" s="43">
        <f>_xlfn.XLOOKUP(Master1[[#This Row],[cu_id]],Revenue_Analysis[cuid],Revenue_Analysis[Q3 Average], 0)</f>
        <v>73.944999999999993</v>
      </c>
      <c r="AL631" s="43">
        <f>_xlfn.XLOOKUP(Master1[[#This Row],[cu_id]],Revenue_Analysis[cuid],Revenue_Analysis[Q4 Average], 0)</f>
        <v>73.896900000000002</v>
      </c>
      <c r="AM631" s="44">
        <v>0.375</v>
      </c>
      <c r="AN631" s="44">
        <v>0.70833333333333337</v>
      </c>
      <c r="AO631" s="25" t="s">
        <v>13860</v>
      </c>
      <c r="AP631" s="25" t="s">
        <v>13860</v>
      </c>
      <c r="AQ631" s="25" t="s">
        <v>13860</v>
      </c>
      <c r="AR631" s="25" t="s">
        <v>0</v>
      </c>
      <c r="AS631" s="15">
        <f>IFERROR(_xlfn.XLOOKUP(Master1[[#This Row],[cu_id]],StopTimes[cu_ID],StopTimes[Average Stop Time]), 0)</f>
        <v>8.3000000000000007</v>
      </c>
      <c r="AT631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631" s="45">
        <v>5</v>
      </c>
      <c r="AV631" s="13"/>
      <c r="AW631" s="12"/>
    </row>
    <row r="632" spans="1:49" x14ac:dyDescent="0.3">
      <c r="A632" s="74" t="s">
        <v>4443</v>
      </c>
      <c r="B632" s="25">
        <v>72</v>
      </c>
      <c r="C632" s="25" t="s">
        <v>12</v>
      </c>
      <c r="D632" s="26">
        <v>33113</v>
      </c>
      <c r="E632" s="26" t="s">
        <v>13</v>
      </c>
      <c r="F632" s="26" t="s">
        <v>2721</v>
      </c>
      <c r="G632" s="26" t="s">
        <v>2722</v>
      </c>
      <c r="H632" s="26" t="s">
        <v>5</v>
      </c>
      <c r="I632" s="26" t="s">
        <v>1508</v>
      </c>
      <c r="J632" s="26" t="s">
        <v>4</v>
      </c>
      <c r="K632" s="26" t="s">
        <v>813</v>
      </c>
      <c r="L632" s="27" t="s">
        <v>16</v>
      </c>
      <c r="M632" s="25" t="s">
        <v>3</v>
      </c>
      <c r="N632" s="25" t="s">
        <v>2</v>
      </c>
      <c r="O6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340</v>
      </c>
      <c r="P632" s="25">
        <v>0</v>
      </c>
      <c r="Q632" s="25">
        <v>340</v>
      </c>
      <c r="R632" s="25">
        <v>0</v>
      </c>
      <c r="S632" s="25">
        <v>0</v>
      </c>
      <c r="T632" s="25">
        <v>0</v>
      </c>
      <c r="U632" s="25">
        <v>63</v>
      </c>
      <c r="V632" s="41" t="str">
        <f>IFERROR(Master1[[#This Row],[Avg Garment Scans per Delivery]]/Master1[[#This Row],[Garment Inventory]], "")</f>
        <v/>
      </c>
      <c r="W632" s="42"/>
      <c r="X632" s="42"/>
      <c r="Y632" s="42"/>
      <c r="Z632" s="42"/>
      <c r="AA632" s="43">
        <f>_xlfn.XLOOKUP(Master1[[#This Row],[cu_id]], Revenue_Analysis[cuid], Revenue_Analysis[Q1 Low Deviation], 0)</f>
        <v>44.4116</v>
      </c>
      <c r="AB632" s="43">
        <f>_xlfn.XLOOKUP(Master1[[#This Row],[cu_id]],Revenue_Analysis[cuid],Revenue_Analysis[Q1 High Deviation], 0)</f>
        <v>152.53219999999999</v>
      </c>
      <c r="AC632" s="43">
        <f>_xlfn.XLOOKUP(Master1[[#This Row],[cu_id]],Revenue_Analysis[cuid],Revenue_Analysis[Q2 Low Deviation], 0)</f>
        <v>45.683999999999997</v>
      </c>
      <c r="AD632" s="43">
        <f>_xlfn.XLOOKUP(Master1[[#This Row],[cu_id]],Revenue_Analysis[cuid],Revenue_Analysis[Q2 High Deviation], 0)</f>
        <v>131.12880000000001</v>
      </c>
      <c r="AE632" s="43">
        <f>_xlfn.XLOOKUP(Master1[[#This Row],[cu_id]],Revenue_Analysis[cuid],Revenue_Analysis[Q3 Low Deviation], 0)</f>
        <v>41.824300000000001</v>
      </c>
      <c r="AF632" s="43">
        <f>_xlfn.XLOOKUP(Master1[[#This Row],[cu_id]],Revenue_Analysis[cuid],Revenue_Analysis[Q3 High Deviation], 0)</f>
        <v>155.7587</v>
      </c>
      <c r="AG632" s="43">
        <f>_xlfn.XLOOKUP(Master1[[#This Row],[cu_id]],Revenue_Analysis[cuid],Revenue_Analysis[Q4 Low Deviation], 0)</f>
        <v>49.16</v>
      </c>
      <c r="AH632" s="43">
        <f>_xlfn.XLOOKUP(Master1[[#This Row],[cu_id]],Revenue_Analysis[cuid],Revenue_Analysis[Q4 High Deviation], 0)</f>
        <v>149.13999999999999</v>
      </c>
      <c r="AI632" s="43">
        <f>_xlfn.XLOOKUP(Master1[[#This Row],[cu_id]],Revenue_Analysis[cuid],Revenue_Analysis[Q1 Average], 0)</f>
        <v>98.471900000000005</v>
      </c>
      <c r="AJ632" s="43">
        <f>_xlfn.XLOOKUP(Master1[[#This Row],[cu_id]],Revenue_Analysis[cuid],Revenue_Analysis[Q2 Average], 0)</f>
        <v>88.406400000000005</v>
      </c>
      <c r="AK632" s="43">
        <f>_xlfn.XLOOKUP(Master1[[#This Row],[cu_id]],Revenue_Analysis[cuid],Revenue_Analysis[Q3 Average], 0)</f>
        <v>98.791499999999999</v>
      </c>
      <c r="AL632" s="43">
        <f>_xlfn.XLOOKUP(Master1[[#This Row],[cu_id]],Revenue_Analysis[cuid],Revenue_Analysis[Q4 Average], 0)</f>
        <v>99.15</v>
      </c>
      <c r="AM632" s="44" t="s">
        <v>13860</v>
      </c>
      <c r="AN632" s="44" t="s">
        <v>13860</v>
      </c>
      <c r="AO632" s="25" t="s">
        <v>13860</v>
      </c>
      <c r="AP632" s="25" t="s">
        <v>13860</v>
      </c>
      <c r="AQ632" s="25" t="s">
        <v>13860</v>
      </c>
      <c r="AR632" s="25" t="s">
        <v>27</v>
      </c>
      <c r="AS632" s="15">
        <f>IFERROR(_xlfn.XLOOKUP(Master1[[#This Row],[cu_id]],StopTimes[cu_ID],StopTimes[Average Stop Time]), 0)</f>
        <v>3.6777777766666668</v>
      </c>
      <c r="AT63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32" s="45" t="s">
        <v>13860</v>
      </c>
      <c r="AV632" s="13"/>
      <c r="AW632" s="12"/>
    </row>
    <row r="633" spans="1:49" x14ac:dyDescent="0.3">
      <c r="A633" s="74" t="s">
        <v>3727</v>
      </c>
      <c r="B633" s="25">
        <v>72</v>
      </c>
      <c r="C633" s="25" t="s">
        <v>14</v>
      </c>
      <c r="D633" s="26">
        <v>28474</v>
      </c>
      <c r="E633" s="26" t="s">
        <v>13</v>
      </c>
      <c r="F633" s="26" t="s">
        <v>1156</v>
      </c>
      <c r="G633" s="26" t="s">
        <v>1157</v>
      </c>
      <c r="H633" s="26" t="s">
        <v>11</v>
      </c>
      <c r="I633" s="26" t="s">
        <v>427</v>
      </c>
      <c r="J633" s="26" t="s">
        <v>4</v>
      </c>
      <c r="K633" s="26" t="s">
        <v>428</v>
      </c>
      <c r="L633" s="27" t="s">
        <v>16</v>
      </c>
      <c r="M633" s="25" t="s">
        <v>3</v>
      </c>
      <c r="N633" s="25" t="s">
        <v>2</v>
      </c>
      <c r="O6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633" s="25">
        <v>0</v>
      </c>
      <c r="Q633" s="25">
        <v>0</v>
      </c>
      <c r="R633" s="25">
        <v>0</v>
      </c>
      <c r="S633" s="25">
        <v>150</v>
      </c>
      <c r="T633" s="25">
        <v>0</v>
      </c>
      <c r="U633" s="25">
        <v>54</v>
      </c>
      <c r="V633" s="41" t="str">
        <f>IFERROR(Master1[[#This Row],[Avg Garment Scans per Delivery]]/Master1[[#This Row],[Garment Inventory]], "")</f>
        <v/>
      </c>
      <c r="W633" s="42"/>
      <c r="X633" s="42">
        <v>21</v>
      </c>
      <c r="Y633" s="42"/>
      <c r="Z633" s="42"/>
      <c r="AA633" s="43">
        <f>_xlfn.XLOOKUP(Master1[[#This Row],[cu_id]], Revenue_Analysis[cuid], Revenue_Analysis[Q1 Low Deviation], 0)</f>
        <v>28.510400000000001</v>
      </c>
      <c r="AB633" s="43">
        <f>_xlfn.XLOOKUP(Master1[[#This Row],[cu_id]],Revenue_Analysis[cuid],Revenue_Analysis[Q1 High Deviation], 0)</f>
        <v>138.88339999999999</v>
      </c>
      <c r="AC633" s="43">
        <f>_xlfn.XLOOKUP(Master1[[#This Row],[cu_id]],Revenue_Analysis[cuid],Revenue_Analysis[Q2 Low Deviation], 0)</f>
        <v>52.3277</v>
      </c>
      <c r="AD633" s="43">
        <f>_xlfn.XLOOKUP(Master1[[#This Row],[cu_id]],Revenue_Analysis[cuid],Revenue_Analysis[Q2 High Deviation], 0)</f>
        <v>117.3407</v>
      </c>
      <c r="AE633" s="43">
        <f>_xlfn.XLOOKUP(Master1[[#This Row],[cu_id]],Revenue_Analysis[cuid],Revenue_Analysis[Q3 Low Deviation], 0)</f>
        <v>76.190899999999999</v>
      </c>
      <c r="AF633" s="43">
        <f>_xlfn.XLOOKUP(Master1[[#This Row],[cu_id]],Revenue_Analysis[cuid],Revenue_Analysis[Q3 High Deviation], 0)</f>
        <v>151.30289999999999</v>
      </c>
      <c r="AG633" s="43">
        <f>_xlfn.XLOOKUP(Master1[[#This Row],[cu_id]],Revenue_Analysis[cuid],Revenue_Analysis[Q4 Low Deviation], 0)</f>
        <v>86.344399999999993</v>
      </c>
      <c r="AH633" s="43">
        <f>_xlfn.XLOOKUP(Master1[[#This Row],[cu_id]],Revenue_Analysis[cuid],Revenue_Analysis[Q4 High Deviation], 0)</f>
        <v>156.06180000000001</v>
      </c>
      <c r="AI633" s="43">
        <f>_xlfn.XLOOKUP(Master1[[#This Row],[cu_id]],Revenue_Analysis[cuid],Revenue_Analysis[Q1 Average], 0)</f>
        <v>83.696899999999999</v>
      </c>
      <c r="AJ633" s="43">
        <f>_xlfn.XLOOKUP(Master1[[#This Row],[cu_id]],Revenue_Analysis[cuid],Revenue_Analysis[Q2 Average], 0)</f>
        <v>84.834199999999996</v>
      </c>
      <c r="AK633" s="43">
        <f>_xlfn.XLOOKUP(Master1[[#This Row],[cu_id]],Revenue_Analysis[cuid],Revenue_Analysis[Q3 Average], 0)</f>
        <v>113.7469</v>
      </c>
      <c r="AL633" s="43">
        <f>_xlfn.XLOOKUP(Master1[[#This Row],[cu_id]],Revenue_Analysis[cuid],Revenue_Analysis[Q4 Average], 0)</f>
        <v>121.20310000000001</v>
      </c>
      <c r="AM633" s="44">
        <v>0.27083333333333331</v>
      </c>
      <c r="AN633" s="44">
        <v>0.6875</v>
      </c>
      <c r="AO633" s="25" t="s">
        <v>13860</v>
      </c>
      <c r="AP633" s="25" t="s">
        <v>13860</v>
      </c>
      <c r="AQ633" s="25" t="s">
        <v>13860</v>
      </c>
      <c r="AR633" s="25" t="s">
        <v>0</v>
      </c>
      <c r="AS633" s="15">
        <f>IFERROR(_xlfn.XLOOKUP(Master1[[#This Row],[cu_id]],StopTimes[cu_ID],StopTimes[Average Stop Time]), 0)</f>
        <v>0.17500000000000002</v>
      </c>
      <c r="AT633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633" s="45">
        <v>15</v>
      </c>
      <c r="AV633" s="13"/>
      <c r="AW633" s="12"/>
    </row>
    <row r="634" spans="1:49" x14ac:dyDescent="0.3">
      <c r="A634" s="74" t="s">
        <v>4444</v>
      </c>
      <c r="B634" s="25">
        <v>34</v>
      </c>
      <c r="C634" s="25" t="s">
        <v>7</v>
      </c>
      <c r="D634" s="26">
        <v>33118</v>
      </c>
      <c r="E634" s="26" t="s">
        <v>13</v>
      </c>
      <c r="F634" s="26" t="s">
        <v>2723</v>
      </c>
      <c r="G634" s="26" t="s">
        <v>2724</v>
      </c>
      <c r="H634" s="26" t="s">
        <v>5</v>
      </c>
      <c r="I634" s="26" t="s">
        <v>696</v>
      </c>
      <c r="J634" s="26" t="s">
        <v>4</v>
      </c>
      <c r="K634" s="26" t="s">
        <v>568</v>
      </c>
      <c r="L634" s="27" t="s">
        <v>16</v>
      </c>
      <c r="M634" s="25" t="s">
        <v>3</v>
      </c>
      <c r="N634" s="25" t="s">
        <v>2</v>
      </c>
      <c r="O6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634" s="25">
        <v>0</v>
      </c>
      <c r="Q634" s="25">
        <v>0</v>
      </c>
      <c r="R634" s="25">
        <v>0</v>
      </c>
      <c r="S634" s="25">
        <v>0</v>
      </c>
      <c r="T634" s="25">
        <v>10</v>
      </c>
      <c r="U634" s="25">
        <v>53</v>
      </c>
      <c r="V634" s="41">
        <f>IFERROR(Master1[[#This Row],[Avg Garment Scans per Delivery]]/Master1[[#This Row],[Garment Inventory]], "")</f>
        <v>0.24338624338624337</v>
      </c>
      <c r="W634" s="42">
        <v>189</v>
      </c>
      <c r="X634" s="42">
        <v>46</v>
      </c>
      <c r="Y634" s="42">
        <v>8</v>
      </c>
      <c r="Z634" s="42">
        <v>197</v>
      </c>
      <c r="AA634" s="43">
        <f>_xlfn.XLOOKUP(Master1[[#This Row],[cu_id]], Revenue_Analysis[cuid], Revenue_Analysis[Q1 Low Deviation], 0)</f>
        <v>175.95079999999999</v>
      </c>
      <c r="AB634" s="43">
        <f>_xlfn.XLOOKUP(Master1[[#This Row],[cu_id]],Revenue_Analysis[cuid],Revenue_Analysis[Q1 High Deviation], 0)</f>
        <v>337.10419999999999</v>
      </c>
      <c r="AC634" s="43">
        <f>_xlfn.XLOOKUP(Master1[[#This Row],[cu_id]],Revenue_Analysis[cuid],Revenue_Analysis[Q2 Low Deviation], 0)</f>
        <v>174.2851</v>
      </c>
      <c r="AD634" s="43">
        <f>_xlfn.XLOOKUP(Master1[[#This Row],[cu_id]],Revenue_Analysis[cuid],Revenue_Analysis[Q2 High Deviation], 0)</f>
        <v>311.8503</v>
      </c>
      <c r="AE634" s="43">
        <f>_xlfn.XLOOKUP(Master1[[#This Row],[cu_id]],Revenue_Analysis[cuid],Revenue_Analysis[Q3 Low Deviation], 0)</f>
        <v>190.15289999999999</v>
      </c>
      <c r="AF634" s="43">
        <f>_xlfn.XLOOKUP(Master1[[#This Row],[cu_id]],Revenue_Analysis[cuid],Revenue_Analysis[Q3 High Deviation], 0)</f>
        <v>330.07709999999997</v>
      </c>
      <c r="AG634" s="43">
        <f>_xlfn.XLOOKUP(Master1[[#This Row],[cu_id]],Revenue_Analysis[cuid],Revenue_Analysis[Q4 Low Deviation], 0)</f>
        <v>172.9854</v>
      </c>
      <c r="AH634" s="43">
        <f>_xlfn.XLOOKUP(Master1[[#This Row],[cu_id]],Revenue_Analysis[cuid],Revenue_Analysis[Q4 High Deviation], 0)</f>
        <v>346.83600000000001</v>
      </c>
      <c r="AI634" s="43">
        <f>_xlfn.XLOOKUP(Master1[[#This Row],[cu_id]],Revenue_Analysis[cuid],Revenue_Analysis[Q1 Average], 0)</f>
        <v>256.52749999999997</v>
      </c>
      <c r="AJ634" s="43">
        <f>_xlfn.XLOOKUP(Master1[[#This Row],[cu_id]],Revenue_Analysis[cuid],Revenue_Analysis[Q2 Average], 0)</f>
        <v>243.0677</v>
      </c>
      <c r="AK634" s="43">
        <f>_xlfn.XLOOKUP(Master1[[#This Row],[cu_id]],Revenue_Analysis[cuid],Revenue_Analysis[Q3 Average], 0)</f>
        <v>260.11500000000001</v>
      </c>
      <c r="AL634" s="43">
        <f>_xlfn.XLOOKUP(Master1[[#This Row],[cu_id]],Revenue_Analysis[cuid],Revenue_Analysis[Q4 Average], 0)</f>
        <v>259.91070000000002</v>
      </c>
      <c r="AM634" s="44">
        <v>7</v>
      </c>
      <c r="AN634" s="44">
        <v>0.6875</v>
      </c>
      <c r="AO634" s="25" t="s">
        <v>13860</v>
      </c>
      <c r="AP634" s="25" t="s">
        <v>13860</v>
      </c>
      <c r="AQ634" s="25" t="s">
        <v>13860</v>
      </c>
      <c r="AR634" s="25" t="s">
        <v>0</v>
      </c>
      <c r="AS634" s="15">
        <f>IFERROR(_xlfn.XLOOKUP(Master1[[#This Row],[cu_id]],StopTimes[cu_ID],StopTimes[Average Stop Time]), 0)</f>
        <v>9.5916666666666668</v>
      </c>
      <c r="AT634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634" s="45">
        <v>15</v>
      </c>
      <c r="AV634" s="13"/>
      <c r="AW634" s="12"/>
    </row>
    <row r="635" spans="1:49" x14ac:dyDescent="0.3">
      <c r="A635" s="74" t="s">
        <v>4445</v>
      </c>
      <c r="B635" s="25">
        <v>8</v>
      </c>
      <c r="C635" s="25" t="s">
        <v>12</v>
      </c>
      <c r="D635" s="26">
        <v>99119</v>
      </c>
      <c r="E635" s="26" t="s">
        <v>13</v>
      </c>
      <c r="F635" s="26" t="s">
        <v>2725</v>
      </c>
      <c r="G635" s="26" t="s">
        <v>2726</v>
      </c>
      <c r="H635" s="26" t="s">
        <v>5</v>
      </c>
      <c r="I635" s="26" t="s">
        <v>255</v>
      </c>
      <c r="J635" s="26" t="s">
        <v>4</v>
      </c>
      <c r="K635" s="26" t="s">
        <v>256</v>
      </c>
      <c r="L635" s="27" t="s">
        <v>31</v>
      </c>
      <c r="M635" s="25" t="s">
        <v>30</v>
      </c>
      <c r="N635" s="25" t="s">
        <v>2</v>
      </c>
      <c r="O6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635" s="25">
        <v>0</v>
      </c>
      <c r="Q635" s="25">
        <v>170</v>
      </c>
      <c r="R635" s="25">
        <v>0</v>
      </c>
      <c r="S635" s="25">
        <v>0</v>
      </c>
      <c r="T635" s="25">
        <v>0</v>
      </c>
      <c r="U635" s="25">
        <v>12</v>
      </c>
      <c r="V635" s="41" t="str">
        <f>IFERROR(Master1[[#This Row],[Avg Garment Scans per Delivery]]/Master1[[#This Row],[Garment Inventory]], "")</f>
        <v/>
      </c>
      <c r="W635" s="42"/>
      <c r="X635" s="42"/>
      <c r="Y635" s="42"/>
      <c r="Z635" s="42"/>
      <c r="AA635" s="43">
        <f>_xlfn.XLOOKUP(Master1[[#This Row],[cu_id]], Revenue_Analysis[cuid], Revenue_Analysis[Q1 Low Deviation], 0)</f>
        <v>48.49</v>
      </c>
      <c r="AB635" s="43">
        <f>_xlfn.XLOOKUP(Master1[[#This Row],[cu_id]],Revenue_Analysis[cuid],Revenue_Analysis[Q1 High Deviation], 0)</f>
        <v>48.49</v>
      </c>
      <c r="AC635" s="43">
        <f>_xlfn.XLOOKUP(Master1[[#This Row],[cu_id]],Revenue_Analysis[cuid],Revenue_Analysis[Q2 Low Deviation], 0)</f>
        <v>50.418799999999997</v>
      </c>
      <c r="AD635" s="43">
        <f>_xlfn.XLOOKUP(Master1[[#This Row],[cu_id]],Revenue_Analysis[cuid],Revenue_Analysis[Q2 High Deviation], 0)</f>
        <v>52.346200000000003</v>
      </c>
      <c r="AE635" s="43">
        <f>_xlfn.XLOOKUP(Master1[[#This Row],[cu_id]],Revenue_Analysis[cuid],Revenue_Analysis[Q3 Low Deviation], 0)</f>
        <v>52.421100000000003</v>
      </c>
      <c r="AF635" s="43">
        <f>_xlfn.XLOOKUP(Master1[[#This Row],[cu_id]],Revenue_Analysis[cuid],Revenue_Analysis[Q3 High Deviation], 0)</f>
        <v>53.132300000000001</v>
      </c>
      <c r="AG635" s="43">
        <f>_xlfn.XLOOKUP(Master1[[#This Row],[cu_id]],Revenue_Analysis[cuid],Revenue_Analysis[Q4 Low Deviation], 0)</f>
        <v>50.5533</v>
      </c>
      <c r="AH635" s="43">
        <f>_xlfn.XLOOKUP(Master1[[#This Row],[cu_id]],Revenue_Analysis[cuid],Revenue_Analysis[Q4 High Deviation], 0)</f>
        <v>55.486699999999999</v>
      </c>
      <c r="AI635" s="43">
        <f>_xlfn.XLOOKUP(Master1[[#This Row],[cu_id]],Revenue_Analysis[cuid],Revenue_Analysis[Q1 Average], 0)</f>
        <v>48.49</v>
      </c>
      <c r="AJ635" s="43">
        <f>_xlfn.XLOOKUP(Master1[[#This Row],[cu_id]],Revenue_Analysis[cuid],Revenue_Analysis[Q2 Average], 0)</f>
        <v>51.3825</v>
      </c>
      <c r="AK635" s="43">
        <f>_xlfn.XLOOKUP(Master1[[#This Row],[cu_id]],Revenue_Analysis[cuid],Revenue_Analysis[Q3 Average], 0)</f>
        <v>52.776699999999998</v>
      </c>
      <c r="AL635" s="43">
        <f>_xlfn.XLOOKUP(Master1[[#This Row],[cu_id]],Revenue_Analysis[cuid],Revenue_Analysis[Q4 Average], 0)</f>
        <v>53.02</v>
      </c>
      <c r="AM635" s="44">
        <v>0.45833333333333331</v>
      </c>
      <c r="AN635" s="44">
        <v>0.79166666666666663</v>
      </c>
      <c r="AO635" s="25" t="s">
        <v>13860</v>
      </c>
      <c r="AP635" s="25" t="s">
        <v>13860</v>
      </c>
      <c r="AQ635" s="25" t="s">
        <v>13860</v>
      </c>
      <c r="AR635" s="25" t="s">
        <v>27</v>
      </c>
      <c r="AS635" s="15">
        <f>IFERROR(_xlfn.XLOOKUP(Master1[[#This Row],[cu_id]],StopTimes[cu_ID],StopTimes[Average Stop Time]), 0)</f>
        <v>3.7777777783333333</v>
      </c>
      <c r="AT63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35" s="45" t="s">
        <v>13860</v>
      </c>
      <c r="AV635" s="13"/>
      <c r="AW635" s="12"/>
    </row>
    <row r="636" spans="1:49" x14ac:dyDescent="0.3">
      <c r="A636" s="74" t="s">
        <v>4446</v>
      </c>
      <c r="B636" s="25">
        <v>9</v>
      </c>
      <c r="C636" s="25" t="s">
        <v>6</v>
      </c>
      <c r="D636" s="26">
        <v>33127</v>
      </c>
      <c r="E636" s="26" t="s">
        <v>13</v>
      </c>
      <c r="F636" s="26" t="s">
        <v>2727</v>
      </c>
      <c r="G636" s="26" t="s">
        <v>2728</v>
      </c>
      <c r="H636" s="26" t="s">
        <v>5</v>
      </c>
      <c r="I636" s="26" t="s">
        <v>2577</v>
      </c>
      <c r="J636" s="26" t="s">
        <v>4</v>
      </c>
      <c r="K636" s="26" t="s">
        <v>800</v>
      </c>
      <c r="L636" s="27" t="s">
        <v>16</v>
      </c>
      <c r="M636" s="25" t="s">
        <v>3</v>
      </c>
      <c r="N636" s="25" t="s">
        <v>2</v>
      </c>
      <c r="O6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260</v>
      </c>
      <c r="P636" s="25">
        <v>0</v>
      </c>
      <c r="Q636" s="25">
        <v>0</v>
      </c>
      <c r="R636" s="25">
        <v>260</v>
      </c>
      <c r="S636" s="25">
        <v>0</v>
      </c>
      <c r="T636" s="25">
        <v>0</v>
      </c>
      <c r="U636" s="25">
        <v>52</v>
      </c>
      <c r="V636" s="41" t="str">
        <f>IFERROR(Master1[[#This Row],[Avg Garment Scans per Delivery]]/Master1[[#This Row],[Garment Inventory]], "")</f>
        <v/>
      </c>
      <c r="W636" s="42"/>
      <c r="X636" s="42"/>
      <c r="Y636" s="42"/>
      <c r="Z636" s="42"/>
      <c r="AA636" s="43">
        <f>_xlfn.XLOOKUP(Master1[[#This Row],[cu_id]], Revenue_Analysis[cuid], Revenue_Analysis[Q1 Low Deviation], 0)</f>
        <v>47.726199999999999</v>
      </c>
      <c r="AB636" s="43">
        <f>_xlfn.XLOOKUP(Master1[[#This Row],[cu_id]],Revenue_Analysis[cuid],Revenue_Analysis[Q1 High Deviation], 0)</f>
        <v>81.353800000000007</v>
      </c>
      <c r="AC636" s="43">
        <f>_xlfn.XLOOKUP(Master1[[#This Row],[cu_id]],Revenue_Analysis[cuid],Revenue_Analysis[Q2 Low Deviation], 0)</f>
        <v>48.118600000000001</v>
      </c>
      <c r="AD636" s="43">
        <f>_xlfn.XLOOKUP(Master1[[#This Row],[cu_id]],Revenue_Analysis[cuid],Revenue_Analysis[Q2 High Deviation], 0)</f>
        <v>81.236800000000002</v>
      </c>
      <c r="AE636" s="43">
        <f>_xlfn.XLOOKUP(Master1[[#This Row],[cu_id]],Revenue_Analysis[cuid],Revenue_Analysis[Q3 Low Deviation], 0)</f>
        <v>51.7577</v>
      </c>
      <c r="AF636" s="43">
        <f>_xlfn.XLOOKUP(Master1[[#This Row],[cu_id]],Revenue_Analysis[cuid],Revenue_Analysis[Q3 High Deviation], 0)</f>
        <v>85.062299999999993</v>
      </c>
      <c r="AG636" s="43">
        <f>_xlfn.XLOOKUP(Master1[[#This Row],[cu_id]],Revenue_Analysis[cuid],Revenue_Analysis[Q4 Low Deviation], 0)</f>
        <v>49.888500000000001</v>
      </c>
      <c r="AH636" s="43">
        <f>_xlfn.XLOOKUP(Master1[[#This Row],[cu_id]],Revenue_Analysis[cuid],Revenue_Analysis[Q4 High Deviation], 0)</f>
        <v>84.331500000000005</v>
      </c>
      <c r="AI636" s="43">
        <f>_xlfn.XLOOKUP(Master1[[#This Row],[cu_id]],Revenue_Analysis[cuid],Revenue_Analysis[Q1 Average], 0)</f>
        <v>64.540000000000006</v>
      </c>
      <c r="AJ636" s="43">
        <f>_xlfn.XLOOKUP(Master1[[#This Row],[cu_id]],Revenue_Analysis[cuid],Revenue_Analysis[Q2 Average], 0)</f>
        <v>64.677700000000002</v>
      </c>
      <c r="AK636" s="43">
        <f>_xlfn.XLOOKUP(Master1[[#This Row],[cu_id]],Revenue_Analysis[cuid],Revenue_Analysis[Q3 Average], 0)</f>
        <v>68.41</v>
      </c>
      <c r="AL636" s="43">
        <f>_xlfn.XLOOKUP(Master1[[#This Row],[cu_id]],Revenue_Analysis[cuid],Revenue_Analysis[Q4 Average], 0)</f>
        <v>67.11</v>
      </c>
      <c r="AM636" s="44">
        <v>0.375</v>
      </c>
      <c r="AN636" s="44">
        <v>0.66666666666666663</v>
      </c>
      <c r="AO636" s="25" t="s">
        <v>13860</v>
      </c>
      <c r="AP636" s="25" t="s">
        <v>13860</v>
      </c>
      <c r="AQ636" s="25" t="s">
        <v>13860</v>
      </c>
      <c r="AR636" s="25" t="s">
        <v>0</v>
      </c>
      <c r="AS636" s="15">
        <f>IFERROR(_xlfn.XLOOKUP(Master1[[#This Row],[cu_id]],StopTimes[cu_ID],StopTimes[Average Stop Time]), 0)</f>
        <v>11.385416666666666</v>
      </c>
      <c r="AT63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36" s="45" t="s">
        <v>13860</v>
      </c>
      <c r="AV636" s="13"/>
      <c r="AW636" s="12"/>
    </row>
    <row r="637" spans="1:49" x14ac:dyDescent="0.3">
      <c r="A637" s="74" t="s">
        <v>4447</v>
      </c>
      <c r="B637" s="25">
        <v>8</v>
      </c>
      <c r="C637" s="25" t="s">
        <v>7</v>
      </c>
      <c r="D637" s="26">
        <v>33128</v>
      </c>
      <c r="E637" s="26" t="s">
        <v>13</v>
      </c>
      <c r="F637" s="26" t="s">
        <v>2729</v>
      </c>
      <c r="G637" s="26" t="s">
        <v>2730</v>
      </c>
      <c r="H637" s="26" t="s">
        <v>5</v>
      </c>
      <c r="I637" s="26" t="s">
        <v>454</v>
      </c>
      <c r="J637" s="26" t="s">
        <v>4</v>
      </c>
      <c r="K637" s="26" t="s">
        <v>455</v>
      </c>
      <c r="L637" s="27" t="s">
        <v>16</v>
      </c>
      <c r="M637" s="25" t="s">
        <v>3</v>
      </c>
      <c r="N637" s="25" t="s">
        <v>2</v>
      </c>
      <c r="O6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637" s="25">
        <v>0</v>
      </c>
      <c r="Q637" s="25">
        <v>0</v>
      </c>
      <c r="R637" s="25">
        <v>0</v>
      </c>
      <c r="S637" s="25">
        <v>0</v>
      </c>
      <c r="T637" s="25">
        <v>30</v>
      </c>
      <c r="U637" s="25">
        <v>52</v>
      </c>
      <c r="V637" s="41">
        <f>IFERROR(Master1[[#This Row],[Avg Garment Scans per Delivery]]/Master1[[#This Row],[Garment Inventory]], "")</f>
        <v>9.3220338983050849E-2</v>
      </c>
      <c r="W637" s="42">
        <v>118</v>
      </c>
      <c r="X637" s="42">
        <v>11</v>
      </c>
      <c r="Y637" s="42">
        <v>5</v>
      </c>
      <c r="Z637" s="42">
        <v>118</v>
      </c>
      <c r="AA637" s="43">
        <f>_xlfn.XLOOKUP(Master1[[#This Row],[cu_id]], Revenue_Analysis[cuid], Revenue_Analysis[Q1 Low Deviation], 0)</f>
        <v>64.181299999999993</v>
      </c>
      <c r="AB637" s="43">
        <f>_xlfn.XLOOKUP(Master1[[#This Row],[cu_id]],Revenue_Analysis[cuid],Revenue_Analysis[Q1 High Deviation], 0)</f>
        <v>67.783699999999996</v>
      </c>
      <c r="AC637" s="43">
        <f>_xlfn.XLOOKUP(Master1[[#This Row],[cu_id]],Revenue_Analysis[cuid],Revenue_Analysis[Q2 Low Deviation], 0)</f>
        <v>65</v>
      </c>
      <c r="AD637" s="43">
        <f>_xlfn.XLOOKUP(Master1[[#This Row],[cu_id]],Revenue_Analysis[cuid],Revenue_Analysis[Q2 High Deviation], 0)</f>
        <v>65</v>
      </c>
      <c r="AE637" s="43">
        <f>_xlfn.XLOOKUP(Master1[[#This Row],[cu_id]],Revenue_Analysis[cuid],Revenue_Analysis[Q3 Low Deviation], 0)</f>
        <v>65</v>
      </c>
      <c r="AF637" s="43">
        <f>_xlfn.XLOOKUP(Master1[[#This Row],[cu_id]],Revenue_Analysis[cuid],Revenue_Analysis[Q3 High Deviation], 0)</f>
        <v>65</v>
      </c>
      <c r="AG637" s="43">
        <f>_xlfn.XLOOKUP(Master1[[#This Row],[cu_id]],Revenue_Analysis[cuid],Revenue_Analysis[Q4 Low Deviation], 0)</f>
        <v>58.554900000000004</v>
      </c>
      <c r="AH637" s="43">
        <f>_xlfn.XLOOKUP(Master1[[#This Row],[cu_id]],Revenue_Analysis[cuid],Revenue_Analysis[Q4 High Deviation], 0)</f>
        <v>147.64670000000001</v>
      </c>
      <c r="AI637" s="43">
        <f>_xlfn.XLOOKUP(Master1[[#This Row],[cu_id]],Revenue_Analysis[cuid],Revenue_Analysis[Q1 Average], 0)</f>
        <v>65.982500000000002</v>
      </c>
      <c r="AJ637" s="43">
        <f>_xlfn.XLOOKUP(Master1[[#This Row],[cu_id]],Revenue_Analysis[cuid],Revenue_Analysis[Q2 Average], 0)</f>
        <v>65</v>
      </c>
      <c r="AK637" s="43">
        <f>_xlfn.XLOOKUP(Master1[[#This Row],[cu_id]],Revenue_Analysis[cuid],Revenue_Analysis[Q3 Average], 0)</f>
        <v>65</v>
      </c>
      <c r="AL637" s="43">
        <f>_xlfn.XLOOKUP(Master1[[#This Row],[cu_id]],Revenue_Analysis[cuid],Revenue_Analysis[Q4 Average], 0)</f>
        <v>103.10080000000001</v>
      </c>
      <c r="AM637" s="44">
        <v>0.29166666666666669</v>
      </c>
      <c r="AN637" s="44">
        <v>0.625</v>
      </c>
      <c r="AO637" s="25" t="s">
        <v>13860</v>
      </c>
      <c r="AP637" s="25" t="s">
        <v>13860</v>
      </c>
      <c r="AQ637" s="25" t="s">
        <v>13860</v>
      </c>
      <c r="AR637" s="25" t="s">
        <v>0</v>
      </c>
      <c r="AS637" s="15">
        <f>IFERROR(_xlfn.XLOOKUP(Master1[[#This Row],[cu_id]],StopTimes[cu_ID],StopTimes[Average Stop Time]), 0)</f>
        <v>0.3</v>
      </c>
      <c r="AT63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637" s="45">
        <v>5</v>
      </c>
      <c r="AV637" s="13"/>
      <c r="AW637" s="12"/>
    </row>
    <row r="638" spans="1:49" x14ac:dyDescent="0.3">
      <c r="A638" s="74" t="s">
        <v>3728</v>
      </c>
      <c r="B638" s="25">
        <v>78</v>
      </c>
      <c r="C638" s="25" t="s">
        <v>14</v>
      </c>
      <c r="D638" s="26">
        <v>28490</v>
      </c>
      <c r="E638" s="26" t="s">
        <v>13</v>
      </c>
      <c r="F638" s="26" t="s">
        <v>1158</v>
      </c>
      <c r="G638" s="26" t="s">
        <v>1159</v>
      </c>
      <c r="H638" s="26" t="s">
        <v>11</v>
      </c>
      <c r="I638" s="26" t="s">
        <v>646</v>
      </c>
      <c r="J638" s="26" t="s">
        <v>4</v>
      </c>
      <c r="K638" s="26" t="s">
        <v>647</v>
      </c>
      <c r="L638" s="27">
        <v>6</v>
      </c>
      <c r="M638" s="25" t="s">
        <v>18</v>
      </c>
      <c r="N638" s="25" t="s">
        <v>2</v>
      </c>
      <c r="O6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638" s="25">
        <v>0</v>
      </c>
      <c r="Q638" s="25">
        <v>0</v>
      </c>
      <c r="R638" s="25">
        <v>0</v>
      </c>
      <c r="S638" s="25">
        <v>140</v>
      </c>
      <c r="T638" s="25">
        <v>0</v>
      </c>
      <c r="U638" s="25">
        <v>16</v>
      </c>
      <c r="V638" s="41" t="str">
        <f>IFERROR(Master1[[#This Row],[Avg Garment Scans per Delivery]]/Master1[[#This Row],[Garment Inventory]], "")</f>
        <v/>
      </c>
      <c r="W638" s="42"/>
      <c r="X638" s="42"/>
      <c r="Y638" s="42"/>
      <c r="Z638" s="42"/>
      <c r="AA638" s="43">
        <f>_xlfn.XLOOKUP(Master1[[#This Row],[cu_id]], Revenue_Analysis[cuid], Revenue_Analysis[Q1 Low Deviation], 0)</f>
        <v>37.25</v>
      </c>
      <c r="AB638" s="43">
        <f>_xlfn.XLOOKUP(Master1[[#This Row],[cu_id]],Revenue_Analysis[cuid],Revenue_Analysis[Q1 High Deviation], 0)</f>
        <v>39.409999999999997</v>
      </c>
      <c r="AC638" s="43">
        <f>_xlfn.XLOOKUP(Master1[[#This Row],[cu_id]],Revenue_Analysis[cuid],Revenue_Analysis[Q2 Low Deviation], 0)</f>
        <v>39.163200000000003</v>
      </c>
      <c r="AD638" s="43">
        <f>_xlfn.XLOOKUP(Master1[[#This Row],[cu_id]],Revenue_Analysis[cuid],Revenue_Analysis[Q2 High Deviation], 0)</f>
        <v>45.364800000000002</v>
      </c>
      <c r="AE638" s="43">
        <f>_xlfn.XLOOKUP(Master1[[#This Row],[cu_id]],Revenue_Analysis[cuid],Revenue_Analysis[Q3 Low Deviation], 0)</f>
        <v>40.04</v>
      </c>
      <c r="AF638" s="43">
        <f>_xlfn.XLOOKUP(Master1[[#This Row],[cu_id]],Revenue_Analysis[cuid],Revenue_Analysis[Q3 High Deviation], 0)</f>
        <v>47.8</v>
      </c>
      <c r="AG638" s="43">
        <f>_xlfn.XLOOKUP(Master1[[#This Row],[cu_id]],Revenue_Analysis[cuid],Revenue_Analysis[Q4 Low Deviation], 0)</f>
        <v>46.52</v>
      </c>
      <c r="AH638" s="43">
        <f>_xlfn.XLOOKUP(Master1[[#This Row],[cu_id]],Revenue_Analysis[cuid],Revenue_Analysis[Q4 High Deviation], 0)</f>
        <v>46.52</v>
      </c>
      <c r="AI638" s="43">
        <f>_xlfn.XLOOKUP(Master1[[#This Row],[cu_id]],Revenue_Analysis[cuid],Revenue_Analysis[Q1 Average], 0)</f>
        <v>38.33</v>
      </c>
      <c r="AJ638" s="43">
        <f>_xlfn.XLOOKUP(Master1[[#This Row],[cu_id]],Revenue_Analysis[cuid],Revenue_Analysis[Q2 Average], 0)</f>
        <v>42.264000000000003</v>
      </c>
      <c r="AK638" s="43">
        <f>_xlfn.XLOOKUP(Master1[[#This Row],[cu_id]],Revenue_Analysis[cuid],Revenue_Analysis[Q3 Average], 0)</f>
        <v>43.92</v>
      </c>
      <c r="AL638" s="43">
        <f>_xlfn.XLOOKUP(Master1[[#This Row],[cu_id]],Revenue_Analysis[cuid],Revenue_Analysis[Q4 Average], 0)</f>
        <v>46.52</v>
      </c>
      <c r="AM638" s="44">
        <v>0</v>
      </c>
      <c r="AN638" s="44">
        <v>0.70833333333333337</v>
      </c>
      <c r="AO638" s="25" t="s">
        <v>13860</v>
      </c>
      <c r="AP638" s="25" t="s">
        <v>13860</v>
      </c>
      <c r="AQ638" s="25" t="s">
        <v>13860</v>
      </c>
      <c r="AR638" s="25" t="s">
        <v>0</v>
      </c>
      <c r="AS638" s="15">
        <f>IFERROR(_xlfn.XLOOKUP(Master1[[#This Row],[cu_id]],StopTimes[cu_ID],StopTimes[Average Stop Time]), 0)</f>
        <v>16.454166666666666</v>
      </c>
      <c r="AT63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38" s="45" t="s">
        <v>13860</v>
      </c>
      <c r="AV638" s="13"/>
      <c r="AW638" s="12"/>
    </row>
    <row r="639" spans="1:49" x14ac:dyDescent="0.3">
      <c r="A639" s="74" t="s">
        <v>4448</v>
      </c>
      <c r="B639" s="25">
        <v>15</v>
      </c>
      <c r="C639" s="25" t="s">
        <v>6</v>
      </c>
      <c r="D639" s="26">
        <v>26521</v>
      </c>
      <c r="E639" s="26" t="s">
        <v>46</v>
      </c>
      <c r="F639" s="26" t="s">
        <v>2731</v>
      </c>
      <c r="G639" s="26" t="s">
        <v>2732</v>
      </c>
      <c r="H639" s="26" t="s">
        <v>11</v>
      </c>
      <c r="I639" s="26" t="s">
        <v>517</v>
      </c>
      <c r="J639" s="26" t="s">
        <v>4</v>
      </c>
      <c r="K639" s="26" t="s">
        <v>518</v>
      </c>
      <c r="L639" s="27" t="s">
        <v>21</v>
      </c>
      <c r="M639" s="25" t="s">
        <v>20</v>
      </c>
      <c r="N639" s="25" t="s">
        <v>2</v>
      </c>
      <c r="O6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400</v>
      </c>
      <c r="P639" s="25">
        <v>0</v>
      </c>
      <c r="Q639" s="25">
        <v>0</v>
      </c>
      <c r="R639" s="25">
        <v>400</v>
      </c>
      <c r="S639" s="25">
        <v>0</v>
      </c>
      <c r="T639" s="25">
        <v>0</v>
      </c>
      <c r="U639" s="25">
        <v>13</v>
      </c>
      <c r="V639" s="41" t="str">
        <f>IFERROR(Master1[[#This Row],[Avg Garment Scans per Delivery]]/Master1[[#This Row],[Garment Inventory]], "")</f>
        <v/>
      </c>
      <c r="W639" s="42"/>
      <c r="X639" s="42"/>
      <c r="Y639" s="42"/>
      <c r="Z639" s="42"/>
      <c r="AA639" s="43">
        <f>_xlfn.XLOOKUP(Master1[[#This Row],[cu_id]], Revenue_Analysis[cuid], Revenue_Analysis[Q1 Low Deviation], 0)</f>
        <v>210.11330000000001</v>
      </c>
      <c r="AB639" s="43">
        <f>_xlfn.XLOOKUP(Master1[[#This Row],[cu_id]],Revenue_Analysis[cuid],Revenue_Analysis[Q1 High Deviation], 0)</f>
        <v>211.44669999999999</v>
      </c>
      <c r="AC639" s="43">
        <f>_xlfn.XLOOKUP(Master1[[#This Row],[cu_id]],Revenue_Analysis[cuid],Revenue_Analysis[Q2 Low Deviation], 0)</f>
        <v>207.80889999999999</v>
      </c>
      <c r="AD639" s="43">
        <f>_xlfn.XLOOKUP(Master1[[#This Row],[cu_id]],Revenue_Analysis[cuid],Revenue_Analysis[Q2 High Deviation], 0)</f>
        <v>239.57769999999999</v>
      </c>
      <c r="AE639" s="43">
        <f>_xlfn.XLOOKUP(Master1[[#This Row],[cu_id]],Revenue_Analysis[cuid],Revenue_Analysis[Q3 Low Deviation], 0)</f>
        <v>247.05</v>
      </c>
      <c r="AF639" s="43">
        <f>_xlfn.XLOOKUP(Master1[[#This Row],[cu_id]],Revenue_Analysis[cuid],Revenue_Analysis[Q3 High Deviation], 0)</f>
        <v>247.52</v>
      </c>
      <c r="AG639" s="43">
        <f>_xlfn.XLOOKUP(Master1[[#This Row],[cu_id]],Revenue_Analysis[cuid],Revenue_Analysis[Q4 Low Deviation], 0)</f>
        <v>247.05</v>
      </c>
      <c r="AH639" s="43">
        <f>_xlfn.XLOOKUP(Master1[[#This Row],[cu_id]],Revenue_Analysis[cuid],Revenue_Analysis[Q4 High Deviation], 0)</f>
        <v>247.05</v>
      </c>
      <c r="AI639" s="43">
        <f>_xlfn.XLOOKUP(Master1[[#This Row],[cu_id]],Revenue_Analysis[cuid],Revenue_Analysis[Q1 Average], 0)</f>
        <v>210.78</v>
      </c>
      <c r="AJ639" s="43">
        <f>_xlfn.XLOOKUP(Master1[[#This Row],[cu_id]],Revenue_Analysis[cuid],Revenue_Analysis[Q2 Average], 0)</f>
        <v>223.69329999999999</v>
      </c>
      <c r="AK639" s="43">
        <f>_xlfn.XLOOKUP(Master1[[#This Row],[cu_id]],Revenue_Analysis[cuid],Revenue_Analysis[Q3 Average], 0)</f>
        <v>247.285</v>
      </c>
      <c r="AL639" s="43">
        <f>_xlfn.XLOOKUP(Master1[[#This Row],[cu_id]],Revenue_Analysis[cuid],Revenue_Analysis[Q4 Average], 0)</f>
        <v>247.05</v>
      </c>
      <c r="AM639" s="44">
        <v>0.375</v>
      </c>
      <c r="AN639" s="44">
        <v>0.6875</v>
      </c>
      <c r="AO639" s="25" t="s">
        <v>13860</v>
      </c>
      <c r="AP639" s="25" t="s">
        <v>13860</v>
      </c>
      <c r="AQ639" s="25" t="s">
        <v>13860</v>
      </c>
      <c r="AR639" s="25" t="s">
        <v>0</v>
      </c>
      <c r="AS639" s="15">
        <f>IFERROR(_xlfn.XLOOKUP(Master1[[#This Row],[cu_id]],StopTimes[cu_ID],StopTimes[Average Stop Time]), 0)</f>
        <v>12.233333333333334</v>
      </c>
      <c r="AT639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639" s="45">
        <v>20</v>
      </c>
      <c r="AV639" s="13"/>
      <c r="AW639" s="12"/>
    </row>
    <row r="640" spans="1:49" x14ac:dyDescent="0.3">
      <c r="A640" s="74" t="s">
        <v>4449</v>
      </c>
      <c r="B640" s="25">
        <v>72</v>
      </c>
      <c r="C640" s="25" t="s">
        <v>6</v>
      </c>
      <c r="D640" s="26">
        <v>33143</v>
      </c>
      <c r="E640" s="26" t="s">
        <v>13</v>
      </c>
      <c r="F640" s="26" t="s">
        <v>2733</v>
      </c>
      <c r="G640" s="26" t="s">
        <v>2734</v>
      </c>
      <c r="H640" s="26" t="s">
        <v>5</v>
      </c>
      <c r="I640" s="26" t="s">
        <v>692</v>
      </c>
      <c r="J640" s="26" t="s">
        <v>4</v>
      </c>
      <c r="K640" s="26" t="s">
        <v>260</v>
      </c>
      <c r="L640" s="27" t="s">
        <v>19</v>
      </c>
      <c r="M640" s="25" t="s">
        <v>18</v>
      </c>
      <c r="N640" s="25" t="s">
        <v>2</v>
      </c>
      <c r="O6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320</v>
      </c>
      <c r="P640" s="25">
        <v>0</v>
      </c>
      <c r="Q640" s="25">
        <v>0</v>
      </c>
      <c r="R640" s="25">
        <v>320</v>
      </c>
      <c r="S640" s="25">
        <v>0</v>
      </c>
      <c r="T640" s="25">
        <v>0</v>
      </c>
      <c r="U640" s="25">
        <v>23</v>
      </c>
      <c r="V640" s="41" t="str">
        <f>IFERROR(Master1[[#This Row],[Avg Garment Scans per Delivery]]/Master1[[#This Row],[Garment Inventory]], "")</f>
        <v/>
      </c>
      <c r="W640" s="42"/>
      <c r="X640" s="42"/>
      <c r="Y640" s="42"/>
      <c r="Z640" s="42"/>
      <c r="AA640" s="43">
        <f>_xlfn.XLOOKUP(Master1[[#This Row],[cu_id]], Revenue_Analysis[cuid], Revenue_Analysis[Q1 Low Deviation], 0)</f>
        <v>87.09</v>
      </c>
      <c r="AB640" s="43">
        <f>_xlfn.XLOOKUP(Master1[[#This Row],[cu_id]],Revenue_Analysis[cuid],Revenue_Analysis[Q1 High Deviation], 0)</f>
        <v>87.09</v>
      </c>
      <c r="AC640" s="43">
        <f>_xlfn.XLOOKUP(Master1[[#This Row],[cu_id]],Revenue_Analysis[cuid],Revenue_Analysis[Q2 Low Deviation], 0)</f>
        <v>89.0655</v>
      </c>
      <c r="AD640" s="43">
        <f>_xlfn.XLOOKUP(Master1[[#This Row],[cu_id]],Revenue_Analysis[cuid],Revenue_Analysis[Q2 High Deviation], 0)</f>
        <v>91.261099999999999</v>
      </c>
      <c r="AE640" s="43">
        <f>_xlfn.XLOOKUP(Master1[[#This Row],[cu_id]],Revenue_Analysis[cuid],Revenue_Analysis[Q3 Low Deviation], 0)</f>
        <v>91.132400000000004</v>
      </c>
      <c r="AF640" s="43">
        <f>_xlfn.XLOOKUP(Master1[[#This Row],[cu_id]],Revenue_Analysis[cuid],Revenue_Analysis[Q3 High Deviation], 0)</f>
        <v>91.871600000000001</v>
      </c>
      <c r="AG640" s="43">
        <f>_xlfn.XLOOKUP(Master1[[#This Row],[cu_id]],Revenue_Analysis[cuid],Revenue_Analysis[Q4 Low Deviation], 0)</f>
        <v>71.0184</v>
      </c>
      <c r="AH640" s="43">
        <f>_xlfn.XLOOKUP(Master1[[#This Row],[cu_id]],Revenue_Analysis[cuid],Revenue_Analysis[Q4 High Deviation], 0)</f>
        <v>76.557599999999994</v>
      </c>
      <c r="AI640" s="43">
        <f>_xlfn.XLOOKUP(Master1[[#This Row],[cu_id]],Revenue_Analysis[cuid],Revenue_Analysis[Q1 Average], 0)</f>
        <v>87.09</v>
      </c>
      <c r="AJ640" s="43">
        <f>_xlfn.XLOOKUP(Master1[[#This Row],[cu_id]],Revenue_Analysis[cuid],Revenue_Analysis[Q2 Average], 0)</f>
        <v>90.163300000000007</v>
      </c>
      <c r="AK640" s="43">
        <f>_xlfn.XLOOKUP(Master1[[#This Row],[cu_id]],Revenue_Analysis[cuid],Revenue_Analysis[Q3 Average], 0)</f>
        <v>91.501999999999995</v>
      </c>
      <c r="AL640" s="43">
        <f>_xlfn.XLOOKUP(Master1[[#This Row],[cu_id]],Revenue_Analysis[cuid],Revenue_Analysis[Q4 Average], 0)</f>
        <v>73.787999999999997</v>
      </c>
      <c r="AM640" s="44">
        <v>0.35416666666666669</v>
      </c>
      <c r="AN640" s="44">
        <v>0.6875</v>
      </c>
      <c r="AO640" s="25" t="s">
        <v>13860</v>
      </c>
      <c r="AP640" s="25" t="s">
        <v>13860</v>
      </c>
      <c r="AQ640" s="25" t="s">
        <v>13860</v>
      </c>
      <c r="AR640" s="25" t="s">
        <v>0</v>
      </c>
      <c r="AS640" s="15">
        <f>IFERROR(_xlfn.XLOOKUP(Master1[[#This Row],[cu_id]],StopTimes[cu_ID],StopTimes[Average Stop Time]), 0)</f>
        <v>6.5944444433333338</v>
      </c>
      <c r="AT640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640" s="45">
        <v>10</v>
      </c>
      <c r="AV640" s="13"/>
      <c r="AW640" s="12"/>
    </row>
    <row r="641" spans="1:49" x14ac:dyDescent="0.3">
      <c r="A641" s="102" t="s">
        <v>5107</v>
      </c>
      <c r="B641" s="103">
        <v>78</v>
      </c>
      <c r="C641" s="103" t="s">
        <v>12</v>
      </c>
      <c r="D641" s="122">
        <v>99082</v>
      </c>
      <c r="E641" s="122">
        <v>35</v>
      </c>
      <c r="F641" s="122" t="s">
        <v>5108</v>
      </c>
      <c r="G641" s="122" t="s">
        <v>5109</v>
      </c>
      <c r="H641" s="104" t="s">
        <v>5</v>
      </c>
      <c r="I641" s="104" t="s">
        <v>5110</v>
      </c>
      <c r="J641" s="104" t="s">
        <v>4</v>
      </c>
      <c r="K641" s="104" t="s">
        <v>1602</v>
      </c>
      <c r="L641" s="105">
        <v>5</v>
      </c>
      <c r="M641" s="103" t="s">
        <v>18</v>
      </c>
      <c r="N641" s="103" t="s">
        <v>2</v>
      </c>
      <c r="O641" s="103">
        <v>999</v>
      </c>
      <c r="P641" s="103">
        <v>0</v>
      </c>
      <c r="Q641" s="103">
        <v>999</v>
      </c>
      <c r="R641" s="103">
        <v>0</v>
      </c>
      <c r="S641" s="103">
        <v>0</v>
      </c>
      <c r="T641" s="103">
        <v>0</v>
      </c>
      <c r="U641" s="103"/>
      <c r="V641" s="51" t="str">
        <f>IFERROR(Master1[[#This Row],[Avg Garment Scans per Delivery]]/Master1[[#This Row],[Garment Inventory]], "")</f>
        <v/>
      </c>
      <c r="W641" s="106">
        <v>0</v>
      </c>
      <c r="X641" s="107">
        <v>0</v>
      </c>
      <c r="Y641" s="106"/>
      <c r="Z641" s="106"/>
      <c r="AA641" s="108">
        <f>_xlfn.XLOOKUP(Master1[[#This Row],[cu_id]], Revenue_Analysis[cuid], Revenue_Analysis[Q1 Low Deviation], 0)</f>
        <v>0</v>
      </c>
      <c r="AB641" s="108">
        <f>_xlfn.XLOOKUP(Master1[[#This Row],[cu_id]],Revenue_Analysis[cuid],Revenue_Analysis[Q1 High Deviation], 0)</f>
        <v>0</v>
      </c>
      <c r="AC641" s="108">
        <f>_xlfn.XLOOKUP(Master1[[#This Row],[cu_id]],Revenue_Analysis[cuid],Revenue_Analysis[Q2 Low Deviation], 0)</f>
        <v>0</v>
      </c>
      <c r="AD641" s="108">
        <f>_xlfn.XLOOKUP(Master1[[#This Row],[cu_id]],Revenue_Analysis[cuid],Revenue_Analysis[Q2 High Deviation], 0)</f>
        <v>0</v>
      </c>
      <c r="AE641" s="108">
        <f>_xlfn.XLOOKUP(Master1[[#This Row],[cu_id]],Revenue_Analysis[cuid],Revenue_Analysis[Q3 Low Deviation], 0)</f>
        <v>0</v>
      </c>
      <c r="AF641" s="108">
        <f>_xlfn.XLOOKUP(Master1[[#This Row],[cu_id]],Revenue_Analysis[cuid],Revenue_Analysis[Q3 High Deviation], 0)</f>
        <v>0</v>
      </c>
      <c r="AG641" s="108">
        <f>_xlfn.XLOOKUP(Master1[[#This Row],[cu_id]],Revenue_Analysis[cuid],Revenue_Analysis[Q4 Low Deviation], 0)</f>
        <v>0</v>
      </c>
      <c r="AH641" s="108">
        <f>_xlfn.XLOOKUP(Master1[[#This Row],[cu_id]],Revenue_Analysis[cuid],Revenue_Analysis[Q4 High Deviation], 0)</f>
        <v>0</v>
      </c>
      <c r="AI641" s="108">
        <f>_xlfn.XLOOKUP(Master1[[#This Row],[cu_id]],Revenue_Analysis[cuid],Revenue_Analysis[Q1 Average], 0)</f>
        <v>0</v>
      </c>
      <c r="AJ641" s="108">
        <f>_xlfn.XLOOKUP(Master1[[#This Row],[cu_id]],Revenue_Analysis[cuid],Revenue_Analysis[Q2 Average], 0)</f>
        <v>0</v>
      </c>
      <c r="AK641" s="108">
        <f>_xlfn.XLOOKUP(Master1[[#This Row],[cu_id]],Revenue_Analysis[cuid],Revenue_Analysis[Q3 Average], 0)</f>
        <v>0</v>
      </c>
      <c r="AL641" s="108">
        <f>_xlfn.XLOOKUP(Master1[[#This Row],[cu_id]],Revenue_Analysis[cuid],Revenue_Analysis[Q4 Average], 0)</f>
        <v>0</v>
      </c>
      <c r="AM641" s="109" t="s">
        <v>1</v>
      </c>
      <c r="AN641" s="110" t="s">
        <v>1</v>
      </c>
      <c r="AO641" s="111" t="s">
        <v>13860</v>
      </c>
      <c r="AP641" s="108" t="s">
        <v>13860</v>
      </c>
      <c r="AQ641" s="108" t="s">
        <v>13860</v>
      </c>
      <c r="AR641" s="108" t="s">
        <v>0</v>
      </c>
      <c r="AS641" s="15">
        <f>IFERROR(_xlfn.XLOOKUP(Master1[[#This Row],[cu_id]],StopTimes[cu_ID],StopTimes[Average Stop Time]), 0)</f>
        <v>0</v>
      </c>
      <c r="AT64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41" s="45" t="s">
        <v>13860</v>
      </c>
      <c r="AV641" s="13"/>
      <c r="AW641" s="12"/>
    </row>
    <row r="642" spans="1:49" x14ac:dyDescent="0.3">
      <c r="A642" s="102" t="s">
        <v>5107</v>
      </c>
      <c r="B642" s="103">
        <v>78</v>
      </c>
      <c r="C642" s="103" t="s">
        <v>12</v>
      </c>
      <c r="D642" s="122">
        <v>99082</v>
      </c>
      <c r="E642" s="122">
        <v>35</v>
      </c>
      <c r="F642" s="122" t="s">
        <v>5108</v>
      </c>
      <c r="G642" s="122" t="s">
        <v>5109</v>
      </c>
      <c r="H642" s="104" t="s">
        <v>5</v>
      </c>
      <c r="I642" s="104" t="s">
        <v>5110</v>
      </c>
      <c r="J642" s="104" t="s">
        <v>4</v>
      </c>
      <c r="K642" s="104" t="s">
        <v>1602</v>
      </c>
      <c r="L642" s="105">
        <v>5</v>
      </c>
      <c r="M642" s="103" t="s">
        <v>18</v>
      </c>
      <c r="N642" s="103" t="s">
        <v>2</v>
      </c>
      <c r="O642" s="103">
        <v>999</v>
      </c>
      <c r="P642" s="103">
        <v>0</v>
      </c>
      <c r="Q642" s="103">
        <v>999</v>
      </c>
      <c r="R642" s="103">
        <v>0</v>
      </c>
      <c r="S642" s="103">
        <v>0</v>
      </c>
      <c r="T642" s="103">
        <v>0</v>
      </c>
      <c r="U642" s="103"/>
      <c r="V642" s="51" t="str">
        <f>IFERROR(Master1[[#This Row],[Avg Garment Scans per Delivery]]/Master1[[#This Row],[Garment Inventory]], "")</f>
        <v/>
      </c>
      <c r="W642" s="106">
        <v>0</v>
      </c>
      <c r="X642" s="107">
        <v>0</v>
      </c>
      <c r="Y642" s="106"/>
      <c r="Z642" s="106"/>
      <c r="AA642" s="108">
        <f>_xlfn.XLOOKUP(Master1[[#This Row],[cu_id]], Revenue_Analysis[cuid], Revenue_Analysis[Q1 Low Deviation], 0)</f>
        <v>0</v>
      </c>
      <c r="AB642" s="108">
        <f>_xlfn.XLOOKUP(Master1[[#This Row],[cu_id]],Revenue_Analysis[cuid],Revenue_Analysis[Q1 High Deviation], 0)</f>
        <v>0</v>
      </c>
      <c r="AC642" s="108">
        <f>_xlfn.XLOOKUP(Master1[[#This Row],[cu_id]],Revenue_Analysis[cuid],Revenue_Analysis[Q2 Low Deviation], 0)</f>
        <v>0</v>
      </c>
      <c r="AD642" s="108">
        <f>_xlfn.XLOOKUP(Master1[[#This Row],[cu_id]],Revenue_Analysis[cuid],Revenue_Analysis[Q2 High Deviation], 0)</f>
        <v>0</v>
      </c>
      <c r="AE642" s="108">
        <f>_xlfn.XLOOKUP(Master1[[#This Row],[cu_id]],Revenue_Analysis[cuid],Revenue_Analysis[Q3 Low Deviation], 0)</f>
        <v>0</v>
      </c>
      <c r="AF642" s="108">
        <f>_xlfn.XLOOKUP(Master1[[#This Row],[cu_id]],Revenue_Analysis[cuid],Revenue_Analysis[Q3 High Deviation], 0)</f>
        <v>0</v>
      </c>
      <c r="AG642" s="108">
        <f>_xlfn.XLOOKUP(Master1[[#This Row],[cu_id]],Revenue_Analysis[cuid],Revenue_Analysis[Q4 Low Deviation], 0)</f>
        <v>0</v>
      </c>
      <c r="AH642" s="108">
        <f>_xlfn.XLOOKUP(Master1[[#This Row],[cu_id]],Revenue_Analysis[cuid],Revenue_Analysis[Q4 High Deviation], 0)</f>
        <v>0</v>
      </c>
      <c r="AI642" s="108">
        <f>_xlfn.XLOOKUP(Master1[[#This Row],[cu_id]],Revenue_Analysis[cuid],Revenue_Analysis[Q1 Average], 0)</f>
        <v>0</v>
      </c>
      <c r="AJ642" s="108">
        <f>_xlfn.XLOOKUP(Master1[[#This Row],[cu_id]],Revenue_Analysis[cuid],Revenue_Analysis[Q2 Average], 0)</f>
        <v>0</v>
      </c>
      <c r="AK642" s="108">
        <f>_xlfn.XLOOKUP(Master1[[#This Row],[cu_id]],Revenue_Analysis[cuid],Revenue_Analysis[Q3 Average], 0)</f>
        <v>0</v>
      </c>
      <c r="AL642" s="108">
        <f>_xlfn.XLOOKUP(Master1[[#This Row],[cu_id]],Revenue_Analysis[cuid],Revenue_Analysis[Q4 Average], 0)</f>
        <v>0</v>
      </c>
      <c r="AM642" s="109" t="s">
        <v>1</v>
      </c>
      <c r="AN642" s="110" t="s">
        <v>1</v>
      </c>
      <c r="AO642" s="111" t="s">
        <v>13860</v>
      </c>
      <c r="AP642" s="108" t="s">
        <v>13860</v>
      </c>
      <c r="AQ642" s="108" t="s">
        <v>13860</v>
      </c>
      <c r="AR642" s="108" t="s">
        <v>0</v>
      </c>
      <c r="AS642" s="15" t="s">
        <v>5</v>
      </c>
      <c r="AT64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42" s="45" t="s">
        <v>13860</v>
      </c>
      <c r="AV642" s="13"/>
      <c r="AW642" s="12"/>
    </row>
    <row r="643" spans="1:49" x14ac:dyDescent="0.3">
      <c r="A643" s="74" t="s">
        <v>4318</v>
      </c>
      <c r="B643" s="25">
        <v>72</v>
      </c>
      <c r="C643" s="25" t="s">
        <v>12</v>
      </c>
      <c r="D643" s="26">
        <v>18677</v>
      </c>
      <c r="E643" s="26" t="s">
        <v>13</v>
      </c>
      <c r="F643" s="26" t="s">
        <v>2458</v>
      </c>
      <c r="G643" s="26" t="s">
        <v>2459</v>
      </c>
      <c r="H643" s="26" t="s">
        <v>2460</v>
      </c>
      <c r="I643" s="26" t="s">
        <v>1508</v>
      </c>
      <c r="J643" s="26" t="s">
        <v>4</v>
      </c>
      <c r="K643" s="26" t="s">
        <v>268</v>
      </c>
      <c r="L643" s="27" t="s">
        <v>24</v>
      </c>
      <c r="M643" s="25" t="s">
        <v>23</v>
      </c>
      <c r="N643" s="25" t="s">
        <v>2</v>
      </c>
      <c r="O6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270</v>
      </c>
      <c r="P643" s="25">
        <v>0</v>
      </c>
      <c r="Q643" s="25">
        <v>270</v>
      </c>
      <c r="R643" s="25">
        <v>0</v>
      </c>
      <c r="S643" s="25">
        <v>0</v>
      </c>
      <c r="T643" s="25">
        <v>0</v>
      </c>
      <c r="U643" s="25">
        <v>12</v>
      </c>
      <c r="V643" s="41" t="str">
        <f>IFERROR(Master1[[#This Row],[Avg Garment Scans per Delivery]]/Master1[[#This Row],[Garment Inventory]], "")</f>
        <v/>
      </c>
      <c r="W643" s="42"/>
      <c r="X643" s="42"/>
      <c r="Y643" s="42"/>
      <c r="Z643" s="42"/>
      <c r="AA643" s="43">
        <f>_xlfn.XLOOKUP(Master1[[#This Row],[cu_id]], Revenue_Analysis[cuid], Revenue_Analysis[Q1 Low Deviation], 0)</f>
        <v>37.293300000000002</v>
      </c>
      <c r="AB643" s="43">
        <f>_xlfn.XLOOKUP(Master1[[#This Row],[cu_id]],Revenue_Analysis[cuid],Revenue_Analysis[Q1 High Deviation], 0)</f>
        <v>40.106699999999996</v>
      </c>
      <c r="AC643" s="43">
        <f>_xlfn.XLOOKUP(Master1[[#This Row],[cu_id]],Revenue_Analysis[cuid],Revenue_Analysis[Q2 Low Deviation], 0)</f>
        <v>45.948900000000002</v>
      </c>
      <c r="AD643" s="43">
        <f>_xlfn.XLOOKUP(Master1[[#This Row],[cu_id]],Revenue_Analysis[cuid],Revenue_Analysis[Q2 High Deviation], 0)</f>
        <v>49.0777</v>
      </c>
      <c r="AE643" s="43">
        <f>_xlfn.XLOOKUP(Master1[[#This Row],[cu_id]],Revenue_Analysis[cuid],Revenue_Analysis[Q3 Low Deviation], 0)</f>
        <v>49.012300000000003</v>
      </c>
      <c r="AF643" s="43">
        <f>_xlfn.XLOOKUP(Master1[[#This Row],[cu_id]],Revenue_Analysis[cuid],Revenue_Analysis[Q3 High Deviation], 0)</f>
        <v>49.981099999999998</v>
      </c>
      <c r="AG643" s="43">
        <f>_xlfn.XLOOKUP(Master1[[#This Row],[cu_id]],Revenue_Analysis[cuid],Revenue_Analysis[Q4 Low Deviation], 0)</f>
        <v>48.77</v>
      </c>
      <c r="AH643" s="43">
        <f>_xlfn.XLOOKUP(Master1[[#This Row],[cu_id]],Revenue_Analysis[cuid],Revenue_Analysis[Q4 High Deviation], 0)</f>
        <v>48.77</v>
      </c>
      <c r="AI643" s="43">
        <f>_xlfn.XLOOKUP(Master1[[#This Row],[cu_id]],Revenue_Analysis[cuid],Revenue_Analysis[Q1 Average], 0)</f>
        <v>38.700000000000003</v>
      </c>
      <c r="AJ643" s="43">
        <f>_xlfn.XLOOKUP(Master1[[#This Row],[cu_id]],Revenue_Analysis[cuid],Revenue_Analysis[Q2 Average], 0)</f>
        <v>47.513300000000001</v>
      </c>
      <c r="AK643" s="43">
        <f>_xlfn.XLOOKUP(Master1[[#This Row],[cu_id]],Revenue_Analysis[cuid],Revenue_Analysis[Q3 Average], 0)</f>
        <v>49.496699999999997</v>
      </c>
      <c r="AL643" s="43">
        <f>_xlfn.XLOOKUP(Master1[[#This Row],[cu_id]],Revenue_Analysis[cuid],Revenue_Analysis[Q4 Average], 0)</f>
        <v>48.77</v>
      </c>
      <c r="AM643" s="44" t="s">
        <v>13860</v>
      </c>
      <c r="AN643" s="44" t="s">
        <v>13860</v>
      </c>
      <c r="AO643" s="25" t="s">
        <v>13860</v>
      </c>
      <c r="AP643" s="25" t="s">
        <v>13860</v>
      </c>
      <c r="AQ643" s="25" t="s">
        <v>13860</v>
      </c>
      <c r="AR643" s="25" t="s">
        <v>0</v>
      </c>
      <c r="AS643" s="15">
        <f>IFERROR(_xlfn.XLOOKUP(Master1[[#This Row],[cu_id]],StopTimes[cu_ID],StopTimes[Average Stop Time]), 0)</f>
        <v>4.4416666666666664</v>
      </c>
      <c r="AT64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43" s="45" t="s">
        <v>13860</v>
      </c>
      <c r="AV643" s="13"/>
      <c r="AW643" s="12"/>
    </row>
    <row r="644" spans="1:49" x14ac:dyDescent="0.3">
      <c r="A644" s="74" t="s">
        <v>4450</v>
      </c>
      <c r="B644" s="25">
        <v>9</v>
      </c>
      <c r="C644" s="25" t="s">
        <v>7</v>
      </c>
      <c r="D644" s="26">
        <v>33148</v>
      </c>
      <c r="E644" s="26" t="s">
        <v>13</v>
      </c>
      <c r="F644" s="26" t="s">
        <v>2735</v>
      </c>
      <c r="G644" s="26" t="s">
        <v>2736</v>
      </c>
      <c r="H644" s="26" t="s">
        <v>5</v>
      </c>
      <c r="I644" s="26" t="s">
        <v>567</v>
      </c>
      <c r="J644" s="26" t="s">
        <v>4</v>
      </c>
      <c r="K644" s="26" t="s">
        <v>981</v>
      </c>
      <c r="L644" s="27" t="s">
        <v>19</v>
      </c>
      <c r="M644" s="25" t="s">
        <v>18</v>
      </c>
      <c r="N644" s="25" t="s">
        <v>2</v>
      </c>
      <c r="O6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241</v>
      </c>
      <c r="P644" s="25">
        <v>0</v>
      </c>
      <c r="Q644" s="25">
        <v>0</v>
      </c>
      <c r="R644" s="25">
        <v>0</v>
      </c>
      <c r="S644" s="25">
        <v>0</v>
      </c>
      <c r="T644" s="25">
        <v>241</v>
      </c>
      <c r="U644" s="25">
        <v>24</v>
      </c>
      <c r="V644" s="41" t="str">
        <f>IFERROR(Master1[[#This Row],[Avg Garment Scans per Delivery]]/Master1[[#This Row],[Garment Inventory]], "")</f>
        <v/>
      </c>
      <c r="W644" s="42"/>
      <c r="X644" s="42"/>
      <c r="Y644" s="42"/>
      <c r="Z644" s="42"/>
      <c r="AA644" s="43">
        <f>_xlfn.XLOOKUP(Master1[[#This Row],[cu_id]], Revenue_Analysis[cuid], Revenue_Analysis[Q1 Low Deviation], 0)</f>
        <v>53.3</v>
      </c>
      <c r="AB644" s="43">
        <f>_xlfn.XLOOKUP(Master1[[#This Row],[cu_id]],Revenue_Analysis[cuid],Revenue_Analysis[Q1 High Deviation], 0)</f>
        <v>54.55</v>
      </c>
      <c r="AC644" s="43">
        <f>_xlfn.XLOOKUP(Master1[[#This Row],[cu_id]],Revenue_Analysis[cuid],Revenue_Analysis[Q2 Low Deviation], 0)</f>
        <v>55.497500000000002</v>
      </c>
      <c r="AD644" s="43">
        <f>_xlfn.XLOOKUP(Master1[[#This Row],[cu_id]],Revenue_Analysis[cuid],Revenue_Analysis[Q2 High Deviation], 0)</f>
        <v>57.5139</v>
      </c>
      <c r="AE644" s="43">
        <f>_xlfn.XLOOKUP(Master1[[#This Row],[cu_id]],Revenue_Analysis[cuid],Revenue_Analysis[Q3 Low Deviation], 0)</f>
        <v>57.4529</v>
      </c>
      <c r="AF644" s="43">
        <f>_xlfn.XLOOKUP(Master1[[#This Row],[cu_id]],Revenue_Analysis[cuid],Revenue_Analysis[Q3 High Deviation], 0)</f>
        <v>58.207099999999997</v>
      </c>
      <c r="AG644" s="43">
        <f>_xlfn.XLOOKUP(Master1[[#This Row],[cu_id]],Revenue_Analysis[cuid],Revenue_Analysis[Q4 Low Deviation], 0)</f>
        <v>57.5</v>
      </c>
      <c r="AH644" s="43">
        <f>_xlfn.XLOOKUP(Master1[[#This Row],[cu_id]],Revenue_Analysis[cuid],Revenue_Analysis[Q4 High Deviation], 0)</f>
        <v>57.5</v>
      </c>
      <c r="AI644" s="43">
        <f>_xlfn.XLOOKUP(Master1[[#This Row],[cu_id]],Revenue_Analysis[cuid],Revenue_Analysis[Q1 Average], 0)</f>
        <v>53.924999999999997</v>
      </c>
      <c r="AJ644" s="43">
        <f>_xlfn.XLOOKUP(Master1[[#This Row],[cu_id]],Revenue_Analysis[cuid],Revenue_Analysis[Q2 Average], 0)</f>
        <v>56.505699999999997</v>
      </c>
      <c r="AK644" s="43">
        <f>_xlfn.XLOOKUP(Master1[[#This Row],[cu_id]],Revenue_Analysis[cuid],Revenue_Analysis[Q3 Average], 0)</f>
        <v>57.83</v>
      </c>
      <c r="AL644" s="43">
        <f>_xlfn.XLOOKUP(Master1[[#This Row],[cu_id]],Revenue_Analysis[cuid],Revenue_Analysis[Q4 Average], 0)</f>
        <v>57.5</v>
      </c>
      <c r="AM644" s="44">
        <v>0.375</v>
      </c>
      <c r="AN644" s="44">
        <v>0.66666666666666663</v>
      </c>
      <c r="AO644" s="25" t="s">
        <v>13860</v>
      </c>
      <c r="AP644" s="25" t="s">
        <v>13860</v>
      </c>
      <c r="AQ644" s="25" t="s">
        <v>13860</v>
      </c>
      <c r="AR644" s="25" t="s">
        <v>0</v>
      </c>
      <c r="AS644" s="15">
        <f>IFERROR(_xlfn.XLOOKUP(Master1[[#This Row],[cu_id]],StopTimes[cu_ID],StopTimes[Average Stop Time]), 0)</f>
        <v>7.3555555566666664</v>
      </c>
      <c r="AT64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44" s="45" t="s">
        <v>13860</v>
      </c>
      <c r="AV644" s="13"/>
      <c r="AW644" s="12"/>
    </row>
    <row r="645" spans="1:49" x14ac:dyDescent="0.3">
      <c r="A645" s="74" t="s">
        <v>4451</v>
      </c>
      <c r="B645" s="25">
        <v>71</v>
      </c>
      <c r="C645" s="25" t="s">
        <v>12</v>
      </c>
      <c r="D645" s="26">
        <v>33151</v>
      </c>
      <c r="E645" s="26" t="s">
        <v>13</v>
      </c>
      <c r="F645" s="26" t="s">
        <v>2737</v>
      </c>
      <c r="G645" s="26" t="s">
        <v>2738</v>
      </c>
      <c r="H645" s="26" t="s">
        <v>5</v>
      </c>
      <c r="I645" s="26" t="s">
        <v>1720</v>
      </c>
      <c r="J645" s="26" t="s">
        <v>4</v>
      </c>
      <c r="K645" s="26" t="s">
        <v>1721</v>
      </c>
      <c r="L645" s="27">
        <v>7</v>
      </c>
      <c r="M645" s="25" t="s">
        <v>10</v>
      </c>
      <c r="N645" s="25" t="s">
        <v>2</v>
      </c>
      <c r="O6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645" s="25">
        <v>0</v>
      </c>
      <c r="Q645" s="25">
        <v>20</v>
      </c>
      <c r="R645" s="25">
        <v>0</v>
      </c>
      <c r="S645" s="25">
        <v>0</v>
      </c>
      <c r="T645" s="25">
        <v>0</v>
      </c>
      <c r="U645" s="25">
        <v>26</v>
      </c>
      <c r="V645" s="41">
        <f>IFERROR(Master1[[#This Row],[Avg Garment Scans per Delivery]]/Master1[[#This Row],[Garment Inventory]], "")</f>
        <v>0</v>
      </c>
      <c r="W645" s="42">
        <v>330</v>
      </c>
      <c r="X645" s="42"/>
      <c r="Y645" s="42">
        <v>15</v>
      </c>
      <c r="Z645" s="42">
        <v>328</v>
      </c>
      <c r="AA645" s="43">
        <f>_xlfn.XLOOKUP(Master1[[#This Row],[cu_id]], Revenue_Analysis[cuid], Revenue_Analysis[Q1 Low Deviation], 0)</f>
        <v>149.85</v>
      </c>
      <c r="AB645" s="43">
        <f>_xlfn.XLOOKUP(Master1[[#This Row],[cu_id]],Revenue_Analysis[cuid],Revenue_Analysis[Q1 High Deviation], 0)</f>
        <v>151.1</v>
      </c>
      <c r="AC645" s="43">
        <f>_xlfn.XLOOKUP(Master1[[#This Row],[cu_id]],Revenue_Analysis[cuid],Revenue_Analysis[Q2 Low Deviation], 0)</f>
        <v>154.43610000000001</v>
      </c>
      <c r="AD645" s="43">
        <f>_xlfn.XLOOKUP(Master1[[#This Row],[cu_id]],Revenue_Analysis[cuid],Revenue_Analysis[Q2 High Deviation], 0)</f>
        <v>303.19850000000002</v>
      </c>
      <c r="AE645" s="43">
        <f>_xlfn.XLOOKUP(Master1[[#This Row],[cu_id]],Revenue_Analysis[cuid],Revenue_Analysis[Q3 Low Deviation], 0)</f>
        <v>146.39689999999999</v>
      </c>
      <c r="AF645" s="43">
        <f>_xlfn.XLOOKUP(Master1[[#This Row],[cu_id]],Revenue_Analysis[cuid],Revenue_Analysis[Q3 High Deviation], 0)</f>
        <v>359.04309999999998</v>
      </c>
      <c r="AG645" s="43">
        <f>_xlfn.XLOOKUP(Master1[[#This Row],[cu_id]],Revenue_Analysis[cuid],Revenue_Analysis[Q4 Low Deviation], 0)</f>
        <v>190.4616</v>
      </c>
      <c r="AH645" s="43">
        <f>_xlfn.XLOOKUP(Master1[[#This Row],[cu_id]],Revenue_Analysis[cuid],Revenue_Analysis[Q4 High Deviation], 0)</f>
        <v>392.83679999999998</v>
      </c>
      <c r="AI645" s="43">
        <f>_xlfn.XLOOKUP(Master1[[#This Row],[cu_id]],Revenue_Analysis[cuid],Revenue_Analysis[Q1 Average], 0)</f>
        <v>150.47499999999999</v>
      </c>
      <c r="AJ645" s="43">
        <f>_xlfn.XLOOKUP(Master1[[#This Row],[cu_id]],Revenue_Analysis[cuid],Revenue_Analysis[Q2 Average], 0)</f>
        <v>228.81729999999999</v>
      </c>
      <c r="AK645" s="43">
        <f>_xlfn.XLOOKUP(Master1[[#This Row],[cu_id]],Revenue_Analysis[cuid],Revenue_Analysis[Q3 Average], 0)</f>
        <v>252.72</v>
      </c>
      <c r="AL645" s="43">
        <f>_xlfn.XLOOKUP(Master1[[#This Row],[cu_id]],Revenue_Analysis[cuid],Revenue_Analysis[Q4 Average], 0)</f>
        <v>291.64920000000001</v>
      </c>
      <c r="AM645" s="44">
        <v>5</v>
      </c>
      <c r="AN645" s="44">
        <v>7.5</v>
      </c>
      <c r="AO645" s="25" t="s">
        <v>13860</v>
      </c>
      <c r="AP645" s="25" t="s">
        <v>13860</v>
      </c>
      <c r="AQ645" s="25" t="s">
        <v>207</v>
      </c>
      <c r="AR645" s="25" t="s">
        <v>0</v>
      </c>
      <c r="AS645" s="15">
        <f>IFERROR(_xlfn.XLOOKUP(Master1[[#This Row],[cu_id]],StopTimes[cu_ID],StopTimes[Average Stop Time]), 0)</f>
        <v>34.322222221666671</v>
      </c>
      <c r="AT64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45" s="45" t="s">
        <v>13860</v>
      </c>
      <c r="AV645" s="13"/>
      <c r="AW645" s="12"/>
    </row>
    <row r="646" spans="1:49" x14ac:dyDescent="0.3">
      <c r="A646" s="74" t="s">
        <v>4452</v>
      </c>
      <c r="B646" s="25">
        <v>76</v>
      </c>
      <c r="C646" s="25" t="s">
        <v>7</v>
      </c>
      <c r="D646" s="26">
        <v>33154</v>
      </c>
      <c r="E646" s="26" t="s">
        <v>13</v>
      </c>
      <c r="F646" s="26" t="s">
        <v>2739</v>
      </c>
      <c r="G646" s="26" t="s">
        <v>2740</v>
      </c>
      <c r="H646" s="26" t="s">
        <v>5</v>
      </c>
      <c r="I646" s="26" t="s">
        <v>567</v>
      </c>
      <c r="J646" s="26" t="s">
        <v>4</v>
      </c>
      <c r="K646" s="26" t="s">
        <v>528</v>
      </c>
      <c r="L646" s="27" t="s">
        <v>16</v>
      </c>
      <c r="M646" s="25" t="s">
        <v>3</v>
      </c>
      <c r="N646" s="25" t="s">
        <v>2</v>
      </c>
      <c r="O6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260</v>
      </c>
      <c r="P646" s="25">
        <v>0</v>
      </c>
      <c r="Q646" s="25">
        <v>0</v>
      </c>
      <c r="R646" s="25">
        <v>0</v>
      </c>
      <c r="S646" s="25">
        <v>0</v>
      </c>
      <c r="T646" s="25">
        <v>260</v>
      </c>
      <c r="U646" s="25">
        <v>54</v>
      </c>
      <c r="V646" s="41" t="str">
        <f>IFERROR(Master1[[#This Row],[Avg Garment Scans per Delivery]]/Master1[[#This Row],[Garment Inventory]], "")</f>
        <v/>
      </c>
      <c r="W646" s="42"/>
      <c r="X646" s="42"/>
      <c r="Y646" s="42"/>
      <c r="Z646" s="42"/>
      <c r="AA646" s="43">
        <f>_xlfn.XLOOKUP(Master1[[#This Row],[cu_id]], Revenue_Analysis[cuid], Revenue_Analysis[Q1 Low Deviation], 0)</f>
        <v>324.1035</v>
      </c>
      <c r="AB646" s="43">
        <f>_xlfn.XLOOKUP(Master1[[#This Row],[cu_id]],Revenue_Analysis[cuid],Revenue_Analysis[Q1 High Deviation], 0)</f>
        <v>498.96570000000003</v>
      </c>
      <c r="AC646" s="43">
        <f>_xlfn.XLOOKUP(Master1[[#This Row],[cu_id]],Revenue_Analysis[cuid],Revenue_Analysis[Q2 Low Deviation], 0)</f>
        <v>408.76979999999998</v>
      </c>
      <c r="AD646" s="43">
        <f>_xlfn.XLOOKUP(Master1[[#This Row],[cu_id]],Revenue_Analysis[cuid],Revenue_Analysis[Q2 High Deviation], 0)</f>
        <v>622.03599999999994</v>
      </c>
      <c r="AE646" s="43">
        <f>_xlfn.XLOOKUP(Master1[[#This Row],[cu_id]],Revenue_Analysis[cuid],Revenue_Analysis[Q3 Low Deviation], 0)</f>
        <v>630.38369999999998</v>
      </c>
      <c r="AF646" s="43">
        <f>_xlfn.XLOOKUP(Master1[[#This Row],[cu_id]],Revenue_Analysis[cuid],Revenue_Analysis[Q3 High Deviation], 0)</f>
        <v>643.90210000000002</v>
      </c>
      <c r="AG646" s="43">
        <f>_xlfn.XLOOKUP(Master1[[#This Row],[cu_id]],Revenue_Analysis[cuid],Revenue_Analysis[Q4 Low Deviation], 0)</f>
        <v>571.43079999999998</v>
      </c>
      <c r="AH646" s="43">
        <f>_xlfn.XLOOKUP(Master1[[#This Row],[cu_id]],Revenue_Analysis[cuid],Revenue_Analysis[Q4 High Deviation], 0)</f>
        <v>639.04920000000004</v>
      </c>
      <c r="AI646" s="43">
        <f>_xlfn.XLOOKUP(Master1[[#This Row],[cu_id]],Revenue_Analysis[cuid],Revenue_Analysis[Q1 Average], 0)</f>
        <v>411.53460000000001</v>
      </c>
      <c r="AJ646" s="43">
        <f>_xlfn.XLOOKUP(Master1[[#This Row],[cu_id]],Revenue_Analysis[cuid],Revenue_Analysis[Q2 Average], 0)</f>
        <v>515.40290000000005</v>
      </c>
      <c r="AK646" s="43">
        <f>_xlfn.XLOOKUP(Master1[[#This Row],[cu_id]],Revenue_Analysis[cuid],Revenue_Analysis[Q3 Average], 0)</f>
        <v>637.14290000000005</v>
      </c>
      <c r="AL646" s="43">
        <f>_xlfn.XLOOKUP(Master1[[#This Row],[cu_id]],Revenue_Analysis[cuid],Revenue_Analysis[Q4 Average], 0)</f>
        <v>605.24</v>
      </c>
      <c r="AM646" s="44">
        <v>10</v>
      </c>
      <c r="AN646" s="44">
        <v>4.5</v>
      </c>
      <c r="AO646" s="25" t="s">
        <v>13860</v>
      </c>
      <c r="AP646" s="25" t="s">
        <v>13860</v>
      </c>
      <c r="AQ646" s="25" t="s">
        <v>13860</v>
      </c>
      <c r="AR646" s="25" t="s">
        <v>0</v>
      </c>
      <c r="AS646" s="15">
        <f>IFERROR(_xlfn.XLOOKUP(Master1[[#This Row],[cu_id]],StopTimes[cu_ID],StopTimes[Average Stop Time]), 0)</f>
        <v>12.379629628333333</v>
      </c>
      <c r="AT64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46" s="45" t="s">
        <v>13860</v>
      </c>
      <c r="AV646" s="13"/>
      <c r="AW646" s="12"/>
    </row>
    <row r="647" spans="1:49" x14ac:dyDescent="0.3">
      <c r="A647" s="74" t="s">
        <v>4453</v>
      </c>
      <c r="B647" s="25">
        <v>15</v>
      </c>
      <c r="C647" s="25" t="s">
        <v>6</v>
      </c>
      <c r="D647" s="26">
        <v>33156</v>
      </c>
      <c r="E647" s="26" t="s">
        <v>13</v>
      </c>
      <c r="F647" s="26" t="s">
        <v>2741</v>
      </c>
      <c r="G647" s="26" t="s">
        <v>2742</v>
      </c>
      <c r="H647" s="26" t="s">
        <v>5</v>
      </c>
      <c r="I647" s="26" t="s">
        <v>1480</v>
      </c>
      <c r="J647" s="26" t="s">
        <v>4</v>
      </c>
      <c r="K647" s="26" t="s">
        <v>617</v>
      </c>
      <c r="L647" s="27" t="s">
        <v>16</v>
      </c>
      <c r="M647" s="25" t="s">
        <v>3</v>
      </c>
      <c r="N647" s="25" t="s">
        <v>2</v>
      </c>
      <c r="O6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647" s="25">
        <v>0</v>
      </c>
      <c r="Q647" s="25">
        <v>0</v>
      </c>
      <c r="R647" s="25">
        <v>120</v>
      </c>
      <c r="S647" s="25">
        <v>0</v>
      </c>
      <c r="T647" s="25">
        <v>0</v>
      </c>
      <c r="U647" s="25">
        <v>52</v>
      </c>
      <c r="V647" s="41" t="str">
        <f>IFERROR(Master1[[#This Row],[Avg Garment Scans per Delivery]]/Master1[[#This Row],[Garment Inventory]], "")</f>
        <v/>
      </c>
      <c r="W647" s="42"/>
      <c r="X647" s="42"/>
      <c r="Y647" s="42"/>
      <c r="Z647" s="42"/>
      <c r="AA647" s="43">
        <f>_xlfn.XLOOKUP(Master1[[#This Row],[cu_id]], Revenue_Analysis[cuid], Revenue_Analysis[Q1 Low Deviation], 0)</f>
        <v>98.003</v>
      </c>
      <c r="AB647" s="43">
        <f>_xlfn.XLOOKUP(Master1[[#This Row],[cu_id]],Revenue_Analysis[cuid],Revenue_Analysis[Q1 High Deviation], 0)</f>
        <v>115.95399999999999</v>
      </c>
      <c r="AC647" s="43">
        <f>_xlfn.XLOOKUP(Master1[[#This Row],[cu_id]],Revenue_Analysis[cuid],Revenue_Analysis[Q2 Low Deviation], 0)</f>
        <v>99.599800000000002</v>
      </c>
      <c r="AD647" s="43">
        <f>_xlfn.XLOOKUP(Master1[[#This Row],[cu_id]],Revenue_Analysis[cuid],Revenue_Analysis[Q2 High Deviation], 0)</f>
        <v>117.0432</v>
      </c>
      <c r="AE647" s="43">
        <f>_xlfn.XLOOKUP(Master1[[#This Row],[cu_id]],Revenue_Analysis[cuid],Revenue_Analysis[Q3 Low Deviation], 0)</f>
        <v>101.0243</v>
      </c>
      <c r="AF647" s="43">
        <f>_xlfn.XLOOKUP(Master1[[#This Row],[cu_id]],Revenue_Analysis[cuid],Revenue_Analysis[Q3 High Deviation], 0)</f>
        <v>118.8865</v>
      </c>
      <c r="AG647" s="43">
        <f>_xlfn.XLOOKUP(Master1[[#This Row],[cu_id]],Revenue_Analysis[cuid],Revenue_Analysis[Q4 Low Deviation], 0)</f>
        <v>102.5694</v>
      </c>
      <c r="AH647" s="43">
        <f>_xlfn.XLOOKUP(Master1[[#This Row],[cu_id]],Revenue_Analysis[cuid],Revenue_Analysis[Q4 High Deviation], 0)</f>
        <v>119.9076</v>
      </c>
      <c r="AI647" s="43">
        <f>_xlfn.XLOOKUP(Master1[[#This Row],[cu_id]],Revenue_Analysis[cuid],Revenue_Analysis[Q1 Average], 0)</f>
        <v>106.9785</v>
      </c>
      <c r="AJ647" s="43">
        <f>_xlfn.XLOOKUP(Master1[[#This Row],[cu_id]],Revenue_Analysis[cuid],Revenue_Analysis[Q2 Average], 0)</f>
        <v>108.3215</v>
      </c>
      <c r="AK647" s="43">
        <f>_xlfn.XLOOKUP(Master1[[#This Row],[cu_id]],Revenue_Analysis[cuid],Revenue_Analysis[Q3 Average], 0)</f>
        <v>109.9554</v>
      </c>
      <c r="AL647" s="43">
        <f>_xlfn.XLOOKUP(Master1[[#This Row],[cu_id]],Revenue_Analysis[cuid],Revenue_Analysis[Q4 Average], 0)</f>
        <v>111.2385</v>
      </c>
      <c r="AM647" s="44">
        <v>0.45833333333333331</v>
      </c>
      <c r="AN647" s="44">
        <v>0.6875</v>
      </c>
      <c r="AO647" s="25" t="s">
        <v>13860</v>
      </c>
      <c r="AP647" s="25" t="s">
        <v>13860</v>
      </c>
      <c r="AQ647" s="25" t="s">
        <v>13860</v>
      </c>
      <c r="AR647" s="25" t="s">
        <v>0</v>
      </c>
      <c r="AS647" s="15">
        <f>IFERROR(_xlfn.XLOOKUP(Master1[[#This Row],[cu_id]],StopTimes[cu_ID],StopTimes[Average Stop Time]), 0)</f>
        <v>14.583333333333334</v>
      </c>
      <c r="AT64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47" s="45" t="s">
        <v>13860</v>
      </c>
      <c r="AV647" s="13"/>
      <c r="AW647" s="12"/>
    </row>
    <row r="648" spans="1:49" x14ac:dyDescent="0.3">
      <c r="A648" s="74" t="s">
        <v>4243</v>
      </c>
      <c r="B648" s="25">
        <v>71</v>
      </c>
      <c r="C648" s="25" t="s">
        <v>14</v>
      </c>
      <c r="D648" s="26">
        <v>33166</v>
      </c>
      <c r="E648" s="26" t="s">
        <v>13</v>
      </c>
      <c r="F648" s="26" t="s">
        <v>2302</v>
      </c>
      <c r="G648" s="26" t="s">
        <v>2303</v>
      </c>
      <c r="H648" s="26" t="s">
        <v>5</v>
      </c>
      <c r="I648" s="26" t="s">
        <v>1483</v>
      </c>
      <c r="J648" s="26" t="s">
        <v>4</v>
      </c>
      <c r="K648" s="26" t="s">
        <v>585</v>
      </c>
      <c r="L648" s="27" t="s">
        <v>17</v>
      </c>
      <c r="M648" s="25" t="s">
        <v>10</v>
      </c>
      <c r="N648" s="25" t="s">
        <v>2</v>
      </c>
      <c r="O6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131</v>
      </c>
      <c r="P648" s="25">
        <v>0</v>
      </c>
      <c r="Q648" s="25">
        <v>0</v>
      </c>
      <c r="R648" s="25">
        <v>0</v>
      </c>
      <c r="S648" s="25">
        <v>131</v>
      </c>
      <c r="T648" s="25">
        <v>0</v>
      </c>
      <c r="U648" s="25">
        <v>26</v>
      </c>
      <c r="V648" s="41" t="str">
        <f>IFERROR(Master1[[#This Row],[Avg Garment Scans per Delivery]]/Master1[[#This Row],[Garment Inventory]], "")</f>
        <v/>
      </c>
      <c r="W648" s="42"/>
      <c r="X648" s="42"/>
      <c r="Y648" s="42"/>
      <c r="Z648" s="42"/>
      <c r="AA648" s="43">
        <f>_xlfn.XLOOKUP(Master1[[#This Row],[cu_id]], Revenue_Analysis[cuid], Revenue_Analysis[Q1 Low Deviation], 0)</f>
        <v>34.7883</v>
      </c>
      <c r="AB648" s="43">
        <f>_xlfn.XLOOKUP(Master1[[#This Row],[cu_id]],Revenue_Analysis[cuid],Revenue_Analysis[Q1 High Deviation], 0)</f>
        <v>36.721699999999998</v>
      </c>
      <c r="AC648" s="43">
        <f>_xlfn.XLOOKUP(Master1[[#This Row],[cu_id]],Revenue_Analysis[cuid],Revenue_Analysis[Q2 Low Deviation], 0)</f>
        <v>37.1312</v>
      </c>
      <c r="AD648" s="43">
        <f>_xlfn.XLOOKUP(Master1[[#This Row],[cu_id]],Revenue_Analysis[cuid],Revenue_Analysis[Q2 High Deviation], 0)</f>
        <v>39.511600000000001</v>
      </c>
      <c r="AE648" s="43">
        <f>_xlfn.XLOOKUP(Master1[[#This Row],[cu_id]],Revenue_Analysis[cuid],Revenue_Analysis[Q3 Low Deviation], 0)</f>
        <v>38.96</v>
      </c>
      <c r="AF648" s="43">
        <f>_xlfn.XLOOKUP(Master1[[#This Row],[cu_id]],Revenue_Analysis[cuid],Revenue_Analysis[Q3 High Deviation], 0)</f>
        <v>39.71</v>
      </c>
      <c r="AG648" s="43">
        <f>_xlfn.XLOOKUP(Master1[[#This Row],[cu_id]],Revenue_Analysis[cuid],Revenue_Analysis[Q4 Low Deviation], 0)</f>
        <v>38.96</v>
      </c>
      <c r="AH648" s="43">
        <f>_xlfn.XLOOKUP(Master1[[#This Row],[cu_id]],Revenue_Analysis[cuid],Revenue_Analysis[Q4 High Deviation], 0)</f>
        <v>38.96</v>
      </c>
      <c r="AI648" s="43">
        <f>_xlfn.XLOOKUP(Master1[[#This Row],[cu_id]],Revenue_Analysis[cuid],Revenue_Analysis[Q1 Average], 0)</f>
        <v>35.755000000000003</v>
      </c>
      <c r="AJ648" s="43">
        <f>_xlfn.XLOOKUP(Master1[[#This Row],[cu_id]],Revenue_Analysis[cuid],Revenue_Analysis[Q2 Average], 0)</f>
        <v>38.321399999999997</v>
      </c>
      <c r="AK648" s="43">
        <f>_xlfn.XLOOKUP(Master1[[#This Row],[cu_id]],Revenue_Analysis[cuid],Revenue_Analysis[Q3 Average], 0)</f>
        <v>39.335000000000001</v>
      </c>
      <c r="AL648" s="43">
        <f>_xlfn.XLOOKUP(Master1[[#This Row],[cu_id]],Revenue_Analysis[cuid],Revenue_Analysis[Q4 Average], 0)</f>
        <v>38.96</v>
      </c>
      <c r="AM648" s="44">
        <v>10</v>
      </c>
      <c r="AN648" s="44">
        <v>8.5</v>
      </c>
      <c r="AO648" s="25" t="s">
        <v>13860</v>
      </c>
      <c r="AP648" s="25" t="s">
        <v>13860</v>
      </c>
      <c r="AQ648" s="25" t="s">
        <v>13860</v>
      </c>
      <c r="AR648" s="25" t="s">
        <v>0</v>
      </c>
      <c r="AS648" s="15">
        <f>IFERROR(_xlfn.XLOOKUP(Master1[[#This Row],[cu_id]],StopTimes[cu_ID],StopTimes[Average Stop Time]), 0)</f>
        <v>2.0083333333333333</v>
      </c>
      <c r="AT64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48" s="45">
        <v>3</v>
      </c>
      <c r="AV648" s="13"/>
      <c r="AW648" s="12"/>
    </row>
    <row r="649" spans="1:49" x14ac:dyDescent="0.3">
      <c r="A649" s="74" t="s">
        <v>4455</v>
      </c>
      <c r="B649" s="25">
        <v>78</v>
      </c>
      <c r="C649" s="25" t="s">
        <v>14</v>
      </c>
      <c r="D649" s="26">
        <v>33170</v>
      </c>
      <c r="E649" s="26" t="s">
        <v>13</v>
      </c>
      <c r="F649" s="26" t="s">
        <v>2745</v>
      </c>
      <c r="G649" s="26" t="s">
        <v>2746</v>
      </c>
      <c r="H649" s="26" t="s">
        <v>33</v>
      </c>
      <c r="I649" s="26" t="s">
        <v>1483</v>
      </c>
      <c r="J649" s="26" t="s">
        <v>4</v>
      </c>
      <c r="K649" s="26" t="s">
        <v>585</v>
      </c>
      <c r="L649" s="27" t="s">
        <v>16</v>
      </c>
      <c r="M649" s="25" t="s">
        <v>3</v>
      </c>
      <c r="N649" s="25" t="s">
        <v>2</v>
      </c>
      <c r="O6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649" s="25">
        <v>0</v>
      </c>
      <c r="Q649" s="25">
        <v>0</v>
      </c>
      <c r="R649" s="25">
        <v>0</v>
      </c>
      <c r="S649" s="25">
        <v>190</v>
      </c>
      <c r="T649" s="25">
        <v>0</v>
      </c>
      <c r="U649" s="25">
        <v>53</v>
      </c>
      <c r="V649" s="41">
        <f>IFERROR(Master1[[#This Row],[Avg Garment Scans per Delivery]]/Master1[[#This Row],[Garment Inventory]], "")</f>
        <v>0.23308270676691728</v>
      </c>
      <c r="W649" s="42">
        <v>133</v>
      </c>
      <c r="X649" s="42">
        <v>31</v>
      </c>
      <c r="Y649" s="42">
        <v>6</v>
      </c>
      <c r="Z649" s="42">
        <v>133</v>
      </c>
      <c r="AA649" s="43">
        <f>_xlfn.XLOOKUP(Master1[[#This Row],[cu_id]], Revenue_Analysis[cuid], Revenue_Analysis[Q1 Low Deviation], 0)</f>
        <v>231.7604</v>
      </c>
      <c r="AB649" s="43">
        <f>_xlfn.XLOOKUP(Master1[[#This Row],[cu_id]],Revenue_Analysis[cuid],Revenue_Analysis[Q1 High Deviation], 0)</f>
        <v>233.358</v>
      </c>
      <c r="AC649" s="43">
        <f>_xlfn.XLOOKUP(Master1[[#This Row],[cu_id]],Revenue_Analysis[cuid],Revenue_Analysis[Q2 Low Deviation], 0)</f>
        <v>233.1808</v>
      </c>
      <c r="AD649" s="43">
        <f>_xlfn.XLOOKUP(Master1[[#This Row],[cu_id]],Revenue_Analysis[cuid],Revenue_Analysis[Q2 High Deviation], 0)</f>
        <v>243.19159999999999</v>
      </c>
      <c r="AE649" s="43">
        <f>_xlfn.XLOOKUP(Master1[[#This Row],[cu_id]],Revenue_Analysis[cuid],Revenue_Analysis[Q3 Low Deviation], 0)</f>
        <v>245.50190000000001</v>
      </c>
      <c r="AF649" s="43">
        <f>_xlfn.XLOOKUP(Master1[[#This Row],[cu_id]],Revenue_Analysis[cuid],Revenue_Analysis[Q3 High Deviation], 0)</f>
        <v>246.28729999999999</v>
      </c>
      <c r="AG649" s="43">
        <f>_xlfn.XLOOKUP(Master1[[#This Row],[cu_id]],Revenue_Analysis[cuid],Revenue_Analysis[Q4 Low Deviation], 0)</f>
        <v>245.53</v>
      </c>
      <c r="AH649" s="43">
        <f>_xlfn.XLOOKUP(Master1[[#This Row],[cu_id]],Revenue_Analysis[cuid],Revenue_Analysis[Q4 High Deviation], 0)</f>
        <v>245.53</v>
      </c>
      <c r="AI649" s="43">
        <f>_xlfn.XLOOKUP(Master1[[#This Row],[cu_id]],Revenue_Analysis[cuid],Revenue_Analysis[Q1 Average], 0)</f>
        <v>232.5592</v>
      </c>
      <c r="AJ649" s="43">
        <f>_xlfn.XLOOKUP(Master1[[#This Row],[cu_id]],Revenue_Analysis[cuid],Revenue_Analysis[Q2 Average], 0)</f>
        <v>238.18620000000001</v>
      </c>
      <c r="AK649" s="43">
        <f>_xlfn.XLOOKUP(Master1[[#This Row],[cu_id]],Revenue_Analysis[cuid],Revenue_Analysis[Q3 Average], 0)</f>
        <v>245.8946</v>
      </c>
      <c r="AL649" s="43">
        <f>_xlfn.XLOOKUP(Master1[[#This Row],[cu_id]],Revenue_Analysis[cuid],Revenue_Analysis[Q4 Average], 0)</f>
        <v>245.53</v>
      </c>
      <c r="AM649" s="44">
        <v>0.33333333333333331</v>
      </c>
      <c r="AN649" s="44">
        <v>0.70833333333333337</v>
      </c>
      <c r="AO649" s="25" t="s">
        <v>13860</v>
      </c>
      <c r="AP649" s="25" t="s">
        <v>13860</v>
      </c>
      <c r="AQ649" s="25" t="s">
        <v>13860</v>
      </c>
      <c r="AR649" s="25" t="s">
        <v>0</v>
      </c>
      <c r="AS649" s="15">
        <f>IFERROR(_xlfn.XLOOKUP(Master1[[#This Row],[cu_id]],StopTimes[cu_ID],StopTimes[Average Stop Time]), 0)</f>
        <v>14.266666666666667</v>
      </c>
      <c r="AT64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49" s="45" t="s">
        <v>13860</v>
      </c>
      <c r="AV649" s="13"/>
      <c r="AW649" s="12"/>
    </row>
    <row r="650" spans="1:49" x14ac:dyDescent="0.3">
      <c r="A650" s="74" t="s">
        <v>4456</v>
      </c>
      <c r="B650" s="25">
        <v>70</v>
      </c>
      <c r="C650" s="25" t="s">
        <v>9</v>
      </c>
      <c r="D650" s="26">
        <v>99062</v>
      </c>
      <c r="E650" s="26" t="s">
        <v>87</v>
      </c>
      <c r="F650" s="26" t="s">
        <v>2747</v>
      </c>
      <c r="G650" s="26" t="s">
        <v>2748</v>
      </c>
      <c r="H650" s="26" t="s">
        <v>11</v>
      </c>
      <c r="I650" s="26" t="s">
        <v>1353</v>
      </c>
      <c r="J650" s="26" t="s">
        <v>4</v>
      </c>
      <c r="K650" s="26" t="s">
        <v>1056</v>
      </c>
      <c r="L650" s="27" t="s">
        <v>16</v>
      </c>
      <c r="M650" s="25" t="s">
        <v>3</v>
      </c>
      <c r="N650" s="25" t="s">
        <v>2</v>
      </c>
      <c r="O6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650" s="25">
        <v>10</v>
      </c>
      <c r="Q650" s="25">
        <v>0</v>
      </c>
      <c r="R650" s="25">
        <v>0</v>
      </c>
      <c r="S650" s="25">
        <v>0</v>
      </c>
      <c r="T650" s="25">
        <v>0</v>
      </c>
      <c r="U650" s="25">
        <v>53</v>
      </c>
      <c r="V650" s="41">
        <f>IFERROR(Master1[[#This Row],[Avg Garment Scans per Delivery]]/Master1[[#This Row],[Garment Inventory]], "")</f>
        <v>0.25624999999999998</v>
      </c>
      <c r="W650" s="42">
        <v>160</v>
      </c>
      <c r="X650" s="42">
        <v>41</v>
      </c>
      <c r="Y650" s="42">
        <v>3</v>
      </c>
      <c r="Z650" s="42">
        <v>159</v>
      </c>
      <c r="AA650" s="43">
        <f>_xlfn.XLOOKUP(Master1[[#This Row],[cu_id]], Revenue_Analysis[cuid], Revenue_Analysis[Q1 Low Deviation], 0)</f>
        <v>114.29689999999999</v>
      </c>
      <c r="AB650" s="43">
        <f>_xlfn.XLOOKUP(Master1[[#This Row],[cu_id]],Revenue_Analysis[cuid],Revenue_Analysis[Q1 High Deviation], 0)</f>
        <v>149.9359</v>
      </c>
      <c r="AC650" s="43">
        <f>_xlfn.XLOOKUP(Master1[[#This Row],[cu_id]],Revenue_Analysis[cuid],Revenue_Analysis[Q2 Low Deviation], 0)</f>
        <v>138.166</v>
      </c>
      <c r="AD650" s="43">
        <f>_xlfn.XLOOKUP(Master1[[#This Row],[cu_id]],Revenue_Analysis[cuid],Revenue_Analysis[Q2 High Deviation], 0)</f>
        <v>148.54640000000001</v>
      </c>
      <c r="AE650" s="43">
        <f>_xlfn.XLOOKUP(Master1[[#This Row],[cu_id]],Revenue_Analysis[cuid],Revenue_Analysis[Q3 Low Deviation], 0)</f>
        <v>113.98009999999999</v>
      </c>
      <c r="AF650" s="43">
        <f>_xlfn.XLOOKUP(Master1[[#This Row],[cu_id]],Revenue_Analysis[cuid],Revenue_Analysis[Q3 High Deviation], 0)</f>
        <v>138.71530000000001</v>
      </c>
      <c r="AG650" s="43">
        <f>_xlfn.XLOOKUP(Master1[[#This Row],[cu_id]],Revenue_Analysis[cuid],Revenue_Analysis[Q4 Low Deviation], 0)</f>
        <v>115.28400000000001</v>
      </c>
      <c r="AH650" s="43">
        <f>_xlfn.XLOOKUP(Master1[[#This Row],[cu_id]],Revenue_Analysis[cuid],Revenue_Analysis[Q4 High Deviation], 0)</f>
        <v>154.49299999999999</v>
      </c>
      <c r="AI650" s="43">
        <f>_xlfn.XLOOKUP(Master1[[#This Row],[cu_id]],Revenue_Analysis[cuid],Revenue_Analysis[Q1 Average], 0)</f>
        <v>132.1164</v>
      </c>
      <c r="AJ650" s="43">
        <f>_xlfn.XLOOKUP(Master1[[#This Row],[cu_id]],Revenue_Analysis[cuid],Revenue_Analysis[Q2 Average], 0)</f>
        <v>143.3562</v>
      </c>
      <c r="AK650" s="43">
        <f>_xlfn.XLOOKUP(Master1[[#This Row],[cu_id]],Revenue_Analysis[cuid],Revenue_Analysis[Q3 Average], 0)</f>
        <v>126.3477</v>
      </c>
      <c r="AL650" s="43">
        <f>_xlfn.XLOOKUP(Master1[[#This Row],[cu_id]],Revenue_Analysis[cuid],Revenue_Analysis[Q4 Average], 0)</f>
        <v>134.88849999999999</v>
      </c>
      <c r="AM650" s="44">
        <v>0.29166666666666669</v>
      </c>
      <c r="AN650" s="44">
        <v>0.79166666666666663</v>
      </c>
      <c r="AO650" s="25" t="s">
        <v>13860</v>
      </c>
      <c r="AP650" s="25" t="s">
        <v>13860</v>
      </c>
      <c r="AQ650" s="25" t="s">
        <v>13860</v>
      </c>
      <c r="AR650" s="25" t="s">
        <v>0</v>
      </c>
      <c r="AS650" s="15">
        <f>IFERROR(_xlfn.XLOOKUP(Master1[[#This Row],[cu_id]],StopTimes[cu_ID],StopTimes[Average Stop Time]), 0)</f>
        <v>11.418518518333334</v>
      </c>
      <c r="AT65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50" s="45" t="s">
        <v>13860</v>
      </c>
      <c r="AV650" s="13"/>
      <c r="AW650" s="12"/>
    </row>
    <row r="651" spans="1:49" x14ac:dyDescent="0.3">
      <c r="A651" s="74" t="s">
        <v>3729</v>
      </c>
      <c r="B651" s="25">
        <v>71</v>
      </c>
      <c r="C651" s="25" t="s">
        <v>6</v>
      </c>
      <c r="D651" s="26">
        <v>28507</v>
      </c>
      <c r="E651" s="26" t="s">
        <v>13</v>
      </c>
      <c r="F651" s="26" t="s">
        <v>1160</v>
      </c>
      <c r="G651" s="26" t="s">
        <v>1161</v>
      </c>
      <c r="H651" s="26" t="s">
        <v>11</v>
      </c>
      <c r="I651" s="26" t="s">
        <v>336</v>
      </c>
      <c r="J651" s="26" t="s">
        <v>4</v>
      </c>
      <c r="K651" s="26" t="s">
        <v>206</v>
      </c>
      <c r="L651" s="27" t="s">
        <v>31</v>
      </c>
      <c r="M651" s="25" t="s">
        <v>30</v>
      </c>
      <c r="N651" s="25" t="s">
        <v>2</v>
      </c>
      <c r="O6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172</v>
      </c>
      <c r="P651" s="25">
        <v>0</v>
      </c>
      <c r="Q651" s="25">
        <v>0</v>
      </c>
      <c r="R651" s="25">
        <v>172</v>
      </c>
      <c r="S651" s="25">
        <v>0</v>
      </c>
      <c r="T651" s="25">
        <v>0</v>
      </c>
      <c r="U651" s="25">
        <v>13</v>
      </c>
      <c r="V651" s="41" t="str">
        <f>IFERROR(Master1[[#This Row],[Avg Garment Scans per Delivery]]/Master1[[#This Row],[Garment Inventory]], "")</f>
        <v/>
      </c>
      <c r="W651" s="42"/>
      <c r="X651" s="42"/>
      <c r="Y651" s="42"/>
      <c r="Z651" s="42"/>
      <c r="AA651" s="43">
        <f>_xlfn.XLOOKUP(Master1[[#This Row],[cu_id]], Revenue_Analysis[cuid], Revenue_Analysis[Q1 Low Deviation], 0)</f>
        <v>43.6</v>
      </c>
      <c r="AB651" s="43">
        <f>_xlfn.XLOOKUP(Master1[[#This Row],[cu_id]],Revenue_Analysis[cuid],Revenue_Analysis[Q1 High Deviation], 0)</f>
        <v>43.6</v>
      </c>
      <c r="AC651" s="43">
        <f>_xlfn.XLOOKUP(Master1[[#This Row],[cu_id]],Revenue_Analysis[cuid],Revenue_Analysis[Q2 Low Deviation], 0)</f>
        <v>45.854999999999997</v>
      </c>
      <c r="AD651" s="43">
        <f>_xlfn.XLOOKUP(Master1[[#This Row],[cu_id]],Revenue_Analysis[cuid],Revenue_Analysis[Q2 High Deviation], 0)</f>
        <v>48.15</v>
      </c>
      <c r="AE651" s="43">
        <f>_xlfn.XLOOKUP(Master1[[#This Row],[cu_id]],Revenue_Analysis[cuid],Revenue_Analysis[Q3 Low Deviation], 0)</f>
        <v>47.3611</v>
      </c>
      <c r="AF651" s="43">
        <f>_xlfn.XLOOKUP(Master1[[#This Row],[cu_id]],Revenue_Analysis[cuid],Revenue_Analysis[Q3 High Deviation], 0)</f>
        <v>47.9923</v>
      </c>
      <c r="AG651" s="43">
        <f>_xlfn.XLOOKUP(Master1[[#This Row],[cu_id]],Revenue_Analysis[cuid],Revenue_Analysis[Q4 Low Deviation], 0)</f>
        <v>47.428899999999999</v>
      </c>
      <c r="AH651" s="43">
        <f>_xlfn.XLOOKUP(Master1[[#This Row],[cu_id]],Revenue_Analysis[cuid],Revenue_Analysis[Q4 High Deviation], 0)</f>
        <v>47.4377</v>
      </c>
      <c r="AI651" s="43">
        <f>_xlfn.XLOOKUP(Master1[[#This Row],[cu_id]],Revenue_Analysis[cuid],Revenue_Analysis[Q1 Average], 0)</f>
        <v>43.6</v>
      </c>
      <c r="AJ651" s="43">
        <f>_xlfn.XLOOKUP(Master1[[#This Row],[cu_id]],Revenue_Analysis[cuid],Revenue_Analysis[Q2 Average], 0)</f>
        <v>47.002499999999998</v>
      </c>
      <c r="AK651" s="43">
        <f>_xlfn.XLOOKUP(Master1[[#This Row],[cu_id]],Revenue_Analysis[cuid],Revenue_Analysis[Q3 Average], 0)</f>
        <v>47.676699999999997</v>
      </c>
      <c r="AL651" s="43">
        <f>_xlfn.XLOOKUP(Master1[[#This Row],[cu_id]],Revenue_Analysis[cuid],Revenue_Analysis[Q4 Average], 0)</f>
        <v>47.433300000000003</v>
      </c>
      <c r="AM651" s="44">
        <v>0.39583333333333331</v>
      </c>
      <c r="AN651" s="44">
        <v>9.5</v>
      </c>
      <c r="AO651" s="25" t="s">
        <v>13860</v>
      </c>
      <c r="AP651" s="25" t="s">
        <v>13860</v>
      </c>
      <c r="AQ651" s="25" t="s">
        <v>13860</v>
      </c>
      <c r="AR651" s="25" t="s">
        <v>0</v>
      </c>
      <c r="AS651" s="15">
        <f>IFERROR(_xlfn.XLOOKUP(Master1[[#This Row],[cu_id]],StopTimes[cu_ID],StopTimes[Average Stop Time]), 0)</f>
        <v>14.175000000000001</v>
      </c>
      <c r="AT651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651" s="45">
        <v>4</v>
      </c>
      <c r="AV651" s="13"/>
      <c r="AW651" s="12"/>
    </row>
    <row r="652" spans="1:49" x14ac:dyDescent="0.3">
      <c r="A652" s="74" t="s">
        <v>4457</v>
      </c>
      <c r="B652" s="25">
        <v>78</v>
      </c>
      <c r="C652" s="25" t="s">
        <v>14</v>
      </c>
      <c r="D652" s="26">
        <v>99062</v>
      </c>
      <c r="E652" s="26" t="s">
        <v>86</v>
      </c>
      <c r="F652" s="26" t="s">
        <v>2749</v>
      </c>
      <c r="G652" s="26" t="s">
        <v>2750</v>
      </c>
      <c r="H652" s="26" t="s">
        <v>11</v>
      </c>
      <c r="I652" s="26" t="s">
        <v>1787</v>
      </c>
      <c r="J652" s="26" t="s">
        <v>4</v>
      </c>
      <c r="K652" s="26" t="s">
        <v>553</v>
      </c>
      <c r="L652" s="27" t="s">
        <v>16</v>
      </c>
      <c r="M652" s="25" t="s">
        <v>3</v>
      </c>
      <c r="N652" s="25" t="s">
        <v>2</v>
      </c>
      <c r="O6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652" s="25">
        <v>0</v>
      </c>
      <c r="Q652" s="25">
        <v>0</v>
      </c>
      <c r="R652" s="25">
        <v>0</v>
      </c>
      <c r="S652" s="25">
        <v>10</v>
      </c>
      <c r="T652" s="25">
        <v>0</v>
      </c>
      <c r="U652" s="25">
        <v>53</v>
      </c>
      <c r="V652" s="41">
        <f>IFERROR(Master1[[#This Row],[Avg Garment Scans per Delivery]]/Master1[[#This Row],[Garment Inventory]], "")</f>
        <v>0.2967032967032967</v>
      </c>
      <c r="W652" s="42">
        <v>91</v>
      </c>
      <c r="X652" s="42">
        <v>27</v>
      </c>
      <c r="Y652" s="42">
        <v>2</v>
      </c>
      <c r="Z652" s="42">
        <v>91</v>
      </c>
      <c r="AA652" s="43">
        <f>_xlfn.XLOOKUP(Master1[[#This Row],[cu_id]], Revenue_Analysis[cuid], Revenue_Analysis[Q1 Low Deviation], 0)</f>
        <v>112.1977</v>
      </c>
      <c r="AB652" s="43">
        <f>_xlfn.XLOOKUP(Master1[[#This Row],[cu_id]],Revenue_Analysis[cuid],Revenue_Analysis[Q1 High Deviation], 0)</f>
        <v>113.5823</v>
      </c>
      <c r="AC652" s="43">
        <f>_xlfn.XLOOKUP(Master1[[#This Row],[cu_id]],Revenue_Analysis[cuid],Revenue_Analysis[Q2 Low Deviation], 0)</f>
        <v>99.847099999999998</v>
      </c>
      <c r="AD652" s="43">
        <f>_xlfn.XLOOKUP(Master1[[#This Row],[cu_id]],Revenue_Analysis[cuid],Revenue_Analysis[Q2 High Deviation], 0)</f>
        <v>103.7253</v>
      </c>
      <c r="AE652" s="43">
        <f>_xlfn.XLOOKUP(Master1[[#This Row],[cu_id]],Revenue_Analysis[cuid],Revenue_Analysis[Q3 Low Deviation], 0)</f>
        <v>100.8546</v>
      </c>
      <c r="AF652" s="43">
        <f>_xlfn.XLOOKUP(Master1[[#This Row],[cu_id]],Revenue_Analysis[cuid],Revenue_Analysis[Q3 High Deviation], 0)</f>
        <v>101.0038</v>
      </c>
      <c r="AG652" s="43">
        <f>_xlfn.XLOOKUP(Master1[[#This Row],[cu_id]],Revenue_Analysis[cuid],Revenue_Analysis[Q4 Low Deviation], 0)</f>
        <v>101.8626</v>
      </c>
      <c r="AH652" s="43">
        <f>_xlfn.XLOOKUP(Master1[[#This Row],[cu_id]],Revenue_Analysis[cuid],Revenue_Analysis[Q4 High Deviation], 0)</f>
        <v>105.0712</v>
      </c>
      <c r="AI652" s="43">
        <f>_xlfn.XLOOKUP(Master1[[#This Row],[cu_id]],Revenue_Analysis[cuid],Revenue_Analysis[Q1 Average], 0)</f>
        <v>112.89</v>
      </c>
      <c r="AJ652" s="43">
        <f>_xlfn.XLOOKUP(Master1[[#This Row],[cu_id]],Revenue_Analysis[cuid],Revenue_Analysis[Q2 Average], 0)</f>
        <v>101.78619999999999</v>
      </c>
      <c r="AK652" s="43">
        <f>_xlfn.XLOOKUP(Master1[[#This Row],[cu_id]],Revenue_Analysis[cuid],Revenue_Analysis[Q3 Average], 0)</f>
        <v>100.92919999999999</v>
      </c>
      <c r="AL652" s="43">
        <f>_xlfn.XLOOKUP(Master1[[#This Row],[cu_id]],Revenue_Analysis[cuid],Revenue_Analysis[Q4 Average], 0)</f>
        <v>103.4669</v>
      </c>
      <c r="AM652" s="44">
        <v>0.33333333333333331</v>
      </c>
      <c r="AN652" s="44">
        <v>0.70833333333333337</v>
      </c>
      <c r="AO652" s="25" t="s">
        <v>13860</v>
      </c>
      <c r="AP652" s="25" t="s">
        <v>13860</v>
      </c>
      <c r="AQ652" s="25" t="s">
        <v>13860</v>
      </c>
      <c r="AR652" s="25" t="s">
        <v>0</v>
      </c>
      <c r="AS652" s="15">
        <f>IFERROR(_xlfn.XLOOKUP(Master1[[#This Row],[cu_id]],StopTimes[cu_ID],StopTimes[Average Stop Time]), 0)</f>
        <v>13.53125</v>
      </c>
      <c r="AT65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52" s="45" t="s">
        <v>13860</v>
      </c>
      <c r="AV652" s="13"/>
      <c r="AW652" s="12"/>
    </row>
    <row r="653" spans="1:49" x14ac:dyDescent="0.3">
      <c r="A653" s="21" t="s">
        <v>4458</v>
      </c>
      <c r="B653" s="23">
        <v>8</v>
      </c>
      <c r="C653" s="23" t="s">
        <v>6</v>
      </c>
      <c r="D653" s="22">
        <v>99161</v>
      </c>
      <c r="E653" s="22">
        <v>66</v>
      </c>
      <c r="F653" s="22" t="s">
        <v>2751</v>
      </c>
      <c r="G653" s="22" t="s">
        <v>2748</v>
      </c>
      <c r="H653" s="22" t="s">
        <v>5</v>
      </c>
      <c r="I653" s="22" t="s">
        <v>1353</v>
      </c>
      <c r="J653" s="22" t="s">
        <v>4</v>
      </c>
      <c r="K653" s="22" t="s">
        <v>1056</v>
      </c>
      <c r="L653" s="23" t="s">
        <v>16</v>
      </c>
      <c r="M653" s="23" t="s">
        <v>3</v>
      </c>
      <c r="N653" s="23" t="s">
        <v>2</v>
      </c>
      <c r="O6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653" s="23">
        <v>0</v>
      </c>
      <c r="Q653" s="23">
        <v>0</v>
      </c>
      <c r="R653" s="23">
        <v>1</v>
      </c>
      <c r="S653" s="23">
        <v>0</v>
      </c>
      <c r="T653" s="23">
        <v>0</v>
      </c>
      <c r="U653" s="23"/>
      <c r="V653" s="51" t="str">
        <f>IFERROR(Master1[[#This Row],[Avg Garment Scans per Delivery]]/Master1[[#This Row],[Garment Inventory]], "")</f>
        <v/>
      </c>
      <c r="W653" s="23"/>
      <c r="X653" s="23">
        <v>0</v>
      </c>
      <c r="Y653" s="23"/>
      <c r="Z653" s="23"/>
      <c r="AA653" s="43">
        <f>_xlfn.XLOOKUP(Master1[[#This Row],[cu_id]], Revenue_Analysis[cuid], Revenue_Analysis[Q1 Low Deviation], 0)</f>
        <v>0</v>
      </c>
      <c r="AB653" s="43">
        <f>_xlfn.XLOOKUP(Master1[[#This Row],[cu_id]],Revenue_Analysis[cuid],Revenue_Analysis[Q1 High Deviation], 0)</f>
        <v>0</v>
      </c>
      <c r="AC653" s="43">
        <f>_xlfn.XLOOKUP(Master1[[#This Row],[cu_id]],Revenue_Analysis[cuid],Revenue_Analysis[Q2 Low Deviation], 0)</f>
        <v>0</v>
      </c>
      <c r="AD653" s="43">
        <f>_xlfn.XLOOKUP(Master1[[#This Row],[cu_id]],Revenue_Analysis[cuid],Revenue_Analysis[Q2 High Deviation], 0)</f>
        <v>0</v>
      </c>
      <c r="AE653" s="43">
        <f>_xlfn.XLOOKUP(Master1[[#This Row],[cu_id]],Revenue_Analysis[cuid],Revenue_Analysis[Q3 Low Deviation], 0)</f>
        <v>0</v>
      </c>
      <c r="AF653" s="43">
        <f>_xlfn.XLOOKUP(Master1[[#This Row],[cu_id]],Revenue_Analysis[cuid],Revenue_Analysis[Q3 High Deviation], 0)</f>
        <v>0</v>
      </c>
      <c r="AG653" s="43">
        <f>_xlfn.XLOOKUP(Master1[[#This Row],[cu_id]],Revenue_Analysis[cuid],Revenue_Analysis[Q4 Low Deviation], 0)</f>
        <v>0</v>
      </c>
      <c r="AH653" s="43">
        <f>_xlfn.XLOOKUP(Master1[[#This Row],[cu_id]],Revenue_Analysis[cuid],Revenue_Analysis[Q4 High Deviation], 0)</f>
        <v>0</v>
      </c>
      <c r="AI653" s="43">
        <f>_xlfn.XLOOKUP(Master1[[#This Row],[cu_id]],Revenue_Analysis[cuid],Revenue_Analysis[Q1 Average], 0)</f>
        <v>0</v>
      </c>
      <c r="AJ653" s="43">
        <f>_xlfn.XLOOKUP(Master1[[#This Row],[cu_id]],Revenue_Analysis[cuid],Revenue_Analysis[Q2 Average], 0)</f>
        <v>0</v>
      </c>
      <c r="AK653" s="43">
        <f>_xlfn.XLOOKUP(Master1[[#This Row],[cu_id]],Revenue_Analysis[cuid],Revenue_Analysis[Q3 Average], 0)</f>
        <v>0</v>
      </c>
      <c r="AL653" s="43">
        <f>_xlfn.XLOOKUP(Master1[[#This Row],[cu_id]],Revenue_Analysis[cuid],Revenue_Analysis[Q4 Average], 0)</f>
        <v>0</v>
      </c>
      <c r="AM653" s="23" t="s">
        <v>1</v>
      </c>
      <c r="AN653" s="23" t="s">
        <v>1</v>
      </c>
      <c r="AO653" s="23" t="s">
        <v>13860</v>
      </c>
      <c r="AP653" s="23" t="s">
        <v>13860</v>
      </c>
      <c r="AQ653" s="23" t="s">
        <v>13860</v>
      </c>
      <c r="AR653" s="23" t="s">
        <v>0</v>
      </c>
      <c r="AS653" s="15">
        <f>IFERROR(_xlfn.XLOOKUP(Master1[[#This Row],[cu_id]],StopTimes[cu_ID],StopTimes[Average Stop Time]), 0)</f>
        <v>0</v>
      </c>
      <c r="AT65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53" s="45" t="s">
        <v>13860</v>
      </c>
      <c r="AV653" s="13"/>
      <c r="AW653" s="12"/>
    </row>
    <row r="654" spans="1:49" x14ac:dyDescent="0.3">
      <c r="A654" s="21" t="s">
        <v>4459</v>
      </c>
      <c r="B654" s="23">
        <v>78</v>
      </c>
      <c r="C654" s="23" t="s">
        <v>14</v>
      </c>
      <c r="D654" s="22">
        <v>99161</v>
      </c>
      <c r="E654" s="22">
        <v>67</v>
      </c>
      <c r="F654" s="22" t="s">
        <v>2752</v>
      </c>
      <c r="G654" s="22" t="s">
        <v>2750</v>
      </c>
      <c r="H654" s="22" t="s">
        <v>5</v>
      </c>
      <c r="I654" s="22" t="s">
        <v>1787</v>
      </c>
      <c r="J654" s="22" t="s">
        <v>4</v>
      </c>
      <c r="K654" s="22" t="s">
        <v>553</v>
      </c>
      <c r="L654" s="23" t="s">
        <v>16</v>
      </c>
      <c r="M654" s="23" t="s">
        <v>3</v>
      </c>
      <c r="N654" s="23" t="s">
        <v>2</v>
      </c>
      <c r="O6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654" s="23">
        <v>0</v>
      </c>
      <c r="Q654" s="23">
        <v>0</v>
      </c>
      <c r="R654" s="23">
        <v>0</v>
      </c>
      <c r="S654" s="23">
        <v>1</v>
      </c>
      <c r="T654" s="23">
        <v>0</v>
      </c>
      <c r="U654" s="23"/>
      <c r="V654" s="51" t="str">
        <f>IFERROR(Master1[[#This Row],[Avg Garment Scans per Delivery]]/Master1[[#This Row],[Garment Inventory]], "")</f>
        <v/>
      </c>
      <c r="W654" s="23"/>
      <c r="X654" s="23">
        <v>0</v>
      </c>
      <c r="Y654" s="23"/>
      <c r="Z654" s="23"/>
      <c r="AA654" s="43">
        <f>_xlfn.XLOOKUP(Master1[[#This Row],[cu_id]], Revenue_Analysis[cuid], Revenue_Analysis[Q1 Low Deviation], 0)</f>
        <v>0</v>
      </c>
      <c r="AB654" s="43">
        <f>_xlfn.XLOOKUP(Master1[[#This Row],[cu_id]],Revenue_Analysis[cuid],Revenue_Analysis[Q1 High Deviation], 0)</f>
        <v>0</v>
      </c>
      <c r="AC654" s="43">
        <f>_xlfn.XLOOKUP(Master1[[#This Row],[cu_id]],Revenue_Analysis[cuid],Revenue_Analysis[Q2 Low Deviation], 0)</f>
        <v>0</v>
      </c>
      <c r="AD654" s="43">
        <f>_xlfn.XLOOKUP(Master1[[#This Row],[cu_id]],Revenue_Analysis[cuid],Revenue_Analysis[Q2 High Deviation], 0)</f>
        <v>0</v>
      </c>
      <c r="AE654" s="43">
        <f>_xlfn.XLOOKUP(Master1[[#This Row],[cu_id]],Revenue_Analysis[cuid],Revenue_Analysis[Q3 Low Deviation], 0)</f>
        <v>0</v>
      </c>
      <c r="AF654" s="43">
        <f>_xlfn.XLOOKUP(Master1[[#This Row],[cu_id]],Revenue_Analysis[cuid],Revenue_Analysis[Q3 High Deviation], 0)</f>
        <v>0</v>
      </c>
      <c r="AG654" s="43">
        <f>_xlfn.XLOOKUP(Master1[[#This Row],[cu_id]],Revenue_Analysis[cuid],Revenue_Analysis[Q4 Low Deviation], 0)</f>
        <v>0</v>
      </c>
      <c r="AH654" s="43">
        <f>_xlfn.XLOOKUP(Master1[[#This Row],[cu_id]],Revenue_Analysis[cuid],Revenue_Analysis[Q4 High Deviation], 0)</f>
        <v>0</v>
      </c>
      <c r="AI654" s="43">
        <f>_xlfn.XLOOKUP(Master1[[#This Row],[cu_id]],Revenue_Analysis[cuid],Revenue_Analysis[Q1 Average], 0)</f>
        <v>0</v>
      </c>
      <c r="AJ654" s="43">
        <f>_xlfn.XLOOKUP(Master1[[#This Row],[cu_id]],Revenue_Analysis[cuid],Revenue_Analysis[Q2 Average], 0)</f>
        <v>0</v>
      </c>
      <c r="AK654" s="43">
        <f>_xlfn.XLOOKUP(Master1[[#This Row],[cu_id]],Revenue_Analysis[cuid],Revenue_Analysis[Q3 Average], 0)</f>
        <v>0</v>
      </c>
      <c r="AL654" s="43">
        <f>_xlfn.XLOOKUP(Master1[[#This Row],[cu_id]],Revenue_Analysis[cuid],Revenue_Analysis[Q4 Average], 0)</f>
        <v>0</v>
      </c>
      <c r="AM654" s="44">
        <v>0.33333333333333331</v>
      </c>
      <c r="AN654" s="44">
        <v>0.70833333333333337</v>
      </c>
      <c r="AO654" s="23" t="s">
        <v>13860</v>
      </c>
      <c r="AP654" s="23" t="s">
        <v>13860</v>
      </c>
      <c r="AQ654" s="23" t="s">
        <v>13860</v>
      </c>
      <c r="AR654" s="23" t="s">
        <v>0</v>
      </c>
      <c r="AS654" s="15">
        <f>IFERROR(_xlfn.XLOOKUP(Master1[[#This Row],[cu_id]],StopTimes[cu_ID],StopTimes[Average Stop Time]), 0)</f>
        <v>0</v>
      </c>
      <c r="AT65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54" s="45" t="s">
        <v>13860</v>
      </c>
      <c r="AV654" s="13"/>
      <c r="AW654" s="12"/>
    </row>
    <row r="655" spans="1:49" x14ac:dyDescent="0.3">
      <c r="A655" s="74" t="s">
        <v>4460</v>
      </c>
      <c r="B655" s="25">
        <v>15</v>
      </c>
      <c r="C655" s="25" t="s">
        <v>14</v>
      </c>
      <c r="D655" s="26">
        <v>33185</v>
      </c>
      <c r="E655" s="26" t="s">
        <v>13</v>
      </c>
      <c r="F655" s="26" t="s">
        <v>2753</v>
      </c>
      <c r="G655" s="26" t="s">
        <v>2754</v>
      </c>
      <c r="H655" s="26" t="s">
        <v>5</v>
      </c>
      <c r="I655" s="26" t="s">
        <v>639</v>
      </c>
      <c r="J655" s="26" t="s">
        <v>4</v>
      </c>
      <c r="K655" s="26" t="s">
        <v>215</v>
      </c>
      <c r="L655" s="27" t="s">
        <v>16</v>
      </c>
      <c r="M655" s="25" t="s">
        <v>3</v>
      </c>
      <c r="N655" s="25" t="s">
        <v>2</v>
      </c>
      <c r="O6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115</v>
      </c>
      <c r="P655" s="25">
        <v>0</v>
      </c>
      <c r="Q655" s="25">
        <v>0</v>
      </c>
      <c r="R655" s="25">
        <v>0</v>
      </c>
      <c r="S655" s="25">
        <v>115</v>
      </c>
      <c r="T655" s="25">
        <v>0</v>
      </c>
      <c r="U655" s="25">
        <v>53</v>
      </c>
      <c r="V655" s="41" t="str">
        <f>IFERROR(Master1[[#This Row],[Avg Garment Scans per Delivery]]/Master1[[#This Row],[Garment Inventory]], "")</f>
        <v/>
      </c>
      <c r="W655" s="42"/>
      <c r="X655" s="42"/>
      <c r="Y655" s="42"/>
      <c r="Z655" s="42"/>
      <c r="AA655" s="43">
        <f>_xlfn.XLOOKUP(Master1[[#This Row],[cu_id]], Revenue_Analysis[cuid], Revenue_Analysis[Q1 Low Deviation], 0)</f>
        <v>64.297300000000007</v>
      </c>
      <c r="AB655" s="43">
        <f>_xlfn.XLOOKUP(Master1[[#This Row],[cu_id]],Revenue_Analysis[cuid],Revenue_Analysis[Q1 High Deviation], 0)</f>
        <v>68.736500000000007</v>
      </c>
      <c r="AC655" s="43">
        <f>_xlfn.XLOOKUP(Master1[[#This Row],[cu_id]],Revenue_Analysis[cuid],Revenue_Analysis[Q2 Low Deviation], 0)</f>
        <v>70.768299999999996</v>
      </c>
      <c r="AD655" s="43">
        <f>_xlfn.XLOOKUP(Master1[[#This Row],[cu_id]],Revenue_Analysis[cuid],Revenue_Analysis[Q2 High Deviation], 0)</f>
        <v>73.2393</v>
      </c>
      <c r="AE655" s="43">
        <f>_xlfn.XLOOKUP(Master1[[#This Row],[cu_id]],Revenue_Analysis[cuid],Revenue_Analysis[Q3 Low Deviation], 0)</f>
        <v>72.771199999999993</v>
      </c>
      <c r="AF655" s="43">
        <f>_xlfn.XLOOKUP(Master1[[#This Row],[cu_id]],Revenue_Analysis[cuid],Revenue_Analysis[Q3 High Deviation], 0)</f>
        <v>73.576400000000007</v>
      </c>
      <c r="AG655" s="43">
        <f>_xlfn.XLOOKUP(Master1[[#This Row],[cu_id]],Revenue_Analysis[cuid],Revenue_Analysis[Q4 Low Deviation], 0)</f>
        <v>72.8</v>
      </c>
      <c r="AH655" s="43">
        <f>_xlfn.XLOOKUP(Master1[[#This Row],[cu_id]],Revenue_Analysis[cuid],Revenue_Analysis[Q4 High Deviation], 0)</f>
        <v>72.8</v>
      </c>
      <c r="AI655" s="43">
        <f>_xlfn.XLOOKUP(Master1[[#This Row],[cu_id]],Revenue_Analysis[cuid],Revenue_Analysis[Q1 Average], 0)</f>
        <v>66.516900000000007</v>
      </c>
      <c r="AJ655" s="43">
        <f>_xlfn.XLOOKUP(Master1[[#This Row],[cu_id]],Revenue_Analysis[cuid],Revenue_Analysis[Q2 Average], 0)</f>
        <v>72.003799999999998</v>
      </c>
      <c r="AK655" s="43">
        <f>_xlfn.XLOOKUP(Master1[[#This Row],[cu_id]],Revenue_Analysis[cuid],Revenue_Analysis[Q3 Average], 0)</f>
        <v>73.1738</v>
      </c>
      <c r="AL655" s="43">
        <f>_xlfn.XLOOKUP(Master1[[#This Row],[cu_id]],Revenue_Analysis[cuid],Revenue_Analysis[Q4 Average], 0)</f>
        <v>72.8</v>
      </c>
      <c r="AM655" s="44">
        <v>0.4375</v>
      </c>
      <c r="AN655" s="44">
        <v>0.66666666666666663</v>
      </c>
      <c r="AO655" s="25" t="s">
        <v>13860</v>
      </c>
      <c r="AP655" s="25" t="s">
        <v>13860</v>
      </c>
      <c r="AQ655" s="25" t="s">
        <v>13860</v>
      </c>
      <c r="AR655" s="25" t="s">
        <v>0</v>
      </c>
      <c r="AS655" s="15">
        <f>IFERROR(_xlfn.XLOOKUP(Master1[[#This Row],[cu_id]],StopTimes[cu_ID],StopTimes[Average Stop Time]), 0)</f>
        <v>11.347916666666666</v>
      </c>
      <c r="AT655" s="15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655" s="45">
        <v>12</v>
      </c>
      <c r="AV655" s="13"/>
      <c r="AW655" s="12"/>
    </row>
    <row r="656" spans="1:49" x14ac:dyDescent="0.3">
      <c r="A656" s="74" t="s">
        <v>4462</v>
      </c>
      <c r="B656" s="25">
        <v>70</v>
      </c>
      <c r="C656" s="25" t="s">
        <v>12</v>
      </c>
      <c r="D656" s="26">
        <v>33187</v>
      </c>
      <c r="E656" s="26" t="s">
        <v>13</v>
      </c>
      <c r="F656" s="26" t="s">
        <v>2756</v>
      </c>
      <c r="G656" s="26" t="s">
        <v>2757</v>
      </c>
      <c r="H656" s="26" t="s">
        <v>5</v>
      </c>
      <c r="I656" s="26" t="s">
        <v>1353</v>
      </c>
      <c r="J656" s="26" t="s">
        <v>4</v>
      </c>
      <c r="K656" s="26" t="s">
        <v>1056</v>
      </c>
      <c r="L656" s="27" t="s">
        <v>16</v>
      </c>
      <c r="M656" s="25" t="s">
        <v>3</v>
      </c>
      <c r="N656" s="25" t="s">
        <v>2</v>
      </c>
      <c r="O6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656" s="25">
        <v>0</v>
      </c>
      <c r="Q656" s="25">
        <v>100</v>
      </c>
      <c r="R656" s="25">
        <v>0</v>
      </c>
      <c r="S656" s="25">
        <v>0</v>
      </c>
      <c r="T656" s="25">
        <v>0</v>
      </c>
      <c r="U656" s="25">
        <v>53</v>
      </c>
      <c r="V656" s="41" t="str">
        <f>IFERROR(Master1[[#This Row],[Avg Garment Scans per Delivery]]/Master1[[#This Row],[Garment Inventory]], "")</f>
        <v/>
      </c>
      <c r="W656" s="42"/>
      <c r="X656" s="42"/>
      <c r="Y656" s="42"/>
      <c r="Z656" s="42"/>
      <c r="AA656" s="43">
        <f>_xlfn.XLOOKUP(Master1[[#This Row],[cu_id]], Revenue_Analysis[cuid], Revenue_Analysis[Q1 Low Deviation], 0)</f>
        <v>68.188800000000001</v>
      </c>
      <c r="AB656" s="43">
        <f>_xlfn.XLOOKUP(Master1[[#This Row],[cu_id]],Revenue_Analysis[cuid],Revenue_Analysis[Q1 High Deviation], 0)</f>
        <v>72.312799999999996</v>
      </c>
      <c r="AC656" s="43">
        <f>_xlfn.XLOOKUP(Master1[[#This Row],[cu_id]],Revenue_Analysis[cuid],Revenue_Analysis[Q2 Low Deviation], 0)</f>
        <v>72.956000000000003</v>
      </c>
      <c r="AD656" s="43">
        <f>_xlfn.XLOOKUP(Master1[[#This Row],[cu_id]],Revenue_Analysis[cuid],Revenue_Analysis[Q2 High Deviation], 0)</f>
        <v>75.001000000000005</v>
      </c>
      <c r="AE656" s="43">
        <f>_xlfn.XLOOKUP(Master1[[#This Row],[cu_id]],Revenue_Analysis[cuid],Revenue_Analysis[Q3 Low Deviation], 0)</f>
        <v>74.921000000000006</v>
      </c>
      <c r="AF656" s="43">
        <f>_xlfn.XLOOKUP(Master1[[#This Row],[cu_id]],Revenue_Analysis[cuid],Revenue_Analysis[Q3 High Deviation], 0)</f>
        <v>75.666600000000003</v>
      </c>
      <c r="AG656" s="43">
        <f>_xlfn.XLOOKUP(Master1[[#This Row],[cu_id]],Revenue_Analysis[cuid],Revenue_Analysis[Q4 Low Deviation], 0)</f>
        <v>74.332800000000006</v>
      </c>
      <c r="AH656" s="43">
        <f>_xlfn.XLOOKUP(Master1[[#This Row],[cu_id]],Revenue_Analysis[cuid],Revenue_Analysis[Q4 High Deviation], 0)</f>
        <v>75.361000000000004</v>
      </c>
      <c r="AI656" s="43">
        <f>_xlfn.XLOOKUP(Master1[[#This Row],[cu_id]],Revenue_Analysis[cuid],Revenue_Analysis[Q1 Average], 0)</f>
        <v>70.250799999999998</v>
      </c>
      <c r="AJ656" s="43">
        <f>_xlfn.XLOOKUP(Master1[[#This Row],[cu_id]],Revenue_Analysis[cuid],Revenue_Analysis[Q2 Average], 0)</f>
        <v>73.978499999999997</v>
      </c>
      <c r="AK656" s="43">
        <f>_xlfn.XLOOKUP(Master1[[#This Row],[cu_id]],Revenue_Analysis[cuid],Revenue_Analysis[Q3 Average], 0)</f>
        <v>75.293800000000005</v>
      </c>
      <c r="AL656" s="43">
        <f>_xlfn.XLOOKUP(Master1[[#This Row],[cu_id]],Revenue_Analysis[cuid],Revenue_Analysis[Q4 Average], 0)</f>
        <v>74.846900000000005</v>
      </c>
      <c r="AM656" s="44">
        <v>0.45833333333333331</v>
      </c>
      <c r="AN656" s="44">
        <v>0.83333333333333337</v>
      </c>
      <c r="AO656" s="25" t="s">
        <v>13860</v>
      </c>
      <c r="AP656" s="25" t="s">
        <v>13860</v>
      </c>
      <c r="AQ656" s="25" t="s">
        <v>13860</v>
      </c>
      <c r="AR656" s="25" t="s">
        <v>0</v>
      </c>
      <c r="AS656" s="15">
        <f>IFERROR(_xlfn.XLOOKUP(Master1[[#This Row],[cu_id]],StopTimes[cu_ID],StopTimes[Average Stop Time]), 0)</f>
        <v>6.333333333333333</v>
      </c>
      <c r="AT65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56" s="45" t="s">
        <v>13860</v>
      </c>
      <c r="AV656" s="13"/>
      <c r="AW656" s="12"/>
    </row>
    <row r="657" spans="1:49" x14ac:dyDescent="0.3">
      <c r="A657" s="74" t="s">
        <v>4463</v>
      </c>
      <c r="B657" s="25">
        <v>34</v>
      </c>
      <c r="C657" s="25" t="s">
        <v>12</v>
      </c>
      <c r="D657" s="26">
        <v>33188</v>
      </c>
      <c r="E657" s="26" t="s">
        <v>13</v>
      </c>
      <c r="F657" s="26" t="s">
        <v>2758</v>
      </c>
      <c r="G657" s="26" t="s">
        <v>2759</v>
      </c>
      <c r="H657" s="26" t="s">
        <v>5</v>
      </c>
      <c r="I657" s="26" t="s">
        <v>696</v>
      </c>
      <c r="J657" s="26" t="s">
        <v>4</v>
      </c>
      <c r="K657" s="26" t="s">
        <v>705</v>
      </c>
      <c r="L657" s="27" t="s">
        <v>17</v>
      </c>
      <c r="M657" s="25" t="s">
        <v>10</v>
      </c>
      <c r="N657" s="25" t="s">
        <v>2</v>
      </c>
      <c r="O6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657" s="25">
        <v>0</v>
      </c>
      <c r="Q657" s="25">
        <v>150</v>
      </c>
      <c r="R657" s="25">
        <v>0</v>
      </c>
      <c r="S657" s="25">
        <v>0</v>
      </c>
      <c r="T657" s="25">
        <v>0</v>
      </c>
      <c r="U657" s="25">
        <v>21</v>
      </c>
      <c r="V657" s="41" t="str">
        <f>IFERROR(Master1[[#This Row],[Avg Garment Scans per Delivery]]/Master1[[#This Row],[Garment Inventory]], "")</f>
        <v/>
      </c>
      <c r="W657" s="42"/>
      <c r="X657" s="42"/>
      <c r="Y657" s="42"/>
      <c r="Z657" s="42"/>
      <c r="AA657" s="43">
        <f>_xlfn.XLOOKUP(Master1[[#This Row],[cu_id]], Revenue_Analysis[cuid], Revenue_Analysis[Q1 Low Deviation], 0)</f>
        <v>72.215999999999994</v>
      </c>
      <c r="AB657" s="43">
        <f>_xlfn.XLOOKUP(Master1[[#This Row],[cu_id]],Revenue_Analysis[cuid],Revenue_Analysis[Q1 High Deviation], 0)</f>
        <v>74.784000000000006</v>
      </c>
      <c r="AC657" s="43">
        <f>_xlfn.XLOOKUP(Master1[[#This Row],[cu_id]],Revenue_Analysis[cuid],Revenue_Analysis[Q2 Low Deviation], 0)</f>
        <v>72.769599999999997</v>
      </c>
      <c r="AD657" s="43">
        <f>_xlfn.XLOOKUP(Master1[[#This Row],[cu_id]],Revenue_Analysis[cuid],Revenue_Analysis[Q2 High Deviation], 0)</f>
        <v>90.267600000000002</v>
      </c>
      <c r="AE657" s="43">
        <f>_xlfn.XLOOKUP(Master1[[#This Row],[cu_id]],Revenue_Analysis[cuid],Revenue_Analysis[Q3 Low Deviation], 0)</f>
        <v>73.832300000000004</v>
      </c>
      <c r="AF657" s="43">
        <f>_xlfn.XLOOKUP(Master1[[#This Row],[cu_id]],Revenue_Analysis[cuid],Revenue_Analysis[Q3 High Deviation], 0)</f>
        <v>95.001099999999994</v>
      </c>
      <c r="AG657" s="43">
        <f>_xlfn.XLOOKUP(Master1[[#This Row],[cu_id]],Revenue_Analysis[cuid],Revenue_Analysis[Q4 Low Deviation], 0)</f>
        <v>69.486099999999993</v>
      </c>
      <c r="AH657" s="43">
        <f>_xlfn.XLOOKUP(Master1[[#This Row],[cu_id]],Revenue_Analysis[cuid],Revenue_Analysis[Q4 High Deviation], 0)</f>
        <v>76.097300000000004</v>
      </c>
      <c r="AI657" s="43">
        <f>_xlfn.XLOOKUP(Master1[[#This Row],[cu_id]],Revenue_Analysis[cuid],Revenue_Analysis[Q1 Average], 0)</f>
        <v>73.5</v>
      </c>
      <c r="AJ657" s="43">
        <f>_xlfn.XLOOKUP(Master1[[#This Row],[cu_id]],Revenue_Analysis[cuid],Revenue_Analysis[Q2 Average], 0)</f>
        <v>81.518600000000006</v>
      </c>
      <c r="AK657" s="43">
        <f>_xlfn.XLOOKUP(Master1[[#This Row],[cu_id]],Revenue_Analysis[cuid],Revenue_Analysis[Q3 Average], 0)</f>
        <v>84.416700000000006</v>
      </c>
      <c r="AL657" s="43">
        <f>_xlfn.XLOOKUP(Master1[[#This Row],[cu_id]],Revenue_Analysis[cuid],Revenue_Analysis[Q4 Average], 0)</f>
        <v>72.791700000000006</v>
      </c>
      <c r="AM657" s="44">
        <v>0.5</v>
      </c>
      <c r="AN657" s="44">
        <v>0.6875</v>
      </c>
      <c r="AO657" s="25" t="s">
        <v>13860</v>
      </c>
      <c r="AP657" s="25" t="s">
        <v>13860</v>
      </c>
      <c r="AQ657" s="25" t="s">
        <v>13860</v>
      </c>
      <c r="AR657" s="25" t="s">
        <v>0</v>
      </c>
      <c r="AS657" s="15">
        <f>IFERROR(_xlfn.XLOOKUP(Master1[[#This Row],[cu_id]],StopTimes[cu_ID],StopTimes[Average Stop Time]), 0)</f>
        <v>6.4333333333333336</v>
      </c>
      <c r="AT65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57" s="45" t="s">
        <v>13860</v>
      </c>
      <c r="AV657" s="13"/>
      <c r="AW657" s="12"/>
    </row>
    <row r="658" spans="1:49" x14ac:dyDescent="0.3">
      <c r="A658" s="74" t="s">
        <v>4464</v>
      </c>
      <c r="B658" s="25">
        <v>72</v>
      </c>
      <c r="C658" s="25" t="s">
        <v>14</v>
      </c>
      <c r="D658" s="26">
        <v>433193</v>
      </c>
      <c r="E658" s="26" t="s">
        <v>13</v>
      </c>
      <c r="F658" s="26" t="s">
        <v>2760</v>
      </c>
      <c r="G658" s="26" t="s">
        <v>2761</v>
      </c>
      <c r="H658" s="26" t="s">
        <v>5</v>
      </c>
      <c r="I658" s="26" t="s">
        <v>1657</v>
      </c>
      <c r="J658" s="26" t="s">
        <v>4</v>
      </c>
      <c r="K658" s="26" t="s">
        <v>428</v>
      </c>
      <c r="L658" s="27" t="s">
        <v>16</v>
      </c>
      <c r="M658" s="25" t="s">
        <v>3</v>
      </c>
      <c r="N658" s="25" t="s">
        <v>2</v>
      </c>
      <c r="O6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280</v>
      </c>
      <c r="P658" s="25">
        <v>0</v>
      </c>
      <c r="Q658" s="25">
        <v>0</v>
      </c>
      <c r="R658" s="25">
        <v>0</v>
      </c>
      <c r="S658" s="25">
        <v>280</v>
      </c>
      <c r="T658" s="25">
        <v>0</v>
      </c>
      <c r="U658" s="25">
        <v>53</v>
      </c>
      <c r="V658" s="41" t="str">
        <f>IFERROR(Master1[[#This Row],[Avg Garment Scans per Delivery]]/Master1[[#This Row],[Garment Inventory]], "")</f>
        <v/>
      </c>
      <c r="W658" s="42"/>
      <c r="X658" s="42"/>
      <c r="Y658" s="42"/>
      <c r="Z658" s="42"/>
      <c r="AA658" s="43">
        <f>_xlfn.XLOOKUP(Master1[[#This Row],[cu_id]], Revenue_Analysis[cuid], Revenue_Analysis[Q1 Low Deviation], 0)</f>
        <v>98.594700000000003</v>
      </c>
      <c r="AB658" s="43">
        <f>_xlfn.XLOOKUP(Master1[[#This Row],[cu_id]],Revenue_Analysis[cuid],Revenue_Analysis[Q1 High Deviation], 0)</f>
        <v>104.2099</v>
      </c>
      <c r="AC658" s="43">
        <f>_xlfn.XLOOKUP(Master1[[#This Row],[cu_id]],Revenue_Analysis[cuid],Revenue_Analysis[Q2 Low Deviation], 0)</f>
        <v>104.7002</v>
      </c>
      <c r="AD658" s="43">
        <f>_xlfn.XLOOKUP(Master1[[#This Row],[cu_id]],Revenue_Analysis[cuid],Revenue_Analysis[Q2 High Deviation], 0)</f>
        <v>107.15219999999999</v>
      </c>
      <c r="AE658" s="43">
        <f>_xlfn.XLOOKUP(Master1[[#This Row],[cu_id]],Revenue_Analysis[cuid],Revenue_Analysis[Q3 Low Deviation], 0)</f>
        <v>106.69159999999999</v>
      </c>
      <c r="AF658" s="43">
        <f>_xlfn.XLOOKUP(Master1[[#This Row],[cu_id]],Revenue_Analysis[cuid],Revenue_Analysis[Q3 High Deviation], 0)</f>
        <v>107.4868</v>
      </c>
      <c r="AG658" s="43">
        <f>_xlfn.XLOOKUP(Master1[[#This Row],[cu_id]],Revenue_Analysis[cuid],Revenue_Analysis[Q4 Low Deviation], 0)</f>
        <v>106.72</v>
      </c>
      <c r="AH658" s="43">
        <f>_xlfn.XLOOKUP(Master1[[#This Row],[cu_id]],Revenue_Analysis[cuid],Revenue_Analysis[Q4 High Deviation], 0)</f>
        <v>106.72</v>
      </c>
      <c r="AI658" s="43">
        <f>_xlfn.XLOOKUP(Master1[[#This Row],[cu_id]],Revenue_Analysis[cuid],Revenue_Analysis[Q1 Average], 0)</f>
        <v>101.4023</v>
      </c>
      <c r="AJ658" s="43">
        <f>_xlfn.XLOOKUP(Master1[[#This Row],[cu_id]],Revenue_Analysis[cuid],Revenue_Analysis[Q2 Average], 0)</f>
        <v>105.92619999999999</v>
      </c>
      <c r="AK658" s="43">
        <f>_xlfn.XLOOKUP(Master1[[#This Row],[cu_id]],Revenue_Analysis[cuid],Revenue_Analysis[Q3 Average], 0)</f>
        <v>107.08920000000001</v>
      </c>
      <c r="AL658" s="43">
        <f>_xlfn.XLOOKUP(Master1[[#This Row],[cu_id]],Revenue_Analysis[cuid],Revenue_Analysis[Q4 Average], 0)</f>
        <v>106.72</v>
      </c>
      <c r="AM658" s="44">
        <v>0.35416666666666669</v>
      </c>
      <c r="AN658" s="44">
        <v>0.6875</v>
      </c>
      <c r="AO658" s="25" t="s">
        <v>13860</v>
      </c>
      <c r="AP658" s="25" t="s">
        <v>13860</v>
      </c>
      <c r="AQ658" s="25" t="s">
        <v>13860</v>
      </c>
      <c r="AR658" s="25" t="s">
        <v>0</v>
      </c>
      <c r="AS658" s="15">
        <f>IFERROR(_xlfn.XLOOKUP(Master1[[#This Row],[cu_id]],StopTimes[cu_ID],StopTimes[Average Stop Time]), 0)</f>
        <v>0.61041666666666672</v>
      </c>
      <c r="AT658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658" s="45">
        <v>20</v>
      </c>
      <c r="AV658" s="13"/>
      <c r="AW658" s="12"/>
    </row>
    <row r="659" spans="1:49" x14ac:dyDescent="0.3">
      <c r="A659" s="74" t="s">
        <v>3730</v>
      </c>
      <c r="B659" s="25">
        <v>8</v>
      </c>
      <c r="C659" s="25" t="s">
        <v>12</v>
      </c>
      <c r="D659" s="26">
        <v>28520</v>
      </c>
      <c r="E659" s="26" t="s">
        <v>13</v>
      </c>
      <c r="F659" s="26" t="s">
        <v>1162</v>
      </c>
      <c r="G659" s="26" t="s">
        <v>1163</v>
      </c>
      <c r="H659" s="26" t="s">
        <v>11</v>
      </c>
      <c r="I659" s="26" t="s">
        <v>603</v>
      </c>
      <c r="J659" s="26" t="s">
        <v>4</v>
      </c>
      <c r="K659" s="26" t="s">
        <v>1164</v>
      </c>
      <c r="L659" s="27" t="s">
        <v>16</v>
      </c>
      <c r="M659" s="25" t="s">
        <v>3</v>
      </c>
      <c r="N659" s="25" t="s">
        <v>2</v>
      </c>
      <c r="O6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659" s="25">
        <v>0</v>
      </c>
      <c r="Q659" s="25">
        <v>100</v>
      </c>
      <c r="R659" s="25">
        <v>0</v>
      </c>
      <c r="S659" s="25">
        <v>0</v>
      </c>
      <c r="T659" s="25">
        <v>0</v>
      </c>
      <c r="U659" s="25">
        <v>54</v>
      </c>
      <c r="V659" s="41" t="str">
        <f>IFERROR(Master1[[#This Row],[Avg Garment Scans per Delivery]]/Master1[[#This Row],[Garment Inventory]], "")</f>
        <v/>
      </c>
      <c r="W659" s="42"/>
      <c r="X659" s="42"/>
      <c r="Y659" s="42"/>
      <c r="Z659" s="42"/>
      <c r="AA659" s="43">
        <f>_xlfn.XLOOKUP(Master1[[#This Row],[cu_id]], Revenue_Analysis[cuid], Revenue_Analysis[Q1 Low Deviation], 0)</f>
        <v>40.987400000000001</v>
      </c>
      <c r="AB659" s="43">
        <f>_xlfn.XLOOKUP(Master1[[#This Row],[cu_id]],Revenue_Analysis[cuid],Revenue_Analysis[Q1 High Deviation], 0)</f>
        <v>60.551000000000002</v>
      </c>
      <c r="AC659" s="43">
        <f>_xlfn.XLOOKUP(Master1[[#This Row],[cu_id]],Revenue_Analysis[cuid],Revenue_Analysis[Q2 Low Deviation], 0)</f>
        <v>39.804000000000002</v>
      </c>
      <c r="AD659" s="43">
        <f>_xlfn.XLOOKUP(Master1[[#This Row],[cu_id]],Revenue_Analysis[cuid],Revenue_Analysis[Q2 High Deviation], 0)</f>
        <v>77.466800000000006</v>
      </c>
      <c r="AE659" s="43">
        <f>_xlfn.XLOOKUP(Master1[[#This Row],[cu_id]],Revenue_Analysis[cuid],Revenue_Analysis[Q3 Low Deviation], 0)</f>
        <v>47.99</v>
      </c>
      <c r="AF659" s="43">
        <f>_xlfn.XLOOKUP(Master1[[#This Row],[cu_id]],Revenue_Analysis[cuid],Revenue_Analysis[Q3 High Deviation], 0)</f>
        <v>88.17</v>
      </c>
      <c r="AG659" s="43">
        <f>_xlfn.XLOOKUP(Master1[[#This Row],[cu_id]],Revenue_Analysis[cuid],Revenue_Analysis[Q4 Low Deviation], 0)</f>
        <v>42.4602</v>
      </c>
      <c r="AH659" s="43">
        <f>_xlfn.XLOOKUP(Master1[[#This Row],[cu_id]],Revenue_Analysis[cuid],Revenue_Analysis[Q4 High Deviation], 0)</f>
        <v>92.653999999999996</v>
      </c>
      <c r="AI659" s="43">
        <f>_xlfn.XLOOKUP(Master1[[#This Row],[cu_id]],Revenue_Analysis[cuid],Revenue_Analysis[Q1 Average], 0)</f>
        <v>50.769199999999998</v>
      </c>
      <c r="AJ659" s="43">
        <f>_xlfn.XLOOKUP(Master1[[#This Row],[cu_id]],Revenue_Analysis[cuid],Revenue_Analysis[Q2 Average], 0)</f>
        <v>58.635399999999997</v>
      </c>
      <c r="AK659" s="43">
        <f>_xlfn.XLOOKUP(Master1[[#This Row],[cu_id]],Revenue_Analysis[cuid],Revenue_Analysis[Q3 Average], 0)</f>
        <v>68.08</v>
      </c>
      <c r="AL659" s="43">
        <f>_xlfn.XLOOKUP(Master1[[#This Row],[cu_id]],Revenue_Analysis[cuid],Revenue_Analysis[Q4 Average], 0)</f>
        <v>67.557100000000005</v>
      </c>
      <c r="AM659" s="44">
        <v>0.29166666666666669</v>
      </c>
      <c r="AN659" s="44">
        <v>0.79166666666666663</v>
      </c>
      <c r="AO659" s="25" t="s">
        <v>13860</v>
      </c>
      <c r="AP659" s="25" t="s">
        <v>13860</v>
      </c>
      <c r="AQ659" s="25" t="s">
        <v>13860</v>
      </c>
      <c r="AR659" s="25" t="s">
        <v>0</v>
      </c>
      <c r="AS659" s="15">
        <f>IFERROR(_xlfn.XLOOKUP(Master1[[#This Row],[cu_id]],StopTimes[cu_ID],StopTimes[Average Stop Time]), 0)</f>
        <v>4.2583333333333337</v>
      </c>
      <c r="AT65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59" s="45" t="s">
        <v>13860</v>
      </c>
      <c r="AV659" s="13"/>
      <c r="AW659" s="12"/>
    </row>
    <row r="660" spans="1:49" x14ac:dyDescent="0.3">
      <c r="A660" s="74" t="s">
        <v>4216</v>
      </c>
      <c r="B660" s="25">
        <v>71</v>
      </c>
      <c r="C660" s="25" t="s">
        <v>9</v>
      </c>
      <c r="D660" s="26">
        <v>33199</v>
      </c>
      <c r="E660" s="26" t="s">
        <v>13</v>
      </c>
      <c r="F660" s="26" t="s">
        <v>2252</v>
      </c>
      <c r="G660" s="26" t="s">
        <v>2253</v>
      </c>
      <c r="H660" s="26" t="s">
        <v>5</v>
      </c>
      <c r="I660" s="26" t="s">
        <v>2037</v>
      </c>
      <c r="J660" s="26" t="s">
        <v>4</v>
      </c>
      <c r="K660" s="26" t="s">
        <v>474</v>
      </c>
      <c r="L660" s="27" t="s">
        <v>31</v>
      </c>
      <c r="M660" s="25" t="s">
        <v>30</v>
      </c>
      <c r="N660" s="25" t="s">
        <v>2</v>
      </c>
      <c r="O6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195</v>
      </c>
      <c r="P660" s="25">
        <v>195</v>
      </c>
      <c r="Q660" s="25">
        <v>0</v>
      </c>
      <c r="R660" s="25">
        <v>0</v>
      </c>
      <c r="S660" s="25">
        <v>0</v>
      </c>
      <c r="T660" s="25">
        <v>0</v>
      </c>
      <c r="U660" s="25">
        <v>13</v>
      </c>
      <c r="V660" s="41" t="str">
        <f>IFERROR(Master1[[#This Row],[Avg Garment Scans per Delivery]]/Master1[[#This Row],[Garment Inventory]], "")</f>
        <v/>
      </c>
      <c r="W660" s="42"/>
      <c r="X660" s="42"/>
      <c r="Y660" s="42"/>
      <c r="Z660" s="42"/>
      <c r="AA660" s="43">
        <f>_xlfn.XLOOKUP(Master1[[#This Row],[cu_id]], Revenue_Analysis[cuid], Revenue_Analysis[Q1 Low Deviation], 0)</f>
        <v>35.1556</v>
      </c>
      <c r="AB660" s="43">
        <f>_xlfn.XLOOKUP(Master1[[#This Row],[cu_id]],Revenue_Analysis[cuid],Revenue_Analysis[Q1 High Deviation], 0)</f>
        <v>35.777799999999999</v>
      </c>
      <c r="AC660" s="43">
        <f>_xlfn.XLOOKUP(Master1[[#This Row],[cu_id]],Revenue_Analysis[cuid],Revenue_Analysis[Q2 Low Deviation], 0)</f>
        <v>37.641300000000001</v>
      </c>
      <c r="AD660" s="43">
        <f>_xlfn.XLOOKUP(Master1[[#This Row],[cu_id]],Revenue_Analysis[cuid],Revenue_Analysis[Q2 High Deviation], 0)</f>
        <v>39.493699999999997</v>
      </c>
      <c r="AE660" s="43">
        <f>_xlfn.XLOOKUP(Master1[[#This Row],[cu_id]],Revenue_Analysis[cuid],Revenue_Analysis[Q3 Low Deviation], 0)</f>
        <v>39.564500000000002</v>
      </c>
      <c r="AF660" s="43">
        <f>_xlfn.XLOOKUP(Master1[[#This Row],[cu_id]],Revenue_Analysis[cuid],Revenue_Analysis[Q3 High Deviation], 0)</f>
        <v>40.248899999999999</v>
      </c>
      <c r="AG660" s="43">
        <f>_xlfn.XLOOKUP(Master1[[#This Row],[cu_id]],Revenue_Analysis[cuid],Revenue_Analysis[Q4 Low Deviation], 0)</f>
        <v>39.65</v>
      </c>
      <c r="AH660" s="43">
        <f>_xlfn.XLOOKUP(Master1[[#This Row],[cu_id]],Revenue_Analysis[cuid],Revenue_Analysis[Q4 High Deviation], 0)</f>
        <v>39.65</v>
      </c>
      <c r="AI660" s="43">
        <f>_xlfn.XLOOKUP(Master1[[#This Row],[cu_id]],Revenue_Analysis[cuid],Revenue_Analysis[Q1 Average], 0)</f>
        <v>35.466700000000003</v>
      </c>
      <c r="AJ660" s="43">
        <f>_xlfn.XLOOKUP(Master1[[#This Row],[cu_id]],Revenue_Analysis[cuid],Revenue_Analysis[Q2 Average], 0)</f>
        <v>38.567500000000003</v>
      </c>
      <c r="AK660" s="43">
        <f>_xlfn.XLOOKUP(Master1[[#This Row],[cu_id]],Revenue_Analysis[cuid],Revenue_Analysis[Q3 Average], 0)</f>
        <v>39.906700000000001</v>
      </c>
      <c r="AL660" s="43">
        <f>_xlfn.XLOOKUP(Master1[[#This Row],[cu_id]],Revenue_Analysis[cuid],Revenue_Analysis[Q4 Average], 0)</f>
        <v>39.65</v>
      </c>
      <c r="AM660" s="44">
        <v>9</v>
      </c>
      <c r="AN660" s="44">
        <v>4.5</v>
      </c>
      <c r="AO660" s="25" t="s">
        <v>13860</v>
      </c>
      <c r="AP660" s="25" t="s">
        <v>13860</v>
      </c>
      <c r="AQ660" s="25" t="s">
        <v>207</v>
      </c>
      <c r="AR660" s="25" t="s">
        <v>0</v>
      </c>
      <c r="AS660" s="15">
        <f>IFERROR(_xlfn.XLOOKUP(Master1[[#This Row],[cu_id]],StopTimes[cu_ID],StopTimes[Average Stop Time]), 0)</f>
        <v>1.7166666666666668</v>
      </c>
      <c r="AT66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60" s="45">
        <v>3</v>
      </c>
      <c r="AV660" s="13"/>
      <c r="AW660" s="12"/>
    </row>
    <row r="661" spans="1:49" x14ac:dyDescent="0.3">
      <c r="A661" s="74" t="s">
        <v>4466</v>
      </c>
      <c r="B661" s="25">
        <v>76</v>
      </c>
      <c r="C661" s="25" t="s">
        <v>7</v>
      </c>
      <c r="D661" s="26">
        <v>32482</v>
      </c>
      <c r="E661" s="26" t="s">
        <v>39</v>
      </c>
      <c r="F661" s="26" t="s">
        <v>2765</v>
      </c>
      <c r="G661" s="26" t="s">
        <v>2766</v>
      </c>
      <c r="H661" s="26" t="s">
        <v>5</v>
      </c>
      <c r="I661" s="26" t="s">
        <v>567</v>
      </c>
      <c r="J661" s="26" t="s">
        <v>4</v>
      </c>
      <c r="K661" s="26" t="s">
        <v>399</v>
      </c>
      <c r="L661" s="27" t="s">
        <v>19</v>
      </c>
      <c r="M661" s="25" t="s">
        <v>18</v>
      </c>
      <c r="N661" s="25" t="s">
        <v>2</v>
      </c>
      <c r="O6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</v>
      </c>
      <c r="P661" s="25">
        <v>0</v>
      </c>
      <c r="Q661" s="25">
        <v>0</v>
      </c>
      <c r="R661" s="25">
        <v>0</v>
      </c>
      <c r="S661" s="25">
        <v>0</v>
      </c>
      <c r="T661" s="25">
        <v>35</v>
      </c>
      <c r="U661" s="25">
        <v>26</v>
      </c>
      <c r="V661" s="41" t="str">
        <f>IFERROR(Master1[[#This Row],[Avg Garment Scans per Delivery]]/Master1[[#This Row],[Garment Inventory]], "")</f>
        <v/>
      </c>
      <c r="W661" s="42"/>
      <c r="X661" s="42"/>
      <c r="Y661" s="42"/>
      <c r="Z661" s="42"/>
      <c r="AA661" s="43">
        <f>_xlfn.XLOOKUP(Master1[[#This Row],[cu_id]], Revenue_Analysis[cuid], Revenue_Analysis[Q1 Low Deviation], 0)</f>
        <v>101.88</v>
      </c>
      <c r="AB661" s="43">
        <f>_xlfn.XLOOKUP(Master1[[#This Row],[cu_id]],Revenue_Analysis[cuid],Revenue_Analysis[Q1 High Deviation], 0)</f>
        <v>103.13</v>
      </c>
      <c r="AC661" s="43">
        <f>_xlfn.XLOOKUP(Master1[[#This Row],[cu_id]],Revenue_Analysis[cuid],Revenue_Analysis[Q2 Low Deviation], 0)</f>
        <v>106.9872</v>
      </c>
      <c r="AD661" s="43">
        <f>_xlfn.XLOOKUP(Master1[[#This Row],[cu_id]],Revenue_Analysis[cuid],Revenue_Analysis[Q2 High Deviation], 0)</f>
        <v>111.2208</v>
      </c>
      <c r="AE661" s="43">
        <f>_xlfn.XLOOKUP(Master1[[#This Row],[cu_id]],Revenue_Analysis[cuid],Revenue_Analysis[Q3 Low Deviation], 0)</f>
        <v>95.454499999999996</v>
      </c>
      <c r="AF661" s="43">
        <f>_xlfn.XLOOKUP(Master1[[#This Row],[cu_id]],Revenue_Analysis[cuid],Revenue_Analysis[Q3 High Deviation], 0)</f>
        <v>102.6969</v>
      </c>
      <c r="AG661" s="43">
        <f>_xlfn.XLOOKUP(Master1[[#This Row],[cu_id]],Revenue_Analysis[cuid],Revenue_Analysis[Q4 Low Deviation], 0)</f>
        <v>98.188900000000004</v>
      </c>
      <c r="AH661" s="43">
        <f>_xlfn.XLOOKUP(Master1[[#This Row],[cu_id]],Revenue_Analysis[cuid],Revenue_Analysis[Q4 High Deviation], 0)</f>
        <v>104.3045</v>
      </c>
      <c r="AI661" s="43">
        <f>_xlfn.XLOOKUP(Master1[[#This Row],[cu_id]],Revenue_Analysis[cuid],Revenue_Analysis[Q1 Average], 0)</f>
        <v>102.505</v>
      </c>
      <c r="AJ661" s="43">
        <f>_xlfn.XLOOKUP(Master1[[#This Row],[cu_id]],Revenue_Analysis[cuid],Revenue_Analysis[Q2 Average], 0)</f>
        <v>109.104</v>
      </c>
      <c r="AK661" s="43">
        <f>_xlfn.XLOOKUP(Master1[[#This Row],[cu_id]],Revenue_Analysis[cuid],Revenue_Analysis[Q3 Average], 0)</f>
        <v>99.075699999999998</v>
      </c>
      <c r="AL661" s="43">
        <f>_xlfn.XLOOKUP(Master1[[#This Row],[cu_id]],Revenue_Analysis[cuid],Revenue_Analysis[Q4 Average], 0)</f>
        <v>101.2467</v>
      </c>
      <c r="AM661" s="44">
        <v>0.35416666666666669</v>
      </c>
      <c r="AN661" s="44">
        <v>4.5</v>
      </c>
      <c r="AO661" s="25" t="s">
        <v>13860</v>
      </c>
      <c r="AP661" s="25" t="s">
        <v>13860</v>
      </c>
      <c r="AQ661" s="25" t="s">
        <v>13860</v>
      </c>
      <c r="AR661" s="25" t="s">
        <v>0</v>
      </c>
      <c r="AS661" s="15">
        <f>IFERROR(_xlfn.XLOOKUP(Master1[[#This Row],[cu_id]],StopTimes[cu_ID],StopTimes[Average Stop Time]), 0)</f>
        <v>5.05</v>
      </c>
      <c r="AT66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61" s="45" t="s">
        <v>13860</v>
      </c>
      <c r="AV661" s="13"/>
      <c r="AW661" s="12"/>
    </row>
    <row r="662" spans="1:49" x14ac:dyDescent="0.3">
      <c r="A662" s="74" t="s">
        <v>4467</v>
      </c>
      <c r="B662" s="25">
        <v>8</v>
      </c>
      <c r="C662" s="25" t="s">
        <v>12</v>
      </c>
      <c r="D662" s="26">
        <v>99062</v>
      </c>
      <c r="E662" s="26" t="s">
        <v>85</v>
      </c>
      <c r="F662" s="26" t="s">
        <v>2767</v>
      </c>
      <c r="G662" s="26" t="s">
        <v>2768</v>
      </c>
      <c r="H662" s="26" t="s">
        <v>11</v>
      </c>
      <c r="I662" s="26" t="s">
        <v>447</v>
      </c>
      <c r="J662" s="26" t="s">
        <v>4</v>
      </c>
      <c r="K662" s="26" t="s">
        <v>436</v>
      </c>
      <c r="L662" s="27" t="s">
        <v>16</v>
      </c>
      <c r="M662" s="25" t="s">
        <v>3</v>
      </c>
      <c r="N662" s="25" t="s">
        <v>2</v>
      </c>
      <c r="O6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662" s="25">
        <v>0</v>
      </c>
      <c r="Q662" s="25">
        <v>10</v>
      </c>
      <c r="R662" s="25">
        <v>0</v>
      </c>
      <c r="S662" s="25">
        <v>0</v>
      </c>
      <c r="T662" s="25">
        <v>0</v>
      </c>
      <c r="U662" s="25">
        <v>54</v>
      </c>
      <c r="V662" s="41">
        <f>IFERROR(Master1[[#This Row],[Avg Garment Scans per Delivery]]/Master1[[#This Row],[Garment Inventory]], "")</f>
        <v>0.31944444444444442</v>
      </c>
      <c r="W662" s="42">
        <v>72</v>
      </c>
      <c r="X662" s="42">
        <v>23</v>
      </c>
      <c r="Y662" s="42">
        <v>2</v>
      </c>
      <c r="Z662" s="42">
        <v>90</v>
      </c>
      <c r="AA662" s="43">
        <f>_xlfn.XLOOKUP(Master1[[#This Row],[cu_id]], Revenue_Analysis[cuid], Revenue_Analysis[Q1 Low Deviation], 0)</f>
        <v>88.917100000000005</v>
      </c>
      <c r="AB662" s="43">
        <f>_xlfn.XLOOKUP(Master1[[#This Row],[cu_id]],Revenue_Analysis[cuid],Revenue_Analysis[Q1 High Deviation], 0)</f>
        <v>99.632900000000006</v>
      </c>
      <c r="AC662" s="43">
        <f>_xlfn.XLOOKUP(Master1[[#This Row],[cu_id]],Revenue_Analysis[cuid],Revenue_Analysis[Q2 Low Deviation], 0)</f>
        <v>90.662400000000005</v>
      </c>
      <c r="AD662" s="43">
        <f>_xlfn.XLOOKUP(Master1[[#This Row],[cu_id]],Revenue_Analysis[cuid],Revenue_Analysis[Q2 High Deviation], 0)</f>
        <v>100.9418</v>
      </c>
      <c r="AE662" s="43">
        <f>_xlfn.XLOOKUP(Master1[[#This Row],[cu_id]],Revenue_Analysis[cuid],Revenue_Analysis[Q3 Low Deviation], 0)</f>
        <v>89.409099999999995</v>
      </c>
      <c r="AF662" s="43">
        <f>_xlfn.XLOOKUP(Master1[[#This Row],[cu_id]],Revenue_Analysis[cuid],Revenue_Analysis[Q3 High Deviation], 0)</f>
        <v>107.7589</v>
      </c>
      <c r="AG662" s="43">
        <f>_xlfn.XLOOKUP(Master1[[#This Row],[cu_id]],Revenue_Analysis[cuid],Revenue_Analysis[Q4 Low Deviation], 0)</f>
        <v>86.130399999999995</v>
      </c>
      <c r="AH662" s="43">
        <f>_xlfn.XLOOKUP(Master1[[#This Row],[cu_id]],Revenue_Analysis[cuid],Revenue_Analysis[Q4 High Deviation], 0)</f>
        <v>127.1324</v>
      </c>
      <c r="AI662" s="43">
        <f>_xlfn.XLOOKUP(Master1[[#This Row],[cu_id]],Revenue_Analysis[cuid],Revenue_Analysis[Q1 Average], 0)</f>
        <v>94.275000000000006</v>
      </c>
      <c r="AJ662" s="43">
        <f>_xlfn.XLOOKUP(Master1[[#This Row],[cu_id]],Revenue_Analysis[cuid],Revenue_Analysis[Q2 Average], 0)</f>
        <v>95.802099999999996</v>
      </c>
      <c r="AK662" s="43">
        <f>_xlfn.XLOOKUP(Master1[[#This Row],[cu_id]],Revenue_Analysis[cuid],Revenue_Analysis[Q3 Average], 0)</f>
        <v>98.584000000000003</v>
      </c>
      <c r="AL662" s="43">
        <f>_xlfn.XLOOKUP(Master1[[#This Row],[cu_id]],Revenue_Analysis[cuid],Revenue_Analysis[Q4 Average], 0)</f>
        <v>106.6314</v>
      </c>
      <c r="AM662" s="44">
        <v>0.29166666666666669</v>
      </c>
      <c r="AN662" s="44">
        <v>0.58333333333333337</v>
      </c>
      <c r="AO662" s="25" t="s">
        <v>13860</v>
      </c>
      <c r="AP662" s="25" t="s">
        <v>13860</v>
      </c>
      <c r="AQ662" s="25" t="s">
        <v>13860</v>
      </c>
      <c r="AR662" s="25" t="s">
        <v>0</v>
      </c>
      <c r="AS662" s="15">
        <f>IFERROR(_xlfn.XLOOKUP(Master1[[#This Row],[cu_id]],StopTimes[cu_ID],StopTimes[Average Stop Time]), 0)</f>
        <v>5.4416666666666664</v>
      </c>
      <c r="AT662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662" s="45">
        <v>10</v>
      </c>
      <c r="AV662" s="13"/>
      <c r="AW662" s="12"/>
    </row>
    <row r="663" spans="1:49" x14ac:dyDescent="0.3">
      <c r="A663" s="21" t="s">
        <v>4468</v>
      </c>
      <c r="B663" s="23">
        <v>8</v>
      </c>
      <c r="C663" s="23" t="s">
        <v>6</v>
      </c>
      <c r="D663" s="22">
        <v>99161</v>
      </c>
      <c r="E663" s="22">
        <v>68</v>
      </c>
      <c r="F663" s="22" t="s">
        <v>2769</v>
      </c>
      <c r="G663" s="22" t="s">
        <v>2768</v>
      </c>
      <c r="H663" s="22" t="s">
        <v>5</v>
      </c>
      <c r="I663" s="22" t="s">
        <v>447</v>
      </c>
      <c r="J663" s="22" t="s">
        <v>4</v>
      </c>
      <c r="K663" s="22" t="s">
        <v>436</v>
      </c>
      <c r="L663" s="23" t="s">
        <v>16</v>
      </c>
      <c r="M663" s="23" t="s">
        <v>3</v>
      </c>
      <c r="N663" s="23" t="s">
        <v>2</v>
      </c>
      <c r="O6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663" s="23">
        <v>0</v>
      </c>
      <c r="Q663" s="23">
        <v>0</v>
      </c>
      <c r="R663" s="23">
        <v>1</v>
      </c>
      <c r="S663" s="23">
        <v>0</v>
      </c>
      <c r="T663" s="23">
        <v>0</v>
      </c>
      <c r="U663" s="23"/>
      <c r="V663" s="51" t="str">
        <f>IFERROR(Master1[[#This Row],[Avg Garment Scans per Delivery]]/Master1[[#This Row],[Garment Inventory]], "")</f>
        <v/>
      </c>
      <c r="W663" s="23"/>
      <c r="X663" s="23">
        <v>0</v>
      </c>
      <c r="Y663" s="23"/>
      <c r="Z663" s="23"/>
      <c r="AA663" s="43">
        <f>_xlfn.XLOOKUP(Master1[[#This Row],[cu_id]], Revenue_Analysis[cuid], Revenue_Analysis[Q1 Low Deviation], 0)</f>
        <v>0</v>
      </c>
      <c r="AB663" s="43">
        <f>_xlfn.XLOOKUP(Master1[[#This Row],[cu_id]],Revenue_Analysis[cuid],Revenue_Analysis[Q1 High Deviation], 0)</f>
        <v>0</v>
      </c>
      <c r="AC663" s="43">
        <f>_xlfn.XLOOKUP(Master1[[#This Row],[cu_id]],Revenue_Analysis[cuid],Revenue_Analysis[Q2 Low Deviation], 0)</f>
        <v>0</v>
      </c>
      <c r="AD663" s="43">
        <f>_xlfn.XLOOKUP(Master1[[#This Row],[cu_id]],Revenue_Analysis[cuid],Revenue_Analysis[Q2 High Deviation], 0)</f>
        <v>0</v>
      </c>
      <c r="AE663" s="43">
        <f>_xlfn.XLOOKUP(Master1[[#This Row],[cu_id]],Revenue_Analysis[cuid],Revenue_Analysis[Q3 Low Deviation], 0)</f>
        <v>0</v>
      </c>
      <c r="AF663" s="43">
        <f>_xlfn.XLOOKUP(Master1[[#This Row],[cu_id]],Revenue_Analysis[cuid],Revenue_Analysis[Q3 High Deviation], 0)</f>
        <v>0</v>
      </c>
      <c r="AG663" s="43">
        <f>_xlfn.XLOOKUP(Master1[[#This Row],[cu_id]],Revenue_Analysis[cuid],Revenue_Analysis[Q4 Low Deviation], 0)</f>
        <v>0</v>
      </c>
      <c r="AH663" s="43">
        <f>_xlfn.XLOOKUP(Master1[[#This Row],[cu_id]],Revenue_Analysis[cuid],Revenue_Analysis[Q4 High Deviation], 0)</f>
        <v>0</v>
      </c>
      <c r="AI663" s="43">
        <f>_xlfn.XLOOKUP(Master1[[#This Row],[cu_id]],Revenue_Analysis[cuid],Revenue_Analysis[Q1 Average], 0)</f>
        <v>0</v>
      </c>
      <c r="AJ663" s="43">
        <f>_xlfn.XLOOKUP(Master1[[#This Row],[cu_id]],Revenue_Analysis[cuid],Revenue_Analysis[Q2 Average], 0)</f>
        <v>0</v>
      </c>
      <c r="AK663" s="43">
        <f>_xlfn.XLOOKUP(Master1[[#This Row],[cu_id]],Revenue_Analysis[cuid],Revenue_Analysis[Q3 Average], 0)</f>
        <v>0</v>
      </c>
      <c r="AL663" s="43">
        <f>_xlfn.XLOOKUP(Master1[[#This Row],[cu_id]],Revenue_Analysis[cuid],Revenue_Analysis[Q4 Average], 0)</f>
        <v>0</v>
      </c>
      <c r="AM663" s="23" t="s">
        <v>1</v>
      </c>
      <c r="AN663" s="23" t="s">
        <v>1</v>
      </c>
      <c r="AO663" s="23" t="s">
        <v>13860</v>
      </c>
      <c r="AP663" s="23" t="s">
        <v>13860</v>
      </c>
      <c r="AQ663" s="23" t="s">
        <v>13860</v>
      </c>
      <c r="AR663" s="23" t="s">
        <v>0</v>
      </c>
      <c r="AS663" s="15">
        <f>IFERROR(_xlfn.XLOOKUP(Master1[[#This Row],[cu_id]],StopTimes[cu_ID],StopTimes[Average Stop Time]), 0)</f>
        <v>0</v>
      </c>
      <c r="AT66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63" s="45" t="s">
        <v>13860</v>
      </c>
      <c r="AV663" s="13"/>
      <c r="AW663" s="12"/>
    </row>
    <row r="664" spans="1:49" x14ac:dyDescent="0.3">
      <c r="A664" s="74" t="s">
        <v>4469</v>
      </c>
      <c r="B664" s="25">
        <v>71</v>
      </c>
      <c r="C664" s="25" t="s">
        <v>9</v>
      </c>
      <c r="D664" s="26">
        <v>33202</v>
      </c>
      <c r="E664" s="26" t="s">
        <v>13</v>
      </c>
      <c r="F664" s="26" t="s">
        <v>2770</v>
      </c>
      <c r="G664" s="26" t="s">
        <v>2771</v>
      </c>
      <c r="H664" s="26" t="s">
        <v>5</v>
      </c>
      <c r="I664" s="26" t="s">
        <v>205</v>
      </c>
      <c r="J664" s="26" t="s">
        <v>4</v>
      </c>
      <c r="K664" s="26" t="s">
        <v>206</v>
      </c>
      <c r="L664" s="27" t="s">
        <v>16</v>
      </c>
      <c r="M664" s="25" t="s">
        <v>3</v>
      </c>
      <c r="N664" s="25" t="s">
        <v>2</v>
      </c>
      <c r="O6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664" s="25">
        <v>70</v>
      </c>
      <c r="Q664" s="25">
        <v>0</v>
      </c>
      <c r="R664" s="25">
        <v>0</v>
      </c>
      <c r="S664" s="25">
        <v>0</v>
      </c>
      <c r="T664" s="25">
        <v>0</v>
      </c>
      <c r="U664" s="25">
        <v>52</v>
      </c>
      <c r="V664" s="41" t="str">
        <f>IFERROR(Master1[[#This Row],[Avg Garment Scans per Delivery]]/Master1[[#This Row],[Garment Inventory]], "")</f>
        <v/>
      </c>
      <c r="W664" s="42"/>
      <c r="X664" s="42"/>
      <c r="Y664" s="42"/>
      <c r="Z664" s="42"/>
      <c r="AA664" s="43">
        <f>_xlfn.XLOOKUP(Master1[[#This Row],[cu_id]], Revenue_Analysis[cuid], Revenue_Analysis[Q1 Low Deviation], 0)</f>
        <v>35.791800000000002</v>
      </c>
      <c r="AB664" s="43">
        <f>_xlfn.XLOOKUP(Master1[[#This Row],[cu_id]],Revenue_Analysis[cuid],Revenue_Analysis[Q1 High Deviation], 0)</f>
        <v>71.712800000000001</v>
      </c>
      <c r="AC664" s="43">
        <f>_xlfn.XLOOKUP(Master1[[#This Row],[cu_id]],Revenue_Analysis[cuid],Revenue_Analysis[Q2 Low Deviation], 0)</f>
        <v>39.3782</v>
      </c>
      <c r="AD664" s="43">
        <f>_xlfn.XLOOKUP(Master1[[#This Row],[cu_id]],Revenue_Analysis[cuid],Revenue_Analysis[Q2 High Deviation], 0)</f>
        <v>84.150999999999996</v>
      </c>
      <c r="AE664" s="43">
        <f>_xlfn.XLOOKUP(Master1[[#This Row],[cu_id]],Revenue_Analysis[cuid],Revenue_Analysis[Q3 Low Deviation], 0)</f>
        <v>43.3187</v>
      </c>
      <c r="AF664" s="43">
        <f>_xlfn.XLOOKUP(Master1[[#This Row],[cu_id]],Revenue_Analysis[cuid],Revenue_Analysis[Q3 High Deviation], 0)</f>
        <v>81.165899999999993</v>
      </c>
      <c r="AG664" s="43">
        <f>_xlfn.XLOOKUP(Master1[[#This Row],[cu_id]],Revenue_Analysis[cuid],Revenue_Analysis[Q4 Low Deviation], 0)</f>
        <v>43.685299999999998</v>
      </c>
      <c r="AH664" s="43">
        <f>_xlfn.XLOOKUP(Master1[[#This Row],[cu_id]],Revenue_Analysis[cuid],Revenue_Analysis[Q4 High Deviation], 0)</f>
        <v>81.140900000000002</v>
      </c>
      <c r="AI664" s="43">
        <f>_xlfn.XLOOKUP(Master1[[#This Row],[cu_id]],Revenue_Analysis[cuid],Revenue_Analysis[Q1 Average], 0)</f>
        <v>53.752299999999998</v>
      </c>
      <c r="AJ664" s="43">
        <f>_xlfn.XLOOKUP(Master1[[#This Row],[cu_id]],Revenue_Analysis[cuid],Revenue_Analysis[Q2 Average], 0)</f>
        <v>61.764600000000002</v>
      </c>
      <c r="AK664" s="43">
        <f>_xlfn.XLOOKUP(Master1[[#This Row],[cu_id]],Revenue_Analysis[cuid],Revenue_Analysis[Q3 Average], 0)</f>
        <v>62.2423</v>
      </c>
      <c r="AL664" s="43">
        <f>_xlfn.XLOOKUP(Master1[[#This Row],[cu_id]],Revenue_Analysis[cuid],Revenue_Analysis[Q4 Average], 0)</f>
        <v>62.4131</v>
      </c>
      <c r="AM664" s="44">
        <v>8</v>
      </c>
      <c r="AN664" s="44">
        <v>8.5</v>
      </c>
      <c r="AO664" s="25" t="s">
        <v>13860</v>
      </c>
      <c r="AP664" s="25" t="s">
        <v>13860</v>
      </c>
      <c r="AQ664" s="25" t="s">
        <v>207</v>
      </c>
      <c r="AR664" s="25" t="s">
        <v>0</v>
      </c>
      <c r="AS664" s="15">
        <f>IFERROR(_xlfn.XLOOKUP(Master1[[#This Row],[cu_id]],StopTimes[cu_ID],StopTimes[Average Stop Time]), 0)</f>
        <v>13.222222221666668</v>
      </c>
      <c r="AT66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64" s="45" t="s">
        <v>13860</v>
      </c>
      <c r="AV664" s="13"/>
      <c r="AW664" s="12"/>
    </row>
    <row r="665" spans="1:49" x14ac:dyDescent="0.3">
      <c r="A665" s="74" t="s">
        <v>4182</v>
      </c>
      <c r="B665" s="25">
        <v>70</v>
      </c>
      <c r="C665" s="25" t="s">
        <v>7</v>
      </c>
      <c r="D665" s="26">
        <v>33207</v>
      </c>
      <c r="E665" s="26" t="s">
        <v>13</v>
      </c>
      <c r="F665" s="26" t="s">
        <v>2177</v>
      </c>
      <c r="G665" s="26" t="s">
        <v>2178</v>
      </c>
      <c r="H665" s="26" t="s">
        <v>5</v>
      </c>
      <c r="I665" s="26" t="s">
        <v>1467</v>
      </c>
      <c r="J665" s="26" t="s">
        <v>4</v>
      </c>
      <c r="K665" s="26" t="s">
        <v>576</v>
      </c>
      <c r="L665" s="27" t="s">
        <v>24</v>
      </c>
      <c r="M665" s="25" t="s">
        <v>23</v>
      </c>
      <c r="N665" s="25" t="s">
        <v>2</v>
      </c>
      <c r="O6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665" s="25">
        <v>0</v>
      </c>
      <c r="Q665" s="25">
        <v>0</v>
      </c>
      <c r="R665" s="25">
        <v>0</v>
      </c>
      <c r="S665" s="25">
        <v>0</v>
      </c>
      <c r="T665" s="25">
        <v>180</v>
      </c>
      <c r="U665" s="25">
        <v>13</v>
      </c>
      <c r="V665" s="41" t="str">
        <f>IFERROR(Master1[[#This Row],[Avg Garment Scans per Delivery]]/Master1[[#This Row],[Garment Inventory]], "")</f>
        <v/>
      </c>
      <c r="W665" s="42"/>
      <c r="X665" s="42"/>
      <c r="Y665" s="42"/>
      <c r="Z665" s="42"/>
      <c r="AA665" s="43">
        <f>_xlfn.XLOOKUP(Master1[[#This Row],[cu_id]], Revenue_Analysis[cuid], Revenue_Analysis[Q1 Low Deviation], 0)</f>
        <v>43.3277</v>
      </c>
      <c r="AB665" s="43">
        <f>_xlfn.XLOOKUP(Master1[[#This Row],[cu_id]],Revenue_Analysis[cuid],Revenue_Analysis[Q1 High Deviation], 0)</f>
        <v>57.558900000000001</v>
      </c>
      <c r="AC665" s="43">
        <f>_xlfn.XLOOKUP(Master1[[#This Row],[cu_id]],Revenue_Analysis[cuid],Revenue_Analysis[Q2 Low Deviation], 0)</f>
        <v>57.77</v>
      </c>
      <c r="AD665" s="43">
        <f>_xlfn.XLOOKUP(Master1[[#This Row],[cu_id]],Revenue_Analysis[cuid],Revenue_Analysis[Q2 High Deviation], 0)</f>
        <v>59.93</v>
      </c>
      <c r="AE665" s="43">
        <f>_xlfn.XLOOKUP(Master1[[#This Row],[cu_id]],Revenue_Analysis[cuid],Revenue_Analysis[Q3 Low Deviation], 0)</f>
        <v>59.886699999999998</v>
      </c>
      <c r="AF665" s="43">
        <f>_xlfn.XLOOKUP(Master1[[#This Row],[cu_id]],Revenue_Analysis[cuid],Revenue_Analysis[Q3 High Deviation], 0)</f>
        <v>60.5533</v>
      </c>
      <c r="AG665" s="43">
        <f>_xlfn.XLOOKUP(Master1[[#This Row],[cu_id]],Revenue_Analysis[cuid],Revenue_Analysis[Q4 Low Deviation], 0)</f>
        <v>58.386299999999999</v>
      </c>
      <c r="AH665" s="43">
        <f>_xlfn.XLOOKUP(Master1[[#This Row],[cu_id]],Revenue_Analysis[cuid],Revenue_Analysis[Q4 High Deviation], 0)</f>
        <v>66.3887</v>
      </c>
      <c r="AI665" s="43">
        <f>_xlfn.XLOOKUP(Master1[[#This Row],[cu_id]],Revenue_Analysis[cuid],Revenue_Analysis[Q1 Average], 0)</f>
        <v>50.443300000000001</v>
      </c>
      <c r="AJ665" s="43">
        <f>_xlfn.XLOOKUP(Master1[[#This Row],[cu_id]],Revenue_Analysis[cuid],Revenue_Analysis[Q2 Average], 0)</f>
        <v>58.85</v>
      </c>
      <c r="AK665" s="43">
        <f>_xlfn.XLOOKUP(Master1[[#This Row],[cu_id]],Revenue_Analysis[cuid],Revenue_Analysis[Q3 Average], 0)</f>
        <v>60.22</v>
      </c>
      <c r="AL665" s="43">
        <f>_xlfn.XLOOKUP(Master1[[#This Row],[cu_id]],Revenue_Analysis[cuid],Revenue_Analysis[Q4 Average], 0)</f>
        <v>62.387500000000003</v>
      </c>
      <c r="AM665" s="44">
        <v>0.45833333333333331</v>
      </c>
      <c r="AN665" s="44">
        <v>0.875</v>
      </c>
      <c r="AO665" s="25" t="s">
        <v>13860</v>
      </c>
      <c r="AP665" s="25" t="s">
        <v>13860</v>
      </c>
      <c r="AQ665" s="25" t="s">
        <v>13860</v>
      </c>
      <c r="AR665" s="25" t="s">
        <v>0</v>
      </c>
      <c r="AS665" s="15">
        <f>IFERROR(_xlfn.XLOOKUP(Master1[[#This Row],[cu_id]],StopTimes[cu_ID],StopTimes[Average Stop Time]), 0)</f>
        <v>0.27500000000000002</v>
      </c>
      <c r="AT66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65" s="45">
        <v>3</v>
      </c>
      <c r="AV665" s="13"/>
      <c r="AW665" s="12"/>
    </row>
    <row r="666" spans="1:49" x14ac:dyDescent="0.3">
      <c r="A666" s="74" t="s">
        <v>4471</v>
      </c>
      <c r="B666" s="25">
        <v>9</v>
      </c>
      <c r="C666" s="25" t="s">
        <v>9</v>
      </c>
      <c r="D666" s="26">
        <v>99127</v>
      </c>
      <c r="E666" s="26" t="s">
        <v>68</v>
      </c>
      <c r="F666" s="26" t="s">
        <v>2773</v>
      </c>
      <c r="G666" s="26" t="s">
        <v>2774</v>
      </c>
      <c r="H666" s="26" t="s">
        <v>5</v>
      </c>
      <c r="I666" s="26" t="s">
        <v>2229</v>
      </c>
      <c r="J666" s="26" t="s">
        <v>4</v>
      </c>
      <c r="K666" s="26" t="s">
        <v>963</v>
      </c>
      <c r="L666" s="27" t="s">
        <v>16</v>
      </c>
      <c r="M666" s="25" t="s">
        <v>3</v>
      </c>
      <c r="N666" s="25" t="s">
        <v>2</v>
      </c>
      <c r="O6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666" s="25">
        <v>190</v>
      </c>
      <c r="Q666" s="25">
        <v>0</v>
      </c>
      <c r="R666" s="25">
        <v>0</v>
      </c>
      <c r="S666" s="25">
        <v>0</v>
      </c>
      <c r="T666" s="25">
        <v>0</v>
      </c>
      <c r="U666" s="25">
        <v>6</v>
      </c>
      <c r="V666" s="41" t="str">
        <f>IFERROR(Master1[[#This Row],[Avg Garment Scans per Delivery]]/Master1[[#This Row],[Garment Inventory]], "")</f>
        <v/>
      </c>
      <c r="W666" s="42"/>
      <c r="X666" s="42"/>
      <c r="Y666" s="42"/>
      <c r="Z666" s="42"/>
      <c r="AA666" s="43">
        <f>_xlfn.XLOOKUP(Master1[[#This Row],[cu_id]], Revenue_Analysis[cuid], Revenue_Analysis[Q1 Low Deviation], 0)</f>
        <v>42.613300000000002</v>
      </c>
      <c r="AB666" s="43">
        <f>_xlfn.XLOOKUP(Master1[[#This Row],[cu_id]],Revenue_Analysis[cuid],Revenue_Analysis[Q1 High Deviation], 0)</f>
        <v>107.19670000000001</v>
      </c>
      <c r="AC666" s="43">
        <f>_xlfn.XLOOKUP(Master1[[#This Row],[cu_id]],Revenue_Analysis[cuid],Revenue_Analysis[Q2 Low Deviation], 0)</f>
        <v>51.490299999999998</v>
      </c>
      <c r="AD666" s="43">
        <f>_xlfn.XLOOKUP(Master1[[#This Row],[cu_id]],Revenue_Analysis[cuid],Revenue_Analysis[Q2 High Deviation], 0)</f>
        <v>74.351299999999995</v>
      </c>
      <c r="AE666" s="43">
        <f>_xlfn.XLOOKUP(Master1[[#This Row],[cu_id]],Revenue_Analysis[cuid],Revenue_Analysis[Q3 Low Deviation], 0)</f>
        <v>51.888599999999997</v>
      </c>
      <c r="AF666" s="43">
        <f>_xlfn.XLOOKUP(Master1[[#This Row],[cu_id]],Revenue_Analysis[cuid],Revenue_Analysis[Q3 High Deviation], 0)</f>
        <v>80.845200000000006</v>
      </c>
      <c r="AG666" s="43">
        <f>_xlfn.XLOOKUP(Master1[[#This Row],[cu_id]],Revenue_Analysis[cuid],Revenue_Analysis[Q4 Low Deviation], 0)</f>
        <v>52.395600000000002</v>
      </c>
      <c r="AH666" s="43">
        <f>_xlfn.XLOOKUP(Master1[[#This Row],[cu_id]],Revenue_Analysis[cuid],Revenue_Analysis[Q4 High Deviation], 0)</f>
        <v>75.310599999999994</v>
      </c>
      <c r="AI666" s="43">
        <f>_xlfn.XLOOKUP(Master1[[#This Row],[cu_id]],Revenue_Analysis[cuid],Revenue_Analysis[Q1 Average], 0)</f>
        <v>74.905000000000001</v>
      </c>
      <c r="AJ666" s="43">
        <f>_xlfn.XLOOKUP(Master1[[#This Row],[cu_id]],Revenue_Analysis[cuid],Revenue_Analysis[Q2 Average], 0)</f>
        <v>62.9208</v>
      </c>
      <c r="AK666" s="43">
        <f>_xlfn.XLOOKUP(Master1[[#This Row],[cu_id]],Revenue_Analysis[cuid],Revenue_Analysis[Q3 Average], 0)</f>
        <v>66.366900000000001</v>
      </c>
      <c r="AL666" s="43">
        <f>_xlfn.XLOOKUP(Master1[[#This Row],[cu_id]],Revenue_Analysis[cuid],Revenue_Analysis[Q4 Average], 0)</f>
        <v>63.853099999999998</v>
      </c>
      <c r="AM666" s="44">
        <v>0.375</v>
      </c>
      <c r="AN666" s="44">
        <v>0.66666666666666663</v>
      </c>
      <c r="AO666" s="25" t="s">
        <v>13860</v>
      </c>
      <c r="AP666" s="25" t="s">
        <v>13860</v>
      </c>
      <c r="AQ666" s="25" t="s">
        <v>13860</v>
      </c>
      <c r="AR666" s="25" t="s">
        <v>0</v>
      </c>
      <c r="AS666" s="15">
        <f>IFERROR(_xlfn.XLOOKUP(Master1[[#This Row],[cu_id]],StopTimes[cu_ID],StopTimes[Average Stop Time]), 0)</f>
        <v>4.6566666666666672</v>
      </c>
      <c r="AT66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66" s="45" t="s">
        <v>13860</v>
      </c>
      <c r="AV666" s="13"/>
      <c r="AW666" s="12"/>
    </row>
    <row r="667" spans="1:49" x14ac:dyDescent="0.3">
      <c r="A667" s="74" t="s">
        <v>4472</v>
      </c>
      <c r="B667" s="25">
        <v>8</v>
      </c>
      <c r="C667" s="25" t="s">
        <v>9</v>
      </c>
      <c r="D667" s="26">
        <v>99112</v>
      </c>
      <c r="E667" s="26" t="s">
        <v>77</v>
      </c>
      <c r="F667" s="26" t="s">
        <v>2775</v>
      </c>
      <c r="G667" s="26" t="s">
        <v>2776</v>
      </c>
      <c r="H667" s="26" t="s">
        <v>5</v>
      </c>
      <c r="I667" s="26" t="s">
        <v>454</v>
      </c>
      <c r="J667" s="26" t="s">
        <v>4</v>
      </c>
      <c r="K667" s="26" t="s">
        <v>455</v>
      </c>
      <c r="L667" s="27" t="s">
        <v>19</v>
      </c>
      <c r="M667" s="25" t="s">
        <v>18</v>
      </c>
      <c r="N667" s="25" t="s">
        <v>2</v>
      </c>
      <c r="O6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667" s="25">
        <v>120</v>
      </c>
      <c r="Q667" s="25">
        <v>0</v>
      </c>
      <c r="R667" s="25">
        <v>0</v>
      </c>
      <c r="S667" s="25">
        <v>0</v>
      </c>
      <c r="T667" s="25">
        <v>0</v>
      </c>
      <c r="U667" s="25">
        <v>27</v>
      </c>
      <c r="V667" s="41" t="str">
        <f>IFERROR(Master1[[#This Row],[Avg Garment Scans per Delivery]]/Master1[[#This Row],[Garment Inventory]], "")</f>
        <v/>
      </c>
      <c r="W667" s="42"/>
      <c r="X667" s="42"/>
      <c r="Y667" s="42"/>
      <c r="Z667" s="42"/>
      <c r="AA667" s="43">
        <f>_xlfn.XLOOKUP(Master1[[#This Row],[cu_id]], Revenue_Analysis[cuid], Revenue_Analysis[Q1 Low Deviation], 0)</f>
        <v>52.044499999999999</v>
      </c>
      <c r="AB667" s="43">
        <f>_xlfn.XLOOKUP(Master1[[#This Row],[cu_id]],Revenue_Analysis[cuid],Revenue_Analysis[Q1 High Deviation], 0)</f>
        <v>53.881300000000003</v>
      </c>
      <c r="AC667" s="43">
        <f>_xlfn.XLOOKUP(Master1[[#This Row],[cu_id]],Revenue_Analysis[cuid],Revenue_Analysis[Q2 Low Deviation], 0)</f>
        <v>51.122799999999998</v>
      </c>
      <c r="AD667" s="43">
        <f>_xlfn.XLOOKUP(Master1[[#This Row],[cu_id]],Revenue_Analysis[cuid],Revenue_Analysis[Q2 High Deviation], 0)</f>
        <v>54.740600000000001</v>
      </c>
      <c r="AE667" s="43">
        <f>_xlfn.XLOOKUP(Master1[[#This Row],[cu_id]],Revenue_Analysis[cuid],Revenue_Analysis[Q3 Low Deviation], 0)</f>
        <v>53.2224</v>
      </c>
      <c r="AF667" s="43">
        <f>_xlfn.XLOOKUP(Master1[[#This Row],[cu_id]],Revenue_Analysis[cuid],Revenue_Analysis[Q3 High Deviation], 0)</f>
        <v>56.521599999999999</v>
      </c>
      <c r="AG667" s="43">
        <f>_xlfn.XLOOKUP(Master1[[#This Row],[cu_id]],Revenue_Analysis[cuid],Revenue_Analysis[Q4 Low Deviation], 0)</f>
        <v>55.7</v>
      </c>
      <c r="AH667" s="43">
        <f>_xlfn.XLOOKUP(Master1[[#This Row],[cu_id]],Revenue_Analysis[cuid],Revenue_Analysis[Q4 High Deviation], 0)</f>
        <v>55.7</v>
      </c>
      <c r="AI667" s="43">
        <f>_xlfn.XLOOKUP(Master1[[#This Row],[cu_id]],Revenue_Analysis[cuid],Revenue_Analysis[Q1 Average], 0)</f>
        <v>52.962899999999998</v>
      </c>
      <c r="AJ667" s="43">
        <f>_xlfn.XLOOKUP(Master1[[#This Row],[cu_id]],Revenue_Analysis[cuid],Revenue_Analysis[Q2 Average], 0)</f>
        <v>52.931699999999999</v>
      </c>
      <c r="AK667" s="43">
        <f>_xlfn.XLOOKUP(Master1[[#This Row],[cu_id]],Revenue_Analysis[cuid],Revenue_Analysis[Q3 Average], 0)</f>
        <v>54.872</v>
      </c>
      <c r="AL667" s="43">
        <f>_xlfn.XLOOKUP(Master1[[#This Row],[cu_id]],Revenue_Analysis[cuid],Revenue_Analysis[Q4 Average], 0)</f>
        <v>55.7</v>
      </c>
      <c r="AM667" s="44">
        <v>0.45833333333333331</v>
      </c>
      <c r="AN667" s="44">
        <v>0.79166666666666663</v>
      </c>
      <c r="AO667" s="25" t="s">
        <v>13860</v>
      </c>
      <c r="AP667" s="25" t="s">
        <v>13860</v>
      </c>
      <c r="AQ667" s="25" t="s">
        <v>13860</v>
      </c>
      <c r="AR667" s="25" t="s">
        <v>0</v>
      </c>
      <c r="AS667" s="15">
        <f>IFERROR(_xlfn.XLOOKUP(Master1[[#This Row],[cu_id]],StopTimes[cu_ID],StopTimes[Average Stop Time]), 0)</f>
        <v>2.2666666666666666</v>
      </c>
      <c r="AT667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667" s="45">
        <v>4</v>
      </c>
      <c r="AV667" s="13"/>
      <c r="AW667" s="12"/>
    </row>
    <row r="668" spans="1:49" x14ac:dyDescent="0.3">
      <c r="A668" s="74" t="s">
        <v>3731</v>
      </c>
      <c r="B668" s="25">
        <v>78</v>
      </c>
      <c r="C668" s="25" t="s">
        <v>7</v>
      </c>
      <c r="D668" s="26">
        <v>28547</v>
      </c>
      <c r="E668" s="26" t="s">
        <v>13</v>
      </c>
      <c r="F668" s="26" t="s">
        <v>1165</v>
      </c>
      <c r="G668" s="26" t="s">
        <v>1166</v>
      </c>
      <c r="H668" s="26" t="s">
        <v>11</v>
      </c>
      <c r="I668" s="26" t="s">
        <v>440</v>
      </c>
      <c r="J668" s="26" t="s">
        <v>4</v>
      </c>
      <c r="K668" s="26" t="s">
        <v>441</v>
      </c>
      <c r="L668" s="27" t="s">
        <v>19</v>
      </c>
      <c r="M668" s="25" t="s">
        <v>18</v>
      </c>
      <c r="N668" s="25" t="s">
        <v>2</v>
      </c>
      <c r="O6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668" s="25">
        <v>0</v>
      </c>
      <c r="Q668" s="25">
        <v>0</v>
      </c>
      <c r="R668" s="25">
        <v>0</v>
      </c>
      <c r="S668" s="25">
        <v>0</v>
      </c>
      <c r="T668" s="25">
        <v>160</v>
      </c>
      <c r="U668" s="25">
        <v>26</v>
      </c>
      <c r="V668" s="41" t="str">
        <f>IFERROR(Master1[[#This Row],[Avg Garment Scans per Delivery]]/Master1[[#This Row],[Garment Inventory]], "")</f>
        <v/>
      </c>
      <c r="W668" s="42"/>
      <c r="X668" s="42"/>
      <c r="Y668" s="42"/>
      <c r="Z668" s="42"/>
      <c r="AA668" s="43">
        <f>_xlfn.XLOOKUP(Master1[[#This Row],[cu_id]], Revenue_Analysis[cuid], Revenue_Analysis[Q1 Low Deviation], 0)</f>
        <v>39.979999999999997</v>
      </c>
      <c r="AB668" s="43">
        <f>_xlfn.XLOOKUP(Master1[[#This Row],[cu_id]],Revenue_Analysis[cuid],Revenue_Analysis[Q1 High Deviation], 0)</f>
        <v>41.23</v>
      </c>
      <c r="AC668" s="43">
        <f>_xlfn.XLOOKUP(Master1[[#This Row],[cu_id]],Revenue_Analysis[cuid],Revenue_Analysis[Q2 Low Deviation], 0)</f>
        <v>41.438000000000002</v>
      </c>
      <c r="AD668" s="43">
        <f>_xlfn.XLOOKUP(Master1[[#This Row],[cu_id]],Revenue_Analysis[cuid],Revenue_Analysis[Q2 High Deviation], 0)</f>
        <v>58.110599999999998</v>
      </c>
      <c r="AE668" s="43">
        <f>_xlfn.XLOOKUP(Master1[[#This Row],[cu_id]],Revenue_Analysis[cuid],Revenue_Analysis[Q3 Low Deviation], 0)</f>
        <v>55.307699999999997</v>
      </c>
      <c r="AF668" s="43">
        <f>_xlfn.XLOOKUP(Master1[[#This Row],[cu_id]],Revenue_Analysis[cuid],Revenue_Analysis[Q3 High Deviation], 0)</f>
        <v>62.3551</v>
      </c>
      <c r="AG668" s="43">
        <f>_xlfn.XLOOKUP(Master1[[#This Row],[cu_id]],Revenue_Analysis[cuid],Revenue_Analysis[Q4 Low Deviation], 0)</f>
        <v>45.943300000000001</v>
      </c>
      <c r="AH668" s="43">
        <f>_xlfn.XLOOKUP(Master1[[#This Row],[cu_id]],Revenue_Analysis[cuid],Revenue_Analysis[Q4 High Deviation], 0)</f>
        <v>57.996699999999997</v>
      </c>
      <c r="AI668" s="43">
        <f>_xlfn.XLOOKUP(Master1[[#This Row],[cu_id]],Revenue_Analysis[cuid],Revenue_Analysis[Q1 Average], 0)</f>
        <v>40.604999999999997</v>
      </c>
      <c r="AJ668" s="43">
        <f>_xlfn.XLOOKUP(Master1[[#This Row],[cu_id]],Revenue_Analysis[cuid],Revenue_Analysis[Q2 Average], 0)</f>
        <v>49.774299999999997</v>
      </c>
      <c r="AK668" s="43">
        <f>_xlfn.XLOOKUP(Master1[[#This Row],[cu_id]],Revenue_Analysis[cuid],Revenue_Analysis[Q3 Average], 0)</f>
        <v>58.831400000000002</v>
      </c>
      <c r="AL668" s="43">
        <f>_xlfn.XLOOKUP(Master1[[#This Row],[cu_id]],Revenue_Analysis[cuid],Revenue_Analysis[Q4 Average], 0)</f>
        <v>51.97</v>
      </c>
      <c r="AM668" s="44">
        <v>0.375</v>
      </c>
      <c r="AN668" s="44">
        <v>0.70833333333333337</v>
      </c>
      <c r="AO668" s="25" t="s">
        <v>13860</v>
      </c>
      <c r="AP668" s="25" t="s">
        <v>13860</v>
      </c>
      <c r="AQ668" s="25" t="s">
        <v>13860</v>
      </c>
      <c r="AR668" s="25" t="s">
        <v>0</v>
      </c>
      <c r="AS668" s="15">
        <f>IFERROR(_xlfn.XLOOKUP(Master1[[#This Row],[cu_id]],StopTimes[cu_ID],StopTimes[Average Stop Time]), 0)</f>
        <v>3.8374999999999999</v>
      </c>
      <c r="AT66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68" s="45" t="s">
        <v>13860</v>
      </c>
      <c r="AV668" s="13"/>
      <c r="AW668" s="12"/>
    </row>
    <row r="669" spans="1:49" x14ac:dyDescent="0.3">
      <c r="A669" s="74" t="s">
        <v>4474</v>
      </c>
      <c r="B669" s="25">
        <v>9</v>
      </c>
      <c r="C669" s="25" t="s">
        <v>14</v>
      </c>
      <c r="D669" s="26">
        <v>32701</v>
      </c>
      <c r="E669" s="26" t="s">
        <v>72</v>
      </c>
      <c r="F669" s="26" t="s">
        <v>2779</v>
      </c>
      <c r="G669" s="26" t="s">
        <v>2780</v>
      </c>
      <c r="H669" s="26" t="s">
        <v>5</v>
      </c>
      <c r="I669" s="26" t="s">
        <v>567</v>
      </c>
      <c r="J669" s="26" t="s">
        <v>4</v>
      </c>
      <c r="K669" s="26" t="s">
        <v>753</v>
      </c>
      <c r="L669" s="27" t="s">
        <v>17</v>
      </c>
      <c r="M669" s="25" t="s">
        <v>10</v>
      </c>
      <c r="N669" s="25" t="s">
        <v>2</v>
      </c>
      <c r="O6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221</v>
      </c>
      <c r="P669" s="25">
        <v>0</v>
      </c>
      <c r="Q669" s="25">
        <v>0</v>
      </c>
      <c r="R669" s="25">
        <v>0</v>
      </c>
      <c r="S669" s="25">
        <v>221</v>
      </c>
      <c r="T669" s="25">
        <v>0</v>
      </c>
      <c r="U669" s="25">
        <v>26</v>
      </c>
      <c r="V669" s="41" t="str">
        <f>IFERROR(Master1[[#This Row],[Avg Garment Scans per Delivery]]/Master1[[#This Row],[Garment Inventory]], "")</f>
        <v/>
      </c>
      <c r="W669" s="42"/>
      <c r="X669" s="42"/>
      <c r="Y669" s="42"/>
      <c r="Z669" s="42"/>
      <c r="AA669" s="43">
        <f>_xlfn.XLOOKUP(Master1[[#This Row],[cu_id]], Revenue_Analysis[cuid], Revenue_Analysis[Q1 Low Deviation], 0)</f>
        <v>14</v>
      </c>
      <c r="AB669" s="43">
        <f>_xlfn.XLOOKUP(Master1[[#This Row],[cu_id]],Revenue_Analysis[cuid],Revenue_Analysis[Q1 High Deviation], 0)</f>
        <v>14</v>
      </c>
      <c r="AC669" s="43">
        <f>_xlfn.XLOOKUP(Master1[[#This Row],[cu_id]],Revenue_Analysis[cuid],Revenue_Analysis[Q2 Low Deviation], 0)</f>
        <v>13.3368</v>
      </c>
      <c r="AD669" s="43">
        <f>_xlfn.XLOOKUP(Master1[[#This Row],[cu_id]],Revenue_Analysis[cuid],Revenue_Analysis[Q2 High Deviation], 0)</f>
        <v>16.520399999999999</v>
      </c>
      <c r="AE669" s="43">
        <f>_xlfn.XLOOKUP(Master1[[#This Row],[cu_id]],Revenue_Analysis[cuid],Revenue_Analysis[Q3 Low Deviation], 0)</f>
        <v>20.5</v>
      </c>
      <c r="AF669" s="43">
        <f>_xlfn.XLOOKUP(Master1[[#This Row],[cu_id]],Revenue_Analysis[cuid],Revenue_Analysis[Q3 High Deviation], 0)</f>
        <v>20.5</v>
      </c>
      <c r="AG669" s="43">
        <f>_xlfn.XLOOKUP(Master1[[#This Row],[cu_id]],Revenue_Analysis[cuid],Revenue_Analysis[Q4 Low Deviation], 0)</f>
        <v>20.5</v>
      </c>
      <c r="AH669" s="43">
        <f>_xlfn.XLOOKUP(Master1[[#This Row],[cu_id]],Revenue_Analysis[cuid],Revenue_Analysis[Q4 High Deviation], 0)</f>
        <v>20.5</v>
      </c>
      <c r="AI669" s="43">
        <f>_xlfn.XLOOKUP(Master1[[#This Row],[cu_id]],Revenue_Analysis[cuid],Revenue_Analysis[Q1 Average], 0)</f>
        <v>14</v>
      </c>
      <c r="AJ669" s="43">
        <f>_xlfn.XLOOKUP(Master1[[#This Row],[cu_id]],Revenue_Analysis[cuid],Revenue_Analysis[Q2 Average], 0)</f>
        <v>14.928599999999999</v>
      </c>
      <c r="AK669" s="43">
        <f>_xlfn.XLOOKUP(Master1[[#This Row],[cu_id]],Revenue_Analysis[cuid],Revenue_Analysis[Q3 Average], 0)</f>
        <v>20.5</v>
      </c>
      <c r="AL669" s="43">
        <f>_xlfn.XLOOKUP(Master1[[#This Row],[cu_id]],Revenue_Analysis[cuid],Revenue_Analysis[Q4 Average], 0)</f>
        <v>20.5</v>
      </c>
      <c r="AM669" s="44">
        <v>0.375</v>
      </c>
      <c r="AN669" s="44">
        <v>0.66666666666666663</v>
      </c>
      <c r="AO669" s="25" t="s">
        <v>13860</v>
      </c>
      <c r="AP669" s="25" t="s">
        <v>13860</v>
      </c>
      <c r="AQ669" s="25" t="s">
        <v>13860</v>
      </c>
      <c r="AR669" s="25" t="s">
        <v>0</v>
      </c>
      <c r="AS669" s="15">
        <f>IFERROR(_xlfn.XLOOKUP(Master1[[#This Row],[cu_id]],StopTimes[cu_ID],StopTimes[Average Stop Time]), 0)</f>
        <v>0.25</v>
      </c>
      <c r="AT669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669" s="45">
        <v>5</v>
      </c>
      <c r="AV669" s="13"/>
      <c r="AW669" s="12"/>
    </row>
    <row r="670" spans="1:49" x14ac:dyDescent="0.3">
      <c r="A670" s="74" t="s">
        <v>4475</v>
      </c>
      <c r="B670" s="25">
        <v>70</v>
      </c>
      <c r="C670" s="25" t="s">
        <v>12</v>
      </c>
      <c r="D670" s="26">
        <v>33217</v>
      </c>
      <c r="E670" s="26" t="s">
        <v>13</v>
      </c>
      <c r="F670" s="26" t="s">
        <v>2781</v>
      </c>
      <c r="G670" s="26" t="s">
        <v>2782</v>
      </c>
      <c r="H670" s="26" t="s">
        <v>5</v>
      </c>
      <c r="I670" s="26" t="s">
        <v>2783</v>
      </c>
      <c r="J670" s="26" t="s">
        <v>4</v>
      </c>
      <c r="K670" s="26" t="s">
        <v>1091</v>
      </c>
      <c r="L670" s="27" t="s">
        <v>16</v>
      </c>
      <c r="M670" s="25" t="s">
        <v>3</v>
      </c>
      <c r="N670" s="25" t="s">
        <v>2</v>
      </c>
      <c r="O6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670" s="25">
        <v>0</v>
      </c>
      <c r="Q670" s="25">
        <v>170</v>
      </c>
      <c r="R670" s="25">
        <v>0</v>
      </c>
      <c r="S670" s="25">
        <v>0</v>
      </c>
      <c r="T670" s="25">
        <v>0</v>
      </c>
      <c r="U670" s="25">
        <v>35</v>
      </c>
      <c r="V670" s="41" t="str">
        <f>IFERROR(Master1[[#This Row],[Avg Garment Scans per Delivery]]/Master1[[#This Row],[Garment Inventory]], "")</f>
        <v/>
      </c>
      <c r="W670" s="42"/>
      <c r="X670" s="42"/>
      <c r="Y670" s="42"/>
      <c r="Z670" s="42"/>
      <c r="AA670" s="43">
        <f>_xlfn.XLOOKUP(Master1[[#This Row],[cu_id]], Revenue_Analysis[cuid], Revenue_Analysis[Q1 Low Deviation], 0)</f>
        <v>37.36</v>
      </c>
      <c r="AB670" s="43">
        <f>_xlfn.XLOOKUP(Master1[[#This Row],[cu_id]],Revenue_Analysis[cuid],Revenue_Analysis[Q1 High Deviation], 0)</f>
        <v>46.61</v>
      </c>
      <c r="AC670" s="43">
        <f>_xlfn.XLOOKUP(Master1[[#This Row],[cu_id]],Revenue_Analysis[cuid],Revenue_Analysis[Q2 Low Deviation], 0)</f>
        <v>0</v>
      </c>
      <c r="AD670" s="43">
        <f>_xlfn.XLOOKUP(Master1[[#This Row],[cu_id]],Revenue_Analysis[cuid],Revenue_Analysis[Q2 High Deviation], 0)</f>
        <v>0</v>
      </c>
      <c r="AE670" s="43">
        <f>_xlfn.XLOOKUP(Master1[[#This Row],[cu_id]],Revenue_Analysis[cuid],Revenue_Analysis[Q3 Low Deviation], 0)</f>
        <v>0</v>
      </c>
      <c r="AF670" s="43">
        <f>_xlfn.XLOOKUP(Master1[[#This Row],[cu_id]],Revenue_Analysis[cuid],Revenue_Analysis[Q3 High Deviation], 0)</f>
        <v>0</v>
      </c>
      <c r="AG670" s="43">
        <f>_xlfn.XLOOKUP(Master1[[#This Row],[cu_id]],Revenue_Analysis[cuid],Revenue_Analysis[Q4 Low Deviation], 0)</f>
        <v>0</v>
      </c>
      <c r="AH670" s="43">
        <f>_xlfn.XLOOKUP(Master1[[#This Row],[cu_id]],Revenue_Analysis[cuid],Revenue_Analysis[Q4 High Deviation], 0)</f>
        <v>0</v>
      </c>
      <c r="AI670" s="43">
        <f>_xlfn.XLOOKUP(Master1[[#This Row],[cu_id]],Revenue_Analysis[cuid],Revenue_Analysis[Q1 Average], 0)</f>
        <v>41.984999999999999</v>
      </c>
      <c r="AJ670" s="43">
        <f>_xlfn.XLOOKUP(Master1[[#This Row],[cu_id]],Revenue_Analysis[cuid],Revenue_Analysis[Q2 Average], 0)</f>
        <v>0</v>
      </c>
      <c r="AK670" s="43">
        <f>_xlfn.XLOOKUP(Master1[[#This Row],[cu_id]],Revenue_Analysis[cuid],Revenue_Analysis[Q3 Average], 0)</f>
        <v>0</v>
      </c>
      <c r="AL670" s="43">
        <f>_xlfn.XLOOKUP(Master1[[#This Row],[cu_id]],Revenue_Analysis[cuid],Revenue_Analysis[Q4 Average], 0)</f>
        <v>0</v>
      </c>
      <c r="AM670" s="44" t="s">
        <v>13860</v>
      </c>
      <c r="AN670" s="44" t="s">
        <v>13860</v>
      </c>
      <c r="AO670" s="25" t="s">
        <v>13860</v>
      </c>
      <c r="AP670" s="25" t="s">
        <v>13860</v>
      </c>
      <c r="AQ670" s="25" t="s">
        <v>13860</v>
      </c>
      <c r="AR670" s="25" t="s">
        <v>0</v>
      </c>
      <c r="AS670" s="15">
        <f>IFERROR(_xlfn.XLOOKUP(Master1[[#This Row],[cu_id]],StopTimes[cu_ID],StopTimes[Average Stop Time]), 0)</f>
        <v>0</v>
      </c>
      <c r="AT67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70" s="45" t="s">
        <v>13860</v>
      </c>
      <c r="AV670" s="13"/>
      <c r="AW670" s="12"/>
    </row>
    <row r="671" spans="1:49" x14ac:dyDescent="0.3">
      <c r="A671" s="74" t="s">
        <v>4476</v>
      </c>
      <c r="B671" s="25">
        <v>9</v>
      </c>
      <c r="C671" s="25" t="s">
        <v>9</v>
      </c>
      <c r="D671" s="26">
        <v>33220</v>
      </c>
      <c r="E671" s="26" t="s">
        <v>13</v>
      </c>
      <c r="F671" s="26" t="s">
        <v>2784</v>
      </c>
      <c r="G671" s="26" t="s">
        <v>2785</v>
      </c>
      <c r="H671" s="26" t="s">
        <v>5</v>
      </c>
      <c r="I671" s="26" t="s">
        <v>1539</v>
      </c>
      <c r="J671" s="26" t="s">
        <v>4</v>
      </c>
      <c r="K671" s="26" t="s">
        <v>904</v>
      </c>
      <c r="L671" s="27" t="s">
        <v>31</v>
      </c>
      <c r="M671" s="25" t="s">
        <v>30</v>
      </c>
      <c r="N671" s="25" t="s">
        <v>2</v>
      </c>
      <c r="O6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671" s="25">
        <v>250</v>
      </c>
      <c r="Q671" s="25">
        <v>0</v>
      </c>
      <c r="R671" s="25">
        <v>0</v>
      </c>
      <c r="S671" s="25">
        <v>0</v>
      </c>
      <c r="T671" s="25">
        <v>0</v>
      </c>
      <c r="U671" s="25">
        <v>15</v>
      </c>
      <c r="V671" s="41" t="str">
        <f>IFERROR(Master1[[#This Row],[Avg Garment Scans per Delivery]]/Master1[[#This Row],[Garment Inventory]], "")</f>
        <v/>
      </c>
      <c r="W671" s="42"/>
      <c r="X671" s="42"/>
      <c r="Y671" s="42"/>
      <c r="Z671" s="42"/>
      <c r="AA671" s="43">
        <f>_xlfn.XLOOKUP(Master1[[#This Row],[cu_id]], Revenue_Analysis[cuid], Revenue_Analysis[Q1 Low Deviation], 0)</f>
        <v>62.04</v>
      </c>
      <c r="AB671" s="43">
        <f>_xlfn.XLOOKUP(Master1[[#This Row],[cu_id]],Revenue_Analysis[cuid],Revenue_Analysis[Q1 High Deviation], 0)</f>
        <v>181.48</v>
      </c>
      <c r="AC671" s="43">
        <f>_xlfn.XLOOKUP(Master1[[#This Row],[cu_id]],Revenue_Analysis[cuid],Revenue_Analysis[Q2 Low Deviation], 0)</f>
        <v>53.104999999999997</v>
      </c>
      <c r="AD671" s="43">
        <f>_xlfn.XLOOKUP(Master1[[#This Row],[cu_id]],Revenue_Analysis[cuid],Revenue_Analysis[Q2 High Deviation], 0)</f>
        <v>86.094999999999999</v>
      </c>
      <c r="AE671" s="43">
        <f>_xlfn.XLOOKUP(Master1[[#This Row],[cu_id]],Revenue_Analysis[cuid],Revenue_Analysis[Q3 Low Deviation], 0)</f>
        <v>73.968900000000005</v>
      </c>
      <c r="AF671" s="43">
        <f>_xlfn.XLOOKUP(Master1[[#This Row],[cu_id]],Revenue_Analysis[cuid],Revenue_Analysis[Q3 High Deviation], 0)</f>
        <v>74.537700000000001</v>
      </c>
      <c r="AG671" s="43">
        <f>_xlfn.XLOOKUP(Master1[[#This Row],[cu_id]],Revenue_Analysis[cuid],Revenue_Analysis[Q4 Low Deviation], 0)</f>
        <v>74.040000000000006</v>
      </c>
      <c r="AH671" s="43">
        <f>_xlfn.XLOOKUP(Master1[[#This Row],[cu_id]],Revenue_Analysis[cuid],Revenue_Analysis[Q4 High Deviation], 0)</f>
        <v>74.040000000000006</v>
      </c>
      <c r="AI671" s="43">
        <f>_xlfn.XLOOKUP(Master1[[#This Row],[cu_id]],Revenue_Analysis[cuid],Revenue_Analysis[Q1 Average], 0)</f>
        <v>121.76</v>
      </c>
      <c r="AJ671" s="43">
        <f>_xlfn.XLOOKUP(Master1[[#This Row],[cu_id]],Revenue_Analysis[cuid],Revenue_Analysis[Q2 Average], 0)</f>
        <v>69.599999999999994</v>
      </c>
      <c r="AK671" s="43">
        <f>_xlfn.XLOOKUP(Master1[[#This Row],[cu_id]],Revenue_Analysis[cuid],Revenue_Analysis[Q3 Average], 0)</f>
        <v>74.253299999999996</v>
      </c>
      <c r="AL671" s="43">
        <f>_xlfn.XLOOKUP(Master1[[#This Row],[cu_id]],Revenue_Analysis[cuid],Revenue_Analysis[Q4 Average], 0)</f>
        <v>74.040000000000006</v>
      </c>
      <c r="AM671" s="44">
        <v>0.41666666666666669</v>
      </c>
      <c r="AN671" s="44">
        <v>0.66666666666666663</v>
      </c>
      <c r="AO671" s="25" t="s">
        <v>13860</v>
      </c>
      <c r="AP671" s="25" t="s">
        <v>13860</v>
      </c>
      <c r="AQ671" s="25" t="s">
        <v>13860</v>
      </c>
      <c r="AR671" s="25" t="s">
        <v>0</v>
      </c>
      <c r="AS671" s="15">
        <f>IFERROR(_xlfn.XLOOKUP(Master1[[#This Row],[cu_id]],StopTimes[cu_ID],StopTimes[Average Stop Time]), 0)</f>
        <v>8.4833333333333343</v>
      </c>
      <c r="AT67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71" s="45" t="s">
        <v>13860</v>
      </c>
      <c r="AV671" s="13"/>
      <c r="AW671" s="12"/>
    </row>
    <row r="672" spans="1:49" x14ac:dyDescent="0.3">
      <c r="A672" s="74" t="s">
        <v>3341</v>
      </c>
      <c r="B672" s="25">
        <v>9</v>
      </c>
      <c r="C672" s="25" t="s">
        <v>14</v>
      </c>
      <c r="D672" s="26">
        <v>99076</v>
      </c>
      <c r="E672" s="26" t="s">
        <v>48</v>
      </c>
      <c r="F672" s="26" t="s">
        <v>3342</v>
      </c>
      <c r="G672" s="26" t="s">
        <v>578</v>
      </c>
      <c r="H672" s="26" t="s">
        <v>11</v>
      </c>
      <c r="I672" s="26" t="s">
        <v>579</v>
      </c>
      <c r="J672" s="26" t="s">
        <v>4</v>
      </c>
      <c r="K672" s="26" t="s">
        <v>531</v>
      </c>
      <c r="L672" s="27">
        <v>8</v>
      </c>
      <c r="M672" s="25" t="s">
        <v>3</v>
      </c>
      <c r="N672" s="25" t="s">
        <v>2</v>
      </c>
      <c r="O6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41</v>
      </c>
      <c r="P672" s="25">
        <v>0</v>
      </c>
      <c r="Q672" s="25">
        <v>0</v>
      </c>
      <c r="R672" s="25">
        <v>0</v>
      </c>
      <c r="S672" s="25">
        <v>41</v>
      </c>
      <c r="T672" s="25">
        <v>0</v>
      </c>
      <c r="U672" s="25">
        <v>104</v>
      </c>
      <c r="V672" s="41" t="str">
        <f>IFERROR(Master1[[#This Row],[Avg Garment Scans per Delivery]]/Master1[[#This Row],[Garment Inventory]], "")</f>
        <v/>
      </c>
      <c r="W672" s="42"/>
      <c r="X672" s="42"/>
      <c r="Y672" s="42"/>
      <c r="Z672" s="42"/>
      <c r="AA672" s="43">
        <f>_xlfn.XLOOKUP(Master1[[#This Row],[cu_id]], Revenue_Analysis[cuid], Revenue_Analysis[Q1 Low Deviation], 0)</f>
        <v>184.44970000000001</v>
      </c>
      <c r="AB672" s="43">
        <f>_xlfn.XLOOKUP(Master1[[#This Row],[cu_id]],Revenue_Analysis[cuid],Revenue_Analysis[Q1 High Deviation], 0)</f>
        <v>252.4179</v>
      </c>
      <c r="AC672" s="43">
        <f>_xlfn.XLOOKUP(Master1[[#This Row],[cu_id]],Revenue_Analysis[cuid],Revenue_Analysis[Q2 Low Deviation], 0)</f>
        <v>186.7089</v>
      </c>
      <c r="AD672" s="43">
        <f>_xlfn.XLOOKUP(Master1[[#This Row],[cu_id]],Revenue_Analysis[cuid],Revenue_Analysis[Q2 High Deviation], 0)</f>
        <v>252.96029999999999</v>
      </c>
      <c r="AE672" s="43">
        <f>_xlfn.XLOOKUP(Master1[[#This Row],[cu_id]],Revenue_Analysis[cuid],Revenue_Analysis[Q3 Low Deviation], 0)</f>
        <v>177.45349999999999</v>
      </c>
      <c r="AF672" s="43">
        <f>_xlfn.XLOOKUP(Master1[[#This Row],[cu_id]],Revenue_Analysis[cuid],Revenue_Analysis[Q3 High Deviation], 0)</f>
        <v>218.17269999999999</v>
      </c>
      <c r="AG672" s="43">
        <f>_xlfn.XLOOKUP(Master1[[#This Row],[cu_id]],Revenue_Analysis[cuid],Revenue_Analysis[Q4 Low Deviation], 0)</f>
        <v>179.02780000000001</v>
      </c>
      <c r="AH672" s="43">
        <f>_xlfn.XLOOKUP(Master1[[#This Row],[cu_id]],Revenue_Analysis[cuid],Revenue_Analysis[Q4 High Deviation], 0)</f>
        <v>242.75839999999999</v>
      </c>
      <c r="AI672" s="43">
        <f>_xlfn.XLOOKUP(Master1[[#This Row],[cu_id]],Revenue_Analysis[cuid],Revenue_Analysis[Q1 Average], 0)</f>
        <v>218.43379999999999</v>
      </c>
      <c r="AJ672" s="43">
        <f>_xlfn.XLOOKUP(Master1[[#This Row],[cu_id]],Revenue_Analysis[cuid],Revenue_Analysis[Q2 Average], 0)</f>
        <v>219.83459999999999</v>
      </c>
      <c r="AK672" s="43">
        <f>_xlfn.XLOOKUP(Master1[[#This Row],[cu_id]],Revenue_Analysis[cuid],Revenue_Analysis[Q3 Average], 0)</f>
        <v>197.81309999999999</v>
      </c>
      <c r="AL672" s="43">
        <f>_xlfn.XLOOKUP(Master1[[#This Row],[cu_id]],Revenue_Analysis[cuid],Revenue_Analysis[Q4 Average], 0)</f>
        <v>210.8931</v>
      </c>
      <c r="AM672" s="44" t="s">
        <v>13860</v>
      </c>
      <c r="AN672" s="44" t="s">
        <v>13860</v>
      </c>
      <c r="AO672" s="25" t="s">
        <v>13860</v>
      </c>
      <c r="AP672" s="25" t="s">
        <v>13860</v>
      </c>
      <c r="AQ672" s="25" t="s">
        <v>13860</v>
      </c>
      <c r="AR672" s="25" t="s">
        <v>0</v>
      </c>
      <c r="AS672" s="15">
        <f>IFERROR(_xlfn.XLOOKUP(Master1[[#This Row],[cu_id]],StopTimes[cu_ID],StopTimes[Average Stop Time]), 0)</f>
        <v>0</v>
      </c>
      <c r="AT67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72" s="45" t="s">
        <v>13860</v>
      </c>
      <c r="AV672" s="13"/>
      <c r="AW672" s="12"/>
    </row>
    <row r="673" spans="1:49" x14ac:dyDescent="0.3">
      <c r="A673" s="74" t="s">
        <v>3343</v>
      </c>
      <c r="B673" s="25">
        <v>9</v>
      </c>
      <c r="C673" s="25" t="s">
        <v>12</v>
      </c>
      <c r="D673" s="26">
        <v>99076</v>
      </c>
      <c r="E673" s="26" t="s">
        <v>48</v>
      </c>
      <c r="F673" s="26" t="s">
        <v>3342</v>
      </c>
      <c r="G673" s="26" t="s">
        <v>578</v>
      </c>
      <c r="H673" s="26" t="s">
        <v>11</v>
      </c>
      <c r="I673" s="26" t="s">
        <v>579</v>
      </c>
      <c r="J673" s="26" t="s">
        <v>4</v>
      </c>
      <c r="K673" s="26" t="s">
        <v>531</v>
      </c>
      <c r="L673" s="27">
        <v>8</v>
      </c>
      <c r="M673" s="25" t="s">
        <v>3</v>
      </c>
      <c r="N673" s="25" t="s">
        <v>2</v>
      </c>
      <c r="O6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673" s="25">
        <v>0</v>
      </c>
      <c r="Q673" s="25">
        <v>20</v>
      </c>
      <c r="R673" s="25">
        <v>0</v>
      </c>
      <c r="S673" s="25">
        <v>0</v>
      </c>
      <c r="T673" s="25">
        <v>0</v>
      </c>
      <c r="U673" s="25">
        <v>104</v>
      </c>
      <c r="V673" s="41" t="str">
        <f>IFERROR(Master1[[#This Row],[Avg Garment Scans per Delivery]]/Master1[[#This Row],[Garment Inventory]], "")</f>
        <v/>
      </c>
      <c r="W673" s="42"/>
      <c r="X673" s="42"/>
      <c r="Y673" s="42"/>
      <c r="Z673" s="42"/>
      <c r="AA673" s="43">
        <f>_xlfn.XLOOKUP(Master1[[#This Row],[cu_id]], Revenue_Analysis[cuid], Revenue_Analysis[Q1 Low Deviation], 0)</f>
        <v>32.344999999999999</v>
      </c>
      <c r="AB673" s="43">
        <f>_xlfn.XLOOKUP(Master1[[#This Row],[cu_id]],Revenue_Analysis[cuid],Revenue_Analysis[Q1 High Deviation], 0)</f>
        <v>128.49160000000001</v>
      </c>
      <c r="AC673" s="43">
        <f>_xlfn.XLOOKUP(Master1[[#This Row],[cu_id]],Revenue_Analysis[cuid],Revenue_Analysis[Q2 Low Deviation], 0)</f>
        <v>74.490499999999997</v>
      </c>
      <c r="AD673" s="43">
        <f>_xlfn.XLOOKUP(Master1[[#This Row],[cu_id]],Revenue_Analysis[cuid],Revenue_Analysis[Q2 High Deviation], 0)</f>
        <v>141.03110000000001</v>
      </c>
      <c r="AE673" s="43">
        <f>_xlfn.XLOOKUP(Master1[[#This Row],[cu_id]],Revenue_Analysis[cuid],Revenue_Analysis[Q3 Low Deviation], 0)</f>
        <v>112.4729</v>
      </c>
      <c r="AF673" s="43">
        <f>_xlfn.XLOOKUP(Master1[[#This Row],[cu_id]],Revenue_Analysis[cuid],Revenue_Analysis[Q3 High Deviation], 0)</f>
        <v>140.1301</v>
      </c>
      <c r="AG673" s="43">
        <f>_xlfn.XLOOKUP(Master1[[#This Row],[cu_id]],Revenue_Analysis[cuid],Revenue_Analysis[Q4 Low Deviation], 0)</f>
        <v>121.51479999999999</v>
      </c>
      <c r="AH673" s="43">
        <f>_xlfn.XLOOKUP(Master1[[#This Row],[cu_id]],Revenue_Analysis[cuid],Revenue_Analysis[Q4 High Deviation], 0)</f>
        <v>133.1636</v>
      </c>
      <c r="AI673" s="43">
        <f>_xlfn.XLOOKUP(Master1[[#This Row],[cu_id]],Revenue_Analysis[cuid],Revenue_Analysis[Q1 Average], 0)</f>
        <v>80.418300000000002</v>
      </c>
      <c r="AJ673" s="43">
        <f>_xlfn.XLOOKUP(Master1[[#This Row],[cu_id]],Revenue_Analysis[cuid],Revenue_Analysis[Q2 Average], 0)</f>
        <v>107.7608</v>
      </c>
      <c r="AK673" s="43">
        <f>_xlfn.XLOOKUP(Master1[[#This Row],[cu_id]],Revenue_Analysis[cuid],Revenue_Analysis[Q3 Average], 0)</f>
        <v>126.3015</v>
      </c>
      <c r="AL673" s="43">
        <f>_xlfn.XLOOKUP(Master1[[#This Row],[cu_id]],Revenue_Analysis[cuid],Revenue_Analysis[Q4 Average], 0)</f>
        <v>127.33920000000001</v>
      </c>
      <c r="AM673" s="44" t="s">
        <v>13860</v>
      </c>
      <c r="AN673" s="44" t="s">
        <v>13860</v>
      </c>
      <c r="AO673" s="25" t="s">
        <v>13860</v>
      </c>
      <c r="AP673" s="25" t="s">
        <v>13860</v>
      </c>
      <c r="AQ673" s="25" t="s">
        <v>13860</v>
      </c>
      <c r="AR673" s="25" t="s">
        <v>0</v>
      </c>
      <c r="AS673" s="15">
        <f>IFERROR(_xlfn.XLOOKUP(Master1[[#This Row],[cu_id]],StopTimes[cu_ID],StopTimes[Average Stop Time]), 0)</f>
        <v>0</v>
      </c>
      <c r="AT67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73" s="45" t="s">
        <v>13860</v>
      </c>
      <c r="AV673" s="13"/>
      <c r="AW673" s="12"/>
    </row>
    <row r="674" spans="1:49" x14ac:dyDescent="0.3">
      <c r="A674" s="74" t="s">
        <v>3797</v>
      </c>
      <c r="B674" s="25">
        <v>34</v>
      </c>
      <c r="C674" s="25" t="s">
        <v>7</v>
      </c>
      <c r="D674" s="26">
        <v>99033</v>
      </c>
      <c r="E674" s="26" t="s">
        <v>1300</v>
      </c>
      <c r="F674" s="26" t="s">
        <v>1301</v>
      </c>
      <c r="G674" s="26" t="s">
        <v>1302</v>
      </c>
      <c r="H674" s="26" t="s">
        <v>11</v>
      </c>
      <c r="I674" s="26" t="s">
        <v>696</v>
      </c>
      <c r="J674" s="26" t="s">
        <v>4</v>
      </c>
      <c r="K674" s="26" t="s">
        <v>1303</v>
      </c>
      <c r="L674" s="27" t="s">
        <v>17</v>
      </c>
      <c r="M674" s="25" t="s">
        <v>10</v>
      </c>
      <c r="N674" s="25" t="s">
        <v>2</v>
      </c>
      <c r="O6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674" s="25">
        <v>0</v>
      </c>
      <c r="Q674" s="25">
        <v>0</v>
      </c>
      <c r="R674" s="25">
        <v>0</v>
      </c>
      <c r="S674" s="25">
        <v>0</v>
      </c>
      <c r="T674" s="25">
        <v>80</v>
      </c>
      <c r="U674" s="25">
        <v>26</v>
      </c>
      <c r="V674" s="41" t="str">
        <f>IFERROR(Master1[[#This Row],[Avg Garment Scans per Delivery]]/Master1[[#This Row],[Garment Inventory]], "")</f>
        <v/>
      </c>
      <c r="W674" s="42"/>
      <c r="X674" s="42"/>
      <c r="Y674" s="42"/>
      <c r="Z674" s="42"/>
      <c r="AA674" s="43">
        <f>_xlfn.XLOOKUP(Master1[[#This Row],[cu_id]], Revenue_Analysis[cuid], Revenue_Analysis[Q1 Low Deviation], 0)</f>
        <v>44.08</v>
      </c>
      <c r="AB674" s="43">
        <f>_xlfn.XLOOKUP(Master1[[#This Row],[cu_id]],Revenue_Analysis[cuid],Revenue_Analysis[Q1 High Deviation], 0)</f>
        <v>44.08</v>
      </c>
      <c r="AC674" s="43">
        <f>_xlfn.XLOOKUP(Master1[[#This Row],[cu_id]],Revenue_Analysis[cuid],Revenue_Analysis[Q2 Low Deviation], 0)</f>
        <v>39.698900000000002</v>
      </c>
      <c r="AD674" s="43">
        <f>_xlfn.XLOOKUP(Master1[[#This Row],[cu_id]],Revenue_Analysis[cuid],Revenue_Analysis[Q2 High Deviation], 0)</f>
        <v>45.714500000000001</v>
      </c>
      <c r="AE674" s="43">
        <f>_xlfn.XLOOKUP(Master1[[#This Row],[cu_id]],Revenue_Analysis[cuid],Revenue_Analysis[Q3 Low Deviation], 0)</f>
        <v>53.561900000000001</v>
      </c>
      <c r="AF674" s="43">
        <f>_xlfn.XLOOKUP(Master1[[#This Row],[cu_id]],Revenue_Analysis[cuid],Revenue_Analysis[Q3 High Deviation], 0)</f>
        <v>59.806699999999999</v>
      </c>
      <c r="AG674" s="43">
        <f>_xlfn.XLOOKUP(Master1[[#This Row],[cu_id]],Revenue_Analysis[cuid],Revenue_Analysis[Q4 Low Deviation], 0)</f>
        <v>51.157499999999999</v>
      </c>
      <c r="AH674" s="43">
        <f>_xlfn.XLOOKUP(Master1[[#This Row],[cu_id]],Revenue_Analysis[cuid],Revenue_Analysis[Q4 High Deviation], 0)</f>
        <v>58.276699999999998</v>
      </c>
      <c r="AI674" s="43">
        <f>_xlfn.XLOOKUP(Master1[[#This Row],[cu_id]],Revenue_Analysis[cuid],Revenue_Analysis[Q1 Average], 0)</f>
        <v>44.08</v>
      </c>
      <c r="AJ674" s="43">
        <f>_xlfn.XLOOKUP(Master1[[#This Row],[cu_id]],Revenue_Analysis[cuid],Revenue_Analysis[Q2 Average], 0)</f>
        <v>42.706699999999998</v>
      </c>
      <c r="AK674" s="43">
        <f>_xlfn.XLOOKUP(Master1[[#This Row],[cu_id]],Revenue_Analysis[cuid],Revenue_Analysis[Q3 Average], 0)</f>
        <v>56.6843</v>
      </c>
      <c r="AL674" s="43">
        <f>_xlfn.XLOOKUP(Master1[[#This Row],[cu_id]],Revenue_Analysis[cuid],Revenue_Analysis[Q4 Average], 0)</f>
        <v>54.717100000000002</v>
      </c>
      <c r="AM674" s="44">
        <v>7</v>
      </c>
      <c r="AN674" s="44">
        <v>0.6875</v>
      </c>
      <c r="AO674" s="25" t="s">
        <v>13860</v>
      </c>
      <c r="AP674" s="25" t="s">
        <v>13860</v>
      </c>
      <c r="AQ674" s="25" t="s">
        <v>13860</v>
      </c>
      <c r="AR674" s="25" t="s">
        <v>0</v>
      </c>
      <c r="AS674" s="15">
        <f>IFERROR(_xlfn.XLOOKUP(Master1[[#This Row],[cu_id]],StopTimes[cu_ID],StopTimes[Average Stop Time]), 0)</f>
        <v>1.9708333333333334</v>
      </c>
      <c r="AT67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74" s="45">
        <v>3</v>
      </c>
      <c r="AV674" s="13"/>
      <c r="AW674" s="12"/>
    </row>
    <row r="675" spans="1:49" x14ac:dyDescent="0.3">
      <c r="A675" s="74" t="s">
        <v>3732</v>
      </c>
      <c r="B675" s="25">
        <v>72</v>
      </c>
      <c r="C675" s="25" t="s">
        <v>6</v>
      </c>
      <c r="D675" s="26">
        <v>28554</v>
      </c>
      <c r="E675" s="26" t="s">
        <v>13</v>
      </c>
      <c r="F675" s="26" t="s">
        <v>1167</v>
      </c>
      <c r="G675" s="26" t="s">
        <v>1168</v>
      </c>
      <c r="H675" s="26" t="s">
        <v>11</v>
      </c>
      <c r="I675" s="26" t="s">
        <v>246</v>
      </c>
      <c r="J675" s="26" t="s">
        <v>4</v>
      </c>
      <c r="K675" s="26" t="s">
        <v>76</v>
      </c>
      <c r="L675" s="27">
        <v>4</v>
      </c>
      <c r="M675" s="25" t="s">
        <v>23</v>
      </c>
      <c r="N675" s="25" t="s">
        <v>2</v>
      </c>
      <c r="O6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280</v>
      </c>
      <c r="P675" s="25">
        <v>0</v>
      </c>
      <c r="Q675" s="25">
        <v>0</v>
      </c>
      <c r="R675" s="25">
        <v>280</v>
      </c>
      <c r="S675" s="25">
        <v>0</v>
      </c>
      <c r="T675" s="25">
        <v>0</v>
      </c>
      <c r="U675" s="25">
        <v>10</v>
      </c>
      <c r="V675" s="41" t="str">
        <f>IFERROR(Master1[[#This Row],[Avg Garment Scans per Delivery]]/Master1[[#This Row],[Garment Inventory]], "")</f>
        <v/>
      </c>
      <c r="W675" s="42"/>
      <c r="X675" s="42"/>
      <c r="Y675" s="42"/>
      <c r="Z675" s="42"/>
      <c r="AA675" s="43">
        <f>_xlfn.XLOOKUP(Master1[[#This Row],[cu_id]], Revenue_Analysis[cuid], Revenue_Analysis[Q1 Low Deviation], 0)</f>
        <v>35</v>
      </c>
      <c r="AB675" s="43">
        <f>_xlfn.XLOOKUP(Master1[[#This Row],[cu_id]],Revenue_Analysis[cuid],Revenue_Analysis[Q1 High Deviation], 0)</f>
        <v>35</v>
      </c>
      <c r="AC675" s="43">
        <f>_xlfn.XLOOKUP(Master1[[#This Row],[cu_id]],Revenue_Analysis[cuid],Revenue_Analysis[Q2 Low Deviation], 0)</f>
        <v>74.365499999999997</v>
      </c>
      <c r="AD675" s="43">
        <f>_xlfn.XLOOKUP(Master1[[#This Row],[cu_id]],Revenue_Analysis[cuid],Revenue_Analysis[Q2 High Deviation], 0)</f>
        <v>132.80109999999999</v>
      </c>
      <c r="AE675" s="43">
        <f>_xlfn.XLOOKUP(Master1[[#This Row],[cu_id]],Revenue_Analysis[cuid],Revenue_Analysis[Q3 Low Deviation], 0)</f>
        <v>126.49039999999999</v>
      </c>
      <c r="AF675" s="43">
        <f>_xlfn.XLOOKUP(Master1[[#This Row],[cu_id]],Revenue_Analysis[cuid],Revenue_Analysis[Q3 High Deviation], 0)</f>
        <v>421.37360000000001</v>
      </c>
      <c r="AG675" s="43">
        <f>_xlfn.XLOOKUP(Master1[[#This Row],[cu_id]],Revenue_Analysis[cuid],Revenue_Analysis[Q4 Low Deviation], 0)</f>
        <v>70.666700000000006</v>
      </c>
      <c r="AH675" s="43">
        <f>_xlfn.XLOOKUP(Master1[[#This Row],[cu_id]],Revenue_Analysis[cuid],Revenue_Analysis[Q4 High Deviation], 0)</f>
        <v>222.3733</v>
      </c>
      <c r="AI675" s="43">
        <f>_xlfn.XLOOKUP(Master1[[#This Row],[cu_id]],Revenue_Analysis[cuid],Revenue_Analysis[Q1 Average], 0)</f>
        <v>35</v>
      </c>
      <c r="AJ675" s="43">
        <f>_xlfn.XLOOKUP(Master1[[#This Row],[cu_id]],Revenue_Analysis[cuid],Revenue_Analysis[Q2 Average], 0)</f>
        <v>103.58329999999999</v>
      </c>
      <c r="AK675" s="43">
        <f>_xlfn.XLOOKUP(Master1[[#This Row],[cu_id]],Revenue_Analysis[cuid],Revenue_Analysis[Q3 Average], 0)</f>
        <v>273.93200000000002</v>
      </c>
      <c r="AL675" s="43">
        <f>_xlfn.XLOOKUP(Master1[[#This Row],[cu_id]],Revenue_Analysis[cuid],Revenue_Analysis[Q4 Average], 0)</f>
        <v>146.52000000000001</v>
      </c>
      <c r="AM675" s="44">
        <v>0.33333333333333331</v>
      </c>
      <c r="AN675" s="44">
        <v>0.6875</v>
      </c>
      <c r="AO675" s="25" t="s">
        <v>13860</v>
      </c>
      <c r="AP675" s="25" t="s">
        <v>13860</v>
      </c>
      <c r="AQ675" s="25" t="s">
        <v>13860</v>
      </c>
      <c r="AR675" s="25" t="s">
        <v>0</v>
      </c>
      <c r="AS675" s="15">
        <f>IFERROR(_xlfn.XLOOKUP(Master1[[#This Row],[cu_id]],StopTimes[cu_ID],StopTimes[Average Stop Time]), 0)</f>
        <v>1.2444444433333333</v>
      </c>
      <c r="AT67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675" s="45">
        <v>10</v>
      </c>
      <c r="AV675" s="13"/>
      <c r="AW675" s="12"/>
    </row>
    <row r="676" spans="1:49" x14ac:dyDescent="0.3">
      <c r="A676" s="74" t="s">
        <v>3415</v>
      </c>
      <c r="B676" s="25">
        <v>8</v>
      </c>
      <c r="C676" s="25" t="s">
        <v>12</v>
      </c>
      <c r="D676" s="26">
        <v>33224</v>
      </c>
      <c r="E676" s="26" t="s">
        <v>13</v>
      </c>
      <c r="F676" s="26" t="s">
        <v>306</v>
      </c>
      <c r="G676" s="26" t="s">
        <v>307</v>
      </c>
      <c r="H676" s="26" t="s">
        <v>5</v>
      </c>
      <c r="I676" s="26" t="s">
        <v>308</v>
      </c>
      <c r="J676" s="26" t="s">
        <v>4</v>
      </c>
      <c r="K676" s="26" t="s">
        <v>309</v>
      </c>
      <c r="L676" s="27" t="s">
        <v>17</v>
      </c>
      <c r="M676" s="25" t="s">
        <v>10</v>
      </c>
      <c r="N676" s="25" t="s">
        <v>2</v>
      </c>
      <c r="O6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676" s="25">
        <v>0</v>
      </c>
      <c r="Q676" s="25">
        <v>110</v>
      </c>
      <c r="R676" s="25">
        <v>0</v>
      </c>
      <c r="S676" s="25">
        <v>0</v>
      </c>
      <c r="T676" s="25">
        <v>0</v>
      </c>
      <c r="U676" s="25">
        <v>26</v>
      </c>
      <c r="V676" s="41" t="str">
        <f>IFERROR(Master1[[#This Row],[Avg Garment Scans per Delivery]]/Master1[[#This Row],[Garment Inventory]], "")</f>
        <v/>
      </c>
      <c r="W676" s="42"/>
      <c r="X676" s="42"/>
      <c r="Y676" s="42"/>
      <c r="Z676" s="42"/>
      <c r="AA676" s="43">
        <f>_xlfn.XLOOKUP(Master1[[#This Row],[cu_id]], Revenue_Analysis[cuid], Revenue_Analysis[Q1 Low Deviation], 0)</f>
        <v>51.32</v>
      </c>
      <c r="AB676" s="43">
        <f>_xlfn.XLOOKUP(Master1[[#This Row],[cu_id]],Revenue_Analysis[cuid],Revenue_Analysis[Q1 High Deviation], 0)</f>
        <v>52.57</v>
      </c>
      <c r="AC676" s="43">
        <f>_xlfn.XLOOKUP(Master1[[#This Row],[cu_id]],Revenue_Analysis[cuid],Revenue_Analysis[Q2 Low Deviation], 0)</f>
        <v>56.621200000000002</v>
      </c>
      <c r="AD676" s="43">
        <f>_xlfn.XLOOKUP(Master1[[#This Row],[cu_id]],Revenue_Analysis[cuid],Revenue_Analysis[Q2 High Deviation], 0)</f>
        <v>59.321599999999997</v>
      </c>
      <c r="AE676" s="43">
        <f>_xlfn.XLOOKUP(Master1[[#This Row],[cu_id]],Revenue_Analysis[cuid],Revenue_Analysis[Q3 Low Deviation], 0)</f>
        <v>58.34</v>
      </c>
      <c r="AF676" s="43">
        <f>_xlfn.XLOOKUP(Master1[[#This Row],[cu_id]],Revenue_Analysis[cuid],Revenue_Analysis[Q3 High Deviation], 0)</f>
        <v>59.15</v>
      </c>
      <c r="AG676" s="43">
        <f>_xlfn.XLOOKUP(Master1[[#This Row],[cu_id]],Revenue_Analysis[cuid],Revenue_Analysis[Q4 Low Deviation], 0)</f>
        <v>58.34</v>
      </c>
      <c r="AH676" s="43">
        <f>_xlfn.XLOOKUP(Master1[[#This Row],[cu_id]],Revenue_Analysis[cuid],Revenue_Analysis[Q4 High Deviation], 0)</f>
        <v>58.34</v>
      </c>
      <c r="AI676" s="43">
        <f>_xlfn.XLOOKUP(Master1[[#This Row],[cu_id]],Revenue_Analysis[cuid],Revenue_Analysis[Q1 Average], 0)</f>
        <v>51.945</v>
      </c>
      <c r="AJ676" s="43">
        <f>_xlfn.XLOOKUP(Master1[[#This Row],[cu_id]],Revenue_Analysis[cuid],Revenue_Analysis[Q2 Average], 0)</f>
        <v>57.971400000000003</v>
      </c>
      <c r="AK676" s="43">
        <f>_xlfn.XLOOKUP(Master1[[#This Row],[cu_id]],Revenue_Analysis[cuid],Revenue_Analysis[Q3 Average], 0)</f>
        <v>58.744999999999997</v>
      </c>
      <c r="AL676" s="43">
        <f>_xlfn.XLOOKUP(Master1[[#This Row],[cu_id]],Revenue_Analysis[cuid],Revenue_Analysis[Q4 Average], 0)</f>
        <v>58.34</v>
      </c>
      <c r="AM676" s="44">
        <v>0.45833333333333331</v>
      </c>
      <c r="AN676" s="44">
        <v>0.79166666666666663</v>
      </c>
      <c r="AO676" s="25" t="s">
        <v>13860</v>
      </c>
      <c r="AP676" s="25" t="s">
        <v>13860</v>
      </c>
      <c r="AQ676" s="25" t="s">
        <v>13860</v>
      </c>
      <c r="AR676" s="25" t="s">
        <v>0</v>
      </c>
      <c r="AS676" s="15">
        <f>IFERROR(_xlfn.XLOOKUP(Master1[[#This Row],[cu_id]],StopTimes[cu_ID],StopTimes[Average Stop Time]), 0)</f>
        <v>2.8666666666666667</v>
      </c>
      <c r="AT67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76" s="45" t="s">
        <v>13860</v>
      </c>
      <c r="AV676" s="13"/>
      <c r="AW676" s="12"/>
    </row>
    <row r="677" spans="1:49" x14ac:dyDescent="0.3">
      <c r="A677" s="74" t="s">
        <v>4509</v>
      </c>
      <c r="B677" s="25">
        <v>76</v>
      </c>
      <c r="C677" s="25" t="s">
        <v>6</v>
      </c>
      <c r="D677" s="26">
        <v>99128</v>
      </c>
      <c r="E677" s="26" t="s">
        <v>13</v>
      </c>
      <c r="F677" s="26" t="s">
        <v>2848</v>
      </c>
      <c r="G677" s="83" t="s">
        <v>4900</v>
      </c>
      <c r="H677" s="26" t="s">
        <v>5</v>
      </c>
      <c r="I677" s="26" t="s">
        <v>1534</v>
      </c>
      <c r="J677" s="26" t="s">
        <v>4</v>
      </c>
      <c r="K677" s="26" t="s">
        <v>345</v>
      </c>
      <c r="L677" s="27" t="s">
        <v>16</v>
      </c>
      <c r="M677" s="25" t="s">
        <v>3</v>
      </c>
      <c r="N677" s="25" t="s">
        <v>2</v>
      </c>
      <c r="O6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677" s="25">
        <v>0</v>
      </c>
      <c r="Q677" s="25">
        <v>0</v>
      </c>
      <c r="R677" s="25">
        <v>40</v>
      </c>
      <c r="S677" s="25">
        <v>0</v>
      </c>
      <c r="T677" s="25">
        <v>0</v>
      </c>
      <c r="U677" s="25">
        <v>38</v>
      </c>
      <c r="V677" s="41" t="str">
        <f>IFERROR(Master1[[#This Row],[Avg Garment Scans per Delivery]]/Master1[[#This Row],[Garment Inventory]], "")</f>
        <v/>
      </c>
      <c r="W677" s="42"/>
      <c r="X677" s="42"/>
      <c r="Y677" s="42"/>
      <c r="Z677" s="42"/>
      <c r="AA677" s="43">
        <f>_xlfn.XLOOKUP(Master1[[#This Row],[cu_id]], Revenue_Analysis[cuid], Revenue_Analysis[Q1 Low Deviation], 0)</f>
        <v>0</v>
      </c>
      <c r="AB677" s="43">
        <f>_xlfn.XLOOKUP(Master1[[#This Row],[cu_id]],Revenue_Analysis[cuid],Revenue_Analysis[Q1 High Deviation], 0)</f>
        <v>0</v>
      </c>
      <c r="AC677" s="43">
        <f>_xlfn.XLOOKUP(Master1[[#This Row],[cu_id]],Revenue_Analysis[cuid],Revenue_Analysis[Q2 Low Deviation], 0)</f>
        <v>64.03</v>
      </c>
      <c r="AD677" s="43">
        <f>_xlfn.XLOOKUP(Master1[[#This Row],[cu_id]],Revenue_Analysis[cuid],Revenue_Analysis[Q2 High Deviation], 0)</f>
        <v>64.03</v>
      </c>
      <c r="AE677" s="43">
        <f>_xlfn.XLOOKUP(Master1[[#This Row],[cu_id]],Revenue_Analysis[cuid],Revenue_Analysis[Q3 Low Deviation], 0)</f>
        <v>64.947100000000006</v>
      </c>
      <c r="AF677" s="43">
        <f>_xlfn.XLOOKUP(Master1[[#This Row],[cu_id]],Revenue_Analysis[cuid],Revenue_Analysis[Q3 High Deviation], 0)</f>
        <v>67.471100000000007</v>
      </c>
      <c r="AG677" s="43">
        <f>_xlfn.XLOOKUP(Master1[[#This Row],[cu_id]],Revenue_Analysis[cuid],Revenue_Analysis[Q4 Low Deviation], 0)</f>
        <v>65.319999999999993</v>
      </c>
      <c r="AH677" s="43">
        <f>_xlfn.XLOOKUP(Master1[[#This Row],[cu_id]],Revenue_Analysis[cuid],Revenue_Analysis[Q4 High Deviation], 0)</f>
        <v>65.319999999999993</v>
      </c>
      <c r="AI677" s="43">
        <f>_xlfn.XLOOKUP(Master1[[#This Row],[cu_id]],Revenue_Analysis[cuid],Revenue_Analysis[Q1 Average], 0)</f>
        <v>0</v>
      </c>
      <c r="AJ677" s="43">
        <f>_xlfn.XLOOKUP(Master1[[#This Row],[cu_id]],Revenue_Analysis[cuid],Revenue_Analysis[Q2 Average], 0)</f>
        <v>64.03</v>
      </c>
      <c r="AK677" s="43">
        <f>_xlfn.XLOOKUP(Master1[[#This Row],[cu_id]],Revenue_Analysis[cuid],Revenue_Analysis[Q3 Average], 0)</f>
        <v>66.209100000000007</v>
      </c>
      <c r="AL677" s="43">
        <f>_xlfn.XLOOKUP(Master1[[#This Row],[cu_id]],Revenue_Analysis[cuid],Revenue_Analysis[Q4 Average], 0)</f>
        <v>65.319999999999993</v>
      </c>
      <c r="AM677" s="44">
        <v>6</v>
      </c>
      <c r="AN677" s="44">
        <v>4.5</v>
      </c>
      <c r="AO677" s="25" t="s">
        <v>13860</v>
      </c>
      <c r="AP677" s="25" t="s">
        <v>13860</v>
      </c>
      <c r="AQ677" s="25" t="s">
        <v>13860</v>
      </c>
      <c r="AR677" s="25" t="s">
        <v>0</v>
      </c>
      <c r="AS677" s="15">
        <f>IFERROR(_xlfn.XLOOKUP(Master1[[#This Row],[cu_id]],StopTimes[cu_ID],StopTimes[Average Stop Time]), 0)</f>
        <v>0.24166666666666667</v>
      </c>
      <c r="AT67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77" s="45">
        <v>3</v>
      </c>
      <c r="AV677" s="13"/>
      <c r="AW677" s="12"/>
    </row>
    <row r="678" spans="1:49" x14ac:dyDescent="0.3">
      <c r="A678" s="74" t="s">
        <v>4025</v>
      </c>
      <c r="B678" s="25">
        <v>70</v>
      </c>
      <c r="C678" s="25" t="s">
        <v>6</v>
      </c>
      <c r="D678" s="26">
        <v>99128</v>
      </c>
      <c r="E678" s="26" t="s">
        <v>39</v>
      </c>
      <c r="F678" s="26" t="s">
        <v>1823</v>
      </c>
      <c r="G678" s="26" t="s">
        <v>1824</v>
      </c>
      <c r="H678" s="26" t="s">
        <v>5</v>
      </c>
      <c r="I678" s="26" t="s">
        <v>1657</v>
      </c>
      <c r="J678" s="26" t="s">
        <v>4</v>
      </c>
      <c r="K678" s="26" t="s">
        <v>428</v>
      </c>
      <c r="L678" s="27" t="s">
        <v>16</v>
      </c>
      <c r="M678" s="25" t="s">
        <v>3</v>
      </c>
      <c r="N678" s="25" t="s">
        <v>2</v>
      </c>
      <c r="O6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678" s="25">
        <v>0</v>
      </c>
      <c r="Q678" s="25">
        <v>0</v>
      </c>
      <c r="R678" s="25">
        <v>70</v>
      </c>
      <c r="S678" s="25">
        <v>0</v>
      </c>
      <c r="T678" s="25">
        <v>0</v>
      </c>
      <c r="U678" s="25">
        <v>38</v>
      </c>
      <c r="V678" s="41" t="str">
        <f>IFERROR(Master1[[#This Row],[Avg Garment Scans per Delivery]]/Master1[[#This Row],[Garment Inventory]], "")</f>
        <v/>
      </c>
      <c r="W678" s="42"/>
      <c r="X678" s="42"/>
      <c r="Y678" s="42"/>
      <c r="Z678" s="42"/>
      <c r="AA678" s="43">
        <f>_xlfn.XLOOKUP(Master1[[#This Row],[cu_id]], Revenue_Analysis[cuid], Revenue_Analysis[Q1 Low Deviation], 0)</f>
        <v>44.948900000000002</v>
      </c>
      <c r="AB678" s="43">
        <f>_xlfn.XLOOKUP(Master1[[#This Row],[cu_id]],Revenue_Analysis[cuid],Revenue_Analysis[Q1 High Deviation], 0)</f>
        <v>74.917699999999996</v>
      </c>
      <c r="AC678" s="43">
        <f>_xlfn.XLOOKUP(Master1[[#This Row],[cu_id]],Revenue_Analysis[cuid],Revenue_Analysis[Q2 Low Deviation], 0)</f>
        <v>63.403100000000002</v>
      </c>
      <c r="AD678" s="43">
        <f>_xlfn.XLOOKUP(Master1[[#This Row],[cu_id]],Revenue_Analysis[cuid],Revenue_Analysis[Q2 High Deviation], 0)</f>
        <v>105.0543</v>
      </c>
      <c r="AE678" s="43">
        <f>_xlfn.XLOOKUP(Master1[[#This Row],[cu_id]],Revenue_Analysis[cuid],Revenue_Analysis[Q3 Low Deviation], 0)</f>
        <v>99.980099999999993</v>
      </c>
      <c r="AF678" s="43">
        <f>_xlfn.XLOOKUP(Master1[[#This Row],[cu_id]],Revenue_Analysis[cuid],Revenue_Analysis[Q3 High Deviation], 0)</f>
        <v>101.8937</v>
      </c>
      <c r="AG678" s="43">
        <f>_xlfn.XLOOKUP(Master1[[#This Row],[cu_id]],Revenue_Analysis[cuid],Revenue_Analysis[Q4 Low Deviation], 0)</f>
        <v>76.109200000000001</v>
      </c>
      <c r="AH678" s="43">
        <f>_xlfn.XLOOKUP(Master1[[#This Row],[cu_id]],Revenue_Analysis[cuid],Revenue_Analysis[Q4 High Deviation], 0)</f>
        <v>104.17359999999999</v>
      </c>
      <c r="AI678" s="43">
        <f>_xlfn.XLOOKUP(Master1[[#This Row],[cu_id]],Revenue_Analysis[cuid],Revenue_Analysis[Q1 Average], 0)</f>
        <v>59.933300000000003</v>
      </c>
      <c r="AJ678" s="43">
        <f>_xlfn.XLOOKUP(Master1[[#This Row],[cu_id]],Revenue_Analysis[cuid],Revenue_Analysis[Q2 Average], 0)</f>
        <v>84.228700000000003</v>
      </c>
      <c r="AK678" s="43">
        <f>_xlfn.XLOOKUP(Master1[[#This Row],[cu_id]],Revenue_Analysis[cuid],Revenue_Analysis[Q3 Average], 0)</f>
        <v>100.93689999999999</v>
      </c>
      <c r="AL678" s="43">
        <f>_xlfn.XLOOKUP(Master1[[#This Row],[cu_id]],Revenue_Analysis[cuid],Revenue_Analysis[Q4 Average], 0)</f>
        <v>90.141400000000004</v>
      </c>
      <c r="AM678" s="44">
        <v>0.375</v>
      </c>
      <c r="AN678" s="44">
        <v>0.875</v>
      </c>
      <c r="AO678" s="25" t="s">
        <v>13860</v>
      </c>
      <c r="AP678" s="25" t="s">
        <v>13860</v>
      </c>
      <c r="AQ678" s="25" t="s">
        <v>13860</v>
      </c>
      <c r="AR678" s="25" t="s">
        <v>0</v>
      </c>
      <c r="AS678" s="15">
        <f>IFERROR(_xlfn.XLOOKUP(Master1[[#This Row],[cu_id]],StopTimes[cu_ID],StopTimes[Average Stop Time]), 0)</f>
        <v>0.97037037000000004</v>
      </c>
      <c r="AT67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78" s="45">
        <v>3</v>
      </c>
      <c r="AV678" s="13"/>
      <c r="AW678" s="12"/>
    </row>
    <row r="679" spans="1:49" x14ac:dyDescent="0.3">
      <c r="A679" s="74" t="s">
        <v>4481</v>
      </c>
      <c r="B679" s="25">
        <v>78</v>
      </c>
      <c r="C679" s="25" t="s">
        <v>9</v>
      </c>
      <c r="D679" s="26">
        <v>99128</v>
      </c>
      <c r="E679" s="26" t="s">
        <v>68</v>
      </c>
      <c r="F679" s="26" t="s">
        <v>2794</v>
      </c>
      <c r="G679" s="26" t="s">
        <v>2795</v>
      </c>
      <c r="H679" s="26" t="s">
        <v>5</v>
      </c>
      <c r="I679" s="26" t="s">
        <v>1529</v>
      </c>
      <c r="J679" s="26" t="s">
        <v>4</v>
      </c>
      <c r="K679" s="26" t="s">
        <v>953</v>
      </c>
      <c r="L679" s="27" t="s">
        <v>16</v>
      </c>
      <c r="M679" s="25" t="s">
        <v>3</v>
      </c>
      <c r="N679" s="25" t="s">
        <v>2</v>
      </c>
      <c r="O6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679" s="25">
        <v>90</v>
      </c>
      <c r="Q679" s="25">
        <v>0</v>
      </c>
      <c r="R679" s="25">
        <v>0</v>
      </c>
      <c r="S679" s="25">
        <v>0</v>
      </c>
      <c r="T679" s="25">
        <v>0</v>
      </c>
      <c r="U679" s="25">
        <v>52</v>
      </c>
      <c r="V679" s="41" t="str">
        <f>IFERROR(Master1[[#This Row],[Avg Garment Scans per Delivery]]/Master1[[#This Row],[Garment Inventory]], "")</f>
        <v/>
      </c>
      <c r="W679" s="42"/>
      <c r="X679" s="42"/>
      <c r="Y679" s="42"/>
      <c r="Z679" s="42"/>
      <c r="AA679" s="43">
        <f>_xlfn.XLOOKUP(Master1[[#This Row],[cu_id]], Revenue_Analysis[cuid], Revenue_Analysis[Q1 Low Deviation], 0)</f>
        <v>52.289099999999998</v>
      </c>
      <c r="AB679" s="43">
        <f>_xlfn.XLOOKUP(Master1[[#This Row],[cu_id]],Revenue_Analysis[cuid],Revenue_Analysis[Q1 High Deviation], 0)</f>
        <v>54.167900000000003</v>
      </c>
      <c r="AC679" s="43">
        <f>_xlfn.XLOOKUP(Master1[[#This Row],[cu_id]],Revenue_Analysis[cuid],Revenue_Analysis[Q2 Low Deviation], 0)</f>
        <v>58.765099999999997</v>
      </c>
      <c r="AD679" s="43">
        <f>_xlfn.XLOOKUP(Master1[[#This Row],[cu_id]],Revenue_Analysis[cuid],Revenue_Analysis[Q2 High Deviation], 0)</f>
        <v>76.889099999999999</v>
      </c>
      <c r="AE679" s="43">
        <f>_xlfn.XLOOKUP(Master1[[#This Row],[cu_id]],Revenue_Analysis[cuid],Revenue_Analysis[Q3 Low Deviation], 0)</f>
        <v>61.24</v>
      </c>
      <c r="AF679" s="43">
        <f>_xlfn.XLOOKUP(Master1[[#This Row],[cu_id]],Revenue_Analysis[cuid],Revenue_Analysis[Q3 High Deviation], 0)</f>
        <v>76.84</v>
      </c>
      <c r="AG679" s="43">
        <f>_xlfn.XLOOKUP(Master1[[#This Row],[cu_id]],Revenue_Analysis[cuid],Revenue_Analysis[Q4 Low Deviation], 0)</f>
        <v>74.06</v>
      </c>
      <c r="AH679" s="43">
        <f>_xlfn.XLOOKUP(Master1[[#This Row],[cu_id]],Revenue_Analysis[cuid],Revenue_Analysis[Q4 High Deviation], 0)</f>
        <v>74.06</v>
      </c>
      <c r="AI679" s="43">
        <f>_xlfn.XLOOKUP(Master1[[#This Row],[cu_id]],Revenue_Analysis[cuid],Revenue_Analysis[Q1 Average], 0)</f>
        <v>53.228499999999997</v>
      </c>
      <c r="AJ679" s="43">
        <f>_xlfn.XLOOKUP(Master1[[#This Row],[cu_id]],Revenue_Analysis[cuid],Revenue_Analysis[Q2 Average], 0)</f>
        <v>67.827100000000002</v>
      </c>
      <c r="AK679" s="43">
        <f>_xlfn.XLOOKUP(Master1[[#This Row],[cu_id]],Revenue_Analysis[cuid],Revenue_Analysis[Q3 Average], 0)</f>
        <v>69.040000000000006</v>
      </c>
      <c r="AL679" s="43">
        <f>_xlfn.XLOOKUP(Master1[[#This Row],[cu_id]],Revenue_Analysis[cuid],Revenue_Analysis[Q4 Average], 0)</f>
        <v>74.06</v>
      </c>
      <c r="AM679" s="53">
        <v>0.375</v>
      </c>
      <c r="AN679" s="34">
        <v>0.70833333333333337</v>
      </c>
      <c r="AO679" s="25" t="s">
        <v>13860</v>
      </c>
      <c r="AP679" s="25" t="s">
        <v>13860</v>
      </c>
      <c r="AQ679" s="25" t="s">
        <v>13860</v>
      </c>
      <c r="AR679" s="25" t="s">
        <v>0</v>
      </c>
      <c r="AS679" s="15">
        <f>IFERROR(_xlfn.XLOOKUP(Master1[[#This Row],[cu_id]],StopTimes[cu_ID],StopTimes[Average Stop Time]), 0)</f>
        <v>9.2555555550000008</v>
      </c>
      <c r="AT67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79" s="45" t="s">
        <v>13860</v>
      </c>
      <c r="AV679" s="13"/>
      <c r="AW679" s="12"/>
    </row>
    <row r="680" spans="1:49" x14ac:dyDescent="0.3">
      <c r="A680" s="74" t="s">
        <v>4482</v>
      </c>
      <c r="B680" s="25">
        <v>78</v>
      </c>
      <c r="C680" s="25" t="s">
        <v>12</v>
      </c>
      <c r="D680" s="26">
        <v>99128</v>
      </c>
      <c r="E680" s="26" t="s">
        <v>94</v>
      </c>
      <c r="F680" s="83" t="s">
        <v>1823</v>
      </c>
      <c r="G680" s="26" t="s">
        <v>2797</v>
      </c>
      <c r="H680" s="26" t="s">
        <v>5</v>
      </c>
      <c r="I680" s="26" t="s">
        <v>1579</v>
      </c>
      <c r="J680" s="26" t="s">
        <v>4</v>
      </c>
      <c r="K680" s="26" t="s">
        <v>243</v>
      </c>
      <c r="L680" s="27" t="s">
        <v>16</v>
      </c>
      <c r="M680" s="25" t="s">
        <v>3</v>
      </c>
      <c r="N680" s="25" t="s">
        <v>2</v>
      </c>
      <c r="O6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680" s="25">
        <v>0</v>
      </c>
      <c r="Q680" s="25">
        <v>40</v>
      </c>
      <c r="R680" s="25">
        <v>0</v>
      </c>
      <c r="S680" s="25">
        <v>0</v>
      </c>
      <c r="T680" s="25">
        <v>0</v>
      </c>
      <c r="U680" s="25">
        <v>54</v>
      </c>
      <c r="V680" s="41" t="str">
        <f>IFERROR(Master1[[#This Row],[Avg Garment Scans per Delivery]]/Master1[[#This Row],[Garment Inventory]], "")</f>
        <v/>
      </c>
      <c r="W680" s="42"/>
      <c r="X680" s="42"/>
      <c r="Y680" s="42"/>
      <c r="Z680" s="42"/>
      <c r="AA680" s="43">
        <f>_xlfn.XLOOKUP(Master1[[#This Row],[cu_id]], Revenue_Analysis[cuid], Revenue_Analysis[Q1 Low Deviation], 0)</f>
        <v>63.738399999999999</v>
      </c>
      <c r="AB680" s="43">
        <f>_xlfn.XLOOKUP(Master1[[#This Row],[cu_id]],Revenue_Analysis[cuid],Revenue_Analysis[Q1 High Deviation], 0)</f>
        <v>83.552999999999997</v>
      </c>
      <c r="AC680" s="43">
        <f>_xlfn.XLOOKUP(Master1[[#This Row],[cu_id]],Revenue_Analysis[cuid],Revenue_Analysis[Q2 Low Deviation], 0)</f>
        <v>82.463999999999999</v>
      </c>
      <c r="AD680" s="43">
        <f>_xlfn.XLOOKUP(Master1[[#This Row],[cu_id]],Revenue_Analysis[cuid],Revenue_Analysis[Q2 High Deviation], 0)</f>
        <v>84.739000000000004</v>
      </c>
      <c r="AE680" s="43">
        <f>_xlfn.XLOOKUP(Master1[[#This Row],[cu_id]],Revenue_Analysis[cuid],Revenue_Analysis[Q3 Low Deviation], 0)</f>
        <v>84.802499999999995</v>
      </c>
      <c r="AF680" s="43">
        <f>_xlfn.XLOOKUP(Master1[[#This Row],[cu_id]],Revenue_Analysis[cuid],Revenue_Analysis[Q3 High Deviation], 0)</f>
        <v>86.019099999999995</v>
      </c>
      <c r="AG680" s="43">
        <f>_xlfn.XLOOKUP(Master1[[#This Row],[cu_id]],Revenue_Analysis[cuid],Revenue_Analysis[Q4 Low Deviation], 0)</f>
        <v>84.62</v>
      </c>
      <c r="AH680" s="43">
        <f>_xlfn.XLOOKUP(Master1[[#This Row],[cu_id]],Revenue_Analysis[cuid],Revenue_Analysis[Q4 High Deviation], 0)</f>
        <v>84.62</v>
      </c>
      <c r="AI680" s="43">
        <f>_xlfn.XLOOKUP(Master1[[#This Row],[cu_id]],Revenue_Analysis[cuid],Revenue_Analysis[Q1 Average], 0)</f>
        <v>73.645700000000005</v>
      </c>
      <c r="AJ680" s="43">
        <f>_xlfn.XLOOKUP(Master1[[#This Row],[cu_id]],Revenue_Analysis[cuid],Revenue_Analysis[Q2 Average], 0)</f>
        <v>83.601500000000001</v>
      </c>
      <c r="AK680" s="43">
        <f>_xlfn.XLOOKUP(Master1[[#This Row],[cu_id]],Revenue_Analysis[cuid],Revenue_Analysis[Q3 Average], 0)</f>
        <v>85.410799999999995</v>
      </c>
      <c r="AL680" s="43">
        <f>_xlfn.XLOOKUP(Master1[[#This Row],[cu_id]],Revenue_Analysis[cuid],Revenue_Analysis[Q4 Average], 0)</f>
        <v>84.62</v>
      </c>
      <c r="AM680" s="44">
        <v>0.33333333333333331</v>
      </c>
      <c r="AN680" s="44">
        <v>0.70833333333333337</v>
      </c>
      <c r="AO680" s="25" t="s">
        <v>13860</v>
      </c>
      <c r="AP680" s="25" t="s">
        <v>13860</v>
      </c>
      <c r="AQ680" s="25" t="s">
        <v>13860</v>
      </c>
      <c r="AR680" s="25" t="s">
        <v>0</v>
      </c>
      <c r="AS680" s="15">
        <f>IFERROR(_xlfn.XLOOKUP(Master1[[#This Row],[cu_id]],StopTimes[cu_ID],StopTimes[Average Stop Time]), 0)</f>
        <v>5.4812500000000002</v>
      </c>
      <c r="AT68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80" s="45" t="s">
        <v>13860</v>
      </c>
      <c r="AV680" s="13"/>
      <c r="AW680" s="12"/>
    </row>
    <row r="681" spans="1:49" x14ac:dyDescent="0.3">
      <c r="A681" s="74" t="s">
        <v>4483</v>
      </c>
      <c r="B681" s="25">
        <v>72</v>
      </c>
      <c r="C681" s="25" t="s">
        <v>9</v>
      </c>
      <c r="D681" s="26">
        <v>99128</v>
      </c>
      <c r="E681" s="26" t="s">
        <v>67</v>
      </c>
      <c r="F681" s="26" t="s">
        <v>2798</v>
      </c>
      <c r="G681" s="26" t="s">
        <v>2799</v>
      </c>
      <c r="H681" s="26" t="s">
        <v>5</v>
      </c>
      <c r="I681" s="26" t="s">
        <v>1456</v>
      </c>
      <c r="J681" s="26" t="s">
        <v>4</v>
      </c>
      <c r="K681" s="26" t="s">
        <v>272</v>
      </c>
      <c r="L681" s="27" t="s">
        <v>16</v>
      </c>
      <c r="M681" s="25" t="s">
        <v>3</v>
      </c>
      <c r="N681" s="25" t="s">
        <v>2</v>
      </c>
      <c r="O68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175</v>
      </c>
      <c r="P681" s="25">
        <v>175</v>
      </c>
      <c r="Q681" s="25">
        <v>0</v>
      </c>
      <c r="R681" s="25">
        <v>0</v>
      </c>
      <c r="S681" s="25">
        <v>0</v>
      </c>
      <c r="T681" s="25">
        <v>0</v>
      </c>
      <c r="U681" s="25">
        <v>27</v>
      </c>
      <c r="V681" s="41" t="str">
        <f>IFERROR(Master1[[#This Row],[Avg Garment Scans per Delivery]]/Master1[[#This Row],[Garment Inventory]], "")</f>
        <v/>
      </c>
      <c r="W681" s="42"/>
      <c r="X681" s="42"/>
      <c r="Y681" s="42"/>
      <c r="Z681" s="42"/>
      <c r="AA681" s="43">
        <f>_xlfn.XLOOKUP(Master1[[#This Row],[cu_id]], Revenue_Analysis[cuid], Revenue_Analysis[Q1 Low Deviation], 0)</f>
        <v>47.856900000000003</v>
      </c>
      <c r="AB681" s="43">
        <f>_xlfn.XLOOKUP(Master1[[#This Row],[cu_id]],Revenue_Analysis[cuid],Revenue_Analysis[Q1 High Deviation], 0)</f>
        <v>79.945700000000002</v>
      </c>
      <c r="AC681" s="43">
        <f>_xlfn.XLOOKUP(Master1[[#This Row],[cu_id]],Revenue_Analysis[cuid],Revenue_Analysis[Q2 Low Deviation], 0)</f>
        <v>75.451899999999995</v>
      </c>
      <c r="AD681" s="43">
        <f>_xlfn.XLOOKUP(Master1[[#This Row],[cu_id]],Revenue_Analysis[cuid],Revenue_Analysis[Q2 High Deviation], 0)</f>
        <v>86.217299999999994</v>
      </c>
      <c r="AE681" s="43">
        <f>_xlfn.XLOOKUP(Master1[[#This Row],[cu_id]],Revenue_Analysis[cuid],Revenue_Analysis[Q3 Low Deviation], 0)</f>
        <v>75.104399999999998</v>
      </c>
      <c r="AF681" s="43">
        <f>_xlfn.XLOOKUP(Master1[[#This Row],[cu_id]],Revenue_Analysis[cuid],Revenue_Analysis[Q3 High Deviation], 0)</f>
        <v>75.929400000000001</v>
      </c>
      <c r="AG681" s="43">
        <f>_xlfn.XLOOKUP(Master1[[#This Row],[cu_id]],Revenue_Analysis[cuid],Revenue_Analysis[Q4 Low Deviation], 0)</f>
        <v>73.908199999999994</v>
      </c>
      <c r="AH681" s="43">
        <f>_xlfn.XLOOKUP(Master1[[#This Row],[cu_id]],Revenue_Analysis[cuid],Revenue_Analysis[Q4 High Deviation], 0)</f>
        <v>86.301000000000002</v>
      </c>
      <c r="AI681" s="43">
        <f>_xlfn.XLOOKUP(Master1[[#This Row],[cu_id]],Revenue_Analysis[cuid],Revenue_Analysis[Q1 Average], 0)</f>
        <v>63.901299999999999</v>
      </c>
      <c r="AJ681" s="43">
        <f>_xlfn.XLOOKUP(Master1[[#This Row],[cu_id]],Revenue_Analysis[cuid],Revenue_Analysis[Q2 Average], 0)</f>
        <v>80.834599999999995</v>
      </c>
      <c r="AK681" s="43">
        <f>_xlfn.XLOOKUP(Master1[[#This Row],[cu_id]],Revenue_Analysis[cuid],Revenue_Analysis[Q3 Average], 0)</f>
        <v>75.516900000000007</v>
      </c>
      <c r="AL681" s="43">
        <f>_xlfn.XLOOKUP(Master1[[#This Row],[cu_id]],Revenue_Analysis[cuid],Revenue_Analysis[Q4 Average], 0)</f>
        <v>80.104600000000005</v>
      </c>
      <c r="AM681" s="44">
        <v>0.33333333333333331</v>
      </c>
      <c r="AN681" s="44">
        <v>0.6875</v>
      </c>
      <c r="AO681" s="25" t="s">
        <v>13860</v>
      </c>
      <c r="AP681" s="25" t="s">
        <v>13860</v>
      </c>
      <c r="AQ681" s="25" t="s">
        <v>13860</v>
      </c>
      <c r="AR681" s="25" t="s">
        <v>0</v>
      </c>
      <c r="AS681" s="15">
        <f>IFERROR(_xlfn.XLOOKUP(Master1[[#This Row],[cu_id]],StopTimes[cu_ID],StopTimes[Average Stop Time]), 0)</f>
        <v>0.15185185166666668</v>
      </c>
      <c r="AT681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681" s="45">
        <v>10</v>
      </c>
      <c r="AV681" s="13"/>
      <c r="AW681" s="12"/>
    </row>
    <row r="682" spans="1:49" x14ac:dyDescent="0.3">
      <c r="A682" s="74" t="s">
        <v>4484</v>
      </c>
      <c r="B682" s="25">
        <v>9</v>
      </c>
      <c r="C682" s="25" t="s">
        <v>14</v>
      </c>
      <c r="D682" s="26">
        <v>32701</v>
      </c>
      <c r="E682" s="26" t="s">
        <v>55</v>
      </c>
      <c r="F682" s="26" t="s">
        <v>2800</v>
      </c>
      <c r="G682" s="26" t="s">
        <v>2386</v>
      </c>
      <c r="H682" s="26" t="s">
        <v>5</v>
      </c>
      <c r="I682" s="26" t="s">
        <v>567</v>
      </c>
      <c r="J682" s="26" t="s">
        <v>4</v>
      </c>
      <c r="K682" s="26" t="s">
        <v>568</v>
      </c>
      <c r="L682" s="27">
        <v>0</v>
      </c>
      <c r="M682" s="25" t="s">
        <v>3</v>
      </c>
      <c r="N682" s="25" t="s">
        <v>2</v>
      </c>
      <c r="O6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271</v>
      </c>
      <c r="P682" s="25">
        <v>0</v>
      </c>
      <c r="Q682" s="25">
        <v>0</v>
      </c>
      <c r="R682" s="25">
        <v>0</v>
      </c>
      <c r="S682" s="25">
        <v>271</v>
      </c>
      <c r="T682" s="25">
        <v>0</v>
      </c>
      <c r="U682" s="25">
        <v>8</v>
      </c>
      <c r="V682" s="41" t="str">
        <f>IFERROR(Master1[[#This Row],[Avg Garment Scans per Delivery]]/Master1[[#This Row],[Garment Inventory]], "")</f>
        <v/>
      </c>
      <c r="W682" s="42"/>
      <c r="X682" s="42"/>
      <c r="Y682" s="42"/>
      <c r="Z682" s="42"/>
      <c r="AA682" s="43">
        <f>_xlfn.XLOOKUP(Master1[[#This Row],[cu_id]], Revenue_Analysis[cuid], Revenue_Analysis[Q1 Low Deviation], 0)</f>
        <v>0</v>
      </c>
      <c r="AB682" s="43">
        <f>_xlfn.XLOOKUP(Master1[[#This Row],[cu_id]],Revenue_Analysis[cuid],Revenue_Analysis[Q1 High Deviation], 0)</f>
        <v>0</v>
      </c>
      <c r="AC682" s="43">
        <f>_xlfn.XLOOKUP(Master1[[#This Row],[cu_id]],Revenue_Analysis[cuid],Revenue_Analysis[Q2 Low Deviation], 0)</f>
        <v>6.5</v>
      </c>
      <c r="AD682" s="43">
        <f>_xlfn.XLOOKUP(Master1[[#This Row],[cu_id]],Revenue_Analysis[cuid],Revenue_Analysis[Q2 High Deviation], 0)</f>
        <v>696.76</v>
      </c>
      <c r="AE682" s="43">
        <f>_xlfn.XLOOKUP(Master1[[#This Row],[cu_id]],Revenue_Analysis[cuid],Revenue_Analysis[Q3 Low Deviation], 0)</f>
        <v>6.5</v>
      </c>
      <c r="AF682" s="43">
        <f>_xlfn.XLOOKUP(Master1[[#This Row],[cu_id]],Revenue_Analysis[cuid],Revenue_Analysis[Q3 High Deviation], 0)</f>
        <v>6.5</v>
      </c>
      <c r="AG682" s="43">
        <f>_xlfn.XLOOKUP(Master1[[#This Row],[cu_id]],Revenue_Analysis[cuid],Revenue_Analysis[Q4 Low Deviation], 0)</f>
        <v>0</v>
      </c>
      <c r="AH682" s="43">
        <f>_xlfn.XLOOKUP(Master1[[#This Row],[cu_id]],Revenue_Analysis[cuid],Revenue_Analysis[Q4 High Deviation], 0)</f>
        <v>0</v>
      </c>
      <c r="AI682" s="43">
        <f>_xlfn.XLOOKUP(Master1[[#This Row],[cu_id]],Revenue_Analysis[cuid],Revenue_Analysis[Q1 Average], 0)</f>
        <v>0</v>
      </c>
      <c r="AJ682" s="43">
        <f>_xlfn.XLOOKUP(Master1[[#This Row],[cu_id]],Revenue_Analysis[cuid],Revenue_Analysis[Q2 Average], 0)</f>
        <v>351.63</v>
      </c>
      <c r="AK682" s="43">
        <f>_xlfn.XLOOKUP(Master1[[#This Row],[cu_id]],Revenue_Analysis[cuid],Revenue_Analysis[Q3 Average], 0)</f>
        <v>6.5</v>
      </c>
      <c r="AL682" s="43">
        <f>_xlfn.XLOOKUP(Master1[[#This Row],[cu_id]],Revenue_Analysis[cuid],Revenue_Analysis[Q4 Average], 0)</f>
        <v>0</v>
      </c>
      <c r="AM682" s="44">
        <v>0.375</v>
      </c>
      <c r="AN682" s="44">
        <v>0.66666666666666663</v>
      </c>
      <c r="AO682" s="25" t="s">
        <v>13860</v>
      </c>
      <c r="AP682" s="25" t="s">
        <v>13860</v>
      </c>
      <c r="AQ682" s="25" t="s">
        <v>13860</v>
      </c>
      <c r="AR682" s="25" t="s">
        <v>0</v>
      </c>
      <c r="AS682" s="15">
        <f>IFERROR(_xlfn.XLOOKUP(Master1[[#This Row],[cu_id]],StopTimes[cu_ID],StopTimes[Average Stop Time]), 0)</f>
        <v>0.25</v>
      </c>
      <c r="AT682" s="15">
        <f>IF(Master1[[#This Row],[RSP StopTime Override]] &lt;&gt; "",Master1[[#This Row],[RSP StopTime Override]],IF(Master1[[#This Row],[Avg Stop Time Helper]] &lt;&gt; 0, Master1[[#This Row],[Avg Stop Time Helper]],Average_Stop_Time))</f>
        <v>16</v>
      </c>
      <c r="AU682" s="45">
        <v>16</v>
      </c>
      <c r="AV682" s="13"/>
      <c r="AW682" s="12"/>
    </row>
    <row r="683" spans="1:49" x14ac:dyDescent="0.3">
      <c r="A683" s="74" t="s">
        <v>3733</v>
      </c>
      <c r="B683" s="25">
        <v>8</v>
      </c>
      <c r="C683" s="25" t="s">
        <v>14</v>
      </c>
      <c r="D683" s="26">
        <v>99061</v>
      </c>
      <c r="E683" s="26" t="s">
        <v>1169</v>
      </c>
      <c r="F683" s="26" t="s">
        <v>1170</v>
      </c>
      <c r="G683" s="26" t="s">
        <v>402</v>
      </c>
      <c r="H683" s="26" t="s">
        <v>11</v>
      </c>
      <c r="I683" s="26" t="s">
        <v>403</v>
      </c>
      <c r="J683" s="26" t="s">
        <v>4</v>
      </c>
      <c r="K683" s="26" t="s">
        <v>404</v>
      </c>
      <c r="L683" s="27" t="s">
        <v>16</v>
      </c>
      <c r="M683" s="25" t="s">
        <v>3</v>
      </c>
      <c r="N683" s="25" t="s">
        <v>2</v>
      </c>
      <c r="O6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683" s="25">
        <v>0</v>
      </c>
      <c r="Q683" s="25">
        <v>0</v>
      </c>
      <c r="R683" s="25">
        <v>0</v>
      </c>
      <c r="S683" s="25">
        <v>50</v>
      </c>
      <c r="T683" s="25">
        <v>0</v>
      </c>
      <c r="U683" s="25">
        <v>53</v>
      </c>
      <c r="V683" s="41" t="str">
        <f>IFERROR(Master1[[#This Row],[Avg Garment Scans per Delivery]]/Master1[[#This Row],[Garment Inventory]], "")</f>
        <v/>
      </c>
      <c r="W683" s="42"/>
      <c r="X683" s="42"/>
      <c r="Y683" s="42"/>
      <c r="Z683" s="42"/>
      <c r="AA683" s="43">
        <f>_xlfn.XLOOKUP(Master1[[#This Row],[cu_id]], Revenue_Analysis[cuid], Revenue_Analysis[Q1 Low Deviation], 0)</f>
        <v>27.653099999999998</v>
      </c>
      <c r="AB683" s="43">
        <f>_xlfn.XLOOKUP(Master1[[#This Row],[cu_id]],Revenue_Analysis[cuid],Revenue_Analysis[Q1 High Deviation], 0)</f>
        <v>28.206900000000001</v>
      </c>
      <c r="AC683" s="43">
        <f>_xlfn.XLOOKUP(Master1[[#This Row],[cu_id]],Revenue_Analysis[cuid],Revenue_Analysis[Q2 Low Deviation], 0)</f>
        <v>4.9028999999999998</v>
      </c>
      <c r="AD683" s="43">
        <f>_xlfn.XLOOKUP(Master1[[#This Row],[cu_id]],Revenue_Analysis[cuid],Revenue_Analysis[Q2 High Deviation], 0)</f>
        <v>31.741700000000002</v>
      </c>
      <c r="AE683" s="43">
        <f>_xlfn.XLOOKUP(Master1[[#This Row],[cu_id]],Revenue_Analysis[cuid],Revenue_Analysis[Q3 Low Deviation], 0)</f>
        <v>6.9032</v>
      </c>
      <c r="AF683" s="43">
        <f>_xlfn.XLOOKUP(Master1[[#This Row],[cu_id]],Revenue_Analysis[cuid],Revenue_Analysis[Q3 High Deviation], 0)</f>
        <v>33.821399999999997</v>
      </c>
      <c r="AG683" s="43">
        <f>_xlfn.XLOOKUP(Master1[[#This Row],[cu_id]],Revenue_Analysis[cuid],Revenue_Analysis[Q4 Low Deviation], 0)</f>
        <v>16.959399999999999</v>
      </c>
      <c r="AH683" s="43">
        <f>_xlfn.XLOOKUP(Master1[[#This Row],[cu_id]],Revenue_Analysis[cuid],Revenue_Analysis[Q4 High Deviation], 0)</f>
        <v>26.994399999999999</v>
      </c>
      <c r="AI683" s="43">
        <f>_xlfn.XLOOKUP(Master1[[#This Row],[cu_id]],Revenue_Analysis[cuid],Revenue_Analysis[Q1 Average], 0)</f>
        <v>27.93</v>
      </c>
      <c r="AJ683" s="43">
        <f>_xlfn.XLOOKUP(Master1[[#This Row],[cu_id]],Revenue_Analysis[cuid],Revenue_Analysis[Q2 Average], 0)</f>
        <v>18.322299999999998</v>
      </c>
      <c r="AK683" s="43">
        <f>_xlfn.XLOOKUP(Master1[[#This Row],[cu_id]],Revenue_Analysis[cuid],Revenue_Analysis[Q3 Average], 0)</f>
        <v>20.362300000000001</v>
      </c>
      <c r="AL683" s="43">
        <f>_xlfn.XLOOKUP(Master1[[#This Row],[cu_id]],Revenue_Analysis[cuid],Revenue_Analysis[Q4 Average], 0)</f>
        <v>21.976900000000001</v>
      </c>
      <c r="AM683" s="44">
        <v>0.33333333333333331</v>
      </c>
      <c r="AN683" s="44">
        <v>0.95833333333333337</v>
      </c>
      <c r="AO683" s="49">
        <v>0.5</v>
      </c>
      <c r="AP683" s="49">
        <v>0.58333333333333337</v>
      </c>
      <c r="AQ683" s="25" t="s">
        <v>13860</v>
      </c>
      <c r="AR683" s="25" t="s">
        <v>0</v>
      </c>
      <c r="AS683" s="15">
        <f>IFERROR(_xlfn.XLOOKUP(Master1[[#This Row],[cu_id]],StopTimes[cu_ID],StopTimes[Average Stop Time]), 0)</f>
        <v>6.9145833333333337</v>
      </c>
      <c r="AT68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83" s="45" t="s">
        <v>13860</v>
      </c>
      <c r="AV683" s="13"/>
      <c r="AW683" s="12"/>
    </row>
    <row r="684" spans="1:49" x14ac:dyDescent="0.3">
      <c r="A684" s="74" t="s">
        <v>4485</v>
      </c>
      <c r="B684" s="25">
        <v>78</v>
      </c>
      <c r="C684" s="25" t="s">
        <v>6</v>
      </c>
      <c r="D684" s="26">
        <v>33230</v>
      </c>
      <c r="E684" s="26" t="s">
        <v>13</v>
      </c>
      <c r="F684" s="26" t="s">
        <v>2801</v>
      </c>
      <c r="G684" s="26" t="s">
        <v>2802</v>
      </c>
      <c r="H684" s="26" t="s">
        <v>5</v>
      </c>
      <c r="I684" s="26" t="s">
        <v>1816</v>
      </c>
      <c r="J684" s="26" t="s">
        <v>4</v>
      </c>
      <c r="K684" s="26" t="s">
        <v>543</v>
      </c>
      <c r="L684" s="27" t="s">
        <v>16</v>
      </c>
      <c r="M684" s="25" t="s">
        <v>3</v>
      </c>
      <c r="N684" s="25" t="s">
        <v>2</v>
      </c>
      <c r="O6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684" s="25">
        <v>0</v>
      </c>
      <c r="Q684" s="25">
        <v>0</v>
      </c>
      <c r="R684" s="25">
        <v>20</v>
      </c>
      <c r="S684" s="25">
        <v>0</v>
      </c>
      <c r="T684" s="25">
        <v>0</v>
      </c>
      <c r="U684" s="25">
        <v>55</v>
      </c>
      <c r="V684" s="41" t="str">
        <f>IFERROR(Master1[[#This Row],[Avg Garment Scans per Delivery]]/Master1[[#This Row],[Garment Inventory]], "")</f>
        <v/>
      </c>
      <c r="W684" s="42"/>
      <c r="X684" s="42"/>
      <c r="Y684" s="42"/>
      <c r="Z684" s="42"/>
      <c r="AA684" s="43">
        <f>_xlfn.XLOOKUP(Master1[[#This Row],[cu_id]], Revenue_Analysis[cuid], Revenue_Analysis[Q1 Low Deviation], 0)</f>
        <v>138.98660000000001</v>
      </c>
      <c r="AB684" s="43">
        <f>_xlfn.XLOOKUP(Master1[[#This Row],[cu_id]],Revenue_Analysis[cuid],Revenue_Analysis[Q1 High Deviation], 0)</f>
        <v>210.8108</v>
      </c>
      <c r="AC684" s="43">
        <f>_xlfn.XLOOKUP(Master1[[#This Row],[cu_id]],Revenue_Analysis[cuid],Revenue_Analysis[Q2 Low Deviation], 0)</f>
        <v>146.37</v>
      </c>
      <c r="AD684" s="43">
        <f>_xlfn.XLOOKUP(Master1[[#This Row],[cu_id]],Revenue_Analysis[cuid],Revenue_Analysis[Q2 High Deviation], 0)</f>
        <v>220.05</v>
      </c>
      <c r="AE684" s="43">
        <f>_xlfn.XLOOKUP(Master1[[#This Row],[cu_id]],Revenue_Analysis[cuid],Revenue_Analysis[Q3 Low Deviation], 0)</f>
        <v>153.50739999999999</v>
      </c>
      <c r="AF684" s="43">
        <f>_xlfn.XLOOKUP(Master1[[#This Row],[cu_id]],Revenue_Analysis[cuid],Revenue_Analysis[Q3 High Deviation], 0)</f>
        <v>215.12979999999999</v>
      </c>
      <c r="AG684" s="43">
        <f>_xlfn.XLOOKUP(Master1[[#This Row],[cu_id]],Revenue_Analysis[cuid],Revenue_Analysis[Q4 Low Deviation], 0)</f>
        <v>259.41899999999998</v>
      </c>
      <c r="AH684" s="43">
        <f>_xlfn.XLOOKUP(Master1[[#This Row],[cu_id]],Revenue_Analysis[cuid],Revenue_Analysis[Q4 High Deviation], 0)</f>
        <v>275.21800000000002</v>
      </c>
      <c r="AI684" s="43">
        <f>_xlfn.XLOOKUP(Master1[[#This Row],[cu_id]],Revenue_Analysis[cuid],Revenue_Analysis[Q1 Average], 0)</f>
        <v>174.89869999999999</v>
      </c>
      <c r="AJ684" s="43">
        <f>_xlfn.XLOOKUP(Master1[[#This Row],[cu_id]],Revenue_Analysis[cuid],Revenue_Analysis[Q2 Average], 0)</f>
        <v>183.21</v>
      </c>
      <c r="AK684" s="43">
        <f>_xlfn.XLOOKUP(Master1[[#This Row],[cu_id]],Revenue_Analysis[cuid],Revenue_Analysis[Q3 Average], 0)</f>
        <v>184.3186</v>
      </c>
      <c r="AL684" s="43">
        <f>_xlfn.XLOOKUP(Master1[[#This Row],[cu_id]],Revenue_Analysis[cuid],Revenue_Analysis[Q4 Average], 0)</f>
        <v>267.31849999999997</v>
      </c>
      <c r="AM684" s="44">
        <v>0</v>
      </c>
      <c r="AN684" s="44">
        <v>0.70833333333333337</v>
      </c>
      <c r="AO684" s="25" t="s">
        <v>13860</v>
      </c>
      <c r="AP684" s="25" t="s">
        <v>13860</v>
      </c>
      <c r="AQ684" s="25" t="s">
        <v>13860</v>
      </c>
      <c r="AR684" s="25" t="s">
        <v>0</v>
      </c>
      <c r="AS684" s="15">
        <f>IFERROR(_xlfn.XLOOKUP(Master1[[#This Row],[cu_id]],StopTimes[cu_ID],StopTimes[Average Stop Time]), 0)</f>
        <v>6.885416666666667</v>
      </c>
      <c r="AT68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84" s="45" t="s">
        <v>13860</v>
      </c>
      <c r="AV684" s="13"/>
      <c r="AW684" s="12"/>
    </row>
    <row r="685" spans="1:49" x14ac:dyDescent="0.3">
      <c r="A685" s="74" t="s">
        <v>4432</v>
      </c>
      <c r="B685" s="25">
        <v>72</v>
      </c>
      <c r="C685" s="25" t="s">
        <v>7</v>
      </c>
      <c r="D685" s="26">
        <v>99033</v>
      </c>
      <c r="E685" s="26" t="s">
        <v>2699</v>
      </c>
      <c r="F685" s="26" t="s">
        <v>2700</v>
      </c>
      <c r="G685" s="26" t="s">
        <v>2701</v>
      </c>
      <c r="H685" s="26" t="s">
        <v>11</v>
      </c>
      <c r="I685" s="26" t="s">
        <v>1456</v>
      </c>
      <c r="J685" s="26" t="s">
        <v>4</v>
      </c>
      <c r="K685" s="26" t="s">
        <v>1264</v>
      </c>
      <c r="L685" s="27">
        <v>5</v>
      </c>
      <c r="M685" s="25" t="s">
        <v>30</v>
      </c>
      <c r="N685" s="25" t="s">
        <v>2</v>
      </c>
      <c r="O6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685" s="25">
        <v>0</v>
      </c>
      <c r="Q685" s="25">
        <v>0</v>
      </c>
      <c r="R685" s="25">
        <v>0</v>
      </c>
      <c r="S685" s="25">
        <v>0</v>
      </c>
      <c r="T685" s="25">
        <v>110</v>
      </c>
      <c r="U685" s="25">
        <v>13</v>
      </c>
      <c r="V685" s="41" t="str">
        <f>IFERROR(Master1[[#This Row],[Avg Garment Scans per Delivery]]/Master1[[#This Row],[Garment Inventory]], "")</f>
        <v/>
      </c>
      <c r="W685" s="42"/>
      <c r="X685" s="42"/>
      <c r="Y685" s="42"/>
      <c r="Z685" s="42"/>
      <c r="AA685" s="43">
        <f>_xlfn.XLOOKUP(Master1[[#This Row],[cu_id]], Revenue_Analysis[cuid], Revenue_Analysis[Q1 Low Deviation], 0)</f>
        <v>36.33</v>
      </c>
      <c r="AB685" s="43">
        <f>_xlfn.XLOOKUP(Master1[[#This Row],[cu_id]],Revenue_Analysis[cuid],Revenue_Analysis[Q1 High Deviation], 0)</f>
        <v>36.33</v>
      </c>
      <c r="AC685" s="43">
        <f>_xlfn.XLOOKUP(Master1[[#This Row],[cu_id]],Revenue_Analysis[cuid],Revenue_Analysis[Q2 Low Deviation], 0)</f>
        <v>24.116599999999998</v>
      </c>
      <c r="AD685" s="43">
        <f>_xlfn.XLOOKUP(Master1[[#This Row],[cu_id]],Revenue_Analysis[cuid],Revenue_Analysis[Q2 High Deviation], 0)</f>
        <v>45.36</v>
      </c>
      <c r="AE685" s="43">
        <f>_xlfn.XLOOKUP(Master1[[#This Row],[cu_id]],Revenue_Analysis[cuid],Revenue_Analysis[Q3 Low Deviation], 0)</f>
        <v>41.539200000000001</v>
      </c>
      <c r="AF685" s="43">
        <f>_xlfn.XLOOKUP(Master1[[#This Row],[cu_id]],Revenue_Analysis[cuid],Revenue_Analysis[Q3 High Deviation], 0)</f>
        <v>49.064799999999998</v>
      </c>
      <c r="AG685" s="43">
        <f>_xlfn.XLOOKUP(Master1[[#This Row],[cu_id]],Revenue_Analysis[cuid],Revenue_Analysis[Q4 Low Deviation], 0)</f>
        <v>41.739400000000003</v>
      </c>
      <c r="AH685" s="43">
        <f>_xlfn.XLOOKUP(Master1[[#This Row],[cu_id]],Revenue_Analysis[cuid],Revenue_Analysis[Q4 High Deviation], 0)</f>
        <v>48.478200000000001</v>
      </c>
      <c r="AI685" s="43">
        <f>_xlfn.XLOOKUP(Master1[[#This Row],[cu_id]],Revenue_Analysis[cuid],Revenue_Analysis[Q1 Average], 0)</f>
        <v>36.33</v>
      </c>
      <c r="AJ685" s="43">
        <f>_xlfn.XLOOKUP(Master1[[#This Row],[cu_id]],Revenue_Analysis[cuid],Revenue_Analysis[Q2 Average], 0)</f>
        <v>34.738300000000002</v>
      </c>
      <c r="AK685" s="43">
        <f>_xlfn.XLOOKUP(Master1[[#This Row],[cu_id]],Revenue_Analysis[cuid],Revenue_Analysis[Q3 Average], 0)</f>
        <v>45.302</v>
      </c>
      <c r="AL685" s="43">
        <f>_xlfn.XLOOKUP(Master1[[#This Row],[cu_id]],Revenue_Analysis[cuid],Revenue_Analysis[Q4 Average], 0)</f>
        <v>45.108800000000002</v>
      </c>
      <c r="AM685" s="44">
        <v>0.375</v>
      </c>
      <c r="AN685" s="44">
        <v>0.6875</v>
      </c>
      <c r="AO685" s="25" t="s">
        <v>13860</v>
      </c>
      <c r="AP685" s="25" t="s">
        <v>13860</v>
      </c>
      <c r="AQ685" s="25" t="s">
        <v>13860</v>
      </c>
      <c r="AR685" s="25" t="s">
        <v>0</v>
      </c>
      <c r="AS685" s="15">
        <f>IFERROR(_xlfn.XLOOKUP(Master1[[#This Row],[cu_id]],StopTimes[cu_ID],StopTimes[Average Stop Time]), 0)</f>
        <v>2.8055555550000002</v>
      </c>
      <c r="AT68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85" s="45">
        <v>3</v>
      </c>
      <c r="AV685" s="13"/>
      <c r="AW685" s="12"/>
    </row>
    <row r="686" spans="1:49" x14ac:dyDescent="0.3">
      <c r="A686" s="74" t="s">
        <v>3734</v>
      </c>
      <c r="B686" s="25">
        <v>15</v>
      </c>
      <c r="C686" s="25" t="s">
        <v>9</v>
      </c>
      <c r="D686" s="26">
        <v>99061</v>
      </c>
      <c r="E686" s="26" t="s">
        <v>689</v>
      </c>
      <c r="F686" s="26" t="s">
        <v>1171</v>
      </c>
      <c r="G686" s="26" t="s">
        <v>691</v>
      </c>
      <c r="H686" s="26" t="s">
        <v>11</v>
      </c>
      <c r="I686" s="26" t="s">
        <v>692</v>
      </c>
      <c r="J686" s="26" t="s">
        <v>4</v>
      </c>
      <c r="K686" s="26" t="s">
        <v>1172</v>
      </c>
      <c r="L686" s="27" t="s">
        <v>16</v>
      </c>
      <c r="M686" s="25" t="s">
        <v>3</v>
      </c>
      <c r="N686" s="25" t="s">
        <v>2</v>
      </c>
      <c r="O68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155</v>
      </c>
      <c r="P686" s="25">
        <v>155</v>
      </c>
      <c r="Q686" s="25">
        <v>0</v>
      </c>
      <c r="R686" s="25">
        <v>0</v>
      </c>
      <c r="S686" s="25">
        <v>0</v>
      </c>
      <c r="T686" s="25">
        <v>0</v>
      </c>
      <c r="U686" s="25">
        <v>52</v>
      </c>
      <c r="V686" s="41" t="str">
        <f>IFERROR(Master1[[#This Row],[Avg Garment Scans per Delivery]]/Master1[[#This Row],[Garment Inventory]], "")</f>
        <v/>
      </c>
      <c r="W686" s="42"/>
      <c r="X686" s="42"/>
      <c r="Y686" s="42"/>
      <c r="Z686" s="42"/>
      <c r="AA686" s="43">
        <f>_xlfn.XLOOKUP(Master1[[#This Row],[cu_id]], Revenue_Analysis[cuid], Revenue_Analysis[Q1 Low Deviation], 0)</f>
        <v>47.01</v>
      </c>
      <c r="AB686" s="43">
        <f>_xlfn.XLOOKUP(Master1[[#This Row],[cu_id]],Revenue_Analysis[cuid],Revenue_Analysis[Q1 High Deviation], 0)</f>
        <v>47.01</v>
      </c>
      <c r="AC686" s="43">
        <f>_xlfn.XLOOKUP(Master1[[#This Row],[cu_id]],Revenue_Analysis[cuid],Revenue_Analysis[Q2 Low Deviation], 0)</f>
        <v>7.9344000000000001</v>
      </c>
      <c r="AD686" s="43">
        <f>_xlfn.XLOOKUP(Master1[[#This Row],[cu_id]],Revenue_Analysis[cuid],Revenue_Analysis[Q2 High Deviation], 0)</f>
        <v>55.695</v>
      </c>
      <c r="AE686" s="43">
        <f>_xlfn.XLOOKUP(Master1[[#This Row],[cu_id]],Revenue_Analysis[cuid],Revenue_Analysis[Q3 Low Deviation], 0)</f>
        <v>11.948</v>
      </c>
      <c r="AF686" s="43">
        <f>_xlfn.XLOOKUP(Master1[[#This Row],[cu_id]],Revenue_Analysis[cuid],Revenue_Analysis[Q3 High Deviation], 0)</f>
        <v>53.418199999999999</v>
      </c>
      <c r="AG686" s="43">
        <f>_xlfn.XLOOKUP(Master1[[#This Row],[cu_id]],Revenue_Analysis[cuid],Revenue_Analysis[Q4 Low Deviation], 0)</f>
        <v>22.827100000000002</v>
      </c>
      <c r="AH686" s="43">
        <f>_xlfn.XLOOKUP(Master1[[#This Row],[cu_id]],Revenue_Analysis[cuid],Revenue_Analysis[Q4 High Deviation], 0)</f>
        <v>49.139099999999999</v>
      </c>
      <c r="AI686" s="43">
        <f>_xlfn.XLOOKUP(Master1[[#This Row],[cu_id]],Revenue_Analysis[cuid],Revenue_Analysis[Q1 Average], 0)</f>
        <v>47.01</v>
      </c>
      <c r="AJ686" s="43">
        <f>_xlfn.XLOOKUP(Master1[[#This Row],[cu_id]],Revenue_Analysis[cuid],Revenue_Analysis[Q2 Average], 0)</f>
        <v>31.814699999999998</v>
      </c>
      <c r="AK686" s="43">
        <f>_xlfn.XLOOKUP(Master1[[#This Row],[cu_id]],Revenue_Analysis[cuid],Revenue_Analysis[Q3 Average], 0)</f>
        <v>32.683100000000003</v>
      </c>
      <c r="AL686" s="43">
        <f>_xlfn.XLOOKUP(Master1[[#This Row],[cu_id]],Revenue_Analysis[cuid],Revenue_Analysis[Q4 Average], 0)</f>
        <v>35.9831</v>
      </c>
      <c r="AM686" s="44">
        <v>0.375</v>
      </c>
      <c r="AN686" s="44">
        <v>0.95833333333333337</v>
      </c>
      <c r="AO686" s="49">
        <v>0.5</v>
      </c>
      <c r="AP686" s="44">
        <v>0.5625</v>
      </c>
      <c r="AQ686" s="25" t="s">
        <v>13860</v>
      </c>
      <c r="AR686" s="25" t="s">
        <v>0</v>
      </c>
      <c r="AS686" s="15">
        <f>IFERROR(_xlfn.XLOOKUP(Master1[[#This Row],[cu_id]],StopTimes[cu_ID],StopTimes[Average Stop Time]), 0)</f>
        <v>0.27333333333333332</v>
      </c>
      <c r="AT686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686" s="45">
        <v>10</v>
      </c>
      <c r="AV686" s="13"/>
      <c r="AW686" s="12"/>
    </row>
    <row r="687" spans="1:49" x14ac:dyDescent="0.3">
      <c r="A687" s="74" t="s">
        <v>4487</v>
      </c>
      <c r="B687" s="25">
        <v>71</v>
      </c>
      <c r="C687" s="25" t="s">
        <v>6</v>
      </c>
      <c r="D687" s="26">
        <v>33238</v>
      </c>
      <c r="E687" s="26" t="s">
        <v>13</v>
      </c>
      <c r="F687" s="26" t="s">
        <v>2805</v>
      </c>
      <c r="G687" s="26" t="s">
        <v>2806</v>
      </c>
      <c r="H687" s="26" t="s">
        <v>5</v>
      </c>
      <c r="I687" s="26" t="s">
        <v>205</v>
      </c>
      <c r="J687" s="26" t="s">
        <v>4</v>
      </c>
      <c r="K687" s="26" t="s">
        <v>206</v>
      </c>
      <c r="L687" s="27" t="s">
        <v>16</v>
      </c>
      <c r="M687" s="25" t="s">
        <v>3</v>
      </c>
      <c r="N687" s="25" t="s">
        <v>2</v>
      </c>
      <c r="O6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173</v>
      </c>
      <c r="P687" s="25">
        <v>0</v>
      </c>
      <c r="Q687" s="25">
        <v>0</v>
      </c>
      <c r="R687" s="25">
        <v>173</v>
      </c>
      <c r="S687" s="25">
        <v>0</v>
      </c>
      <c r="T687" s="25">
        <v>0</v>
      </c>
      <c r="U687" s="25">
        <v>52</v>
      </c>
      <c r="V687" s="41" t="str">
        <f>IFERROR(Master1[[#This Row],[Avg Garment Scans per Delivery]]/Master1[[#This Row],[Garment Inventory]], "")</f>
        <v/>
      </c>
      <c r="W687" s="42"/>
      <c r="X687" s="42"/>
      <c r="Y687" s="42"/>
      <c r="Z687" s="42"/>
      <c r="AA687" s="43">
        <f>_xlfn.XLOOKUP(Master1[[#This Row],[cu_id]], Revenue_Analysis[cuid], Revenue_Analysis[Q1 Low Deviation], 0)</f>
        <v>61.270400000000002</v>
      </c>
      <c r="AB687" s="43">
        <f>_xlfn.XLOOKUP(Master1[[#This Row],[cu_id]],Revenue_Analysis[cuid],Revenue_Analysis[Q1 High Deviation], 0)</f>
        <v>62.868000000000002</v>
      </c>
      <c r="AC687" s="43">
        <f>_xlfn.XLOOKUP(Master1[[#This Row],[cu_id]],Revenue_Analysis[cuid],Revenue_Analysis[Q2 Low Deviation], 0)</f>
        <v>37.518700000000003</v>
      </c>
      <c r="AD687" s="43">
        <f>_xlfn.XLOOKUP(Master1[[#This Row],[cu_id]],Revenue_Analysis[cuid],Revenue_Analysis[Q2 High Deviation], 0)</f>
        <v>42.545900000000003</v>
      </c>
      <c r="AE687" s="43">
        <f>_xlfn.XLOOKUP(Master1[[#This Row],[cu_id]],Revenue_Analysis[cuid],Revenue_Analysis[Q3 Low Deviation], 0)</f>
        <v>42.461199999999998</v>
      </c>
      <c r="AF687" s="43">
        <f>_xlfn.XLOOKUP(Master1[[#This Row],[cu_id]],Revenue_Analysis[cuid],Revenue_Analysis[Q3 High Deviation], 0)</f>
        <v>43.266399999999997</v>
      </c>
      <c r="AG687" s="43">
        <f>_xlfn.XLOOKUP(Master1[[#This Row],[cu_id]],Revenue_Analysis[cuid],Revenue_Analysis[Q4 Low Deviation], 0)</f>
        <v>42.479100000000003</v>
      </c>
      <c r="AH687" s="43">
        <f>_xlfn.XLOOKUP(Master1[[#This Row],[cu_id]],Revenue_Analysis[cuid],Revenue_Analysis[Q4 High Deviation], 0)</f>
        <v>42.488500000000002</v>
      </c>
      <c r="AI687" s="43">
        <f>_xlfn.XLOOKUP(Master1[[#This Row],[cu_id]],Revenue_Analysis[cuid],Revenue_Analysis[Q1 Average], 0)</f>
        <v>62.069200000000002</v>
      </c>
      <c r="AJ687" s="43">
        <f>_xlfn.XLOOKUP(Master1[[#This Row],[cu_id]],Revenue_Analysis[cuid],Revenue_Analysis[Q2 Average], 0)</f>
        <v>40.032299999999999</v>
      </c>
      <c r="AK687" s="43">
        <f>_xlfn.XLOOKUP(Master1[[#This Row],[cu_id]],Revenue_Analysis[cuid],Revenue_Analysis[Q3 Average], 0)</f>
        <v>42.863799999999998</v>
      </c>
      <c r="AL687" s="43">
        <f>_xlfn.XLOOKUP(Master1[[#This Row],[cu_id]],Revenue_Analysis[cuid],Revenue_Analysis[Q4 Average], 0)</f>
        <v>42.483800000000002</v>
      </c>
      <c r="AM687" s="44">
        <v>11</v>
      </c>
      <c r="AN687" s="44">
        <v>9.5</v>
      </c>
      <c r="AO687" s="25" t="s">
        <v>13860</v>
      </c>
      <c r="AP687" s="25" t="s">
        <v>13860</v>
      </c>
      <c r="AQ687" s="25" t="s">
        <v>13860</v>
      </c>
      <c r="AR687" s="25" t="s">
        <v>0</v>
      </c>
      <c r="AS687" s="15">
        <f>IFERROR(_xlfn.XLOOKUP(Master1[[#This Row],[cu_id]],StopTimes[cu_ID],StopTimes[Average Stop Time]), 0)</f>
        <v>9.2000000000000011</v>
      </c>
      <c r="AT68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87" s="45" t="s">
        <v>13860</v>
      </c>
      <c r="AV687" s="13"/>
      <c r="AW687" s="12"/>
    </row>
    <row r="688" spans="1:49" x14ac:dyDescent="0.3">
      <c r="A688" s="74" t="s">
        <v>4488</v>
      </c>
      <c r="B688" s="25">
        <v>71</v>
      </c>
      <c r="C688" s="25" t="s">
        <v>12</v>
      </c>
      <c r="D688" s="26">
        <v>33241</v>
      </c>
      <c r="E688" s="26" t="s">
        <v>13</v>
      </c>
      <c r="F688" s="26" t="s">
        <v>2807</v>
      </c>
      <c r="G688" s="26" t="s">
        <v>2808</v>
      </c>
      <c r="H688" s="26" t="s">
        <v>5</v>
      </c>
      <c r="I688" s="26" t="s">
        <v>1720</v>
      </c>
      <c r="J688" s="26" t="s">
        <v>4</v>
      </c>
      <c r="K688" s="26" t="s">
        <v>1721</v>
      </c>
      <c r="L688" s="27" t="s">
        <v>19</v>
      </c>
      <c r="M688" s="25" t="s">
        <v>18</v>
      </c>
      <c r="N688" s="25" t="s">
        <v>2</v>
      </c>
      <c r="O68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42</v>
      </c>
      <c r="P688" s="25">
        <v>0</v>
      </c>
      <c r="Q688" s="25">
        <v>42</v>
      </c>
      <c r="R688" s="25">
        <v>0</v>
      </c>
      <c r="S688" s="25">
        <v>0</v>
      </c>
      <c r="T688" s="25">
        <v>0</v>
      </c>
      <c r="U688" s="25">
        <v>27</v>
      </c>
      <c r="V688" s="41" t="str">
        <f>IFERROR(Master1[[#This Row],[Avg Garment Scans per Delivery]]/Master1[[#This Row],[Garment Inventory]], "")</f>
        <v/>
      </c>
      <c r="W688" s="42"/>
      <c r="X688" s="42"/>
      <c r="Y688" s="42"/>
      <c r="Z688" s="42"/>
      <c r="AA688" s="43">
        <f>_xlfn.XLOOKUP(Master1[[#This Row],[cu_id]], Revenue_Analysis[cuid], Revenue_Analysis[Q1 Low Deviation], 0)</f>
        <v>45.404400000000003</v>
      </c>
      <c r="AB688" s="43">
        <f>_xlfn.XLOOKUP(Master1[[#This Row],[cu_id]],Revenue_Analysis[cuid],Revenue_Analysis[Q1 High Deviation], 0)</f>
        <v>75.093199999999996</v>
      </c>
      <c r="AC688" s="43">
        <f>_xlfn.XLOOKUP(Master1[[#This Row],[cu_id]],Revenue_Analysis[cuid],Revenue_Analysis[Q2 Low Deviation], 0)</f>
        <v>77.476699999999994</v>
      </c>
      <c r="AD688" s="43">
        <f>_xlfn.XLOOKUP(Master1[[#This Row],[cu_id]],Revenue_Analysis[cuid],Revenue_Analysis[Q2 High Deviation], 0)</f>
        <v>79.583299999999994</v>
      </c>
      <c r="AE688" s="43">
        <f>_xlfn.XLOOKUP(Master1[[#This Row],[cu_id]],Revenue_Analysis[cuid],Revenue_Analysis[Q3 Low Deviation], 0)</f>
        <v>56.908700000000003</v>
      </c>
      <c r="AF688" s="43">
        <f>_xlfn.XLOOKUP(Master1[[#This Row],[cu_id]],Revenue_Analysis[cuid],Revenue_Analysis[Q3 High Deviation], 0)</f>
        <v>70.934100000000001</v>
      </c>
      <c r="AG688" s="43">
        <f>_xlfn.XLOOKUP(Master1[[#This Row],[cu_id]],Revenue_Analysis[cuid],Revenue_Analysis[Q4 Low Deviation], 0)</f>
        <v>72.56</v>
      </c>
      <c r="AH688" s="43">
        <f>_xlfn.XLOOKUP(Master1[[#This Row],[cu_id]],Revenue_Analysis[cuid],Revenue_Analysis[Q4 High Deviation], 0)</f>
        <v>72.56</v>
      </c>
      <c r="AI688" s="43">
        <f>_xlfn.XLOOKUP(Master1[[#This Row],[cu_id]],Revenue_Analysis[cuid],Revenue_Analysis[Q1 Average], 0)</f>
        <v>60.248800000000003</v>
      </c>
      <c r="AJ688" s="43">
        <f>_xlfn.XLOOKUP(Master1[[#This Row],[cu_id]],Revenue_Analysis[cuid],Revenue_Analysis[Q2 Average], 0)</f>
        <v>78.53</v>
      </c>
      <c r="AK688" s="43">
        <f>_xlfn.XLOOKUP(Master1[[#This Row],[cu_id]],Revenue_Analysis[cuid],Revenue_Analysis[Q3 Average], 0)</f>
        <v>63.921399999999998</v>
      </c>
      <c r="AL688" s="43">
        <f>_xlfn.XLOOKUP(Master1[[#This Row],[cu_id]],Revenue_Analysis[cuid],Revenue_Analysis[Q4 Average], 0)</f>
        <v>72.56</v>
      </c>
      <c r="AM688" s="44">
        <v>8</v>
      </c>
      <c r="AN688" s="44">
        <v>8.5</v>
      </c>
      <c r="AO688" s="25" t="s">
        <v>13860</v>
      </c>
      <c r="AP688" s="25" t="s">
        <v>13860</v>
      </c>
      <c r="AQ688" s="25" t="s">
        <v>207</v>
      </c>
      <c r="AR688" s="25" t="s">
        <v>0</v>
      </c>
      <c r="AS688" s="15">
        <f>IFERROR(_xlfn.XLOOKUP(Master1[[#This Row],[cu_id]],StopTimes[cu_ID],StopTimes[Average Stop Time]), 0)</f>
        <v>15.008333333333333</v>
      </c>
      <c r="AT68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88" s="45" t="s">
        <v>13860</v>
      </c>
      <c r="AV688" s="13"/>
      <c r="AW688" s="12"/>
    </row>
    <row r="689" spans="1:49" x14ac:dyDescent="0.3">
      <c r="A689" s="74" t="s">
        <v>4489</v>
      </c>
      <c r="B689" s="25">
        <v>78</v>
      </c>
      <c r="C689" s="25" t="s">
        <v>14</v>
      </c>
      <c r="D689" s="26">
        <v>33242</v>
      </c>
      <c r="E689" s="26" t="s">
        <v>13</v>
      </c>
      <c r="F689" s="26" t="s">
        <v>2809</v>
      </c>
      <c r="G689" s="26" t="s">
        <v>2810</v>
      </c>
      <c r="H689" s="26" t="s">
        <v>5</v>
      </c>
      <c r="I689" s="26" t="s">
        <v>696</v>
      </c>
      <c r="J689" s="26" t="s">
        <v>4</v>
      </c>
      <c r="K689" s="26" t="s">
        <v>839</v>
      </c>
      <c r="L689" s="27" t="s">
        <v>16</v>
      </c>
      <c r="M689" s="25" t="s">
        <v>3</v>
      </c>
      <c r="N689" s="25" t="s">
        <v>2</v>
      </c>
      <c r="O6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689" s="25">
        <v>0</v>
      </c>
      <c r="Q689" s="25">
        <v>0</v>
      </c>
      <c r="R689" s="25">
        <v>0</v>
      </c>
      <c r="S689" s="25">
        <v>210</v>
      </c>
      <c r="T689" s="25">
        <v>0</v>
      </c>
      <c r="U689" s="25">
        <v>48</v>
      </c>
      <c r="V689" s="41" t="str">
        <f>IFERROR(Master1[[#This Row],[Avg Garment Scans per Delivery]]/Master1[[#This Row],[Garment Inventory]], "")</f>
        <v/>
      </c>
      <c r="W689" s="42"/>
      <c r="X689" s="42"/>
      <c r="Y689" s="42"/>
      <c r="Z689" s="42"/>
      <c r="AA689" s="43">
        <f>_xlfn.XLOOKUP(Master1[[#This Row],[cu_id]], Revenue_Analysis[cuid], Revenue_Analysis[Q1 Low Deviation], 0)</f>
        <v>80.963999999999999</v>
      </c>
      <c r="AB689" s="43">
        <f>_xlfn.XLOOKUP(Master1[[#This Row],[cu_id]],Revenue_Analysis[cuid],Revenue_Analysis[Q1 High Deviation], 0)</f>
        <v>97.711600000000004</v>
      </c>
      <c r="AC689" s="43">
        <f>_xlfn.XLOOKUP(Master1[[#This Row],[cu_id]],Revenue_Analysis[cuid],Revenue_Analysis[Q2 Low Deviation], 0)</f>
        <v>57.043100000000003</v>
      </c>
      <c r="AD689" s="43">
        <f>_xlfn.XLOOKUP(Master1[[#This Row],[cu_id]],Revenue_Analysis[cuid],Revenue_Analysis[Q2 High Deviation], 0)</f>
        <v>81.431899999999999</v>
      </c>
      <c r="AE689" s="43">
        <f>_xlfn.XLOOKUP(Master1[[#This Row],[cu_id]],Revenue_Analysis[cuid],Revenue_Analysis[Q3 Low Deviation], 0)</f>
        <v>68.863600000000005</v>
      </c>
      <c r="AF689" s="43">
        <f>_xlfn.XLOOKUP(Master1[[#This Row],[cu_id]],Revenue_Analysis[cuid],Revenue_Analysis[Q3 High Deviation], 0)</f>
        <v>69.660399999999996</v>
      </c>
      <c r="AG689" s="43">
        <f>_xlfn.XLOOKUP(Master1[[#This Row],[cu_id]],Revenue_Analysis[cuid],Revenue_Analysis[Q4 Low Deviation], 0)</f>
        <v>62.531500000000001</v>
      </c>
      <c r="AH689" s="43">
        <f>_xlfn.XLOOKUP(Master1[[#This Row],[cu_id]],Revenue_Analysis[cuid],Revenue_Analysis[Q4 High Deviation], 0)</f>
        <v>86.290899999999993</v>
      </c>
      <c r="AI689" s="43">
        <f>_xlfn.XLOOKUP(Master1[[#This Row],[cu_id]],Revenue_Analysis[cuid],Revenue_Analysis[Q1 Average], 0)</f>
        <v>89.337800000000001</v>
      </c>
      <c r="AJ689" s="43">
        <f>_xlfn.XLOOKUP(Master1[[#This Row],[cu_id]],Revenue_Analysis[cuid],Revenue_Analysis[Q2 Average], 0)</f>
        <v>69.237499999999997</v>
      </c>
      <c r="AK689" s="43">
        <f>_xlfn.XLOOKUP(Master1[[#This Row],[cu_id]],Revenue_Analysis[cuid],Revenue_Analysis[Q3 Average], 0)</f>
        <v>69.262</v>
      </c>
      <c r="AL689" s="43">
        <f>_xlfn.XLOOKUP(Master1[[#This Row],[cu_id]],Revenue_Analysis[cuid],Revenue_Analysis[Q4 Average], 0)</f>
        <v>74.411199999999994</v>
      </c>
      <c r="AM689" s="44">
        <v>0.33333333333333331</v>
      </c>
      <c r="AN689" s="44">
        <v>0.70833333333333337</v>
      </c>
      <c r="AO689" s="25" t="s">
        <v>13860</v>
      </c>
      <c r="AP689" s="25" t="s">
        <v>13860</v>
      </c>
      <c r="AQ689" s="25" t="s">
        <v>13860</v>
      </c>
      <c r="AR689" s="25" t="s">
        <v>0</v>
      </c>
      <c r="AS689" s="15">
        <f>IFERROR(_xlfn.XLOOKUP(Master1[[#This Row],[cu_id]],StopTimes[cu_ID],StopTimes[Average Stop Time]), 0)</f>
        <v>13.104166666666666</v>
      </c>
      <c r="AT68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89" s="45" t="s">
        <v>13860</v>
      </c>
      <c r="AV689" s="13"/>
      <c r="AW689" s="12"/>
    </row>
    <row r="690" spans="1:49" x14ac:dyDescent="0.3">
      <c r="A690" s="74" t="s">
        <v>3344</v>
      </c>
      <c r="B690" s="25">
        <v>71</v>
      </c>
      <c r="C690" s="25" t="s">
        <v>7</v>
      </c>
      <c r="D690" s="26">
        <v>31183</v>
      </c>
      <c r="E690" s="26" t="s">
        <v>39</v>
      </c>
      <c r="F690" s="26" t="s">
        <v>3283</v>
      </c>
      <c r="G690" s="26" t="s">
        <v>3345</v>
      </c>
      <c r="H690" s="26" t="s">
        <v>5</v>
      </c>
      <c r="I690" s="26" t="s">
        <v>2037</v>
      </c>
      <c r="J690" s="26" t="s">
        <v>4</v>
      </c>
      <c r="K690" s="26" t="s">
        <v>474</v>
      </c>
      <c r="L690" s="27">
        <v>8</v>
      </c>
      <c r="M690" s="25" t="s">
        <v>3346</v>
      </c>
      <c r="N690" s="25" t="s">
        <v>2</v>
      </c>
      <c r="O6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690" s="25">
        <v>0</v>
      </c>
      <c r="Q690" s="25">
        <v>0</v>
      </c>
      <c r="R690" s="25">
        <v>0</v>
      </c>
      <c r="S690" s="25">
        <v>0</v>
      </c>
      <c r="T690" s="25">
        <v>200</v>
      </c>
      <c r="U690" s="25">
        <v>127</v>
      </c>
      <c r="V690" s="41">
        <f>IFERROR(Master1[[#This Row],[Avg Garment Scans per Delivery]]/Master1[[#This Row],[Garment Inventory]], "")</f>
        <v>5.8823529411764705E-2</v>
      </c>
      <c r="W690" s="42">
        <v>51</v>
      </c>
      <c r="X690" s="42">
        <v>3</v>
      </c>
      <c r="Y690" s="42">
        <v>2</v>
      </c>
      <c r="Z690" s="42">
        <v>51</v>
      </c>
      <c r="AA690" s="43">
        <f>_xlfn.XLOOKUP(Master1[[#This Row],[cu_id]], Revenue_Analysis[cuid], Revenue_Analysis[Q1 Low Deviation], 0)</f>
        <v>148.8134</v>
      </c>
      <c r="AB690" s="43">
        <f>_xlfn.XLOOKUP(Master1[[#This Row],[cu_id]],Revenue_Analysis[cuid],Revenue_Analysis[Q1 High Deviation], 0)</f>
        <v>486.77140000000003</v>
      </c>
      <c r="AC690" s="43">
        <f>_xlfn.XLOOKUP(Master1[[#This Row],[cu_id]],Revenue_Analysis[cuid],Revenue_Analysis[Q2 Low Deviation], 0)</f>
        <v>289.44810000000001</v>
      </c>
      <c r="AD690" s="43">
        <f>_xlfn.XLOOKUP(Master1[[#This Row],[cu_id]],Revenue_Analysis[cuid],Revenue_Analysis[Q2 High Deviation], 0)</f>
        <v>493.60390000000001</v>
      </c>
      <c r="AE690" s="43">
        <f>_xlfn.XLOOKUP(Master1[[#This Row],[cu_id]],Revenue_Analysis[cuid],Revenue_Analysis[Q3 Low Deviation], 0)</f>
        <v>245.94370000000001</v>
      </c>
      <c r="AF690" s="43">
        <f>_xlfn.XLOOKUP(Master1[[#This Row],[cu_id]],Revenue_Analysis[cuid],Revenue_Analysis[Q3 High Deviation], 0)</f>
        <v>459.27629999999999</v>
      </c>
      <c r="AG690" s="43">
        <f>_xlfn.XLOOKUP(Master1[[#This Row],[cu_id]],Revenue_Analysis[cuid],Revenue_Analysis[Q4 Low Deviation], 0)</f>
        <v>211.93680000000001</v>
      </c>
      <c r="AH690" s="43">
        <f>_xlfn.XLOOKUP(Master1[[#This Row],[cu_id]],Revenue_Analysis[cuid],Revenue_Analysis[Q4 High Deviation], 0)</f>
        <v>362.74560000000002</v>
      </c>
      <c r="AI690" s="43">
        <f>_xlfn.XLOOKUP(Master1[[#This Row],[cu_id]],Revenue_Analysis[cuid],Revenue_Analysis[Q1 Average], 0)</f>
        <v>317.79239999999999</v>
      </c>
      <c r="AJ690" s="43">
        <f>_xlfn.XLOOKUP(Master1[[#This Row],[cu_id]],Revenue_Analysis[cuid],Revenue_Analysis[Q2 Average], 0)</f>
        <v>391.52600000000001</v>
      </c>
      <c r="AK690" s="43">
        <f>_xlfn.XLOOKUP(Master1[[#This Row],[cu_id]],Revenue_Analysis[cuid],Revenue_Analysis[Q3 Average], 0)</f>
        <v>352.61</v>
      </c>
      <c r="AL690" s="43">
        <f>_xlfn.XLOOKUP(Master1[[#This Row],[cu_id]],Revenue_Analysis[cuid],Revenue_Analysis[Q4 Average], 0)</f>
        <v>287.34120000000001</v>
      </c>
      <c r="AM690" s="44">
        <v>8</v>
      </c>
      <c r="AN690" s="44">
        <v>5.5</v>
      </c>
      <c r="AO690" s="25" t="s">
        <v>13860</v>
      </c>
      <c r="AP690" s="25" t="s">
        <v>13860</v>
      </c>
      <c r="AQ690" s="25" t="s">
        <v>13860</v>
      </c>
      <c r="AR690" s="25" t="s">
        <v>0</v>
      </c>
      <c r="AS690" s="15">
        <f>IFERROR(_xlfn.XLOOKUP(Master1[[#This Row],[cu_id]],StopTimes[cu_ID],StopTimes[Average Stop Time]), 0)</f>
        <v>0</v>
      </c>
      <c r="AT690" s="15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690" s="45">
        <v>30</v>
      </c>
      <c r="AV690" s="13"/>
      <c r="AW690" s="12"/>
    </row>
    <row r="691" spans="1:49" x14ac:dyDescent="0.3">
      <c r="A691" s="74" t="s">
        <v>3347</v>
      </c>
      <c r="B691" s="25">
        <v>71</v>
      </c>
      <c r="C691" s="25" t="s">
        <v>9</v>
      </c>
      <c r="D691" s="26">
        <v>31183</v>
      </c>
      <c r="E691" s="26" t="s">
        <v>39</v>
      </c>
      <c r="F691" s="26" t="s">
        <v>3283</v>
      </c>
      <c r="G691" s="26" t="s">
        <v>3345</v>
      </c>
      <c r="H691" s="26" t="s">
        <v>5</v>
      </c>
      <c r="I691" s="26" t="s">
        <v>2037</v>
      </c>
      <c r="J691" s="26" t="s">
        <v>4</v>
      </c>
      <c r="K691" s="26" t="s">
        <v>474</v>
      </c>
      <c r="L691" s="27">
        <v>8</v>
      </c>
      <c r="M691" s="25" t="s">
        <v>3</v>
      </c>
      <c r="N691" s="25" t="s">
        <v>2</v>
      </c>
      <c r="O6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191</v>
      </c>
      <c r="P691" s="25">
        <v>191</v>
      </c>
      <c r="Q691" s="25">
        <v>0</v>
      </c>
      <c r="R691" s="25">
        <v>0</v>
      </c>
      <c r="S691" s="25">
        <v>0</v>
      </c>
      <c r="T691" s="25">
        <v>0</v>
      </c>
      <c r="U691" s="25">
        <v>127</v>
      </c>
      <c r="V691" s="41">
        <f>IFERROR(Master1[[#This Row],[Avg Garment Scans per Delivery]]/Master1[[#This Row],[Garment Inventory]], "")</f>
        <v>5.8823529411764705E-2</v>
      </c>
      <c r="W691" s="42">
        <v>51</v>
      </c>
      <c r="X691" s="42">
        <v>3</v>
      </c>
      <c r="Y691" s="42">
        <v>2</v>
      </c>
      <c r="Z691" s="42">
        <v>51</v>
      </c>
      <c r="AA691" s="43">
        <f>_xlfn.XLOOKUP(Master1[[#This Row],[cu_id]], Revenue_Analysis[cuid], Revenue_Analysis[Q1 Low Deviation], 0)</f>
        <v>400.76900000000001</v>
      </c>
      <c r="AB691" s="43">
        <f>_xlfn.XLOOKUP(Master1[[#This Row],[cu_id]],Revenue_Analysis[cuid],Revenue_Analysis[Q1 High Deviation], 0)</f>
        <v>613.85680000000002</v>
      </c>
      <c r="AC691" s="43">
        <f>_xlfn.XLOOKUP(Master1[[#This Row],[cu_id]],Revenue_Analysis[cuid],Revenue_Analysis[Q2 Low Deviation], 0)</f>
        <v>456.00540000000001</v>
      </c>
      <c r="AD691" s="43">
        <f>_xlfn.XLOOKUP(Master1[[#This Row],[cu_id]],Revenue_Analysis[cuid],Revenue_Analysis[Q2 High Deviation], 0)</f>
        <v>657.39319999999998</v>
      </c>
      <c r="AE691" s="43">
        <f>_xlfn.XLOOKUP(Master1[[#This Row],[cu_id]],Revenue_Analysis[cuid],Revenue_Analysis[Q3 Low Deviation], 0)</f>
        <v>515.16390000000001</v>
      </c>
      <c r="AF691" s="43">
        <f>_xlfn.XLOOKUP(Master1[[#This Row],[cu_id]],Revenue_Analysis[cuid],Revenue_Analysis[Q3 High Deviation], 0)</f>
        <v>696.64369999999997</v>
      </c>
      <c r="AG691" s="43">
        <f>_xlfn.XLOOKUP(Master1[[#This Row],[cu_id]],Revenue_Analysis[cuid],Revenue_Analysis[Q4 Low Deviation], 0)</f>
        <v>472.8374</v>
      </c>
      <c r="AH691" s="43">
        <f>_xlfn.XLOOKUP(Master1[[#This Row],[cu_id]],Revenue_Analysis[cuid],Revenue_Analysis[Q4 High Deviation], 0)</f>
        <v>648.51020000000005</v>
      </c>
      <c r="AI691" s="43">
        <f>_xlfn.XLOOKUP(Master1[[#This Row],[cu_id]],Revenue_Analysis[cuid],Revenue_Analysis[Q1 Average], 0)</f>
        <v>507.31290000000001</v>
      </c>
      <c r="AJ691" s="43">
        <f>_xlfn.XLOOKUP(Master1[[#This Row],[cu_id]],Revenue_Analysis[cuid],Revenue_Analysis[Q2 Average], 0)</f>
        <v>556.69929999999999</v>
      </c>
      <c r="AK691" s="43">
        <f>_xlfn.XLOOKUP(Master1[[#This Row],[cu_id]],Revenue_Analysis[cuid],Revenue_Analysis[Q3 Average], 0)</f>
        <v>605.90380000000005</v>
      </c>
      <c r="AL691" s="43">
        <f>_xlfn.XLOOKUP(Master1[[#This Row],[cu_id]],Revenue_Analysis[cuid],Revenue_Analysis[Q4 Average], 0)</f>
        <v>560.67380000000003</v>
      </c>
      <c r="AM691" s="44">
        <v>9</v>
      </c>
      <c r="AN691" s="44">
        <v>10.5</v>
      </c>
      <c r="AO691" s="25" t="s">
        <v>13860</v>
      </c>
      <c r="AP691" s="25" t="s">
        <v>13860</v>
      </c>
      <c r="AQ691" s="25" t="s">
        <v>207</v>
      </c>
      <c r="AR691" s="25" t="s">
        <v>0</v>
      </c>
      <c r="AS691" s="15">
        <f>IFERROR(_xlfn.XLOOKUP(Master1[[#This Row],[cu_id]],StopTimes[cu_ID],StopTimes[Average Stop Time]), 0)</f>
        <v>0</v>
      </c>
      <c r="AT691" s="15">
        <f>IF(Master1[[#This Row],[RSP StopTime Override]] &lt;&gt; "",Master1[[#This Row],[RSP StopTime Override]],IF(Master1[[#This Row],[Avg Stop Time Helper]] &lt;&gt; 0, Master1[[#This Row],[Avg Stop Time Helper]],Average_Stop_Time))</f>
        <v>37</v>
      </c>
      <c r="AU691" s="45">
        <v>37</v>
      </c>
      <c r="AV691" s="13"/>
      <c r="AW691" s="12"/>
    </row>
    <row r="692" spans="1:49" x14ac:dyDescent="0.3">
      <c r="A692" s="74" t="s">
        <v>3735</v>
      </c>
      <c r="B692" s="25">
        <v>71</v>
      </c>
      <c r="C692" s="25" t="s">
        <v>6</v>
      </c>
      <c r="D692" s="26">
        <v>28583</v>
      </c>
      <c r="E692" s="26" t="s">
        <v>13</v>
      </c>
      <c r="F692" s="26" t="s">
        <v>1173</v>
      </c>
      <c r="G692" s="26" t="s">
        <v>1174</v>
      </c>
      <c r="H692" s="26" t="s">
        <v>11</v>
      </c>
      <c r="I692" s="26" t="s">
        <v>336</v>
      </c>
      <c r="J692" s="26" t="s">
        <v>4</v>
      </c>
      <c r="K692" s="26" t="s">
        <v>206</v>
      </c>
      <c r="L692" s="27" t="s">
        <v>16</v>
      </c>
      <c r="M692" s="25" t="s">
        <v>3</v>
      </c>
      <c r="N692" s="25" t="s">
        <v>2</v>
      </c>
      <c r="O6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159</v>
      </c>
      <c r="P692" s="25">
        <v>0</v>
      </c>
      <c r="Q692" s="25">
        <v>0</v>
      </c>
      <c r="R692" s="25">
        <v>159</v>
      </c>
      <c r="S692" s="25">
        <v>0</v>
      </c>
      <c r="T692" s="25">
        <v>0</v>
      </c>
      <c r="U692" s="25">
        <v>56</v>
      </c>
      <c r="V692" s="41" t="str">
        <f>IFERROR(Master1[[#This Row],[Avg Garment Scans per Delivery]]/Master1[[#This Row],[Garment Inventory]], "")</f>
        <v/>
      </c>
      <c r="W692" s="42"/>
      <c r="X692" s="42"/>
      <c r="Y692" s="42"/>
      <c r="Z692" s="42"/>
      <c r="AA692" s="43">
        <f>_xlfn.XLOOKUP(Master1[[#This Row],[cu_id]], Revenue_Analysis[cuid], Revenue_Analysis[Q1 Low Deviation], 0)</f>
        <v>37.835299999999997</v>
      </c>
      <c r="AB692" s="43">
        <f>_xlfn.XLOOKUP(Master1[[#This Row],[cu_id]],Revenue_Analysis[cuid],Revenue_Analysis[Q1 High Deviation], 0)</f>
        <v>79.107699999999994</v>
      </c>
      <c r="AC692" s="43">
        <f>_xlfn.XLOOKUP(Master1[[#This Row],[cu_id]],Revenue_Analysis[cuid],Revenue_Analysis[Q2 Low Deviation], 0)</f>
        <v>39.698900000000002</v>
      </c>
      <c r="AD692" s="43">
        <f>_xlfn.XLOOKUP(Master1[[#This Row],[cu_id]],Revenue_Analysis[cuid],Revenue_Analysis[Q2 High Deviation], 0)</f>
        <v>64.051699999999997</v>
      </c>
      <c r="AE692" s="43">
        <f>_xlfn.XLOOKUP(Master1[[#This Row],[cu_id]],Revenue_Analysis[cuid],Revenue_Analysis[Q3 Low Deviation], 0)</f>
        <v>43.99</v>
      </c>
      <c r="AF692" s="43">
        <f>_xlfn.XLOOKUP(Master1[[#This Row],[cu_id]],Revenue_Analysis[cuid],Revenue_Analysis[Q3 High Deviation], 0)</f>
        <v>115.55</v>
      </c>
      <c r="AG692" s="43">
        <f>_xlfn.XLOOKUP(Master1[[#This Row],[cu_id]],Revenue_Analysis[cuid],Revenue_Analysis[Q4 Low Deviation], 0)</f>
        <v>46.1387</v>
      </c>
      <c r="AH692" s="43">
        <f>_xlfn.XLOOKUP(Master1[[#This Row],[cu_id]],Revenue_Analysis[cuid],Revenue_Analysis[Q4 High Deviation], 0)</f>
        <v>93.492099999999994</v>
      </c>
      <c r="AI692" s="43">
        <f>_xlfn.XLOOKUP(Master1[[#This Row],[cu_id]],Revenue_Analysis[cuid],Revenue_Analysis[Q1 Average], 0)</f>
        <v>58.471499999999999</v>
      </c>
      <c r="AJ692" s="43">
        <f>_xlfn.XLOOKUP(Master1[[#This Row],[cu_id]],Revenue_Analysis[cuid],Revenue_Analysis[Q2 Average], 0)</f>
        <v>51.875300000000003</v>
      </c>
      <c r="AK692" s="43">
        <f>_xlfn.XLOOKUP(Master1[[#This Row],[cu_id]],Revenue_Analysis[cuid],Revenue_Analysis[Q3 Average], 0)</f>
        <v>79.77</v>
      </c>
      <c r="AL692" s="43">
        <f>_xlfn.XLOOKUP(Master1[[#This Row],[cu_id]],Revenue_Analysis[cuid],Revenue_Analysis[Q4 Average], 0)</f>
        <v>69.815399999999997</v>
      </c>
      <c r="AM692" s="44">
        <v>8</v>
      </c>
      <c r="AN692" s="44">
        <v>5.5</v>
      </c>
      <c r="AO692" s="25" t="s">
        <v>13860</v>
      </c>
      <c r="AP692" s="25" t="s">
        <v>13860</v>
      </c>
      <c r="AQ692" s="25" t="s">
        <v>13860</v>
      </c>
      <c r="AR692" s="25" t="s">
        <v>0</v>
      </c>
      <c r="AS692" s="15">
        <f>IFERROR(_xlfn.XLOOKUP(Master1[[#This Row],[cu_id]],StopTimes[cu_ID],StopTimes[Average Stop Time]), 0)</f>
        <v>4.4433333333333334</v>
      </c>
      <c r="AT69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92" s="45" t="s">
        <v>13860</v>
      </c>
      <c r="AV692" s="13"/>
      <c r="AW692" s="12"/>
    </row>
    <row r="693" spans="1:49" x14ac:dyDescent="0.3">
      <c r="A693" s="74" t="s">
        <v>4490</v>
      </c>
      <c r="B693" s="25">
        <v>9</v>
      </c>
      <c r="C693" s="25" t="s">
        <v>14</v>
      </c>
      <c r="D693" s="26">
        <v>32701</v>
      </c>
      <c r="E693" s="26" t="s">
        <v>79</v>
      </c>
      <c r="F693" s="26" t="s">
        <v>2811</v>
      </c>
      <c r="G693" s="26" t="s">
        <v>2399</v>
      </c>
      <c r="H693" s="26" t="s">
        <v>5</v>
      </c>
      <c r="I693" s="26" t="s">
        <v>567</v>
      </c>
      <c r="J693" s="26" t="s">
        <v>4</v>
      </c>
      <c r="K693" s="26" t="s">
        <v>568</v>
      </c>
      <c r="L693" s="27" t="s">
        <v>21</v>
      </c>
      <c r="M693" s="25" t="s">
        <v>20</v>
      </c>
      <c r="N693" s="25" t="s">
        <v>2</v>
      </c>
      <c r="O6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141</v>
      </c>
      <c r="P693" s="25">
        <v>0</v>
      </c>
      <c r="Q693" s="25">
        <v>0</v>
      </c>
      <c r="R693" s="25">
        <v>0</v>
      </c>
      <c r="S693" s="25">
        <v>141</v>
      </c>
      <c r="T693" s="25">
        <v>0</v>
      </c>
      <c r="U693" s="25">
        <v>12</v>
      </c>
      <c r="V693" s="41" t="str">
        <f>IFERROR(Master1[[#This Row],[Avg Garment Scans per Delivery]]/Master1[[#This Row],[Garment Inventory]], "")</f>
        <v/>
      </c>
      <c r="W693" s="42"/>
      <c r="X693" s="42"/>
      <c r="Y693" s="42"/>
      <c r="Z693" s="42"/>
      <c r="AA693" s="43">
        <f>_xlfn.XLOOKUP(Master1[[#This Row],[cu_id]], Revenue_Analysis[cuid], Revenue_Analysis[Q1 Low Deviation], 0)</f>
        <v>119.7563</v>
      </c>
      <c r="AB693" s="43">
        <f>_xlfn.XLOOKUP(Master1[[#This Row],[cu_id]],Revenue_Analysis[cuid],Revenue_Analysis[Q1 High Deviation], 0)</f>
        <v>121.2187</v>
      </c>
      <c r="AC693" s="43">
        <f>_xlfn.XLOOKUP(Master1[[#This Row],[cu_id]],Revenue_Analysis[cuid],Revenue_Analysis[Q2 Low Deviation], 0)</f>
        <v>119.7833</v>
      </c>
      <c r="AD693" s="43">
        <f>_xlfn.XLOOKUP(Master1[[#This Row],[cu_id]],Revenue_Analysis[cuid],Revenue_Analysis[Q2 High Deviation], 0)</f>
        <v>121.5167</v>
      </c>
      <c r="AE693" s="43">
        <f>_xlfn.XLOOKUP(Master1[[#This Row],[cu_id]],Revenue_Analysis[cuid],Revenue_Analysis[Q3 Low Deviation], 0)</f>
        <v>126.5</v>
      </c>
      <c r="AF693" s="43">
        <f>_xlfn.XLOOKUP(Master1[[#This Row],[cu_id]],Revenue_Analysis[cuid],Revenue_Analysis[Q3 High Deviation], 0)</f>
        <v>126.5</v>
      </c>
      <c r="AG693" s="43">
        <f>_xlfn.XLOOKUP(Master1[[#This Row],[cu_id]],Revenue_Analysis[cuid],Revenue_Analysis[Q4 Low Deviation], 0)</f>
        <v>126.5</v>
      </c>
      <c r="AH693" s="43">
        <f>_xlfn.XLOOKUP(Master1[[#This Row],[cu_id]],Revenue_Analysis[cuid],Revenue_Analysis[Q4 High Deviation], 0)</f>
        <v>126.5</v>
      </c>
      <c r="AI693" s="43">
        <f>_xlfn.XLOOKUP(Master1[[#This Row],[cu_id]],Revenue_Analysis[cuid],Revenue_Analysis[Q1 Average], 0)</f>
        <v>120.4875</v>
      </c>
      <c r="AJ693" s="43">
        <f>_xlfn.XLOOKUP(Master1[[#This Row],[cu_id]],Revenue_Analysis[cuid],Revenue_Analysis[Q2 Average], 0)</f>
        <v>120.65</v>
      </c>
      <c r="AK693" s="43">
        <f>_xlfn.XLOOKUP(Master1[[#This Row],[cu_id]],Revenue_Analysis[cuid],Revenue_Analysis[Q3 Average], 0)</f>
        <v>126.5</v>
      </c>
      <c r="AL693" s="43">
        <f>_xlfn.XLOOKUP(Master1[[#This Row],[cu_id]],Revenue_Analysis[cuid],Revenue_Analysis[Q4 Average], 0)</f>
        <v>126.5</v>
      </c>
      <c r="AM693" s="44">
        <v>0.375</v>
      </c>
      <c r="AN693" s="44">
        <v>0.66666666666666663</v>
      </c>
      <c r="AO693" s="25" t="s">
        <v>13860</v>
      </c>
      <c r="AP693" s="25" t="s">
        <v>13860</v>
      </c>
      <c r="AQ693" s="25" t="s">
        <v>13860</v>
      </c>
      <c r="AR693" s="25" t="s">
        <v>0</v>
      </c>
      <c r="AS693" s="15">
        <f>IFERROR(_xlfn.XLOOKUP(Master1[[#This Row],[cu_id]],StopTimes[cu_ID],StopTimes[Average Stop Time]), 0)</f>
        <v>17.183333333333334</v>
      </c>
      <c r="AT69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93" s="45" t="s">
        <v>13860</v>
      </c>
      <c r="AV693" s="13"/>
      <c r="AW693" s="12"/>
    </row>
    <row r="694" spans="1:49" x14ac:dyDescent="0.3">
      <c r="A694" s="74" t="s">
        <v>4491</v>
      </c>
      <c r="B694" s="25">
        <v>72</v>
      </c>
      <c r="C694" s="25" t="s">
        <v>12</v>
      </c>
      <c r="D694" s="26">
        <v>33252</v>
      </c>
      <c r="E694" s="26" t="s">
        <v>13</v>
      </c>
      <c r="F694" s="26" t="s">
        <v>2812</v>
      </c>
      <c r="G694" s="26" t="s">
        <v>2813</v>
      </c>
      <c r="H694" s="26" t="s">
        <v>5</v>
      </c>
      <c r="I694" s="26" t="s">
        <v>2814</v>
      </c>
      <c r="J694" s="26" t="s">
        <v>4</v>
      </c>
      <c r="K694" s="26" t="s">
        <v>1114</v>
      </c>
      <c r="L694" s="27" t="s">
        <v>16</v>
      </c>
      <c r="M694" s="25" t="s">
        <v>3</v>
      </c>
      <c r="N694" s="25" t="s">
        <v>2</v>
      </c>
      <c r="O6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440</v>
      </c>
      <c r="P694" s="25">
        <v>0</v>
      </c>
      <c r="Q694" s="25">
        <v>0</v>
      </c>
      <c r="R694" s="25">
        <v>440</v>
      </c>
      <c r="S694" s="25">
        <v>0</v>
      </c>
      <c r="T694" s="25">
        <v>0</v>
      </c>
      <c r="U694" s="25">
        <v>53</v>
      </c>
      <c r="V694" s="41" t="str">
        <f>IFERROR(Master1[[#This Row],[Avg Garment Scans per Delivery]]/Master1[[#This Row],[Garment Inventory]], "")</f>
        <v/>
      </c>
      <c r="W694" s="42"/>
      <c r="X694" s="42"/>
      <c r="Y694" s="42"/>
      <c r="Z694" s="42"/>
      <c r="AA694" s="43">
        <f>_xlfn.XLOOKUP(Master1[[#This Row],[cu_id]], Revenue_Analysis[cuid], Revenue_Analysis[Q1 Low Deviation], 0)</f>
        <v>468.60039999999998</v>
      </c>
      <c r="AB694" s="43">
        <f>_xlfn.XLOOKUP(Master1[[#This Row],[cu_id]],Revenue_Analysis[cuid],Revenue_Analysis[Q1 High Deviation], 0)</f>
        <v>470.19799999999998</v>
      </c>
      <c r="AC694" s="43">
        <f>_xlfn.XLOOKUP(Master1[[#This Row],[cu_id]],Revenue_Analysis[cuid],Revenue_Analysis[Q2 Low Deviation], 0)</f>
        <v>473.0976</v>
      </c>
      <c r="AD694" s="43">
        <f>_xlfn.XLOOKUP(Master1[[#This Row],[cu_id]],Revenue_Analysis[cuid],Revenue_Analysis[Q2 High Deviation], 0)</f>
        <v>486.21480000000003</v>
      </c>
      <c r="AE694" s="43">
        <f>_xlfn.XLOOKUP(Master1[[#This Row],[cu_id]],Revenue_Analysis[cuid],Revenue_Analysis[Q3 Low Deviation], 0)</f>
        <v>530.60360000000003</v>
      </c>
      <c r="AF694" s="43">
        <f>_xlfn.XLOOKUP(Master1[[#This Row],[cu_id]],Revenue_Analysis[cuid],Revenue_Analysis[Q3 High Deviation], 0)</f>
        <v>531.40880000000004</v>
      </c>
      <c r="AG694" s="43">
        <f>_xlfn.XLOOKUP(Master1[[#This Row],[cu_id]],Revenue_Analysis[cuid],Revenue_Analysis[Q4 Low Deviation], 0)</f>
        <v>530.57000000000005</v>
      </c>
      <c r="AH694" s="43">
        <f>_xlfn.XLOOKUP(Master1[[#This Row],[cu_id]],Revenue_Analysis[cuid],Revenue_Analysis[Q4 High Deviation], 0)</f>
        <v>530.57000000000005</v>
      </c>
      <c r="AI694" s="43">
        <f>_xlfn.XLOOKUP(Master1[[#This Row],[cu_id]],Revenue_Analysis[cuid],Revenue_Analysis[Q1 Average], 0)</f>
        <v>469.39920000000001</v>
      </c>
      <c r="AJ694" s="43">
        <f>_xlfn.XLOOKUP(Master1[[#This Row],[cu_id]],Revenue_Analysis[cuid],Revenue_Analysis[Q2 Average], 0)</f>
        <v>479.65620000000001</v>
      </c>
      <c r="AK694" s="43">
        <f>_xlfn.XLOOKUP(Master1[[#This Row],[cu_id]],Revenue_Analysis[cuid],Revenue_Analysis[Q3 Average], 0)</f>
        <v>531.00620000000004</v>
      </c>
      <c r="AL694" s="43">
        <f>_xlfn.XLOOKUP(Master1[[#This Row],[cu_id]],Revenue_Analysis[cuid],Revenue_Analysis[Q4 Average], 0)</f>
        <v>530.57000000000005</v>
      </c>
      <c r="AM694" s="44">
        <v>0.47916666666666669</v>
      </c>
      <c r="AN694" s="44">
        <v>0.6875</v>
      </c>
      <c r="AO694" s="25" t="s">
        <v>13860</v>
      </c>
      <c r="AP694" s="25" t="s">
        <v>13860</v>
      </c>
      <c r="AQ694" s="25" t="s">
        <v>13860</v>
      </c>
      <c r="AR694" s="25" t="s">
        <v>0</v>
      </c>
      <c r="AS694" s="15">
        <f>IFERROR(_xlfn.XLOOKUP(Master1[[#This Row],[cu_id]],StopTimes[cu_ID],StopTimes[Average Stop Time]), 0)</f>
        <v>3.4145833333333333</v>
      </c>
      <c r="AT694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694" s="45">
        <v>15</v>
      </c>
      <c r="AV694" s="13"/>
      <c r="AW694" s="12"/>
    </row>
    <row r="695" spans="1:49" x14ac:dyDescent="0.3">
      <c r="A695" s="74" t="s">
        <v>3627</v>
      </c>
      <c r="B695" s="25">
        <v>34</v>
      </c>
      <c r="C695" s="25" t="s">
        <v>6</v>
      </c>
      <c r="D695" s="26">
        <v>33253</v>
      </c>
      <c r="E695" s="26" t="s">
        <v>13</v>
      </c>
      <c r="F695" s="26" t="s">
        <v>919</v>
      </c>
      <c r="G695" s="26" t="s">
        <v>920</v>
      </c>
      <c r="H695" s="26" t="s">
        <v>5</v>
      </c>
      <c r="I695" s="26" t="s">
        <v>696</v>
      </c>
      <c r="J695" s="26" t="s">
        <v>4</v>
      </c>
      <c r="K695" s="26" t="s">
        <v>820</v>
      </c>
      <c r="L695" s="27" t="s">
        <v>17</v>
      </c>
      <c r="M695" s="25" t="s">
        <v>10</v>
      </c>
      <c r="N695" s="25" t="s">
        <v>2</v>
      </c>
      <c r="O6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135</v>
      </c>
      <c r="P695" s="25">
        <v>0</v>
      </c>
      <c r="Q695" s="25">
        <v>0</v>
      </c>
      <c r="R695" s="25">
        <v>135</v>
      </c>
      <c r="S695" s="25">
        <v>0</v>
      </c>
      <c r="T695" s="25">
        <v>0</v>
      </c>
      <c r="U695" s="25">
        <v>26</v>
      </c>
      <c r="V695" s="41" t="str">
        <f>IFERROR(Master1[[#This Row],[Avg Garment Scans per Delivery]]/Master1[[#This Row],[Garment Inventory]], "")</f>
        <v/>
      </c>
      <c r="W695" s="42"/>
      <c r="X695" s="42"/>
      <c r="Y695" s="42"/>
      <c r="Z695" s="42"/>
      <c r="AA695" s="43">
        <f>_xlfn.XLOOKUP(Master1[[#This Row],[cu_id]], Revenue_Analysis[cuid], Revenue_Analysis[Q1 Low Deviation], 0)</f>
        <v>50.93</v>
      </c>
      <c r="AB695" s="43">
        <f>_xlfn.XLOOKUP(Master1[[#This Row],[cu_id]],Revenue_Analysis[cuid],Revenue_Analysis[Q1 High Deviation], 0)</f>
        <v>52.18</v>
      </c>
      <c r="AC695" s="43">
        <f>_xlfn.XLOOKUP(Master1[[#This Row],[cu_id]],Revenue_Analysis[cuid],Revenue_Analysis[Q2 Low Deviation], 0)</f>
        <v>53.283700000000003</v>
      </c>
      <c r="AD695" s="43">
        <f>_xlfn.XLOOKUP(Master1[[#This Row],[cu_id]],Revenue_Analysis[cuid],Revenue_Analysis[Q2 High Deviation], 0)</f>
        <v>55.624899999999997</v>
      </c>
      <c r="AE695" s="43">
        <f>_xlfn.XLOOKUP(Master1[[#This Row],[cu_id]],Revenue_Analysis[cuid],Revenue_Analysis[Q3 Low Deviation], 0)</f>
        <v>60.11</v>
      </c>
      <c r="AF695" s="43">
        <f>_xlfn.XLOOKUP(Master1[[#This Row],[cu_id]],Revenue_Analysis[cuid],Revenue_Analysis[Q3 High Deviation], 0)</f>
        <v>60.92</v>
      </c>
      <c r="AG695" s="43">
        <f>_xlfn.XLOOKUP(Master1[[#This Row],[cu_id]],Revenue_Analysis[cuid],Revenue_Analysis[Q4 Low Deviation], 0)</f>
        <v>60.11</v>
      </c>
      <c r="AH695" s="43">
        <f>_xlfn.XLOOKUP(Master1[[#This Row],[cu_id]],Revenue_Analysis[cuid],Revenue_Analysis[Q4 High Deviation], 0)</f>
        <v>60.11</v>
      </c>
      <c r="AI695" s="43">
        <f>_xlfn.XLOOKUP(Master1[[#This Row],[cu_id]],Revenue_Analysis[cuid],Revenue_Analysis[Q1 Average], 0)</f>
        <v>51.555</v>
      </c>
      <c r="AJ695" s="43">
        <f>_xlfn.XLOOKUP(Master1[[#This Row],[cu_id]],Revenue_Analysis[cuid],Revenue_Analysis[Q2 Average], 0)</f>
        <v>54.454300000000003</v>
      </c>
      <c r="AK695" s="43">
        <f>_xlfn.XLOOKUP(Master1[[#This Row],[cu_id]],Revenue_Analysis[cuid],Revenue_Analysis[Q3 Average], 0)</f>
        <v>60.515000000000001</v>
      </c>
      <c r="AL695" s="43">
        <f>_xlfn.XLOOKUP(Master1[[#This Row],[cu_id]],Revenue_Analysis[cuid],Revenue_Analysis[Q4 Average], 0)</f>
        <v>60.11</v>
      </c>
      <c r="AM695" s="44">
        <v>11</v>
      </c>
      <c r="AN695" s="44">
        <v>0.6875</v>
      </c>
      <c r="AO695" s="25" t="s">
        <v>13860</v>
      </c>
      <c r="AP695" s="25" t="s">
        <v>13860</v>
      </c>
      <c r="AQ695" s="25" t="s">
        <v>13860</v>
      </c>
      <c r="AR695" s="25" t="s">
        <v>0</v>
      </c>
      <c r="AS695" s="15">
        <f>IFERROR(_xlfn.XLOOKUP(Master1[[#This Row],[cu_id]],StopTimes[cu_ID],StopTimes[Average Stop Time]), 0)</f>
        <v>1.4958333333333333</v>
      </c>
      <c r="AT69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95" s="45">
        <v>3</v>
      </c>
      <c r="AV695" s="13"/>
      <c r="AW695" s="12"/>
    </row>
    <row r="696" spans="1:49" x14ac:dyDescent="0.3">
      <c r="A696" s="74" t="s">
        <v>4592</v>
      </c>
      <c r="B696" s="25">
        <v>78</v>
      </c>
      <c r="C696" s="25" t="s">
        <v>6</v>
      </c>
      <c r="D696" s="26">
        <v>32495</v>
      </c>
      <c r="E696" s="26" t="s">
        <v>39</v>
      </c>
      <c r="F696" s="26" t="s">
        <v>2999</v>
      </c>
      <c r="G696" s="26" t="s">
        <v>2298</v>
      </c>
      <c r="H696" s="26" t="s">
        <v>5</v>
      </c>
      <c r="I696" s="26" t="s">
        <v>1843</v>
      </c>
      <c r="J696" s="26" t="s">
        <v>4</v>
      </c>
      <c r="K696" s="26" t="s">
        <v>643</v>
      </c>
      <c r="L696" s="27" t="s">
        <v>16</v>
      </c>
      <c r="M696" s="25" t="s">
        <v>3</v>
      </c>
      <c r="N696" s="25" t="s">
        <v>2</v>
      </c>
      <c r="O6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696" s="25">
        <v>0</v>
      </c>
      <c r="Q696" s="25">
        <v>0</v>
      </c>
      <c r="R696" s="25">
        <v>140</v>
      </c>
      <c r="S696" s="25">
        <v>0</v>
      </c>
      <c r="T696" s="25">
        <v>0</v>
      </c>
      <c r="U696" s="25">
        <v>34</v>
      </c>
      <c r="V696" s="41" t="str">
        <f>IFERROR(Master1[[#This Row],[Avg Garment Scans per Delivery]]/Master1[[#This Row],[Garment Inventory]], "")</f>
        <v/>
      </c>
      <c r="W696" s="42"/>
      <c r="X696" s="42"/>
      <c r="Y696" s="42"/>
      <c r="Z696" s="42"/>
      <c r="AA696" s="43">
        <f>_xlfn.XLOOKUP(Master1[[#This Row],[cu_id]], Revenue_Analysis[cuid], Revenue_Analysis[Q1 Low Deviation], 0)</f>
        <v>76.17</v>
      </c>
      <c r="AB696" s="43">
        <f>_xlfn.XLOOKUP(Master1[[#This Row],[cu_id]],Revenue_Analysis[cuid],Revenue_Analysis[Q1 High Deviation], 0)</f>
        <v>76.17</v>
      </c>
      <c r="AC696" s="43">
        <f>_xlfn.XLOOKUP(Master1[[#This Row],[cu_id]],Revenue_Analysis[cuid],Revenue_Analysis[Q2 Low Deviation], 0)</f>
        <v>76.17</v>
      </c>
      <c r="AD696" s="43">
        <f>_xlfn.XLOOKUP(Master1[[#This Row],[cu_id]],Revenue_Analysis[cuid],Revenue_Analysis[Q2 High Deviation], 0)</f>
        <v>76.17</v>
      </c>
      <c r="AE696" s="43">
        <f>_xlfn.XLOOKUP(Master1[[#This Row],[cu_id]],Revenue_Analysis[cuid],Revenue_Analysis[Q3 Low Deviation], 0)</f>
        <v>76.17</v>
      </c>
      <c r="AF696" s="43">
        <f>_xlfn.XLOOKUP(Master1[[#This Row],[cu_id]],Revenue_Analysis[cuid],Revenue_Analysis[Q3 High Deviation], 0)</f>
        <v>76.17</v>
      </c>
      <c r="AG696" s="43">
        <f>_xlfn.XLOOKUP(Master1[[#This Row],[cu_id]],Revenue_Analysis[cuid],Revenue_Analysis[Q4 Low Deviation], 0)</f>
        <v>81.48</v>
      </c>
      <c r="AH696" s="43">
        <f>_xlfn.XLOOKUP(Master1[[#This Row],[cu_id]],Revenue_Analysis[cuid],Revenue_Analysis[Q4 High Deviation], 0)</f>
        <v>81.48</v>
      </c>
      <c r="AI696" s="43">
        <f>_xlfn.XLOOKUP(Master1[[#This Row],[cu_id]],Revenue_Analysis[cuid],Revenue_Analysis[Q1 Average], 0)</f>
        <v>76.17</v>
      </c>
      <c r="AJ696" s="43">
        <f>_xlfn.XLOOKUP(Master1[[#This Row],[cu_id]],Revenue_Analysis[cuid],Revenue_Analysis[Q2 Average], 0)</f>
        <v>76.17</v>
      </c>
      <c r="AK696" s="43">
        <f>_xlfn.XLOOKUP(Master1[[#This Row],[cu_id]],Revenue_Analysis[cuid],Revenue_Analysis[Q3 Average], 0)</f>
        <v>76.17</v>
      </c>
      <c r="AL696" s="43">
        <f>_xlfn.XLOOKUP(Master1[[#This Row],[cu_id]],Revenue_Analysis[cuid],Revenue_Analysis[Q4 Average], 0)</f>
        <v>81.48</v>
      </c>
      <c r="AM696" s="44">
        <v>0.41666666666666669</v>
      </c>
      <c r="AN696" s="44">
        <v>0.75</v>
      </c>
      <c r="AO696" s="25" t="s">
        <v>13860</v>
      </c>
      <c r="AP696" s="25" t="s">
        <v>13860</v>
      </c>
      <c r="AQ696" s="25" t="s">
        <v>13860</v>
      </c>
      <c r="AR696" s="25" t="s">
        <v>0</v>
      </c>
      <c r="AS696" s="15">
        <f>IFERROR(_xlfn.XLOOKUP(Master1[[#This Row],[cu_id]],StopTimes[cu_ID],StopTimes[Average Stop Time]), 0)</f>
        <v>0.14166666666666666</v>
      </c>
      <c r="AT69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96" s="45">
        <v>3</v>
      </c>
      <c r="AV696" s="13"/>
      <c r="AW696" s="12"/>
    </row>
    <row r="697" spans="1:49" x14ac:dyDescent="0.3">
      <c r="A697" s="74" t="s">
        <v>3979</v>
      </c>
      <c r="B697" s="25">
        <v>70</v>
      </c>
      <c r="C697" s="25" t="s">
        <v>6</v>
      </c>
      <c r="D697" s="26">
        <v>33258</v>
      </c>
      <c r="E697" s="26" t="s">
        <v>13</v>
      </c>
      <c r="F697" s="26" t="s">
        <v>1724</v>
      </c>
      <c r="G697" s="26" t="s">
        <v>1725</v>
      </c>
      <c r="H697" s="26" t="s">
        <v>5</v>
      </c>
      <c r="I697" s="26" t="s">
        <v>1353</v>
      </c>
      <c r="J697" s="26" t="s">
        <v>4</v>
      </c>
      <c r="K697" s="26" t="s">
        <v>594</v>
      </c>
      <c r="L697" s="27" t="s">
        <v>16</v>
      </c>
      <c r="M697" s="25" t="s">
        <v>3</v>
      </c>
      <c r="N697" s="25" t="s">
        <v>2</v>
      </c>
      <c r="O6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146</v>
      </c>
      <c r="P697" s="25">
        <v>0</v>
      </c>
      <c r="Q697" s="25">
        <v>0</v>
      </c>
      <c r="R697" s="25">
        <v>146</v>
      </c>
      <c r="S697" s="25">
        <v>0</v>
      </c>
      <c r="T697" s="25">
        <v>0</v>
      </c>
      <c r="U697" s="25">
        <v>49</v>
      </c>
      <c r="V697" s="41" t="str">
        <f>IFERROR(Master1[[#This Row],[Avg Garment Scans per Delivery]]/Master1[[#This Row],[Garment Inventory]], "")</f>
        <v/>
      </c>
      <c r="W697" s="42"/>
      <c r="X697" s="42"/>
      <c r="Y697" s="42"/>
      <c r="Z697" s="42"/>
      <c r="AA697" s="43">
        <f>_xlfn.XLOOKUP(Master1[[#This Row],[cu_id]], Revenue_Analysis[cuid], Revenue_Analysis[Q1 Low Deviation], 0)</f>
        <v>38.201700000000002</v>
      </c>
      <c r="AB697" s="43">
        <f>_xlfn.XLOOKUP(Master1[[#This Row],[cu_id]],Revenue_Analysis[cuid],Revenue_Analysis[Q1 High Deviation], 0)</f>
        <v>50.518300000000004</v>
      </c>
      <c r="AC697" s="43">
        <f>_xlfn.XLOOKUP(Master1[[#This Row],[cu_id]],Revenue_Analysis[cuid],Revenue_Analysis[Q2 Low Deviation], 0)</f>
        <v>38.9405</v>
      </c>
      <c r="AD697" s="43">
        <f>_xlfn.XLOOKUP(Master1[[#This Row],[cu_id]],Revenue_Analysis[cuid],Revenue_Analysis[Q2 High Deviation], 0)</f>
        <v>45.514899999999997</v>
      </c>
      <c r="AE697" s="43">
        <f>_xlfn.XLOOKUP(Master1[[#This Row],[cu_id]],Revenue_Analysis[cuid],Revenue_Analysis[Q3 Low Deviation], 0)</f>
        <v>40.763100000000001</v>
      </c>
      <c r="AF697" s="43">
        <f>_xlfn.XLOOKUP(Master1[[#This Row],[cu_id]],Revenue_Analysis[cuid],Revenue_Analysis[Q3 High Deviation], 0)</f>
        <v>41.560299999999998</v>
      </c>
      <c r="AG697" s="43">
        <f>_xlfn.XLOOKUP(Master1[[#This Row],[cu_id]],Revenue_Analysis[cuid],Revenue_Analysis[Q4 Low Deviation], 0)</f>
        <v>40.82</v>
      </c>
      <c r="AH697" s="43">
        <f>_xlfn.XLOOKUP(Master1[[#This Row],[cu_id]],Revenue_Analysis[cuid],Revenue_Analysis[Q4 High Deviation], 0)</f>
        <v>40.82</v>
      </c>
      <c r="AI697" s="43">
        <f>_xlfn.XLOOKUP(Master1[[#This Row],[cu_id]],Revenue_Analysis[cuid],Revenue_Analysis[Q1 Average], 0)</f>
        <v>44.36</v>
      </c>
      <c r="AJ697" s="43">
        <f>_xlfn.XLOOKUP(Master1[[#This Row],[cu_id]],Revenue_Analysis[cuid],Revenue_Analysis[Q2 Average], 0)</f>
        <v>42.227699999999999</v>
      </c>
      <c r="AK697" s="43">
        <f>_xlfn.XLOOKUP(Master1[[#This Row],[cu_id]],Revenue_Analysis[cuid],Revenue_Analysis[Q3 Average], 0)</f>
        <v>41.161700000000003</v>
      </c>
      <c r="AL697" s="43">
        <f>_xlfn.XLOOKUP(Master1[[#This Row],[cu_id]],Revenue_Analysis[cuid],Revenue_Analysis[Q4 Average], 0)</f>
        <v>40.82</v>
      </c>
      <c r="AM697" s="44">
        <v>0.29166666666666669</v>
      </c>
      <c r="AN697" s="44">
        <v>0.70833333333333337</v>
      </c>
      <c r="AO697" s="25" t="s">
        <v>13860</v>
      </c>
      <c r="AP697" s="25" t="s">
        <v>13860</v>
      </c>
      <c r="AQ697" s="25" t="s">
        <v>13860</v>
      </c>
      <c r="AR697" s="25" t="s">
        <v>0</v>
      </c>
      <c r="AS697" s="15">
        <f>IFERROR(_xlfn.XLOOKUP(Master1[[#This Row],[cu_id]],StopTimes[cu_ID],StopTimes[Average Stop Time]), 0)</f>
        <v>1.6708333333333334</v>
      </c>
      <c r="AT69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697" s="45">
        <v>3</v>
      </c>
      <c r="AV697" s="13"/>
      <c r="AW697" s="12"/>
    </row>
    <row r="698" spans="1:49" x14ac:dyDescent="0.3">
      <c r="A698" s="74" t="s">
        <v>4495</v>
      </c>
      <c r="B698" s="25">
        <v>78</v>
      </c>
      <c r="C698" s="25" t="s">
        <v>12</v>
      </c>
      <c r="D698" s="26">
        <v>32761</v>
      </c>
      <c r="E698" s="26" t="s">
        <v>94</v>
      </c>
      <c r="F698" s="26" t="s">
        <v>747</v>
      </c>
      <c r="G698" s="26" t="s">
        <v>2821</v>
      </c>
      <c r="H698" s="26" t="s">
        <v>82</v>
      </c>
      <c r="I698" s="26" t="s">
        <v>1746</v>
      </c>
      <c r="J698" s="26" t="s">
        <v>4</v>
      </c>
      <c r="K698" s="26" t="s">
        <v>243</v>
      </c>
      <c r="L698" s="27" t="s">
        <v>21</v>
      </c>
      <c r="M698" s="25" t="s">
        <v>20</v>
      </c>
      <c r="N698" s="25" t="s">
        <v>2</v>
      </c>
      <c r="O6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65</v>
      </c>
      <c r="P698" s="25">
        <v>0</v>
      </c>
      <c r="Q698" s="25">
        <v>65</v>
      </c>
      <c r="R698" s="25">
        <v>0</v>
      </c>
      <c r="S698" s="25">
        <v>0</v>
      </c>
      <c r="T698" s="25">
        <v>0</v>
      </c>
      <c r="U698" s="25">
        <v>13</v>
      </c>
      <c r="V698" s="41" t="str">
        <f>IFERROR(Master1[[#This Row],[Avg Garment Scans per Delivery]]/Master1[[#This Row],[Garment Inventory]], "")</f>
        <v/>
      </c>
      <c r="W698" s="42"/>
      <c r="X698" s="42"/>
      <c r="Y698" s="42"/>
      <c r="Z698" s="42"/>
      <c r="AA698" s="43">
        <f>_xlfn.XLOOKUP(Master1[[#This Row],[cu_id]], Revenue_Analysis[cuid], Revenue_Analysis[Q1 Low Deviation], 0)</f>
        <v>59.35</v>
      </c>
      <c r="AB698" s="43">
        <f>_xlfn.XLOOKUP(Master1[[#This Row],[cu_id]],Revenue_Analysis[cuid],Revenue_Analysis[Q1 High Deviation], 0)</f>
        <v>61.35</v>
      </c>
      <c r="AC698" s="43">
        <f>_xlfn.XLOOKUP(Master1[[#This Row],[cu_id]],Revenue_Analysis[cuid],Revenue_Analysis[Q2 Low Deviation], 0)</f>
        <v>50.8889</v>
      </c>
      <c r="AD698" s="43">
        <f>_xlfn.XLOOKUP(Master1[[#This Row],[cu_id]],Revenue_Analysis[cuid],Revenue_Analysis[Q2 High Deviation], 0)</f>
        <v>59.657699999999998</v>
      </c>
      <c r="AE698" s="43">
        <f>_xlfn.XLOOKUP(Master1[[#This Row],[cu_id]],Revenue_Analysis[cuid],Revenue_Analysis[Q3 Low Deviation], 0)</f>
        <v>56.494999999999997</v>
      </c>
      <c r="AF698" s="43">
        <f>_xlfn.XLOOKUP(Master1[[#This Row],[cu_id]],Revenue_Analysis[cuid],Revenue_Analysis[Q3 High Deviation], 0)</f>
        <v>64.38</v>
      </c>
      <c r="AG698" s="43">
        <f>_xlfn.XLOOKUP(Master1[[#This Row],[cu_id]],Revenue_Analysis[cuid],Revenue_Analysis[Q4 Low Deviation], 0)</f>
        <v>55.568899999999999</v>
      </c>
      <c r="AH698" s="43">
        <f>_xlfn.XLOOKUP(Master1[[#This Row],[cu_id]],Revenue_Analysis[cuid],Revenue_Analysis[Q4 High Deviation], 0)</f>
        <v>59.124499999999998</v>
      </c>
      <c r="AI698" s="43">
        <f>_xlfn.XLOOKUP(Master1[[#This Row],[cu_id]],Revenue_Analysis[cuid],Revenue_Analysis[Q1 Average], 0)</f>
        <v>60.35</v>
      </c>
      <c r="AJ698" s="43">
        <f>_xlfn.XLOOKUP(Master1[[#This Row],[cu_id]],Revenue_Analysis[cuid],Revenue_Analysis[Q2 Average], 0)</f>
        <v>55.273299999999999</v>
      </c>
      <c r="AK698" s="43">
        <f>_xlfn.XLOOKUP(Master1[[#This Row],[cu_id]],Revenue_Analysis[cuid],Revenue_Analysis[Q3 Average], 0)</f>
        <v>60.4375</v>
      </c>
      <c r="AL698" s="43">
        <f>_xlfn.XLOOKUP(Master1[[#This Row],[cu_id]],Revenue_Analysis[cuid],Revenue_Analysis[Q4 Average], 0)</f>
        <v>57.346699999999998</v>
      </c>
      <c r="AM698" s="44">
        <v>0.33333333333333331</v>
      </c>
      <c r="AN698" s="44">
        <v>0.66666666666666663</v>
      </c>
      <c r="AO698" s="25" t="s">
        <v>13860</v>
      </c>
      <c r="AP698" s="25" t="s">
        <v>13860</v>
      </c>
      <c r="AQ698" s="25" t="s">
        <v>13860</v>
      </c>
      <c r="AR698" s="25" t="s">
        <v>0</v>
      </c>
      <c r="AS698" s="15">
        <f>IFERROR(_xlfn.XLOOKUP(Master1[[#This Row],[cu_id]],StopTimes[cu_ID],StopTimes[Average Stop Time]), 0)</f>
        <v>4.8166666666666664</v>
      </c>
      <c r="AT69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98" s="45" t="s">
        <v>13860</v>
      </c>
      <c r="AV698" s="13"/>
      <c r="AW698" s="12"/>
    </row>
    <row r="699" spans="1:49" x14ac:dyDescent="0.3">
      <c r="A699" s="74" t="s">
        <v>4496</v>
      </c>
      <c r="B699" s="25">
        <v>34</v>
      </c>
      <c r="C699" s="25" t="s">
        <v>9</v>
      </c>
      <c r="D699" s="26">
        <v>33265</v>
      </c>
      <c r="E699" s="26" t="s">
        <v>13</v>
      </c>
      <c r="F699" s="26" t="s">
        <v>2822</v>
      </c>
      <c r="G699" s="26" t="s">
        <v>2823</v>
      </c>
      <c r="H699" s="26" t="s">
        <v>5</v>
      </c>
      <c r="I699" s="26" t="s">
        <v>696</v>
      </c>
      <c r="J699" s="26" t="s">
        <v>4</v>
      </c>
      <c r="K699" s="26" t="s">
        <v>513</v>
      </c>
      <c r="L699" s="27" t="s">
        <v>16</v>
      </c>
      <c r="M699" s="25" t="s">
        <v>3</v>
      </c>
      <c r="N699" s="25" t="s">
        <v>2</v>
      </c>
      <c r="O6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699" s="25">
        <v>60</v>
      </c>
      <c r="Q699" s="25">
        <v>0</v>
      </c>
      <c r="R699" s="25">
        <v>0</v>
      </c>
      <c r="S699" s="25">
        <v>0</v>
      </c>
      <c r="T699" s="25">
        <v>0</v>
      </c>
      <c r="U699" s="25">
        <v>52</v>
      </c>
      <c r="V699" s="41">
        <f>IFERROR(Master1[[#This Row],[Avg Garment Scans per Delivery]]/Master1[[#This Row],[Garment Inventory]], "")</f>
        <v>0.10344827586206896</v>
      </c>
      <c r="W699" s="42">
        <v>87</v>
      </c>
      <c r="X699" s="42">
        <v>9</v>
      </c>
      <c r="Y699" s="42">
        <v>4</v>
      </c>
      <c r="Z699" s="42">
        <v>91</v>
      </c>
      <c r="AA699" s="43">
        <f>_xlfn.XLOOKUP(Master1[[#This Row],[cu_id]], Revenue_Analysis[cuid], Revenue_Analysis[Q1 Low Deviation], 0)</f>
        <v>67.934799999999996</v>
      </c>
      <c r="AB699" s="43">
        <f>_xlfn.XLOOKUP(Master1[[#This Row],[cu_id]],Revenue_Analysis[cuid],Revenue_Analysis[Q1 High Deviation], 0)</f>
        <v>90.975999999999999</v>
      </c>
      <c r="AC699" s="43">
        <f>_xlfn.XLOOKUP(Master1[[#This Row],[cu_id]],Revenue_Analysis[cuid],Revenue_Analysis[Q2 Low Deviation], 0)</f>
        <v>92.313500000000005</v>
      </c>
      <c r="AD699" s="43">
        <f>_xlfn.XLOOKUP(Master1[[#This Row],[cu_id]],Revenue_Analysis[cuid],Revenue_Analysis[Q2 High Deviation], 0)</f>
        <v>116.0003</v>
      </c>
      <c r="AE699" s="43">
        <f>_xlfn.XLOOKUP(Master1[[#This Row],[cu_id]],Revenue_Analysis[cuid],Revenue_Analysis[Q3 Low Deviation], 0)</f>
        <v>107.2838</v>
      </c>
      <c r="AF699" s="43">
        <f>_xlfn.XLOOKUP(Master1[[#This Row],[cu_id]],Revenue_Analysis[cuid],Revenue_Analysis[Q3 High Deviation], 0)</f>
        <v>137.72900000000001</v>
      </c>
      <c r="AG699" s="43">
        <f>_xlfn.XLOOKUP(Master1[[#This Row],[cu_id]],Revenue_Analysis[cuid],Revenue_Analysis[Q4 Low Deviation], 0)</f>
        <v>106.0137</v>
      </c>
      <c r="AH699" s="43">
        <f>_xlfn.XLOOKUP(Master1[[#This Row],[cu_id]],Revenue_Analysis[cuid],Revenue_Analysis[Q4 High Deviation], 0)</f>
        <v>176.0335</v>
      </c>
      <c r="AI699" s="43">
        <f>_xlfn.XLOOKUP(Master1[[#This Row],[cu_id]],Revenue_Analysis[cuid],Revenue_Analysis[Q1 Average], 0)</f>
        <v>79.455399999999997</v>
      </c>
      <c r="AJ699" s="43">
        <f>_xlfn.XLOOKUP(Master1[[#This Row],[cu_id]],Revenue_Analysis[cuid],Revenue_Analysis[Q2 Average], 0)</f>
        <v>104.15689999999999</v>
      </c>
      <c r="AK699" s="43">
        <f>_xlfn.XLOOKUP(Master1[[#This Row],[cu_id]],Revenue_Analysis[cuid],Revenue_Analysis[Q3 Average], 0)</f>
        <v>122.5064</v>
      </c>
      <c r="AL699" s="43">
        <f>_xlfn.XLOOKUP(Master1[[#This Row],[cu_id]],Revenue_Analysis[cuid],Revenue_Analysis[Q4 Average], 0)</f>
        <v>141.02359999999999</v>
      </c>
      <c r="AM699" s="44" t="s">
        <v>1</v>
      </c>
      <c r="AN699" s="44" t="s">
        <v>1</v>
      </c>
      <c r="AO699" s="25" t="s">
        <v>13860</v>
      </c>
      <c r="AP699" s="25" t="s">
        <v>13860</v>
      </c>
      <c r="AQ699" s="25" t="s">
        <v>13860</v>
      </c>
      <c r="AR699" s="25" t="s">
        <v>0</v>
      </c>
      <c r="AS699" s="15">
        <f>IFERROR(_xlfn.XLOOKUP(Master1[[#This Row],[cu_id]],StopTimes[cu_ID],StopTimes[Average Stop Time]), 0)</f>
        <v>7.2407407400000006</v>
      </c>
      <c r="AT69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699" s="45" t="s">
        <v>13860</v>
      </c>
      <c r="AV699" s="13"/>
      <c r="AW699" s="12"/>
    </row>
    <row r="700" spans="1:49" x14ac:dyDescent="0.3">
      <c r="A700" s="74" t="s">
        <v>4497</v>
      </c>
      <c r="B700" s="25">
        <v>78</v>
      </c>
      <c r="C700" s="25" t="s">
        <v>7</v>
      </c>
      <c r="D700" s="26">
        <v>33267</v>
      </c>
      <c r="E700" s="26" t="s">
        <v>13</v>
      </c>
      <c r="F700" s="26" t="s">
        <v>2824</v>
      </c>
      <c r="G700" s="26" t="s">
        <v>2825</v>
      </c>
      <c r="H700" s="26" t="s">
        <v>5</v>
      </c>
      <c r="I700" s="26" t="s">
        <v>1486</v>
      </c>
      <c r="J700" s="26" t="s">
        <v>4</v>
      </c>
      <c r="K700" s="26" t="s">
        <v>441</v>
      </c>
      <c r="L700" s="27" t="s">
        <v>16</v>
      </c>
      <c r="M700" s="25" t="s">
        <v>3</v>
      </c>
      <c r="N700" s="25" t="s">
        <v>2</v>
      </c>
      <c r="O7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700" s="25">
        <v>0</v>
      </c>
      <c r="Q700" s="25">
        <v>0</v>
      </c>
      <c r="R700" s="25">
        <v>0</v>
      </c>
      <c r="S700" s="25">
        <v>0</v>
      </c>
      <c r="T700" s="25">
        <v>170</v>
      </c>
      <c r="U700" s="25">
        <v>48</v>
      </c>
      <c r="V700" s="41" t="str">
        <f>IFERROR(Master1[[#This Row],[Avg Garment Scans per Delivery]]/Master1[[#This Row],[Garment Inventory]], "")</f>
        <v/>
      </c>
      <c r="W700" s="42"/>
      <c r="X700" s="42"/>
      <c r="Y700" s="42"/>
      <c r="Z700" s="42"/>
      <c r="AA700" s="43">
        <f>_xlfn.XLOOKUP(Master1[[#This Row],[cu_id]], Revenue_Analysis[cuid], Revenue_Analysis[Q1 Low Deviation], 0)</f>
        <v>34.097000000000001</v>
      </c>
      <c r="AB700" s="43">
        <f>_xlfn.XLOOKUP(Master1[[#This Row],[cu_id]],Revenue_Analysis[cuid],Revenue_Analysis[Q1 High Deviation], 0)</f>
        <v>60.2746</v>
      </c>
      <c r="AC700" s="43">
        <f>_xlfn.XLOOKUP(Master1[[#This Row],[cu_id]],Revenue_Analysis[cuid],Revenue_Analysis[Q2 Low Deviation], 0)</f>
        <v>40.240900000000003</v>
      </c>
      <c r="AD700" s="43">
        <f>_xlfn.XLOOKUP(Master1[[#This Row],[cu_id]],Revenue_Analysis[cuid],Revenue_Analysis[Q2 High Deviation], 0)</f>
        <v>49.560699999999997</v>
      </c>
      <c r="AE700" s="43">
        <f>_xlfn.XLOOKUP(Master1[[#This Row],[cu_id]],Revenue_Analysis[cuid],Revenue_Analysis[Q3 Low Deviation], 0)</f>
        <v>42.0199</v>
      </c>
      <c r="AF700" s="43">
        <f>_xlfn.XLOOKUP(Master1[[#This Row],[cu_id]],Revenue_Analysis[cuid],Revenue_Analysis[Q3 High Deviation], 0)</f>
        <v>60.144300000000001</v>
      </c>
      <c r="AG700" s="43">
        <f>_xlfn.XLOOKUP(Master1[[#This Row],[cu_id]],Revenue_Analysis[cuid],Revenue_Analysis[Q4 Low Deviation], 0)</f>
        <v>39.020600000000002</v>
      </c>
      <c r="AH700" s="43">
        <f>_xlfn.XLOOKUP(Master1[[#This Row],[cu_id]],Revenue_Analysis[cuid],Revenue_Analysis[Q4 High Deviation], 0)</f>
        <v>72.7958</v>
      </c>
      <c r="AI700" s="43">
        <f>_xlfn.XLOOKUP(Master1[[#This Row],[cu_id]],Revenue_Analysis[cuid],Revenue_Analysis[Q1 Average], 0)</f>
        <v>47.1858</v>
      </c>
      <c r="AJ700" s="43">
        <f>_xlfn.XLOOKUP(Master1[[#This Row],[cu_id]],Revenue_Analysis[cuid],Revenue_Analysis[Q2 Average], 0)</f>
        <v>44.900799999999997</v>
      </c>
      <c r="AK700" s="43">
        <f>_xlfn.XLOOKUP(Master1[[#This Row],[cu_id]],Revenue_Analysis[cuid],Revenue_Analysis[Q3 Average], 0)</f>
        <v>51.082099999999997</v>
      </c>
      <c r="AL700" s="43">
        <f>_xlfn.XLOOKUP(Master1[[#This Row],[cu_id]],Revenue_Analysis[cuid],Revenue_Analysis[Q4 Average], 0)</f>
        <v>55.908200000000001</v>
      </c>
      <c r="AM700" s="44">
        <v>0.375</v>
      </c>
      <c r="AN700" s="44">
        <v>0.70833333333333337</v>
      </c>
      <c r="AO700" s="25" t="s">
        <v>13860</v>
      </c>
      <c r="AP700" s="25" t="s">
        <v>13860</v>
      </c>
      <c r="AQ700" s="25" t="s">
        <v>13860</v>
      </c>
      <c r="AR700" s="25" t="s">
        <v>0</v>
      </c>
      <c r="AS700" s="15">
        <f>IFERROR(_xlfn.XLOOKUP(Master1[[#This Row],[cu_id]],StopTimes[cu_ID],StopTimes[Average Stop Time]), 0)</f>
        <v>4.0958333333333332</v>
      </c>
      <c r="AT70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00" s="45" t="s">
        <v>13860</v>
      </c>
      <c r="AV700" s="13"/>
      <c r="AW700" s="12"/>
    </row>
    <row r="701" spans="1:49" x14ac:dyDescent="0.3">
      <c r="A701" s="74" t="s">
        <v>4498</v>
      </c>
      <c r="B701" s="25">
        <v>9</v>
      </c>
      <c r="C701" s="25" t="s">
        <v>12</v>
      </c>
      <c r="D701" s="26">
        <v>33269</v>
      </c>
      <c r="E701" s="26" t="s">
        <v>13</v>
      </c>
      <c r="F701" s="26" t="s">
        <v>2826</v>
      </c>
      <c r="G701" s="26" t="s">
        <v>2827</v>
      </c>
      <c r="H701" s="26" t="s">
        <v>5</v>
      </c>
      <c r="I701" s="26" t="s">
        <v>530</v>
      </c>
      <c r="J701" s="26" t="s">
        <v>4</v>
      </c>
      <c r="K701" s="26" t="s">
        <v>531</v>
      </c>
      <c r="L701" s="27" t="s">
        <v>16</v>
      </c>
      <c r="M701" s="25" t="s">
        <v>3</v>
      </c>
      <c r="N701" s="25" t="s">
        <v>2</v>
      </c>
      <c r="O7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701" s="25">
        <v>0</v>
      </c>
      <c r="Q701" s="25">
        <v>160</v>
      </c>
      <c r="R701" s="25">
        <v>0</v>
      </c>
      <c r="S701" s="25">
        <v>0</v>
      </c>
      <c r="T701" s="25">
        <v>0</v>
      </c>
      <c r="U701" s="25">
        <v>52</v>
      </c>
      <c r="V701" s="41" t="str">
        <f>IFERROR(Master1[[#This Row],[Avg Garment Scans per Delivery]]/Master1[[#This Row],[Garment Inventory]], "")</f>
        <v/>
      </c>
      <c r="W701" s="42"/>
      <c r="X701" s="42"/>
      <c r="Y701" s="42"/>
      <c r="Z701" s="42"/>
      <c r="AA701" s="43">
        <f>_xlfn.XLOOKUP(Master1[[#This Row],[cu_id]], Revenue_Analysis[cuid], Revenue_Analysis[Q1 Low Deviation], 0)</f>
        <v>58.250399999999999</v>
      </c>
      <c r="AB701" s="43">
        <f>_xlfn.XLOOKUP(Master1[[#This Row],[cu_id]],Revenue_Analysis[cuid],Revenue_Analysis[Q1 High Deviation], 0)</f>
        <v>59.847999999999999</v>
      </c>
      <c r="AC701" s="43">
        <f>_xlfn.XLOOKUP(Master1[[#This Row],[cu_id]],Revenue_Analysis[cuid],Revenue_Analysis[Q2 Low Deviation], 0)</f>
        <v>60.493600000000001</v>
      </c>
      <c r="AD701" s="43">
        <f>_xlfn.XLOOKUP(Master1[[#This Row],[cu_id]],Revenue_Analysis[cuid],Revenue_Analysis[Q2 High Deviation], 0)</f>
        <v>62.555599999999998</v>
      </c>
      <c r="AE701" s="43">
        <f>_xlfn.XLOOKUP(Master1[[#This Row],[cu_id]],Revenue_Analysis[cuid],Revenue_Analysis[Q3 Low Deviation], 0)</f>
        <v>65.0929</v>
      </c>
      <c r="AF701" s="43">
        <f>_xlfn.XLOOKUP(Master1[[#This Row],[cu_id]],Revenue_Analysis[cuid],Revenue_Analysis[Q3 High Deviation], 0)</f>
        <v>81.813299999999998</v>
      </c>
      <c r="AG701" s="43">
        <f>_xlfn.XLOOKUP(Master1[[#This Row],[cu_id]],Revenue_Analysis[cuid],Revenue_Analysis[Q4 Low Deviation], 0)</f>
        <v>82.51</v>
      </c>
      <c r="AH701" s="43">
        <f>_xlfn.XLOOKUP(Master1[[#This Row],[cu_id]],Revenue_Analysis[cuid],Revenue_Analysis[Q4 High Deviation], 0)</f>
        <v>82.51</v>
      </c>
      <c r="AI701" s="43">
        <f>_xlfn.XLOOKUP(Master1[[#This Row],[cu_id]],Revenue_Analysis[cuid],Revenue_Analysis[Q1 Average], 0)</f>
        <v>59.049199999999999</v>
      </c>
      <c r="AJ701" s="43">
        <f>_xlfn.XLOOKUP(Master1[[#This Row],[cu_id]],Revenue_Analysis[cuid],Revenue_Analysis[Q2 Average], 0)</f>
        <v>61.5246</v>
      </c>
      <c r="AK701" s="43">
        <f>_xlfn.XLOOKUP(Master1[[#This Row],[cu_id]],Revenue_Analysis[cuid],Revenue_Analysis[Q3 Average], 0)</f>
        <v>73.453100000000006</v>
      </c>
      <c r="AL701" s="43">
        <f>_xlfn.XLOOKUP(Master1[[#This Row],[cu_id]],Revenue_Analysis[cuid],Revenue_Analysis[Q4 Average], 0)</f>
        <v>82.51</v>
      </c>
      <c r="AM701" s="44">
        <v>0.375</v>
      </c>
      <c r="AN701" s="44">
        <v>0.66666666666666663</v>
      </c>
      <c r="AO701" s="25" t="s">
        <v>13860</v>
      </c>
      <c r="AP701" s="25" t="s">
        <v>13860</v>
      </c>
      <c r="AQ701" s="25" t="s">
        <v>13860</v>
      </c>
      <c r="AR701" s="25" t="s">
        <v>0</v>
      </c>
      <c r="AS701" s="15">
        <f>IFERROR(_xlfn.XLOOKUP(Master1[[#This Row],[cu_id]],StopTimes[cu_ID],StopTimes[Average Stop Time]), 0)</f>
        <v>9.46875</v>
      </c>
      <c r="AT70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01" s="45" t="s">
        <v>13860</v>
      </c>
      <c r="AV701" s="13"/>
      <c r="AW701" s="12"/>
    </row>
    <row r="702" spans="1:49" x14ac:dyDescent="0.3">
      <c r="A702" s="74" t="s">
        <v>3581</v>
      </c>
      <c r="B702" s="25">
        <v>34</v>
      </c>
      <c r="C702" s="25" t="s">
        <v>12</v>
      </c>
      <c r="D702" s="26">
        <v>33270</v>
      </c>
      <c r="E702" s="26" t="s">
        <v>13</v>
      </c>
      <c r="F702" s="26" t="s">
        <v>804</v>
      </c>
      <c r="G702" s="26" t="s">
        <v>805</v>
      </c>
      <c r="H702" s="26" t="s">
        <v>5</v>
      </c>
      <c r="I702" s="26" t="s">
        <v>761</v>
      </c>
      <c r="J702" s="26" t="s">
        <v>4</v>
      </c>
      <c r="K702" s="26" t="s">
        <v>713</v>
      </c>
      <c r="L702" s="27" t="s">
        <v>16</v>
      </c>
      <c r="M702" s="25" t="s">
        <v>3</v>
      </c>
      <c r="N702" s="25" t="s">
        <v>2</v>
      </c>
      <c r="O7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702" s="25">
        <v>0</v>
      </c>
      <c r="Q702" s="25">
        <v>30</v>
      </c>
      <c r="R702" s="25">
        <v>0</v>
      </c>
      <c r="S702" s="25">
        <v>0</v>
      </c>
      <c r="T702" s="25">
        <v>0</v>
      </c>
      <c r="U702" s="25">
        <v>53</v>
      </c>
      <c r="V702" s="41" t="str">
        <f>IFERROR(Master1[[#This Row],[Avg Garment Scans per Delivery]]/Master1[[#This Row],[Garment Inventory]], "")</f>
        <v/>
      </c>
      <c r="W702" s="42"/>
      <c r="X702" s="42"/>
      <c r="Y702" s="42"/>
      <c r="Z702" s="42"/>
      <c r="AA702" s="43">
        <f>_xlfn.XLOOKUP(Master1[[#This Row],[cu_id]], Revenue_Analysis[cuid], Revenue_Analysis[Q1 Low Deviation], 0)</f>
        <v>70.750399999999999</v>
      </c>
      <c r="AB702" s="43">
        <f>_xlfn.XLOOKUP(Master1[[#This Row],[cu_id]],Revenue_Analysis[cuid],Revenue_Analysis[Q1 High Deviation], 0)</f>
        <v>72.347999999999999</v>
      </c>
      <c r="AC702" s="43">
        <f>_xlfn.XLOOKUP(Master1[[#This Row],[cu_id]],Revenue_Analysis[cuid],Revenue_Analysis[Q2 Low Deviation], 0)</f>
        <v>63.260599999999997</v>
      </c>
      <c r="AD702" s="43">
        <f>_xlfn.XLOOKUP(Master1[[#This Row],[cu_id]],Revenue_Analysis[cuid],Revenue_Analysis[Q2 High Deviation], 0)</f>
        <v>69.5886</v>
      </c>
      <c r="AE702" s="43">
        <f>_xlfn.XLOOKUP(Master1[[#This Row],[cu_id]],Revenue_Analysis[cuid],Revenue_Analysis[Q3 Low Deviation], 0)</f>
        <v>67.234800000000007</v>
      </c>
      <c r="AF702" s="43">
        <f>_xlfn.XLOOKUP(Master1[[#This Row],[cu_id]],Revenue_Analysis[cuid],Revenue_Analysis[Q3 High Deviation], 0)</f>
        <v>71.762200000000007</v>
      </c>
      <c r="AG702" s="43">
        <f>_xlfn.XLOOKUP(Master1[[#This Row],[cu_id]],Revenue_Analysis[cuid],Revenue_Analysis[Q4 Low Deviation], 0)</f>
        <v>72.167000000000002</v>
      </c>
      <c r="AH702" s="43">
        <f>_xlfn.XLOOKUP(Master1[[#This Row],[cu_id]],Revenue_Analysis[cuid],Revenue_Analysis[Q4 High Deviation], 0)</f>
        <v>89.2714</v>
      </c>
      <c r="AI702" s="43">
        <f>_xlfn.XLOOKUP(Master1[[#This Row],[cu_id]],Revenue_Analysis[cuid],Revenue_Analysis[Q1 Average], 0)</f>
        <v>71.549199999999999</v>
      </c>
      <c r="AJ702" s="43">
        <f>_xlfn.XLOOKUP(Master1[[#This Row],[cu_id]],Revenue_Analysis[cuid],Revenue_Analysis[Q2 Average], 0)</f>
        <v>66.424599999999998</v>
      </c>
      <c r="AK702" s="43">
        <f>_xlfn.XLOOKUP(Master1[[#This Row],[cu_id]],Revenue_Analysis[cuid],Revenue_Analysis[Q3 Average], 0)</f>
        <v>69.498500000000007</v>
      </c>
      <c r="AL702" s="43">
        <f>_xlfn.XLOOKUP(Master1[[#This Row],[cu_id]],Revenue_Analysis[cuid],Revenue_Analysis[Q4 Average], 0)</f>
        <v>80.719200000000001</v>
      </c>
      <c r="AM702" s="44">
        <v>0.45833333333333331</v>
      </c>
      <c r="AN702" s="44">
        <v>0.6875</v>
      </c>
      <c r="AO702" s="25" t="s">
        <v>13860</v>
      </c>
      <c r="AP702" s="25" t="s">
        <v>13860</v>
      </c>
      <c r="AQ702" s="25" t="s">
        <v>13860</v>
      </c>
      <c r="AR702" s="25" t="s">
        <v>0</v>
      </c>
      <c r="AS702" s="15">
        <f>IFERROR(_xlfn.XLOOKUP(Master1[[#This Row],[cu_id]],StopTimes[cu_ID],StopTimes[Average Stop Time]), 0)</f>
        <v>1.9018518516666667</v>
      </c>
      <c r="AT70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02" s="45">
        <v>3</v>
      </c>
      <c r="AV702" s="13"/>
      <c r="AW702" s="12"/>
    </row>
    <row r="703" spans="1:49" x14ac:dyDescent="0.3">
      <c r="A703" s="74" t="s">
        <v>4500</v>
      </c>
      <c r="B703" s="25">
        <v>70</v>
      </c>
      <c r="C703" s="25" t="s">
        <v>12</v>
      </c>
      <c r="D703" s="26">
        <v>33273</v>
      </c>
      <c r="E703" s="26" t="s">
        <v>13</v>
      </c>
      <c r="F703" s="26" t="s">
        <v>2830</v>
      </c>
      <c r="G703" s="26" t="s">
        <v>2831</v>
      </c>
      <c r="H703" s="26" t="s">
        <v>5</v>
      </c>
      <c r="I703" s="26" t="s">
        <v>1353</v>
      </c>
      <c r="J703" s="26" t="s">
        <v>4</v>
      </c>
      <c r="K703" s="26" t="s">
        <v>1056</v>
      </c>
      <c r="L703" s="27" t="s">
        <v>16</v>
      </c>
      <c r="M703" s="25" t="s">
        <v>3</v>
      </c>
      <c r="N703" s="25" t="s">
        <v>2</v>
      </c>
      <c r="O7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703" s="25">
        <v>0</v>
      </c>
      <c r="Q703" s="25">
        <v>90</v>
      </c>
      <c r="R703" s="25">
        <v>0</v>
      </c>
      <c r="S703" s="25">
        <v>0</v>
      </c>
      <c r="T703" s="25">
        <v>0</v>
      </c>
      <c r="U703" s="25">
        <v>51</v>
      </c>
      <c r="V703" s="41" t="str">
        <f>IFERROR(Master1[[#This Row],[Avg Garment Scans per Delivery]]/Master1[[#This Row],[Garment Inventory]], "")</f>
        <v/>
      </c>
      <c r="W703" s="42"/>
      <c r="X703" s="42"/>
      <c r="Y703" s="42"/>
      <c r="Z703" s="42"/>
      <c r="AA703" s="43">
        <f>_xlfn.XLOOKUP(Master1[[#This Row],[cu_id]], Revenue_Analysis[cuid], Revenue_Analysis[Q1 Low Deviation], 0)</f>
        <v>59.120399999999997</v>
      </c>
      <c r="AB703" s="43">
        <f>_xlfn.XLOOKUP(Master1[[#This Row],[cu_id]],Revenue_Analysis[cuid],Revenue_Analysis[Q1 High Deviation], 0)</f>
        <v>60.718000000000004</v>
      </c>
      <c r="AC703" s="43">
        <f>_xlfn.XLOOKUP(Master1[[#This Row],[cu_id]],Revenue_Analysis[cuid],Revenue_Analysis[Q2 Low Deviation], 0)</f>
        <v>61.370800000000003</v>
      </c>
      <c r="AD703" s="43">
        <f>_xlfn.XLOOKUP(Master1[[#This Row],[cu_id]],Revenue_Analysis[cuid],Revenue_Analysis[Q2 High Deviation], 0)</f>
        <v>63.381599999999999</v>
      </c>
      <c r="AE703" s="43">
        <f>_xlfn.XLOOKUP(Master1[[#This Row],[cu_id]],Revenue_Analysis[cuid],Revenue_Analysis[Q3 Low Deviation], 0)</f>
        <v>65.241100000000003</v>
      </c>
      <c r="AF703" s="43">
        <f>_xlfn.XLOOKUP(Master1[[#This Row],[cu_id]],Revenue_Analysis[cuid],Revenue_Analysis[Q3 High Deviation], 0)</f>
        <v>69.180499999999995</v>
      </c>
      <c r="AG703" s="43">
        <f>_xlfn.XLOOKUP(Master1[[#This Row],[cu_id]],Revenue_Analysis[cuid],Revenue_Analysis[Q4 Low Deviation], 0)</f>
        <v>68.428399999999996</v>
      </c>
      <c r="AH703" s="43">
        <f>_xlfn.XLOOKUP(Master1[[#This Row],[cu_id]],Revenue_Analysis[cuid],Revenue_Analysis[Q4 High Deviation], 0)</f>
        <v>69.83</v>
      </c>
      <c r="AI703" s="43">
        <f>_xlfn.XLOOKUP(Master1[[#This Row],[cu_id]],Revenue_Analysis[cuid],Revenue_Analysis[Q1 Average], 0)</f>
        <v>59.919199999999996</v>
      </c>
      <c r="AJ703" s="43">
        <f>_xlfn.XLOOKUP(Master1[[#This Row],[cu_id]],Revenue_Analysis[cuid],Revenue_Analysis[Q2 Average], 0)</f>
        <v>62.376199999999997</v>
      </c>
      <c r="AK703" s="43">
        <f>_xlfn.XLOOKUP(Master1[[#This Row],[cu_id]],Revenue_Analysis[cuid],Revenue_Analysis[Q3 Average], 0)</f>
        <v>67.210800000000006</v>
      </c>
      <c r="AL703" s="43">
        <f>_xlfn.XLOOKUP(Master1[[#This Row],[cu_id]],Revenue_Analysis[cuid],Revenue_Analysis[Q4 Average], 0)</f>
        <v>69.129199999999997</v>
      </c>
      <c r="AM703" s="44">
        <v>0.45833333333333331</v>
      </c>
      <c r="AN703" s="44">
        <v>0.875</v>
      </c>
      <c r="AO703" s="25" t="s">
        <v>13860</v>
      </c>
      <c r="AP703" s="25" t="s">
        <v>13860</v>
      </c>
      <c r="AQ703" s="25" t="s">
        <v>13860</v>
      </c>
      <c r="AR703" s="25" t="s">
        <v>0</v>
      </c>
      <c r="AS703" s="15">
        <f>IFERROR(_xlfn.XLOOKUP(Master1[[#This Row],[cu_id]],StopTimes[cu_ID],StopTimes[Average Stop Time]), 0)</f>
        <v>3.6958333333333333</v>
      </c>
      <c r="AT70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03" s="45" t="s">
        <v>13860</v>
      </c>
      <c r="AV703" s="13"/>
      <c r="AW703" s="12"/>
    </row>
    <row r="704" spans="1:49" x14ac:dyDescent="0.3">
      <c r="A704" s="74" t="s">
        <v>4502</v>
      </c>
      <c r="B704" s="25">
        <v>78</v>
      </c>
      <c r="C704" s="25" t="s">
        <v>14</v>
      </c>
      <c r="D704" s="26">
        <v>33292</v>
      </c>
      <c r="E704" s="26" t="s">
        <v>13</v>
      </c>
      <c r="F704" s="26" t="s">
        <v>2833</v>
      </c>
      <c r="G704" s="26" t="s">
        <v>2834</v>
      </c>
      <c r="H704" s="26" t="s">
        <v>5</v>
      </c>
      <c r="I704" s="26" t="s">
        <v>1234</v>
      </c>
      <c r="J704" s="26" t="s">
        <v>4</v>
      </c>
      <c r="K704" s="26" t="s">
        <v>1519</v>
      </c>
      <c r="L704" s="27" t="s">
        <v>16</v>
      </c>
      <c r="M704" s="25" t="s">
        <v>3</v>
      </c>
      <c r="N704" s="25" t="s">
        <v>2</v>
      </c>
      <c r="O70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704" s="25">
        <v>0</v>
      </c>
      <c r="Q704" s="25">
        <v>0</v>
      </c>
      <c r="R704" s="25">
        <v>0</v>
      </c>
      <c r="S704" s="25">
        <v>220</v>
      </c>
      <c r="T704" s="25">
        <v>0</v>
      </c>
      <c r="U704" s="25">
        <v>53</v>
      </c>
      <c r="V704" s="41">
        <f>IFERROR(Master1[[#This Row],[Avg Garment Scans per Delivery]]/Master1[[#This Row],[Garment Inventory]], "")</f>
        <v>0.20833333333333334</v>
      </c>
      <c r="W704" s="42">
        <v>24</v>
      </c>
      <c r="X704" s="42">
        <v>5</v>
      </c>
      <c r="Y704" s="42">
        <v>1</v>
      </c>
      <c r="Z704" s="42">
        <v>24</v>
      </c>
      <c r="AA704" s="43">
        <f>_xlfn.XLOOKUP(Master1[[#This Row],[cu_id]], Revenue_Analysis[cuid], Revenue_Analysis[Q1 Low Deviation], 0)</f>
        <v>40.656100000000002</v>
      </c>
      <c r="AB704" s="43">
        <f>_xlfn.XLOOKUP(Master1[[#This Row],[cu_id]],Revenue_Analysis[cuid],Revenue_Analysis[Q1 High Deviation], 0)</f>
        <v>43.078099999999999</v>
      </c>
      <c r="AC704" s="43">
        <f>_xlfn.XLOOKUP(Master1[[#This Row],[cu_id]],Revenue_Analysis[cuid],Revenue_Analysis[Q2 Low Deviation], 0)</f>
        <v>44.036999999999999</v>
      </c>
      <c r="AD704" s="43">
        <f>_xlfn.XLOOKUP(Master1[[#This Row],[cu_id]],Revenue_Analysis[cuid],Revenue_Analysis[Q2 High Deviation], 0)</f>
        <v>46.309199999999997</v>
      </c>
      <c r="AE704" s="43">
        <f>_xlfn.XLOOKUP(Master1[[#This Row],[cu_id]],Revenue_Analysis[cuid],Revenue_Analysis[Q3 Low Deviation], 0)</f>
        <v>46.216000000000001</v>
      </c>
      <c r="AF704" s="43">
        <f>_xlfn.XLOOKUP(Master1[[#This Row],[cu_id]],Revenue_Analysis[cuid],Revenue_Analysis[Q3 High Deviation], 0)</f>
        <v>49.292400000000001</v>
      </c>
      <c r="AG704" s="43">
        <f>_xlfn.XLOOKUP(Master1[[#This Row],[cu_id]],Revenue_Analysis[cuid],Revenue_Analysis[Q4 Low Deviation], 0)</f>
        <v>49.6</v>
      </c>
      <c r="AH704" s="43">
        <f>_xlfn.XLOOKUP(Master1[[#This Row],[cu_id]],Revenue_Analysis[cuid],Revenue_Analysis[Q4 High Deviation], 0)</f>
        <v>49.6</v>
      </c>
      <c r="AI704" s="43">
        <f>_xlfn.XLOOKUP(Master1[[#This Row],[cu_id]],Revenue_Analysis[cuid],Revenue_Analysis[Q1 Average], 0)</f>
        <v>41.867100000000001</v>
      </c>
      <c r="AJ704" s="43">
        <f>_xlfn.XLOOKUP(Master1[[#This Row],[cu_id]],Revenue_Analysis[cuid],Revenue_Analysis[Q2 Average], 0)</f>
        <v>45.173099999999998</v>
      </c>
      <c r="AK704" s="43">
        <f>_xlfn.XLOOKUP(Master1[[#This Row],[cu_id]],Revenue_Analysis[cuid],Revenue_Analysis[Q3 Average], 0)</f>
        <v>47.754199999999997</v>
      </c>
      <c r="AL704" s="43">
        <f>_xlfn.XLOOKUP(Master1[[#This Row],[cu_id]],Revenue_Analysis[cuid],Revenue_Analysis[Q4 Average], 0)</f>
        <v>49.6</v>
      </c>
      <c r="AM704" s="44">
        <v>0.41666666666666669</v>
      </c>
      <c r="AN704" s="44">
        <v>0.70833333333333337</v>
      </c>
      <c r="AO704" s="25" t="s">
        <v>13860</v>
      </c>
      <c r="AP704" s="25" t="s">
        <v>13860</v>
      </c>
      <c r="AQ704" s="25" t="s">
        <v>13860</v>
      </c>
      <c r="AR704" s="25" t="s">
        <v>0</v>
      </c>
      <c r="AS704" s="15">
        <f>IFERROR(_xlfn.XLOOKUP(Master1[[#This Row],[cu_id]],StopTimes[cu_ID],StopTimes[Average Stop Time]), 0)</f>
        <v>7.5145833333333334</v>
      </c>
      <c r="AT70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04" s="45" t="s">
        <v>13860</v>
      </c>
      <c r="AV704" s="13"/>
      <c r="AW704" s="12"/>
    </row>
    <row r="705" spans="1:49" x14ac:dyDescent="0.3">
      <c r="A705" s="74" t="s">
        <v>3562</v>
      </c>
      <c r="B705" s="25">
        <v>34</v>
      </c>
      <c r="C705" s="25" t="s">
        <v>12</v>
      </c>
      <c r="D705" s="26">
        <v>32761</v>
      </c>
      <c r="E705" s="26" t="s">
        <v>67</v>
      </c>
      <c r="F705" s="26" t="s">
        <v>747</v>
      </c>
      <c r="G705" s="26" t="s">
        <v>748</v>
      </c>
      <c r="H705" s="26" t="s">
        <v>5</v>
      </c>
      <c r="I705" s="26" t="s">
        <v>749</v>
      </c>
      <c r="J705" s="26" t="s">
        <v>4</v>
      </c>
      <c r="K705" s="26" t="s">
        <v>701</v>
      </c>
      <c r="L705" s="27" t="s">
        <v>31</v>
      </c>
      <c r="M705" s="25" t="s">
        <v>30</v>
      </c>
      <c r="N705" s="25" t="s">
        <v>2</v>
      </c>
      <c r="O70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705" s="25">
        <v>0</v>
      </c>
      <c r="Q705" s="25">
        <v>110</v>
      </c>
      <c r="R705" s="25">
        <v>0</v>
      </c>
      <c r="S705" s="25">
        <v>0</v>
      </c>
      <c r="T705" s="25">
        <v>0</v>
      </c>
      <c r="U705" s="25">
        <v>13</v>
      </c>
      <c r="V705" s="41" t="str">
        <f>IFERROR(Master1[[#This Row],[Avg Garment Scans per Delivery]]/Master1[[#This Row],[Garment Inventory]], "")</f>
        <v/>
      </c>
      <c r="W705" s="42"/>
      <c r="X705" s="42"/>
      <c r="Y705" s="42"/>
      <c r="Z705" s="42"/>
      <c r="AA705" s="43">
        <f>_xlfn.XLOOKUP(Master1[[#This Row],[cu_id]], Revenue_Analysis[cuid], Revenue_Analysis[Q1 Low Deviation], 0)</f>
        <v>87.97</v>
      </c>
      <c r="AB705" s="43">
        <f>_xlfn.XLOOKUP(Master1[[#This Row],[cu_id]],Revenue_Analysis[cuid],Revenue_Analysis[Q1 High Deviation], 0)</f>
        <v>87.97</v>
      </c>
      <c r="AC705" s="43">
        <f>_xlfn.XLOOKUP(Master1[[#This Row],[cu_id]],Revenue_Analysis[cuid],Revenue_Analysis[Q2 Low Deviation], 0)</f>
        <v>89.903800000000004</v>
      </c>
      <c r="AD705" s="43">
        <f>_xlfn.XLOOKUP(Master1[[#This Row],[cu_id]],Revenue_Analysis[cuid],Revenue_Analysis[Q2 High Deviation], 0)</f>
        <v>91.801199999999994</v>
      </c>
      <c r="AE705" s="43">
        <f>_xlfn.XLOOKUP(Master1[[#This Row],[cu_id]],Revenue_Analysis[cuid],Revenue_Analysis[Q3 Low Deviation], 0)</f>
        <v>93.646699999999996</v>
      </c>
      <c r="AF705" s="43">
        <f>_xlfn.XLOOKUP(Master1[[#This Row],[cu_id]],Revenue_Analysis[cuid],Revenue_Analysis[Q3 High Deviation], 0)</f>
        <v>102.3133</v>
      </c>
      <c r="AG705" s="43">
        <f>_xlfn.XLOOKUP(Master1[[#This Row],[cu_id]],Revenue_Analysis[cuid],Revenue_Analysis[Q4 Low Deviation], 0)</f>
        <v>102.2011</v>
      </c>
      <c r="AH705" s="43">
        <f>_xlfn.XLOOKUP(Master1[[#This Row],[cu_id]],Revenue_Analysis[cuid],Revenue_Analysis[Q4 High Deviation], 0)</f>
        <v>120.4323</v>
      </c>
      <c r="AI705" s="43">
        <f>_xlfn.XLOOKUP(Master1[[#This Row],[cu_id]],Revenue_Analysis[cuid],Revenue_Analysis[Q1 Average], 0)</f>
        <v>87.97</v>
      </c>
      <c r="AJ705" s="43">
        <f>_xlfn.XLOOKUP(Master1[[#This Row],[cu_id]],Revenue_Analysis[cuid],Revenue_Analysis[Q2 Average], 0)</f>
        <v>90.852500000000006</v>
      </c>
      <c r="AK705" s="43">
        <f>_xlfn.XLOOKUP(Master1[[#This Row],[cu_id]],Revenue_Analysis[cuid],Revenue_Analysis[Q3 Average], 0)</f>
        <v>97.98</v>
      </c>
      <c r="AL705" s="43">
        <f>_xlfn.XLOOKUP(Master1[[#This Row],[cu_id]],Revenue_Analysis[cuid],Revenue_Analysis[Q4 Average], 0)</f>
        <v>111.3167</v>
      </c>
      <c r="AM705" s="44">
        <v>0.33333333333333331</v>
      </c>
      <c r="AN705" s="44">
        <v>0.6875</v>
      </c>
      <c r="AO705" s="25" t="s">
        <v>13860</v>
      </c>
      <c r="AP705" s="25" t="s">
        <v>13860</v>
      </c>
      <c r="AQ705" s="25" t="s">
        <v>13860</v>
      </c>
      <c r="AR705" s="25" t="s">
        <v>0</v>
      </c>
      <c r="AS705" s="15">
        <f>IFERROR(_xlfn.XLOOKUP(Master1[[#This Row],[cu_id]],StopTimes[cu_ID],StopTimes[Average Stop Time]), 0)</f>
        <v>0.10833333333333334</v>
      </c>
      <c r="AT70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05" s="45">
        <v>3</v>
      </c>
      <c r="AV705" s="13"/>
      <c r="AW705" s="12"/>
    </row>
    <row r="706" spans="1:49" x14ac:dyDescent="0.3">
      <c r="A706" s="74" t="s">
        <v>3736</v>
      </c>
      <c r="B706" s="25">
        <v>78</v>
      </c>
      <c r="C706" s="25" t="s">
        <v>12</v>
      </c>
      <c r="D706" s="26">
        <v>28622</v>
      </c>
      <c r="E706" s="26" t="s">
        <v>13</v>
      </c>
      <c r="F706" s="26" t="s">
        <v>1175</v>
      </c>
      <c r="G706" s="26" t="s">
        <v>1176</v>
      </c>
      <c r="H706" s="26" t="s">
        <v>11</v>
      </c>
      <c r="I706" s="26" t="s">
        <v>1177</v>
      </c>
      <c r="J706" s="26" t="s">
        <v>4</v>
      </c>
      <c r="K706" s="26" t="s">
        <v>1178</v>
      </c>
      <c r="L706" s="27" t="s">
        <v>16</v>
      </c>
      <c r="M706" s="25" t="s">
        <v>3</v>
      </c>
      <c r="N706" s="25" t="s">
        <v>2</v>
      </c>
      <c r="O7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706" s="25">
        <v>0</v>
      </c>
      <c r="Q706" s="25">
        <v>110</v>
      </c>
      <c r="R706" s="25">
        <v>0</v>
      </c>
      <c r="S706" s="25">
        <v>0</v>
      </c>
      <c r="T706" s="25">
        <v>0</v>
      </c>
      <c r="U706" s="25">
        <v>50</v>
      </c>
      <c r="V706" s="41" t="str">
        <f>IFERROR(Master1[[#This Row],[Avg Garment Scans per Delivery]]/Master1[[#This Row],[Garment Inventory]], "")</f>
        <v/>
      </c>
      <c r="W706" s="42"/>
      <c r="X706" s="42"/>
      <c r="Y706" s="42"/>
      <c r="Z706" s="42"/>
      <c r="AA706" s="43">
        <f>_xlfn.XLOOKUP(Master1[[#This Row],[cu_id]], Revenue_Analysis[cuid], Revenue_Analysis[Q1 Low Deviation], 0)</f>
        <v>59.446100000000001</v>
      </c>
      <c r="AB706" s="43">
        <f>_xlfn.XLOOKUP(Master1[[#This Row],[cu_id]],Revenue_Analysis[cuid],Revenue_Analysis[Q1 High Deviation], 0)</f>
        <v>108.8969</v>
      </c>
      <c r="AC706" s="43">
        <f>_xlfn.XLOOKUP(Master1[[#This Row],[cu_id]],Revenue_Analysis[cuid],Revenue_Analysis[Q2 Low Deviation], 0)</f>
        <v>62.865499999999997</v>
      </c>
      <c r="AD706" s="43">
        <f>_xlfn.XLOOKUP(Master1[[#This Row],[cu_id]],Revenue_Analysis[cuid],Revenue_Analysis[Q2 High Deviation], 0)</f>
        <v>101.9315</v>
      </c>
      <c r="AE706" s="43">
        <f>_xlfn.XLOOKUP(Master1[[#This Row],[cu_id]],Revenue_Analysis[cuid],Revenue_Analysis[Q3 Low Deviation], 0)</f>
        <v>73.190200000000004</v>
      </c>
      <c r="AF706" s="43">
        <f>_xlfn.XLOOKUP(Master1[[#This Row],[cu_id]],Revenue_Analysis[cuid],Revenue_Analysis[Q3 High Deviation], 0)</f>
        <v>115.8064</v>
      </c>
      <c r="AG706" s="43">
        <f>_xlfn.XLOOKUP(Master1[[#This Row],[cu_id]],Revenue_Analysis[cuid],Revenue_Analysis[Q4 Low Deviation], 0)</f>
        <v>71.155500000000004</v>
      </c>
      <c r="AH706" s="43">
        <f>_xlfn.XLOOKUP(Master1[[#This Row],[cu_id]],Revenue_Analysis[cuid],Revenue_Analysis[Q4 High Deviation], 0)</f>
        <v>119.9229</v>
      </c>
      <c r="AI706" s="43">
        <f>_xlfn.XLOOKUP(Master1[[#This Row],[cu_id]],Revenue_Analysis[cuid],Revenue_Analysis[Q1 Average], 0)</f>
        <v>84.171499999999995</v>
      </c>
      <c r="AJ706" s="43">
        <f>_xlfn.XLOOKUP(Master1[[#This Row],[cu_id]],Revenue_Analysis[cuid],Revenue_Analysis[Q2 Average], 0)</f>
        <v>82.398499999999999</v>
      </c>
      <c r="AK706" s="43">
        <f>_xlfn.XLOOKUP(Master1[[#This Row],[cu_id]],Revenue_Analysis[cuid],Revenue_Analysis[Q3 Average], 0)</f>
        <v>94.4983</v>
      </c>
      <c r="AL706" s="43">
        <f>_xlfn.XLOOKUP(Master1[[#This Row],[cu_id]],Revenue_Analysis[cuid],Revenue_Analysis[Q4 Average], 0)</f>
        <v>95.539199999999994</v>
      </c>
      <c r="AM706" s="44">
        <v>0.29166666666666669</v>
      </c>
      <c r="AN706" s="44">
        <v>0.66666666666666663</v>
      </c>
      <c r="AO706" s="25" t="s">
        <v>13860</v>
      </c>
      <c r="AP706" s="25" t="s">
        <v>13860</v>
      </c>
      <c r="AQ706" s="25" t="s">
        <v>13860</v>
      </c>
      <c r="AR706" s="25" t="s">
        <v>0</v>
      </c>
      <c r="AS706" s="15">
        <f>IFERROR(_xlfn.XLOOKUP(Master1[[#This Row],[cu_id]],StopTimes[cu_ID],StopTimes[Average Stop Time]), 0)</f>
        <v>14.55</v>
      </c>
      <c r="AT70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06" s="45" t="s">
        <v>13860</v>
      </c>
      <c r="AV706" s="13"/>
      <c r="AW706" s="12"/>
    </row>
    <row r="707" spans="1:49" x14ac:dyDescent="0.3">
      <c r="A707" s="74" t="s">
        <v>4504</v>
      </c>
      <c r="B707" s="25">
        <v>9</v>
      </c>
      <c r="C707" s="25" t="s">
        <v>12</v>
      </c>
      <c r="D707" s="26">
        <v>99144</v>
      </c>
      <c r="E707" s="26" t="s">
        <v>13</v>
      </c>
      <c r="F707" s="26" t="s">
        <v>2837</v>
      </c>
      <c r="G707" s="26" t="s">
        <v>2838</v>
      </c>
      <c r="H707" s="26" t="s">
        <v>5</v>
      </c>
      <c r="I707" s="26" t="s">
        <v>2839</v>
      </c>
      <c r="J707" s="26" t="s">
        <v>4</v>
      </c>
      <c r="K707" s="26" t="s">
        <v>219</v>
      </c>
      <c r="L707" s="27" t="s">
        <v>16</v>
      </c>
      <c r="M707" s="25" t="s">
        <v>3</v>
      </c>
      <c r="N707" s="25" t="s">
        <v>2</v>
      </c>
      <c r="O7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290</v>
      </c>
      <c r="P707" s="25">
        <v>0</v>
      </c>
      <c r="Q707" s="25">
        <v>290</v>
      </c>
      <c r="R707" s="25">
        <v>0</v>
      </c>
      <c r="S707" s="25">
        <v>0</v>
      </c>
      <c r="T707" s="25">
        <v>0</v>
      </c>
      <c r="U707" s="25">
        <v>46</v>
      </c>
      <c r="V707" s="41" t="str">
        <f>IFERROR(Master1[[#This Row],[Avg Garment Scans per Delivery]]/Master1[[#This Row],[Garment Inventory]], "")</f>
        <v/>
      </c>
      <c r="W707" s="42"/>
      <c r="X707" s="42"/>
      <c r="Y707" s="42"/>
      <c r="Z707" s="42"/>
      <c r="AA707" s="43">
        <f>_xlfn.XLOOKUP(Master1[[#This Row],[cu_id]], Revenue_Analysis[cuid], Revenue_Analysis[Q1 Low Deviation], 0)</f>
        <v>81.148200000000003</v>
      </c>
      <c r="AB707" s="43">
        <f>_xlfn.XLOOKUP(Master1[[#This Row],[cu_id]],Revenue_Analysis[cuid],Revenue_Analysis[Q1 High Deviation], 0)</f>
        <v>82.695400000000006</v>
      </c>
      <c r="AC707" s="43">
        <f>_xlfn.XLOOKUP(Master1[[#This Row],[cu_id]],Revenue_Analysis[cuid],Revenue_Analysis[Q2 Low Deviation], 0)</f>
        <v>83.284400000000005</v>
      </c>
      <c r="AD707" s="43">
        <f>_xlfn.XLOOKUP(Master1[[#This Row],[cu_id]],Revenue_Analysis[cuid],Revenue_Analysis[Q2 High Deviation], 0)</f>
        <v>83.684799999999996</v>
      </c>
      <c r="AE707" s="43">
        <f>_xlfn.XLOOKUP(Master1[[#This Row],[cu_id]],Revenue_Analysis[cuid],Revenue_Analysis[Q3 Low Deviation], 0)</f>
        <v>82.804599999999994</v>
      </c>
      <c r="AF707" s="43">
        <f>_xlfn.XLOOKUP(Master1[[#This Row],[cu_id]],Revenue_Analysis[cuid],Revenue_Analysis[Q3 High Deviation], 0)</f>
        <v>89.802999999999997</v>
      </c>
      <c r="AG707" s="43">
        <f>_xlfn.XLOOKUP(Master1[[#This Row],[cu_id]],Revenue_Analysis[cuid],Revenue_Analysis[Q4 Low Deviation], 0)</f>
        <v>91.99</v>
      </c>
      <c r="AH707" s="43">
        <f>_xlfn.XLOOKUP(Master1[[#This Row],[cu_id]],Revenue_Analysis[cuid],Revenue_Analysis[Q4 High Deviation], 0)</f>
        <v>91.99</v>
      </c>
      <c r="AI707" s="43">
        <f>_xlfn.XLOOKUP(Master1[[#This Row],[cu_id]],Revenue_Analysis[cuid],Revenue_Analysis[Q1 Average], 0)</f>
        <v>81.921800000000005</v>
      </c>
      <c r="AJ707" s="43">
        <f>_xlfn.XLOOKUP(Master1[[#This Row],[cu_id]],Revenue_Analysis[cuid],Revenue_Analysis[Q2 Average], 0)</f>
        <v>83.4846</v>
      </c>
      <c r="AK707" s="43">
        <f>_xlfn.XLOOKUP(Master1[[#This Row],[cu_id]],Revenue_Analysis[cuid],Revenue_Analysis[Q3 Average], 0)</f>
        <v>86.303799999999995</v>
      </c>
      <c r="AL707" s="43">
        <f>_xlfn.XLOOKUP(Master1[[#This Row],[cu_id]],Revenue_Analysis[cuid],Revenue_Analysis[Q4 Average], 0)</f>
        <v>91.99</v>
      </c>
      <c r="AM707" s="44">
        <v>0.33333333333333331</v>
      </c>
      <c r="AN707" s="44">
        <v>0.66666666666666663</v>
      </c>
      <c r="AO707" s="25" t="s">
        <v>13860</v>
      </c>
      <c r="AP707" s="25" t="s">
        <v>13860</v>
      </c>
      <c r="AQ707" s="25" t="s">
        <v>13860</v>
      </c>
      <c r="AR707" s="25" t="s">
        <v>0</v>
      </c>
      <c r="AS707" s="15">
        <f>IFERROR(_xlfn.XLOOKUP(Master1[[#This Row],[cu_id]],StopTimes[cu_ID],StopTimes[Average Stop Time]), 0)</f>
        <v>22.756250000000001</v>
      </c>
      <c r="AT70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07" s="45" t="s">
        <v>13860</v>
      </c>
      <c r="AV707" s="13"/>
      <c r="AW707" s="12"/>
    </row>
    <row r="708" spans="1:49" x14ac:dyDescent="0.3">
      <c r="A708" s="74" t="s">
        <v>4505</v>
      </c>
      <c r="B708" s="25">
        <v>8</v>
      </c>
      <c r="C708" s="25" t="s">
        <v>14</v>
      </c>
      <c r="D708" s="26">
        <v>99144</v>
      </c>
      <c r="E708" s="26" t="s">
        <v>39</v>
      </c>
      <c r="F708" s="26" t="s">
        <v>2840</v>
      </c>
      <c r="G708" s="26" t="s">
        <v>2841</v>
      </c>
      <c r="H708" s="26" t="s">
        <v>5</v>
      </c>
      <c r="I708" s="26" t="s">
        <v>447</v>
      </c>
      <c r="J708" s="26" t="s">
        <v>4</v>
      </c>
      <c r="K708" s="26" t="s">
        <v>231</v>
      </c>
      <c r="L708" s="27" t="s">
        <v>16</v>
      </c>
      <c r="M708" s="25" t="s">
        <v>3</v>
      </c>
      <c r="N708" s="25" t="s">
        <v>2</v>
      </c>
      <c r="O7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708" s="25">
        <v>0</v>
      </c>
      <c r="Q708" s="25">
        <v>0</v>
      </c>
      <c r="R708" s="25">
        <v>0</v>
      </c>
      <c r="S708" s="25">
        <v>10</v>
      </c>
      <c r="T708" s="25">
        <v>0</v>
      </c>
      <c r="U708" s="25">
        <v>42</v>
      </c>
      <c r="V708" s="41" t="str">
        <f>IFERROR(Master1[[#This Row],[Avg Garment Scans per Delivery]]/Master1[[#This Row],[Garment Inventory]], "")</f>
        <v/>
      </c>
      <c r="W708" s="42"/>
      <c r="X708" s="42"/>
      <c r="Y708" s="42"/>
      <c r="Z708" s="42"/>
      <c r="AA708" s="43">
        <f>_xlfn.XLOOKUP(Master1[[#This Row],[cu_id]], Revenue_Analysis[cuid], Revenue_Analysis[Q1 Low Deviation], 0)</f>
        <v>53.77</v>
      </c>
      <c r="AB708" s="43">
        <f>_xlfn.XLOOKUP(Master1[[#This Row],[cu_id]],Revenue_Analysis[cuid],Revenue_Analysis[Q1 High Deviation], 0)</f>
        <v>53.77</v>
      </c>
      <c r="AC708" s="43">
        <f>_xlfn.XLOOKUP(Master1[[#This Row],[cu_id]],Revenue_Analysis[cuid],Revenue_Analysis[Q2 Low Deviation], 0)</f>
        <v>53.77</v>
      </c>
      <c r="AD708" s="43">
        <f>_xlfn.XLOOKUP(Master1[[#This Row],[cu_id]],Revenue_Analysis[cuid],Revenue_Analysis[Q2 High Deviation], 0)</f>
        <v>53.77</v>
      </c>
      <c r="AE708" s="43">
        <f>_xlfn.XLOOKUP(Master1[[#This Row],[cu_id]],Revenue_Analysis[cuid],Revenue_Analysis[Q3 Low Deviation], 0)</f>
        <v>53.294199999999996</v>
      </c>
      <c r="AF708" s="43">
        <f>_xlfn.XLOOKUP(Master1[[#This Row],[cu_id]],Revenue_Analysis[cuid],Revenue_Analysis[Q3 High Deviation], 0)</f>
        <v>58.3688</v>
      </c>
      <c r="AG708" s="43">
        <f>_xlfn.XLOOKUP(Master1[[#This Row],[cu_id]],Revenue_Analysis[cuid],Revenue_Analysis[Q4 Low Deviation], 0)</f>
        <v>48.415700000000001</v>
      </c>
      <c r="AH708" s="43">
        <f>_xlfn.XLOOKUP(Master1[[#This Row],[cu_id]],Revenue_Analysis[cuid],Revenue_Analysis[Q4 High Deviation], 0)</f>
        <v>63.904299999999999</v>
      </c>
      <c r="AI708" s="43">
        <f>_xlfn.XLOOKUP(Master1[[#This Row],[cu_id]],Revenue_Analysis[cuid],Revenue_Analysis[Q1 Average], 0)</f>
        <v>53.77</v>
      </c>
      <c r="AJ708" s="43">
        <f>_xlfn.XLOOKUP(Master1[[#This Row],[cu_id]],Revenue_Analysis[cuid],Revenue_Analysis[Q2 Average], 0)</f>
        <v>53.77</v>
      </c>
      <c r="AK708" s="43">
        <f>_xlfn.XLOOKUP(Master1[[#This Row],[cu_id]],Revenue_Analysis[cuid],Revenue_Analysis[Q3 Average], 0)</f>
        <v>55.831499999999998</v>
      </c>
      <c r="AL708" s="43">
        <f>_xlfn.XLOOKUP(Master1[[#This Row],[cu_id]],Revenue_Analysis[cuid],Revenue_Analysis[Q4 Average], 0)</f>
        <v>56.16</v>
      </c>
      <c r="AM708" s="44">
        <v>0.33333333333333331</v>
      </c>
      <c r="AN708" s="44">
        <v>0.625</v>
      </c>
      <c r="AO708" s="25" t="s">
        <v>13860</v>
      </c>
      <c r="AP708" s="25" t="s">
        <v>13860</v>
      </c>
      <c r="AQ708" s="25" t="s">
        <v>13860</v>
      </c>
      <c r="AR708" s="25" t="s">
        <v>0</v>
      </c>
      <c r="AS708" s="15">
        <f>IFERROR(_xlfn.XLOOKUP(Master1[[#This Row],[cu_id]],StopTimes[cu_ID],StopTimes[Average Stop Time]), 0)</f>
        <v>13.608333333333334</v>
      </c>
      <c r="AT70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08" s="45" t="s">
        <v>13860</v>
      </c>
      <c r="AV708" s="13"/>
      <c r="AW708" s="12"/>
    </row>
    <row r="709" spans="1:49" x14ac:dyDescent="0.3">
      <c r="A709" s="74" t="s">
        <v>4506</v>
      </c>
      <c r="B709" s="25">
        <v>76</v>
      </c>
      <c r="C709" s="25" t="s">
        <v>14</v>
      </c>
      <c r="D709" s="26">
        <v>99144</v>
      </c>
      <c r="E709" s="26" t="s">
        <v>68</v>
      </c>
      <c r="F709" s="26" t="s">
        <v>2842</v>
      </c>
      <c r="G709" s="26" t="s">
        <v>2843</v>
      </c>
      <c r="H709" s="26" t="s">
        <v>5</v>
      </c>
      <c r="I709" s="26" t="s">
        <v>1483</v>
      </c>
      <c r="J709" s="26" t="s">
        <v>4</v>
      </c>
      <c r="K709" s="26" t="s">
        <v>810</v>
      </c>
      <c r="L709" s="27" t="s">
        <v>16</v>
      </c>
      <c r="M709" s="25" t="s">
        <v>3</v>
      </c>
      <c r="N709" s="25" t="s">
        <v>2</v>
      </c>
      <c r="O70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709" s="25">
        <v>0</v>
      </c>
      <c r="Q709" s="25">
        <v>0</v>
      </c>
      <c r="R709" s="25">
        <v>0</v>
      </c>
      <c r="S709" s="25">
        <v>120</v>
      </c>
      <c r="T709" s="25">
        <v>0</v>
      </c>
      <c r="U709" s="25">
        <v>46</v>
      </c>
      <c r="V709" s="41" t="str">
        <f>IFERROR(Master1[[#This Row],[Avg Garment Scans per Delivery]]/Master1[[#This Row],[Garment Inventory]], "")</f>
        <v/>
      </c>
      <c r="W709" s="42"/>
      <c r="X709" s="42"/>
      <c r="Y709" s="42"/>
      <c r="Z709" s="42"/>
      <c r="AA709" s="43">
        <f>_xlfn.XLOOKUP(Master1[[#This Row],[cu_id]], Revenue_Analysis[cuid], Revenue_Analysis[Q1 Low Deviation], 0)</f>
        <v>105.91800000000001</v>
      </c>
      <c r="AB709" s="43">
        <f>_xlfn.XLOOKUP(Master1[[#This Row],[cu_id]],Revenue_Analysis[cuid],Revenue_Analysis[Q1 High Deviation], 0)</f>
        <v>111.462</v>
      </c>
      <c r="AC709" s="43">
        <f>_xlfn.XLOOKUP(Master1[[#This Row],[cu_id]],Revenue_Analysis[cuid],Revenue_Analysis[Q2 Low Deviation], 0)</f>
        <v>113.31</v>
      </c>
      <c r="AD709" s="43">
        <f>_xlfn.XLOOKUP(Master1[[#This Row],[cu_id]],Revenue_Analysis[cuid],Revenue_Analysis[Q2 High Deviation], 0)</f>
        <v>113.31</v>
      </c>
      <c r="AE709" s="43">
        <f>_xlfn.XLOOKUP(Master1[[#This Row],[cu_id]],Revenue_Analysis[cuid],Revenue_Analysis[Q3 Low Deviation], 0)</f>
        <v>112.3115</v>
      </c>
      <c r="AF709" s="43">
        <f>_xlfn.XLOOKUP(Master1[[#This Row],[cu_id]],Revenue_Analysis[cuid],Revenue_Analysis[Q3 High Deviation], 0)</f>
        <v>122.9623</v>
      </c>
      <c r="AG709" s="43">
        <f>_xlfn.XLOOKUP(Master1[[#This Row],[cu_id]],Revenue_Analysis[cuid],Revenue_Analysis[Q4 Low Deviation], 0)</f>
        <v>124.56</v>
      </c>
      <c r="AH709" s="43">
        <f>_xlfn.XLOOKUP(Master1[[#This Row],[cu_id]],Revenue_Analysis[cuid],Revenue_Analysis[Q4 High Deviation], 0)</f>
        <v>124.56</v>
      </c>
      <c r="AI709" s="43">
        <f>_xlfn.XLOOKUP(Master1[[#This Row],[cu_id]],Revenue_Analysis[cuid],Revenue_Analysis[Q1 Average], 0)</f>
        <v>108.69</v>
      </c>
      <c r="AJ709" s="43">
        <f>_xlfn.XLOOKUP(Master1[[#This Row],[cu_id]],Revenue_Analysis[cuid],Revenue_Analysis[Q2 Average], 0)</f>
        <v>113.31</v>
      </c>
      <c r="AK709" s="43">
        <f>_xlfn.XLOOKUP(Master1[[#This Row],[cu_id]],Revenue_Analysis[cuid],Revenue_Analysis[Q3 Average], 0)</f>
        <v>117.6369</v>
      </c>
      <c r="AL709" s="43">
        <f>_xlfn.XLOOKUP(Master1[[#This Row],[cu_id]],Revenue_Analysis[cuid],Revenue_Analysis[Q4 Average], 0)</f>
        <v>124.56</v>
      </c>
      <c r="AM709" s="44">
        <v>8</v>
      </c>
      <c r="AN709" s="44">
        <v>4.5</v>
      </c>
      <c r="AO709" s="25" t="s">
        <v>13860</v>
      </c>
      <c r="AP709" s="25" t="s">
        <v>13860</v>
      </c>
      <c r="AQ709" s="25" t="s">
        <v>13860</v>
      </c>
      <c r="AR709" s="25" t="s">
        <v>0</v>
      </c>
      <c r="AS709" s="15">
        <f>IFERROR(_xlfn.XLOOKUP(Master1[[#This Row],[cu_id]],StopTimes[cu_ID],StopTimes[Average Stop Time]), 0)</f>
        <v>24.341666666666669</v>
      </c>
      <c r="AT70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09" s="45" t="s">
        <v>13860</v>
      </c>
      <c r="AV709" s="13"/>
      <c r="AW709" s="12"/>
    </row>
    <row r="710" spans="1:49" x14ac:dyDescent="0.3">
      <c r="A710" s="74" t="s">
        <v>4507</v>
      </c>
      <c r="B710" s="25">
        <v>78</v>
      </c>
      <c r="C710" s="25" t="s">
        <v>7</v>
      </c>
      <c r="D710" s="26">
        <v>99144</v>
      </c>
      <c r="E710" s="26" t="s">
        <v>94</v>
      </c>
      <c r="F710" s="26" t="s">
        <v>2844</v>
      </c>
      <c r="G710" s="26" t="s">
        <v>2845</v>
      </c>
      <c r="H710" s="26" t="s">
        <v>5</v>
      </c>
      <c r="I710" s="26" t="s">
        <v>1486</v>
      </c>
      <c r="J710" s="26" t="s">
        <v>4</v>
      </c>
      <c r="K710" s="26" t="s">
        <v>441</v>
      </c>
      <c r="L710" s="27" t="s">
        <v>16</v>
      </c>
      <c r="M710" s="25" t="s">
        <v>3</v>
      </c>
      <c r="N710" s="25" t="s">
        <v>2</v>
      </c>
      <c r="O7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710" s="25">
        <v>0</v>
      </c>
      <c r="Q710" s="25">
        <v>0</v>
      </c>
      <c r="R710" s="25">
        <v>0</v>
      </c>
      <c r="S710" s="25">
        <v>0</v>
      </c>
      <c r="T710" s="25">
        <v>120</v>
      </c>
      <c r="U710" s="25">
        <v>43</v>
      </c>
      <c r="V710" s="41" t="str">
        <f>IFERROR(Master1[[#This Row],[Avg Garment Scans per Delivery]]/Master1[[#This Row],[Garment Inventory]], "")</f>
        <v/>
      </c>
      <c r="W710" s="42"/>
      <c r="X710" s="42"/>
      <c r="Y710" s="42"/>
      <c r="Z710" s="42"/>
      <c r="AA710" s="43">
        <f>_xlfn.XLOOKUP(Master1[[#This Row],[cu_id]], Revenue_Analysis[cuid], Revenue_Analysis[Q1 Low Deviation], 0)</f>
        <v>16.1633</v>
      </c>
      <c r="AB710" s="43">
        <f>_xlfn.XLOOKUP(Master1[[#This Row],[cu_id]],Revenue_Analysis[cuid],Revenue_Analysis[Q1 High Deviation], 0)</f>
        <v>17.246700000000001</v>
      </c>
      <c r="AC710" s="43">
        <f>_xlfn.XLOOKUP(Master1[[#This Row],[cu_id]],Revenue_Analysis[cuid],Revenue_Analysis[Q2 Low Deviation], 0)</f>
        <v>18.2713</v>
      </c>
      <c r="AD710" s="43">
        <f>_xlfn.XLOOKUP(Master1[[#This Row],[cu_id]],Revenue_Analysis[cuid],Revenue_Analysis[Q2 High Deviation], 0)</f>
        <v>18.623699999999999</v>
      </c>
      <c r="AE710" s="43">
        <f>_xlfn.XLOOKUP(Master1[[#This Row],[cu_id]],Revenue_Analysis[cuid],Revenue_Analysis[Q3 Low Deviation], 0)</f>
        <v>18.546299999999999</v>
      </c>
      <c r="AF710" s="43">
        <f>_xlfn.XLOOKUP(Master1[[#This Row],[cu_id]],Revenue_Analysis[cuid],Revenue_Analysis[Q3 High Deviation], 0)</f>
        <v>19.8687</v>
      </c>
      <c r="AG710" s="43">
        <f>_xlfn.XLOOKUP(Master1[[#This Row],[cu_id]],Revenue_Analysis[cuid],Revenue_Analysis[Q4 Low Deviation], 0)</f>
        <v>20.53</v>
      </c>
      <c r="AH710" s="43">
        <f>_xlfn.XLOOKUP(Master1[[#This Row],[cu_id]],Revenue_Analysis[cuid],Revenue_Analysis[Q4 High Deviation], 0)</f>
        <v>20.53</v>
      </c>
      <c r="AI710" s="43">
        <f>_xlfn.XLOOKUP(Master1[[#This Row],[cu_id]],Revenue_Analysis[cuid],Revenue_Analysis[Q1 Average], 0)</f>
        <v>16.704999999999998</v>
      </c>
      <c r="AJ710" s="43">
        <f>_xlfn.XLOOKUP(Master1[[#This Row],[cu_id]],Revenue_Analysis[cuid],Revenue_Analysis[Q2 Average], 0)</f>
        <v>18.447500000000002</v>
      </c>
      <c r="AK710" s="43">
        <f>_xlfn.XLOOKUP(Master1[[#This Row],[cu_id]],Revenue_Analysis[cuid],Revenue_Analysis[Q3 Average], 0)</f>
        <v>19.2075</v>
      </c>
      <c r="AL710" s="43">
        <f>_xlfn.XLOOKUP(Master1[[#This Row],[cu_id]],Revenue_Analysis[cuid],Revenue_Analysis[Q4 Average], 0)</f>
        <v>20.53</v>
      </c>
      <c r="AM710" s="44">
        <v>0.375</v>
      </c>
      <c r="AN710" s="44">
        <v>0.70833333333333337</v>
      </c>
      <c r="AO710" s="25" t="s">
        <v>13860</v>
      </c>
      <c r="AP710" s="25" t="s">
        <v>13860</v>
      </c>
      <c r="AQ710" s="25" t="s">
        <v>13860</v>
      </c>
      <c r="AR710" s="25" t="s">
        <v>0</v>
      </c>
      <c r="AS710" s="15">
        <f>IFERROR(_xlfn.XLOOKUP(Master1[[#This Row],[cu_id]],StopTimes[cu_ID],StopTimes[Average Stop Time]), 0)</f>
        <v>3.3166666666666669</v>
      </c>
      <c r="AT71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10" s="45" t="s">
        <v>13860</v>
      </c>
      <c r="AV710" s="13"/>
      <c r="AW710" s="12"/>
    </row>
    <row r="711" spans="1:49" x14ac:dyDescent="0.3">
      <c r="A711" s="74" t="s">
        <v>3459</v>
      </c>
      <c r="B711" s="25">
        <v>8</v>
      </c>
      <c r="C711" s="25" t="s">
        <v>14</v>
      </c>
      <c r="D711" s="26">
        <v>99144</v>
      </c>
      <c r="E711" s="26" t="s">
        <v>67</v>
      </c>
      <c r="F711" s="26" t="s">
        <v>445</v>
      </c>
      <c r="G711" s="26" t="s">
        <v>446</v>
      </c>
      <c r="H711" s="26" t="s">
        <v>5</v>
      </c>
      <c r="I711" s="26" t="s">
        <v>447</v>
      </c>
      <c r="J711" s="26" t="s">
        <v>4</v>
      </c>
      <c r="K711" s="26" t="s">
        <v>231</v>
      </c>
      <c r="L711" s="27" t="s">
        <v>16</v>
      </c>
      <c r="M711" s="25" t="s">
        <v>3</v>
      </c>
      <c r="N711" s="25" t="s">
        <v>2</v>
      </c>
      <c r="O7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711" s="25">
        <v>0</v>
      </c>
      <c r="Q711" s="25">
        <v>0</v>
      </c>
      <c r="R711" s="25">
        <v>0</v>
      </c>
      <c r="S711" s="25">
        <v>20</v>
      </c>
      <c r="T711" s="25">
        <v>0</v>
      </c>
      <c r="U711" s="25">
        <v>42</v>
      </c>
      <c r="V711" s="41" t="str">
        <f>IFERROR(Master1[[#This Row],[Avg Garment Scans per Delivery]]/Master1[[#This Row],[Garment Inventory]], "")</f>
        <v/>
      </c>
      <c r="W711" s="42"/>
      <c r="X711" s="42"/>
      <c r="Y711" s="42"/>
      <c r="Z711" s="42"/>
      <c r="AA711" s="43">
        <f>_xlfn.XLOOKUP(Master1[[#This Row],[cu_id]], Revenue_Analysis[cuid], Revenue_Analysis[Q1 Low Deviation], 0)</f>
        <v>10.32</v>
      </c>
      <c r="AB711" s="43">
        <f>_xlfn.XLOOKUP(Master1[[#This Row],[cu_id]],Revenue_Analysis[cuid],Revenue_Analysis[Q1 High Deviation], 0)</f>
        <v>10.32</v>
      </c>
      <c r="AC711" s="43">
        <f>_xlfn.XLOOKUP(Master1[[#This Row],[cu_id]],Revenue_Analysis[cuid],Revenue_Analysis[Q2 Low Deviation], 0)</f>
        <v>10.32</v>
      </c>
      <c r="AD711" s="43">
        <f>_xlfn.XLOOKUP(Master1[[#This Row],[cu_id]],Revenue_Analysis[cuid],Revenue_Analysis[Q2 High Deviation], 0)</f>
        <v>10.32</v>
      </c>
      <c r="AE711" s="43">
        <f>_xlfn.XLOOKUP(Master1[[#This Row],[cu_id]],Revenue_Analysis[cuid],Revenue_Analysis[Q3 Low Deviation], 0)</f>
        <v>10.2295</v>
      </c>
      <c r="AF711" s="43">
        <f>_xlfn.XLOOKUP(Master1[[#This Row],[cu_id]],Revenue_Analysis[cuid],Revenue_Analysis[Q3 High Deviation], 0)</f>
        <v>11.1951</v>
      </c>
      <c r="AG711" s="43">
        <f>_xlfn.XLOOKUP(Master1[[#This Row],[cu_id]],Revenue_Analysis[cuid],Revenue_Analysis[Q4 Low Deviation], 0)</f>
        <v>11.34</v>
      </c>
      <c r="AH711" s="43">
        <f>_xlfn.XLOOKUP(Master1[[#This Row],[cu_id]],Revenue_Analysis[cuid],Revenue_Analysis[Q4 High Deviation], 0)</f>
        <v>11.34</v>
      </c>
      <c r="AI711" s="43">
        <f>_xlfn.XLOOKUP(Master1[[#This Row],[cu_id]],Revenue_Analysis[cuid],Revenue_Analysis[Q1 Average], 0)</f>
        <v>10.32</v>
      </c>
      <c r="AJ711" s="43">
        <f>_xlfn.XLOOKUP(Master1[[#This Row],[cu_id]],Revenue_Analysis[cuid],Revenue_Analysis[Q2 Average], 0)</f>
        <v>10.32</v>
      </c>
      <c r="AK711" s="43">
        <f>_xlfn.XLOOKUP(Master1[[#This Row],[cu_id]],Revenue_Analysis[cuid],Revenue_Analysis[Q3 Average], 0)</f>
        <v>10.712300000000001</v>
      </c>
      <c r="AL711" s="43">
        <f>_xlfn.XLOOKUP(Master1[[#This Row],[cu_id]],Revenue_Analysis[cuid],Revenue_Analysis[Q4 Average], 0)</f>
        <v>11.34</v>
      </c>
      <c r="AM711" s="44">
        <v>0.33333333333333331</v>
      </c>
      <c r="AN711" s="44">
        <v>0.625</v>
      </c>
      <c r="AO711" s="25" t="s">
        <v>13860</v>
      </c>
      <c r="AP711" s="25" t="s">
        <v>13860</v>
      </c>
      <c r="AQ711" s="25" t="s">
        <v>13860</v>
      </c>
      <c r="AR711" s="25" t="s">
        <v>0</v>
      </c>
      <c r="AS711" s="15">
        <f>IFERROR(_xlfn.XLOOKUP(Master1[[#This Row],[cu_id]],StopTimes[cu_ID],StopTimes[Average Stop Time]), 0)</f>
        <v>0.44375000000000003</v>
      </c>
      <c r="AT71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11" s="45">
        <v>3</v>
      </c>
      <c r="AV711" s="13"/>
      <c r="AW711" s="12"/>
    </row>
    <row r="712" spans="1:49" x14ac:dyDescent="0.3">
      <c r="A712" s="74" t="s">
        <v>3737</v>
      </c>
      <c r="B712" s="25">
        <v>70</v>
      </c>
      <c r="C712" s="25" t="s">
        <v>9</v>
      </c>
      <c r="D712" s="26">
        <v>28628</v>
      </c>
      <c r="E712" s="26" t="s">
        <v>13</v>
      </c>
      <c r="F712" s="26" t="s">
        <v>1179</v>
      </c>
      <c r="G712" s="26" t="s">
        <v>1180</v>
      </c>
      <c r="H712" s="26" t="s">
        <v>11</v>
      </c>
      <c r="I712" s="26" t="s">
        <v>238</v>
      </c>
      <c r="J712" s="26" t="s">
        <v>4</v>
      </c>
      <c r="K712" s="26" t="s">
        <v>680</v>
      </c>
      <c r="L712" s="27" t="s">
        <v>19</v>
      </c>
      <c r="M712" s="25" t="s">
        <v>18</v>
      </c>
      <c r="N712" s="25" t="s">
        <v>2</v>
      </c>
      <c r="O7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712" s="25">
        <v>180</v>
      </c>
      <c r="Q712" s="25">
        <v>0</v>
      </c>
      <c r="R712" s="25">
        <v>0</v>
      </c>
      <c r="S712" s="25">
        <v>0</v>
      </c>
      <c r="T712" s="25">
        <v>0</v>
      </c>
      <c r="U712" s="25">
        <v>26</v>
      </c>
      <c r="V712" s="41" t="str">
        <f>IFERROR(Master1[[#This Row],[Avg Garment Scans per Delivery]]/Master1[[#This Row],[Garment Inventory]], "")</f>
        <v/>
      </c>
      <c r="W712" s="42"/>
      <c r="X712" s="42"/>
      <c r="Y712" s="42"/>
      <c r="Z712" s="42"/>
      <c r="AA712" s="43">
        <f>_xlfn.XLOOKUP(Master1[[#This Row],[cu_id]], Revenue_Analysis[cuid], Revenue_Analysis[Q1 Low Deviation], 0)</f>
        <v>39.8645</v>
      </c>
      <c r="AB712" s="43">
        <f>_xlfn.XLOOKUP(Master1[[#This Row],[cu_id]],Revenue_Analysis[cuid],Revenue_Analysis[Q1 High Deviation], 0)</f>
        <v>41.701300000000003</v>
      </c>
      <c r="AC712" s="43">
        <f>_xlfn.XLOOKUP(Master1[[#This Row],[cu_id]],Revenue_Analysis[cuid],Revenue_Analysis[Q2 Low Deviation], 0)</f>
        <v>46.465499999999999</v>
      </c>
      <c r="AD712" s="43">
        <f>_xlfn.XLOOKUP(Master1[[#This Row],[cu_id]],Revenue_Analysis[cuid],Revenue_Analysis[Q2 High Deviation], 0)</f>
        <v>49.301099999999998</v>
      </c>
      <c r="AE712" s="43">
        <f>_xlfn.XLOOKUP(Master1[[#This Row],[cu_id]],Revenue_Analysis[cuid],Revenue_Analysis[Q3 Low Deviation], 0)</f>
        <v>52.003900000000002</v>
      </c>
      <c r="AF712" s="43">
        <f>_xlfn.XLOOKUP(Master1[[#This Row],[cu_id]],Revenue_Analysis[cuid],Revenue_Analysis[Q3 High Deviation], 0)</f>
        <v>60.804699999999997</v>
      </c>
      <c r="AG712" s="43">
        <f>_xlfn.XLOOKUP(Master1[[#This Row],[cu_id]],Revenue_Analysis[cuid],Revenue_Analysis[Q4 Low Deviation], 0)</f>
        <v>53.54</v>
      </c>
      <c r="AH712" s="43">
        <f>_xlfn.XLOOKUP(Master1[[#This Row],[cu_id]],Revenue_Analysis[cuid],Revenue_Analysis[Q4 High Deviation], 0)</f>
        <v>53.54</v>
      </c>
      <c r="AI712" s="43">
        <f>_xlfn.XLOOKUP(Master1[[#This Row],[cu_id]],Revenue_Analysis[cuid],Revenue_Analysis[Q1 Average], 0)</f>
        <v>40.782899999999998</v>
      </c>
      <c r="AJ712" s="43">
        <f>_xlfn.XLOOKUP(Master1[[#This Row],[cu_id]],Revenue_Analysis[cuid],Revenue_Analysis[Q2 Average], 0)</f>
        <v>47.883299999999998</v>
      </c>
      <c r="AK712" s="43">
        <f>_xlfn.XLOOKUP(Master1[[#This Row],[cu_id]],Revenue_Analysis[cuid],Revenue_Analysis[Q3 Average], 0)</f>
        <v>56.404299999999999</v>
      </c>
      <c r="AL712" s="43">
        <f>_xlfn.XLOOKUP(Master1[[#This Row],[cu_id]],Revenue_Analysis[cuid],Revenue_Analysis[Q4 Average], 0)</f>
        <v>53.54</v>
      </c>
      <c r="AM712" s="44">
        <v>0.5</v>
      </c>
      <c r="AN712" s="44">
        <v>0.9375</v>
      </c>
      <c r="AO712" s="25" t="s">
        <v>13860</v>
      </c>
      <c r="AP712" s="25" t="s">
        <v>13860</v>
      </c>
      <c r="AQ712" s="25" t="s">
        <v>13860</v>
      </c>
      <c r="AR712" s="25" t="s">
        <v>0</v>
      </c>
      <c r="AS712" s="15">
        <f>IFERROR(_xlfn.XLOOKUP(Master1[[#This Row],[cu_id]],StopTimes[cu_ID],StopTimes[Average Stop Time]), 0)</f>
        <v>5.2666666666666666</v>
      </c>
      <c r="AT71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12" s="45" t="s">
        <v>13860</v>
      </c>
      <c r="AV712" s="13"/>
      <c r="AW712" s="12"/>
    </row>
    <row r="713" spans="1:49" x14ac:dyDescent="0.3">
      <c r="A713" s="74" t="s">
        <v>3828</v>
      </c>
      <c r="B713" s="25">
        <v>70</v>
      </c>
      <c r="C713" s="25" t="s">
        <v>9</v>
      </c>
      <c r="D713" s="26">
        <v>33300</v>
      </c>
      <c r="E713" s="26" t="s">
        <v>13</v>
      </c>
      <c r="F713" s="26" t="s">
        <v>1374</v>
      </c>
      <c r="G713" s="26" t="s">
        <v>1375</v>
      </c>
      <c r="H713" s="26" t="s">
        <v>5</v>
      </c>
      <c r="I713" s="26" t="s">
        <v>1376</v>
      </c>
      <c r="J713" s="26" t="s">
        <v>4</v>
      </c>
      <c r="K713" s="26" t="s">
        <v>1377</v>
      </c>
      <c r="L713" s="27" t="s">
        <v>19</v>
      </c>
      <c r="M713" s="25" t="s">
        <v>18</v>
      </c>
      <c r="N713" s="25" t="s">
        <v>2</v>
      </c>
      <c r="O7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713" s="25">
        <v>70</v>
      </c>
      <c r="Q713" s="25">
        <v>0</v>
      </c>
      <c r="R713" s="25">
        <v>0</v>
      </c>
      <c r="S713" s="25">
        <v>0</v>
      </c>
      <c r="T713" s="25">
        <v>0</v>
      </c>
      <c r="U713" s="25">
        <v>26</v>
      </c>
      <c r="V713" s="41" t="str">
        <f>IFERROR(Master1[[#This Row],[Avg Garment Scans per Delivery]]/Master1[[#This Row],[Garment Inventory]], "")</f>
        <v/>
      </c>
      <c r="W713" s="42"/>
      <c r="X713" s="42"/>
      <c r="Y713" s="42"/>
      <c r="Z713" s="42"/>
      <c r="AA713" s="43">
        <f>_xlfn.XLOOKUP(Master1[[#This Row],[cu_id]], Revenue_Analysis[cuid], Revenue_Analysis[Q1 Low Deviation], 0)</f>
        <v>45.094499999999996</v>
      </c>
      <c r="AB713" s="43">
        <f>_xlfn.XLOOKUP(Master1[[#This Row],[cu_id]],Revenue_Analysis[cuid],Revenue_Analysis[Q1 High Deviation], 0)</f>
        <v>46.9313</v>
      </c>
      <c r="AC713" s="43">
        <f>_xlfn.XLOOKUP(Master1[[#This Row],[cu_id]],Revenue_Analysis[cuid],Revenue_Analysis[Q2 Low Deviation], 0)</f>
        <v>50.223300000000002</v>
      </c>
      <c r="AD713" s="43">
        <f>_xlfn.XLOOKUP(Master1[[#This Row],[cu_id]],Revenue_Analysis[cuid],Revenue_Analysis[Q2 High Deviation], 0)</f>
        <v>51.606699999999996</v>
      </c>
      <c r="AE713" s="43">
        <f>_xlfn.XLOOKUP(Master1[[#This Row],[cu_id]],Revenue_Analysis[cuid],Revenue_Analysis[Q3 Low Deviation], 0)</f>
        <v>52.397500000000001</v>
      </c>
      <c r="AF713" s="43">
        <f>_xlfn.XLOOKUP(Master1[[#This Row],[cu_id]],Revenue_Analysis[cuid],Revenue_Analysis[Q3 High Deviation], 0)</f>
        <v>55.373899999999999</v>
      </c>
      <c r="AG713" s="43">
        <f>_xlfn.XLOOKUP(Master1[[#This Row],[cu_id]],Revenue_Analysis[cuid],Revenue_Analysis[Q4 Low Deviation], 0)</f>
        <v>56.49</v>
      </c>
      <c r="AH713" s="43">
        <f>_xlfn.XLOOKUP(Master1[[#This Row],[cu_id]],Revenue_Analysis[cuid],Revenue_Analysis[Q4 High Deviation], 0)</f>
        <v>56.49</v>
      </c>
      <c r="AI713" s="43">
        <f>_xlfn.XLOOKUP(Master1[[#This Row],[cu_id]],Revenue_Analysis[cuid],Revenue_Analysis[Q1 Average], 0)</f>
        <v>46.012900000000002</v>
      </c>
      <c r="AJ713" s="43">
        <f>_xlfn.XLOOKUP(Master1[[#This Row],[cu_id]],Revenue_Analysis[cuid],Revenue_Analysis[Q2 Average], 0)</f>
        <v>50.914999999999999</v>
      </c>
      <c r="AK713" s="43">
        <f>_xlfn.XLOOKUP(Master1[[#This Row],[cu_id]],Revenue_Analysis[cuid],Revenue_Analysis[Q3 Average], 0)</f>
        <v>53.8857</v>
      </c>
      <c r="AL713" s="43">
        <f>_xlfn.XLOOKUP(Master1[[#This Row],[cu_id]],Revenue_Analysis[cuid],Revenue_Analysis[Q4 Average], 0)</f>
        <v>56.49</v>
      </c>
      <c r="AM713" s="44">
        <v>0.4375</v>
      </c>
      <c r="AN713" s="44">
        <v>0.58333333333333337</v>
      </c>
      <c r="AO713" s="25" t="s">
        <v>13860</v>
      </c>
      <c r="AP713" s="25" t="s">
        <v>13860</v>
      </c>
      <c r="AQ713" s="25" t="s">
        <v>13860</v>
      </c>
      <c r="AR713" s="25" t="s">
        <v>0</v>
      </c>
      <c r="AS713" s="15">
        <f>IFERROR(_xlfn.XLOOKUP(Master1[[#This Row],[cu_id]],StopTimes[cu_ID],StopTimes[Average Stop Time]), 0)</f>
        <v>0.16</v>
      </c>
      <c r="AT71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13" s="45">
        <v>3</v>
      </c>
      <c r="AV713" s="13"/>
      <c r="AW713" s="12"/>
    </row>
    <row r="714" spans="1:49" x14ac:dyDescent="0.3">
      <c r="A714" s="74" t="s">
        <v>4510</v>
      </c>
      <c r="B714" s="25">
        <v>15</v>
      </c>
      <c r="C714" s="25" t="s">
        <v>6</v>
      </c>
      <c r="D714" s="26">
        <v>33301</v>
      </c>
      <c r="E714" s="26" t="s">
        <v>13</v>
      </c>
      <c r="F714" s="26" t="s">
        <v>2849</v>
      </c>
      <c r="G714" s="26" t="s">
        <v>2850</v>
      </c>
      <c r="H714" s="26" t="s">
        <v>5</v>
      </c>
      <c r="I714" s="26" t="s">
        <v>692</v>
      </c>
      <c r="J714" s="26" t="s">
        <v>4</v>
      </c>
      <c r="K714" s="26" t="s">
        <v>260</v>
      </c>
      <c r="L714" s="27" t="s">
        <v>16</v>
      </c>
      <c r="M714" s="25" t="s">
        <v>3</v>
      </c>
      <c r="N714" s="25" t="s">
        <v>2</v>
      </c>
      <c r="O7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125</v>
      </c>
      <c r="P714" s="25">
        <v>0</v>
      </c>
      <c r="Q714" s="25">
        <v>0</v>
      </c>
      <c r="R714" s="25">
        <v>125</v>
      </c>
      <c r="S714" s="25">
        <v>0</v>
      </c>
      <c r="T714" s="25">
        <v>0</v>
      </c>
      <c r="U714" s="25">
        <v>50</v>
      </c>
      <c r="V714" s="41">
        <f>IFERROR(Master1[[#This Row],[Avg Garment Scans per Delivery]]/Master1[[#This Row],[Garment Inventory]], "")</f>
        <v>0.22413793103448276</v>
      </c>
      <c r="W714" s="42">
        <v>58</v>
      </c>
      <c r="X714" s="42">
        <v>13</v>
      </c>
      <c r="Y714" s="42">
        <v>4</v>
      </c>
      <c r="Z714" s="42">
        <v>58</v>
      </c>
      <c r="AA714" s="43">
        <f>_xlfn.XLOOKUP(Master1[[#This Row],[cu_id]], Revenue_Analysis[cuid], Revenue_Analysis[Q1 Low Deviation], 0)</f>
        <v>44.077500000000001</v>
      </c>
      <c r="AB714" s="43">
        <f>_xlfn.XLOOKUP(Master1[[#This Row],[cu_id]],Revenue_Analysis[cuid],Revenue_Analysis[Q1 High Deviation], 0)</f>
        <v>56.308700000000002</v>
      </c>
      <c r="AC714" s="43">
        <f>_xlfn.XLOOKUP(Master1[[#This Row],[cu_id]],Revenue_Analysis[cuid],Revenue_Analysis[Q2 Low Deviation], 0)</f>
        <v>42.168100000000003</v>
      </c>
      <c r="AD714" s="43">
        <f>_xlfn.XLOOKUP(Master1[[#This Row],[cu_id]],Revenue_Analysis[cuid],Revenue_Analysis[Q2 High Deviation], 0)</f>
        <v>44.462699999999998</v>
      </c>
      <c r="AE714" s="43">
        <f>_xlfn.XLOOKUP(Master1[[#This Row],[cu_id]],Revenue_Analysis[cuid],Revenue_Analysis[Q3 Low Deviation], 0)</f>
        <v>43.183900000000001</v>
      </c>
      <c r="AF714" s="43">
        <f>_xlfn.XLOOKUP(Master1[[#This Row],[cu_id]],Revenue_Analysis[cuid],Revenue_Analysis[Q3 High Deviation], 0)</f>
        <v>72.962699999999998</v>
      </c>
      <c r="AG714" s="43">
        <f>_xlfn.XLOOKUP(Master1[[#This Row],[cu_id]],Revenue_Analysis[cuid],Revenue_Analysis[Q4 Low Deviation], 0)</f>
        <v>56.590200000000003</v>
      </c>
      <c r="AH714" s="43">
        <f>_xlfn.XLOOKUP(Master1[[#This Row],[cu_id]],Revenue_Analysis[cuid],Revenue_Analysis[Q4 High Deviation], 0)</f>
        <v>122.02679999999999</v>
      </c>
      <c r="AI714" s="43">
        <f>_xlfn.XLOOKUP(Master1[[#This Row],[cu_id]],Revenue_Analysis[cuid],Revenue_Analysis[Q1 Average], 0)</f>
        <v>50.193100000000001</v>
      </c>
      <c r="AJ714" s="43">
        <f>_xlfn.XLOOKUP(Master1[[#This Row],[cu_id]],Revenue_Analysis[cuid],Revenue_Analysis[Q2 Average], 0)</f>
        <v>43.315399999999997</v>
      </c>
      <c r="AK714" s="43">
        <f>_xlfn.XLOOKUP(Master1[[#This Row],[cu_id]],Revenue_Analysis[cuid],Revenue_Analysis[Q3 Average], 0)</f>
        <v>58.073300000000003</v>
      </c>
      <c r="AL714" s="43">
        <f>_xlfn.XLOOKUP(Master1[[#This Row],[cu_id]],Revenue_Analysis[cuid],Revenue_Analysis[Q4 Average], 0)</f>
        <v>89.308499999999995</v>
      </c>
      <c r="AM714" s="44">
        <v>0.39583333333333331</v>
      </c>
      <c r="AN714" s="44">
        <v>0.66666666666666663</v>
      </c>
      <c r="AO714" s="25" t="s">
        <v>13860</v>
      </c>
      <c r="AP714" s="25" t="s">
        <v>13860</v>
      </c>
      <c r="AQ714" s="25" t="s">
        <v>13860</v>
      </c>
      <c r="AR714" s="25" t="s">
        <v>0</v>
      </c>
      <c r="AS714" s="15">
        <f>IFERROR(_xlfn.XLOOKUP(Master1[[#This Row],[cu_id]],StopTimes[cu_ID],StopTimes[Average Stop Time]), 0)</f>
        <v>4.1104166666666666</v>
      </c>
      <c r="AT71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14" s="45" t="s">
        <v>13860</v>
      </c>
      <c r="AV714" s="13"/>
      <c r="AW714" s="12"/>
    </row>
    <row r="715" spans="1:49" x14ac:dyDescent="0.3">
      <c r="A715" s="74" t="s">
        <v>3738</v>
      </c>
      <c r="B715" s="25">
        <v>78</v>
      </c>
      <c r="C715" s="25" t="s">
        <v>14</v>
      </c>
      <c r="D715" s="26">
        <v>28629</v>
      </c>
      <c r="E715" s="26" t="s">
        <v>13</v>
      </c>
      <c r="F715" s="26" t="s">
        <v>1181</v>
      </c>
      <c r="G715" s="26" t="s">
        <v>1182</v>
      </c>
      <c r="H715" s="26" t="s">
        <v>11</v>
      </c>
      <c r="I715" s="26" t="s">
        <v>1183</v>
      </c>
      <c r="J715" s="26" t="s">
        <v>4</v>
      </c>
      <c r="K715" s="26" t="s">
        <v>368</v>
      </c>
      <c r="L715" s="27" t="s">
        <v>16</v>
      </c>
      <c r="M715" s="25" t="s">
        <v>3</v>
      </c>
      <c r="N715" s="25" t="s">
        <v>2</v>
      </c>
      <c r="O7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715" s="25">
        <v>0</v>
      </c>
      <c r="Q715" s="25">
        <v>0</v>
      </c>
      <c r="R715" s="25">
        <v>0</v>
      </c>
      <c r="S715" s="25">
        <v>20</v>
      </c>
      <c r="T715" s="25">
        <v>0</v>
      </c>
      <c r="U715" s="25">
        <v>79</v>
      </c>
      <c r="V715" s="41" t="str">
        <f>IFERROR(Master1[[#This Row],[Avg Garment Scans per Delivery]]/Master1[[#This Row],[Garment Inventory]], "")</f>
        <v/>
      </c>
      <c r="W715" s="42"/>
      <c r="X715" s="42"/>
      <c r="Y715" s="42"/>
      <c r="Z715" s="42"/>
      <c r="AA715" s="43">
        <f>_xlfn.XLOOKUP(Master1[[#This Row],[cu_id]], Revenue_Analysis[cuid], Revenue_Analysis[Q1 Low Deviation], 0)</f>
        <v>399.29649999999998</v>
      </c>
      <c r="AB715" s="43">
        <f>_xlfn.XLOOKUP(Master1[[#This Row],[cu_id]],Revenue_Analysis[cuid],Revenue_Analysis[Q1 High Deviation], 0)</f>
        <v>1242.7782999999999</v>
      </c>
      <c r="AC715" s="43">
        <f>_xlfn.XLOOKUP(Master1[[#This Row],[cu_id]],Revenue_Analysis[cuid],Revenue_Analysis[Q2 Low Deviation], 0)</f>
        <v>292.57400000000001</v>
      </c>
      <c r="AD715" s="43">
        <f>_xlfn.XLOOKUP(Master1[[#This Row],[cu_id]],Revenue_Analysis[cuid],Revenue_Analysis[Q2 High Deviation], 0)</f>
        <v>1098.9323999999999</v>
      </c>
      <c r="AE715" s="43">
        <f>_xlfn.XLOOKUP(Master1[[#This Row],[cu_id]],Revenue_Analysis[cuid],Revenue_Analysis[Q3 Low Deviation], 0)</f>
        <v>851.89739999999995</v>
      </c>
      <c r="AF715" s="43">
        <f>_xlfn.XLOOKUP(Master1[[#This Row],[cu_id]],Revenue_Analysis[cuid],Revenue_Analysis[Q3 High Deviation], 0)</f>
        <v>1134.8997999999999</v>
      </c>
      <c r="AG715" s="43">
        <f>_xlfn.XLOOKUP(Master1[[#This Row],[cu_id]],Revenue_Analysis[cuid],Revenue_Analysis[Q4 Low Deviation], 0)</f>
        <v>387.47430000000003</v>
      </c>
      <c r="AH715" s="43">
        <f>_xlfn.XLOOKUP(Master1[[#This Row],[cu_id]],Revenue_Analysis[cuid],Revenue_Analysis[Q4 High Deviation], 0)</f>
        <v>1308.4267</v>
      </c>
      <c r="AI715" s="43">
        <f>_xlfn.XLOOKUP(Master1[[#This Row],[cu_id]],Revenue_Analysis[cuid],Revenue_Analysis[Q1 Average], 0)</f>
        <v>821.03740000000005</v>
      </c>
      <c r="AJ715" s="43">
        <f>_xlfn.XLOOKUP(Master1[[#This Row],[cu_id]],Revenue_Analysis[cuid],Revenue_Analysis[Q2 Average], 0)</f>
        <v>695.75319999999999</v>
      </c>
      <c r="AK715" s="43">
        <f>_xlfn.XLOOKUP(Master1[[#This Row],[cu_id]],Revenue_Analysis[cuid],Revenue_Analysis[Q3 Average], 0)</f>
        <v>993.39859999999999</v>
      </c>
      <c r="AL715" s="43">
        <f>_xlfn.XLOOKUP(Master1[[#This Row],[cu_id]],Revenue_Analysis[cuid],Revenue_Analysis[Q4 Average], 0)</f>
        <v>847.95050000000003</v>
      </c>
      <c r="AM715" s="44">
        <v>0</v>
      </c>
      <c r="AN715" s="44">
        <v>0.70833333333333337</v>
      </c>
      <c r="AO715" s="25" t="s">
        <v>13860</v>
      </c>
      <c r="AP715" s="25" t="s">
        <v>13860</v>
      </c>
      <c r="AQ715" s="25" t="s">
        <v>13860</v>
      </c>
      <c r="AR715" s="25" t="s">
        <v>0</v>
      </c>
      <c r="AS715" s="15">
        <f>IFERROR(_xlfn.XLOOKUP(Master1[[#This Row],[cu_id]],StopTimes[cu_ID],StopTimes[Average Stop Time]), 0)</f>
        <v>4.9712121199999997</v>
      </c>
      <c r="AT71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15" s="45" t="s">
        <v>13860</v>
      </c>
      <c r="AV715" s="13"/>
      <c r="AW715" s="12"/>
    </row>
    <row r="716" spans="1:49" x14ac:dyDescent="0.3">
      <c r="A716" s="74" t="s">
        <v>4511</v>
      </c>
      <c r="B716" s="25">
        <v>15</v>
      </c>
      <c r="C716" s="25" t="s">
        <v>12</v>
      </c>
      <c r="D716" s="26">
        <v>33305</v>
      </c>
      <c r="E716" s="26" t="s">
        <v>13</v>
      </c>
      <c r="F716" s="26" t="s">
        <v>2851</v>
      </c>
      <c r="G716" s="26" t="s">
        <v>2852</v>
      </c>
      <c r="H716" s="26" t="s">
        <v>5</v>
      </c>
      <c r="I716" s="26" t="s">
        <v>657</v>
      </c>
      <c r="J716" s="26" t="s">
        <v>4</v>
      </c>
      <c r="K716" s="26" t="s">
        <v>2853</v>
      </c>
      <c r="L716" s="27" t="s">
        <v>16</v>
      </c>
      <c r="M716" s="25" t="s">
        <v>3</v>
      </c>
      <c r="N716" s="25" t="s">
        <v>2</v>
      </c>
      <c r="O7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716" s="25">
        <v>0</v>
      </c>
      <c r="Q716" s="25">
        <v>100</v>
      </c>
      <c r="R716" s="25">
        <v>0</v>
      </c>
      <c r="S716" s="25">
        <v>0</v>
      </c>
      <c r="T716" s="25">
        <v>0</v>
      </c>
      <c r="U716" s="25">
        <v>52</v>
      </c>
      <c r="V716" s="41" t="str">
        <f>IFERROR(Master1[[#This Row],[Avg Garment Scans per Delivery]]/Master1[[#This Row],[Garment Inventory]], "")</f>
        <v/>
      </c>
      <c r="W716" s="42"/>
      <c r="X716" s="42"/>
      <c r="Y716" s="42"/>
      <c r="Z716" s="42"/>
      <c r="AA716" s="43">
        <f>_xlfn.XLOOKUP(Master1[[#This Row],[cu_id]], Revenue_Analysis[cuid], Revenue_Analysis[Q1 Low Deviation], 0)</f>
        <v>55.160400000000003</v>
      </c>
      <c r="AB716" s="43">
        <f>_xlfn.XLOOKUP(Master1[[#This Row],[cu_id]],Revenue_Analysis[cuid],Revenue_Analysis[Q1 High Deviation], 0)</f>
        <v>56.758000000000003</v>
      </c>
      <c r="AC716" s="43">
        <f>_xlfn.XLOOKUP(Master1[[#This Row],[cu_id]],Revenue_Analysis[cuid],Revenue_Analysis[Q2 Low Deviation], 0)</f>
        <v>45.156399999999998</v>
      </c>
      <c r="AD716" s="43">
        <f>_xlfn.XLOOKUP(Master1[[#This Row],[cu_id]],Revenue_Analysis[cuid],Revenue_Analysis[Q2 High Deviation], 0)</f>
        <v>51.537399999999998</v>
      </c>
      <c r="AE716" s="43">
        <f>_xlfn.XLOOKUP(Master1[[#This Row],[cu_id]],Revenue_Analysis[cuid],Revenue_Analysis[Q3 Low Deviation], 0)</f>
        <v>45.875599999999999</v>
      </c>
      <c r="AF716" s="43">
        <f>_xlfn.XLOOKUP(Master1[[#This Row],[cu_id]],Revenue_Analysis[cuid],Revenue_Analysis[Q3 High Deviation], 0)</f>
        <v>48.8352</v>
      </c>
      <c r="AG716" s="43">
        <f>_xlfn.XLOOKUP(Master1[[#This Row],[cu_id]],Revenue_Analysis[cuid],Revenue_Analysis[Q4 Low Deviation], 0)</f>
        <v>49.76</v>
      </c>
      <c r="AH716" s="43">
        <f>_xlfn.XLOOKUP(Master1[[#This Row],[cu_id]],Revenue_Analysis[cuid],Revenue_Analysis[Q4 High Deviation], 0)</f>
        <v>49.76</v>
      </c>
      <c r="AI716" s="43">
        <f>_xlfn.XLOOKUP(Master1[[#This Row],[cu_id]],Revenue_Analysis[cuid],Revenue_Analysis[Q1 Average], 0)</f>
        <v>55.959200000000003</v>
      </c>
      <c r="AJ716" s="43">
        <f>_xlfn.XLOOKUP(Master1[[#This Row],[cu_id]],Revenue_Analysis[cuid],Revenue_Analysis[Q2 Average], 0)</f>
        <v>48.346899999999998</v>
      </c>
      <c r="AK716" s="43">
        <f>_xlfn.XLOOKUP(Master1[[#This Row],[cu_id]],Revenue_Analysis[cuid],Revenue_Analysis[Q3 Average], 0)</f>
        <v>47.355400000000003</v>
      </c>
      <c r="AL716" s="43">
        <f>_xlfn.XLOOKUP(Master1[[#This Row],[cu_id]],Revenue_Analysis[cuid],Revenue_Analysis[Q4 Average], 0)</f>
        <v>49.76</v>
      </c>
      <c r="AM716" s="44">
        <v>0.4375</v>
      </c>
      <c r="AN716" s="44">
        <v>0.66666666666666663</v>
      </c>
      <c r="AO716" s="25" t="s">
        <v>13860</v>
      </c>
      <c r="AP716" s="25" t="s">
        <v>13860</v>
      </c>
      <c r="AQ716" s="25" t="s">
        <v>13860</v>
      </c>
      <c r="AR716" s="25" t="s">
        <v>0</v>
      </c>
      <c r="AS716" s="15">
        <f>IFERROR(_xlfn.XLOOKUP(Master1[[#This Row],[cu_id]],StopTimes[cu_ID],StopTimes[Average Stop Time]), 0)</f>
        <v>8.4645833333333336</v>
      </c>
      <c r="AT716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716" s="45">
        <v>5</v>
      </c>
      <c r="AV716" s="13"/>
      <c r="AW716" s="12"/>
    </row>
    <row r="717" spans="1:49" x14ac:dyDescent="0.3">
      <c r="A717" s="74" t="s">
        <v>3582</v>
      </c>
      <c r="B717" s="25">
        <v>34</v>
      </c>
      <c r="C717" s="25" t="s">
        <v>12</v>
      </c>
      <c r="D717" s="26">
        <v>33270</v>
      </c>
      <c r="E717" s="26" t="s">
        <v>39</v>
      </c>
      <c r="F717" s="26" t="s">
        <v>804</v>
      </c>
      <c r="G717" s="26" t="s">
        <v>806</v>
      </c>
      <c r="H717" s="26" t="s">
        <v>5</v>
      </c>
      <c r="I717" s="26" t="s">
        <v>763</v>
      </c>
      <c r="J717" s="26" t="s">
        <v>4</v>
      </c>
      <c r="K717" s="26" t="s">
        <v>701</v>
      </c>
      <c r="L717" s="27" t="s">
        <v>17</v>
      </c>
      <c r="M717" s="25" t="s">
        <v>10</v>
      </c>
      <c r="N717" s="25" t="s">
        <v>2</v>
      </c>
      <c r="O7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135</v>
      </c>
      <c r="P717" s="25">
        <v>0</v>
      </c>
      <c r="Q717" s="25">
        <v>135</v>
      </c>
      <c r="R717" s="25">
        <v>0</v>
      </c>
      <c r="S717" s="25">
        <v>0</v>
      </c>
      <c r="T717" s="25">
        <v>0</v>
      </c>
      <c r="U717" s="25">
        <v>27</v>
      </c>
      <c r="V717" s="41" t="str">
        <f>IFERROR(Master1[[#This Row],[Avg Garment Scans per Delivery]]/Master1[[#This Row],[Garment Inventory]], "")</f>
        <v/>
      </c>
      <c r="W717" s="42"/>
      <c r="X717" s="42"/>
      <c r="Y717" s="42"/>
      <c r="Z717" s="42"/>
      <c r="AA717" s="43">
        <f>_xlfn.XLOOKUP(Master1[[#This Row],[cu_id]], Revenue_Analysis[cuid], Revenue_Analysis[Q1 Low Deviation], 0)</f>
        <v>100.88</v>
      </c>
      <c r="AB717" s="43">
        <f>_xlfn.XLOOKUP(Master1[[#This Row],[cu_id]],Revenue_Analysis[cuid],Revenue_Analysis[Q1 High Deviation], 0)</f>
        <v>102.13</v>
      </c>
      <c r="AC717" s="43">
        <f>_xlfn.XLOOKUP(Master1[[#This Row],[cu_id]],Revenue_Analysis[cuid],Revenue_Analysis[Q2 Low Deviation], 0)</f>
        <v>107.6151</v>
      </c>
      <c r="AD717" s="43">
        <f>_xlfn.XLOOKUP(Master1[[#This Row],[cu_id]],Revenue_Analysis[cuid],Revenue_Analysis[Q2 High Deviation], 0)</f>
        <v>122.7563</v>
      </c>
      <c r="AE717" s="43">
        <f>_xlfn.XLOOKUP(Master1[[#This Row],[cu_id]],Revenue_Analysis[cuid],Revenue_Analysis[Q3 Low Deviation], 0)</f>
        <v>134.81280000000001</v>
      </c>
      <c r="AF717" s="43">
        <f>_xlfn.XLOOKUP(Master1[[#This Row],[cu_id]],Revenue_Analysis[cuid],Revenue_Analysis[Q3 High Deviation], 0)</f>
        <v>143.9306</v>
      </c>
      <c r="AG717" s="43">
        <f>_xlfn.XLOOKUP(Master1[[#This Row],[cu_id]],Revenue_Analysis[cuid],Revenue_Analysis[Q4 Low Deviation], 0)</f>
        <v>105.4247</v>
      </c>
      <c r="AH717" s="43">
        <f>_xlfn.XLOOKUP(Master1[[#This Row],[cu_id]],Revenue_Analysis[cuid],Revenue_Analysis[Q4 High Deviation], 0)</f>
        <v>135.08670000000001</v>
      </c>
      <c r="AI717" s="43">
        <f>_xlfn.XLOOKUP(Master1[[#This Row],[cu_id]],Revenue_Analysis[cuid],Revenue_Analysis[Q1 Average], 0)</f>
        <v>101.505</v>
      </c>
      <c r="AJ717" s="43">
        <f>_xlfn.XLOOKUP(Master1[[#This Row],[cu_id]],Revenue_Analysis[cuid],Revenue_Analysis[Q2 Average], 0)</f>
        <v>115.1857</v>
      </c>
      <c r="AK717" s="43">
        <f>_xlfn.XLOOKUP(Master1[[#This Row],[cu_id]],Revenue_Analysis[cuid],Revenue_Analysis[Q3 Average], 0)</f>
        <v>139.3717</v>
      </c>
      <c r="AL717" s="43">
        <f>_xlfn.XLOOKUP(Master1[[#This Row],[cu_id]],Revenue_Analysis[cuid],Revenue_Analysis[Q4 Average], 0)</f>
        <v>120.2557</v>
      </c>
      <c r="AM717" s="44">
        <v>0.45833333333333331</v>
      </c>
      <c r="AN717" s="44">
        <v>0.6875</v>
      </c>
      <c r="AO717" s="25" t="s">
        <v>13860</v>
      </c>
      <c r="AP717" s="25" t="s">
        <v>13860</v>
      </c>
      <c r="AQ717" s="25" t="s">
        <v>13860</v>
      </c>
      <c r="AR717" s="25" t="s">
        <v>0</v>
      </c>
      <c r="AS717" s="15">
        <f>IFERROR(_xlfn.XLOOKUP(Master1[[#This Row],[cu_id]],StopTimes[cu_ID],StopTimes[Average Stop Time]), 0)</f>
        <v>0.90833333333333333</v>
      </c>
      <c r="AT71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17" s="45">
        <v>3</v>
      </c>
      <c r="AV717" s="13"/>
      <c r="AW717" s="12"/>
    </row>
    <row r="718" spans="1:49" x14ac:dyDescent="0.3">
      <c r="A718" s="74" t="s">
        <v>4513</v>
      </c>
      <c r="B718" s="25">
        <v>78</v>
      </c>
      <c r="C718" s="25" t="s">
        <v>9</v>
      </c>
      <c r="D718" s="26">
        <v>33306</v>
      </c>
      <c r="E718" s="26" t="s">
        <v>13</v>
      </c>
      <c r="F718" s="26" t="s">
        <v>2856</v>
      </c>
      <c r="G718" s="26" t="s">
        <v>2857</v>
      </c>
      <c r="H718" s="26" t="s">
        <v>5</v>
      </c>
      <c r="I718" s="26" t="s">
        <v>696</v>
      </c>
      <c r="J718" s="26" t="s">
        <v>4</v>
      </c>
      <c r="K718" s="26" t="s">
        <v>670</v>
      </c>
      <c r="L718" s="27" t="s">
        <v>16</v>
      </c>
      <c r="M718" s="25" t="s">
        <v>3</v>
      </c>
      <c r="N718" s="25" t="s">
        <v>2</v>
      </c>
      <c r="O7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718" s="25">
        <v>50</v>
      </c>
      <c r="Q718" s="25">
        <v>0</v>
      </c>
      <c r="R718" s="25">
        <v>0</v>
      </c>
      <c r="S718" s="25">
        <v>0</v>
      </c>
      <c r="T718" s="25">
        <v>0</v>
      </c>
      <c r="U718" s="25">
        <v>52</v>
      </c>
      <c r="V718" s="41">
        <f>IFERROR(Master1[[#This Row],[Avg Garment Scans per Delivery]]/Master1[[#This Row],[Garment Inventory]], "")</f>
        <v>0.36363636363636365</v>
      </c>
      <c r="W718" s="42">
        <v>44</v>
      </c>
      <c r="X718" s="42">
        <v>16</v>
      </c>
      <c r="Y718" s="42">
        <v>2</v>
      </c>
      <c r="Z718" s="42">
        <v>44</v>
      </c>
      <c r="AA718" s="43">
        <f>_xlfn.XLOOKUP(Master1[[#This Row],[cu_id]], Revenue_Analysis[cuid], Revenue_Analysis[Q1 Low Deviation], 0)</f>
        <v>38.520400000000002</v>
      </c>
      <c r="AB718" s="43">
        <f>_xlfn.XLOOKUP(Master1[[#This Row],[cu_id]],Revenue_Analysis[cuid],Revenue_Analysis[Q1 High Deviation], 0)</f>
        <v>40.118000000000002</v>
      </c>
      <c r="AC718" s="43">
        <f>_xlfn.XLOOKUP(Master1[[#This Row],[cu_id]],Revenue_Analysis[cuid],Revenue_Analysis[Q2 Low Deviation], 0)</f>
        <v>40.763599999999997</v>
      </c>
      <c r="AD718" s="43">
        <f>_xlfn.XLOOKUP(Master1[[#This Row],[cu_id]],Revenue_Analysis[cuid],Revenue_Analysis[Q2 High Deviation], 0)</f>
        <v>42.825600000000001</v>
      </c>
      <c r="AE718" s="43">
        <f>_xlfn.XLOOKUP(Master1[[#This Row],[cu_id]],Revenue_Analysis[cuid],Revenue_Analysis[Q3 Low Deviation], 0)</f>
        <v>42.909599999999998</v>
      </c>
      <c r="AF718" s="43">
        <f>_xlfn.XLOOKUP(Master1[[#This Row],[cu_id]],Revenue_Analysis[cuid],Revenue_Analysis[Q3 High Deviation], 0)</f>
        <v>45.744199999999999</v>
      </c>
      <c r="AG718" s="43">
        <f>_xlfn.XLOOKUP(Master1[[#This Row],[cu_id]],Revenue_Analysis[cuid],Revenue_Analysis[Q4 Low Deviation], 0)</f>
        <v>46.63</v>
      </c>
      <c r="AH718" s="43">
        <f>_xlfn.XLOOKUP(Master1[[#This Row],[cu_id]],Revenue_Analysis[cuid],Revenue_Analysis[Q4 High Deviation], 0)</f>
        <v>46.63</v>
      </c>
      <c r="AI718" s="43">
        <f>_xlfn.XLOOKUP(Master1[[#This Row],[cu_id]],Revenue_Analysis[cuid],Revenue_Analysis[Q1 Average], 0)</f>
        <v>39.319200000000002</v>
      </c>
      <c r="AJ718" s="43">
        <f>_xlfn.XLOOKUP(Master1[[#This Row],[cu_id]],Revenue_Analysis[cuid],Revenue_Analysis[Q2 Average], 0)</f>
        <v>41.794600000000003</v>
      </c>
      <c r="AK718" s="43">
        <f>_xlfn.XLOOKUP(Master1[[#This Row],[cu_id]],Revenue_Analysis[cuid],Revenue_Analysis[Q3 Average], 0)</f>
        <v>44.326900000000002</v>
      </c>
      <c r="AL718" s="43">
        <f>_xlfn.XLOOKUP(Master1[[#This Row],[cu_id]],Revenue_Analysis[cuid],Revenue_Analysis[Q4 Average], 0)</f>
        <v>46.63</v>
      </c>
      <c r="AM718" s="34">
        <v>0.33333333333333331</v>
      </c>
      <c r="AN718" s="34">
        <v>0.66666666666666663</v>
      </c>
      <c r="AO718" s="25" t="s">
        <v>13860</v>
      </c>
      <c r="AP718" s="25" t="s">
        <v>13860</v>
      </c>
      <c r="AQ718" s="25" t="s">
        <v>13860</v>
      </c>
      <c r="AR718" s="25" t="s">
        <v>0</v>
      </c>
      <c r="AS718" s="15">
        <f>IFERROR(_xlfn.XLOOKUP(Master1[[#This Row],[cu_id]],StopTimes[cu_ID],StopTimes[Average Stop Time]), 0)</f>
        <v>3.1037037033333332</v>
      </c>
      <c r="AT71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18" s="45" t="s">
        <v>13860</v>
      </c>
      <c r="AV718" s="13"/>
      <c r="AW718" s="12"/>
    </row>
    <row r="719" spans="1:49" x14ac:dyDescent="0.3">
      <c r="A719" s="74" t="s">
        <v>4514</v>
      </c>
      <c r="B719" s="25">
        <v>76</v>
      </c>
      <c r="C719" s="25" t="s">
        <v>12</v>
      </c>
      <c r="D719" s="26">
        <v>33308</v>
      </c>
      <c r="E719" s="26" t="s">
        <v>13</v>
      </c>
      <c r="F719" s="26" t="s">
        <v>2858</v>
      </c>
      <c r="G719" s="26" t="s">
        <v>2859</v>
      </c>
      <c r="H719" s="26" t="s">
        <v>5</v>
      </c>
      <c r="I719" s="26" t="s">
        <v>1318</v>
      </c>
      <c r="J719" s="26" t="s">
        <v>4</v>
      </c>
      <c r="K719" s="26" t="s">
        <v>635</v>
      </c>
      <c r="L719" s="27" t="s">
        <v>16</v>
      </c>
      <c r="M719" s="25" t="s">
        <v>3</v>
      </c>
      <c r="N719" s="25" t="s">
        <v>2</v>
      </c>
      <c r="O7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115</v>
      </c>
      <c r="P719" s="25">
        <v>0</v>
      </c>
      <c r="Q719" s="25">
        <v>115</v>
      </c>
      <c r="R719" s="25">
        <v>0</v>
      </c>
      <c r="S719" s="25">
        <v>0</v>
      </c>
      <c r="T719" s="25">
        <v>0</v>
      </c>
      <c r="U719" s="25">
        <v>52</v>
      </c>
      <c r="V719" s="41">
        <f>IFERROR(Master1[[#This Row],[Avg Garment Scans per Delivery]]/Master1[[#This Row],[Garment Inventory]], "")</f>
        <v>0.02</v>
      </c>
      <c r="W719" s="42">
        <v>100</v>
      </c>
      <c r="X719" s="42">
        <v>2</v>
      </c>
      <c r="Y719" s="42">
        <v>5</v>
      </c>
      <c r="Z719" s="42">
        <v>100</v>
      </c>
      <c r="AA719" s="43">
        <f>_xlfn.XLOOKUP(Master1[[#This Row],[cu_id]], Revenue_Analysis[cuid], Revenue_Analysis[Q1 Low Deviation], 0)</f>
        <v>190.82040000000001</v>
      </c>
      <c r="AB719" s="43">
        <f>_xlfn.XLOOKUP(Master1[[#This Row],[cu_id]],Revenue_Analysis[cuid],Revenue_Analysis[Q1 High Deviation], 0)</f>
        <v>192.41800000000001</v>
      </c>
      <c r="AC719" s="43">
        <f>_xlfn.XLOOKUP(Master1[[#This Row],[cu_id]],Revenue_Analysis[cuid],Revenue_Analysis[Q2 Low Deviation], 0)</f>
        <v>201.53290000000001</v>
      </c>
      <c r="AD719" s="43">
        <f>_xlfn.XLOOKUP(Master1[[#This Row],[cu_id]],Revenue_Analysis[cuid],Revenue_Analysis[Q2 High Deviation], 0)</f>
        <v>215.5609</v>
      </c>
      <c r="AE719" s="43">
        <f>_xlfn.XLOOKUP(Master1[[#This Row],[cu_id]],Revenue_Analysis[cuid],Revenue_Analysis[Q3 Low Deviation], 0)</f>
        <v>213.79939999999999</v>
      </c>
      <c r="AF719" s="43">
        <f>_xlfn.XLOOKUP(Master1[[#This Row],[cu_id]],Revenue_Analysis[cuid],Revenue_Analysis[Q3 High Deviation], 0)</f>
        <v>214.5052</v>
      </c>
      <c r="AG719" s="43">
        <f>_xlfn.XLOOKUP(Master1[[#This Row],[cu_id]],Revenue_Analysis[cuid],Revenue_Analysis[Q4 Low Deviation], 0)</f>
        <v>228.48</v>
      </c>
      <c r="AH719" s="43">
        <f>_xlfn.XLOOKUP(Master1[[#This Row],[cu_id]],Revenue_Analysis[cuid],Revenue_Analysis[Q4 High Deviation], 0)</f>
        <v>228.48</v>
      </c>
      <c r="AI719" s="43">
        <f>_xlfn.XLOOKUP(Master1[[#This Row],[cu_id]],Revenue_Analysis[cuid],Revenue_Analysis[Q1 Average], 0)</f>
        <v>191.61920000000001</v>
      </c>
      <c r="AJ719" s="43">
        <f>_xlfn.XLOOKUP(Master1[[#This Row],[cu_id]],Revenue_Analysis[cuid],Revenue_Analysis[Q2 Average], 0)</f>
        <v>208.54689999999999</v>
      </c>
      <c r="AK719" s="43">
        <f>_xlfn.XLOOKUP(Master1[[#This Row],[cu_id]],Revenue_Analysis[cuid],Revenue_Analysis[Q3 Average], 0)</f>
        <v>214.1523</v>
      </c>
      <c r="AL719" s="43">
        <f>_xlfn.XLOOKUP(Master1[[#This Row],[cu_id]],Revenue_Analysis[cuid],Revenue_Analysis[Q4 Average], 0)</f>
        <v>228.48</v>
      </c>
      <c r="AM719" s="44">
        <v>0.35416666666666669</v>
      </c>
      <c r="AN719" s="44">
        <v>4.5</v>
      </c>
      <c r="AO719" s="25" t="s">
        <v>13860</v>
      </c>
      <c r="AP719" s="25" t="s">
        <v>13860</v>
      </c>
      <c r="AQ719" s="25" t="s">
        <v>13860</v>
      </c>
      <c r="AR719" s="25" t="s">
        <v>0</v>
      </c>
      <c r="AS719" s="15">
        <f>IFERROR(_xlfn.XLOOKUP(Master1[[#This Row],[cu_id]],StopTimes[cu_ID],StopTimes[Average Stop Time]), 0)</f>
        <v>8.8166666666666664</v>
      </c>
      <c r="AT71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19" s="45" t="s">
        <v>13860</v>
      </c>
      <c r="AV719" s="13"/>
      <c r="AW719" s="12"/>
    </row>
    <row r="720" spans="1:49" x14ac:dyDescent="0.3">
      <c r="A720" s="74" t="s">
        <v>4515</v>
      </c>
      <c r="B720" s="25">
        <v>71</v>
      </c>
      <c r="C720" s="25" t="s">
        <v>9</v>
      </c>
      <c r="D720" s="26">
        <v>33314</v>
      </c>
      <c r="E720" s="26" t="s">
        <v>13</v>
      </c>
      <c r="F720" s="26" t="s">
        <v>2860</v>
      </c>
      <c r="G720" s="26" t="s">
        <v>2861</v>
      </c>
      <c r="H720" s="26" t="s">
        <v>5</v>
      </c>
      <c r="I720" s="26" t="s">
        <v>205</v>
      </c>
      <c r="J720" s="26" t="s">
        <v>4</v>
      </c>
      <c r="K720" s="26" t="s">
        <v>378</v>
      </c>
      <c r="L720" s="27" t="s">
        <v>16</v>
      </c>
      <c r="M720" s="25" t="s">
        <v>3</v>
      </c>
      <c r="N720" s="25" t="s">
        <v>2</v>
      </c>
      <c r="O72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</v>
      </c>
      <c r="P720" s="25">
        <v>35</v>
      </c>
      <c r="Q720" s="25">
        <v>0</v>
      </c>
      <c r="R720" s="25">
        <v>0</v>
      </c>
      <c r="S720" s="25">
        <v>0</v>
      </c>
      <c r="T720" s="25">
        <v>0</v>
      </c>
      <c r="U720" s="25">
        <v>52</v>
      </c>
      <c r="V720" s="41">
        <f>IFERROR(Master1[[#This Row],[Avg Garment Scans per Delivery]]/Master1[[#This Row],[Garment Inventory]], "")</f>
        <v>0</v>
      </c>
      <c r="W720" s="42">
        <v>40</v>
      </c>
      <c r="X720" s="42">
        <v>0</v>
      </c>
      <c r="Y720" s="42">
        <v>6</v>
      </c>
      <c r="Z720" s="42">
        <v>42</v>
      </c>
      <c r="AA720" s="43">
        <f>_xlfn.XLOOKUP(Master1[[#This Row],[cu_id]], Revenue_Analysis[cuid], Revenue_Analysis[Q1 Low Deviation], 0)</f>
        <v>51.118400000000001</v>
      </c>
      <c r="AB720" s="43">
        <f>_xlfn.XLOOKUP(Master1[[#This Row],[cu_id]],Revenue_Analysis[cuid],Revenue_Analysis[Q1 High Deviation], 0)</f>
        <v>92.923199999999994</v>
      </c>
      <c r="AC720" s="43">
        <f>_xlfn.XLOOKUP(Master1[[#This Row],[cu_id]],Revenue_Analysis[cuid],Revenue_Analysis[Q2 Low Deviation], 0)</f>
        <v>71.002600000000001</v>
      </c>
      <c r="AD720" s="43">
        <f>_xlfn.XLOOKUP(Master1[[#This Row],[cu_id]],Revenue_Analysis[cuid],Revenue_Analysis[Q2 High Deviation], 0)</f>
        <v>103.041</v>
      </c>
      <c r="AE720" s="43">
        <f>_xlfn.XLOOKUP(Master1[[#This Row],[cu_id]],Revenue_Analysis[cuid],Revenue_Analysis[Q3 Low Deviation], 0)</f>
        <v>56.6248</v>
      </c>
      <c r="AF720" s="43">
        <f>_xlfn.XLOOKUP(Master1[[#This Row],[cu_id]],Revenue_Analysis[cuid],Revenue_Analysis[Q3 High Deviation], 0)</f>
        <v>99.009</v>
      </c>
      <c r="AG720" s="43">
        <f>_xlfn.XLOOKUP(Master1[[#This Row],[cu_id]],Revenue_Analysis[cuid],Revenue_Analysis[Q4 Low Deviation], 0)</f>
        <v>63.6325</v>
      </c>
      <c r="AH720" s="43">
        <f>_xlfn.XLOOKUP(Master1[[#This Row],[cu_id]],Revenue_Analysis[cuid],Revenue_Analysis[Q4 High Deviation], 0)</f>
        <v>109.0521</v>
      </c>
      <c r="AI720" s="43">
        <f>_xlfn.XLOOKUP(Master1[[#This Row],[cu_id]],Revenue_Analysis[cuid],Revenue_Analysis[Q1 Average], 0)</f>
        <v>72.020799999999994</v>
      </c>
      <c r="AJ720" s="43">
        <f>_xlfn.XLOOKUP(Master1[[#This Row],[cu_id]],Revenue_Analysis[cuid],Revenue_Analysis[Q2 Average], 0)</f>
        <v>87.021799999999999</v>
      </c>
      <c r="AK720" s="43">
        <f>_xlfn.XLOOKUP(Master1[[#This Row],[cu_id]],Revenue_Analysis[cuid],Revenue_Analysis[Q3 Average], 0)</f>
        <v>77.816900000000004</v>
      </c>
      <c r="AL720" s="43">
        <f>_xlfn.XLOOKUP(Master1[[#This Row],[cu_id]],Revenue_Analysis[cuid],Revenue_Analysis[Q4 Average], 0)</f>
        <v>86.342299999999994</v>
      </c>
      <c r="AM720" s="44">
        <v>8</v>
      </c>
      <c r="AN720" s="44">
        <v>4.5</v>
      </c>
      <c r="AO720" s="25" t="s">
        <v>13860</v>
      </c>
      <c r="AP720" s="25" t="s">
        <v>13860</v>
      </c>
      <c r="AQ720" s="25" t="s">
        <v>207</v>
      </c>
      <c r="AR720" s="25" t="s">
        <v>0</v>
      </c>
      <c r="AS720" s="15">
        <f>IFERROR(_xlfn.XLOOKUP(Master1[[#This Row],[cu_id]],StopTimes[cu_ID],StopTimes[Average Stop Time]), 0)</f>
        <v>13.164285713333333</v>
      </c>
      <c r="AT72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20" s="45" t="s">
        <v>13860</v>
      </c>
      <c r="AV720" s="13"/>
      <c r="AW720" s="12"/>
    </row>
    <row r="721" spans="1:49" x14ac:dyDescent="0.3">
      <c r="A721" s="74" t="s">
        <v>4516</v>
      </c>
      <c r="B721" s="25">
        <v>78</v>
      </c>
      <c r="C721" s="25" t="s">
        <v>9</v>
      </c>
      <c r="D721" s="26">
        <v>27670</v>
      </c>
      <c r="E721" s="26" t="s">
        <v>39</v>
      </c>
      <c r="F721" s="26" t="s">
        <v>2862</v>
      </c>
      <c r="G721" s="26" t="s">
        <v>2863</v>
      </c>
      <c r="H721" s="26" t="s">
        <v>11</v>
      </c>
      <c r="I721" s="26" t="s">
        <v>1516</v>
      </c>
      <c r="J721" s="26" t="s">
        <v>4</v>
      </c>
      <c r="K721" s="26" t="s">
        <v>1517</v>
      </c>
      <c r="L721" s="27" t="s">
        <v>16</v>
      </c>
      <c r="M721" s="25" t="s">
        <v>3</v>
      </c>
      <c r="N721" s="25" t="s">
        <v>2</v>
      </c>
      <c r="O7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721" s="25">
        <v>210</v>
      </c>
      <c r="Q721" s="25">
        <v>0</v>
      </c>
      <c r="R721" s="25">
        <v>0</v>
      </c>
      <c r="S721" s="25">
        <v>0</v>
      </c>
      <c r="T721" s="25">
        <v>0</v>
      </c>
      <c r="U721" s="25">
        <v>52</v>
      </c>
      <c r="V721" s="41">
        <f>IFERROR(Master1[[#This Row],[Avg Garment Scans per Delivery]]/Master1[[#This Row],[Garment Inventory]], "")</f>
        <v>0.36641221374045801</v>
      </c>
      <c r="W721" s="42">
        <v>262</v>
      </c>
      <c r="X721" s="42">
        <v>96</v>
      </c>
      <c r="Y721" s="42">
        <v>6</v>
      </c>
      <c r="Z721" s="42">
        <v>260</v>
      </c>
      <c r="AA721" s="43">
        <f>_xlfn.XLOOKUP(Master1[[#This Row],[cu_id]], Revenue_Analysis[cuid], Revenue_Analysis[Q1 Low Deviation], 0)</f>
        <v>466.41079999999999</v>
      </c>
      <c r="AB721" s="43">
        <f>_xlfn.XLOOKUP(Master1[[#This Row],[cu_id]],Revenue_Analysis[cuid],Revenue_Analysis[Q1 High Deviation], 0)</f>
        <v>484.8322</v>
      </c>
      <c r="AC721" s="43">
        <f>_xlfn.XLOOKUP(Master1[[#This Row],[cu_id]],Revenue_Analysis[cuid],Revenue_Analysis[Q2 Low Deviation], 0)</f>
        <v>381.75790000000001</v>
      </c>
      <c r="AD721" s="43">
        <f>_xlfn.XLOOKUP(Master1[[#This Row],[cu_id]],Revenue_Analysis[cuid],Revenue_Analysis[Q2 High Deviation], 0)</f>
        <v>526.75630000000001</v>
      </c>
      <c r="AE721" s="43">
        <f>_xlfn.XLOOKUP(Master1[[#This Row],[cu_id]],Revenue_Analysis[cuid],Revenue_Analysis[Q3 Low Deviation], 0)</f>
        <v>471.2002</v>
      </c>
      <c r="AF721" s="43">
        <f>_xlfn.XLOOKUP(Master1[[#This Row],[cu_id]],Revenue_Analysis[cuid],Revenue_Analysis[Q3 High Deviation], 0)</f>
        <v>549.63520000000005</v>
      </c>
      <c r="AG721" s="43">
        <f>_xlfn.XLOOKUP(Master1[[#This Row],[cu_id]],Revenue_Analysis[cuid],Revenue_Analysis[Q4 Low Deviation], 0)</f>
        <v>557.31529999999998</v>
      </c>
      <c r="AH721" s="43">
        <f>_xlfn.XLOOKUP(Master1[[#This Row],[cu_id]],Revenue_Analysis[cuid],Revenue_Analysis[Q4 High Deviation], 0)</f>
        <v>583.65710000000001</v>
      </c>
      <c r="AI721" s="43">
        <f>_xlfn.XLOOKUP(Master1[[#This Row],[cu_id]],Revenue_Analysis[cuid],Revenue_Analysis[Q1 Average], 0)</f>
        <v>475.62150000000003</v>
      </c>
      <c r="AJ721" s="43">
        <f>_xlfn.XLOOKUP(Master1[[#This Row],[cu_id]],Revenue_Analysis[cuid],Revenue_Analysis[Q2 Average], 0)</f>
        <v>454.25709999999998</v>
      </c>
      <c r="AK721" s="43">
        <f>_xlfn.XLOOKUP(Master1[[#This Row],[cu_id]],Revenue_Analysis[cuid],Revenue_Analysis[Q3 Average], 0)</f>
        <v>510.41770000000002</v>
      </c>
      <c r="AL721" s="43">
        <f>_xlfn.XLOOKUP(Master1[[#This Row],[cu_id]],Revenue_Analysis[cuid],Revenue_Analysis[Q4 Average], 0)</f>
        <v>570.48620000000005</v>
      </c>
      <c r="AM721" s="34">
        <v>0.375</v>
      </c>
      <c r="AN721" s="34">
        <v>0.75</v>
      </c>
      <c r="AO721" s="25" t="s">
        <v>13860</v>
      </c>
      <c r="AP721" s="25" t="s">
        <v>13860</v>
      </c>
      <c r="AQ721" s="25" t="s">
        <v>13860</v>
      </c>
      <c r="AR721" s="25" t="s">
        <v>0</v>
      </c>
      <c r="AS721" s="15">
        <f>IFERROR(_xlfn.XLOOKUP(Master1[[#This Row],[cu_id]],StopTimes[cu_ID],StopTimes[Average Stop Time]), 0)</f>
        <v>5.5250000000000004</v>
      </c>
      <c r="AT721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721" s="45">
        <v>25</v>
      </c>
      <c r="AV721" s="13"/>
      <c r="AW721" s="12"/>
    </row>
    <row r="722" spans="1:49" x14ac:dyDescent="0.3">
      <c r="A722" s="74" t="s">
        <v>4517</v>
      </c>
      <c r="B722" s="25">
        <v>76</v>
      </c>
      <c r="C722" s="25" t="s">
        <v>6</v>
      </c>
      <c r="D722" s="26">
        <v>32879</v>
      </c>
      <c r="E722" s="26" t="s">
        <v>39</v>
      </c>
      <c r="F722" s="26" t="s">
        <v>2864</v>
      </c>
      <c r="G722" s="26" t="s">
        <v>2865</v>
      </c>
      <c r="H722" s="26" t="s">
        <v>5</v>
      </c>
      <c r="I722" s="26" t="s">
        <v>1318</v>
      </c>
      <c r="J722" s="26" t="s">
        <v>4</v>
      </c>
      <c r="K722" s="26" t="s">
        <v>364</v>
      </c>
      <c r="L722" s="27" t="s">
        <v>16</v>
      </c>
      <c r="M722" s="25" t="s">
        <v>3</v>
      </c>
      <c r="N722" s="25" t="s">
        <v>2</v>
      </c>
      <c r="O7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722" s="25">
        <v>0</v>
      </c>
      <c r="Q722" s="25">
        <v>0</v>
      </c>
      <c r="R722" s="25">
        <v>100</v>
      </c>
      <c r="S722" s="25">
        <v>0</v>
      </c>
      <c r="T722" s="25">
        <v>0</v>
      </c>
      <c r="U722" s="25">
        <v>40</v>
      </c>
      <c r="V722" s="41" t="str">
        <f>IFERROR(Master1[[#This Row],[Avg Garment Scans per Delivery]]/Master1[[#This Row],[Garment Inventory]], "")</f>
        <v/>
      </c>
      <c r="W722" s="42"/>
      <c r="X722" s="42"/>
      <c r="Y722" s="42"/>
      <c r="Z722" s="42"/>
      <c r="AA722" s="43">
        <f>_xlfn.XLOOKUP(Master1[[#This Row],[cu_id]], Revenue_Analysis[cuid], Revenue_Analysis[Q1 Low Deviation], 0)</f>
        <v>72.490399999999994</v>
      </c>
      <c r="AB722" s="43">
        <f>_xlfn.XLOOKUP(Master1[[#This Row],[cu_id]],Revenue_Analysis[cuid],Revenue_Analysis[Q1 High Deviation], 0)</f>
        <v>74.087999999999994</v>
      </c>
      <c r="AC722" s="43">
        <f>_xlfn.XLOOKUP(Master1[[#This Row],[cu_id]],Revenue_Analysis[cuid],Revenue_Analysis[Q2 Low Deviation], 0)</f>
        <v>74.816800000000001</v>
      </c>
      <c r="AD722" s="43">
        <f>_xlfn.XLOOKUP(Master1[[#This Row],[cu_id]],Revenue_Analysis[cuid],Revenue_Analysis[Q2 High Deviation], 0)</f>
        <v>76.984800000000007</v>
      </c>
      <c r="AE722" s="43">
        <f>_xlfn.XLOOKUP(Master1[[#This Row],[cu_id]],Revenue_Analysis[cuid],Revenue_Analysis[Q3 Low Deviation], 0)</f>
        <v>76.574799999999996</v>
      </c>
      <c r="AF722" s="43">
        <f>_xlfn.XLOOKUP(Master1[[#This Row],[cu_id]],Revenue_Analysis[cuid],Revenue_Analysis[Q3 High Deviation], 0)</f>
        <v>77.280600000000007</v>
      </c>
      <c r="AG722" s="43">
        <f>_xlfn.XLOOKUP(Master1[[#This Row],[cu_id]],Revenue_Analysis[cuid],Revenue_Analysis[Q4 Low Deviation], 0)</f>
        <v>79.593299999999999</v>
      </c>
      <c r="AH722" s="43">
        <f>_xlfn.XLOOKUP(Master1[[#This Row],[cu_id]],Revenue_Analysis[cuid],Revenue_Analysis[Q4 High Deviation], 0)</f>
        <v>83.032899999999998</v>
      </c>
      <c r="AI722" s="43">
        <f>_xlfn.XLOOKUP(Master1[[#This Row],[cu_id]],Revenue_Analysis[cuid],Revenue_Analysis[Q1 Average], 0)</f>
        <v>73.289199999999994</v>
      </c>
      <c r="AJ722" s="43">
        <f>_xlfn.XLOOKUP(Master1[[#This Row],[cu_id]],Revenue_Analysis[cuid],Revenue_Analysis[Q2 Average], 0)</f>
        <v>75.900800000000004</v>
      </c>
      <c r="AK722" s="43">
        <f>_xlfn.XLOOKUP(Master1[[#This Row],[cu_id]],Revenue_Analysis[cuid],Revenue_Analysis[Q3 Average], 0)</f>
        <v>76.927700000000002</v>
      </c>
      <c r="AL722" s="43">
        <f>_xlfn.XLOOKUP(Master1[[#This Row],[cu_id]],Revenue_Analysis[cuid],Revenue_Analysis[Q4 Average], 0)</f>
        <v>81.313100000000006</v>
      </c>
      <c r="AM722" s="44">
        <v>8</v>
      </c>
      <c r="AN722" s="44">
        <v>4.5</v>
      </c>
      <c r="AO722" s="25" t="s">
        <v>13860</v>
      </c>
      <c r="AP722" s="25" t="s">
        <v>13860</v>
      </c>
      <c r="AQ722" s="25" t="s">
        <v>13860</v>
      </c>
      <c r="AR722" s="25" t="s">
        <v>0</v>
      </c>
      <c r="AS722" s="15">
        <f>IFERROR(_xlfn.XLOOKUP(Master1[[#This Row],[cu_id]],StopTimes[cu_ID],StopTimes[Average Stop Time]), 0)</f>
        <v>7.5625</v>
      </c>
      <c r="AT72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22" s="45" t="s">
        <v>13860</v>
      </c>
      <c r="AV722" s="13"/>
      <c r="AW722" s="12"/>
    </row>
    <row r="723" spans="1:49" x14ac:dyDescent="0.3">
      <c r="A723" s="74" t="s">
        <v>4518</v>
      </c>
      <c r="B723" s="25">
        <v>15</v>
      </c>
      <c r="C723" s="25" t="s">
        <v>14</v>
      </c>
      <c r="D723" s="26">
        <v>33317</v>
      </c>
      <c r="E723" s="26" t="s">
        <v>13</v>
      </c>
      <c r="F723" s="26" t="s">
        <v>2866</v>
      </c>
      <c r="G723" s="26" t="s">
        <v>2867</v>
      </c>
      <c r="H723" s="26" t="s">
        <v>5</v>
      </c>
      <c r="I723" s="26" t="s">
        <v>639</v>
      </c>
      <c r="J723" s="26" t="s">
        <v>4</v>
      </c>
      <c r="K723" s="26" t="s">
        <v>371</v>
      </c>
      <c r="L723" s="27" t="s">
        <v>16</v>
      </c>
      <c r="M723" s="25" t="s">
        <v>3</v>
      </c>
      <c r="N723" s="25" t="s">
        <v>2</v>
      </c>
      <c r="O7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</v>
      </c>
      <c r="P723" s="25">
        <v>0</v>
      </c>
      <c r="Q723" s="25">
        <v>0</v>
      </c>
      <c r="R723" s="25">
        <v>0</v>
      </c>
      <c r="S723" s="25">
        <v>15</v>
      </c>
      <c r="T723" s="25">
        <v>0</v>
      </c>
      <c r="U723" s="25">
        <v>57</v>
      </c>
      <c r="V723" s="41" t="str">
        <f>IFERROR(Master1[[#This Row],[Avg Garment Scans per Delivery]]/Master1[[#This Row],[Garment Inventory]], "")</f>
        <v/>
      </c>
      <c r="W723" s="42"/>
      <c r="X723" s="42"/>
      <c r="Y723" s="42"/>
      <c r="Z723" s="42"/>
      <c r="AA723" s="43">
        <f>_xlfn.XLOOKUP(Master1[[#This Row],[cu_id]], Revenue_Analysis[cuid], Revenue_Analysis[Q1 Low Deviation], 0)</f>
        <v>259.28519999999997</v>
      </c>
      <c r="AB723" s="43">
        <f>_xlfn.XLOOKUP(Master1[[#This Row],[cu_id]],Revenue_Analysis[cuid],Revenue_Analysis[Q1 High Deviation], 0)</f>
        <v>378.25619999999998</v>
      </c>
      <c r="AC723" s="43">
        <f>_xlfn.XLOOKUP(Master1[[#This Row],[cu_id]],Revenue_Analysis[cuid],Revenue_Analysis[Q2 Low Deviation], 0)</f>
        <v>306.81709999999998</v>
      </c>
      <c r="AD723" s="43">
        <f>_xlfn.XLOOKUP(Master1[[#This Row],[cu_id]],Revenue_Analysis[cuid],Revenue_Analysis[Q2 High Deviation], 0)</f>
        <v>375.06290000000001</v>
      </c>
      <c r="AE723" s="43">
        <f>_xlfn.XLOOKUP(Master1[[#This Row],[cu_id]],Revenue_Analysis[cuid],Revenue_Analysis[Q3 Low Deviation], 0)</f>
        <v>360.34829999999999</v>
      </c>
      <c r="AF723" s="43">
        <f>_xlfn.XLOOKUP(Master1[[#This Row],[cu_id]],Revenue_Analysis[cuid],Revenue_Analysis[Q3 High Deviation], 0)</f>
        <v>387.33929999999998</v>
      </c>
      <c r="AG723" s="43">
        <f>_xlfn.XLOOKUP(Master1[[#This Row],[cu_id]],Revenue_Analysis[cuid],Revenue_Analysis[Q4 Low Deviation], 0)</f>
        <v>433.32220000000001</v>
      </c>
      <c r="AH723" s="43">
        <f>_xlfn.XLOOKUP(Master1[[#This Row],[cu_id]],Revenue_Analysis[cuid],Revenue_Analysis[Q4 High Deviation], 0)</f>
        <v>492.36239999999998</v>
      </c>
      <c r="AI723" s="43">
        <f>_xlfn.XLOOKUP(Master1[[#This Row],[cu_id]],Revenue_Analysis[cuid],Revenue_Analysis[Q1 Average], 0)</f>
        <v>318.77069999999998</v>
      </c>
      <c r="AJ723" s="43">
        <f>_xlfn.XLOOKUP(Master1[[#This Row],[cu_id]],Revenue_Analysis[cuid],Revenue_Analysis[Q2 Average], 0)</f>
        <v>340.94</v>
      </c>
      <c r="AK723" s="43">
        <f>_xlfn.XLOOKUP(Master1[[#This Row],[cu_id]],Revenue_Analysis[cuid],Revenue_Analysis[Q3 Average], 0)</f>
        <v>373.84379999999999</v>
      </c>
      <c r="AL723" s="43">
        <f>_xlfn.XLOOKUP(Master1[[#This Row],[cu_id]],Revenue_Analysis[cuid],Revenue_Analysis[Q4 Average], 0)</f>
        <v>462.84230000000002</v>
      </c>
      <c r="AM723" s="44">
        <v>0.375</v>
      </c>
      <c r="AN723" s="44">
        <v>0.66666666666666663</v>
      </c>
      <c r="AO723" s="25" t="s">
        <v>13860</v>
      </c>
      <c r="AP723" s="25" t="s">
        <v>13860</v>
      </c>
      <c r="AQ723" s="25" t="s">
        <v>13860</v>
      </c>
      <c r="AR723" s="25" t="s">
        <v>0</v>
      </c>
      <c r="AS723" s="15">
        <f>IFERROR(_xlfn.XLOOKUP(Master1[[#This Row],[cu_id]],StopTimes[cu_ID],StopTimes[Average Stop Time]), 0)</f>
        <v>8.3229166666666661</v>
      </c>
      <c r="AT723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723" s="45">
        <v>15</v>
      </c>
      <c r="AV723" s="13"/>
      <c r="AW723" s="12"/>
    </row>
    <row r="724" spans="1:49" x14ac:dyDescent="0.3">
      <c r="A724" s="74" t="s">
        <v>4519</v>
      </c>
      <c r="B724" s="25">
        <v>9</v>
      </c>
      <c r="C724" s="25" t="s">
        <v>14</v>
      </c>
      <c r="D724" s="26">
        <v>33318</v>
      </c>
      <c r="E724" s="26" t="s">
        <v>13</v>
      </c>
      <c r="F724" s="26" t="s">
        <v>2868</v>
      </c>
      <c r="G724" s="26" t="s">
        <v>2869</v>
      </c>
      <c r="H724" s="26" t="s">
        <v>5</v>
      </c>
      <c r="I724" s="26" t="s">
        <v>2870</v>
      </c>
      <c r="J724" s="26" t="s">
        <v>4</v>
      </c>
      <c r="K724" s="26" t="s">
        <v>2871</v>
      </c>
      <c r="L724" s="27" t="s">
        <v>19</v>
      </c>
      <c r="M724" s="25" t="s">
        <v>18</v>
      </c>
      <c r="N724" s="25" t="s">
        <v>2</v>
      </c>
      <c r="O7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301</v>
      </c>
      <c r="P724" s="25">
        <v>0</v>
      </c>
      <c r="Q724" s="25">
        <v>0</v>
      </c>
      <c r="R724" s="25">
        <v>0</v>
      </c>
      <c r="S724" s="25">
        <v>301</v>
      </c>
      <c r="T724" s="25">
        <v>0</v>
      </c>
      <c r="U724" s="25">
        <v>28</v>
      </c>
      <c r="V724" s="41" t="str">
        <f>IFERROR(Master1[[#This Row],[Avg Garment Scans per Delivery]]/Master1[[#This Row],[Garment Inventory]], "")</f>
        <v/>
      </c>
      <c r="W724" s="42"/>
      <c r="X724" s="42"/>
      <c r="Y724" s="42"/>
      <c r="Z724" s="42"/>
      <c r="AA724" s="43">
        <f>_xlfn.XLOOKUP(Master1[[#This Row],[cu_id]], Revenue_Analysis[cuid], Revenue_Analysis[Q1 Low Deviation], 0)</f>
        <v>51.814500000000002</v>
      </c>
      <c r="AB724" s="43">
        <f>_xlfn.XLOOKUP(Master1[[#This Row],[cu_id]],Revenue_Analysis[cuid],Revenue_Analysis[Q1 High Deviation], 0)</f>
        <v>53.651299999999999</v>
      </c>
      <c r="AC724" s="43">
        <f>_xlfn.XLOOKUP(Master1[[#This Row],[cu_id]],Revenue_Analysis[cuid],Revenue_Analysis[Q2 Low Deviation], 0)</f>
        <v>56.02</v>
      </c>
      <c r="AD724" s="43">
        <f>_xlfn.XLOOKUP(Master1[[#This Row],[cu_id]],Revenue_Analysis[cuid],Revenue_Analysis[Q2 High Deviation], 0)</f>
        <v>62.74</v>
      </c>
      <c r="AE724" s="43">
        <f>_xlfn.XLOOKUP(Master1[[#This Row],[cu_id]],Revenue_Analysis[cuid],Revenue_Analysis[Q3 Low Deviation], 0)</f>
        <v>59.5976</v>
      </c>
      <c r="AF724" s="43">
        <f>_xlfn.XLOOKUP(Master1[[#This Row],[cu_id]],Revenue_Analysis[cuid],Revenue_Analysis[Q3 High Deviation], 0)</f>
        <v>63.350999999999999</v>
      </c>
      <c r="AG724" s="43">
        <f>_xlfn.XLOOKUP(Master1[[#This Row],[cu_id]],Revenue_Analysis[cuid],Revenue_Analysis[Q4 Low Deviation], 0)</f>
        <v>62.35</v>
      </c>
      <c r="AH724" s="43">
        <f>_xlfn.XLOOKUP(Master1[[#This Row],[cu_id]],Revenue_Analysis[cuid],Revenue_Analysis[Q4 High Deviation], 0)</f>
        <v>62.35</v>
      </c>
      <c r="AI724" s="43">
        <f>_xlfn.XLOOKUP(Master1[[#This Row],[cu_id]],Revenue_Analysis[cuid],Revenue_Analysis[Q1 Average], 0)</f>
        <v>52.732900000000001</v>
      </c>
      <c r="AJ724" s="43">
        <f>_xlfn.XLOOKUP(Master1[[#This Row],[cu_id]],Revenue_Analysis[cuid],Revenue_Analysis[Q2 Average], 0)</f>
        <v>59.38</v>
      </c>
      <c r="AK724" s="43">
        <f>_xlfn.XLOOKUP(Master1[[#This Row],[cu_id]],Revenue_Analysis[cuid],Revenue_Analysis[Q3 Average], 0)</f>
        <v>61.474299999999999</v>
      </c>
      <c r="AL724" s="43">
        <f>_xlfn.XLOOKUP(Master1[[#This Row],[cu_id]],Revenue_Analysis[cuid],Revenue_Analysis[Q4 Average], 0)</f>
        <v>62.35</v>
      </c>
      <c r="AM724" s="44">
        <v>0.4375</v>
      </c>
      <c r="AN724" s="44">
        <v>0.66666666666666663</v>
      </c>
      <c r="AO724" s="25" t="s">
        <v>13860</v>
      </c>
      <c r="AP724" s="25" t="s">
        <v>13860</v>
      </c>
      <c r="AQ724" s="25" t="s">
        <v>13860</v>
      </c>
      <c r="AR724" s="25" t="s">
        <v>0</v>
      </c>
      <c r="AS724" s="15">
        <f>IFERROR(_xlfn.XLOOKUP(Master1[[#This Row],[cu_id]],StopTimes[cu_ID],StopTimes[Average Stop Time]), 0)</f>
        <v>7.0833333333333339</v>
      </c>
      <c r="AT72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24" s="45" t="s">
        <v>13860</v>
      </c>
      <c r="AV724" s="13"/>
      <c r="AW724" s="12"/>
    </row>
    <row r="725" spans="1:49" x14ac:dyDescent="0.3">
      <c r="A725" s="74" t="s">
        <v>4520</v>
      </c>
      <c r="B725" s="25">
        <v>76</v>
      </c>
      <c r="C725" s="25" t="s">
        <v>12</v>
      </c>
      <c r="D725" s="26">
        <v>33319</v>
      </c>
      <c r="E725" s="26" t="s">
        <v>13</v>
      </c>
      <c r="F725" s="26" t="s">
        <v>2872</v>
      </c>
      <c r="G725" s="26" t="s">
        <v>2873</v>
      </c>
      <c r="H725" s="26" t="s">
        <v>5</v>
      </c>
      <c r="I725" s="26" t="s">
        <v>1483</v>
      </c>
      <c r="J725" s="26" t="s">
        <v>4</v>
      </c>
      <c r="K725" s="26" t="s">
        <v>810</v>
      </c>
      <c r="L725" s="27" t="s">
        <v>16</v>
      </c>
      <c r="M725" s="25" t="s">
        <v>3</v>
      </c>
      <c r="N725" s="25" t="s">
        <v>2</v>
      </c>
      <c r="O7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143</v>
      </c>
      <c r="P725" s="25">
        <v>0</v>
      </c>
      <c r="Q725" s="25">
        <v>143</v>
      </c>
      <c r="R725" s="25">
        <v>0</v>
      </c>
      <c r="S725" s="25">
        <v>0</v>
      </c>
      <c r="T725" s="25">
        <v>0</v>
      </c>
      <c r="U725" s="25">
        <v>52</v>
      </c>
      <c r="V725" s="41" t="str">
        <f>IFERROR(Master1[[#This Row],[Avg Garment Scans per Delivery]]/Master1[[#This Row],[Garment Inventory]], "")</f>
        <v/>
      </c>
      <c r="W725" s="42"/>
      <c r="X725" s="42"/>
      <c r="Y725" s="42"/>
      <c r="Z725" s="42"/>
      <c r="AA725" s="43">
        <f>_xlfn.XLOOKUP(Master1[[#This Row],[cu_id]], Revenue_Analysis[cuid], Revenue_Analysis[Q1 Low Deviation], 0)</f>
        <v>38.980400000000003</v>
      </c>
      <c r="AB725" s="43">
        <f>_xlfn.XLOOKUP(Master1[[#This Row],[cu_id]],Revenue_Analysis[cuid],Revenue_Analysis[Q1 High Deviation], 0)</f>
        <v>40.578000000000003</v>
      </c>
      <c r="AC725" s="43">
        <f>_xlfn.XLOOKUP(Master1[[#This Row],[cu_id]],Revenue_Analysis[cuid],Revenue_Analysis[Q2 Low Deviation], 0)</f>
        <v>44.840699999999998</v>
      </c>
      <c r="AD725" s="43">
        <f>_xlfn.XLOOKUP(Master1[[#This Row],[cu_id]],Revenue_Analysis[cuid],Revenue_Analysis[Q2 High Deviation], 0)</f>
        <v>52.045499999999997</v>
      </c>
      <c r="AE725" s="43">
        <f>_xlfn.XLOOKUP(Master1[[#This Row],[cu_id]],Revenue_Analysis[cuid],Revenue_Analysis[Q3 Low Deviation], 0)</f>
        <v>51.850299999999997</v>
      </c>
      <c r="AF725" s="43">
        <f>_xlfn.XLOOKUP(Master1[[#This Row],[cu_id]],Revenue_Analysis[cuid],Revenue_Analysis[Q3 High Deviation], 0)</f>
        <v>52.575899999999997</v>
      </c>
      <c r="AG725" s="43">
        <f>_xlfn.XLOOKUP(Master1[[#This Row],[cu_id]],Revenue_Analysis[cuid],Revenue_Analysis[Q4 Low Deviation], 0)</f>
        <v>55.99</v>
      </c>
      <c r="AH725" s="43">
        <f>_xlfn.XLOOKUP(Master1[[#This Row],[cu_id]],Revenue_Analysis[cuid],Revenue_Analysis[Q4 High Deviation], 0)</f>
        <v>55.99</v>
      </c>
      <c r="AI725" s="43">
        <f>_xlfn.XLOOKUP(Master1[[#This Row],[cu_id]],Revenue_Analysis[cuid],Revenue_Analysis[Q1 Average], 0)</f>
        <v>39.779200000000003</v>
      </c>
      <c r="AJ725" s="43">
        <f>_xlfn.XLOOKUP(Master1[[#This Row],[cu_id]],Revenue_Analysis[cuid],Revenue_Analysis[Q2 Average], 0)</f>
        <v>48.443100000000001</v>
      </c>
      <c r="AK725" s="43">
        <f>_xlfn.XLOOKUP(Master1[[#This Row],[cu_id]],Revenue_Analysis[cuid],Revenue_Analysis[Q3 Average], 0)</f>
        <v>52.213099999999997</v>
      </c>
      <c r="AL725" s="43">
        <f>_xlfn.XLOOKUP(Master1[[#This Row],[cu_id]],Revenue_Analysis[cuid],Revenue_Analysis[Q4 Average], 0)</f>
        <v>55.99</v>
      </c>
      <c r="AM725" s="44">
        <v>11</v>
      </c>
      <c r="AN725" s="44">
        <v>6.5</v>
      </c>
      <c r="AO725" s="25" t="s">
        <v>13860</v>
      </c>
      <c r="AP725" s="25" t="s">
        <v>13860</v>
      </c>
      <c r="AQ725" s="25" t="s">
        <v>13860</v>
      </c>
      <c r="AR725" s="25" t="s">
        <v>0</v>
      </c>
      <c r="AS725" s="15">
        <f>IFERROR(_xlfn.XLOOKUP(Master1[[#This Row],[cu_id]],StopTimes[cu_ID],StopTimes[Average Stop Time]), 0)</f>
        <v>8.5687499999999996</v>
      </c>
      <c r="AT72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25" s="45" t="s">
        <v>13860</v>
      </c>
      <c r="AV725" s="13"/>
      <c r="AW725" s="12"/>
    </row>
    <row r="726" spans="1:49" x14ac:dyDescent="0.3">
      <c r="A726" s="74" t="s">
        <v>4521</v>
      </c>
      <c r="B726" s="25">
        <v>9</v>
      </c>
      <c r="C726" s="25" t="s">
        <v>9</v>
      </c>
      <c r="D726" s="26">
        <v>33321</v>
      </c>
      <c r="E726" s="26" t="s">
        <v>13</v>
      </c>
      <c r="F726" s="26" t="s">
        <v>2874</v>
      </c>
      <c r="G726" s="26" t="s">
        <v>2875</v>
      </c>
      <c r="H726" s="26" t="s">
        <v>5</v>
      </c>
      <c r="I726" s="26" t="s">
        <v>1821</v>
      </c>
      <c r="J726" s="26" t="s">
        <v>4</v>
      </c>
      <c r="K726" s="26" t="s">
        <v>1098</v>
      </c>
      <c r="L726" s="27" t="s">
        <v>29</v>
      </c>
      <c r="M726" s="25" t="s">
        <v>28</v>
      </c>
      <c r="N726" s="25" t="s">
        <v>2</v>
      </c>
      <c r="O7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340</v>
      </c>
      <c r="P726" s="25">
        <v>340</v>
      </c>
      <c r="Q726" s="25">
        <v>0</v>
      </c>
      <c r="R726" s="25">
        <v>0</v>
      </c>
      <c r="S726" s="25">
        <v>0</v>
      </c>
      <c r="T726" s="25">
        <v>0</v>
      </c>
      <c r="U726" s="25">
        <v>13</v>
      </c>
      <c r="V726" s="41" t="str">
        <f>IFERROR(Master1[[#This Row],[Avg Garment Scans per Delivery]]/Master1[[#This Row],[Garment Inventory]], "")</f>
        <v/>
      </c>
      <c r="W726" s="42"/>
      <c r="X726" s="42"/>
      <c r="Y726" s="42"/>
      <c r="Z726" s="42"/>
      <c r="AA726" s="43">
        <f>_xlfn.XLOOKUP(Master1[[#This Row],[cu_id]], Revenue_Analysis[cuid], Revenue_Analysis[Q1 Low Deviation], 0)</f>
        <v>40.598700000000001</v>
      </c>
      <c r="AB726" s="43">
        <f>_xlfn.XLOOKUP(Master1[[#This Row],[cu_id]],Revenue_Analysis[cuid],Revenue_Analysis[Q1 High Deviation], 0)</f>
        <v>42.286299999999997</v>
      </c>
      <c r="AC726" s="43">
        <f>_xlfn.XLOOKUP(Master1[[#This Row],[cu_id]],Revenue_Analysis[cuid],Revenue_Analysis[Q2 Low Deviation], 0)</f>
        <v>42.857799999999997</v>
      </c>
      <c r="AD726" s="43">
        <f>_xlfn.XLOOKUP(Master1[[#This Row],[cu_id]],Revenue_Analysis[cuid],Revenue_Analysis[Q2 High Deviation], 0)</f>
        <v>45.035600000000002</v>
      </c>
      <c r="AE726" s="43">
        <f>_xlfn.XLOOKUP(Master1[[#This Row],[cu_id]],Revenue_Analysis[cuid],Revenue_Analysis[Q3 Low Deviation], 0)</f>
        <v>44.988900000000001</v>
      </c>
      <c r="AF726" s="43">
        <f>_xlfn.XLOOKUP(Master1[[#This Row],[cu_id]],Revenue_Analysis[cuid],Revenue_Analysis[Q3 High Deviation], 0)</f>
        <v>45.664499999999997</v>
      </c>
      <c r="AG726" s="43">
        <f>_xlfn.XLOOKUP(Master1[[#This Row],[cu_id]],Revenue_Analysis[cuid],Revenue_Analysis[Q4 Low Deviation], 0)</f>
        <v>44.567799999999998</v>
      </c>
      <c r="AH726" s="43">
        <f>_xlfn.XLOOKUP(Master1[[#This Row],[cu_id]],Revenue_Analysis[cuid],Revenue_Analysis[Q4 High Deviation], 0)</f>
        <v>47.625599999999999</v>
      </c>
      <c r="AI726" s="43">
        <f>_xlfn.XLOOKUP(Master1[[#This Row],[cu_id]],Revenue_Analysis[cuid],Revenue_Analysis[Q1 Average], 0)</f>
        <v>41.442500000000003</v>
      </c>
      <c r="AJ726" s="43">
        <f>_xlfn.XLOOKUP(Master1[[#This Row],[cu_id]],Revenue_Analysis[cuid],Revenue_Analysis[Q2 Average], 0)</f>
        <v>43.9467</v>
      </c>
      <c r="AK726" s="43">
        <f>_xlfn.XLOOKUP(Master1[[#This Row],[cu_id]],Revenue_Analysis[cuid],Revenue_Analysis[Q3 Average], 0)</f>
        <v>45.326700000000002</v>
      </c>
      <c r="AL726" s="43">
        <f>_xlfn.XLOOKUP(Master1[[#This Row],[cu_id]],Revenue_Analysis[cuid],Revenue_Analysis[Q4 Average], 0)</f>
        <v>46.096699999999998</v>
      </c>
      <c r="AM726" s="44">
        <v>0.41666666666666669</v>
      </c>
      <c r="AN726" s="44">
        <v>0.66666666666666663</v>
      </c>
      <c r="AO726" s="25" t="s">
        <v>13860</v>
      </c>
      <c r="AP726" s="25" t="s">
        <v>13860</v>
      </c>
      <c r="AQ726" s="25" t="s">
        <v>13860</v>
      </c>
      <c r="AR726" s="25" t="s">
        <v>0</v>
      </c>
      <c r="AS726" s="15">
        <f>IFERROR(_xlfn.XLOOKUP(Master1[[#This Row],[cu_id]],StopTimes[cu_ID],StopTimes[Average Stop Time]), 0)</f>
        <v>5.583333333333333</v>
      </c>
      <c r="AT72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26" s="45" t="s">
        <v>13860</v>
      </c>
      <c r="AV726" s="13"/>
      <c r="AW726" s="12"/>
    </row>
    <row r="727" spans="1:49" x14ac:dyDescent="0.3">
      <c r="A727" s="124" t="s">
        <v>4525</v>
      </c>
      <c r="B727" s="25">
        <v>71</v>
      </c>
      <c r="C727" s="25" t="s">
        <v>14</v>
      </c>
      <c r="D727" s="26">
        <v>31915</v>
      </c>
      <c r="E727" s="26" t="s">
        <v>39</v>
      </c>
      <c r="F727" s="26" t="s">
        <v>120</v>
      </c>
      <c r="G727" s="26" t="s">
        <v>2879</v>
      </c>
      <c r="H727" s="26" t="s">
        <v>5</v>
      </c>
      <c r="I727" s="26" t="s">
        <v>1746</v>
      </c>
      <c r="J727" s="26" t="s">
        <v>4</v>
      </c>
      <c r="K727" s="26" t="s">
        <v>831</v>
      </c>
      <c r="L727" s="27" t="s">
        <v>16</v>
      </c>
      <c r="M727" s="25" t="s">
        <v>3</v>
      </c>
      <c r="N727" s="25" t="s">
        <v>2</v>
      </c>
      <c r="O7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727" s="25">
        <v>0</v>
      </c>
      <c r="Q727" s="25">
        <v>0</v>
      </c>
      <c r="R727" s="25">
        <v>0</v>
      </c>
      <c r="S727" s="25">
        <v>240</v>
      </c>
      <c r="T727" s="25">
        <v>0</v>
      </c>
      <c r="U727" s="25">
        <v>53</v>
      </c>
      <c r="V727" s="41" t="str">
        <f>IFERROR(Master1[[#This Row],[Avg Garment Scans per Delivery]]/Master1[[#This Row],[Garment Inventory]], "")</f>
        <v/>
      </c>
      <c r="W727" s="42"/>
      <c r="X727" s="42"/>
      <c r="Y727" s="42"/>
      <c r="Z727" s="42"/>
      <c r="AA727" s="43">
        <f>_xlfn.XLOOKUP(Master1[[#This Row],[cu_id]], Revenue_Analysis[cuid], Revenue_Analysis[Q1 Low Deviation], 0)</f>
        <v>36.673699999999997</v>
      </c>
      <c r="AB727" s="43">
        <f>_xlfn.XLOOKUP(Master1[[#This Row],[cu_id]],Revenue_Analysis[cuid],Revenue_Analysis[Q1 High Deviation], 0)</f>
        <v>37.738700000000001</v>
      </c>
      <c r="AC727" s="43">
        <f>_xlfn.XLOOKUP(Master1[[#This Row],[cu_id]],Revenue_Analysis[cuid],Revenue_Analysis[Q2 Low Deviation], 0)</f>
        <v>39.121200000000002</v>
      </c>
      <c r="AD727" s="43">
        <f>_xlfn.XLOOKUP(Master1[[#This Row],[cu_id]],Revenue_Analysis[cuid],Revenue_Analysis[Q2 High Deviation], 0)</f>
        <v>44.520400000000002</v>
      </c>
      <c r="AE727" s="43">
        <f>_xlfn.XLOOKUP(Master1[[#This Row],[cu_id]],Revenue_Analysis[cuid],Revenue_Analysis[Q3 Low Deviation], 0)</f>
        <v>50.991900000000001</v>
      </c>
      <c r="AF727" s="43">
        <f>_xlfn.XLOOKUP(Master1[[#This Row],[cu_id]],Revenue_Analysis[cuid],Revenue_Analysis[Q3 High Deviation], 0)</f>
        <v>51.498899999999999</v>
      </c>
      <c r="AG727" s="43">
        <f>_xlfn.XLOOKUP(Master1[[#This Row],[cu_id]],Revenue_Analysis[cuid],Revenue_Analysis[Q4 Low Deviation], 0)</f>
        <v>49.376800000000003</v>
      </c>
      <c r="AH727" s="43">
        <f>_xlfn.XLOOKUP(Master1[[#This Row],[cu_id]],Revenue_Analysis[cuid],Revenue_Analysis[Q4 High Deviation], 0)</f>
        <v>50.796999999999997</v>
      </c>
      <c r="AI727" s="43">
        <f>_xlfn.XLOOKUP(Master1[[#This Row],[cu_id]],Revenue_Analysis[cuid],Revenue_Analysis[Q1 Average], 0)</f>
        <v>37.206200000000003</v>
      </c>
      <c r="AJ727" s="43">
        <f>_xlfn.XLOOKUP(Master1[[#This Row],[cu_id]],Revenue_Analysis[cuid],Revenue_Analysis[Q2 Average], 0)</f>
        <v>41.820799999999998</v>
      </c>
      <c r="AK727" s="43">
        <f>_xlfn.XLOOKUP(Master1[[#This Row],[cu_id]],Revenue_Analysis[cuid],Revenue_Analysis[Q3 Average], 0)</f>
        <v>51.245399999999997</v>
      </c>
      <c r="AL727" s="43">
        <f>_xlfn.XLOOKUP(Master1[[#This Row],[cu_id]],Revenue_Analysis[cuid],Revenue_Analysis[Q4 Average], 0)</f>
        <v>50.0869</v>
      </c>
      <c r="AM727" s="44">
        <v>9</v>
      </c>
      <c r="AN727" s="44">
        <v>4.5</v>
      </c>
      <c r="AO727" s="25" t="s">
        <v>13860</v>
      </c>
      <c r="AP727" s="25" t="s">
        <v>13860</v>
      </c>
      <c r="AQ727" s="25" t="s">
        <v>13860</v>
      </c>
      <c r="AR727" s="25" t="s">
        <v>0</v>
      </c>
      <c r="AS727" s="15">
        <f>IFERROR(_xlfn.XLOOKUP(Master1[[#This Row],[cu_id]],StopTimes[cu_ID],StopTimes[Average Stop Time]), 0)</f>
        <v>8.2833333333333332</v>
      </c>
      <c r="AT72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27" s="45" t="s">
        <v>13860</v>
      </c>
      <c r="AV727" s="13"/>
      <c r="AW727" s="12"/>
    </row>
    <row r="728" spans="1:49" x14ac:dyDescent="0.3">
      <c r="A728" s="74" t="s">
        <v>4526</v>
      </c>
      <c r="B728" s="25">
        <v>9</v>
      </c>
      <c r="C728" s="25" t="s">
        <v>9</v>
      </c>
      <c r="D728" s="26">
        <v>33325</v>
      </c>
      <c r="E728" s="26" t="s">
        <v>13</v>
      </c>
      <c r="F728" s="26" t="s">
        <v>2880</v>
      </c>
      <c r="G728" s="26" t="s">
        <v>2881</v>
      </c>
      <c r="H728" s="26" t="s">
        <v>5</v>
      </c>
      <c r="I728" s="26" t="s">
        <v>2882</v>
      </c>
      <c r="J728" s="26" t="s">
        <v>4</v>
      </c>
      <c r="K728" s="26" t="s">
        <v>963</v>
      </c>
      <c r="L728" s="27" t="s">
        <v>16</v>
      </c>
      <c r="M728" s="25" t="s">
        <v>3</v>
      </c>
      <c r="N728" s="25" t="s">
        <v>2</v>
      </c>
      <c r="O7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728" s="25">
        <v>220</v>
      </c>
      <c r="Q728" s="25">
        <v>0</v>
      </c>
      <c r="R728" s="25">
        <v>0</v>
      </c>
      <c r="S728" s="25">
        <v>0</v>
      </c>
      <c r="T728" s="25">
        <v>0</v>
      </c>
      <c r="U728" s="25">
        <v>52</v>
      </c>
      <c r="V728" s="41" t="str">
        <f>IFERROR(Master1[[#This Row],[Avg Garment Scans per Delivery]]/Master1[[#This Row],[Garment Inventory]], "")</f>
        <v/>
      </c>
      <c r="W728" s="42"/>
      <c r="X728" s="42"/>
      <c r="Y728" s="42"/>
      <c r="Z728" s="42"/>
      <c r="AA728" s="43">
        <f>_xlfn.XLOOKUP(Master1[[#This Row],[cu_id]], Revenue_Analysis[cuid], Revenue_Analysis[Q1 Low Deviation], 0)</f>
        <v>100.3493</v>
      </c>
      <c r="AB728" s="43">
        <f>_xlfn.XLOOKUP(Master1[[#This Row],[cu_id]],Revenue_Analysis[cuid],Revenue_Analysis[Q1 High Deviation], 0)</f>
        <v>137.2937</v>
      </c>
      <c r="AC728" s="43">
        <f>_xlfn.XLOOKUP(Master1[[#This Row],[cu_id]],Revenue_Analysis[cuid],Revenue_Analysis[Q2 Low Deviation], 0)</f>
        <v>94.294600000000003</v>
      </c>
      <c r="AD728" s="43">
        <f>_xlfn.XLOOKUP(Master1[[#This Row],[cu_id]],Revenue_Analysis[cuid],Revenue_Analysis[Q2 High Deviation], 0)</f>
        <v>128.28399999999999</v>
      </c>
      <c r="AE728" s="43">
        <f>_xlfn.XLOOKUP(Master1[[#This Row],[cu_id]],Revenue_Analysis[cuid],Revenue_Analysis[Q3 Low Deviation], 0)</f>
        <v>103.38930000000001</v>
      </c>
      <c r="AF728" s="43">
        <f>_xlfn.XLOOKUP(Master1[[#This Row],[cu_id]],Revenue_Analysis[cuid],Revenue_Analysis[Q3 High Deviation], 0)</f>
        <v>157.73230000000001</v>
      </c>
      <c r="AG728" s="43">
        <f>_xlfn.XLOOKUP(Master1[[#This Row],[cu_id]],Revenue_Analysis[cuid],Revenue_Analysis[Q4 Low Deviation], 0)</f>
        <v>91.426100000000005</v>
      </c>
      <c r="AH728" s="43">
        <f>_xlfn.XLOOKUP(Master1[[#This Row],[cu_id]],Revenue_Analysis[cuid],Revenue_Analysis[Q4 High Deviation], 0)</f>
        <v>135.2525</v>
      </c>
      <c r="AI728" s="43">
        <f>_xlfn.XLOOKUP(Master1[[#This Row],[cu_id]],Revenue_Analysis[cuid],Revenue_Analysis[Q1 Average], 0)</f>
        <v>118.8215</v>
      </c>
      <c r="AJ728" s="43">
        <f>_xlfn.XLOOKUP(Master1[[#This Row],[cu_id]],Revenue_Analysis[cuid],Revenue_Analysis[Q2 Average], 0)</f>
        <v>111.2893</v>
      </c>
      <c r="AK728" s="43">
        <f>_xlfn.XLOOKUP(Master1[[#This Row],[cu_id]],Revenue_Analysis[cuid],Revenue_Analysis[Q3 Average], 0)</f>
        <v>130.5608</v>
      </c>
      <c r="AL728" s="43">
        <f>_xlfn.XLOOKUP(Master1[[#This Row],[cu_id]],Revenue_Analysis[cuid],Revenue_Analysis[Q4 Average], 0)</f>
        <v>113.33929999999999</v>
      </c>
      <c r="AM728" s="44">
        <v>0.41666666666666669</v>
      </c>
      <c r="AN728" s="44">
        <v>0.66666666666666663</v>
      </c>
      <c r="AO728" s="25" t="s">
        <v>13860</v>
      </c>
      <c r="AP728" s="25" t="s">
        <v>13860</v>
      </c>
      <c r="AQ728" s="25" t="s">
        <v>13860</v>
      </c>
      <c r="AR728" s="25" t="s">
        <v>0</v>
      </c>
      <c r="AS728" s="15">
        <f>IFERROR(_xlfn.XLOOKUP(Master1[[#This Row],[cu_id]],StopTimes[cu_ID],StopTimes[Average Stop Time]), 0)</f>
        <v>1.1166666666666667</v>
      </c>
      <c r="AT728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728" s="45">
        <v>10</v>
      </c>
      <c r="AV728" s="13"/>
      <c r="AW728" s="12"/>
    </row>
    <row r="729" spans="1:49" x14ac:dyDescent="0.3">
      <c r="A729" s="74" t="s">
        <v>4527</v>
      </c>
      <c r="B729" s="25">
        <v>72</v>
      </c>
      <c r="C729" s="25" t="s">
        <v>6</v>
      </c>
      <c r="D729" s="26">
        <v>33329</v>
      </c>
      <c r="E729" s="26" t="s">
        <v>13</v>
      </c>
      <c r="F729" s="26" t="s">
        <v>2883</v>
      </c>
      <c r="G729" s="26" t="s">
        <v>2884</v>
      </c>
      <c r="H729" s="26" t="s">
        <v>5</v>
      </c>
      <c r="I729" s="26" t="s">
        <v>1480</v>
      </c>
      <c r="J729" s="26" t="s">
        <v>4</v>
      </c>
      <c r="K729" s="26" t="s">
        <v>76</v>
      </c>
      <c r="L729" s="27" t="s">
        <v>17</v>
      </c>
      <c r="M729" s="25" t="s">
        <v>10</v>
      </c>
      <c r="N729" s="25" t="s">
        <v>2</v>
      </c>
      <c r="O7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729" s="25">
        <v>0</v>
      </c>
      <c r="Q729" s="25">
        <v>0</v>
      </c>
      <c r="R729" s="25">
        <v>160</v>
      </c>
      <c r="S729" s="25">
        <v>0</v>
      </c>
      <c r="T729" s="25">
        <v>0</v>
      </c>
      <c r="U729" s="25">
        <v>26</v>
      </c>
      <c r="V729" s="41" t="str">
        <f>IFERROR(Master1[[#This Row],[Avg Garment Scans per Delivery]]/Master1[[#This Row],[Garment Inventory]], "")</f>
        <v/>
      </c>
      <c r="W729" s="42"/>
      <c r="X729" s="42"/>
      <c r="Y729" s="42"/>
      <c r="Z729" s="42"/>
      <c r="AA729" s="43">
        <f>_xlfn.XLOOKUP(Master1[[#This Row],[cu_id]], Revenue_Analysis[cuid], Revenue_Analysis[Q1 Low Deviation], 0)</f>
        <v>37.97</v>
      </c>
      <c r="AB729" s="43">
        <f>_xlfn.XLOOKUP(Master1[[#This Row],[cu_id]],Revenue_Analysis[cuid],Revenue_Analysis[Q1 High Deviation], 0)</f>
        <v>39.22</v>
      </c>
      <c r="AC729" s="43">
        <f>_xlfn.XLOOKUP(Master1[[#This Row],[cu_id]],Revenue_Analysis[cuid],Revenue_Analysis[Q2 Low Deviation], 0)</f>
        <v>43.089399999999998</v>
      </c>
      <c r="AD729" s="43">
        <f>_xlfn.XLOOKUP(Master1[[#This Row],[cu_id]],Revenue_Analysis[cuid],Revenue_Analysis[Q2 High Deviation], 0)</f>
        <v>45.499200000000002</v>
      </c>
      <c r="AE729" s="43">
        <f>_xlfn.XLOOKUP(Master1[[#This Row],[cu_id]],Revenue_Analysis[cuid],Revenue_Analysis[Q3 Low Deviation], 0)</f>
        <v>44.94</v>
      </c>
      <c r="AF729" s="43">
        <f>_xlfn.XLOOKUP(Master1[[#This Row],[cu_id]],Revenue_Analysis[cuid],Revenue_Analysis[Q3 High Deviation], 0)</f>
        <v>45.7</v>
      </c>
      <c r="AG729" s="43">
        <f>_xlfn.XLOOKUP(Master1[[#This Row],[cu_id]],Revenue_Analysis[cuid],Revenue_Analysis[Q4 Low Deviation], 0)</f>
        <v>45.901299999999999</v>
      </c>
      <c r="AH729" s="43">
        <f>_xlfn.XLOOKUP(Master1[[#This Row],[cu_id]],Revenue_Analysis[cuid],Revenue_Analysis[Q4 High Deviation], 0)</f>
        <v>48.464500000000001</v>
      </c>
      <c r="AI729" s="43">
        <f>_xlfn.XLOOKUP(Master1[[#This Row],[cu_id]],Revenue_Analysis[cuid],Revenue_Analysis[Q1 Average], 0)</f>
        <v>38.594999999999999</v>
      </c>
      <c r="AJ729" s="43">
        <f>_xlfn.XLOOKUP(Master1[[#This Row],[cu_id]],Revenue_Analysis[cuid],Revenue_Analysis[Q2 Average], 0)</f>
        <v>44.2943</v>
      </c>
      <c r="AK729" s="43">
        <f>_xlfn.XLOOKUP(Master1[[#This Row],[cu_id]],Revenue_Analysis[cuid],Revenue_Analysis[Q3 Average], 0)</f>
        <v>45.32</v>
      </c>
      <c r="AL729" s="43">
        <f>_xlfn.XLOOKUP(Master1[[#This Row],[cu_id]],Revenue_Analysis[cuid],Revenue_Analysis[Q4 Average], 0)</f>
        <v>47.182899999999997</v>
      </c>
      <c r="AM729" s="44">
        <v>0.35416666666666669</v>
      </c>
      <c r="AN729" s="44">
        <v>0.6875</v>
      </c>
      <c r="AO729" s="25" t="s">
        <v>13860</v>
      </c>
      <c r="AP729" s="25" t="s">
        <v>13860</v>
      </c>
      <c r="AQ729" s="25" t="s">
        <v>13860</v>
      </c>
      <c r="AR729" s="25" t="s">
        <v>0</v>
      </c>
      <c r="AS729" s="15">
        <f>IFERROR(_xlfn.XLOOKUP(Master1[[#This Row],[cu_id]],StopTimes[cu_ID],StopTimes[Average Stop Time]), 0)</f>
        <v>0.38750000000000001</v>
      </c>
      <c r="AT729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729" s="45">
        <v>5</v>
      </c>
      <c r="AV729" s="13"/>
      <c r="AW729" s="12"/>
    </row>
    <row r="730" spans="1:49" x14ac:dyDescent="0.3">
      <c r="A730" s="74" t="s">
        <v>4528</v>
      </c>
      <c r="B730" s="25">
        <v>34</v>
      </c>
      <c r="C730" s="25" t="s">
        <v>12</v>
      </c>
      <c r="D730" s="26">
        <v>33330</v>
      </c>
      <c r="E730" s="26" t="s">
        <v>13</v>
      </c>
      <c r="F730" s="26" t="s">
        <v>2885</v>
      </c>
      <c r="G730" s="26" t="s">
        <v>2886</v>
      </c>
      <c r="H730" s="26" t="s">
        <v>5</v>
      </c>
      <c r="I730" s="26" t="s">
        <v>2887</v>
      </c>
      <c r="J730" s="26" t="s">
        <v>4</v>
      </c>
      <c r="K730" s="26" t="s">
        <v>713</v>
      </c>
      <c r="L730" s="27" t="s">
        <v>16</v>
      </c>
      <c r="M730" s="25" t="s">
        <v>3</v>
      </c>
      <c r="N730" s="25" t="s">
        <v>2</v>
      </c>
      <c r="O7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55</v>
      </c>
      <c r="P730" s="25">
        <v>0</v>
      </c>
      <c r="Q730" s="25">
        <v>55</v>
      </c>
      <c r="R730" s="25">
        <v>0</v>
      </c>
      <c r="S730" s="25">
        <v>0</v>
      </c>
      <c r="T730" s="25">
        <v>0</v>
      </c>
      <c r="U730" s="25">
        <v>52</v>
      </c>
      <c r="V730" s="41" t="str">
        <f>IFERROR(Master1[[#This Row],[Avg Garment Scans per Delivery]]/Master1[[#This Row],[Garment Inventory]], "")</f>
        <v/>
      </c>
      <c r="W730" s="42"/>
      <c r="X730" s="42"/>
      <c r="Y730" s="42"/>
      <c r="Z730" s="42"/>
      <c r="AA730" s="43">
        <f>_xlfn.XLOOKUP(Master1[[#This Row],[cu_id]], Revenue_Analysis[cuid], Revenue_Analysis[Q1 Low Deviation], 0)</f>
        <v>32.479300000000002</v>
      </c>
      <c r="AB730" s="43">
        <f>_xlfn.XLOOKUP(Master1[[#This Row],[cu_id]],Revenue_Analysis[cuid],Revenue_Analysis[Q1 High Deviation], 0)</f>
        <v>49.294499999999999</v>
      </c>
      <c r="AC730" s="43">
        <f>_xlfn.XLOOKUP(Master1[[#This Row],[cu_id]],Revenue_Analysis[cuid],Revenue_Analysis[Q2 Low Deviation], 0)</f>
        <v>35.770600000000002</v>
      </c>
      <c r="AD730" s="43">
        <f>_xlfn.XLOOKUP(Master1[[#This Row],[cu_id]],Revenue_Analysis[cuid],Revenue_Analysis[Q2 High Deviation], 0)</f>
        <v>47.6586</v>
      </c>
      <c r="AE730" s="43">
        <f>_xlfn.XLOOKUP(Master1[[#This Row],[cu_id]],Revenue_Analysis[cuid],Revenue_Analysis[Q3 Low Deviation], 0)</f>
        <v>37.969900000000003</v>
      </c>
      <c r="AF730" s="43">
        <f>_xlfn.XLOOKUP(Master1[[#This Row],[cu_id]],Revenue_Analysis[cuid],Revenue_Analysis[Q3 High Deviation], 0)</f>
        <v>50.011699999999998</v>
      </c>
      <c r="AG730" s="43">
        <f>_xlfn.XLOOKUP(Master1[[#This Row],[cu_id]],Revenue_Analysis[cuid],Revenue_Analysis[Q4 Low Deviation], 0)</f>
        <v>38.757300000000001</v>
      </c>
      <c r="AH730" s="43">
        <f>_xlfn.XLOOKUP(Master1[[#This Row],[cu_id]],Revenue_Analysis[cuid],Revenue_Analysis[Q4 High Deviation], 0)</f>
        <v>54.016500000000001</v>
      </c>
      <c r="AI730" s="43">
        <f>_xlfn.XLOOKUP(Master1[[#This Row],[cu_id]],Revenue_Analysis[cuid],Revenue_Analysis[Q1 Average], 0)</f>
        <v>40.886899999999997</v>
      </c>
      <c r="AJ730" s="43">
        <f>_xlfn.XLOOKUP(Master1[[#This Row],[cu_id]],Revenue_Analysis[cuid],Revenue_Analysis[Q2 Average], 0)</f>
        <v>41.714599999999997</v>
      </c>
      <c r="AK730" s="43">
        <f>_xlfn.XLOOKUP(Master1[[#This Row],[cu_id]],Revenue_Analysis[cuid],Revenue_Analysis[Q3 Average], 0)</f>
        <v>43.9908</v>
      </c>
      <c r="AL730" s="43">
        <f>_xlfn.XLOOKUP(Master1[[#This Row],[cu_id]],Revenue_Analysis[cuid],Revenue_Analysis[Q4 Average], 0)</f>
        <v>46.386899999999997</v>
      </c>
      <c r="AM730" s="44">
        <v>0.45833333333333331</v>
      </c>
      <c r="AN730" s="44">
        <v>0.6875</v>
      </c>
      <c r="AO730" s="25" t="s">
        <v>13860</v>
      </c>
      <c r="AP730" s="25" t="s">
        <v>13860</v>
      </c>
      <c r="AQ730" s="25" t="s">
        <v>13860</v>
      </c>
      <c r="AR730" s="25" t="s">
        <v>0</v>
      </c>
      <c r="AS730" s="15">
        <f>IFERROR(_xlfn.XLOOKUP(Master1[[#This Row],[cu_id]],StopTimes[cu_ID],StopTimes[Average Stop Time]), 0)</f>
        <v>7.2854166666666664</v>
      </c>
      <c r="AT73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30" s="45" t="s">
        <v>13860</v>
      </c>
      <c r="AV730" s="13"/>
      <c r="AW730" s="12"/>
    </row>
    <row r="731" spans="1:49" x14ac:dyDescent="0.3">
      <c r="A731" s="74" t="s">
        <v>4529</v>
      </c>
      <c r="B731" s="25">
        <v>78</v>
      </c>
      <c r="C731" s="25" t="s">
        <v>14</v>
      </c>
      <c r="D731" s="26">
        <v>31996</v>
      </c>
      <c r="E731" s="26" t="s">
        <v>39</v>
      </c>
      <c r="F731" s="26" t="s">
        <v>2888</v>
      </c>
      <c r="G731" s="26" t="s">
        <v>2889</v>
      </c>
      <c r="H731" s="26" t="s">
        <v>5</v>
      </c>
      <c r="I731" s="26" t="s">
        <v>1749</v>
      </c>
      <c r="J731" s="26" t="s">
        <v>4</v>
      </c>
      <c r="K731" s="26" t="s">
        <v>913</v>
      </c>
      <c r="L731" s="27" t="s">
        <v>16</v>
      </c>
      <c r="M731" s="25" t="s">
        <v>3</v>
      </c>
      <c r="N731" s="25" t="s">
        <v>2</v>
      </c>
      <c r="O7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731" s="25">
        <v>0</v>
      </c>
      <c r="Q731" s="25">
        <v>0</v>
      </c>
      <c r="R731" s="25">
        <v>0</v>
      </c>
      <c r="S731" s="25">
        <v>120</v>
      </c>
      <c r="T731" s="25">
        <v>0</v>
      </c>
      <c r="U731" s="25">
        <v>53</v>
      </c>
      <c r="V731" s="41">
        <f>IFERROR(Master1[[#This Row],[Avg Garment Scans per Delivery]]/Master1[[#This Row],[Garment Inventory]], "")</f>
        <v>0.22222222222222221</v>
      </c>
      <c r="W731" s="42">
        <v>27</v>
      </c>
      <c r="X731" s="42">
        <v>6</v>
      </c>
      <c r="Y731" s="42">
        <v>3</v>
      </c>
      <c r="Z731" s="42">
        <v>27</v>
      </c>
      <c r="AA731" s="43">
        <f>_xlfn.XLOOKUP(Master1[[#This Row],[cu_id]], Revenue_Analysis[cuid], Revenue_Analysis[Q1 Low Deviation], 0)</f>
        <v>43.734099999999998</v>
      </c>
      <c r="AB731" s="43">
        <f>_xlfn.XLOOKUP(Master1[[#This Row],[cu_id]],Revenue_Analysis[cuid],Revenue_Analysis[Q1 High Deviation], 0)</f>
        <v>46.562899999999999</v>
      </c>
      <c r="AC731" s="43">
        <f>_xlfn.XLOOKUP(Master1[[#This Row],[cu_id]],Revenue_Analysis[cuid],Revenue_Analysis[Q2 Low Deviation], 0)</f>
        <v>49.743899999999996</v>
      </c>
      <c r="AD731" s="43">
        <f>_xlfn.XLOOKUP(Master1[[#This Row],[cu_id]],Revenue_Analysis[cuid],Revenue_Analysis[Q2 High Deviation], 0)</f>
        <v>63.569899999999997</v>
      </c>
      <c r="AE731" s="43">
        <f>_xlfn.XLOOKUP(Master1[[#This Row],[cu_id]],Revenue_Analysis[cuid],Revenue_Analysis[Q3 Low Deviation], 0)</f>
        <v>62.435600000000001</v>
      </c>
      <c r="AF731" s="43">
        <f>_xlfn.XLOOKUP(Master1[[#This Row],[cu_id]],Revenue_Analysis[cuid],Revenue_Analysis[Q3 High Deviation], 0)</f>
        <v>63.399799999999999</v>
      </c>
      <c r="AG731" s="43">
        <f>_xlfn.XLOOKUP(Master1[[#This Row],[cu_id]],Revenue_Analysis[cuid],Revenue_Analysis[Q4 Low Deviation], 0)</f>
        <v>62.47</v>
      </c>
      <c r="AH731" s="43">
        <f>_xlfn.XLOOKUP(Master1[[#This Row],[cu_id]],Revenue_Analysis[cuid],Revenue_Analysis[Q4 High Deviation], 0)</f>
        <v>62.47</v>
      </c>
      <c r="AI731" s="43">
        <f>_xlfn.XLOOKUP(Master1[[#This Row],[cu_id]],Revenue_Analysis[cuid],Revenue_Analysis[Q1 Average], 0)</f>
        <v>45.148499999999999</v>
      </c>
      <c r="AJ731" s="43">
        <f>_xlfn.XLOOKUP(Master1[[#This Row],[cu_id]],Revenue_Analysis[cuid],Revenue_Analysis[Q2 Average], 0)</f>
        <v>56.6569</v>
      </c>
      <c r="AK731" s="43">
        <f>_xlfn.XLOOKUP(Master1[[#This Row],[cu_id]],Revenue_Analysis[cuid],Revenue_Analysis[Q3 Average], 0)</f>
        <v>62.917700000000004</v>
      </c>
      <c r="AL731" s="43">
        <f>_xlfn.XLOOKUP(Master1[[#This Row],[cu_id]],Revenue_Analysis[cuid],Revenue_Analysis[Q4 Average], 0)</f>
        <v>62.47</v>
      </c>
      <c r="AM731" s="44">
        <v>0.375</v>
      </c>
      <c r="AN731" s="44">
        <v>0.70833333333333337</v>
      </c>
      <c r="AO731" s="25" t="s">
        <v>13860</v>
      </c>
      <c r="AP731" s="25" t="s">
        <v>13860</v>
      </c>
      <c r="AQ731" s="25" t="s">
        <v>13860</v>
      </c>
      <c r="AR731" s="25" t="s">
        <v>0</v>
      </c>
      <c r="AS731" s="15">
        <f>IFERROR(_xlfn.XLOOKUP(Master1[[#This Row],[cu_id]],StopTimes[cu_ID],StopTimes[Average Stop Time]), 0)</f>
        <v>8.1333333333333329</v>
      </c>
      <c r="AT73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31" s="45" t="s">
        <v>13860</v>
      </c>
      <c r="AV731" s="13"/>
      <c r="AW731" s="12"/>
    </row>
    <row r="732" spans="1:49" x14ac:dyDescent="0.3">
      <c r="A732" s="74" t="s">
        <v>4530</v>
      </c>
      <c r="B732" s="25">
        <v>72</v>
      </c>
      <c r="C732" s="25" t="s">
        <v>6</v>
      </c>
      <c r="D732" s="26">
        <v>33335</v>
      </c>
      <c r="E732" s="26" t="s">
        <v>13</v>
      </c>
      <c r="F732" s="26" t="s">
        <v>2890</v>
      </c>
      <c r="G732" s="26" t="s">
        <v>2891</v>
      </c>
      <c r="H732" s="26" t="s">
        <v>5</v>
      </c>
      <c r="I732" s="26" t="s">
        <v>1480</v>
      </c>
      <c r="J732" s="26" t="s">
        <v>4</v>
      </c>
      <c r="K732" s="26" t="s">
        <v>76</v>
      </c>
      <c r="L732" s="27" t="s">
        <v>16</v>
      </c>
      <c r="M732" s="25" t="s">
        <v>3</v>
      </c>
      <c r="N732" s="25" t="s">
        <v>2</v>
      </c>
      <c r="O7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732" s="25">
        <v>0</v>
      </c>
      <c r="Q732" s="25">
        <v>0</v>
      </c>
      <c r="R732" s="25">
        <v>170</v>
      </c>
      <c r="S732" s="25">
        <v>0</v>
      </c>
      <c r="T732" s="25">
        <v>0</v>
      </c>
      <c r="U732" s="25">
        <v>58</v>
      </c>
      <c r="V732" s="41" t="str">
        <f>IFERROR(Master1[[#This Row],[Avg Garment Scans per Delivery]]/Master1[[#This Row],[Garment Inventory]], "")</f>
        <v/>
      </c>
      <c r="W732" s="42"/>
      <c r="X732" s="42"/>
      <c r="Y732" s="42"/>
      <c r="Z732" s="42"/>
      <c r="AA732" s="43">
        <f>_xlfn.XLOOKUP(Master1[[#This Row],[cu_id]], Revenue_Analysis[cuid], Revenue_Analysis[Q1 Low Deviation], 0)</f>
        <v>59.275700000000001</v>
      </c>
      <c r="AB732" s="43">
        <f>_xlfn.XLOOKUP(Master1[[#This Row],[cu_id]],Revenue_Analysis[cuid],Revenue_Analysis[Q1 High Deviation], 0)</f>
        <v>78.654300000000006</v>
      </c>
      <c r="AC732" s="43">
        <f>_xlfn.XLOOKUP(Master1[[#This Row],[cu_id]],Revenue_Analysis[cuid],Revenue_Analysis[Q2 Low Deviation], 0)</f>
        <v>74.2226</v>
      </c>
      <c r="AD732" s="43">
        <f>_xlfn.XLOOKUP(Master1[[#This Row],[cu_id]],Revenue_Analysis[cuid],Revenue_Analysis[Q2 High Deviation], 0)</f>
        <v>97.9846</v>
      </c>
      <c r="AE732" s="43">
        <f>_xlfn.XLOOKUP(Master1[[#This Row],[cu_id]],Revenue_Analysis[cuid],Revenue_Analysis[Q3 Low Deviation], 0)</f>
        <v>95.162999999999997</v>
      </c>
      <c r="AF732" s="43">
        <f>_xlfn.XLOOKUP(Master1[[#This Row],[cu_id]],Revenue_Analysis[cuid],Revenue_Analysis[Q3 High Deviation], 0)</f>
        <v>95.918599999999998</v>
      </c>
      <c r="AG732" s="43">
        <f>_xlfn.XLOOKUP(Master1[[#This Row],[cu_id]],Revenue_Analysis[cuid],Revenue_Analysis[Q4 Low Deviation], 0)</f>
        <v>91.1327</v>
      </c>
      <c r="AH732" s="43">
        <f>_xlfn.XLOOKUP(Master1[[#This Row],[cu_id]],Revenue_Analysis[cuid],Revenue_Analysis[Q4 High Deviation], 0)</f>
        <v>101.3335</v>
      </c>
      <c r="AI732" s="43">
        <f>_xlfn.XLOOKUP(Master1[[#This Row],[cu_id]],Revenue_Analysis[cuid],Revenue_Analysis[Q1 Average], 0)</f>
        <v>68.965000000000003</v>
      </c>
      <c r="AJ732" s="43">
        <f>_xlfn.XLOOKUP(Master1[[#This Row],[cu_id]],Revenue_Analysis[cuid],Revenue_Analysis[Q2 Average], 0)</f>
        <v>86.1036</v>
      </c>
      <c r="AK732" s="43">
        <f>_xlfn.XLOOKUP(Master1[[#This Row],[cu_id]],Revenue_Analysis[cuid],Revenue_Analysis[Q3 Average], 0)</f>
        <v>95.540800000000004</v>
      </c>
      <c r="AL732" s="43">
        <f>_xlfn.XLOOKUP(Master1[[#This Row],[cu_id]],Revenue_Analysis[cuid],Revenue_Analysis[Q4 Average], 0)</f>
        <v>96.233099999999993</v>
      </c>
      <c r="AM732" s="44" t="s">
        <v>13860</v>
      </c>
      <c r="AN732" s="44" t="s">
        <v>13860</v>
      </c>
      <c r="AO732" s="25" t="s">
        <v>13860</v>
      </c>
      <c r="AP732" s="25" t="s">
        <v>13860</v>
      </c>
      <c r="AQ732" s="25" t="s">
        <v>13860</v>
      </c>
      <c r="AR732" s="25" t="s">
        <v>0</v>
      </c>
      <c r="AS732" s="15">
        <f>IFERROR(_xlfn.XLOOKUP(Master1[[#This Row],[cu_id]],StopTimes[cu_ID],StopTimes[Average Stop Time]), 0)</f>
        <v>0.13333333333333333</v>
      </c>
      <c r="AT732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732" s="45">
        <v>10</v>
      </c>
      <c r="AV732" s="13"/>
      <c r="AW732" s="12"/>
    </row>
    <row r="733" spans="1:49" x14ac:dyDescent="0.3">
      <c r="A733" s="74" t="s">
        <v>4531</v>
      </c>
      <c r="B733" s="25">
        <v>76</v>
      </c>
      <c r="C733" s="25" t="s">
        <v>12</v>
      </c>
      <c r="D733" s="26">
        <v>28071</v>
      </c>
      <c r="E733" s="26" t="s">
        <v>67</v>
      </c>
      <c r="F733" s="26" t="s">
        <v>2892</v>
      </c>
      <c r="G733" s="26" t="s">
        <v>2893</v>
      </c>
      <c r="H733" s="26" t="s">
        <v>11</v>
      </c>
      <c r="I733" s="26" t="s">
        <v>1318</v>
      </c>
      <c r="J733" s="26" t="s">
        <v>4</v>
      </c>
      <c r="K733" s="26" t="s">
        <v>1015</v>
      </c>
      <c r="L733" s="27" t="s">
        <v>16</v>
      </c>
      <c r="M733" s="25" t="s">
        <v>3</v>
      </c>
      <c r="N733" s="25" t="s">
        <v>2</v>
      </c>
      <c r="O7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733" s="25">
        <v>0</v>
      </c>
      <c r="Q733" s="25">
        <v>70</v>
      </c>
      <c r="R733" s="25">
        <v>0</v>
      </c>
      <c r="S733" s="25">
        <v>0</v>
      </c>
      <c r="T733" s="25">
        <v>0</v>
      </c>
      <c r="U733" s="25">
        <v>52</v>
      </c>
      <c r="V733" s="41" t="str">
        <f>IFERROR(Master1[[#This Row],[Avg Garment Scans per Delivery]]/Master1[[#This Row],[Garment Inventory]], "")</f>
        <v/>
      </c>
      <c r="W733" s="42"/>
      <c r="X733" s="42">
        <v>0</v>
      </c>
      <c r="Y733" s="42"/>
      <c r="Z733" s="42"/>
      <c r="AA733" s="43">
        <f>_xlfn.XLOOKUP(Master1[[#This Row],[cu_id]], Revenue_Analysis[cuid], Revenue_Analysis[Q1 Low Deviation], 0)</f>
        <v>237.81950000000001</v>
      </c>
      <c r="AB733" s="43">
        <f>_xlfn.XLOOKUP(Master1[[#This Row],[cu_id]],Revenue_Analysis[cuid],Revenue_Analysis[Q1 High Deviation], 0)</f>
        <v>267.7081</v>
      </c>
      <c r="AC733" s="43">
        <f>_xlfn.XLOOKUP(Master1[[#This Row],[cu_id]],Revenue_Analysis[cuid],Revenue_Analysis[Q2 Low Deviation], 0)</f>
        <v>253.8905</v>
      </c>
      <c r="AD733" s="43">
        <f>_xlfn.XLOOKUP(Master1[[#This Row],[cu_id]],Revenue_Analysis[cuid],Revenue_Analysis[Q2 High Deviation], 0)</f>
        <v>257.99110000000002</v>
      </c>
      <c r="AE733" s="43">
        <f>_xlfn.XLOOKUP(Master1[[#This Row],[cu_id]],Revenue_Analysis[cuid],Revenue_Analysis[Q3 Low Deviation], 0)</f>
        <v>265.30270000000002</v>
      </c>
      <c r="AF733" s="43">
        <f>_xlfn.XLOOKUP(Master1[[#This Row],[cu_id]],Revenue_Analysis[cuid],Revenue_Analysis[Q3 High Deviation], 0)</f>
        <v>266.0881</v>
      </c>
      <c r="AG733" s="43">
        <f>_xlfn.XLOOKUP(Master1[[#This Row],[cu_id]],Revenue_Analysis[cuid],Revenue_Analysis[Q4 Low Deviation], 0)</f>
        <v>254.05879999999999</v>
      </c>
      <c r="AH733" s="43">
        <f>_xlfn.XLOOKUP(Master1[[#This Row],[cu_id]],Revenue_Analysis[cuid],Revenue_Analysis[Q4 High Deviation], 0)</f>
        <v>270.45659999999998</v>
      </c>
      <c r="AI733" s="43">
        <f>_xlfn.XLOOKUP(Master1[[#This Row],[cu_id]],Revenue_Analysis[cuid],Revenue_Analysis[Q1 Average], 0)</f>
        <v>252.7638</v>
      </c>
      <c r="AJ733" s="43">
        <f>_xlfn.XLOOKUP(Master1[[#This Row],[cu_id]],Revenue_Analysis[cuid],Revenue_Analysis[Q2 Average], 0)</f>
        <v>255.9408</v>
      </c>
      <c r="AK733" s="43">
        <f>_xlfn.XLOOKUP(Master1[[#This Row],[cu_id]],Revenue_Analysis[cuid],Revenue_Analysis[Q3 Average], 0)</f>
        <v>265.69540000000001</v>
      </c>
      <c r="AL733" s="43">
        <f>_xlfn.XLOOKUP(Master1[[#This Row],[cu_id]],Revenue_Analysis[cuid],Revenue_Analysis[Q4 Average], 0)</f>
        <v>262.2577</v>
      </c>
      <c r="AM733" s="44">
        <v>9</v>
      </c>
      <c r="AN733" s="44">
        <v>11.5</v>
      </c>
      <c r="AO733" s="25">
        <v>1</v>
      </c>
      <c r="AP733" s="25">
        <v>5</v>
      </c>
      <c r="AQ733" s="25" t="s">
        <v>13860</v>
      </c>
      <c r="AR733" s="25" t="s">
        <v>0</v>
      </c>
      <c r="AS733" s="15">
        <f>IFERROR(_xlfn.XLOOKUP(Master1[[#This Row],[cu_id]],StopTimes[cu_ID],StopTimes[Average Stop Time]), 0)</f>
        <v>24.247916666666669</v>
      </c>
      <c r="AT73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33" s="45" t="s">
        <v>13860</v>
      </c>
      <c r="AV733" s="13"/>
      <c r="AW733" s="12"/>
    </row>
    <row r="734" spans="1:49" x14ac:dyDescent="0.3">
      <c r="A734" s="74" t="s">
        <v>4532</v>
      </c>
      <c r="B734" s="25">
        <v>76</v>
      </c>
      <c r="C734" s="25" t="s">
        <v>7</v>
      </c>
      <c r="D734" s="26">
        <v>33344</v>
      </c>
      <c r="E734" s="26" t="s">
        <v>13</v>
      </c>
      <c r="F734" s="26" t="s">
        <v>2894</v>
      </c>
      <c r="G734" s="26" t="s">
        <v>2895</v>
      </c>
      <c r="H734" s="26" t="s">
        <v>5</v>
      </c>
      <c r="I734" s="26" t="s">
        <v>567</v>
      </c>
      <c r="J734" s="26" t="s">
        <v>4</v>
      </c>
      <c r="K734" s="26" t="s">
        <v>528</v>
      </c>
      <c r="L734" s="27" t="s">
        <v>19</v>
      </c>
      <c r="M734" s="25" t="s">
        <v>18</v>
      </c>
      <c r="N734" s="25" t="s">
        <v>2</v>
      </c>
      <c r="O7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734" s="25">
        <v>0</v>
      </c>
      <c r="Q734" s="25">
        <v>0</v>
      </c>
      <c r="R734" s="25">
        <v>0</v>
      </c>
      <c r="S734" s="25">
        <v>0</v>
      </c>
      <c r="T734" s="25">
        <v>230</v>
      </c>
      <c r="U734" s="25">
        <v>25</v>
      </c>
      <c r="V734" s="41" t="str">
        <f>IFERROR(Master1[[#This Row],[Avg Garment Scans per Delivery]]/Master1[[#This Row],[Garment Inventory]], "")</f>
        <v/>
      </c>
      <c r="W734" s="42"/>
      <c r="X734" s="42"/>
      <c r="Y734" s="42"/>
      <c r="Z734" s="42"/>
      <c r="AA734" s="43">
        <f>_xlfn.XLOOKUP(Master1[[#This Row],[cu_id]], Revenue_Analysis[cuid], Revenue_Analysis[Q1 Low Deviation], 0)</f>
        <v>40.26</v>
      </c>
      <c r="AB734" s="43">
        <f>_xlfn.XLOOKUP(Master1[[#This Row],[cu_id]],Revenue_Analysis[cuid],Revenue_Analysis[Q1 High Deviation], 0)</f>
        <v>41.51</v>
      </c>
      <c r="AC734" s="43">
        <f>_xlfn.XLOOKUP(Master1[[#This Row],[cu_id]],Revenue_Analysis[cuid],Revenue_Analysis[Q2 Low Deviation], 0)</f>
        <v>41.831400000000002</v>
      </c>
      <c r="AD734" s="43">
        <f>_xlfn.XLOOKUP(Master1[[#This Row],[cu_id]],Revenue_Analysis[cuid],Revenue_Analysis[Q2 High Deviation], 0)</f>
        <v>44.288600000000002</v>
      </c>
      <c r="AE734" s="43">
        <f>_xlfn.XLOOKUP(Master1[[#This Row],[cu_id]],Revenue_Analysis[cuid],Revenue_Analysis[Q3 Low Deviation], 0)</f>
        <v>44.403500000000001</v>
      </c>
      <c r="AF734" s="43">
        <f>_xlfn.XLOOKUP(Master1[[#This Row],[cu_id]],Revenue_Analysis[cuid],Revenue_Analysis[Q3 High Deviation], 0)</f>
        <v>45.1479</v>
      </c>
      <c r="AG734" s="43">
        <f>_xlfn.XLOOKUP(Master1[[#This Row],[cu_id]],Revenue_Analysis[cuid],Revenue_Analysis[Q4 Low Deviation], 0)</f>
        <v>45.386699999999998</v>
      </c>
      <c r="AH734" s="43">
        <f>_xlfn.XLOOKUP(Master1[[#This Row],[cu_id]],Revenue_Analysis[cuid],Revenue_Analysis[Q4 High Deviation], 0)</f>
        <v>52.026699999999998</v>
      </c>
      <c r="AI734" s="43">
        <f>_xlfn.XLOOKUP(Master1[[#This Row],[cu_id]],Revenue_Analysis[cuid],Revenue_Analysis[Q1 Average], 0)</f>
        <v>40.884999999999998</v>
      </c>
      <c r="AJ734" s="43">
        <f>_xlfn.XLOOKUP(Master1[[#This Row],[cu_id]],Revenue_Analysis[cuid],Revenue_Analysis[Q2 Average], 0)</f>
        <v>43.06</v>
      </c>
      <c r="AK734" s="43">
        <f>_xlfn.XLOOKUP(Master1[[#This Row],[cu_id]],Revenue_Analysis[cuid],Revenue_Analysis[Q3 Average], 0)</f>
        <v>44.775700000000001</v>
      </c>
      <c r="AL734" s="43">
        <f>_xlfn.XLOOKUP(Master1[[#This Row],[cu_id]],Revenue_Analysis[cuid],Revenue_Analysis[Q4 Average], 0)</f>
        <v>48.706699999999998</v>
      </c>
      <c r="AM734" s="44">
        <v>11</v>
      </c>
      <c r="AN734" s="44">
        <v>4.5</v>
      </c>
      <c r="AO734" s="25" t="s">
        <v>13860</v>
      </c>
      <c r="AP734" s="25" t="s">
        <v>13860</v>
      </c>
      <c r="AQ734" s="25" t="s">
        <v>13860</v>
      </c>
      <c r="AR734" s="25" t="s">
        <v>0</v>
      </c>
      <c r="AS734" s="15">
        <f>IFERROR(_xlfn.XLOOKUP(Master1[[#This Row],[cu_id]],StopTimes[cu_ID],StopTimes[Average Stop Time]), 0)</f>
        <v>11.175000000000001</v>
      </c>
      <c r="AT73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34" s="45" t="s">
        <v>13860</v>
      </c>
      <c r="AV734" s="13"/>
      <c r="AW734" s="12"/>
    </row>
    <row r="735" spans="1:49" x14ac:dyDescent="0.3">
      <c r="A735" s="74" t="s">
        <v>4533</v>
      </c>
      <c r="B735" s="25">
        <v>71</v>
      </c>
      <c r="C735" s="25" t="s">
        <v>9</v>
      </c>
      <c r="D735" s="26">
        <v>99033</v>
      </c>
      <c r="E735" s="26" t="s">
        <v>2896</v>
      </c>
      <c r="F735" s="83" t="s">
        <v>4876</v>
      </c>
      <c r="G735" s="26" t="s">
        <v>2897</v>
      </c>
      <c r="H735" s="26" t="s">
        <v>11</v>
      </c>
      <c r="I735" s="26" t="s">
        <v>205</v>
      </c>
      <c r="J735" s="26" t="s">
        <v>4</v>
      </c>
      <c r="K735" s="26" t="s">
        <v>206</v>
      </c>
      <c r="L735" s="27" t="s">
        <v>16</v>
      </c>
      <c r="M735" s="25" t="s">
        <v>3</v>
      </c>
      <c r="N735" s="25" t="s">
        <v>2</v>
      </c>
      <c r="O7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735" s="25">
        <v>120</v>
      </c>
      <c r="Q735" s="25">
        <v>0</v>
      </c>
      <c r="R735" s="25">
        <v>0</v>
      </c>
      <c r="S735" s="25">
        <v>0</v>
      </c>
      <c r="T735" s="25">
        <v>0</v>
      </c>
      <c r="U735" s="25">
        <v>49</v>
      </c>
      <c r="V735" s="41" t="str">
        <f>IFERROR(Master1[[#This Row],[Avg Garment Scans per Delivery]]/Master1[[#This Row],[Garment Inventory]], "")</f>
        <v/>
      </c>
      <c r="W735" s="42"/>
      <c r="X735" s="42"/>
      <c r="Y735" s="42"/>
      <c r="Z735" s="42"/>
      <c r="AA735" s="43">
        <f>_xlfn.XLOOKUP(Master1[[#This Row],[cu_id]], Revenue_Analysis[cuid], Revenue_Analysis[Q1 Low Deviation], 0)</f>
        <v>96.208600000000004</v>
      </c>
      <c r="AB735" s="43">
        <f>_xlfn.XLOOKUP(Master1[[#This Row],[cu_id]],Revenue_Analysis[cuid],Revenue_Analysis[Q1 High Deviation], 0)</f>
        <v>101.64060000000001</v>
      </c>
      <c r="AC735" s="43">
        <f>_xlfn.XLOOKUP(Master1[[#This Row],[cu_id]],Revenue_Analysis[cuid],Revenue_Analysis[Q2 Low Deviation], 0)</f>
        <v>93.04</v>
      </c>
      <c r="AD735" s="43">
        <f>_xlfn.XLOOKUP(Master1[[#This Row],[cu_id]],Revenue_Analysis[cuid],Revenue_Analysis[Q2 High Deviation], 0)</f>
        <v>93.04</v>
      </c>
      <c r="AE735" s="43">
        <f>_xlfn.XLOOKUP(Master1[[#This Row],[cu_id]],Revenue_Analysis[cuid],Revenue_Analysis[Q3 Low Deviation], 0)</f>
        <v>82.720399999999998</v>
      </c>
      <c r="AF735" s="43">
        <f>_xlfn.XLOOKUP(Master1[[#This Row],[cu_id]],Revenue_Analysis[cuid],Revenue_Analysis[Q3 High Deviation], 0)</f>
        <v>109.2938</v>
      </c>
      <c r="AG735" s="43">
        <f>_xlfn.XLOOKUP(Master1[[#This Row],[cu_id]],Revenue_Analysis[cuid],Revenue_Analysis[Q4 Low Deviation], 0)</f>
        <v>103.75</v>
      </c>
      <c r="AH735" s="43">
        <f>_xlfn.XLOOKUP(Master1[[#This Row],[cu_id]],Revenue_Analysis[cuid],Revenue_Analysis[Q4 High Deviation], 0)</f>
        <v>103.75</v>
      </c>
      <c r="AI735" s="43">
        <f>_xlfn.XLOOKUP(Master1[[#This Row],[cu_id]],Revenue_Analysis[cuid],Revenue_Analysis[Q1 Average], 0)</f>
        <v>98.924599999999998</v>
      </c>
      <c r="AJ735" s="43">
        <f>_xlfn.XLOOKUP(Master1[[#This Row],[cu_id]],Revenue_Analysis[cuid],Revenue_Analysis[Q2 Average], 0)</f>
        <v>93.04</v>
      </c>
      <c r="AK735" s="43">
        <f>_xlfn.XLOOKUP(Master1[[#This Row],[cu_id]],Revenue_Analysis[cuid],Revenue_Analysis[Q3 Average], 0)</f>
        <v>96.007099999999994</v>
      </c>
      <c r="AL735" s="43">
        <f>_xlfn.XLOOKUP(Master1[[#This Row],[cu_id]],Revenue_Analysis[cuid],Revenue_Analysis[Q4 Average], 0)</f>
        <v>103.75</v>
      </c>
      <c r="AM735" s="44">
        <v>7</v>
      </c>
      <c r="AN735" s="44">
        <v>5.5</v>
      </c>
      <c r="AO735" s="25" t="s">
        <v>13860</v>
      </c>
      <c r="AP735" s="25" t="s">
        <v>13860</v>
      </c>
      <c r="AQ735" s="25" t="s">
        <v>207</v>
      </c>
      <c r="AR735" s="25" t="s">
        <v>0</v>
      </c>
      <c r="AS735" s="15">
        <f>IFERROR(_xlfn.XLOOKUP(Master1[[#This Row],[cu_id]],StopTimes[cu_ID],StopTimes[Average Stop Time]), 0)</f>
        <v>11.604166666666666</v>
      </c>
      <c r="AT73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35" s="45" t="s">
        <v>13860</v>
      </c>
      <c r="AV735" s="13"/>
      <c r="AW735" s="12"/>
    </row>
    <row r="736" spans="1:49" x14ac:dyDescent="0.3">
      <c r="A736" s="74" t="s">
        <v>4534</v>
      </c>
      <c r="B736" s="25">
        <v>72</v>
      </c>
      <c r="C736" s="25" t="s">
        <v>6</v>
      </c>
      <c r="D736" s="26">
        <v>99035</v>
      </c>
      <c r="E736" s="26" t="s">
        <v>2898</v>
      </c>
      <c r="F736" s="83" t="s">
        <v>4884</v>
      </c>
      <c r="G736" s="26" t="s">
        <v>2900</v>
      </c>
      <c r="H736" s="26" t="s">
        <v>5</v>
      </c>
      <c r="I736" s="26" t="s">
        <v>1480</v>
      </c>
      <c r="J736" s="26" t="s">
        <v>4</v>
      </c>
      <c r="K736" s="26" t="s">
        <v>76</v>
      </c>
      <c r="L736" s="27">
        <v>7</v>
      </c>
      <c r="M736" s="25" t="s">
        <v>30</v>
      </c>
      <c r="N736" s="25" t="s">
        <v>2</v>
      </c>
      <c r="O7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290</v>
      </c>
      <c r="P736" s="25">
        <v>0</v>
      </c>
      <c r="Q736" s="25">
        <v>0</v>
      </c>
      <c r="R736" s="25">
        <v>290</v>
      </c>
      <c r="S736" s="25">
        <v>0</v>
      </c>
      <c r="T736" s="25">
        <v>0</v>
      </c>
      <c r="U736" s="25">
        <v>29</v>
      </c>
      <c r="V736" s="41" t="str">
        <f>IFERROR(Master1[[#This Row],[Avg Garment Scans per Delivery]]/Master1[[#This Row],[Garment Inventory]], "")</f>
        <v/>
      </c>
      <c r="W736" s="42"/>
      <c r="X736" s="42"/>
      <c r="Y736" s="42"/>
      <c r="Z736" s="42"/>
      <c r="AA736" s="43">
        <f>_xlfn.XLOOKUP(Master1[[#This Row],[cu_id]], Revenue_Analysis[cuid], Revenue_Analysis[Q1 Low Deviation], 0)</f>
        <v>58.470399999999998</v>
      </c>
      <c r="AB736" s="43">
        <f>_xlfn.XLOOKUP(Master1[[#This Row],[cu_id]],Revenue_Analysis[cuid],Revenue_Analysis[Q1 High Deviation], 0)</f>
        <v>60.067999999999998</v>
      </c>
      <c r="AC736" s="43">
        <f>_xlfn.XLOOKUP(Master1[[#This Row],[cu_id]],Revenue_Analysis[cuid],Revenue_Analysis[Q2 Low Deviation], 0)</f>
        <v>49.536799999999999</v>
      </c>
      <c r="AD736" s="43">
        <f>_xlfn.XLOOKUP(Master1[[#This Row],[cu_id]],Revenue_Analysis[cuid],Revenue_Analysis[Q2 High Deviation], 0)</f>
        <v>87.255200000000002</v>
      </c>
      <c r="AE736" s="43">
        <f>_xlfn.XLOOKUP(Master1[[#This Row],[cu_id]],Revenue_Analysis[cuid],Revenue_Analysis[Q3 Low Deviation], 0)</f>
        <v>86.68</v>
      </c>
      <c r="AF736" s="43">
        <f>_xlfn.XLOOKUP(Master1[[#This Row],[cu_id]],Revenue_Analysis[cuid],Revenue_Analysis[Q3 High Deviation], 0)</f>
        <v>86.68</v>
      </c>
      <c r="AG736" s="43">
        <f>_xlfn.XLOOKUP(Master1[[#This Row],[cu_id]],Revenue_Analysis[cuid],Revenue_Analysis[Q4 Low Deviation], 0)</f>
        <v>9.1704000000000008</v>
      </c>
      <c r="AH736" s="43">
        <f>_xlfn.XLOOKUP(Master1[[#This Row],[cu_id]],Revenue_Analysis[cuid],Revenue_Analysis[Q4 High Deviation], 0)</f>
        <v>53.461599999999997</v>
      </c>
      <c r="AI736" s="43">
        <f>_xlfn.XLOOKUP(Master1[[#This Row],[cu_id]],Revenue_Analysis[cuid],Revenue_Analysis[Q1 Average], 0)</f>
        <v>59.269199999999998</v>
      </c>
      <c r="AJ736" s="43">
        <f>_xlfn.XLOOKUP(Master1[[#This Row],[cu_id]],Revenue_Analysis[cuid],Revenue_Analysis[Q2 Average], 0)</f>
        <v>68.396000000000001</v>
      </c>
      <c r="AK736" s="43">
        <f>_xlfn.XLOOKUP(Master1[[#This Row],[cu_id]],Revenue_Analysis[cuid],Revenue_Analysis[Q3 Average], 0)</f>
        <v>86.68</v>
      </c>
      <c r="AL736" s="43">
        <f>_xlfn.XLOOKUP(Master1[[#This Row],[cu_id]],Revenue_Analysis[cuid],Revenue_Analysis[Q4 Average], 0)</f>
        <v>31.315999999999999</v>
      </c>
      <c r="AM736" s="44">
        <v>0.375</v>
      </c>
      <c r="AN736" s="44">
        <v>0.6875</v>
      </c>
      <c r="AO736" s="25" t="s">
        <v>13860</v>
      </c>
      <c r="AP736" s="25" t="s">
        <v>13860</v>
      </c>
      <c r="AQ736" s="25" t="s">
        <v>13860</v>
      </c>
      <c r="AR736" s="25" t="s">
        <v>0</v>
      </c>
      <c r="AS736" s="15">
        <f>IFERROR(_xlfn.XLOOKUP(Master1[[#This Row],[cu_id]],StopTimes[cu_ID],StopTimes[Average Stop Time]), 0)</f>
        <v>0.23333333333333334</v>
      </c>
      <c r="AT736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736" s="45">
        <v>5</v>
      </c>
      <c r="AV736" s="13"/>
      <c r="AW736" s="12"/>
    </row>
    <row r="737" spans="1:49" x14ac:dyDescent="0.3">
      <c r="A737" s="74" t="s">
        <v>4535</v>
      </c>
      <c r="B737" s="25">
        <v>72</v>
      </c>
      <c r="C737" s="25" t="s">
        <v>6</v>
      </c>
      <c r="D737" s="26">
        <v>31347</v>
      </c>
      <c r="E737" s="26" t="s">
        <v>39</v>
      </c>
      <c r="F737" s="26" t="s">
        <v>1792</v>
      </c>
      <c r="G737" s="26" t="s">
        <v>2901</v>
      </c>
      <c r="H737" s="26" t="s">
        <v>5</v>
      </c>
      <c r="I737" s="26" t="s">
        <v>1480</v>
      </c>
      <c r="J737" s="26" t="s">
        <v>4</v>
      </c>
      <c r="K737" s="26" t="s">
        <v>76</v>
      </c>
      <c r="L737" s="27" t="s">
        <v>16</v>
      </c>
      <c r="M737" s="25" t="s">
        <v>3</v>
      </c>
      <c r="N737" s="25" t="s">
        <v>2</v>
      </c>
      <c r="O7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737" s="25">
        <v>0</v>
      </c>
      <c r="Q737" s="25">
        <v>0</v>
      </c>
      <c r="R737" s="25">
        <v>240</v>
      </c>
      <c r="S737" s="25">
        <v>0</v>
      </c>
      <c r="T737" s="25">
        <v>0</v>
      </c>
      <c r="U737" s="25">
        <v>52</v>
      </c>
      <c r="V737" s="41" t="str">
        <f>IFERROR(Master1[[#This Row],[Avg Garment Scans per Delivery]]/Master1[[#This Row],[Garment Inventory]], "")</f>
        <v/>
      </c>
      <c r="W737" s="42"/>
      <c r="X737" s="42"/>
      <c r="Y737" s="42"/>
      <c r="Z737" s="42"/>
      <c r="AA737" s="43">
        <f>_xlfn.XLOOKUP(Master1[[#This Row],[cu_id]], Revenue_Analysis[cuid], Revenue_Analysis[Q1 Low Deviation], 0)</f>
        <v>134.71420000000001</v>
      </c>
      <c r="AB737" s="43">
        <f>_xlfn.XLOOKUP(Master1[[#This Row],[cu_id]],Revenue_Analysis[cuid],Revenue_Analysis[Q1 High Deviation], 0)</f>
        <v>140.9796</v>
      </c>
      <c r="AC737" s="43">
        <f>_xlfn.XLOOKUP(Master1[[#This Row],[cu_id]],Revenue_Analysis[cuid],Revenue_Analysis[Q2 Low Deviation], 0)</f>
        <v>139.005</v>
      </c>
      <c r="AD737" s="43">
        <f>_xlfn.XLOOKUP(Master1[[#This Row],[cu_id]],Revenue_Analysis[cuid],Revenue_Analysis[Q2 High Deviation], 0)</f>
        <v>141.61799999999999</v>
      </c>
      <c r="AE737" s="43">
        <f>_xlfn.XLOOKUP(Master1[[#This Row],[cu_id]],Revenue_Analysis[cuid],Revenue_Analysis[Q3 Low Deviation], 0)</f>
        <v>145.2236</v>
      </c>
      <c r="AF737" s="43">
        <f>_xlfn.XLOOKUP(Master1[[#This Row],[cu_id]],Revenue_Analysis[cuid],Revenue_Analysis[Q3 High Deviation], 0)</f>
        <v>155.50720000000001</v>
      </c>
      <c r="AG737" s="43">
        <f>_xlfn.XLOOKUP(Master1[[#This Row],[cu_id]],Revenue_Analysis[cuid],Revenue_Analysis[Q4 Low Deviation], 0)</f>
        <v>151.84700000000001</v>
      </c>
      <c r="AH737" s="43">
        <f>_xlfn.XLOOKUP(Master1[[#This Row],[cu_id]],Revenue_Analysis[cuid],Revenue_Analysis[Q4 High Deviation], 0)</f>
        <v>154.47139999999999</v>
      </c>
      <c r="AI737" s="43">
        <f>_xlfn.XLOOKUP(Master1[[#This Row],[cu_id]],Revenue_Analysis[cuid],Revenue_Analysis[Q1 Average], 0)</f>
        <v>137.84690000000001</v>
      </c>
      <c r="AJ737" s="43">
        <f>_xlfn.XLOOKUP(Master1[[#This Row],[cu_id]],Revenue_Analysis[cuid],Revenue_Analysis[Q2 Average], 0)</f>
        <v>140.3115</v>
      </c>
      <c r="AK737" s="43">
        <f>_xlfn.XLOOKUP(Master1[[#This Row],[cu_id]],Revenue_Analysis[cuid],Revenue_Analysis[Q3 Average], 0)</f>
        <v>150.36539999999999</v>
      </c>
      <c r="AL737" s="43">
        <f>_xlfn.XLOOKUP(Master1[[#This Row],[cu_id]],Revenue_Analysis[cuid],Revenue_Analysis[Q4 Average], 0)</f>
        <v>153.1592</v>
      </c>
      <c r="AM737" s="44">
        <v>0.375</v>
      </c>
      <c r="AN737" s="44">
        <v>0.6875</v>
      </c>
      <c r="AO737" s="25" t="s">
        <v>13860</v>
      </c>
      <c r="AP737" s="25" t="s">
        <v>13860</v>
      </c>
      <c r="AQ737" s="25" t="s">
        <v>13860</v>
      </c>
      <c r="AR737" s="25" t="s">
        <v>0</v>
      </c>
      <c r="AS737" s="15">
        <f>IFERROR(_xlfn.XLOOKUP(Master1[[#This Row],[cu_id]],StopTimes[cu_ID],StopTimes[Average Stop Time]), 0)</f>
        <v>0.25833333333333336</v>
      </c>
      <c r="AT737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737" s="45">
        <v>15</v>
      </c>
      <c r="AV737" s="13"/>
      <c r="AW737" s="12"/>
    </row>
    <row r="738" spans="1:49" x14ac:dyDescent="0.3">
      <c r="A738" s="74" t="s">
        <v>3739</v>
      </c>
      <c r="B738" s="25">
        <v>9</v>
      </c>
      <c r="C738" s="25" t="s">
        <v>9</v>
      </c>
      <c r="D738" s="26">
        <v>99054</v>
      </c>
      <c r="E738" s="26" t="s">
        <v>57</v>
      </c>
      <c r="F738" s="26" t="s">
        <v>69</v>
      </c>
      <c r="G738" s="26" t="s">
        <v>1184</v>
      </c>
      <c r="H738" s="26" t="s">
        <v>11</v>
      </c>
      <c r="I738" s="26" t="s">
        <v>249</v>
      </c>
      <c r="J738" s="26" t="s">
        <v>4</v>
      </c>
      <c r="K738" s="26" t="s">
        <v>250</v>
      </c>
      <c r="L738" s="27" t="s">
        <v>17</v>
      </c>
      <c r="M738" s="25" t="s">
        <v>10</v>
      </c>
      <c r="N738" s="25" t="s">
        <v>2</v>
      </c>
      <c r="O7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738" s="25">
        <v>110</v>
      </c>
      <c r="Q738" s="25">
        <v>0</v>
      </c>
      <c r="R738" s="25">
        <v>0</v>
      </c>
      <c r="S738" s="25">
        <v>0</v>
      </c>
      <c r="T738" s="25">
        <v>0</v>
      </c>
      <c r="U738" s="25">
        <v>50</v>
      </c>
      <c r="V738" s="41" t="str">
        <f>IFERROR(Master1[[#This Row],[Avg Garment Scans per Delivery]]/Master1[[#This Row],[Garment Inventory]], "")</f>
        <v/>
      </c>
      <c r="W738" s="42"/>
      <c r="X738" s="42"/>
      <c r="Y738" s="42"/>
      <c r="Z738" s="42"/>
      <c r="AA738" s="43">
        <f>_xlfn.XLOOKUP(Master1[[#This Row],[cu_id]], Revenue_Analysis[cuid], Revenue_Analysis[Q1 Low Deviation], 0)</f>
        <v>36.119399999999999</v>
      </c>
      <c r="AB738" s="43">
        <f>_xlfn.XLOOKUP(Master1[[#This Row],[cu_id]],Revenue_Analysis[cuid],Revenue_Analysis[Q1 High Deviation], 0)</f>
        <v>53.131399999999999</v>
      </c>
      <c r="AC738" s="43">
        <f>_xlfn.XLOOKUP(Master1[[#This Row],[cu_id]],Revenue_Analysis[cuid],Revenue_Analysis[Q2 Low Deviation], 0)</f>
        <v>41.8765</v>
      </c>
      <c r="AD738" s="43">
        <f>_xlfn.XLOOKUP(Master1[[#This Row],[cu_id]],Revenue_Analysis[cuid],Revenue_Analysis[Q2 High Deviation], 0)</f>
        <v>48.995899999999999</v>
      </c>
      <c r="AE738" s="43">
        <f>_xlfn.XLOOKUP(Master1[[#This Row],[cu_id]],Revenue_Analysis[cuid],Revenue_Analysis[Q3 Low Deviation], 0)</f>
        <v>50.323300000000003</v>
      </c>
      <c r="AF738" s="43">
        <f>_xlfn.XLOOKUP(Master1[[#This Row],[cu_id]],Revenue_Analysis[cuid],Revenue_Analysis[Q3 High Deviation], 0)</f>
        <v>105.7633</v>
      </c>
      <c r="AG738" s="43">
        <f>_xlfn.XLOOKUP(Master1[[#This Row],[cu_id]],Revenue_Analysis[cuid],Revenue_Analysis[Q4 Low Deviation], 0)</f>
        <v>44.594700000000003</v>
      </c>
      <c r="AH738" s="43">
        <f>_xlfn.XLOOKUP(Master1[[#This Row],[cu_id]],Revenue_Analysis[cuid],Revenue_Analysis[Q4 High Deviation], 0)</f>
        <v>100.2967</v>
      </c>
      <c r="AI738" s="43">
        <f>_xlfn.XLOOKUP(Master1[[#This Row],[cu_id]],Revenue_Analysis[cuid],Revenue_Analysis[Q1 Average], 0)</f>
        <v>44.625399999999999</v>
      </c>
      <c r="AJ738" s="43">
        <f>_xlfn.XLOOKUP(Master1[[#This Row],[cu_id]],Revenue_Analysis[cuid],Revenue_Analysis[Q2 Average], 0)</f>
        <v>45.436199999999999</v>
      </c>
      <c r="AK738" s="43">
        <f>_xlfn.XLOOKUP(Master1[[#This Row],[cu_id]],Revenue_Analysis[cuid],Revenue_Analysis[Q3 Average], 0)</f>
        <v>78.043300000000002</v>
      </c>
      <c r="AL738" s="43">
        <f>_xlfn.XLOOKUP(Master1[[#This Row],[cu_id]],Revenue_Analysis[cuid],Revenue_Analysis[Q4 Average], 0)</f>
        <v>72.445700000000002</v>
      </c>
      <c r="AM738" s="44">
        <v>0.33333333333333331</v>
      </c>
      <c r="AN738" s="44">
        <v>0.66666666666666663</v>
      </c>
      <c r="AO738" s="25" t="s">
        <v>13860</v>
      </c>
      <c r="AP738" s="25" t="s">
        <v>13860</v>
      </c>
      <c r="AQ738" s="25" t="s">
        <v>13860</v>
      </c>
      <c r="AR738" s="25" t="s">
        <v>0</v>
      </c>
      <c r="AS738" s="15">
        <f>IFERROR(_xlfn.XLOOKUP(Master1[[#This Row],[cu_id]],StopTimes[cu_ID],StopTimes[Average Stop Time]), 0)</f>
        <v>6.3166666666666664</v>
      </c>
      <c r="AT73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38" s="45" t="s">
        <v>13860</v>
      </c>
      <c r="AV738" s="13"/>
      <c r="AW738" s="12"/>
    </row>
    <row r="739" spans="1:49" x14ac:dyDescent="0.3">
      <c r="A739" s="74" t="s">
        <v>4536</v>
      </c>
      <c r="B739" s="25">
        <v>15</v>
      </c>
      <c r="C739" s="25" t="s">
        <v>7</v>
      </c>
      <c r="D739" s="26">
        <v>99054</v>
      </c>
      <c r="E739" s="26" t="s">
        <v>91</v>
      </c>
      <c r="F739" s="26" t="s">
        <v>69</v>
      </c>
      <c r="G739" s="26" t="s">
        <v>2902</v>
      </c>
      <c r="H739" s="26" t="s">
        <v>922</v>
      </c>
      <c r="I739" s="26" t="s">
        <v>639</v>
      </c>
      <c r="J739" s="26" t="s">
        <v>4</v>
      </c>
      <c r="K739" s="26" t="s">
        <v>215</v>
      </c>
      <c r="L739" s="27" t="s">
        <v>17</v>
      </c>
      <c r="M739" s="25" t="s">
        <v>10</v>
      </c>
      <c r="N739" s="25" t="s">
        <v>2</v>
      </c>
      <c r="O7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247</v>
      </c>
      <c r="P739" s="25">
        <v>0</v>
      </c>
      <c r="Q739" s="25">
        <v>0</v>
      </c>
      <c r="R739" s="25">
        <v>0</v>
      </c>
      <c r="S739" s="25">
        <v>0</v>
      </c>
      <c r="T739" s="25">
        <v>247</v>
      </c>
      <c r="U739" s="25">
        <v>26</v>
      </c>
      <c r="V739" s="41" t="str">
        <f>IFERROR(Master1[[#This Row],[Avg Garment Scans per Delivery]]/Master1[[#This Row],[Garment Inventory]], "")</f>
        <v/>
      </c>
      <c r="W739" s="42"/>
      <c r="X739" s="42"/>
      <c r="Y739" s="42"/>
      <c r="Z739" s="42"/>
      <c r="AA739" s="43">
        <f>_xlfn.XLOOKUP(Master1[[#This Row],[cu_id]], Revenue_Analysis[cuid], Revenue_Analysis[Q1 Low Deviation], 0)</f>
        <v>43.365600000000001</v>
      </c>
      <c r="AB739" s="43">
        <f>_xlfn.XLOOKUP(Master1[[#This Row],[cu_id]],Revenue_Analysis[cuid],Revenue_Analysis[Q1 High Deviation], 0)</f>
        <v>82.147800000000004</v>
      </c>
      <c r="AC739" s="43">
        <f>_xlfn.XLOOKUP(Master1[[#This Row],[cu_id]],Revenue_Analysis[cuid],Revenue_Analysis[Q2 Low Deviation], 0)</f>
        <v>48.692</v>
      </c>
      <c r="AD739" s="43">
        <f>_xlfn.XLOOKUP(Master1[[#This Row],[cu_id]],Revenue_Analysis[cuid],Revenue_Analysis[Q2 High Deviation], 0)</f>
        <v>115.988</v>
      </c>
      <c r="AE739" s="43">
        <f>_xlfn.XLOOKUP(Master1[[#This Row],[cu_id]],Revenue_Analysis[cuid],Revenue_Analysis[Q3 Low Deviation], 0)</f>
        <v>52.578200000000002</v>
      </c>
      <c r="AF739" s="43">
        <f>_xlfn.XLOOKUP(Master1[[#This Row],[cu_id]],Revenue_Analysis[cuid],Revenue_Analysis[Q3 High Deviation], 0)</f>
        <v>134.2304</v>
      </c>
      <c r="AG739" s="43">
        <f>_xlfn.XLOOKUP(Master1[[#This Row],[cu_id]],Revenue_Analysis[cuid],Revenue_Analysis[Q4 Low Deviation], 0)</f>
        <v>53.18</v>
      </c>
      <c r="AH739" s="43">
        <f>_xlfn.XLOOKUP(Master1[[#This Row],[cu_id]],Revenue_Analysis[cuid],Revenue_Analysis[Q4 High Deviation], 0)</f>
        <v>181.78</v>
      </c>
      <c r="AI739" s="43">
        <f>_xlfn.XLOOKUP(Master1[[#This Row],[cu_id]],Revenue_Analysis[cuid],Revenue_Analysis[Q1 Average], 0)</f>
        <v>62.756700000000002</v>
      </c>
      <c r="AJ739" s="43">
        <f>_xlfn.XLOOKUP(Master1[[#This Row],[cu_id]],Revenue_Analysis[cuid],Revenue_Analysis[Q2 Average], 0)</f>
        <v>82.34</v>
      </c>
      <c r="AK739" s="43">
        <f>_xlfn.XLOOKUP(Master1[[#This Row],[cu_id]],Revenue_Analysis[cuid],Revenue_Analysis[Q3 Average], 0)</f>
        <v>93.404300000000006</v>
      </c>
      <c r="AL739" s="43">
        <f>_xlfn.XLOOKUP(Master1[[#This Row],[cu_id]],Revenue_Analysis[cuid],Revenue_Analysis[Q4 Average], 0)</f>
        <v>117.48</v>
      </c>
      <c r="AM739" s="44">
        <v>0.41666666666666669</v>
      </c>
      <c r="AN739" s="44">
        <v>0.66666666666666663</v>
      </c>
      <c r="AO739" s="25" t="s">
        <v>13860</v>
      </c>
      <c r="AP739" s="25" t="s">
        <v>13860</v>
      </c>
      <c r="AQ739" s="25" t="s">
        <v>13860</v>
      </c>
      <c r="AR739" s="25" t="s">
        <v>0</v>
      </c>
      <c r="AS739" s="15">
        <f>IFERROR(_xlfn.XLOOKUP(Master1[[#This Row],[cu_id]],StopTimes[cu_ID],StopTimes[Average Stop Time]), 0)</f>
        <v>1.2041666666666666</v>
      </c>
      <c r="AT73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39" s="45">
        <v>3</v>
      </c>
      <c r="AV739" s="13"/>
      <c r="AW739" s="12"/>
    </row>
    <row r="740" spans="1:49" x14ac:dyDescent="0.3">
      <c r="A740" s="74" t="s">
        <v>4537</v>
      </c>
      <c r="B740" s="25">
        <v>9</v>
      </c>
      <c r="C740" s="25" t="s">
        <v>9</v>
      </c>
      <c r="D740" s="26">
        <v>99054</v>
      </c>
      <c r="E740" s="26" t="s">
        <v>101</v>
      </c>
      <c r="F740" s="26" t="s">
        <v>69</v>
      </c>
      <c r="G740" s="26" t="s">
        <v>2903</v>
      </c>
      <c r="H740" s="26" t="s">
        <v>11</v>
      </c>
      <c r="I740" s="26" t="s">
        <v>470</v>
      </c>
      <c r="J740" s="26" t="s">
        <v>4</v>
      </c>
      <c r="K740" s="26" t="s">
        <v>836</v>
      </c>
      <c r="L740" s="27" t="s">
        <v>17</v>
      </c>
      <c r="M740" s="25" t="s">
        <v>10</v>
      </c>
      <c r="N740" s="25" t="s">
        <v>2</v>
      </c>
      <c r="O7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740" s="25">
        <v>150</v>
      </c>
      <c r="Q740" s="25">
        <v>0</v>
      </c>
      <c r="R740" s="25">
        <v>0</v>
      </c>
      <c r="S740" s="25">
        <v>0</v>
      </c>
      <c r="T740" s="25">
        <v>0</v>
      </c>
      <c r="U740" s="25">
        <v>26</v>
      </c>
      <c r="V740" s="41" t="str">
        <f>IFERROR(Master1[[#This Row],[Avg Garment Scans per Delivery]]/Master1[[#This Row],[Garment Inventory]], "")</f>
        <v/>
      </c>
      <c r="W740" s="42"/>
      <c r="X740" s="42"/>
      <c r="Y740" s="42"/>
      <c r="Z740" s="42"/>
      <c r="AA740" s="43">
        <f>_xlfn.XLOOKUP(Master1[[#This Row],[cu_id]], Revenue_Analysis[cuid], Revenue_Analysis[Q1 Low Deviation], 0)</f>
        <v>33.683300000000003</v>
      </c>
      <c r="AB740" s="43">
        <f>_xlfn.XLOOKUP(Master1[[#This Row],[cu_id]],Revenue_Analysis[cuid],Revenue_Analysis[Q1 High Deviation], 0)</f>
        <v>34.5167</v>
      </c>
      <c r="AC740" s="43">
        <f>_xlfn.XLOOKUP(Master1[[#This Row],[cu_id]],Revenue_Analysis[cuid],Revenue_Analysis[Q2 Low Deviation], 0)</f>
        <v>38.727699999999999</v>
      </c>
      <c r="AD740" s="43">
        <f>_xlfn.XLOOKUP(Master1[[#This Row],[cu_id]],Revenue_Analysis[cuid],Revenue_Analysis[Q2 High Deviation], 0)</f>
        <v>47.735100000000003</v>
      </c>
      <c r="AE740" s="43">
        <f>_xlfn.XLOOKUP(Master1[[#This Row],[cu_id]],Revenue_Analysis[cuid],Revenue_Analysis[Q3 Low Deviation], 0)</f>
        <v>38.9422</v>
      </c>
      <c r="AF740" s="43">
        <f>_xlfn.XLOOKUP(Master1[[#This Row],[cu_id]],Revenue_Analysis[cuid],Revenue_Analysis[Q3 High Deviation], 0)</f>
        <v>110.28440000000001</v>
      </c>
      <c r="AG740" s="43">
        <f>_xlfn.XLOOKUP(Master1[[#This Row],[cu_id]],Revenue_Analysis[cuid],Revenue_Analysis[Q4 Low Deviation], 0)</f>
        <v>45.4255</v>
      </c>
      <c r="AH740" s="43">
        <f>_xlfn.XLOOKUP(Master1[[#This Row],[cu_id]],Revenue_Analysis[cuid],Revenue_Analysis[Q4 High Deviation], 0)</f>
        <v>85.861099999999993</v>
      </c>
      <c r="AI740" s="43">
        <f>_xlfn.XLOOKUP(Master1[[#This Row],[cu_id]],Revenue_Analysis[cuid],Revenue_Analysis[Q1 Average], 0)</f>
        <v>34.1</v>
      </c>
      <c r="AJ740" s="43">
        <f>_xlfn.XLOOKUP(Master1[[#This Row],[cu_id]],Revenue_Analysis[cuid],Revenue_Analysis[Q2 Average], 0)</f>
        <v>43.231400000000001</v>
      </c>
      <c r="AK740" s="43">
        <f>_xlfn.XLOOKUP(Master1[[#This Row],[cu_id]],Revenue_Analysis[cuid],Revenue_Analysis[Q3 Average], 0)</f>
        <v>74.613299999999995</v>
      </c>
      <c r="AL740" s="43">
        <f>_xlfn.XLOOKUP(Master1[[#This Row],[cu_id]],Revenue_Analysis[cuid],Revenue_Analysis[Q4 Average], 0)</f>
        <v>65.643299999999996</v>
      </c>
      <c r="AM740" s="44">
        <v>0.33333333333333331</v>
      </c>
      <c r="AN740" s="44">
        <v>0.66666666666666663</v>
      </c>
      <c r="AO740" s="25" t="s">
        <v>13860</v>
      </c>
      <c r="AP740" s="25" t="s">
        <v>13860</v>
      </c>
      <c r="AQ740" s="25" t="s">
        <v>13860</v>
      </c>
      <c r="AR740" s="25" t="s">
        <v>0</v>
      </c>
      <c r="AS740" s="15">
        <f>IFERROR(_xlfn.XLOOKUP(Master1[[#This Row],[cu_id]],StopTimes[cu_ID],StopTimes[Average Stop Time]), 0)</f>
        <v>8.0749999999999993</v>
      </c>
      <c r="AT74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40" s="45" t="s">
        <v>13860</v>
      </c>
      <c r="AV740" s="13"/>
      <c r="AW740" s="12"/>
    </row>
    <row r="741" spans="1:49" x14ac:dyDescent="0.3">
      <c r="A741" s="74" t="s">
        <v>3628</v>
      </c>
      <c r="B741" s="25">
        <v>34</v>
      </c>
      <c r="C741" s="25" t="s">
        <v>6</v>
      </c>
      <c r="D741" s="26">
        <v>33355</v>
      </c>
      <c r="E741" s="26" t="s">
        <v>13</v>
      </c>
      <c r="F741" s="26" t="s">
        <v>921</v>
      </c>
      <c r="G741" s="26" t="s">
        <v>915</v>
      </c>
      <c r="H741" s="26" t="s">
        <v>922</v>
      </c>
      <c r="I741" s="26" t="s">
        <v>696</v>
      </c>
      <c r="J741" s="26" t="s">
        <v>4</v>
      </c>
      <c r="K741" s="26" t="s">
        <v>820</v>
      </c>
      <c r="L741" s="27" t="s">
        <v>17</v>
      </c>
      <c r="M741" s="25" t="s">
        <v>10</v>
      </c>
      <c r="N741" s="25" t="s">
        <v>2</v>
      </c>
      <c r="O7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145</v>
      </c>
      <c r="P741" s="25">
        <v>0</v>
      </c>
      <c r="Q741" s="25">
        <v>0</v>
      </c>
      <c r="R741" s="25">
        <v>145</v>
      </c>
      <c r="S741" s="25">
        <v>0</v>
      </c>
      <c r="T741" s="25">
        <v>0</v>
      </c>
      <c r="U741" s="25">
        <v>23</v>
      </c>
      <c r="V741" s="41" t="str">
        <f>IFERROR(Master1[[#This Row],[Avg Garment Scans per Delivery]]/Master1[[#This Row],[Garment Inventory]], "")</f>
        <v/>
      </c>
      <c r="W741" s="42"/>
      <c r="X741" s="42"/>
      <c r="Y741" s="42"/>
      <c r="Z741" s="42"/>
      <c r="AA741" s="43">
        <f>_xlfn.XLOOKUP(Master1[[#This Row],[cu_id]], Revenue_Analysis[cuid], Revenue_Analysis[Q1 Low Deviation], 0)</f>
        <v>41.778700000000001</v>
      </c>
      <c r="AB741" s="43">
        <f>_xlfn.XLOOKUP(Master1[[#This Row],[cu_id]],Revenue_Analysis[cuid],Revenue_Analysis[Q1 High Deviation], 0)</f>
        <v>43.466299999999997</v>
      </c>
      <c r="AC741" s="43">
        <f>_xlfn.XLOOKUP(Master1[[#This Row],[cu_id]],Revenue_Analysis[cuid],Revenue_Analysis[Q2 Low Deviation], 0)</f>
        <v>44.164900000000003</v>
      </c>
      <c r="AD741" s="43">
        <f>_xlfn.XLOOKUP(Master1[[#This Row],[cu_id]],Revenue_Analysis[cuid],Revenue_Analysis[Q2 High Deviation], 0)</f>
        <v>46.486499999999999</v>
      </c>
      <c r="AE741" s="43">
        <f>_xlfn.XLOOKUP(Master1[[#This Row],[cu_id]],Revenue_Analysis[cuid],Revenue_Analysis[Q3 Low Deviation], 0)</f>
        <v>68.826700000000002</v>
      </c>
      <c r="AF741" s="43">
        <f>_xlfn.XLOOKUP(Master1[[#This Row],[cu_id]],Revenue_Analysis[cuid],Revenue_Analysis[Q3 High Deviation], 0)</f>
        <v>72.9833</v>
      </c>
      <c r="AG741" s="43">
        <f>_xlfn.XLOOKUP(Master1[[#This Row],[cu_id]],Revenue_Analysis[cuid],Revenue_Analysis[Q4 Low Deviation], 0)</f>
        <v>68.6751</v>
      </c>
      <c r="AH741" s="43">
        <f>_xlfn.XLOOKUP(Master1[[#This Row],[cu_id]],Revenue_Analysis[cuid],Revenue_Analysis[Q4 High Deviation], 0)</f>
        <v>73.599100000000007</v>
      </c>
      <c r="AI741" s="43">
        <f>_xlfn.XLOOKUP(Master1[[#This Row],[cu_id]],Revenue_Analysis[cuid],Revenue_Analysis[Q1 Average], 0)</f>
        <v>42.622500000000002</v>
      </c>
      <c r="AJ741" s="43">
        <f>_xlfn.XLOOKUP(Master1[[#This Row],[cu_id]],Revenue_Analysis[cuid],Revenue_Analysis[Q2 Average], 0)</f>
        <v>45.325699999999998</v>
      </c>
      <c r="AK741" s="43">
        <f>_xlfn.XLOOKUP(Master1[[#This Row],[cu_id]],Revenue_Analysis[cuid],Revenue_Analysis[Q3 Average], 0)</f>
        <v>70.905000000000001</v>
      </c>
      <c r="AL741" s="43">
        <f>_xlfn.XLOOKUP(Master1[[#This Row],[cu_id]],Revenue_Analysis[cuid],Revenue_Analysis[Q4 Average], 0)</f>
        <v>71.137100000000004</v>
      </c>
      <c r="AM741" s="44">
        <v>0.52083333333333337</v>
      </c>
      <c r="AN741" s="44">
        <v>0.6875</v>
      </c>
      <c r="AO741" s="25" t="s">
        <v>13860</v>
      </c>
      <c r="AP741" s="25" t="s">
        <v>13860</v>
      </c>
      <c r="AQ741" s="25" t="s">
        <v>13860</v>
      </c>
      <c r="AR741" s="25" t="s">
        <v>0</v>
      </c>
      <c r="AS741" s="15">
        <f>IFERROR(_xlfn.XLOOKUP(Master1[[#This Row],[cu_id]],StopTimes[cu_ID],StopTimes[Average Stop Time]), 0)</f>
        <v>2.5500000000000003</v>
      </c>
      <c r="AT74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41" s="45" t="s">
        <v>13860</v>
      </c>
      <c r="AV741" s="13"/>
      <c r="AW741" s="12"/>
    </row>
    <row r="742" spans="1:49" x14ac:dyDescent="0.3">
      <c r="A742" s="74" t="s">
        <v>4539</v>
      </c>
      <c r="B742" s="25">
        <v>72</v>
      </c>
      <c r="C742" s="25" t="s">
        <v>9</v>
      </c>
      <c r="D742" s="26">
        <v>432338</v>
      </c>
      <c r="E742" s="26" t="s">
        <v>111</v>
      </c>
      <c r="F742" s="26" t="s">
        <v>2906</v>
      </c>
      <c r="G742" s="26" t="s">
        <v>2907</v>
      </c>
      <c r="H742" s="26" t="s">
        <v>5</v>
      </c>
      <c r="I742" s="26" t="s">
        <v>1456</v>
      </c>
      <c r="J742" s="26" t="s">
        <v>4</v>
      </c>
      <c r="K742" s="26" t="s">
        <v>391</v>
      </c>
      <c r="L742" s="27" t="s">
        <v>19</v>
      </c>
      <c r="M742" s="25" t="s">
        <v>18</v>
      </c>
      <c r="N742" s="25" t="s">
        <v>2</v>
      </c>
      <c r="O7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742" s="25">
        <v>130</v>
      </c>
      <c r="Q742" s="25">
        <v>0</v>
      </c>
      <c r="R742" s="25">
        <v>0</v>
      </c>
      <c r="S742" s="25">
        <v>0</v>
      </c>
      <c r="T742" s="25">
        <v>0</v>
      </c>
      <c r="U742" s="25">
        <v>28</v>
      </c>
      <c r="V742" s="41" t="str">
        <f>IFERROR(Master1[[#This Row],[Avg Garment Scans per Delivery]]/Master1[[#This Row],[Garment Inventory]], "")</f>
        <v/>
      </c>
      <c r="W742" s="42"/>
      <c r="X742" s="42"/>
      <c r="Y742" s="42"/>
      <c r="Z742" s="42"/>
      <c r="AA742" s="43">
        <f>_xlfn.XLOOKUP(Master1[[#This Row],[cu_id]], Revenue_Analysis[cuid], Revenue_Analysis[Q1 Low Deviation], 0)</f>
        <v>40.168999999999997</v>
      </c>
      <c r="AB742" s="43">
        <f>_xlfn.XLOOKUP(Master1[[#This Row],[cu_id]],Revenue_Analysis[cuid],Revenue_Analysis[Q1 High Deviation], 0)</f>
        <v>59.773800000000001</v>
      </c>
      <c r="AC742" s="43">
        <f>_xlfn.XLOOKUP(Master1[[#This Row],[cu_id]],Revenue_Analysis[cuid],Revenue_Analysis[Q2 Low Deviation], 0)</f>
        <v>34.907699999999998</v>
      </c>
      <c r="AD742" s="43">
        <f>_xlfn.XLOOKUP(Master1[[#This Row],[cu_id]],Revenue_Analysis[cuid],Revenue_Analysis[Q2 High Deviation], 0)</f>
        <v>83.198899999999995</v>
      </c>
      <c r="AE742" s="43">
        <f>_xlfn.XLOOKUP(Master1[[#This Row],[cu_id]],Revenue_Analysis[cuid],Revenue_Analysis[Q3 Low Deviation], 0)</f>
        <v>39.830199999999998</v>
      </c>
      <c r="AF742" s="43">
        <f>_xlfn.XLOOKUP(Master1[[#This Row],[cu_id]],Revenue_Analysis[cuid],Revenue_Analysis[Q3 High Deviation], 0)</f>
        <v>65.461200000000005</v>
      </c>
      <c r="AG742" s="43">
        <f>_xlfn.XLOOKUP(Master1[[#This Row],[cu_id]],Revenue_Analysis[cuid],Revenue_Analysis[Q4 Low Deviation], 0)</f>
        <v>38.181100000000001</v>
      </c>
      <c r="AH742" s="43">
        <f>_xlfn.XLOOKUP(Master1[[#This Row],[cu_id]],Revenue_Analysis[cuid],Revenue_Analysis[Q4 High Deviation], 0)</f>
        <v>89.452299999999994</v>
      </c>
      <c r="AI742" s="43">
        <f>_xlfn.XLOOKUP(Master1[[#This Row],[cu_id]],Revenue_Analysis[cuid],Revenue_Analysis[Q1 Average], 0)</f>
        <v>49.971400000000003</v>
      </c>
      <c r="AJ742" s="43">
        <f>_xlfn.XLOOKUP(Master1[[#This Row],[cu_id]],Revenue_Analysis[cuid],Revenue_Analysis[Q2 Average], 0)</f>
        <v>59.0533</v>
      </c>
      <c r="AK742" s="43">
        <f>_xlfn.XLOOKUP(Master1[[#This Row],[cu_id]],Revenue_Analysis[cuid],Revenue_Analysis[Q3 Average], 0)</f>
        <v>52.645699999999998</v>
      </c>
      <c r="AL742" s="43">
        <f>_xlfn.XLOOKUP(Master1[[#This Row],[cu_id]],Revenue_Analysis[cuid],Revenue_Analysis[Q4 Average], 0)</f>
        <v>63.816699999999997</v>
      </c>
      <c r="AM742" s="44">
        <v>0.25</v>
      </c>
      <c r="AN742" s="44">
        <v>0.6875</v>
      </c>
      <c r="AO742" s="25" t="s">
        <v>13860</v>
      </c>
      <c r="AP742" s="25" t="s">
        <v>13860</v>
      </c>
      <c r="AQ742" s="25" t="s">
        <v>13860</v>
      </c>
      <c r="AR742" s="25" t="s">
        <v>0</v>
      </c>
      <c r="AS742" s="15">
        <f>IFERROR(_xlfn.XLOOKUP(Master1[[#This Row],[cu_id]],StopTimes[cu_ID],StopTimes[Average Stop Time]), 0)</f>
        <v>0.25333333333333335</v>
      </c>
      <c r="AT742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742" s="45">
        <v>5</v>
      </c>
      <c r="AV742" s="13"/>
      <c r="AW742" s="12"/>
    </row>
    <row r="743" spans="1:49" x14ac:dyDescent="0.3">
      <c r="A743" s="74" t="s">
        <v>4503</v>
      </c>
      <c r="B743" s="25">
        <v>76</v>
      </c>
      <c r="C743" s="25" t="s">
        <v>6</v>
      </c>
      <c r="D743" s="26">
        <v>28657</v>
      </c>
      <c r="E743" s="26" t="s">
        <v>13</v>
      </c>
      <c r="F743" s="26" t="s">
        <v>2835</v>
      </c>
      <c r="G743" s="26" t="s">
        <v>2836</v>
      </c>
      <c r="H743" s="26" t="s">
        <v>11</v>
      </c>
      <c r="I743" s="26" t="s">
        <v>363</v>
      </c>
      <c r="J743" s="26" t="s">
        <v>4</v>
      </c>
      <c r="K743" s="26" t="s">
        <v>364</v>
      </c>
      <c r="L743" s="27" t="s">
        <v>21</v>
      </c>
      <c r="M743" s="25" t="s">
        <v>20</v>
      </c>
      <c r="N743" s="25" t="s">
        <v>2</v>
      </c>
      <c r="O7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743" s="25">
        <v>0</v>
      </c>
      <c r="Q743" s="25">
        <v>0</v>
      </c>
      <c r="R743" s="25">
        <v>90</v>
      </c>
      <c r="S743" s="25">
        <v>0</v>
      </c>
      <c r="T743" s="25">
        <v>0</v>
      </c>
      <c r="U743" s="25">
        <v>12</v>
      </c>
      <c r="V743" s="41" t="str">
        <f>IFERROR(Master1[[#This Row],[Avg Garment Scans per Delivery]]/Master1[[#This Row],[Garment Inventory]], "")</f>
        <v/>
      </c>
      <c r="W743" s="42"/>
      <c r="X743" s="42"/>
      <c r="Y743" s="42"/>
      <c r="Z743" s="42"/>
      <c r="AA743" s="43">
        <f>_xlfn.XLOOKUP(Master1[[#This Row],[cu_id]], Revenue_Analysis[cuid], Revenue_Analysis[Q1 Low Deviation], 0)</f>
        <v>38.46</v>
      </c>
      <c r="AB743" s="43">
        <f>_xlfn.XLOOKUP(Master1[[#This Row],[cu_id]],Revenue_Analysis[cuid],Revenue_Analysis[Q1 High Deviation], 0)</f>
        <v>40.46</v>
      </c>
      <c r="AC743" s="43">
        <f>_xlfn.XLOOKUP(Master1[[#This Row],[cu_id]],Revenue_Analysis[cuid],Revenue_Analysis[Q2 Low Deviation], 0)</f>
        <v>40.697800000000001</v>
      </c>
      <c r="AD743" s="43">
        <f>_xlfn.XLOOKUP(Master1[[#This Row],[cu_id]],Revenue_Analysis[cuid],Revenue_Analysis[Q2 High Deviation], 0)</f>
        <v>42.7956</v>
      </c>
      <c r="AE743" s="43">
        <f>_xlfn.XLOOKUP(Master1[[#This Row],[cu_id]],Revenue_Analysis[cuid],Revenue_Analysis[Q3 Low Deviation], 0)</f>
        <v>32.36</v>
      </c>
      <c r="AF743" s="43">
        <f>_xlfn.XLOOKUP(Master1[[#This Row],[cu_id]],Revenue_Analysis[cuid],Revenue_Analysis[Q3 High Deviation], 0)</f>
        <v>103.56</v>
      </c>
      <c r="AG743" s="43">
        <f>_xlfn.XLOOKUP(Master1[[#This Row],[cu_id]],Revenue_Analysis[cuid],Revenue_Analysis[Q4 Low Deviation], 0)</f>
        <v>46.04</v>
      </c>
      <c r="AH743" s="43">
        <f>_xlfn.XLOOKUP(Master1[[#This Row],[cu_id]],Revenue_Analysis[cuid],Revenue_Analysis[Q4 High Deviation], 0)</f>
        <v>46.04</v>
      </c>
      <c r="AI743" s="43">
        <f>_xlfn.XLOOKUP(Master1[[#This Row],[cu_id]],Revenue_Analysis[cuid],Revenue_Analysis[Q1 Average], 0)</f>
        <v>39.46</v>
      </c>
      <c r="AJ743" s="43">
        <f>_xlfn.XLOOKUP(Master1[[#This Row],[cu_id]],Revenue_Analysis[cuid],Revenue_Analysis[Q2 Average], 0)</f>
        <v>41.746699999999997</v>
      </c>
      <c r="AK743" s="43">
        <f>_xlfn.XLOOKUP(Master1[[#This Row],[cu_id]],Revenue_Analysis[cuid],Revenue_Analysis[Q3 Average], 0)</f>
        <v>67.959999999999994</v>
      </c>
      <c r="AL743" s="43">
        <f>_xlfn.XLOOKUP(Master1[[#This Row],[cu_id]],Revenue_Analysis[cuid],Revenue_Analysis[Q4 Average], 0)</f>
        <v>46.04</v>
      </c>
      <c r="AM743" s="44">
        <v>9</v>
      </c>
      <c r="AN743" s="44">
        <v>4.5</v>
      </c>
      <c r="AO743" s="25" t="s">
        <v>13860</v>
      </c>
      <c r="AP743" s="25" t="s">
        <v>13860</v>
      </c>
      <c r="AQ743" s="25" t="s">
        <v>13860</v>
      </c>
      <c r="AR743" s="25" t="s">
        <v>0</v>
      </c>
      <c r="AS743" s="15">
        <f>IFERROR(_xlfn.XLOOKUP(Master1[[#This Row],[cu_id]],StopTimes[cu_ID],StopTimes[Average Stop Time]), 0)</f>
        <v>1.8166666666666667</v>
      </c>
      <c r="AT74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43" s="45">
        <v>3</v>
      </c>
      <c r="AV743" s="13"/>
      <c r="AW743" s="12"/>
    </row>
    <row r="744" spans="1:49" x14ac:dyDescent="0.3">
      <c r="A744" s="74" t="s">
        <v>4540</v>
      </c>
      <c r="B744" s="25">
        <v>8</v>
      </c>
      <c r="C744" s="25" t="s">
        <v>7</v>
      </c>
      <c r="D744" s="26">
        <v>33356</v>
      </c>
      <c r="E744" s="26" t="s">
        <v>13</v>
      </c>
      <c r="F744" s="26" t="s">
        <v>2908</v>
      </c>
      <c r="G744" s="26" t="s">
        <v>2909</v>
      </c>
      <c r="H744" s="26" t="s">
        <v>5</v>
      </c>
      <c r="I744" s="26" t="s">
        <v>1816</v>
      </c>
      <c r="J744" s="26" t="s">
        <v>4</v>
      </c>
      <c r="K744" s="26" t="s">
        <v>231</v>
      </c>
      <c r="L744" s="27" t="s">
        <v>16</v>
      </c>
      <c r="M744" s="25" t="s">
        <v>3</v>
      </c>
      <c r="N744" s="25" t="s">
        <v>2</v>
      </c>
      <c r="O7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744" s="25">
        <v>0</v>
      </c>
      <c r="Q744" s="25">
        <v>0</v>
      </c>
      <c r="R744" s="25">
        <v>0</v>
      </c>
      <c r="S744" s="25">
        <v>0</v>
      </c>
      <c r="T744" s="25">
        <v>70</v>
      </c>
      <c r="U744" s="25">
        <v>52</v>
      </c>
      <c r="V744" s="41">
        <f>IFERROR(Master1[[#This Row],[Avg Garment Scans per Delivery]]/Master1[[#This Row],[Garment Inventory]], "")</f>
        <v>0.2608695652173913</v>
      </c>
      <c r="W744" s="42">
        <v>23</v>
      </c>
      <c r="X744" s="42">
        <v>6</v>
      </c>
      <c r="Y744" s="42">
        <v>1</v>
      </c>
      <c r="Z744" s="42">
        <v>25</v>
      </c>
      <c r="AA744" s="43">
        <f>_xlfn.XLOOKUP(Master1[[#This Row],[cu_id]], Revenue_Analysis[cuid], Revenue_Analysis[Q1 Low Deviation], 0)</f>
        <v>76.78</v>
      </c>
      <c r="AB744" s="43">
        <f>_xlfn.XLOOKUP(Master1[[#This Row],[cu_id]],Revenue_Analysis[cuid],Revenue_Analysis[Q1 High Deviation], 0)</f>
        <v>78.03</v>
      </c>
      <c r="AC744" s="43">
        <f>_xlfn.XLOOKUP(Master1[[#This Row],[cu_id]],Revenue_Analysis[cuid],Revenue_Analysis[Q2 Low Deviation], 0)</f>
        <v>80.881200000000007</v>
      </c>
      <c r="AD744" s="43">
        <f>_xlfn.XLOOKUP(Master1[[#This Row],[cu_id]],Revenue_Analysis[cuid],Revenue_Analysis[Q2 High Deviation], 0)</f>
        <v>91.709599999999995</v>
      </c>
      <c r="AE744" s="43">
        <f>_xlfn.XLOOKUP(Master1[[#This Row],[cu_id]],Revenue_Analysis[cuid],Revenue_Analysis[Q3 Low Deviation], 0)</f>
        <v>91.61</v>
      </c>
      <c r="AF744" s="43">
        <f>_xlfn.XLOOKUP(Master1[[#This Row],[cu_id]],Revenue_Analysis[cuid],Revenue_Analysis[Q3 High Deviation], 0)</f>
        <v>92.36</v>
      </c>
      <c r="AG744" s="43">
        <f>_xlfn.XLOOKUP(Master1[[#This Row],[cu_id]],Revenue_Analysis[cuid],Revenue_Analysis[Q4 Low Deviation], 0)</f>
        <v>91.61</v>
      </c>
      <c r="AH744" s="43">
        <f>_xlfn.XLOOKUP(Master1[[#This Row],[cu_id]],Revenue_Analysis[cuid],Revenue_Analysis[Q4 High Deviation], 0)</f>
        <v>91.61</v>
      </c>
      <c r="AI744" s="43">
        <f>_xlfn.XLOOKUP(Master1[[#This Row],[cu_id]],Revenue_Analysis[cuid],Revenue_Analysis[Q1 Average], 0)</f>
        <v>77.405000000000001</v>
      </c>
      <c r="AJ744" s="43">
        <f>_xlfn.XLOOKUP(Master1[[#This Row],[cu_id]],Revenue_Analysis[cuid],Revenue_Analysis[Q2 Average], 0)</f>
        <v>86.295400000000001</v>
      </c>
      <c r="AK744" s="43">
        <f>_xlfn.XLOOKUP(Master1[[#This Row],[cu_id]],Revenue_Analysis[cuid],Revenue_Analysis[Q3 Average], 0)</f>
        <v>91.984999999999999</v>
      </c>
      <c r="AL744" s="43">
        <f>_xlfn.XLOOKUP(Master1[[#This Row],[cu_id]],Revenue_Analysis[cuid],Revenue_Analysis[Q4 Average], 0)</f>
        <v>91.61</v>
      </c>
      <c r="AM744" s="44">
        <v>0.33333333333333331</v>
      </c>
      <c r="AN744" s="44">
        <v>0.70833333333333337</v>
      </c>
      <c r="AO744" s="25" t="s">
        <v>13860</v>
      </c>
      <c r="AP744" s="25" t="s">
        <v>13860</v>
      </c>
      <c r="AQ744" s="25" t="s">
        <v>13860</v>
      </c>
      <c r="AR744" s="25" t="s">
        <v>0</v>
      </c>
      <c r="AS744" s="15">
        <f>IFERROR(_xlfn.XLOOKUP(Master1[[#This Row],[cu_id]],StopTimes[cu_ID],StopTimes[Average Stop Time]), 0)</f>
        <v>13.308333333333334</v>
      </c>
      <c r="AT744" s="15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744" s="45">
        <v>6</v>
      </c>
      <c r="AV744" s="13"/>
      <c r="AW744" s="12"/>
    </row>
    <row r="745" spans="1:49" x14ac:dyDescent="0.3">
      <c r="A745" s="74" t="s">
        <v>3646</v>
      </c>
      <c r="B745" s="25">
        <v>34</v>
      </c>
      <c r="C745" s="25" t="s">
        <v>6</v>
      </c>
      <c r="D745" s="26">
        <v>99062</v>
      </c>
      <c r="E745" s="26" t="s">
        <v>968</v>
      </c>
      <c r="F745" s="26" t="s">
        <v>969</v>
      </c>
      <c r="G745" s="26" t="s">
        <v>970</v>
      </c>
      <c r="H745" s="26" t="s">
        <v>11</v>
      </c>
      <c r="I745" s="26" t="s">
        <v>696</v>
      </c>
      <c r="J745" s="26" t="s">
        <v>4</v>
      </c>
      <c r="K745" s="26" t="s">
        <v>839</v>
      </c>
      <c r="L745" s="27" t="s">
        <v>16</v>
      </c>
      <c r="M745" s="25" t="s">
        <v>3</v>
      </c>
      <c r="N745" s="25" t="s">
        <v>2</v>
      </c>
      <c r="O7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95</v>
      </c>
      <c r="P745" s="25">
        <v>0</v>
      </c>
      <c r="Q745" s="25">
        <v>0</v>
      </c>
      <c r="R745" s="25">
        <v>95</v>
      </c>
      <c r="S745" s="25">
        <v>0</v>
      </c>
      <c r="T745" s="25">
        <v>0</v>
      </c>
      <c r="U745" s="25">
        <v>52</v>
      </c>
      <c r="V745" s="41">
        <f>IFERROR(Master1[[#This Row],[Avg Garment Scans per Delivery]]/Master1[[#This Row],[Garment Inventory]], "")</f>
        <v>0.17142857142857143</v>
      </c>
      <c r="W745" s="42">
        <v>70</v>
      </c>
      <c r="X745" s="42">
        <v>12</v>
      </c>
      <c r="Y745" s="42">
        <v>6</v>
      </c>
      <c r="Z745" s="42">
        <v>70</v>
      </c>
      <c r="AA745" s="43">
        <f>_xlfn.XLOOKUP(Master1[[#This Row],[cu_id]], Revenue_Analysis[cuid], Revenue_Analysis[Q1 Low Deviation], 0)</f>
        <v>52.485700000000001</v>
      </c>
      <c r="AB745" s="43">
        <f>_xlfn.XLOOKUP(Master1[[#This Row],[cu_id]],Revenue_Analysis[cuid],Revenue_Analysis[Q1 High Deviation], 0)</f>
        <v>55.451300000000003</v>
      </c>
      <c r="AC745" s="43">
        <f>_xlfn.XLOOKUP(Master1[[#This Row],[cu_id]],Revenue_Analysis[cuid],Revenue_Analysis[Q2 Low Deviation], 0)</f>
        <v>44.366799999999998</v>
      </c>
      <c r="AD745" s="43">
        <f>_xlfn.XLOOKUP(Master1[[#This Row],[cu_id]],Revenue_Analysis[cuid],Revenue_Analysis[Q2 High Deviation], 0)</f>
        <v>47.242400000000004</v>
      </c>
      <c r="AE745" s="43">
        <f>_xlfn.XLOOKUP(Master1[[#This Row],[cu_id]],Revenue_Analysis[cuid],Revenue_Analysis[Q3 Low Deviation], 0)</f>
        <v>44.726500000000001</v>
      </c>
      <c r="AF745" s="43">
        <f>_xlfn.XLOOKUP(Master1[[#This Row],[cu_id]],Revenue_Analysis[cuid],Revenue_Analysis[Q3 High Deviation], 0)</f>
        <v>75.378100000000003</v>
      </c>
      <c r="AG745" s="43">
        <f>_xlfn.XLOOKUP(Master1[[#This Row],[cu_id]],Revenue_Analysis[cuid],Revenue_Analysis[Q4 Low Deviation], 0)</f>
        <v>42.885199999999998</v>
      </c>
      <c r="AH745" s="43">
        <f>_xlfn.XLOOKUP(Master1[[#This Row],[cu_id]],Revenue_Analysis[cuid],Revenue_Analysis[Q4 High Deviation], 0)</f>
        <v>89.470799999999997</v>
      </c>
      <c r="AI745" s="43">
        <f>_xlfn.XLOOKUP(Master1[[#This Row],[cu_id]],Revenue_Analysis[cuid],Revenue_Analysis[Q1 Average], 0)</f>
        <v>53.968499999999999</v>
      </c>
      <c r="AJ745" s="43">
        <f>_xlfn.XLOOKUP(Master1[[#This Row],[cu_id]],Revenue_Analysis[cuid],Revenue_Analysis[Q2 Average], 0)</f>
        <v>45.804600000000001</v>
      </c>
      <c r="AK745" s="43">
        <f>_xlfn.XLOOKUP(Master1[[#This Row],[cu_id]],Revenue_Analysis[cuid],Revenue_Analysis[Q3 Average], 0)</f>
        <v>60.052300000000002</v>
      </c>
      <c r="AL745" s="43">
        <f>_xlfn.XLOOKUP(Master1[[#This Row],[cu_id]],Revenue_Analysis[cuid],Revenue_Analysis[Q4 Average], 0)</f>
        <v>66.177999999999997</v>
      </c>
      <c r="AM745" s="44">
        <v>9</v>
      </c>
      <c r="AN745" s="44">
        <v>0.6875</v>
      </c>
      <c r="AO745" s="25" t="s">
        <v>13860</v>
      </c>
      <c r="AP745" s="25" t="s">
        <v>13860</v>
      </c>
      <c r="AQ745" s="25" t="s">
        <v>13860</v>
      </c>
      <c r="AR745" s="25" t="s">
        <v>0</v>
      </c>
      <c r="AS745" s="15">
        <f>IFERROR(_xlfn.XLOOKUP(Master1[[#This Row],[cu_id]],StopTimes[cu_ID],StopTimes[Average Stop Time]), 0)</f>
        <v>0.17291666666666666</v>
      </c>
      <c r="AT74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45" s="45">
        <v>3</v>
      </c>
      <c r="AV745" s="13"/>
      <c r="AW745" s="12"/>
    </row>
    <row r="746" spans="1:49" x14ac:dyDescent="0.3">
      <c r="A746" s="21" t="s">
        <v>3649</v>
      </c>
      <c r="B746" s="23">
        <v>34</v>
      </c>
      <c r="C746" s="23" t="s">
        <v>6</v>
      </c>
      <c r="D746" s="22">
        <v>99161</v>
      </c>
      <c r="E746" s="22">
        <v>116</v>
      </c>
      <c r="F746" s="22" t="s">
        <v>975</v>
      </c>
      <c r="G746" s="22" t="s">
        <v>976</v>
      </c>
      <c r="H746" s="22" t="s">
        <v>5</v>
      </c>
      <c r="I746" s="22" t="s">
        <v>696</v>
      </c>
      <c r="J746" s="22" t="s">
        <v>4</v>
      </c>
      <c r="K746" s="22" t="s">
        <v>839</v>
      </c>
      <c r="L746" s="23" t="s">
        <v>16</v>
      </c>
      <c r="M746" s="23" t="s">
        <v>3</v>
      </c>
      <c r="N746" s="23" t="s">
        <v>2</v>
      </c>
      <c r="O7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95</v>
      </c>
      <c r="P746" s="23">
        <v>0</v>
      </c>
      <c r="Q746" s="23">
        <v>0</v>
      </c>
      <c r="R746" s="23">
        <v>95</v>
      </c>
      <c r="S746" s="23">
        <v>0</v>
      </c>
      <c r="T746" s="23">
        <v>0</v>
      </c>
      <c r="U746" s="23"/>
      <c r="V746" s="51" t="str">
        <f>IFERROR(Master1[[#This Row],[Avg Garment Scans per Delivery]]/Master1[[#This Row],[Garment Inventory]], "")</f>
        <v/>
      </c>
      <c r="W746" s="23"/>
      <c r="X746" s="23">
        <v>0</v>
      </c>
      <c r="Y746" s="23"/>
      <c r="Z746" s="23"/>
      <c r="AA746" s="43">
        <f>_xlfn.XLOOKUP(Master1[[#This Row],[cu_id]], Revenue_Analysis[cuid], Revenue_Analysis[Q1 Low Deviation], 0)</f>
        <v>0</v>
      </c>
      <c r="AB746" s="43">
        <f>_xlfn.XLOOKUP(Master1[[#This Row],[cu_id]],Revenue_Analysis[cuid],Revenue_Analysis[Q1 High Deviation], 0)</f>
        <v>0</v>
      </c>
      <c r="AC746" s="43">
        <f>_xlfn.XLOOKUP(Master1[[#This Row],[cu_id]],Revenue_Analysis[cuid],Revenue_Analysis[Q2 Low Deviation], 0)</f>
        <v>0</v>
      </c>
      <c r="AD746" s="43">
        <f>_xlfn.XLOOKUP(Master1[[#This Row],[cu_id]],Revenue_Analysis[cuid],Revenue_Analysis[Q2 High Deviation], 0)</f>
        <v>0</v>
      </c>
      <c r="AE746" s="43">
        <f>_xlfn.XLOOKUP(Master1[[#This Row],[cu_id]],Revenue_Analysis[cuid],Revenue_Analysis[Q3 Low Deviation], 0)</f>
        <v>0</v>
      </c>
      <c r="AF746" s="43">
        <f>_xlfn.XLOOKUP(Master1[[#This Row],[cu_id]],Revenue_Analysis[cuid],Revenue_Analysis[Q3 High Deviation], 0)</f>
        <v>0</v>
      </c>
      <c r="AG746" s="43">
        <f>_xlfn.XLOOKUP(Master1[[#This Row],[cu_id]],Revenue_Analysis[cuid],Revenue_Analysis[Q4 Low Deviation], 0)</f>
        <v>0</v>
      </c>
      <c r="AH746" s="43">
        <f>_xlfn.XLOOKUP(Master1[[#This Row],[cu_id]],Revenue_Analysis[cuid],Revenue_Analysis[Q4 High Deviation], 0)</f>
        <v>0</v>
      </c>
      <c r="AI746" s="43">
        <f>_xlfn.XLOOKUP(Master1[[#This Row],[cu_id]],Revenue_Analysis[cuid],Revenue_Analysis[Q1 Average], 0)</f>
        <v>0</v>
      </c>
      <c r="AJ746" s="43">
        <f>_xlfn.XLOOKUP(Master1[[#This Row],[cu_id]],Revenue_Analysis[cuid],Revenue_Analysis[Q2 Average], 0)</f>
        <v>0</v>
      </c>
      <c r="AK746" s="43">
        <f>_xlfn.XLOOKUP(Master1[[#This Row],[cu_id]],Revenue_Analysis[cuid],Revenue_Analysis[Q3 Average], 0)</f>
        <v>0</v>
      </c>
      <c r="AL746" s="43">
        <f>_xlfn.XLOOKUP(Master1[[#This Row],[cu_id]],Revenue_Analysis[cuid],Revenue_Analysis[Q4 Average], 0)</f>
        <v>0</v>
      </c>
      <c r="AM746" s="23" t="s">
        <v>1</v>
      </c>
      <c r="AN746" s="23" t="s">
        <v>1</v>
      </c>
      <c r="AO746" s="23" t="s">
        <v>13860</v>
      </c>
      <c r="AP746" s="23" t="s">
        <v>13860</v>
      </c>
      <c r="AQ746" s="23" t="s">
        <v>13860</v>
      </c>
      <c r="AR746" s="23" t="s">
        <v>0</v>
      </c>
      <c r="AS746" s="15">
        <f>IFERROR(_xlfn.XLOOKUP(Master1[[#This Row],[cu_id]],StopTimes[cu_ID],StopTimes[Average Stop Time]), 0)</f>
        <v>0.13541666666666666</v>
      </c>
      <c r="AT74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46" s="45">
        <v>3</v>
      </c>
      <c r="AV746" s="13"/>
      <c r="AW746" s="12"/>
    </row>
    <row r="747" spans="1:49" x14ac:dyDescent="0.3">
      <c r="A747" s="74" t="s">
        <v>4543</v>
      </c>
      <c r="B747" s="25">
        <v>9</v>
      </c>
      <c r="C747" s="25" t="s">
        <v>9</v>
      </c>
      <c r="D747" s="26">
        <v>27802</v>
      </c>
      <c r="E747" s="26" t="s">
        <v>68</v>
      </c>
      <c r="F747" s="26" t="s">
        <v>2912</v>
      </c>
      <c r="G747" s="26" t="s">
        <v>2913</v>
      </c>
      <c r="H747" s="26" t="s">
        <v>11</v>
      </c>
      <c r="I747" s="26" t="s">
        <v>470</v>
      </c>
      <c r="J747" s="26" t="s">
        <v>4</v>
      </c>
      <c r="K747" s="26" t="s">
        <v>836</v>
      </c>
      <c r="L747" s="27" t="s">
        <v>17</v>
      </c>
      <c r="M747" s="25" t="s">
        <v>10</v>
      </c>
      <c r="N747" s="25" t="s">
        <v>2</v>
      </c>
      <c r="O7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747" s="25">
        <v>140</v>
      </c>
      <c r="Q747" s="25">
        <v>0</v>
      </c>
      <c r="R747" s="25">
        <v>0</v>
      </c>
      <c r="S747" s="25">
        <v>0</v>
      </c>
      <c r="T747" s="25">
        <v>0</v>
      </c>
      <c r="U747" s="25">
        <v>25</v>
      </c>
      <c r="V747" s="41" t="str">
        <f>IFERROR(Master1[[#This Row],[Avg Garment Scans per Delivery]]/Master1[[#This Row],[Garment Inventory]], "")</f>
        <v/>
      </c>
      <c r="W747" s="42"/>
      <c r="X747" s="42"/>
      <c r="Y747" s="42"/>
      <c r="Z747" s="42"/>
      <c r="AA747" s="43">
        <f>_xlfn.XLOOKUP(Master1[[#This Row],[cu_id]], Revenue_Analysis[cuid], Revenue_Analysis[Q1 Low Deviation], 0)</f>
        <v>44.44</v>
      </c>
      <c r="AB747" s="43">
        <f>_xlfn.XLOOKUP(Master1[[#This Row],[cu_id]],Revenue_Analysis[cuid],Revenue_Analysis[Q1 High Deviation], 0)</f>
        <v>47.4</v>
      </c>
      <c r="AC747" s="43">
        <f>_xlfn.XLOOKUP(Master1[[#This Row],[cu_id]],Revenue_Analysis[cuid],Revenue_Analysis[Q2 Low Deviation], 0)</f>
        <v>47.738100000000003</v>
      </c>
      <c r="AD747" s="43">
        <f>_xlfn.XLOOKUP(Master1[[#This Row],[cu_id]],Revenue_Analysis[cuid],Revenue_Analysis[Q2 High Deviation], 0)</f>
        <v>48.773299999999999</v>
      </c>
      <c r="AE747" s="43">
        <f>_xlfn.XLOOKUP(Master1[[#This Row],[cu_id]],Revenue_Analysis[cuid],Revenue_Analysis[Q3 Low Deviation], 0)</f>
        <v>48.07</v>
      </c>
      <c r="AF747" s="43">
        <f>_xlfn.XLOOKUP(Master1[[#This Row],[cu_id]],Revenue_Analysis[cuid],Revenue_Analysis[Q3 High Deviation], 0)</f>
        <v>48.39</v>
      </c>
      <c r="AG747" s="43">
        <f>_xlfn.XLOOKUP(Master1[[#This Row],[cu_id]],Revenue_Analysis[cuid],Revenue_Analysis[Q4 Low Deviation], 0)</f>
        <v>59.97</v>
      </c>
      <c r="AH747" s="43">
        <f>_xlfn.XLOOKUP(Master1[[#This Row],[cu_id]],Revenue_Analysis[cuid],Revenue_Analysis[Q4 High Deviation], 0)</f>
        <v>59.97</v>
      </c>
      <c r="AI747" s="43">
        <f>_xlfn.XLOOKUP(Master1[[#This Row],[cu_id]],Revenue_Analysis[cuid],Revenue_Analysis[Q1 Average], 0)</f>
        <v>45.92</v>
      </c>
      <c r="AJ747" s="43">
        <f>_xlfn.XLOOKUP(Master1[[#This Row],[cu_id]],Revenue_Analysis[cuid],Revenue_Analysis[Q2 Average], 0)</f>
        <v>48.255699999999997</v>
      </c>
      <c r="AK747" s="43">
        <f>_xlfn.XLOOKUP(Master1[[#This Row],[cu_id]],Revenue_Analysis[cuid],Revenue_Analysis[Q3 Average], 0)</f>
        <v>48.23</v>
      </c>
      <c r="AL747" s="43">
        <f>_xlfn.XLOOKUP(Master1[[#This Row],[cu_id]],Revenue_Analysis[cuid],Revenue_Analysis[Q4 Average], 0)</f>
        <v>59.97</v>
      </c>
      <c r="AM747" s="44">
        <v>0.375</v>
      </c>
      <c r="AN747" s="44">
        <v>0.66666666666666663</v>
      </c>
      <c r="AO747" s="25" t="s">
        <v>13860</v>
      </c>
      <c r="AP747" s="25" t="s">
        <v>13860</v>
      </c>
      <c r="AQ747" s="25" t="s">
        <v>13860</v>
      </c>
      <c r="AR747" s="25" t="s">
        <v>0</v>
      </c>
      <c r="AS747" s="15">
        <f>IFERROR(_xlfn.XLOOKUP(Master1[[#This Row],[cu_id]],StopTimes[cu_ID],StopTimes[Average Stop Time]), 0)</f>
        <v>4.9666666666666668</v>
      </c>
      <c r="AT74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47" s="45" t="s">
        <v>13860</v>
      </c>
      <c r="AV747" s="13"/>
      <c r="AW747" s="12"/>
    </row>
    <row r="748" spans="1:49" x14ac:dyDescent="0.3">
      <c r="A748" s="74" t="s">
        <v>3741</v>
      </c>
      <c r="B748" s="25">
        <v>15</v>
      </c>
      <c r="C748" s="25" t="s">
        <v>9</v>
      </c>
      <c r="D748" s="26">
        <v>99061</v>
      </c>
      <c r="E748" s="26" t="s">
        <v>1187</v>
      </c>
      <c r="F748" s="26" t="s">
        <v>1188</v>
      </c>
      <c r="G748" s="26" t="s">
        <v>1189</v>
      </c>
      <c r="H748" s="26" t="s">
        <v>11</v>
      </c>
      <c r="I748" s="26" t="s">
        <v>692</v>
      </c>
      <c r="J748" s="26" t="s">
        <v>4</v>
      </c>
      <c r="K748" s="26" t="s">
        <v>260</v>
      </c>
      <c r="L748" s="27" t="s">
        <v>16</v>
      </c>
      <c r="M748" s="25" t="s">
        <v>3</v>
      </c>
      <c r="N748" s="25" t="s">
        <v>2</v>
      </c>
      <c r="O7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748" s="25">
        <v>170</v>
      </c>
      <c r="Q748" s="25">
        <v>0</v>
      </c>
      <c r="R748" s="25">
        <v>0</v>
      </c>
      <c r="S748" s="25">
        <v>0</v>
      </c>
      <c r="T748" s="25">
        <v>0</v>
      </c>
      <c r="U748" s="25">
        <v>52</v>
      </c>
      <c r="V748" s="41" t="str">
        <f>IFERROR(Master1[[#This Row],[Avg Garment Scans per Delivery]]/Master1[[#This Row],[Garment Inventory]], "")</f>
        <v/>
      </c>
      <c r="W748" s="42"/>
      <c r="X748" s="42"/>
      <c r="Y748" s="42"/>
      <c r="Z748" s="42"/>
      <c r="AA748" s="43">
        <f>_xlfn.XLOOKUP(Master1[[#This Row],[cu_id]], Revenue_Analysis[cuid], Revenue_Analysis[Q1 Low Deviation], 0)</f>
        <v>19.746700000000001</v>
      </c>
      <c r="AB748" s="43">
        <f>_xlfn.XLOOKUP(Master1[[#This Row],[cu_id]],Revenue_Analysis[cuid],Revenue_Analysis[Q1 High Deviation], 0)</f>
        <v>20.110299999999999</v>
      </c>
      <c r="AC748" s="43">
        <f>_xlfn.XLOOKUP(Master1[[#This Row],[cu_id]],Revenue_Analysis[cuid],Revenue_Analysis[Q2 Low Deviation], 0)</f>
        <v>23.06</v>
      </c>
      <c r="AD748" s="43">
        <f>_xlfn.XLOOKUP(Master1[[#This Row],[cu_id]],Revenue_Analysis[cuid],Revenue_Analysis[Q2 High Deviation], 0)</f>
        <v>23.06</v>
      </c>
      <c r="AE748" s="43">
        <f>_xlfn.XLOOKUP(Master1[[#This Row],[cu_id]],Revenue_Analysis[cuid],Revenue_Analysis[Q3 Low Deviation], 0)</f>
        <v>23.016400000000001</v>
      </c>
      <c r="AF748" s="43">
        <f>_xlfn.XLOOKUP(Master1[[#This Row],[cu_id]],Revenue_Analysis[cuid],Revenue_Analysis[Q3 High Deviation], 0)</f>
        <v>23.206600000000002</v>
      </c>
      <c r="AG748" s="43">
        <f>_xlfn.XLOOKUP(Master1[[#This Row],[cu_id]],Revenue_Analysis[cuid],Revenue_Analysis[Q4 Low Deviation], 0)</f>
        <v>23.049499999999998</v>
      </c>
      <c r="AH748" s="43">
        <f>_xlfn.XLOOKUP(Master1[[#This Row],[cu_id]],Revenue_Analysis[cuid],Revenue_Analysis[Q4 High Deviation], 0)</f>
        <v>23.555099999999999</v>
      </c>
      <c r="AI748" s="43">
        <f>_xlfn.XLOOKUP(Master1[[#This Row],[cu_id]],Revenue_Analysis[cuid],Revenue_Analysis[Q1 Average], 0)</f>
        <v>19.9285</v>
      </c>
      <c r="AJ748" s="43">
        <f>_xlfn.XLOOKUP(Master1[[#This Row],[cu_id]],Revenue_Analysis[cuid],Revenue_Analysis[Q2 Average], 0)</f>
        <v>23.06</v>
      </c>
      <c r="AK748" s="43">
        <f>_xlfn.XLOOKUP(Master1[[#This Row],[cu_id]],Revenue_Analysis[cuid],Revenue_Analysis[Q3 Average], 0)</f>
        <v>23.111499999999999</v>
      </c>
      <c r="AL748" s="43">
        <f>_xlfn.XLOOKUP(Master1[[#This Row],[cu_id]],Revenue_Analysis[cuid],Revenue_Analysis[Q4 Average], 0)</f>
        <v>23.302299999999999</v>
      </c>
      <c r="AM748" s="44">
        <v>0.375</v>
      </c>
      <c r="AN748" s="44">
        <v>0.95833333333333337</v>
      </c>
      <c r="AO748" s="49">
        <v>0.5</v>
      </c>
      <c r="AP748" s="44">
        <v>0.6875</v>
      </c>
      <c r="AQ748" s="25" t="s">
        <v>13860</v>
      </c>
      <c r="AR748" s="25" t="s">
        <v>0</v>
      </c>
      <c r="AS748" s="15">
        <f>IFERROR(_xlfn.XLOOKUP(Master1[[#This Row],[cu_id]],StopTimes[cu_ID],StopTimes[Average Stop Time]), 0)</f>
        <v>21.214814813333334</v>
      </c>
      <c r="AT748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748" s="45">
        <v>15</v>
      </c>
      <c r="AV748" s="13"/>
      <c r="AW748" s="12"/>
    </row>
    <row r="749" spans="1:49" x14ac:dyDescent="0.3">
      <c r="A749" s="74" t="s">
        <v>4544</v>
      </c>
      <c r="B749" s="25">
        <v>9</v>
      </c>
      <c r="C749" s="25" t="s">
        <v>6</v>
      </c>
      <c r="D749" s="26">
        <v>33360</v>
      </c>
      <c r="E749" s="26" t="s">
        <v>13</v>
      </c>
      <c r="F749" s="26" t="s">
        <v>2914</v>
      </c>
      <c r="G749" s="26" t="s">
        <v>2915</v>
      </c>
      <c r="H749" s="26" t="s">
        <v>5</v>
      </c>
      <c r="I749" s="26" t="s">
        <v>2577</v>
      </c>
      <c r="J749" s="26" t="s">
        <v>4</v>
      </c>
      <c r="K749" s="26" t="s">
        <v>800</v>
      </c>
      <c r="L749" s="27" t="s">
        <v>16</v>
      </c>
      <c r="M749" s="25" t="s">
        <v>3</v>
      </c>
      <c r="N749" s="25" t="s">
        <v>2</v>
      </c>
      <c r="O7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270</v>
      </c>
      <c r="P749" s="25">
        <v>0</v>
      </c>
      <c r="Q749" s="25">
        <v>0</v>
      </c>
      <c r="R749" s="25">
        <v>270</v>
      </c>
      <c r="S749" s="25">
        <v>0</v>
      </c>
      <c r="T749" s="25">
        <v>0</v>
      </c>
      <c r="U749" s="25">
        <v>63</v>
      </c>
      <c r="V749" s="41">
        <f>IFERROR(Master1[[#This Row],[Avg Garment Scans per Delivery]]/Master1[[#This Row],[Garment Inventory]], "")</f>
        <v>0.41176470588235292</v>
      </c>
      <c r="W749" s="42">
        <v>34</v>
      </c>
      <c r="X749" s="42">
        <v>14</v>
      </c>
      <c r="Y749" s="42">
        <v>4</v>
      </c>
      <c r="Z749" s="42">
        <v>55</v>
      </c>
      <c r="AA749" s="43">
        <f>_xlfn.XLOOKUP(Master1[[#This Row],[cu_id]], Revenue_Analysis[cuid], Revenue_Analysis[Q1 Low Deviation], 0)</f>
        <v>332.82960000000003</v>
      </c>
      <c r="AB749" s="43">
        <f>_xlfn.XLOOKUP(Master1[[#This Row],[cu_id]],Revenue_Analysis[cuid],Revenue_Analysis[Q1 High Deviation], 0)</f>
        <v>653.40920000000006</v>
      </c>
      <c r="AC749" s="43">
        <f>_xlfn.XLOOKUP(Master1[[#This Row],[cu_id]],Revenue_Analysis[cuid],Revenue_Analysis[Q2 Low Deviation], 0)</f>
        <v>272.8614</v>
      </c>
      <c r="AD749" s="43">
        <f>_xlfn.XLOOKUP(Master1[[#This Row],[cu_id]],Revenue_Analysis[cuid],Revenue_Analysis[Q2 High Deviation], 0)</f>
        <v>668.0652</v>
      </c>
      <c r="AE749" s="43">
        <f>_xlfn.XLOOKUP(Master1[[#This Row],[cu_id]],Revenue_Analysis[cuid],Revenue_Analysis[Q3 Low Deviation], 0)</f>
        <v>246.82810000000001</v>
      </c>
      <c r="AF749" s="43">
        <f>_xlfn.XLOOKUP(Master1[[#This Row],[cu_id]],Revenue_Analysis[cuid],Revenue_Analysis[Q3 High Deviation], 0)</f>
        <v>576.26850000000002</v>
      </c>
      <c r="AG749" s="43">
        <f>_xlfn.XLOOKUP(Master1[[#This Row],[cu_id]],Revenue_Analysis[cuid],Revenue_Analysis[Q4 Low Deviation], 0)</f>
        <v>233.22569999999999</v>
      </c>
      <c r="AH749" s="43">
        <f>_xlfn.XLOOKUP(Master1[[#This Row],[cu_id]],Revenue_Analysis[cuid],Revenue_Analysis[Q4 High Deviation], 0)</f>
        <v>560.5299</v>
      </c>
      <c r="AI749" s="43">
        <f>_xlfn.XLOOKUP(Master1[[#This Row],[cu_id]],Revenue_Analysis[cuid],Revenue_Analysis[Q1 Average], 0)</f>
        <v>493.11939999999998</v>
      </c>
      <c r="AJ749" s="43">
        <f>_xlfn.XLOOKUP(Master1[[#This Row],[cu_id]],Revenue_Analysis[cuid],Revenue_Analysis[Q2 Average], 0)</f>
        <v>470.4633</v>
      </c>
      <c r="AK749" s="43">
        <f>_xlfn.XLOOKUP(Master1[[#This Row],[cu_id]],Revenue_Analysis[cuid],Revenue_Analysis[Q3 Average], 0)</f>
        <v>411.54829999999998</v>
      </c>
      <c r="AL749" s="43">
        <f>_xlfn.XLOOKUP(Master1[[#This Row],[cu_id]],Revenue_Analysis[cuid],Revenue_Analysis[Q4 Average], 0)</f>
        <v>396.87779999999998</v>
      </c>
      <c r="AM749" s="44">
        <v>0.33333333333333331</v>
      </c>
      <c r="AN749" s="44">
        <v>0.66666666666666663</v>
      </c>
      <c r="AO749" s="25" t="s">
        <v>13860</v>
      </c>
      <c r="AP749" s="25" t="s">
        <v>13860</v>
      </c>
      <c r="AQ749" s="25" t="s">
        <v>13860</v>
      </c>
      <c r="AR749" s="25" t="s">
        <v>0</v>
      </c>
      <c r="AS749" s="15">
        <f>IFERROR(_xlfn.XLOOKUP(Master1[[#This Row],[cu_id]],StopTimes[cu_ID],StopTimes[Average Stop Time]), 0)</f>
        <v>24.00925926</v>
      </c>
      <c r="AT74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49" s="45" t="s">
        <v>13860</v>
      </c>
      <c r="AV749" s="13"/>
      <c r="AW749" s="12"/>
    </row>
    <row r="750" spans="1:49" x14ac:dyDescent="0.3">
      <c r="A750" s="74" t="s">
        <v>4546</v>
      </c>
      <c r="B750" s="25">
        <v>71</v>
      </c>
      <c r="C750" s="25" t="s">
        <v>6</v>
      </c>
      <c r="D750" s="26">
        <v>33365</v>
      </c>
      <c r="E750" s="26" t="s">
        <v>13</v>
      </c>
      <c r="F750" s="26" t="s">
        <v>2918</v>
      </c>
      <c r="G750" s="26" t="s">
        <v>2919</v>
      </c>
      <c r="H750" s="26" t="s">
        <v>5</v>
      </c>
      <c r="I750" s="26" t="s">
        <v>205</v>
      </c>
      <c r="J750" s="26" t="s">
        <v>4</v>
      </c>
      <c r="K750" s="26" t="s">
        <v>206</v>
      </c>
      <c r="L750" s="27" t="s">
        <v>16</v>
      </c>
      <c r="M750" s="25" t="s">
        <v>3</v>
      </c>
      <c r="N750" s="25" t="s">
        <v>2</v>
      </c>
      <c r="O7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162</v>
      </c>
      <c r="P750" s="25">
        <v>0</v>
      </c>
      <c r="Q750" s="25">
        <v>0</v>
      </c>
      <c r="R750" s="25">
        <v>162</v>
      </c>
      <c r="S750" s="25">
        <v>0</v>
      </c>
      <c r="T750" s="25">
        <v>0</v>
      </c>
      <c r="U750" s="25">
        <v>54</v>
      </c>
      <c r="V750" s="41" t="str">
        <f>IFERROR(Master1[[#This Row],[Avg Garment Scans per Delivery]]/Master1[[#This Row],[Garment Inventory]], "")</f>
        <v/>
      </c>
      <c r="W750" s="42"/>
      <c r="X750" s="42"/>
      <c r="Y750" s="42"/>
      <c r="Z750" s="42"/>
      <c r="AA750" s="43">
        <f>_xlfn.XLOOKUP(Master1[[#This Row],[cu_id]], Revenue_Analysis[cuid], Revenue_Analysis[Q1 Low Deviation], 0)</f>
        <v>46.4071</v>
      </c>
      <c r="AB750" s="43">
        <f>_xlfn.XLOOKUP(Master1[[#This Row],[cu_id]],Revenue_Analysis[cuid],Revenue_Analysis[Q1 High Deviation], 0)</f>
        <v>49.789900000000003</v>
      </c>
      <c r="AC750" s="43">
        <f>_xlfn.XLOOKUP(Master1[[#This Row],[cu_id]],Revenue_Analysis[cuid],Revenue_Analysis[Q2 Low Deviation], 0)</f>
        <v>51.985199999999999</v>
      </c>
      <c r="AD750" s="43">
        <f>_xlfn.XLOOKUP(Master1[[#This Row],[cu_id]],Revenue_Analysis[cuid],Revenue_Analysis[Q2 High Deviation], 0)</f>
        <v>54.276400000000002</v>
      </c>
      <c r="AE750" s="43">
        <f>_xlfn.XLOOKUP(Master1[[#This Row],[cu_id]],Revenue_Analysis[cuid],Revenue_Analysis[Q3 Low Deviation], 0)</f>
        <v>53.843400000000003</v>
      </c>
      <c r="AF750" s="43">
        <f>_xlfn.XLOOKUP(Master1[[#This Row],[cu_id]],Revenue_Analysis[cuid],Revenue_Analysis[Q3 High Deviation], 0)</f>
        <v>54.588999999999999</v>
      </c>
      <c r="AG750" s="43">
        <f>_xlfn.XLOOKUP(Master1[[#This Row],[cu_id]],Revenue_Analysis[cuid],Revenue_Analysis[Q4 Low Deviation], 0)</f>
        <v>53.599899999999998</v>
      </c>
      <c r="AH750" s="43">
        <f>_xlfn.XLOOKUP(Master1[[#This Row],[cu_id]],Revenue_Analysis[cuid],Revenue_Analysis[Q4 High Deviation], 0)</f>
        <v>54.749299999999998</v>
      </c>
      <c r="AI750" s="43">
        <f>_xlfn.XLOOKUP(Master1[[#This Row],[cu_id]],Revenue_Analysis[cuid],Revenue_Analysis[Q1 Average], 0)</f>
        <v>48.098500000000001</v>
      </c>
      <c r="AJ750" s="43">
        <f>_xlfn.XLOOKUP(Master1[[#This Row],[cu_id]],Revenue_Analysis[cuid],Revenue_Analysis[Q2 Average], 0)</f>
        <v>53.130800000000001</v>
      </c>
      <c r="AK750" s="43">
        <f>_xlfn.XLOOKUP(Master1[[#This Row],[cu_id]],Revenue_Analysis[cuid],Revenue_Analysis[Q3 Average], 0)</f>
        <v>54.216200000000001</v>
      </c>
      <c r="AL750" s="43">
        <f>_xlfn.XLOOKUP(Master1[[#This Row],[cu_id]],Revenue_Analysis[cuid],Revenue_Analysis[Q4 Average], 0)</f>
        <v>54.174599999999998</v>
      </c>
      <c r="AM750" s="44">
        <v>11</v>
      </c>
      <c r="AN750" s="44">
        <v>9.5</v>
      </c>
      <c r="AO750" s="25" t="s">
        <v>13860</v>
      </c>
      <c r="AP750" s="25" t="s">
        <v>13860</v>
      </c>
      <c r="AQ750" s="25" t="s">
        <v>13860</v>
      </c>
      <c r="AR750" s="25" t="s">
        <v>0</v>
      </c>
      <c r="AS750" s="15">
        <f>IFERROR(_xlfn.XLOOKUP(Master1[[#This Row],[cu_id]],StopTimes[cu_ID],StopTimes[Average Stop Time]), 0)</f>
        <v>8.0604166666666668</v>
      </c>
      <c r="AT75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50" s="45" t="s">
        <v>13860</v>
      </c>
      <c r="AV750" s="13"/>
      <c r="AW750" s="12"/>
    </row>
    <row r="751" spans="1:49" x14ac:dyDescent="0.3">
      <c r="A751" s="74" t="s">
        <v>4548</v>
      </c>
      <c r="B751" s="25">
        <v>8</v>
      </c>
      <c r="C751" s="25" t="s">
        <v>12</v>
      </c>
      <c r="D751" s="26">
        <v>25469</v>
      </c>
      <c r="E751" s="26" t="s">
        <v>39</v>
      </c>
      <c r="F751" s="26" t="s">
        <v>2920</v>
      </c>
      <c r="G751" s="26" t="s">
        <v>2921</v>
      </c>
      <c r="H751" s="26" t="s">
        <v>11</v>
      </c>
      <c r="I751" s="26" t="s">
        <v>2922</v>
      </c>
      <c r="J751" s="26" t="s">
        <v>4</v>
      </c>
      <c r="K751" s="26" t="s">
        <v>444</v>
      </c>
      <c r="L751" s="27" t="s">
        <v>17</v>
      </c>
      <c r="M751" s="25" t="s">
        <v>10</v>
      </c>
      <c r="N751" s="25" t="s">
        <v>2</v>
      </c>
      <c r="O7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751" s="25">
        <v>0</v>
      </c>
      <c r="Q751" s="25">
        <v>180</v>
      </c>
      <c r="R751" s="25">
        <v>0</v>
      </c>
      <c r="S751" s="25">
        <v>0</v>
      </c>
      <c r="T751" s="25">
        <v>0</v>
      </c>
      <c r="U751" s="25">
        <v>28</v>
      </c>
      <c r="V751" s="41" t="str">
        <f>IFERROR(Master1[[#This Row],[Avg Garment Scans per Delivery]]/Master1[[#This Row],[Garment Inventory]], "")</f>
        <v/>
      </c>
      <c r="W751" s="42"/>
      <c r="X751" s="42"/>
      <c r="Y751" s="42"/>
      <c r="Z751" s="42"/>
      <c r="AA751" s="43">
        <f>_xlfn.XLOOKUP(Master1[[#This Row],[cu_id]], Revenue_Analysis[cuid], Revenue_Analysis[Q1 Low Deviation], 0)</f>
        <v>67.489999999999995</v>
      </c>
      <c r="AB751" s="43">
        <f>_xlfn.XLOOKUP(Master1[[#This Row],[cu_id]],Revenue_Analysis[cuid],Revenue_Analysis[Q1 High Deviation], 0)</f>
        <v>68.739999999999995</v>
      </c>
      <c r="AC751" s="43">
        <f>_xlfn.XLOOKUP(Master1[[#This Row],[cu_id]],Revenue_Analysis[cuid],Revenue_Analysis[Q2 Low Deviation], 0)</f>
        <v>57.133299999999998</v>
      </c>
      <c r="AD751" s="43">
        <f>_xlfn.XLOOKUP(Master1[[#This Row],[cu_id]],Revenue_Analysis[cuid],Revenue_Analysis[Q2 High Deviation], 0)</f>
        <v>151.41390000000001</v>
      </c>
      <c r="AE751" s="43">
        <f>_xlfn.XLOOKUP(Master1[[#This Row],[cu_id]],Revenue_Analysis[cuid],Revenue_Analysis[Q3 Low Deviation], 0)</f>
        <v>43.783900000000003</v>
      </c>
      <c r="AF751" s="43">
        <f>_xlfn.XLOOKUP(Master1[[#This Row],[cu_id]],Revenue_Analysis[cuid],Revenue_Analysis[Q3 High Deviation], 0)</f>
        <v>343.71269999999998</v>
      </c>
      <c r="AG751" s="43">
        <f>_xlfn.XLOOKUP(Master1[[#This Row],[cu_id]],Revenue_Analysis[cuid],Revenue_Analysis[Q4 Low Deviation], 0)</f>
        <v>47.775700000000001</v>
      </c>
      <c r="AH751" s="43">
        <f>_xlfn.XLOOKUP(Master1[[#This Row],[cu_id]],Revenue_Analysis[cuid],Revenue_Analysis[Q4 High Deviation], 0)</f>
        <v>236.53190000000001</v>
      </c>
      <c r="AI751" s="43">
        <f>_xlfn.XLOOKUP(Master1[[#This Row],[cu_id]],Revenue_Analysis[cuid],Revenue_Analysis[Q1 Average], 0)</f>
        <v>68.114999999999995</v>
      </c>
      <c r="AJ751" s="43">
        <f>_xlfn.XLOOKUP(Master1[[#This Row],[cu_id]],Revenue_Analysis[cuid],Revenue_Analysis[Q2 Average], 0)</f>
        <v>104.2736</v>
      </c>
      <c r="AK751" s="43">
        <f>_xlfn.XLOOKUP(Master1[[#This Row],[cu_id]],Revenue_Analysis[cuid],Revenue_Analysis[Q3 Average], 0)</f>
        <v>193.7483</v>
      </c>
      <c r="AL751" s="43">
        <f>_xlfn.XLOOKUP(Master1[[#This Row],[cu_id]],Revenue_Analysis[cuid],Revenue_Analysis[Q4 Average], 0)</f>
        <v>142.15379999999999</v>
      </c>
      <c r="AM751" s="44">
        <v>0.41666666666666669</v>
      </c>
      <c r="AN751" s="44">
        <v>0.70833333333333337</v>
      </c>
      <c r="AO751" s="25" t="s">
        <v>13860</v>
      </c>
      <c r="AP751" s="25" t="s">
        <v>13860</v>
      </c>
      <c r="AQ751" s="25" t="s">
        <v>13860</v>
      </c>
      <c r="AR751" s="25" t="s">
        <v>0</v>
      </c>
      <c r="AS751" s="15">
        <f>IFERROR(_xlfn.XLOOKUP(Master1[[#This Row],[cu_id]],StopTimes[cu_ID],StopTimes[Average Stop Time]), 0)</f>
        <v>0.58333333333333337</v>
      </c>
      <c r="AT75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51" s="45">
        <v>3</v>
      </c>
      <c r="AV751" s="13"/>
      <c r="AW751" s="12"/>
    </row>
    <row r="752" spans="1:49" x14ac:dyDescent="0.3">
      <c r="A752" s="74" t="s">
        <v>4549</v>
      </c>
      <c r="B752" s="25">
        <v>72</v>
      </c>
      <c r="C752" s="25" t="s">
        <v>14</v>
      </c>
      <c r="D752" s="26">
        <v>33375</v>
      </c>
      <c r="E752" s="26" t="s">
        <v>13</v>
      </c>
      <c r="F752" s="26" t="s">
        <v>2923</v>
      </c>
      <c r="G752" s="26" t="s">
        <v>2924</v>
      </c>
      <c r="H752" s="26" t="s">
        <v>5</v>
      </c>
      <c r="I752" s="26" t="s">
        <v>1605</v>
      </c>
      <c r="J752" s="26" t="s">
        <v>4</v>
      </c>
      <c r="K752" s="26" t="s">
        <v>813</v>
      </c>
      <c r="L752" s="27" t="s">
        <v>16</v>
      </c>
      <c r="M752" s="25" t="s">
        <v>3</v>
      </c>
      <c r="N752" s="25" t="s">
        <v>2</v>
      </c>
      <c r="O7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330</v>
      </c>
      <c r="P752" s="25">
        <v>0</v>
      </c>
      <c r="Q752" s="25">
        <v>0</v>
      </c>
      <c r="R752" s="25">
        <v>0</v>
      </c>
      <c r="S752" s="25">
        <v>330</v>
      </c>
      <c r="T752" s="25">
        <v>0</v>
      </c>
      <c r="U752" s="25">
        <v>42</v>
      </c>
      <c r="V752" s="41" t="str">
        <f>IFERROR(Master1[[#This Row],[Avg Garment Scans per Delivery]]/Master1[[#This Row],[Garment Inventory]], "")</f>
        <v/>
      </c>
      <c r="W752" s="42"/>
      <c r="X752" s="42"/>
      <c r="Y752" s="42"/>
      <c r="Z752" s="42"/>
      <c r="AA752" s="43">
        <f>_xlfn.XLOOKUP(Master1[[#This Row],[cu_id]], Revenue_Analysis[cuid], Revenue_Analysis[Q1 Low Deviation], 0)</f>
        <v>68.576800000000006</v>
      </c>
      <c r="AB752" s="43">
        <f>_xlfn.XLOOKUP(Master1[[#This Row],[cu_id]],Revenue_Analysis[cuid],Revenue_Analysis[Q1 High Deviation], 0)</f>
        <v>129.4616</v>
      </c>
      <c r="AC752" s="43">
        <f>_xlfn.XLOOKUP(Master1[[#This Row],[cu_id]],Revenue_Analysis[cuid],Revenue_Analysis[Q2 Low Deviation], 0)</f>
        <v>67.733500000000006</v>
      </c>
      <c r="AD752" s="43">
        <f>_xlfn.XLOOKUP(Master1[[#This Row],[cu_id]],Revenue_Analysis[cuid],Revenue_Analysis[Q2 High Deviation], 0)</f>
        <v>156.00530000000001</v>
      </c>
      <c r="AE752" s="43">
        <f>_xlfn.XLOOKUP(Master1[[#This Row],[cu_id]],Revenue_Analysis[cuid],Revenue_Analysis[Q3 Low Deviation], 0)</f>
        <v>132.83019999999999</v>
      </c>
      <c r="AF752" s="43">
        <f>_xlfn.XLOOKUP(Master1[[#This Row],[cu_id]],Revenue_Analysis[cuid],Revenue_Analysis[Q3 High Deviation], 0)</f>
        <v>195.95439999999999</v>
      </c>
      <c r="AG752" s="43">
        <f>_xlfn.XLOOKUP(Master1[[#This Row],[cu_id]],Revenue_Analysis[cuid],Revenue_Analysis[Q4 Low Deviation], 0)</f>
        <v>128.0514</v>
      </c>
      <c r="AH752" s="43">
        <f>_xlfn.XLOOKUP(Master1[[#This Row],[cu_id]],Revenue_Analysis[cuid],Revenue_Analysis[Q4 High Deviation], 0)</f>
        <v>188.2132</v>
      </c>
      <c r="AI752" s="43">
        <f>_xlfn.XLOOKUP(Master1[[#This Row],[cu_id]],Revenue_Analysis[cuid],Revenue_Analysis[Q1 Average], 0)</f>
        <v>99.019199999999998</v>
      </c>
      <c r="AJ752" s="43">
        <f>_xlfn.XLOOKUP(Master1[[#This Row],[cu_id]],Revenue_Analysis[cuid],Revenue_Analysis[Q2 Average], 0)</f>
        <v>111.8694</v>
      </c>
      <c r="AK752" s="43">
        <f>_xlfn.XLOOKUP(Master1[[#This Row],[cu_id]],Revenue_Analysis[cuid],Revenue_Analysis[Q3 Average], 0)</f>
        <v>164.39230000000001</v>
      </c>
      <c r="AL752" s="43">
        <f>_xlfn.XLOOKUP(Master1[[#This Row],[cu_id]],Revenue_Analysis[cuid],Revenue_Analysis[Q4 Average], 0)</f>
        <v>158.13229999999999</v>
      </c>
      <c r="AM752" s="44">
        <v>0.45833333333333331</v>
      </c>
      <c r="AN752" s="44">
        <v>0.6875</v>
      </c>
      <c r="AO752" s="25" t="s">
        <v>13860</v>
      </c>
      <c r="AP752" s="25" t="s">
        <v>13860</v>
      </c>
      <c r="AQ752" s="25" t="s">
        <v>13860</v>
      </c>
      <c r="AR752" s="25" t="s">
        <v>0</v>
      </c>
      <c r="AS752" s="15">
        <f>IFERROR(_xlfn.XLOOKUP(Master1[[#This Row],[cu_id]],StopTimes[cu_ID],StopTimes[Average Stop Time]), 0)</f>
        <v>0.11666666666666667</v>
      </c>
      <c r="AT752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752" s="45">
        <v>15</v>
      </c>
      <c r="AV752" s="13"/>
      <c r="AW752" s="12"/>
    </row>
    <row r="753" spans="1:49" x14ac:dyDescent="0.3">
      <c r="A753" s="74" t="s">
        <v>4499</v>
      </c>
      <c r="B753" s="25">
        <v>76</v>
      </c>
      <c r="C753" s="25" t="s">
        <v>12</v>
      </c>
      <c r="D753" s="26">
        <v>99161</v>
      </c>
      <c r="E753" s="26" t="s">
        <v>2095</v>
      </c>
      <c r="F753" s="26" t="s">
        <v>2828</v>
      </c>
      <c r="G753" s="26" t="s">
        <v>2829</v>
      </c>
      <c r="H753" s="26" t="s">
        <v>5</v>
      </c>
      <c r="I753" s="26" t="s">
        <v>1483</v>
      </c>
      <c r="J753" s="26" t="s">
        <v>4</v>
      </c>
      <c r="K753" s="26" t="s">
        <v>810</v>
      </c>
      <c r="L753" s="27" t="s">
        <v>16</v>
      </c>
      <c r="M753" s="25" t="s">
        <v>3</v>
      </c>
      <c r="N753" s="25" t="s">
        <v>2</v>
      </c>
      <c r="O7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753" s="25">
        <v>0</v>
      </c>
      <c r="Q753" s="25">
        <v>1</v>
      </c>
      <c r="R753" s="25">
        <v>0</v>
      </c>
      <c r="S753" s="25">
        <v>0</v>
      </c>
      <c r="T753" s="25">
        <v>0</v>
      </c>
      <c r="U753" s="25">
        <v>3</v>
      </c>
      <c r="V753" s="41" t="str">
        <f>IFERROR(Master1[[#This Row],[Avg Garment Scans per Delivery]]/Master1[[#This Row],[Garment Inventory]], "")</f>
        <v/>
      </c>
      <c r="W753" s="42"/>
      <c r="X753" s="42"/>
      <c r="Y753" s="42"/>
      <c r="Z753" s="42"/>
      <c r="AA753" s="43">
        <f>_xlfn.XLOOKUP(Master1[[#This Row],[cu_id]], Revenue_Analysis[cuid], Revenue_Analysis[Q1 Low Deviation], 0)</f>
        <v>13.03</v>
      </c>
      <c r="AB753" s="43">
        <f>_xlfn.XLOOKUP(Master1[[#This Row],[cu_id]],Revenue_Analysis[cuid],Revenue_Analysis[Q1 High Deviation], 0)</f>
        <v>13.03</v>
      </c>
      <c r="AC753" s="43">
        <f>_xlfn.XLOOKUP(Master1[[#This Row],[cu_id]],Revenue_Analysis[cuid],Revenue_Analysis[Q2 Low Deviation], 0)</f>
        <v>10.07</v>
      </c>
      <c r="AD753" s="43">
        <f>_xlfn.XLOOKUP(Master1[[#This Row],[cu_id]],Revenue_Analysis[cuid],Revenue_Analysis[Q2 High Deviation], 0)</f>
        <v>10.07</v>
      </c>
      <c r="AE753" s="43">
        <f>_xlfn.XLOOKUP(Master1[[#This Row],[cu_id]],Revenue_Analysis[cuid],Revenue_Analysis[Q3 Low Deviation], 0)</f>
        <v>14.22</v>
      </c>
      <c r="AF753" s="43">
        <f>_xlfn.XLOOKUP(Master1[[#This Row],[cu_id]],Revenue_Analysis[cuid],Revenue_Analysis[Q3 High Deviation], 0)</f>
        <v>14.22</v>
      </c>
      <c r="AG753" s="43">
        <f>_xlfn.XLOOKUP(Master1[[#This Row],[cu_id]],Revenue_Analysis[cuid],Revenue_Analysis[Q4 Low Deviation], 0)</f>
        <v>27.07</v>
      </c>
      <c r="AH753" s="43">
        <f>_xlfn.XLOOKUP(Master1[[#This Row],[cu_id]],Revenue_Analysis[cuid],Revenue_Analysis[Q4 High Deviation], 0)</f>
        <v>27.07</v>
      </c>
      <c r="AI753" s="43">
        <f>_xlfn.XLOOKUP(Master1[[#This Row],[cu_id]],Revenue_Analysis[cuid],Revenue_Analysis[Q1 Average], 0)</f>
        <v>13.03</v>
      </c>
      <c r="AJ753" s="43">
        <f>_xlfn.XLOOKUP(Master1[[#This Row],[cu_id]],Revenue_Analysis[cuid],Revenue_Analysis[Q2 Average], 0)</f>
        <v>10.07</v>
      </c>
      <c r="AK753" s="43">
        <f>_xlfn.XLOOKUP(Master1[[#This Row],[cu_id]],Revenue_Analysis[cuid],Revenue_Analysis[Q3 Average], 0)</f>
        <v>14.22</v>
      </c>
      <c r="AL753" s="43">
        <f>_xlfn.XLOOKUP(Master1[[#This Row],[cu_id]],Revenue_Analysis[cuid],Revenue_Analysis[Q4 Average], 0)</f>
        <v>27.07</v>
      </c>
      <c r="AM753" s="44">
        <v>7</v>
      </c>
      <c r="AN753" s="44">
        <v>0.64583333333333337</v>
      </c>
      <c r="AO753" s="25" t="s">
        <v>13860</v>
      </c>
      <c r="AP753" s="25" t="s">
        <v>13860</v>
      </c>
      <c r="AQ753" s="25" t="s">
        <v>13860</v>
      </c>
      <c r="AR753" s="25" t="s">
        <v>0</v>
      </c>
      <c r="AS753" s="15">
        <f>IFERROR(_xlfn.XLOOKUP(Master1[[#This Row],[cu_id]],StopTimes[cu_ID],StopTimes[Average Stop Time]), 0)</f>
        <v>0.15416666666666667</v>
      </c>
      <c r="AT75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53" s="45" t="s">
        <v>13860</v>
      </c>
      <c r="AV753" s="16"/>
      <c r="AW753" s="12"/>
    </row>
    <row r="754" spans="1:49" x14ac:dyDescent="0.3">
      <c r="A754" s="74" t="s">
        <v>4671</v>
      </c>
      <c r="B754" s="25">
        <v>78</v>
      </c>
      <c r="C754" s="25" t="s">
        <v>7</v>
      </c>
      <c r="D754" s="26">
        <v>99161</v>
      </c>
      <c r="E754" s="26" t="s">
        <v>437</v>
      </c>
      <c r="F754" s="26" t="s">
        <v>3157</v>
      </c>
      <c r="G754" s="26" t="s">
        <v>2943</v>
      </c>
      <c r="H754" s="26" t="s">
        <v>5</v>
      </c>
      <c r="I754" s="26" t="s">
        <v>1486</v>
      </c>
      <c r="J754" s="26" t="s">
        <v>4</v>
      </c>
      <c r="K754" s="26" t="s">
        <v>441</v>
      </c>
      <c r="L754" s="27" t="s">
        <v>16</v>
      </c>
      <c r="M754" s="25" t="s">
        <v>3</v>
      </c>
      <c r="N754" s="25" t="s">
        <v>2</v>
      </c>
      <c r="O7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754" s="25">
        <v>0</v>
      </c>
      <c r="Q754" s="25">
        <v>0</v>
      </c>
      <c r="R754" s="25">
        <v>0</v>
      </c>
      <c r="S754" s="25">
        <v>0</v>
      </c>
      <c r="T754" s="25">
        <v>1</v>
      </c>
      <c r="U754" s="25">
        <v>1</v>
      </c>
      <c r="V754" s="41" t="str">
        <f>IFERROR(Master1[[#This Row],[Avg Garment Scans per Delivery]]/Master1[[#This Row],[Garment Inventory]], "")</f>
        <v/>
      </c>
      <c r="W754" s="42"/>
      <c r="X754" s="42"/>
      <c r="Y754" s="42"/>
      <c r="Z754" s="42"/>
      <c r="AA754" s="43">
        <f>_xlfn.XLOOKUP(Master1[[#This Row],[cu_id]], Revenue_Analysis[cuid], Revenue_Analysis[Q1 Low Deviation], 0)</f>
        <v>0</v>
      </c>
      <c r="AB754" s="43">
        <f>_xlfn.XLOOKUP(Master1[[#This Row],[cu_id]],Revenue_Analysis[cuid],Revenue_Analysis[Q1 High Deviation], 0)</f>
        <v>0</v>
      </c>
      <c r="AC754" s="43">
        <f>_xlfn.XLOOKUP(Master1[[#This Row],[cu_id]],Revenue_Analysis[cuid],Revenue_Analysis[Q2 Low Deviation], 0)</f>
        <v>0</v>
      </c>
      <c r="AD754" s="43">
        <f>_xlfn.XLOOKUP(Master1[[#This Row],[cu_id]],Revenue_Analysis[cuid],Revenue_Analysis[Q2 High Deviation], 0)</f>
        <v>0</v>
      </c>
      <c r="AE754" s="43">
        <f>_xlfn.XLOOKUP(Master1[[#This Row],[cu_id]],Revenue_Analysis[cuid],Revenue_Analysis[Q3 Low Deviation], 0)</f>
        <v>0</v>
      </c>
      <c r="AF754" s="43">
        <f>_xlfn.XLOOKUP(Master1[[#This Row],[cu_id]],Revenue_Analysis[cuid],Revenue_Analysis[Q3 High Deviation], 0)</f>
        <v>0</v>
      </c>
      <c r="AG754" s="43">
        <f>_xlfn.XLOOKUP(Master1[[#This Row],[cu_id]],Revenue_Analysis[cuid],Revenue_Analysis[Q4 Low Deviation], 0)</f>
        <v>0</v>
      </c>
      <c r="AH754" s="43">
        <f>_xlfn.XLOOKUP(Master1[[#This Row],[cu_id]],Revenue_Analysis[cuid],Revenue_Analysis[Q4 High Deviation], 0)</f>
        <v>0</v>
      </c>
      <c r="AI754" s="43">
        <f>_xlfn.XLOOKUP(Master1[[#This Row],[cu_id]],Revenue_Analysis[cuid],Revenue_Analysis[Q1 Average], 0)</f>
        <v>0</v>
      </c>
      <c r="AJ754" s="43">
        <f>_xlfn.XLOOKUP(Master1[[#This Row],[cu_id]],Revenue_Analysis[cuid],Revenue_Analysis[Q2 Average], 0)</f>
        <v>0</v>
      </c>
      <c r="AK754" s="43">
        <f>_xlfn.XLOOKUP(Master1[[#This Row],[cu_id]],Revenue_Analysis[cuid],Revenue_Analysis[Q3 Average], 0)</f>
        <v>0</v>
      </c>
      <c r="AL754" s="43">
        <f>_xlfn.XLOOKUP(Master1[[#This Row],[cu_id]],Revenue_Analysis[cuid],Revenue_Analysis[Q4 Average], 0)</f>
        <v>0</v>
      </c>
      <c r="AM754" s="44">
        <v>0.29166666666666669</v>
      </c>
      <c r="AN754" s="44">
        <v>0.70833333333333337</v>
      </c>
      <c r="AO754" s="25" t="s">
        <v>13860</v>
      </c>
      <c r="AP754" s="25" t="s">
        <v>13860</v>
      </c>
      <c r="AQ754" s="25" t="s">
        <v>13860</v>
      </c>
      <c r="AR754" s="25" t="s">
        <v>0</v>
      </c>
      <c r="AS754" s="15">
        <f>IFERROR(_xlfn.XLOOKUP(Master1[[#This Row],[cu_id]],StopTimes[cu_ID],StopTimes[Average Stop Time]), 0)</f>
        <v>0.10625</v>
      </c>
      <c r="AT75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54" s="45" t="s">
        <v>13860</v>
      </c>
      <c r="AV754" s="13"/>
      <c r="AW754" s="12"/>
    </row>
    <row r="755" spans="1:49" x14ac:dyDescent="0.3">
      <c r="A755" s="74" t="s">
        <v>4674</v>
      </c>
      <c r="B755" s="25">
        <v>78</v>
      </c>
      <c r="C755" s="25" t="s">
        <v>7</v>
      </c>
      <c r="D755" s="26">
        <v>99161</v>
      </c>
      <c r="E755" s="26" t="s">
        <v>2109</v>
      </c>
      <c r="F755" s="26" t="s">
        <v>3168</v>
      </c>
      <c r="G755" s="26" t="s">
        <v>2939</v>
      </c>
      <c r="H755" s="26" t="s">
        <v>5</v>
      </c>
      <c r="I755" s="26" t="s">
        <v>1787</v>
      </c>
      <c r="J755" s="26" t="s">
        <v>4</v>
      </c>
      <c r="K755" s="26" t="s">
        <v>553</v>
      </c>
      <c r="L755" s="27" t="s">
        <v>16</v>
      </c>
      <c r="M755" s="25" t="s">
        <v>3</v>
      </c>
      <c r="N755" s="25" t="s">
        <v>2</v>
      </c>
      <c r="O7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755" s="25">
        <v>0</v>
      </c>
      <c r="Q755" s="25">
        <v>0</v>
      </c>
      <c r="R755" s="25">
        <v>0</v>
      </c>
      <c r="S755" s="25">
        <v>0</v>
      </c>
      <c r="T755" s="25">
        <v>105</v>
      </c>
      <c r="U755" s="25">
        <v>1</v>
      </c>
      <c r="V755" s="41" t="str">
        <f>IFERROR(Master1[[#This Row],[Avg Garment Scans per Delivery]]/Master1[[#This Row],[Garment Inventory]], "")</f>
        <v/>
      </c>
      <c r="W755" s="42"/>
      <c r="X755" s="42"/>
      <c r="Y755" s="42"/>
      <c r="Z755" s="42"/>
      <c r="AA755" s="43">
        <f>_xlfn.XLOOKUP(Master1[[#This Row],[cu_id]], Revenue_Analysis[cuid], Revenue_Analysis[Q1 Low Deviation], 0)</f>
        <v>0</v>
      </c>
      <c r="AB755" s="43">
        <f>_xlfn.XLOOKUP(Master1[[#This Row],[cu_id]],Revenue_Analysis[cuid],Revenue_Analysis[Q1 High Deviation], 0)</f>
        <v>0</v>
      </c>
      <c r="AC755" s="43">
        <f>_xlfn.XLOOKUP(Master1[[#This Row],[cu_id]],Revenue_Analysis[cuid],Revenue_Analysis[Q2 Low Deviation], 0)</f>
        <v>0</v>
      </c>
      <c r="AD755" s="43">
        <f>_xlfn.XLOOKUP(Master1[[#This Row],[cu_id]],Revenue_Analysis[cuid],Revenue_Analysis[Q2 High Deviation], 0)</f>
        <v>0</v>
      </c>
      <c r="AE755" s="43">
        <f>_xlfn.XLOOKUP(Master1[[#This Row],[cu_id]],Revenue_Analysis[cuid],Revenue_Analysis[Q3 Low Deviation], 0)</f>
        <v>0</v>
      </c>
      <c r="AF755" s="43">
        <f>_xlfn.XLOOKUP(Master1[[#This Row],[cu_id]],Revenue_Analysis[cuid],Revenue_Analysis[Q3 High Deviation], 0)</f>
        <v>0</v>
      </c>
      <c r="AG755" s="43">
        <f>_xlfn.XLOOKUP(Master1[[#This Row],[cu_id]],Revenue_Analysis[cuid],Revenue_Analysis[Q4 Low Deviation], 0)</f>
        <v>0</v>
      </c>
      <c r="AH755" s="43">
        <f>_xlfn.XLOOKUP(Master1[[#This Row],[cu_id]],Revenue_Analysis[cuid],Revenue_Analysis[Q4 High Deviation], 0)</f>
        <v>0</v>
      </c>
      <c r="AI755" s="43">
        <f>_xlfn.XLOOKUP(Master1[[#This Row],[cu_id]],Revenue_Analysis[cuid],Revenue_Analysis[Q1 Average], 0)</f>
        <v>0</v>
      </c>
      <c r="AJ755" s="43">
        <f>_xlfn.XLOOKUP(Master1[[#This Row],[cu_id]],Revenue_Analysis[cuid],Revenue_Analysis[Q2 Average], 0)</f>
        <v>0</v>
      </c>
      <c r="AK755" s="43">
        <f>_xlfn.XLOOKUP(Master1[[#This Row],[cu_id]],Revenue_Analysis[cuid],Revenue_Analysis[Q3 Average], 0)</f>
        <v>0</v>
      </c>
      <c r="AL755" s="43">
        <f>_xlfn.XLOOKUP(Master1[[#This Row],[cu_id]],Revenue_Analysis[cuid],Revenue_Analysis[Q4 Average], 0)</f>
        <v>0</v>
      </c>
      <c r="AM755" s="44">
        <v>0.29166666666666669</v>
      </c>
      <c r="AN755" s="44">
        <v>0.70833333333333337</v>
      </c>
      <c r="AO755" s="25" t="s">
        <v>13860</v>
      </c>
      <c r="AP755" s="25" t="s">
        <v>13860</v>
      </c>
      <c r="AQ755" s="25" t="s">
        <v>13860</v>
      </c>
      <c r="AR755" s="25" t="s">
        <v>0</v>
      </c>
      <c r="AS755" s="15">
        <f>IFERROR(_xlfn.XLOOKUP(Master1[[#This Row],[cu_id]],StopTimes[cu_ID],StopTimes[Average Stop Time]), 0)</f>
        <v>0.11458333333333334</v>
      </c>
      <c r="AT75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55" s="45" t="s">
        <v>13860</v>
      </c>
      <c r="AV755" s="13"/>
      <c r="AW755" s="12"/>
    </row>
    <row r="756" spans="1:49" x14ac:dyDescent="0.3">
      <c r="A756" s="74" t="s">
        <v>3742</v>
      </c>
      <c r="B756" s="25">
        <v>34</v>
      </c>
      <c r="C756" s="25" t="s">
        <v>9</v>
      </c>
      <c r="D756" s="26">
        <v>28683</v>
      </c>
      <c r="E756" s="26" t="s">
        <v>13</v>
      </c>
      <c r="F756" s="26" t="s">
        <v>1190</v>
      </c>
      <c r="G756" s="26" t="s">
        <v>1191</v>
      </c>
      <c r="H756" s="26" t="s">
        <v>11</v>
      </c>
      <c r="I756" s="26" t="s">
        <v>238</v>
      </c>
      <c r="J756" s="26" t="s">
        <v>4</v>
      </c>
      <c r="K756" s="26" t="s">
        <v>513</v>
      </c>
      <c r="L756" s="27" t="s">
        <v>16</v>
      </c>
      <c r="M756" s="25" t="s">
        <v>3</v>
      </c>
      <c r="N756" s="25" t="s">
        <v>2</v>
      </c>
      <c r="O7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756" s="25">
        <v>30</v>
      </c>
      <c r="Q756" s="25">
        <v>0</v>
      </c>
      <c r="R756" s="25">
        <v>0</v>
      </c>
      <c r="S756" s="25">
        <v>0</v>
      </c>
      <c r="T756" s="25">
        <v>0</v>
      </c>
      <c r="U756" s="25">
        <v>52</v>
      </c>
      <c r="V756" s="41">
        <f>IFERROR(Master1[[#This Row],[Avg Garment Scans per Delivery]]/Master1[[#This Row],[Garment Inventory]], "")</f>
        <v>0.30769230769230771</v>
      </c>
      <c r="W756" s="42">
        <v>312</v>
      </c>
      <c r="X756" s="42">
        <v>96</v>
      </c>
      <c r="Y756" s="42">
        <v>5</v>
      </c>
      <c r="Z756" s="42">
        <v>382</v>
      </c>
      <c r="AA756" s="43">
        <f>_xlfn.XLOOKUP(Master1[[#This Row],[cu_id]], Revenue_Analysis[cuid], Revenue_Analysis[Q1 Low Deviation], 0)</f>
        <v>259.00040000000001</v>
      </c>
      <c r="AB756" s="43">
        <f>_xlfn.XLOOKUP(Master1[[#This Row],[cu_id]],Revenue_Analysis[cuid],Revenue_Analysis[Q1 High Deviation], 0)</f>
        <v>260.59800000000001</v>
      </c>
      <c r="AC756" s="43">
        <f>_xlfn.XLOOKUP(Master1[[#This Row],[cu_id]],Revenue_Analysis[cuid],Revenue_Analysis[Q2 Low Deviation], 0)</f>
        <v>261.10759999999999</v>
      </c>
      <c r="AD756" s="43">
        <f>_xlfn.XLOOKUP(Master1[[#This Row],[cu_id]],Revenue_Analysis[cuid],Revenue_Analysis[Q2 High Deviation], 0)</f>
        <v>264.14940000000001</v>
      </c>
      <c r="AE756" s="43">
        <f>_xlfn.XLOOKUP(Master1[[#This Row],[cu_id]],Revenue_Analysis[cuid],Revenue_Analysis[Q3 Low Deviation], 0)</f>
        <v>300.90159999999997</v>
      </c>
      <c r="AF756" s="43">
        <f>_xlfn.XLOOKUP(Master1[[#This Row],[cu_id]],Revenue_Analysis[cuid],Revenue_Analysis[Q3 High Deviation], 0)</f>
        <v>320.58999999999997</v>
      </c>
      <c r="AG756" s="43">
        <f>_xlfn.XLOOKUP(Master1[[#This Row],[cu_id]],Revenue_Analysis[cuid],Revenue_Analysis[Q4 Low Deviation], 0)</f>
        <v>300.35000000000002</v>
      </c>
      <c r="AH756" s="43">
        <f>_xlfn.XLOOKUP(Master1[[#This Row],[cu_id]],Revenue_Analysis[cuid],Revenue_Analysis[Q4 High Deviation], 0)</f>
        <v>300.35000000000002</v>
      </c>
      <c r="AI756" s="43">
        <f>_xlfn.XLOOKUP(Master1[[#This Row],[cu_id]],Revenue_Analysis[cuid],Revenue_Analysis[Q1 Average], 0)</f>
        <v>259.79919999999998</v>
      </c>
      <c r="AJ756" s="43">
        <f>_xlfn.XLOOKUP(Master1[[#This Row],[cu_id]],Revenue_Analysis[cuid],Revenue_Analysis[Q2 Average], 0)</f>
        <v>262.62849999999997</v>
      </c>
      <c r="AK756" s="43">
        <f>_xlfn.XLOOKUP(Master1[[#This Row],[cu_id]],Revenue_Analysis[cuid],Revenue_Analysis[Q3 Average], 0)</f>
        <v>310.74579999999997</v>
      </c>
      <c r="AL756" s="43">
        <f>_xlfn.XLOOKUP(Master1[[#This Row],[cu_id]],Revenue_Analysis[cuid],Revenue_Analysis[Q4 Average], 0)</f>
        <v>300.35000000000002</v>
      </c>
      <c r="AM756" s="44" t="s">
        <v>1</v>
      </c>
      <c r="AN756" s="44" t="s">
        <v>1</v>
      </c>
      <c r="AO756" s="25" t="s">
        <v>13860</v>
      </c>
      <c r="AP756" s="25" t="s">
        <v>13860</v>
      </c>
      <c r="AQ756" s="25" t="s">
        <v>13860</v>
      </c>
      <c r="AR756" s="25" t="s">
        <v>0</v>
      </c>
      <c r="AS756" s="15">
        <f>IFERROR(_xlfn.XLOOKUP(Master1[[#This Row],[cu_id]],StopTimes[cu_ID],StopTimes[Average Stop Time]), 0)</f>
        <v>13.435185185</v>
      </c>
      <c r="AT756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756" s="45">
        <v>20</v>
      </c>
      <c r="AV756" s="13"/>
    </row>
    <row r="757" spans="1:49" x14ac:dyDescent="0.3">
      <c r="A757" s="74" t="s">
        <v>4257</v>
      </c>
      <c r="B757" s="25">
        <v>71</v>
      </c>
      <c r="C757" s="25" t="s">
        <v>14</v>
      </c>
      <c r="D757" s="26">
        <v>99161</v>
      </c>
      <c r="E757" s="26" t="s">
        <v>2306</v>
      </c>
      <c r="F757" s="26" t="s">
        <v>2336</v>
      </c>
      <c r="G757" s="26" t="s">
        <v>2337</v>
      </c>
      <c r="H757" s="26" t="s">
        <v>5</v>
      </c>
      <c r="I757" s="26" t="s">
        <v>1489</v>
      </c>
      <c r="J757" s="26" t="s">
        <v>4</v>
      </c>
      <c r="K757" s="26" t="s">
        <v>635</v>
      </c>
      <c r="L757" s="27" t="s">
        <v>16</v>
      </c>
      <c r="M757" s="25" t="s">
        <v>3</v>
      </c>
      <c r="N757" s="25" t="s">
        <v>2</v>
      </c>
      <c r="O7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757" s="25">
        <v>0</v>
      </c>
      <c r="Q757" s="25">
        <v>0</v>
      </c>
      <c r="R757" s="25">
        <v>0</v>
      </c>
      <c r="S757" s="25">
        <v>1</v>
      </c>
      <c r="T757" s="25">
        <v>0</v>
      </c>
      <c r="U757" s="25">
        <v>6</v>
      </c>
      <c r="V757" s="41" t="str">
        <f>IFERROR(Master1[[#This Row],[Avg Garment Scans per Delivery]]/Master1[[#This Row],[Garment Inventory]], "")</f>
        <v/>
      </c>
      <c r="W757" s="42"/>
      <c r="X757" s="42"/>
      <c r="Y757" s="42"/>
      <c r="Z757" s="42"/>
      <c r="AA757" s="43">
        <f>_xlfn.XLOOKUP(Master1[[#This Row],[cu_id]], Revenue_Analysis[cuid], Revenue_Analysis[Q1 Low Deviation], 0)</f>
        <v>16.899999999999999</v>
      </c>
      <c r="AB757" s="43">
        <f>_xlfn.XLOOKUP(Master1[[#This Row],[cu_id]],Revenue_Analysis[cuid],Revenue_Analysis[Q1 High Deviation], 0)</f>
        <v>16.899999999999999</v>
      </c>
      <c r="AC757" s="43">
        <f>_xlfn.XLOOKUP(Master1[[#This Row],[cu_id]],Revenue_Analysis[cuid],Revenue_Analysis[Q2 Low Deviation], 0)</f>
        <v>17.78</v>
      </c>
      <c r="AD757" s="43">
        <f>_xlfn.XLOOKUP(Master1[[#This Row],[cu_id]],Revenue_Analysis[cuid],Revenue_Analysis[Q2 High Deviation], 0)</f>
        <v>28.44</v>
      </c>
      <c r="AE757" s="43">
        <f>_xlfn.XLOOKUP(Master1[[#This Row],[cu_id]],Revenue_Analysis[cuid],Revenue_Analysis[Q3 Low Deviation], 0)</f>
        <v>34.770000000000003</v>
      </c>
      <c r="AF757" s="43">
        <f>_xlfn.XLOOKUP(Master1[[#This Row],[cu_id]],Revenue_Analysis[cuid],Revenue_Analysis[Q3 High Deviation], 0)</f>
        <v>43.85</v>
      </c>
      <c r="AG757" s="43">
        <f>_xlfn.XLOOKUP(Master1[[#This Row],[cu_id]],Revenue_Analysis[cuid],Revenue_Analysis[Q4 Low Deviation], 0)</f>
        <v>24.88</v>
      </c>
      <c r="AH757" s="43">
        <f>_xlfn.XLOOKUP(Master1[[#This Row],[cu_id]],Revenue_Analysis[cuid],Revenue_Analysis[Q4 High Deviation], 0)</f>
        <v>65.819999999999993</v>
      </c>
      <c r="AI757" s="43">
        <f>_xlfn.XLOOKUP(Master1[[#This Row],[cu_id]],Revenue_Analysis[cuid],Revenue_Analysis[Q1 Average], 0)</f>
        <v>16.899999999999999</v>
      </c>
      <c r="AJ757" s="43">
        <f>_xlfn.XLOOKUP(Master1[[#This Row],[cu_id]],Revenue_Analysis[cuid],Revenue_Analysis[Q2 Average], 0)</f>
        <v>23.11</v>
      </c>
      <c r="AK757" s="43">
        <f>_xlfn.XLOOKUP(Master1[[#This Row],[cu_id]],Revenue_Analysis[cuid],Revenue_Analysis[Q3 Average], 0)</f>
        <v>39.31</v>
      </c>
      <c r="AL757" s="43">
        <f>_xlfn.XLOOKUP(Master1[[#This Row],[cu_id]],Revenue_Analysis[cuid],Revenue_Analysis[Q4 Average], 0)</f>
        <v>45.35</v>
      </c>
      <c r="AM757" s="44">
        <v>5</v>
      </c>
      <c r="AN757" s="44">
        <v>4.5</v>
      </c>
      <c r="AO757" s="25" t="s">
        <v>13860</v>
      </c>
      <c r="AP757" s="25" t="s">
        <v>13860</v>
      </c>
      <c r="AQ757" s="25" t="s">
        <v>13860</v>
      </c>
      <c r="AR757" s="25" t="s">
        <v>0</v>
      </c>
      <c r="AS757" s="15">
        <f>IFERROR(_xlfn.XLOOKUP(Master1[[#This Row],[cu_id]],StopTimes[cu_ID],StopTimes[Average Stop Time]), 0)</f>
        <v>0.2</v>
      </c>
      <c r="AT75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57" s="45" t="s">
        <v>13860</v>
      </c>
      <c r="AV757" s="13"/>
      <c r="AW757" s="12"/>
    </row>
    <row r="758" spans="1:49" x14ac:dyDescent="0.3">
      <c r="A758" s="21" t="s">
        <v>4582</v>
      </c>
      <c r="B758" s="23">
        <v>78</v>
      </c>
      <c r="C758" s="23" t="s">
        <v>12</v>
      </c>
      <c r="D758" s="22">
        <v>99161</v>
      </c>
      <c r="E758" s="22">
        <v>158</v>
      </c>
      <c r="F758" s="22" t="s">
        <v>2983</v>
      </c>
      <c r="G758" s="22" t="s">
        <v>2984</v>
      </c>
      <c r="H758" s="22" t="s">
        <v>5</v>
      </c>
      <c r="I758" s="22" t="s">
        <v>1746</v>
      </c>
      <c r="J758" s="22" t="s">
        <v>4</v>
      </c>
      <c r="K758" s="22" t="s">
        <v>243</v>
      </c>
      <c r="L758" s="32" t="s">
        <v>16</v>
      </c>
      <c r="M758" s="23" t="s">
        <v>3</v>
      </c>
      <c r="N758" s="23" t="s">
        <v>2</v>
      </c>
      <c r="O7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758" s="23">
        <v>0</v>
      </c>
      <c r="Q758" s="23">
        <v>20</v>
      </c>
      <c r="R758" s="23">
        <v>0</v>
      </c>
      <c r="S758" s="23">
        <v>0</v>
      </c>
      <c r="T758" s="23">
        <v>0</v>
      </c>
      <c r="U758" s="23"/>
      <c r="V758" s="51" t="str">
        <f>IFERROR(Master1[[#This Row],[Avg Garment Scans per Delivery]]/Master1[[#This Row],[Garment Inventory]], "")</f>
        <v/>
      </c>
      <c r="W758" s="54"/>
      <c r="X758" s="54">
        <v>0</v>
      </c>
      <c r="Y758" s="55"/>
      <c r="Z758" s="56"/>
      <c r="AA758" s="43">
        <f>_xlfn.XLOOKUP(Master1[[#This Row],[cu_id]], Revenue_Analysis[cuid], Revenue_Analysis[Q1 Low Deviation], 0)</f>
        <v>0</v>
      </c>
      <c r="AB758" s="43">
        <f>_xlfn.XLOOKUP(Master1[[#This Row],[cu_id]],Revenue_Analysis[cuid],Revenue_Analysis[Q1 High Deviation], 0)</f>
        <v>0</v>
      </c>
      <c r="AC758" s="43">
        <f>_xlfn.XLOOKUP(Master1[[#This Row],[cu_id]],Revenue_Analysis[cuid],Revenue_Analysis[Q2 Low Deviation], 0)</f>
        <v>0</v>
      </c>
      <c r="AD758" s="43">
        <f>_xlfn.XLOOKUP(Master1[[#This Row],[cu_id]],Revenue_Analysis[cuid],Revenue_Analysis[Q2 High Deviation], 0)</f>
        <v>0</v>
      </c>
      <c r="AE758" s="43">
        <f>_xlfn.XLOOKUP(Master1[[#This Row],[cu_id]],Revenue_Analysis[cuid],Revenue_Analysis[Q3 Low Deviation], 0)</f>
        <v>0</v>
      </c>
      <c r="AF758" s="43">
        <f>_xlfn.XLOOKUP(Master1[[#This Row],[cu_id]],Revenue_Analysis[cuid],Revenue_Analysis[Q3 High Deviation], 0)</f>
        <v>0</v>
      </c>
      <c r="AG758" s="43">
        <f>_xlfn.XLOOKUP(Master1[[#This Row],[cu_id]],Revenue_Analysis[cuid],Revenue_Analysis[Q4 Low Deviation], 0)</f>
        <v>0</v>
      </c>
      <c r="AH758" s="43">
        <f>_xlfn.XLOOKUP(Master1[[#This Row],[cu_id]],Revenue_Analysis[cuid],Revenue_Analysis[Q4 High Deviation], 0)</f>
        <v>0</v>
      </c>
      <c r="AI758" s="43">
        <f>_xlfn.XLOOKUP(Master1[[#This Row],[cu_id]],Revenue_Analysis[cuid],Revenue_Analysis[Q1 Average], 0)</f>
        <v>0</v>
      </c>
      <c r="AJ758" s="43">
        <f>_xlfn.XLOOKUP(Master1[[#This Row],[cu_id]],Revenue_Analysis[cuid],Revenue_Analysis[Q2 Average], 0)</f>
        <v>0</v>
      </c>
      <c r="AK758" s="43">
        <f>_xlfn.XLOOKUP(Master1[[#This Row],[cu_id]],Revenue_Analysis[cuid],Revenue_Analysis[Q3 Average], 0)</f>
        <v>0</v>
      </c>
      <c r="AL758" s="43">
        <f>_xlfn.XLOOKUP(Master1[[#This Row],[cu_id]],Revenue_Analysis[cuid],Revenue_Analysis[Q4 Average], 0)</f>
        <v>0</v>
      </c>
      <c r="AM758" s="44">
        <v>0.33333333333333331</v>
      </c>
      <c r="AN758" s="44">
        <v>0.66666666666666663</v>
      </c>
      <c r="AO758" s="57" t="s">
        <v>13860</v>
      </c>
      <c r="AP758" s="57" t="s">
        <v>13860</v>
      </c>
      <c r="AQ758" s="57" t="s">
        <v>13860</v>
      </c>
      <c r="AR758" s="57" t="s">
        <v>0</v>
      </c>
      <c r="AS758" s="15">
        <f>IFERROR(_xlfn.XLOOKUP(Master1[[#This Row],[cu_id]],StopTimes[cu_ID],StopTimes[Average Stop Time]), 0)</f>
        <v>0.15833333333333333</v>
      </c>
      <c r="AT75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58" s="45" t="s">
        <v>13860</v>
      </c>
      <c r="AV758" s="13"/>
      <c r="AW758" s="12"/>
    </row>
    <row r="759" spans="1:49" x14ac:dyDescent="0.3">
      <c r="A759" s="74" t="s">
        <v>4555</v>
      </c>
      <c r="B759" s="25">
        <v>15</v>
      </c>
      <c r="C759" s="25" t="s">
        <v>12</v>
      </c>
      <c r="D759" s="26">
        <v>33777</v>
      </c>
      <c r="E759" s="26" t="s">
        <v>13</v>
      </c>
      <c r="F759" s="26" t="s">
        <v>2933</v>
      </c>
      <c r="G759" s="83" t="s">
        <v>4865</v>
      </c>
      <c r="H759" s="26" t="s">
        <v>5</v>
      </c>
      <c r="I759" s="26" t="s">
        <v>2934</v>
      </c>
      <c r="J759" s="26" t="s">
        <v>4</v>
      </c>
      <c r="K759" s="26" t="s">
        <v>387</v>
      </c>
      <c r="L759" s="27" t="s">
        <v>16</v>
      </c>
      <c r="M759" s="25" t="s">
        <v>3</v>
      </c>
      <c r="N759" s="25" t="s">
        <v>2</v>
      </c>
      <c r="O7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191</v>
      </c>
      <c r="P759" s="25">
        <v>0</v>
      </c>
      <c r="Q759" s="25">
        <v>191</v>
      </c>
      <c r="R759" s="25">
        <v>0</v>
      </c>
      <c r="S759" s="25">
        <v>0</v>
      </c>
      <c r="T759" s="25">
        <v>0</v>
      </c>
      <c r="U759" s="25">
        <v>47</v>
      </c>
      <c r="V759" s="41">
        <f>IFERROR(Master1[[#This Row],[Avg Garment Scans per Delivery]]/Master1[[#This Row],[Garment Inventory]], "")</f>
        <v>0</v>
      </c>
      <c r="W759" s="42">
        <v>12</v>
      </c>
      <c r="X759" s="42"/>
      <c r="Y759" s="42">
        <v>2</v>
      </c>
      <c r="Z759" s="42">
        <v>12</v>
      </c>
      <c r="AA759" s="43">
        <f>_xlfn.XLOOKUP(Master1[[#This Row],[cu_id]], Revenue_Analysis[cuid], Revenue_Analysis[Q1 Low Deviation], 0)</f>
        <v>116.1532</v>
      </c>
      <c r="AB759" s="43">
        <f>_xlfn.XLOOKUP(Master1[[#This Row],[cu_id]],Revenue_Analysis[cuid],Revenue_Analysis[Q1 High Deviation], 0)</f>
        <v>129.7784</v>
      </c>
      <c r="AC759" s="43">
        <f>_xlfn.XLOOKUP(Master1[[#This Row],[cu_id]],Revenue_Analysis[cuid],Revenue_Analysis[Q2 Low Deviation], 0)</f>
        <v>124.2504</v>
      </c>
      <c r="AD759" s="43">
        <f>_xlfn.XLOOKUP(Master1[[#This Row],[cu_id]],Revenue_Analysis[cuid],Revenue_Analysis[Q2 High Deviation], 0)</f>
        <v>127.0368</v>
      </c>
      <c r="AE759" s="43">
        <f>_xlfn.XLOOKUP(Master1[[#This Row],[cu_id]],Revenue_Analysis[cuid],Revenue_Analysis[Q3 Low Deviation], 0)</f>
        <v>139.12209999999999</v>
      </c>
      <c r="AF759" s="43">
        <f>_xlfn.XLOOKUP(Master1[[#This Row],[cu_id]],Revenue_Analysis[cuid],Revenue_Analysis[Q3 High Deviation], 0)</f>
        <v>161.0025</v>
      </c>
      <c r="AG759" s="43">
        <f>_xlfn.XLOOKUP(Master1[[#This Row],[cu_id]],Revenue_Analysis[cuid],Revenue_Analysis[Q4 Low Deviation], 0)</f>
        <v>128.0317</v>
      </c>
      <c r="AH759" s="43">
        <f>_xlfn.XLOOKUP(Master1[[#This Row],[cu_id]],Revenue_Analysis[cuid],Revenue_Analysis[Q4 High Deviation], 0)</f>
        <v>171.7483</v>
      </c>
      <c r="AI759" s="43">
        <f>_xlfn.XLOOKUP(Master1[[#This Row],[cu_id]],Revenue_Analysis[cuid],Revenue_Analysis[Q1 Average], 0)</f>
        <v>122.9658</v>
      </c>
      <c r="AJ759" s="43">
        <f>_xlfn.XLOOKUP(Master1[[#This Row],[cu_id]],Revenue_Analysis[cuid],Revenue_Analysis[Q2 Average], 0)</f>
        <v>125.64360000000001</v>
      </c>
      <c r="AK759" s="43">
        <f>_xlfn.XLOOKUP(Master1[[#This Row],[cu_id]],Revenue_Analysis[cuid],Revenue_Analysis[Q3 Average], 0)</f>
        <v>150.06229999999999</v>
      </c>
      <c r="AL759" s="43">
        <f>_xlfn.XLOOKUP(Master1[[#This Row],[cu_id]],Revenue_Analysis[cuid],Revenue_Analysis[Q4 Average], 0)</f>
        <v>149.88999999999999</v>
      </c>
      <c r="AM759" s="44">
        <v>0.375</v>
      </c>
      <c r="AN759" s="44">
        <v>0.6875</v>
      </c>
      <c r="AO759" s="25" t="s">
        <v>13860</v>
      </c>
      <c r="AP759" s="25" t="s">
        <v>13860</v>
      </c>
      <c r="AQ759" s="25" t="s">
        <v>2169</v>
      </c>
      <c r="AR759" s="25" t="s">
        <v>0</v>
      </c>
      <c r="AS759" s="15">
        <f>IFERROR(_xlfn.XLOOKUP(Master1[[#This Row],[cu_id]],StopTimes[cu_ID],StopTimes[Average Stop Time]), 0)</f>
        <v>6.6208333333333336</v>
      </c>
      <c r="AT759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759" s="45">
        <v>10</v>
      </c>
      <c r="AV759" s="13"/>
      <c r="AW759" s="12"/>
    </row>
    <row r="760" spans="1:49" x14ac:dyDescent="0.3">
      <c r="A760" s="74" t="s">
        <v>3743</v>
      </c>
      <c r="B760" s="25">
        <v>15</v>
      </c>
      <c r="C760" s="25" t="s">
        <v>14</v>
      </c>
      <c r="D760" s="26">
        <v>28686</v>
      </c>
      <c r="E760" s="26" t="s">
        <v>13</v>
      </c>
      <c r="F760" s="26" t="s">
        <v>1192</v>
      </c>
      <c r="G760" s="26" t="s">
        <v>1193</v>
      </c>
      <c r="H760" s="26" t="s">
        <v>11</v>
      </c>
      <c r="I760" s="26" t="s">
        <v>214</v>
      </c>
      <c r="J760" s="26" t="s">
        <v>4</v>
      </c>
      <c r="K760" s="26" t="s">
        <v>215</v>
      </c>
      <c r="L760" s="27" t="s">
        <v>16</v>
      </c>
      <c r="M760" s="25" t="s">
        <v>3</v>
      </c>
      <c r="N760" s="25" t="s">
        <v>2</v>
      </c>
      <c r="O7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</v>
      </c>
      <c r="P760" s="25">
        <v>0</v>
      </c>
      <c r="Q760" s="25">
        <v>0</v>
      </c>
      <c r="R760" s="25">
        <v>0</v>
      </c>
      <c r="S760" s="25">
        <v>8</v>
      </c>
      <c r="T760" s="25">
        <v>0</v>
      </c>
      <c r="U760" s="25">
        <v>53</v>
      </c>
      <c r="V760" s="41" t="str">
        <f>IFERROR(Master1[[#This Row],[Avg Garment Scans per Delivery]]/Master1[[#This Row],[Garment Inventory]], "")</f>
        <v/>
      </c>
      <c r="W760" s="42"/>
      <c r="X760" s="42"/>
      <c r="Y760" s="42"/>
      <c r="Z760" s="42"/>
      <c r="AA760" s="43">
        <f>_xlfn.XLOOKUP(Master1[[#This Row],[cu_id]], Revenue_Analysis[cuid], Revenue_Analysis[Q1 Low Deviation], 0)</f>
        <v>138.40170000000001</v>
      </c>
      <c r="AB760" s="43">
        <f>_xlfn.XLOOKUP(Master1[[#This Row],[cu_id]],Revenue_Analysis[cuid],Revenue_Analysis[Q1 High Deviation], 0)</f>
        <v>154.1953</v>
      </c>
      <c r="AC760" s="43">
        <f>_xlfn.XLOOKUP(Master1[[#This Row],[cu_id]],Revenue_Analysis[cuid],Revenue_Analysis[Q2 Low Deviation], 0)</f>
        <v>165.23670000000001</v>
      </c>
      <c r="AD760" s="43">
        <f>_xlfn.XLOOKUP(Master1[[#This Row],[cu_id]],Revenue_Analysis[cuid],Revenue_Analysis[Q2 High Deviation], 0)</f>
        <v>194.14789999999999</v>
      </c>
      <c r="AE760" s="43">
        <f>_xlfn.XLOOKUP(Master1[[#This Row],[cu_id]],Revenue_Analysis[cuid],Revenue_Analysis[Q3 Low Deviation], 0)</f>
        <v>176.9769</v>
      </c>
      <c r="AF760" s="43">
        <f>_xlfn.XLOOKUP(Master1[[#This Row],[cu_id]],Revenue_Analysis[cuid],Revenue_Analysis[Q3 High Deviation], 0)</f>
        <v>188.8631</v>
      </c>
      <c r="AG760" s="43">
        <f>_xlfn.XLOOKUP(Master1[[#This Row],[cu_id]],Revenue_Analysis[cuid],Revenue_Analysis[Q4 Low Deviation], 0)</f>
        <v>178.2936</v>
      </c>
      <c r="AH760" s="43">
        <f>_xlfn.XLOOKUP(Master1[[#This Row],[cu_id]],Revenue_Analysis[cuid],Revenue_Analysis[Q4 High Deviation], 0)</f>
        <v>191.5694</v>
      </c>
      <c r="AI760" s="43">
        <f>_xlfn.XLOOKUP(Master1[[#This Row],[cu_id]],Revenue_Analysis[cuid],Revenue_Analysis[Q1 Average], 0)</f>
        <v>146.29849999999999</v>
      </c>
      <c r="AJ760" s="43">
        <f>_xlfn.XLOOKUP(Master1[[#This Row],[cu_id]],Revenue_Analysis[cuid],Revenue_Analysis[Q2 Average], 0)</f>
        <v>179.69229999999999</v>
      </c>
      <c r="AK760" s="43">
        <f>_xlfn.XLOOKUP(Master1[[#This Row],[cu_id]],Revenue_Analysis[cuid],Revenue_Analysis[Q3 Average], 0)</f>
        <v>182.92</v>
      </c>
      <c r="AL760" s="43">
        <f>_xlfn.XLOOKUP(Master1[[#This Row],[cu_id]],Revenue_Analysis[cuid],Revenue_Analysis[Q4 Average], 0)</f>
        <v>184.9315</v>
      </c>
      <c r="AM760" s="44">
        <v>0.375</v>
      </c>
      <c r="AN760" s="44">
        <v>0.66666666666666663</v>
      </c>
      <c r="AO760" s="25" t="s">
        <v>13860</v>
      </c>
      <c r="AP760" s="25" t="s">
        <v>13860</v>
      </c>
      <c r="AQ760" s="25" t="s">
        <v>13860</v>
      </c>
      <c r="AR760" s="25" t="s">
        <v>0</v>
      </c>
      <c r="AS760" s="15">
        <f>IFERROR(_xlfn.XLOOKUP(Master1[[#This Row],[cu_id]],StopTimes[cu_ID],StopTimes[Average Stop Time]), 0)</f>
        <v>17.983333333333334</v>
      </c>
      <c r="AT760" s="15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760" s="45">
        <v>12</v>
      </c>
      <c r="AV760" s="13"/>
      <c r="AW760" s="12"/>
    </row>
    <row r="761" spans="1:49" x14ac:dyDescent="0.3">
      <c r="A761" s="74" t="s">
        <v>4556</v>
      </c>
      <c r="B761" s="25">
        <v>76</v>
      </c>
      <c r="C761" s="25" t="s">
        <v>12</v>
      </c>
      <c r="D761" s="26">
        <v>99062</v>
      </c>
      <c r="E761" s="26" t="s">
        <v>2089</v>
      </c>
      <c r="F761" s="26" t="s">
        <v>2935</v>
      </c>
      <c r="G761" s="26" t="s">
        <v>2936</v>
      </c>
      <c r="H761" s="26" t="s">
        <v>11</v>
      </c>
      <c r="I761" s="26" t="s">
        <v>1483</v>
      </c>
      <c r="J761" s="26" t="s">
        <v>4</v>
      </c>
      <c r="K761" s="26" t="s">
        <v>810</v>
      </c>
      <c r="L761" s="27" t="s">
        <v>16</v>
      </c>
      <c r="M761" s="25" t="s">
        <v>3</v>
      </c>
      <c r="N761" s="25" t="s">
        <v>2</v>
      </c>
      <c r="O7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</v>
      </c>
      <c r="P761" s="25">
        <v>0</v>
      </c>
      <c r="Q761" s="25">
        <v>5</v>
      </c>
      <c r="R761" s="25">
        <v>0</v>
      </c>
      <c r="S761" s="25">
        <v>0</v>
      </c>
      <c r="T761" s="25">
        <v>0</v>
      </c>
      <c r="U761" s="25">
        <v>52</v>
      </c>
      <c r="V761" s="41" t="str">
        <f>IFERROR(Master1[[#This Row],[Avg Garment Scans per Delivery]]/Master1[[#This Row],[Garment Inventory]], "")</f>
        <v/>
      </c>
      <c r="W761" s="42"/>
      <c r="X761" s="42"/>
      <c r="Y761" s="42"/>
      <c r="Z761" s="42"/>
      <c r="AA761" s="43">
        <f>_xlfn.XLOOKUP(Master1[[#This Row],[cu_id]], Revenue_Analysis[cuid], Revenue_Analysis[Q1 Low Deviation], 0)</f>
        <v>43.607700000000001</v>
      </c>
      <c r="AB761" s="43">
        <f>_xlfn.XLOOKUP(Master1[[#This Row],[cu_id]],Revenue_Analysis[cuid],Revenue_Analysis[Q1 High Deviation], 0)</f>
        <v>44.9923</v>
      </c>
      <c r="AC761" s="43">
        <f>_xlfn.XLOOKUP(Master1[[#This Row],[cu_id]],Revenue_Analysis[cuid],Revenue_Analysis[Q2 Low Deviation], 0)</f>
        <v>45.744399999999999</v>
      </c>
      <c r="AD761" s="43">
        <f>_xlfn.XLOOKUP(Master1[[#This Row],[cu_id]],Revenue_Analysis[cuid],Revenue_Analysis[Q2 High Deviation], 0)</f>
        <v>46.144799999999996</v>
      </c>
      <c r="AE761" s="43">
        <f>_xlfn.XLOOKUP(Master1[[#This Row],[cu_id]],Revenue_Analysis[cuid],Revenue_Analysis[Q3 Low Deviation], 0)</f>
        <v>46.126199999999997</v>
      </c>
      <c r="AF761" s="43">
        <f>_xlfn.XLOOKUP(Master1[[#This Row],[cu_id]],Revenue_Analysis[cuid],Revenue_Analysis[Q3 High Deviation], 0)</f>
        <v>46.275399999999998</v>
      </c>
      <c r="AG761" s="43">
        <f>_xlfn.XLOOKUP(Master1[[#This Row],[cu_id]],Revenue_Analysis[cuid],Revenue_Analysis[Q4 Low Deviation], 0)</f>
        <v>46.12</v>
      </c>
      <c r="AH761" s="43">
        <f>_xlfn.XLOOKUP(Master1[[#This Row],[cu_id]],Revenue_Analysis[cuid],Revenue_Analysis[Q4 High Deviation], 0)</f>
        <v>46.12</v>
      </c>
      <c r="AI761" s="43">
        <f>_xlfn.XLOOKUP(Master1[[#This Row],[cu_id]],Revenue_Analysis[cuid],Revenue_Analysis[Q1 Average], 0)</f>
        <v>44.3</v>
      </c>
      <c r="AJ761" s="43">
        <f>_xlfn.XLOOKUP(Master1[[#This Row],[cu_id]],Revenue_Analysis[cuid],Revenue_Analysis[Q2 Average], 0)</f>
        <v>45.944600000000001</v>
      </c>
      <c r="AK761" s="43">
        <f>_xlfn.XLOOKUP(Master1[[#This Row],[cu_id]],Revenue_Analysis[cuid],Revenue_Analysis[Q3 Average], 0)</f>
        <v>46.200800000000001</v>
      </c>
      <c r="AL761" s="43">
        <f>_xlfn.XLOOKUP(Master1[[#This Row],[cu_id]],Revenue_Analysis[cuid],Revenue_Analysis[Q4 Average], 0)</f>
        <v>46.12</v>
      </c>
      <c r="AM761" s="44">
        <v>7</v>
      </c>
      <c r="AN761" s="44">
        <v>0.64583333333333337</v>
      </c>
      <c r="AO761" s="25" t="s">
        <v>13860</v>
      </c>
      <c r="AP761" s="25" t="s">
        <v>13860</v>
      </c>
      <c r="AQ761" s="25" t="s">
        <v>13860</v>
      </c>
      <c r="AR761" s="25" t="s">
        <v>0</v>
      </c>
      <c r="AS761" s="15">
        <f>IFERROR(_xlfn.XLOOKUP(Master1[[#This Row],[cu_id]],StopTimes[cu_ID],StopTimes[Average Stop Time]), 0)</f>
        <v>15.652083333333334</v>
      </c>
      <c r="AT76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61" s="45" t="s">
        <v>13860</v>
      </c>
      <c r="AV761" s="13"/>
      <c r="AW761" s="12"/>
    </row>
    <row r="762" spans="1:49" x14ac:dyDescent="0.3">
      <c r="A762" s="74" t="s">
        <v>4557</v>
      </c>
      <c r="B762" s="25">
        <v>78</v>
      </c>
      <c r="C762" s="25" t="s">
        <v>7</v>
      </c>
      <c r="D762" s="26">
        <v>99062</v>
      </c>
      <c r="E762" s="26" t="s">
        <v>2937</v>
      </c>
      <c r="F762" s="26" t="s">
        <v>2938</v>
      </c>
      <c r="G762" s="26" t="s">
        <v>2939</v>
      </c>
      <c r="H762" s="26" t="s">
        <v>11</v>
      </c>
      <c r="I762" s="26" t="s">
        <v>1787</v>
      </c>
      <c r="J762" s="26" t="s">
        <v>4</v>
      </c>
      <c r="K762" s="26" t="s">
        <v>553</v>
      </c>
      <c r="L762" s="27" t="s">
        <v>16</v>
      </c>
      <c r="M762" s="25" t="s">
        <v>3</v>
      </c>
      <c r="N762" s="25" t="s">
        <v>2</v>
      </c>
      <c r="O7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762" s="25">
        <v>0</v>
      </c>
      <c r="Q762" s="25">
        <v>0</v>
      </c>
      <c r="R762" s="25">
        <v>0</v>
      </c>
      <c r="S762" s="25">
        <v>0</v>
      </c>
      <c r="T762" s="25">
        <v>10</v>
      </c>
      <c r="U762" s="25">
        <v>52</v>
      </c>
      <c r="V762" s="41" t="str">
        <f>IFERROR(Master1[[#This Row],[Avg Garment Scans per Delivery]]/Master1[[#This Row],[Garment Inventory]], "")</f>
        <v/>
      </c>
      <c r="W762" s="42"/>
      <c r="X762" s="42"/>
      <c r="Y762" s="42"/>
      <c r="Z762" s="42"/>
      <c r="AA762" s="43">
        <f>_xlfn.XLOOKUP(Master1[[#This Row],[cu_id]], Revenue_Analysis[cuid], Revenue_Analysis[Q1 Low Deviation], 0)</f>
        <v>61.463299999999997</v>
      </c>
      <c r="AB762" s="43">
        <f>_xlfn.XLOOKUP(Master1[[#This Row],[cu_id]],Revenue_Analysis[cuid],Revenue_Analysis[Q1 High Deviation], 0)</f>
        <v>62.546700000000001</v>
      </c>
      <c r="AC762" s="43">
        <f>_xlfn.XLOOKUP(Master1[[#This Row],[cu_id]],Revenue_Analysis[cuid],Revenue_Analysis[Q2 Low Deviation], 0)</f>
        <v>63.574399999999997</v>
      </c>
      <c r="AD762" s="43">
        <f>_xlfn.XLOOKUP(Master1[[#This Row],[cu_id]],Revenue_Analysis[cuid],Revenue_Analysis[Q2 High Deviation], 0)</f>
        <v>63.974800000000002</v>
      </c>
      <c r="AE762" s="43">
        <f>_xlfn.XLOOKUP(Master1[[#This Row],[cu_id]],Revenue_Analysis[cuid],Revenue_Analysis[Q3 Low Deviation], 0)</f>
        <v>63.95</v>
      </c>
      <c r="AF762" s="43">
        <f>_xlfn.XLOOKUP(Master1[[#This Row],[cu_id]],Revenue_Analysis[cuid],Revenue_Analysis[Q3 High Deviation], 0)</f>
        <v>64.099999999999994</v>
      </c>
      <c r="AG762" s="43">
        <f>_xlfn.XLOOKUP(Master1[[#This Row],[cu_id]],Revenue_Analysis[cuid],Revenue_Analysis[Q4 Low Deviation], 0)</f>
        <v>66.942899999999995</v>
      </c>
      <c r="AH762" s="43">
        <f>_xlfn.XLOOKUP(Master1[[#This Row],[cu_id]],Revenue_Analysis[cuid],Revenue_Analysis[Q4 High Deviation], 0)</f>
        <v>76.520099999999999</v>
      </c>
      <c r="AI762" s="43">
        <f>_xlfn.XLOOKUP(Master1[[#This Row],[cu_id]],Revenue_Analysis[cuid],Revenue_Analysis[Q1 Average], 0)</f>
        <v>62.005000000000003</v>
      </c>
      <c r="AJ762" s="43">
        <f>_xlfn.XLOOKUP(Master1[[#This Row],[cu_id]],Revenue_Analysis[cuid],Revenue_Analysis[Q2 Average], 0)</f>
        <v>63.7746</v>
      </c>
      <c r="AK762" s="43">
        <f>_xlfn.XLOOKUP(Master1[[#This Row],[cu_id]],Revenue_Analysis[cuid],Revenue_Analysis[Q3 Average], 0)</f>
        <v>64.025000000000006</v>
      </c>
      <c r="AL762" s="43">
        <f>_xlfn.XLOOKUP(Master1[[#This Row],[cu_id]],Revenue_Analysis[cuid],Revenue_Analysis[Q4 Average], 0)</f>
        <v>71.731499999999997</v>
      </c>
      <c r="AM762" s="44">
        <v>0.29166666666666669</v>
      </c>
      <c r="AN762" s="44">
        <v>0.70833333333333337</v>
      </c>
      <c r="AO762" s="25" t="s">
        <v>13860</v>
      </c>
      <c r="AP762" s="25" t="s">
        <v>13860</v>
      </c>
      <c r="AQ762" s="25" t="s">
        <v>13860</v>
      </c>
      <c r="AR762" s="25" t="s">
        <v>0</v>
      </c>
      <c r="AS762" s="15">
        <f>IFERROR(_xlfn.XLOOKUP(Master1[[#This Row],[cu_id]],StopTimes[cu_ID],StopTimes[Average Stop Time]), 0)</f>
        <v>8.1666666666666661</v>
      </c>
      <c r="AT76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62" s="45" t="s">
        <v>13860</v>
      </c>
      <c r="AV762" s="13"/>
      <c r="AW762" s="12"/>
    </row>
    <row r="763" spans="1:49" x14ac:dyDescent="0.3">
      <c r="A763" s="74" t="s">
        <v>4558</v>
      </c>
      <c r="B763" s="25">
        <v>71</v>
      </c>
      <c r="C763" s="25" t="s">
        <v>14</v>
      </c>
      <c r="D763" s="26">
        <v>99062</v>
      </c>
      <c r="E763" s="26" t="s">
        <v>2940</v>
      </c>
      <c r="F763" s="26" t="s">
        <v>2941</v>
      </c>
      <c r="G763" s="26" t="s">
        <v>2337</v>
      </c>
      <c r="H763" s="26" t="s">
        <v>11</v>
      </c>
      <c r="I763" s="26" t="s">
        <v>1489</v>
      </c>
      <c r="J763" s="26" t="s">
        <v>4</v>
      </c>
      <c r="K763" s="26" t="s">
        <v>1490</v>
      </c>
      <c r="L763" s="27" t="s">
        <v>16</v>
      </c>
      <c r="M763" s="25" t="s">
        <v>3</v>
      </c>
      <c r="N763" s="25" t="s">
        <v>2</v>
      </c>
      <c r="O7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763" s="25">
        <v>0</v>
      </c>
      <c r="Q763" s="25">
        <v>0</v>
      </c>
      <c r="R763" s="25">
        <v>0</v>
      </c>
      <c r="S763" s="25">
        <v>1</v>
      </c>
      <c r="T763" s="25">
        <v>0</v>
      </c>
      <c r="U763" s="25">
        <v>54</v>
      </c>
      <c r="V763" s="41" t="str">
        <f>IFERROR(Master1[[#This Row],[Avg Garment Scans per Delivery]]/Master1[[#This Row],[Garment Inventory]], "")</f>
        <v/>
      </c>
      <c r="W763" s="42"/>
      <c r="X763" s="42"/>
      <c r="Y763" s="42"/>
      <c r="Z763" s="42"/>
      <c r="AA763" s="43">
        <f>_xlfn.XLOOKUP(Master1[[#This Row],[cu_id]], Revenue_Analysis[cuid], Revenue_Analysis[Q1 Low Deviation], 0)</f>
        <v>57.500700000000002</v>
      </c>
      <c r="AB763" s="43">
        <f>_xlfn.XLOOKUP(Master1[[#This Row],[cu_id]],Revenue_Analysis[cuid],Revenue_Analysis[Q1 High Deviation], 0)</f>
        <v>74.969300000000004</v>
      </c>
      <c r="AC763" s="43">
        <f>_xlfn.XLOOKUP(Master1[[#This Row],[cu_id]],Revenue_Analysis[cuid],Revenue_Analysis[Q2 Low Deviation], 0)</f>
        <v>71.33</v>
      </c>
      <c r="AD763" s="43">
        <f>_xlfn.XLOOKUP(Master1[[#This Row],[cu_id]],Revenue_Analysis[cuid],Revenue_Analysis[Q2 High Deviation], 0)</f>
        <v>71.33</v>
      </c>
      <c r="AE763" s="43">
        <f>_xlfn.XLOOKUP(Master1[[#This Row],[cu_id]],Revenue_Analysis[cuid],Revenue_Analysis[Q3 Low Deviation], 0)</f>
        <v>71.33</v>
      </c>
      <c r="AF763" s="43">
        <f>_xlfn.XLOOKUP(Master1[[#This Row],[cu_id]],Revenue_Analysis[cuid],Revenue_Analysis[Q3 High Deviation], 0)</f>
        <v>71.33</v>
      </c>
      <c r="AG763" s="43">
        <f>_xlfn.XLOOKUP(Master1[[#This Row],[cu_id]],Revenue_Analysis[cuid],Revenue_Analysis[Q4 Low Deviation], 0)</f>
        <v>72.677400000000006</v>
      </c>
      <c r="AH763" s="43">
        <f>_xlfn.XLOOKUP(Master1[[#This Row],[cu_id]],Revenue_Analysis[cuid],Revenue_Analysis[Q4 High Deviation], 0)</f>
        <v>76.988799999999998</v>
      </c>
      <c r="AI763" s="43">
        <f>_xlfn.XLOOKUP(Master1[[#This Row],[cu_id]],Revenue_Analysis[cuid],Revenue_Analysis[Q1 Average], 0)</f>
        <v>66.234999999999999</v>
      </c>
      <c r="AJ763" s="43">
        <f>_xlfn.XLOOKUP(Master1[[#This Row],[cu_id]],Revenue_Analysis[cuid],Revenue_Analysis[Q2 Average], 0)</f>
        <v>71.33</v>
      </c>
      <c r="AK763" s="43">
        <f>_xlfn.XLOOKUP(Master1[[#This Row],[cu_id]],Revenue_Analysis[cuid],Revenue_Analysis[Q3 Average], 0)</f>
        <v>71.33</v>
      </c>
      <c r="AL763" s="43">
        <f>_xlfn.XLOOKUP(Master1[[#This Row],[cu_id]],Revenue_Analysis[cuid],Revenue_Analysis[Q4 Average], 0)</f>
        <v>74.833100000000002</v>
      </c>
      <c r="AM763" s="44">
        <v>5</v>
      </c>
      <c r="AN763" s="44">
        <v>9.5</v>
      </c>
      <c r="AO763" s="25" t="s">
        <v>13860</v>
      </c>
      <c r="AP763" s="25" t="s">
        <v>13860</v>
      </c>
      <c r="AQ763" s="25" t="s">
        <v>13860</v>
      </c>
      <c r="AR763" s="25" t="s">
        <v>0</v>
      </c>
      <c r="AS763" s="15">
        <f>IFERROR(_xlfn.XLOOKUP(Master1[[#This Row],[cu_id]],StopTimes[cu_ID],StopTimes[Average Stop Time]), 0)</f>
        <v>30.96875</v>
      </c>
      <c r="AT76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63" s="45" t="s">
        <v>13860</v>
      </c>
      <c r="AV763" s="13"/>
      <c r="AW763" s="12"/>
    </row>
    <row r="764" spans="1:49" x14ac:dyDescent="0.3">
      <c r="A764" s="74" t="s">
        <v>4559</v>
      </c>
      <c r="B764" s="25">
        <v>78</v>
      </c>
      <c r="C764" s="25" t="s">
        <v>7</v>
      </c>
      <c r="D764" s="26">
        <v>99062</v>
      </c>
      <c r="E764" s="26" t="s">
        <v>2102</v>
      </c>
      <c r="F764" s="26" t="s">
        <v>2942</v>
      </c>
      <c r="G764" s="26" t="s">
        <v>2943</v>
      </c>
      <c r="H764" s="26" t="s">
        <v>11</v>
      </c>
      <c r="I764" s="26" t="s">
        <v>1486</v>
      </c>
      <c r="J764" s="26" t="s">
        <v>4</v>
      </c>
      <c r="K764" s="26" t="s">
        <v>441</v>
      </c>
      <c r="L764" s="27" t="s">
        <v>16</v>
      </c>
      <c r="M764" s="25" t="s">
        <v>3</v>
      </c>
      <c r="N764" s="25" t="s">
        <v>2</v>
      </c>
      <c r="O7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764" s="25">
        <v>0</v>
      </c>
      <c r="Q764" s="25">
        <v>0</v>
      </c>
      <c r="R764" s="25">
        <v>0</v>
      </c>
      <c r="S764" s="25">
        <v>0</v>
      </c>
      <c r="T764" s="25">
        <v>120</v>
      </c>
      <c r="U764" s="25">
        <v>52</v>
      </c>
      <c r="V764" s="41" t="str">
        <f>IFERROR(Master1[[#This Row],[Avg Garment Scans per Delivery]]/Master1[[#This Row],[Garment Inventory]], "")</f>
        <v/>
      </c>
      <c r="W764" s="42"/>
      <c r="X764" s="42"/>
      <c r="Y764" s="42"/>
      <c r="Z764" s="42"/>
      <c r="AA764" s="43">
        <f>_xlfn.XLOOKUP(Master1[[#This Row],[cu_id]], Revenue_Analysis[cuid], Revenue_Analysis[Q1 Low Deviation], 0)</f>
        <v>41.7333</v>
      </c>
      <c r="AB764" s="43">
        <f>_xlfn.XLOOKUP(Master1[[#This Row],[cu_id]],Revenue_Analysis[cuid],Revenue_Analysis[Q1 High Deviation], 0)</f>
        <v>42.816699999999997</v>
      </c>
      <c r="AC764" s="43">
        <f>_xlfn.XLOOKUP(Master1[[#This Row],[cu_id]],Revenue_Analysis[cuid],Revenue_Analysis[Q2 Low Deviation], 0)</f>
        <v>43.8444</v>
      </c>
      <c r="AD764" s="43">
        <f>_xlfn.XLOOKUP(Master1[[#This Row],[cu_id]],Revenue_Analysis[cuid],Revenue_Analysis[Q2 High Deviation], 0)</f>
        <v>44.244799999999998</v>
      </c>
      <c r="AE764" s="43">
        <f>_xlfn.XLOOKUP(Master1[[#This Row],[cu_id]],Revenue_Analysis[cuid],Revenue_Analysis[Q3 Low Deviation], 0)</f>
        <v>44.22</v>
      </c>
      <c r="AF764" s="43">
        <f>_xlfn.XLOOKUP(Master1[[#This Row],[cu_id]],Revenue_Analysis[cuid],Revenue_Analysis[Q3 High Deviation], 0)</f>
        <v>44.37</v>
      </c>
      <c r="AG764" s="43">
        <f>_xlfn.XLOOKUP(Master1[[#This Row],[cu_id]],Revenue_Analysis[cuid],Revenue_Analysis[Q4 Low Deviation], 0)</f>
        <v>48.709299999999999</v>
      </c>
      <c r="AH764" s="43">
        <f>_xlfn.XLOOKUP(Master1[[#This Row],[cu_id]],Revenue_Analysis[cuid],Revenue_Analysis[Q4 High Deviation], 0)</f>
        <v>63.075299999999999</v>
      </c>
      <c r="AI764" s="43">
        <f>_xlfn.XLOOKUP(Master1[[#This Row],[cu_id]],Revenue_Analysis[cuid],Revenue_Analysis[Q1 Average], 0)</f>
        <v>42.274999999999999</v>
      </c>
      <c r="AJ764" s="43">
        <f>_xlfn.XLOOKUP(Master1[[#This Row],[cu_id]],Revenue_Analysis[cuid],Revenue_Analysis[Q2 Average], 0)</f>
        <v>44.044600000000003</v>
      </c>
      <c r="AK764" s="43">
        <f>_xlfn.XLOOKUP(Master1[[#This Row],[cu_id]],Revenue_Analysis[cuid],Revenue_Analysis[Q3 Average], 0)</f>
        <v>44.295000000000002</v>
      </c>
      <c r="AL764" s="43">
        <f>_xlfn.XLOOKUP(Master1[[#This Row],[cu_id]],Revenue_Analysis[cuid],Revenue_Analysis[Q4 Average], 0)</f>
        <v>55.892299999999999</v>
      </c>
      <c r="AM764" s="44">
        <v>0.29166666666666669</v>
      </c>
      <c r="AN764" s="44">
        <v>0.70833333333333337</v>
      </c>
      <c r="AO764" s="25" t="s">
        <v>13860</v>
      </c>
      <c r="AP764" s="25" t="s">
        <v>13860</v>
      </c>
      <c r="AQ764" s="25" t="s">
        <v>13860</v>
      </c>
      <c r="AR764" s="25" t="s">
        <v>0</v>
      </c>
      <c r="AS764" s="15">
        <f>IFERROR(_xlfn.XLOOKUP(Master1[[#This Row],[cu_id]],StopTimes[cu_ID],StopTimes[Average Stop Time]), 0)</f>
        <v>2.2791666666666668</v>
      </c>
      <c r="AT764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764" s="45">
        <v>20</v>
      </c>
      <c r="AV764" s="13"/>
      <c r="AW764" s="12"/>
    </row>
    <row r="765" spans="1:49" x14ac:dyDescent="0.3">
      <c r="A765" s="74" t="s">
        <v>4560</v>
      </c>
      <c r="B765" s="25">
        <v>78</v>
      </c>
      <c r="C765" s="25" t="s">
        <v>12</v>
      </c>
      <c r="D765" s="26">
        <v>99062</v>
      </c>
      <c r="E765" s="26" t="s">
        <v>2944</v>
      </c>
      <c r="F765" s="26" t="s">
        <v>2945</v>
      </c>
      <c r="G765" s="26" t="s">
        <v>2946</v>
      </c>
      <c r="H765" s="26" t="s">
        <v>11</v>
      </c>
      <c r="I765" s="26" t="s">
        <v>1579</v>
      </c>
      <c r="J765" s="26" t="s">
        <v>4</v>
      </c>
      <c r="K765" s="26" t="s">
        <v>243</v>
      </c>
      <c r="L765" s="27" t="s">
        <v>16</v>
      </c>
      <c r="M765" s="25" t="s">
        <v>3</v>
      </c>
      <c r="N765" s="25" t="s">
        <v>2</v>
      </c>
      <c r="O7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765" s="25">
        <v>0</v>
      </c>
      <c r="Q765" s="25">
        <v>1</v>
      </c>
      <c r="R765" s="25">
        <v>0</v>
      </c>
      <c r="S765" s="25">
        <v>0</v>
      </c>
      <c r="T765" s="25">
        <v>0</v>
      </c>
      <c r="U765" s="25">
        <v>52</v>
      </c>
      <c r="V765" s="41" t="str">
        <f>IFERROR(Master1[[#This Row],[Avg Garment Scans per Delivery]]/Master1[[#This Row],[Garment Inventory]], "")</f>
        <v/>
      </c>
      <c r="W765" s="42"/>
      <c r="X765" s="42"/>
      <c r="Y765" s="42"/>
      <c r="Z765" s="42"/>
      <c r="AA765" s="43">
        <f>_xlfn.XLOOKUP(Master1[[#This Row],[cu_id]], Revenue_Analysis[cuid], Revenue_Analysis[Q1 Low Deviation], 0)</f>
        <v>73.477699999999999</v>
      </c>
      <c r="AB765" s="43">
        <f>_xlfn.XLOOKUP(Master1[[#This Row],[cu_id]],Revenue_Analysis[cuid],Revenue_Analysis[Q1 High Deviation], 0)</f>
        <v>74.862300000000005</v>
      </c>
      <c r="AC765" s="43">
        <f>_xlfn.XLOOKUP(Master1[[#This Row],[cu_id]],Revenue_Analysis[cuid],Revenue_Analysis[Q2 Low Deviation], 0)</f>
        <v>75.614400000000003</v>
      </c>
      <c r="AD765" s="43">
        <f>_xlfn.XLOOKUP(Master1[[#This Row],[cu_id]],Revenue_Analysis[cuid],Revenue_Analysis[Q2 High Deviation], 0)</f>
        <v>76.014799999999994</v>
      </c>
      <c r="AE765" s="43">
        <f>_xlfn.XLOOKUP(Master1[[#This Row],[cu_id]],Revenue_Analysis[cuid],Revenue_Analysis[Q3 Low Deviation], 0)</f>
        <v>75.996200000000002</v>
      </c>
      <c r="AF765" s="43">
        <f>_xlfn.XLOOKUP(Master1[[#This Row],[cu_id]],Revenue_Analysis[cuid],Revenue_Analysis[Q3 High Deviation], 0)</f>
        <v>76.145399999999995</v>
      </c>
      <c r="AG765" s="43">
        <f>_xlfn.XLOOKUP(Master1[[#This Row],[cu_id]],Revenue_Analysis[cuid],Revenue_Analysis[Q4 Low Deviation], 0)</f>
        <v>75.989999999999995</v>
      </c>
      <c r="AH765" s="43">
        <f>_xlfn.XLOOKUP(Master1[[#This Row],[cu_id]],Revenue_Analysis[cuid],Revenue_Analysis[Q4 High Deviation], 0)</f>
        <v>75.989999999999995</v>
      </c>
      <c r="AI765" s="43">
        <f>_xlfn.XLOOKUP(Master1[[#This Row],[cu_id]],Revenue_Analysis[cuid],Revenue_Analysis[Q1 Average], 0)</f>
        <v>74.17</v>
      </c>
      <c r="AJ765" s="43">
        <f>_xlfn.XLOOKUP(Master1[[#This Row],[cu_id]],Revenue_Analysis[cuid],Revenue_Analysis[Q2 Average], 0)</f>
        <v>75.814599999999999</v>
      </c>
      <c r="AK765" s="43">
        <f>_xlfn.XLOOKUP(Master1[[#This Row],[cu_id]],Revenue_Analysis[cuid],Revenue_Analysis[Q3 Average], 0)</f>
        <v>76.070800000000006</v>
      </c>
      <c r="AL765" s="43">
        <f>_xlfn.XLOOKUP(Master1[[#This Row],[cu_id]],Revenue_Analysis[cuid],Revenue_Analysis[Q4 Average], 0)</f>
        <v>75.989999999999995</v>
      </c>
      <c r="AM765" s="44">
        <v>0.33333333333333331</v>
      </c>
      <c r="AN765" s="44">
        <v>0.66666666666666663</v>
      </c>
      <c r="AO765" s="25" t="s">
        <v>13860</v>
      </c>
      <c r="AP765" s="25" t="s">
        <v>13860</v>
      </c>
      <c r="AQ765" s="25" t="s">
        <v>13860</v>
      </c>
      <c r="AR765" s="25" t="s">
        <v>0</v>
      </c>
      <c r="AS765" s="15">
        <f>IFERROR(_xlfn.XLOOKUP(Master1[[#This Row],[cu_id]],StopTimes[cu_ID],StopTimes[Average Stop Time]), 0)</f>
        <v>13.652083333333334</v>
      </c>
      <c r="AT76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65" s="45" t="s">
        <v>13860</v>
      </c>
      <c r="AV765" s="13"/>
      <c r="AW765" s="12"/>
    </row>
    <row r="766" spans="1:49" x14ac:dyDescent="0.3">
      <c r="A766" s="74" t="s">
        <v>3744</v>
      </c>
      <c r="B766" s="25">
        <v>9</v>
      </c>
      <c r="C766" s="25" t="s">
        <v>9</v>
      </c>
      <c r="D766" s="26">
        <v>28687</v>
      </c>
      <c r="E766" s="26" t="s">
        <v>13</v>
      </c>
      <c r="F766" s="26" t="s">
        <v>1192</v>
      </c>
      <c r="G766" s="26" t="s">
        <v>1194</v>
      </c>
      <c r="H766" s="26" t="s">
        <v>11</v>
      </c>
      <c r="I766" s="26" t="s">
        <v>287</v>
      </c>
      <c r="J766" s="26" t="s">
        <v>4</v>
      </c>
      <c r="K766" s="26" t="s">
        <v>904</v>
      </c>
      <c r="L766" s="27" t="s">
        <v>16</v>
      </c>
      <c r="M766" s="25" t="s">
        <v>3</v>
      </c>
      <c r="N766" s="25" t="s">
        <v>2</v>
      </c>
      <c r="O7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766" s="25">
        <v>230</v>
      </c>
      <c r="Q766" s="25">
        <v>0</v>
      </c>
      <c r="R766" s="25">
        <v>0</v>
      </c>
      <c r="S766" s="25">
        <v>0</v>
      </c>
      <c r="T766" s="25">
        <v>0</v>
      </c>
      <c r="U766" s="25">
        <v>54</v>
      </c>
      <c r="V766" s="41" t="str">
        <f>IFERROR(Master1[[#This Row],[Avg Garment Scans per Delivery]]/Master1[[#This Row],[Garment Inventory]], "")</f>
        <v/>
      </c>
      <c r="W766" s="42"/>
      <c r="X766" s="42"/>
      <c r="Y766" s="42"/>
      <c r="Z766" s="42"/>
      <c r="AA766" s="43">
        <f>_xlfn.XLOOKUP(Master1[[#This Row],[cu_id]], Revenue_Analysis[cuid], Revenue_Analysis[Q1 Low Deviation], 0)</f>
        <v>155.2107</v>
      </c>
      <c r="AB766" s="43">
        <f>_xlfn.XLOOKUP(Master1[[#This Row],[cu_id]],Revenue_Analysis[cuid],Revenue_Analysis[Q1 High Deviation], 0)</f>
        <v>217.57929999999999</v>
      </c>
      <c r="AC766" s="43">
        <f>_xlfn.XLOOKUP(Master1[[#This Row],[cu_id]],Revenue_Analysis[cuid],Revenue_Analysis[Q2 Low Deviation], 0)</f>
        <v>200.32329999999999</v>
      </c>
      <c r="AD766" s="43">
        <f>_xlfn.XLOOKUP(Master1[[#This Row],[cu_id]],Revenue_Analysis[cuid],Revenue_Analysis[Q2 High Deviation], 0)</f>
        <v>244.64250000000001</v>
      </c>
      <c r="AE766" s="43">
        <f>_xlfn.XLOOKUP(Master1[[#This Row],[cu_id]],Revenue_Analysis[cuid],Revenue_Analysis[Q3 Low Deviation], 0)</f>
        <v>183.9528</v>
      </c>
      <c r="AF766" s="43">
        <f>_xlfn.XLOOKUP(Master1[[#This Row],[cu_id]],Revenue_Analysis[cuid],Revenue_Analysis[Q3 High Deviation], 0)</f>
        <v>221.29179999999999</v>
      </c>
      <c r="AG766" s="43">
        <f>_xlfn.XLOOKUP(Master1[[#This Row],[cu_id]],Revenue_Analysis[cuid],Revenue_Analysis[Q4 Low Deviation], 0)</f>
        <v>206.87799999999999</v>
      </c>
      <c r="AH766" s="43">
        <f>_xlfn.XLOOKUP(Master1[[#This Row],[cu_id]],Revenue_Analysis[cuid],Revenue_Analysis[Q4 High Deviation], 0)</f>
        <v>222.74359999999999</v>
      </c>
      <c r="AI766" s="43">
        <f>_xlfn.XLOOKUP(Master1[[#This Row],[cu_id]],Revenue_Analysis[cuid],Revenue_Analysis[Q1 Average], 0)</f>
        <v>186.39500000000001</v>
      </c>
      <c r="AJ766" s="43">
        <f>_xlfn.XLOOKUP(Master1[[#This Row],[cu_id]],Revenue_Analysis[cuid],Revenue_Analysis[Q2 Average], 0)</f>
        <v>222.4829</v>
      </c>
      <c r="AK766" s="43">
        <f>_xlfn.XLOOKUP(Master1[[#This Row],[cu_id]],Revenue_Analysis[cuid],Revenue_Analysis[Q3 Average], 0)</f>
        <v>202.6223</v>
      </c>
      <c r="AL766" s="43">
        <f>_xlfn.XLOOKUP(Master1[[#This Row],[cu_id]],Revenue_Analysis[cuid],Revenue_Analysis[Q4 Average], 0)</f>
        <v>214.8108</v>
      </c>
      <c r="AM766" s="44">
        <v>0.33333333333333331</v>
      </c>
      <c r="AN766" s="44">
        <v>0.66666666666666663</v>
      </c>
      <c r="AO766" s="25" t="s">
        <v>13860</v>
      </c>
      <c r="AP766" s="25" t="s">
        <v>13860</v>
      </c>
      <c r="AQ766" s="25" t="s">
        <v>13860</v>
      </c>
      <c r="AR766" s="25" t="s">
        <v>0</v>
      </c>
      <c r="AS766" s="15">
        <f>IFERROR(_xlfn.XLOOKUP(Master1[[#This Row],[cu_id]],StopTimes[cu_ID],StopTimes[Average Stop Time]), 0)</f>
        <v>0</v>
      </c>
      <c r="AT766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766" s="45">
        <v>20</v>
      </c>
      <c r="AV766" s="13"/>
      <c r="AW766" s="12"/>
    </row>
    <row r="767" spans="1:49" x14ac:dyDescent="0.3">
      <c r="A767" s="74" t="s">
        <v>4561</v>
      </c>
      <c r="B767" s="25">
        <v>15</v>
      </c>
      <c r="C767" s="25" t="s">
        <v>9</v>
      </c>
      <c r="D767" s="26">
        <v>33270</v>
      </c>
      <c r="E767" s="26" t="s">
        <v>68</v>
      </c>
      <c r="F767" s="26" t="s">
        <v>804</v>
      </c>
      <c r="G767" s="26" t="s">
        <v>2947</v>
      </c>
      <c r="H767" s="26" t="s">
        <v>5</v>
      </c>
      <c r="I767" s="26" t="s">
        <v>1570</v>
      </c>
      <c r="J767" s="26" t="s">
        <v>4</v>
      </c>
      <c r="K767" s="26" t="s">
        <v>2778</v>
      </c>
      <c r="L767" s="27" t="s">
        <v>16</v>
      </c>
      <c r="M767" s="25" t="s">
        <v>3</v>
      </c>
      <c r="N767" s="25" t="s">
        <v>2</v>
      </c>
      <c r="O7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767" s="25">
        <v>220</v>
      </c>
      <c r="Q767" s="25">
        <v>0</v>
      </c>
      <c r="R767" s="25">
        <v>0</v>
      </c>
      <c r="S767" s="25">
        <v>0</v>
      </c>
      <c r="T767" s="25">
        <v>0</v>
      </c>
      <c r="U767" s="25">
        <v>41</v>
      </c>
      <c r="V767" s="41" t="str">
        <f>IFERROR(Master1[[#This Row],[Avg Garment Scans per Delivery]]/Master1[[#This Row],[Garment Inventory]], "")</f>
        <v/>
      </c>
      <c r="W767" s="42"/>
      <c r="X767" s="42"/>
      <c r="Y767" s="42"/>
      <c r="Z767" s="42"/>
      <c r="AA767" s="43">
        <f>_xlfn.XLOOKUP(Master1[[#This Row],[cu_id]], Revenue_Analysis[cuid], Revenue_Analysis[Q1 Low Deviation], 0)</f>
        <v>167.9753</v>
      </c>
      <c r="AB767" s="43">
        <f>_xlfn.XLOOKUP(Master1[[#This Row],[cu_id]],Revenue_Analysis[cuid],Revenue_Analysis[Q1 High Deviation], 0)</f>
        <v>207.35310000000001</v>
      </c>
      <c r="AC767" s="43">
        <f>_xlfn.XLOOKUP(Master1[[#This Row],[cu_id]],Revenue_Analysis[cuid],Revenue_Analysis[Q2 Low Deviation], 0)</f>
        <v>119.4829</v>
      </c>
      <c r="AD767" s="43">
        <f>_xlfn.XLOOKUP(Master1[[#This Row],[cu_id]],Revenue_Analysis[cuid],Revenue_Analysis[Q2 High Deviation], 0)</f>
        <v>166.43870000000001</v>
      </c>
      <c r="AE767" s="43">
        <f>_xlfn.XLOOKUP(Master1[[#This Row],[cu_id]],Revenue_Analysis[cuid],Revenue_Analysis[Q3 Low Deviation], 0)</f>
        <v>86.972200000000001</v>
      </c>
      <c r="AF767" s="43">
        <f>_xlfn.XLOOKUP(Master1[[#This Row],[cu_id]],Revenue_Analysis[cuid],Revenue_Analysis[Q3 High Deviation], 0)</f>
        <v>89.296999999999997</v>
      </c>
      <c r="AG767" s="43">
        <f>_xlfn.XLOOKUP(Master1[[#This Row],[cu_id]],Revenue_Analysis[cuid],Revenue_Analysis[Q4 Low Deviation], 0)</f>
        <v>87.15</v>
      </c>
      <c r="AH767" s="43">
        <f>_xlfn.XLOOKUP(Master1[[#This Row],[cu_id]],Revenue_Analysis[cuid],Revenue_Analysis[Q4 High Deviation], 0)</f>
        <v>87.15</v>
      </c>
      <c r="AI767" s="43">
        <f>_xlfn.XLOOKUP(Master1[[#This Row],[cu_id]],Revenue_Analysis[cuid],Revenue_Analysis[Q1 Average], 0)</f>
        <v>187.66419999999999</v>
      </c>
      <c r="AJ767" s="43">
        <f>_xlfn.XLOOKUP(Master1[[#This Row],[cu_id]],Revenue_Analysis[cuid],Revenue_Analysis[Q2 Average], 0)</f>
        <v>142.96080000000001</v>
      </c>
      <c r="AK767" s="43">
        <f>_xlfn.XLOOKUP(Master1[[#This Row],[cu_id]],Revenue_Analysis[cuid],Revenue_Analysis[Q3 Average], 0)</f>
        <v>88.134600000000006</v>
      </c>
      <c r="AL767" s="43">
        <f>_xlfn.XLOOKUP(Master1[[#This Row],[cu_id]],Revenue_Analysis[cuid],Revenue_Analysis[Q4 Average], 0)</f>
        <v>87.15</v>
      </c>
      <c r="AM767" s="44">
        <v>0.4375</v>
      </c>
      <c r="AN767" s="44">
        <v>0.6875</v>
      </c>
      <c r="AO767" s="25" t="s">
        <v>13860</v>
      </c>
      <c r="AP767" s="25" t="s">
        <v>13860</v>
      </c>
      <c r="AQ767" s="25" t="s">
        <v>13860</v>
      </c>
      <c r="AR767" s="25" t="s">
        <v>0</v>
      </c>
      <c r="AS767" s="15">
        <f>IFERROR(_xlfn.XLOOKUP(Master1[[#This Row],[cu_id]],StopTimes[cu_ID],StopTimes[Average Stop Time]), 0)</f>
        <v>8.4250000000000007</v>
      </c>
      <c r="AT767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767" s="45">
        <v>7</v>
      </c>
      <c r="AV767" s="13"/>
      <c r="AW767" s="12"/>
    </row>
    <row r="768" spans="1:49" x14ac:dyDescent="0.3">
      <c r="A768" s="74" t="s">
        <v>3632</v>
      </c>
      <c r="B768" s="25">
        <v>34</v>
      </c>
      <c r="C768" s="25" t="s">
        <v>6</v>
      </c>
      <c r="D768" s="26">
        <v>33385</v>
      </c>
      <c r="E768" s="26" t="s">
        <v>13</v>
      </c>
      <c r="F768" s="26" t="s">
        <v>931</v>
      </c>
      <c r="G768" s="26" t="s">
        <v>932</v>
      </c>
      <c r="H768" s="26" t="s">
        <v>5</v>
      </c>
      <c r="I768" s="26" t="s">
        <v>696</v>
      </c>
      <c r="J768" s="26" t="s">
        <v>4</v>
      </c>
      <c r="K768" s="26" t="s">
        <v>933</v>
      </c>
      <c r="L768" s="27" t="s">
        <v>19</v>
      </c>
      <c r="M768" s="25" t="s">
        <v>18</v>
      </c>
      <c r="N768" s="25" t="s">
        <v>2</v>
      </c>
      <c r="O7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99</v>
      </c>
      <c r="P768" s="25">
        <v>0</v>
      </c>
      <c r="Q768" s="25">
        <v>0</v>
      </c>
      <c r="R768" s="25">
        <v>99</v>
      </c>
      <c r="S768" s="25">
        <v>0</v>
      </c>
      <c r="T768" s="25">
        <v>0</v>
      </c>
      <c r="U768" s="25">
        <v>25</v>
      </c>
      <c r="V768" s="41" t="str">
        <f>IFERROR(Master1[[#This Row],[Avg Garment Scans per Delivery]]/Master1[[#This Row],[Garment Inventory]], "")</f>
        <v/>
      </c>
      <c r="W768" s="42"/>
      <c r="X768" s="42"/>
      <c r="Y768" s="42"/>
      <c r="Z768" s="42"/>
      <c r="AA768" s="43">
        <f>_xlfn.XLOOKUP(Master1[[#This Row],[cu_id]], Revenue_Analysis[cuid], Revenue_Analysis[Q1 Low Deviation], 0)</f>
        <v>133.77590000000001</v>
      </c>
      <c r="AB768" s="43">
        <f>_xlfn.XLOOKUP(Master1[[#This Row],[cu_id]],Revenue_Analysis[cuid],Revenue_Analysis[Q1 High Deviation], 0)</f>
        <v>149.84129999999999</v>
      </c>
      <c r="AC768" s="43">
        <f>_xlfn.XLOOKUP(Master1[[#This Row],[cu_id]],Revenue_Analysis[cuid],Revenue_Analysis[Q2 Low Deviation], 0)</f>
        <v>157.80439999999999</v>
      </c>
      <c r="AD768" s="43">
        <f>_xlfn.XLOOKUP(Master1[[#This Row],[cu_id]],Revenue_Analysis[cuid],Revenue_Analysis[Q2 High Deviation], 0)</f>
        <v>167.7022</v>
      </c>
      <c r="AE768" s="43">
        <f>_xlfn.XLOOKUP(Master1[[#This Row],[cu_id]],Revenue_Analysis[cuid],Revenue_Analysis[Q3 Low Deviation], 0)</f>
        <v>74.8553</v>
      </c>
      <c r="AF768" s="43">
        <f>_xlfn.XLOOKUP(Master1[[#This Row],[cu_id]],Revenue_Analysis[cuid],Revenue_Analysis[Q3 High Deviation], 0)</f>
        <v>142.3133</v>
      </c>
      <c r="AG768" s="43">
        <f>_xlfn.XLOOKUP(Master1[[#This Row],[cu_id]],Revenue_Analysis[cuid],Revenue_Analysis[Q4 Low Deviation], 0)</f>
        <v>85.82</v>
      </c>
      <c r="AH768" s="43">
        <f>_xlfn.XLOOKUP(Master1[[#This Row],[cu_id]],Revenue_Analysis[cuid],Revenue_Analysis[Q4 High Deviation], 0)</f>
        <v>87.67</v>
      </c>
      <c r="AI768" s="43">
        <f>_xlfn.XLOOKUP(Master1[[#This Row],[cu_id]],Revenue_Analysis[cuid],Revenue_Analysis[Q1 Average], 0)</f>
        <v>141.80860000000001</v>
      </c>
      <c r="AJ768" s="43">
        <f>_xlfn.XLOOKUP(Master1[[#This Row],[cu_id]],Revenue_Analysis[cuid],Revenue_Analysis[Q2 Average], 0)</f>
        <v>162.7533</v>
      </c>
      <c r="AK768" s="43">
        <f>_xlfn.XLOOKUP(Master1[[#This Row],[cu_id]],Revenue_Analysis[cuid],Revenue_Analysis[Q3 Average], 0)</f>
        <v>108.5843</v>
      </c>
      <c r="AL768" s="43">
        <f>_xlfn.XLOOKUP(Master1[[#This Row],[cu_id]],Revenue_Analysis[cuid],Revenue_Analysis[Q4 Average], 0)</f>
        <v>86.745000000000005</v>
      </c>
      <c r="AM768" s="44">
        <v>10</v>
      </c>
      <c r="AN768" s="44">
        <v>0.6875</v>
      </c>
      <c r="AO768" s="25" t="s">
        <v>13860</v>
      </c>
      <c r="AP768" s="25" t="s">
        <v>13860</v>
      </c>
      <c r="AQ768" s="25" t="s">
        <v>13860</v>
      </c>
      <c r="AR768" s="25" t="s">
        <v>0</v>
      </c>
      <c r="AS768" s="15">
        <f>IFERROR(_xlfn.XLOOKUP(Master1[[#This Row],[cu_id]],StopTimes[cu_ID],StopTimes[Average Stop Time]), 0)</f>
        <v>0.25833333333333336</v>
      </c>
      <c r="AT76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68" s="45">
        <v>3</v>
      </c>
      <c r="AV768" s="13"/>
      <c r="AW768" s="12"/>
    </row>
    <row r="769" spans="1:49" x14ac:dyDescent="0.3">
      <c r="A769" s="74" t="s">
        <v>3745</v>
      </c>
      <c r="B769" s="25">
        <v>8</v>
      </c>
      <c r="C769" s="25" t="s">
        <v>7</v>
      </c>
      <c r="D769" s="26">
        <v>28688</v>
      </c>
      <c r="E769" s="26" t="s">
        <v>13</v>
      </c>
      <c r="F769" s="26" t="s">
        <v>1192</v>
      </c>
      <c r="G769" s="26" t="s">
        <v>1195</v>
      </c>
      <c r="H769" s="26" t="s">
        <v>11</v>
      </c>
      <c r="I769" s="26" t="s">
        <v>559</v>
      </c>
      <c r="J769" s="26" t="s">
        <v>4</v>
      </c>
      <c r="K769" s="26" t="s">
        <v>455</v>
      </c>
      <c r="L769" s="27" t="s">
        <v>16</v>
      </c>
      <c r="M769" s="25" t="s">
        <v>3</v>
      </c>
      <c r="N769" s="25" t="s">
        <v>2</v>
      </c>
      <c r="O7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769" s="25">
        <v>0</v>
      </c>
      <c r="Q769" s="25">
        <v>0</v>
      </c>
      <c r="R769" s="25">
        <v>0</v>
      </c>
      <c r="S769" s="25">
        <v>0</v>
      </c>
      <c r="T769" s="25">
        <v>100</v>
      </c>
      <c r="U769" s="25">
        <v>52</v>
      </c>
      <c r="V769" s="41" t="str">
        <f>IFERROR(Master1[[#This Row],[Avg Garment Scans per Delivery]]/Master1[[#This Row],[Garment Inventory]], "")</f>
        <v/>
      </c>
      <c r="W769" s="42"/>
      <c r="X769" s="42"/>
      <c r="Y769" s="42"/>
      <c r="Z769" s="42"/>
      <c r="AA769" s="43">
        <f>_xlfn.XLOOKUP(Master1[[#This Row],[cu_id]], Revenue_Analysis[cuid], Revenue_Analysis[Q1 Low Deviation], 0)</f>
        <v>213.28540000000001</v>
      </c>
      <c r="AB769" s="43">
        <f>_xlfn.XLOOKUP(Master1[[#This Row],[cu_id]],Revenue_Analysis[cuid],Revenue_Analysis[Q1 High Deviation], 0)</f>
        <v>221.43960000000001</v>
      </c>
      <c r="AC769" s="43">
        <f>_xlfn.XLOOKUP(Master1[[#This Row],[cu_id]],Revenue_Analysis[cuid],Revenue_Analysis[Q2 Low Deviation], 0)</f>
        <v>225.36799999999999</v>
      </c>
      <c r="AD769" s="43">
        <f>_xlfn.XLOOKUP(Master1[[#This Row],[cu_id]],Revenue_Analysis[cuid],Revenue_Analysis[Q2 High Deviation], 0)</f>
        <v>225.9982</v>
      </c>
      <c r="AE769" s="43">
        <f>_xlfn.XLOOKUP(Master1[[#This Row],[cu_id]],Revenue_Analysis[cuid],Revenue_Analysis[Q3 Low Deviation], 0)</f>
        <v>226.03</v>
      </c>
      <c r="AF769" s="43">
        <f>_xlfn.XLOOKUP(Master1[[#This Row],[cu_id]],Revenue_Analysis[cuid],Revenue_Analysis[Q3 High Deviation], 0)</f>
        <v>226.19</v>
      </c>
      <c r="AG769" s="43">
        <f>_xlfn.XLOOKUP(Master1[[#This Row],[cu_id]],Revenue_Analysis[cuid],Revenue_Analysis[Q4 Low Deviation], 0)</f>
        <v>221.255</v>
      </c>
      <c r="AH769" s="43">
        <f>_xlfn.XLOOKUP(Master1[[#This Row],[cu_id]],Revenue_Analysis[cuid],Revenue_Analysis[Q4 High Deviation], 0)</f>
        <v>227.4496</v>
      </c>
      <c r="AI769" s="43">
        <f>_xlfn.XLOOKUP(Master1[[#This Row],[cu_id]],Revenue_Analysis[cuid],Revenue_Analysis[Q1 Average], 0)</f>
        <v>217.36250000000001</v>
      </c>
      <c r="AJ769" s="43">
        <f>_xlfn.XLOOKUP(Master1[[#This Row],[cu_id]],Revenue_Analysis[cuid],Revenue_Analysis[Q2 Average], 0)</f>
        <v>225.6831</v>
      </c>
      <c r="AK769" s="43">
        <f>_xlfn.XLOOKUP(Master1[[#This Row],[cu_id]],Revenue_Analysis[cuid],Revenue_Analysis[Q3 Average], 0)</f>
        <v>226.11</v>
      </c>
      <c r="AL769" s="43">
        <f>_xlfn.XLOOKUP(Master1[[#This Row],[cu_id]],Revenue_Analysis[cuid],Revenue_Analysis[Q4 Average], 0)</f>
        <v>224.35230000000001</v>
      </c>
      <c r="AM769" s="44">
        <v>0.33333333333333331</v>
      </c>
      <c r="AN769" s="44">
        <v>0.625</v>
      </c>
      <c r="AO769" s="25" t="s">
        <v>13860</v>
      </c>
      <c r="AP769" s="25" t="s">
        <v>13860</v>
      </c>
      <c r="AQ769" s="25" t="s">
        <v>13860</v>
      </c>
      <c r="AR769" s="25" t="s">
        <v>0</v>
      </c>
      <c r="AS769" s="15">
        <f>IFERROR(_xlfn.XLOOKUP(Master1[[#This Row],[cu_id]],StopTimes[cu_ID],StopTimes[Average Stop Time]), 0)</f>
        <v>0.11666666666666667</v>
      </c>
      <c r="AT769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769" s="45">
        <v>15</v>
      </c>
      <c r="AV769" s="13"/>
      <c r="AW769" s="12"/>
    </row>
    <row r="770" spans="1:49" x14ac:dyDescent="0.3">
      <c r="A770" s="74" t="s">
        <v>4563</v>
      </c>
      <c r="B770" s="25">
        <v>9</v>
      </c>
      <c r="C770" s="25" t="s">
        <v>14</v>
      </c>
      <c r="D770" s="26">
        <v>33390</v>
      </c>
      <c r="E770" s="26" t="s">
        <v>13</v>
      </c>
      <c r="F770" s="83" t="s">
        <v>4855</v>
      </c>
      <c r="G770" s="26" t="s">
        <v>2950</v>
      </c>
      <c r="H770" s="26" t="s">
        <v>5</v>
      </c>
      <c r="I770" s="26" t="s">
        <v>2870</v>
      </c>
      <c r="J770" s="26" t="s">
        <v>4</v>
      </c>
      <c r="K770" s="26" t="s">
        <v>2871</v>
      </c>
      <c r="L770" s="27" t="s">
        <v>16</v>
      </c>
      <c r="M770" s="25" t="s">
        <v>3</v>
      </c>
      <c r="N770" s="25" t="s">
        <v>2</v>
      </c>
      <c r="O7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281</v>
      </c>
      <c r="P770" s="25">
        <v>0</v>
      </c>
      <c r="Q770" s="25">
        <v>0</v>
      </c>
      <c r="R770" s="25">
        <v>0</v>
      </c>
      <c r="S770" s="25">
        <v>281</v>
      </c>
      <c r="T770" s="25">
        <v>0</v>
      </c>
      <c r="U770" s="25">
        <v>52</v>
      </c>
      <c r="V770" s="41" t="str">
        <f>IFERROR(Master1[[#This Row],[Avg Garment Scans per Delivery]]/Master1[[#This Row],[Garment Inventory]], "")</f>
        <v/>
      </c>
      <c r="W770" s="42"/>
      <c r="X770" s="42"/>
      <c r="Y770" s="42"/>
      <c r="Z770" s="42"/>
      <c r="AA770" s="43">
        <f>_xlfn.XLOOKUP(Master1[[#This Row],[cu_id]], Revenue_Analysis[cuid], Revenue_Analysis[Q1 Low Deviation], 0)</f>
        <v>42</v>
      </c>
      <c r="AB770" s="43">
        <f>_xlfn.XLOOKUP(Master1[[#This Row],[cu_id]],Revenue_Analysis[cuid],Revenue_Analysis[Q1 High Deviation], 0)</f>
        <v>42</v>
      </c>
      <c r="AC770" s="43">
        <f>_xlfn.XLOOKUP(Master1[[#This Row],[cu_id]],Revenue_Analysis[cuid],Revenue_Analysis[Q2 Low Deviation], 0)</f>
        <v>42.953299999999999</v>
      </c>
      <c r="AD770" s="43">
        <f>_xlfn.XLOOKUP(Master1[[#This Row],[cu_id]],Revenue_Analysis[cuid],Revenue_Analysis[Q2 High Deviation], 0)</f>
        <v>49.308300000000003</v>
      </c>
      <c r="AE770" s="43">
        <f>_xlfn.XLOOKUP(Master1[[#This Row],[cu_id]],Revenue_Analysis[cuid],Revenue_Analysis[Q3 Low Deviation], 0)</f>
        <v>49.08</v>
      </c>
      <c r="AF770" s="43">
        <f>_xlfn.XLOOKUP(Master1[[#This Row],[cu_id]],Revenue_Analysis[cuid],Revenue_Analysis[Q3 High Deviation], 0)</f>
        <v>51.312399999999997</v>
      </c>
      <c r="AG770" s="43">
        <f>_xlfn.XLOOKUP(Master1[[#This Row],[cu_id]],Revenue_Analysis[cuid],Revenue_Analysis[Q4 Low Deviation], 0)</f>
        <v>52.01</v>
      </c>
      <c r="AH770" s="43">
        <f>_xlfn.XLOOKUP(Master1[[#This Row],[cu_id]],Revenue_Analysis[cuid],Revenue_Analysis[Q4 High Deviation], 0)</f>
        <v>52.01</v>
      </c>
      <c r="AI770" s="43">
        <f>_xlfn.XLOOKUP(Master1[[#This Row],[cu_id]],Revenue_Analysis[cuid],Revenue_Analysis[Q1 Average], 0)</f>
        <v>42</v>
      </c>
      <c r="AJ770" s="43">
        <f>_xlfn.XLOOKUP(Master1[[#This Row],[cu_id]],Revenue_Analysis[cuid],Revenue_Analysis[Q2 Average], 0)</f>
        <v>46.130800000000001</v>
      </c>
      <c r="AK770" s="43">
        <f>_xlfn.XLOOKUP(Master1[[#This Row],[cu_id]],Revenue_Analysis[cuid],Revenue_Analysis[Q3 Average], 0)</f>
        <v>50.196199999999997</v>
      </c>
      <c r="AL770" s="43">
        <f>_xlfn.XLOOKUP(Master1[[#This Row],[cu_id]],Revenue_Analysis[cuid],Revenue_Analysis[Q4 Average], 0)</f>
        <v>52.01</v>
      </c>
      <c r="AM770" s="44">
        <v>0.29166666666666669</v>
      </c>
      <c r="AN770" s="44">
        <v>0.66666666666666663</v>
      </c>
      <c r="AO770" s="25" t="s">
        <v>13860</v>
      </c>
      <c r="AP770" s="25" t="s">
        <v>13860</v>
      </c>
      <c r="AQ770" s="25" t="s">
        <v>13860</v>
      </c>
      <c r="AR770" s="25" t="s">
        <v>0</v>
      </c>
      <c r="AS770" s="15">
        <f>IFERROR(_xlfn.XLOOKUP(Master1[[#This Row],[cu_id]],StopTimes[cu_ID],StopTimes[Average Stop Time]), 0)</f>
        <v>10.266666666666667</v>
      </c>
      <c r="AT77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70" s="45" t="s">
        <v>13860</v>
      </c>
      <c r="AV770" s="13"/>
      <c r="AW770" s="12"/>
    </row>
    <row r="771" spans="1:49" x14ac:dyDescent="0.3">
      <c r="A771" s="74" t="s">
        <v>4564</v>
      </c>
      <c r="B771" s="25">
        <v>9</v>
      </c>
      <c r="C771" s="25" t="s">
        <v>9</v>
      </c>
      <c r="D771" s="26">
        <v>33391</v>
      </c>
      <c r="E771" s="26" t="s">
        <v>13</v>
      </c>
      <c r="F771" s="26" t="s">
        <v>2951</v>
      </c>
      <c r="G771" s="26" t="s">
        <v>2952</v>
      </c>
      <c r="H771" s="26" t="s">
        <v>5</v>
      </c>
      <c r="I771" s="26" t="s">
        <v>1495</v>
      </c>
      <c r="J771" s="26" t="s">
        <v>4</v>
      </c>
      <c r="K771" s="26" t="s">
        <v>1496</v>
      </c>
      <c r="L771" s="27" t="s">
        <v>19</v>
      </c>
      <c r="M771" s="25" t="s">
        <v>18</v>
      </c>
      <c r="N771" s="25" t="s">
        <v>2</v>
      </c>
      <c r="O7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771" s="25">
        <v>130</v>
      </c>
      <c r="Q771" s="25">
        <v>0</v>
      </c>
      <c r="R771" s="25">
        <v>0</v>
      </c>
      <c r="S771" s="25">
        <v>0</v>
      </c>
      <c r="T771" s="25">
        <v>0</v>
      </c>
      <c r="U771" s="25">
        <v>16</v>
      </c>
      <c r="V771" s="41" t="str">
        <f>IFERROR(Master1[[#This Row],[Avg Garment Scans per Delivery]]/Master1[[#This Row],[Garment Inventory]], "")</f>
        <v/>
      </c>
      <c r="W771" s="42"/>
      <c r="X771" s="42"/>
      <c r="Y771" s="42"/>
      <c r="Z771" s="42"/>
      <c r="AA771" s="43">
        <f>_xlfn.XLOOKUP(Master1[[#This Row],[cu_id]], Revenue_Analysis[cuid], Revenue_Analysis[Q1 Low Deviation], 0)</f>
        <v>0</v>
      </c>
      <c r="AB771" s="43">
        <f>_xlfn.XLOOKUP(Master1[[#This Row],[cu_id]],Revenue_Analysis[cuid],Revenue_Analysis[Q1 High Deviation], 0)</f>
        <v>0</v>
      </c>
      <c r="AC771" s="43">
        <f>_xlfn.XLOOKUP(Master1[[#This Row],[cu_id]],Revenue_Analysis[cuid],Revenue_Analysis[Q2 Low Deviation], 0)</f>
        <v>50.47</v>
      </c>
      <c r="AD771" s="43">
        <f>_xlfn.XLOOKUP(Master1[[#This Row],[cu_id]],Revenue_Analysis[cuid],Revenue_Analysis[Q2 High Deviation], 0)</f>
        <v>50.47</v>
      </c>
      <c r="AE771" s="43">
        <f>_xlfn.XLOOKUP(Master1[[#This Row],[cu_id]],Revenue_Analysis[cuid],Revenue_Analysis[Q3 Low Deviation], 0)</f>
        <v>49.928100000000001</v>
      </c>
      <c r="AF771" s="43">
        <f>_xlfn.XLOOKUP(Master1[[#This Row],[cu_id]],Revenue_Analysis[cuid],Revenue_Analysis[Q3 High Deviation], 0)</f>
        <v>50.506100000000004</v>
      </c>
      <c r="AG771" s="43">
        <f>_xlfn.XLOOKUP(Master1[[#This Row],[cu_id]],Revenue_Analysis[cuid],Revenue_Analysis[Q4 Low Deviation], 0)</f>
        <v>49.88</v>
      </c>
      <c r="AH771" s="43">
        <f>_xlfn.XLOOKUP(Master1[[#This Row],[cu_id]],Revenue_Analysis[cuid],Revenue_Analysis[Q4 High Deviation], 0)</f>
        <v>49.88</v>
      </c>
      <c r="AI771" s="43">
        <f>_xlfn.XLOOKUP(Master1[[#This Row],[cu_id]],Revenue_Analysis[cuid],Revenue_Analysis[Q1 Average], 0)</f>
        <v>0</v>
      </c>
      <c r="AJ771" s="43">
        <f>_xlfn.XLOOKUP(Master1[[#This Row],[cu_id]],Revenue_Analysis[cuid],Revenue_Analysis[Q2 Average], 0)</f>
        <v>50.47</v>
      </c>
      <c r="AK771" s="43">
        <f>_xlfn.XLOOKUP(Master1[[#This Row],[cu_id]],Revenue_Analysis[cuid],Revenue_Analysis[Q3 Average], 0)</f>
        <v>50.217100000000002</v>
      </c>
      <c r="AL771" s="43">
        <f>_xlfn.XLOOKUP(Master1[[#This Row],[cu_id]],Revenue_Analysis[cuid],Revenue_Analysis[Q4 Average], 0)</f>
        <v>49.88</v>
      </c>
      <c r="AM771" s="44">
        <v>0.25</v>
      </c>
      <c r="AN771" s="44">
        <v>0.66666666666666663</v>
      </c>
      <c r="AO771" s="25" t="s">
        <v>13860</v>
      </c>
      <c r="AP771" s="25" t="s">
        <v>13860</v>
      </c>
      <c r="AQ771" s="25" t="s">
        <v>13860</v>
      </c>
      <c r="AR771" s="25" t="s">
        <v>0</v>
      </c>
      <c r="AS771" s="15">
        <f>IFERROR(_xlfn.XLOOKUP(Master1[[#This Row],[cu_id]],StopTimes[cu_ID],StopTimes[Average Stop Time]), 0)</f>
        <v>8.3333333333333329E-2</v>
      </c>
      <c r="AT771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771" s="45">
        <v>10</v>
      </c>
      <c r="AV771" s="13"/>
      <c r="AW771" s="12"/>
    </row>
    <row r="772" spans="1:49" x14ac:dyDescent="0.3">
      <c r="A772" s="74" t="s">
        <v>3746</v>
      </c>
      <c r="B772" s="25">
        <v>9</v>
      </c>
      <c r="C772" s="25" t="s">
        <v>9</v>
      </c>
      <c r="D772" s="26">
        <v>99108</v>
      </c>
      <c r="E772" s="26" t="s">
        <v>68</v>
      </c>
      <c r="F772" s="26" t="s">
        <v>1196</v>
      </c>
      <c r="G772" s="26" t="s">
        <v>1197</v>
      </c>
      <c r="H772" s="26" t="s">
        <v>11</v>
      </c>
      <c r="I772" s="26" t="s">
        <v>1097</v>
      </c>
      <c r="J772" s="26" t="s">
        <v>4</v>
      </c>
      <c r="K772" s="26" t="s">
        <v>1098</v>
      </c>
      <c r="L772" s="27" t="s">
        <v>16</v>
      </c>
      <c r="M772" s="25" t="s">
        <v>3</v>
      </c>
      <c r="N772" s="25" t="s">
        <v>2</v>
      </c>
      <c r="O7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290</v>
      </c>
      <c r="P772" s="25">
        <v>290</v>
      </c>
      <c r="Q772" s="25">
        <v>0</v>
      </c>
      <c r="R772" s="25">
        <v>0</v>
      </c>
      <c r="S772" s="25">
        <v>0</v>
      </c>
      <c r="T772" s="25">
        <v>0</v>
      </c>
      <c r="U772" s="25">
        <v>49</v>
      </c>
      <c r="V772" s="41" t="str">
        <f>IFERROR(Master1[[#This Row],[Avg Garment Scans per Delivery]]/Master1[[#This Row],[Garment Inventory]], "")</f>
        <v/>
      </c>
      <c r="W772" s="42"/>
      <c r="X772" s="42"/>
      <c r="Y772" s="42"/>
      <c r="Z772" s="42"/>
      <c r="AA772" s="43">
        <f>_xlfn.XLOOKUP(Master1[[#This Row],[cu_id]], Revenue_Analysis[cuid], Revenue_Analysis[Q1 Low Deviation], 0)</f>
        <v>127.9756</v>
      </c>
      <c r="AB772" s="43">
        <f>_xlfn.XLOOKUP(Master1[[#This Row],[cu_id]],Revenue_Analysis[cuid],Revenue_Analysis[Q1 High Deviation], 0)</f>
        <v>131.5428</v>
      </c>
      <c r="AC772" s="43">
        <f>_xlfn.XLOOKUP(Master1[[#This Row],[cu_id]],Revenue_Analysis[cuid],Revenue_Analysis[Q2 Low Deviation], 0)</f>
        <v>129.29470000000001</v>
      </c>
      <c r="AD772" s="43">
        <f>_xlfn.XLOOKUP(Master1[[#This Row],[cu_id]],Revenue_Analysis[cuid],Revenue_Analysis[Q2 High Deviation], 0)</f>
        <v>135.66069999999999</v>
      </c>
      <c r="AE772" s="43">
        <f>_xlfn.XLOOKUP(Master1[[#This Row],[cu_id]],Revenue_Analysis[cuid],Revenue_Analysis[Q3 Low Deviation], 0)</f>
        <v>146.56379999999999</v>
      </c>
      <c r="AF772" s="43">
        <f>_xlfn.XLOOKUP(Master1[[#This Row],[cu_id]],Revenue_Analysis[cuid],Revenue_Analysis[Q3 High Deviation], 0)</f>
        <v>147.8562</v>
      </c>
      <c r="AG772" s="43">
        <f>_xlfn.XLOOKUP(Master1[[#This Row],[cu_id]],Revenue_Analysis[cuid],Revenue_Analysis[Q4 Low Deviation], 0)</f>
        <v>144.36660000000001</v>
      </c>
      <c r="AH772" s="43">
        <f>_xlfn.XLOOKUP(Master1[[#This Row],[cu_id]],Revenue_Analysis[cuid],Revenue_Analysis[Q4 High Deviation], 0)</f>
        <v>147.1472</v>
      </c>
      <c r="AI772" s="43">
        <f>_xlfn.XLOOKUP(Master1[[#This Row],[cu_id]],Revenue_Analysis[cuid],Revenue_Analysis[Q1 Average], 0)</f>
        <v>129.75919999999999</v>
      </c>
      <c r="AJ772" s="43">
        <f>_xlfn.XLOOKUP(Master1[[#This Row],[cu_id]],Revenue_Analysis[cuid],Revenue_Analysis[Q2 Average], 0)</f>
        <v>132.4777</v>
      </c>
      <c r="AK772" s="43">
        <f>_xlfn.XLOOKUP(Master1[[#This Row],[cu_id]],Revenue_Analysis[cuid],Revenue_Analysis[Q3 Average], 0)</f>
        <v>147.21</v>
      </c>
      <c r="AL772" s="43">
        <f>_xlfn.XLOOKUP(Master1[[#This Row],[cu_id]],Revenue_Analysis[cuid],Revenue_Analysis[Q4 Average], 0)</f>
        <v>145.7569</v>
      </c>
      <c r="AM772" s="44">
        <v>0.60416666666666663</v>
      </c>
      <c r="AN772" s="44">
        <v>0.66666666666666663</v>
      </c>
      <c r="AO772" s="25" t="s">
        <v>13860</v>
      </c>
      <c r="AP772" s="25" t="s">
        <v>13860</v>
      </c>
      <c r="AQ772" s="25" t="s">
        <v>13860</v>
      </c>
      <c r="AR772" s="25" t="s">
        <v>0</v>
      </c>
      <c r="AS772" s="15">
        <f>IFERROR(_xlfn.XLOOKUP(Master1[[#This Row],[cu_id]],StopTimes[cu_ID],StopTimes[Average Stop Time]), 0)</f>
        <v>0.2</v>
      </c>
      <c r="AT772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772" s="45">
        <v>15</v>
      </c>
      <c r="AV772" s="13"/>
      <c r="AW772" s="12"/>
    </row>
    <row r="773" spans="1:49" x14ac:dyDescent="0.3">
      <c r="A773" s="74" t="s">
        <v>4565</v>
      </c>
      <c r="B773" s="25">
        <v>9</v>
      </c>
      <c r="C773" s="25" t="s">
        <v>12</v>
      </c>
      <c r="D773" s="26">
        <v>33398</v>
      </c>
      <c r="E773" s="26" t="s">
        <v>13</v>
      </c>
      <c r="F773" s="26" t="s">
        <v>2953</v>
      </c>
      <c r="G773" s="26" t="s">
        <v>2954</v>
      </c>
      <c r="H773" s="26" t="s">
        <v>5</v>
      </c>
      <c r="I773" s="26" t="s">
        <v>1523</v>
      </c>
      <c r="J773" s="26" t="s">
        <v>4</v>
      </c>
      <c r="K773" s="26" t="s">
        <v>767</v>
      </c>
      <c r="L773" s="27" t="s">
        <v>16</v>
      </c>
      <c r="M773" s="25" t="s">
        <v>3</v>
      </c>
      <c r="N773" s="25" t="s">
        <v>2</v>
      </c>
      <c r="O7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773" s="25">
        <v>0</v>
      </c>
      <c r="Q773" s="25">
        <v>230</v>
      </c>
      <c r="R773" s="25">
        <v>0</v>
      </c>
      <c r="S773" s="25">
        <v>0</v>
      </c>
      <c r="T773" s="25">
        <v>0</v>
      </c>
      <c r="U773" s="25">
        <v>42</v>
      </c>
      <c r="V773" s="41" t="str">
        <f>IFERROR(Master1[[#This Row],[Avg Garment Scans per Delivery]]/Master1[[#This Row],[Garment Inventory]], "")</f>
        <v/>
      </c>
      <c r="W773" s="42"/>
      <c r="X773" s="42"/>
      <c r="Y773" s="42"/>
      <c r="Z773" s="42"/>
      <c r="AA773" s="43">
        <f>_xlfn.XLOOKUP(Master1[[#This Row],[cu_id]], Revenue_Analysis[cuid], Revenue_Analysis[Q1 Low Deviation], 0)</f>
        <v>50.235799999999998</v>
      </c>
      <c r="AB773" s="43">
        <f>_xlfn.XLOOKUP(Master1[[#This Row],[cu_id]],Revenue_Analysis[cuid],Revenue_Analysis[Q1 High Deviation], 0)</f>
        <v>52.235199999999999</v>
      </c>
      <c r="AC773" s="43">
        <f>_xlfn.XLOOKUP(Master1[[#This Row],[cu_id]],Revenue_Analysis[cuid],Revenue_Analysis[Q2 Low Deviation], 0)</f>
        <v>47.452100000000002</v>
      </c>
      <c r="AD773" s="43">
        <f>_xlfn.XLOOKUP(Master1[[#This Row],[cu_id]],Revenue_Analysis[cuid],Revenue_Analysis[Q2 High Deviation], 0)</f>
        <v>85.198499999999996</v>
      </c>
      <c r="AE773" s="43">
        <f>_xlfn.XLOOKUP(Master1[[#This Row],[cu_id]],Revenue_Analysis[cuid],Revenue_Analysis[Q3 Low Deviation], 0)</f>
        <v>88.156499999999994</v>
      </c>
      <c r="AF773" s="43">
        <f>_xlfn.XLOOKUP(Master1[[#This Row],[cu_id]],Revenue_Analysis[cuid],Revenue_Analysis[Q3 High Deviation], 0)</f>
        <v>112.3219</v>
      </c>
      <c r="AG773" s="43">
        <f>_xlfn.XLOOKUP(Master1[[#This Row],[cu_id]],Revenue_Analysis[cuid],Revenue_Analysis[Q4 Low Deviation], 0)</f>
        <v>73.689499999999995</v>
      </c>
      <c r="AH773" s="43">
        <f>_xlfn.XLOOKUP(Master1[[#This Row],[cu_id]],Revenue_Analysis[cuid],Revenue_Analysis[Q4 High Deviation], 0)</f>
        <v>76.653899999999993</v>
      </c>
      <c r="AI773" s="43">
        <f>_xlfn.XLOOKUP(Master1[[#This Row],[cu_id]],Revenue_Analysis[cuid],Revenue_Analysis[Q1 Average], 0)</f>
        <v>51.235500000000002</v>
      </c>
      <c r="AJ773" s="43">
        <f>_xlfn.XLOOKUP(Master1[[#This Row],[cu_id]],Revenue_Analysis[cuid],Revenue_Analysis[Q2 Average], 0)</f>
        <v>66.325299999999999</v>
      </c>
      <c r="AK773" s="43">
        <f>_xlfn.XLOOKUP(Master1[[#This Row],[cu_id]],Revenue_Analysis[cuid],Revenue_Analysis[Q3 Average], 0)</f>
        <v>100.2392</v>
      </c>
      <c r="AL773" s="43">
        <f>_xlfn.XLOOKUP(Master1[[#This Row],[cu_id]],Revenue_Analysis[cuid],Revenue_Analysis[Q4 Average], 0)</f>
        <v>75.171700000000001</v>
      </c>
      <c r="AM773" s="44">
        <v>0.5</v>
      </c>
      <c r="AN773" s="44">
        <v>0.66666666666666663</v>
      </c>
      <c r="AO773" s="25" t="s">
        <v>13860</v>
      </c>
      <c r="AP773" s="25" t="s">
        <v>13860</v>
      </c>
      <c r="AQ773" s="25" t="s">
        <v>13860</v>
      </c>
      <c r="AR773" s="25" t="s">
        <v>0</v>
      </c>
      <c r="AS773" s="15">
        <f>IFERROR(_xlfn.XLOOKUP(Master1[[#This Row],[cu_id]],StopTimes[cu_ID],StopTimes[Average Stop Time]), 0)</f>
        <v>9.0562500000000004</v>
      </c>
      <c r="AT77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73" s="45" t="s">
        <v>13860</v>
      </c>
      <c r="AV773" s="13"/>
      <c r="AW773" s="12"/>
    </row>
    <row r="774" spans="1:49" x14ac:dyDescent="0.3">
      <c r="A774" s="74" t="s">
        <v>3747</v>
      </c>
      <c r="B774" s="25">
        <v>15</v>
      </c>
      <c r="C774" s="25" t="s">
        <v>12</v>
      </c>
      <c r="D774" s="26">
        <v>28690</v>
      </c>
      <c r="E774" s="26" t="s">
        <v>13</v>
      </c>
      <c r="F774" s="26" t="s">
        <v>1198</v>
      </c>
      <c r="G774" s="26" t="s">
        <v>1199</v>
      </c>
      <c r="H774" s="26" t="s">
        <v>11</v>
      </c>
      <c r="I774" s="26" t="s">
        <v>861</v>
      </c>
      <c r="J774" s="26" t="s">
        <v>4</v>
      </c>
      <c r="K774" s="26" t="s">
        <v>862</v>
      </c>
      <c r="L774" s="27" t="s">
        <v>21</v>
      </c>
      <c r="M774" s="25" t="s">
        <v>20</v>
      </c>
      <c r="N774" s="25" t="s">
        <v>2</v>
      </c>
      <c r="O7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38</v>
      </c>
      <c r="P774" s="25">
        <v>0</v>
      </c>
      <c r="Q774" s="25">
        <v>38</v>
      </c>
      <c r="R774" s="25">
        <v>0</v>
      </c>
      <c r="S774" s="25">
        <v>0</v>
      </c>
      <c r="T774" s="25">
        <v>0</v>
      </c>
      <c r="U774" s="25">
        <v>13</v>
      </c>
      <c r="V774" s="41" t="str">
        <f>IFERROR(Master1[[#This Row],[Avg Garment Scans per Delivery]]/Master1[[#This Row],[Garment Inventory]], "")</f>
        <v/>
      </c>
      <c r="W774" s="42"/>
      <c r="X774" s="42"/>
      <c r="Y774" s="42"/>
      <c r="Z774" s="42"/>
      <c r="AA774" s="43">
        <f>_xlfn.XLOOKUP(Master1[[#This Row],[cu_id]], Revenue_Analysis[cuid], Revenue_Analysis[Q1 Low Deviation], 0)</f>
        <v>64.86</v>
      </c>
      <c r="AB774" s="43">
        <f>_xlfn.XLOOKUP(Master1[[#This Row],[cu_id]],Revenue_Analysis[cuid],Revenue_Analysis[Q1 High Deviation], 0)</f>
        <v>66.86</v>
      </c>
      <c r="AC774" s="43">
        <f>_xlfn.XLOOKUP(Master1[[#This Row],[cu_id]],Revenue_Analysis[cuid],Revenue_Analysis[Q2 Low Deviation], 0)</f>
        <v>67.135499999999993</v>
      </c>
      <c r="AD774" s="43">
        <f>_xlfn.XLOOKUP(Master1[[#This Row],[cu_id]],Revenue_Analysis[cuid],Revenue_Analysis[Q2 High Deviation], 0)</f>
        <v>68.931100000000001</v>
      </c>
      <c r="AE774" s="43">
        <f>_xlfn.XLOOKUP(Master1[[#This Row],[cu_id]],Revenue_Analysis[cuid],Revenue_Analysis[Q3 Low Deviation], 0)</f>
        <v>64.466300000000004</v>
      </c>
      <c r="AF774" s="43">
        <f>_xlfn.XLOOKUP(Master1[[#This Row],[cu_id]],Revenue_Analysis[cuid],Revenue_Analysis[Q3 High Deviation], 0)</f>
        <v>92.688699999999997</v>
      </c>
      <c r="AG774" s="43">
        <f>_xlfn.XLOOKUP(Master1[[#This Row],[cu_id]],Revenue_Analysis[cuid],Revenue_Analysis[Q4 Low Deviation], 0)</f>
        <v>74.23</v>
      </c>
      <c r="AH774" s="43">
        <f>_xlfn.XLOOKUP(Master1[[#This Row],[cu_id]],Revenue_Analysis[cuid],Revenue_Analysis[Q4 High Deviation], 0)</f>
        <v>74.23</v>
      </c>
      <c r="AI774" s="43">
        <f>_xlfn.XLOOKUP(Master1[[#This Row],[cu_id]],Revenue_Analysis[cuid],Revenue_Analysis[Q1 Average], 0)</f>
        <v>65.86</v>
      </c>
      <c r="AJ774" s="43">
        <f>_xlfn.XLOOKUP(Master1[[#This Row],[cu_id]],Revenue_Analysis[cuid],Revenue_Analysis[Q2 Average], 0)</f>
        <v>68.033299999999997</v>
      </c>
      <c r="AK774" s="43">
        <f>_xlfn.XLOOKUP(Master1[[#This Row],[cu_id]],Revenue_Analysis[cuid],Revenue_Analysis[Q3 Average], 0)</f>
        <v>78.577500000000001</v>
      </c>
      <c r="AL774" s="43">
        <f>_xlfn.XLOOKUP(Master1[[#This Row],[cu_id]],Revenue_Analysis[cuid],Revenue_Analysis[Q4 Average], 0)</f>
        <v>74.23</v>
      </c>
      <c r="AM774" s="44">
        <v>0.375</v>
      </c>
      <c r="AN774" s="44">
        <v>0.625</v>
      </c>
      <c r="AO774" s="25" t="s">
        <v>13860</v>
      </c>
      <c r="AP774" s="25" t="s">
        <v>13860</v>
      </c>
      <c r="AQ774" s="25" t="s">
        <v>13860</v>
      </c>
      <c r="AR774" s="25" t="s">
        <v>0</v>
      </c>
      <c r="AS774" s="15">
        <f>IFERROR(_xlfn.XLOOKUP(Master1[[#This Row],[cu_id]],StopTimes[cu_ID],StopTimes[Average Stop Time]), 0)</f>
        <v>4.3666666666666671</v>
      </c>
      <c r="AT77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74" s="45" t="s">
        <v>13860</v>
      </c>
      <c r="AV774" s="13"/>
      <c r="AW774" s="12"/>
    </row>
    <row r="775" spans="1:49" x14ac:dyDescent="0.3">
      <c r="A775" s="74" t="s">
        <v>4566</v>
      </c>
      <c r="B775" s="25">
        <v>34</v>
      </c>
      <c r="C775" s="25" t="s">
        <v>14</v>
      </c>
      <c r="D775" s="26">
        <v>429632</v>
      </c>
      <c r="E775" s="26" t="s">
        <v>39</v>
      </c>
      <c r="F775" s="26" t="s">
        <v>2955</v>
      </c>
      <c r="G775" s="26" t="s">
        <v>2956</v>
      </c>
      <c r="H775" s="26" t="s">
        <v>5</v>
      </c>
      <c r="I775" s="26" t="s">
        <v>696</v>
      </c>
      <c r="J775" s="26" t="s">
        <v>4</v>
      </c>
      <c r="K775" s="26" t="s">
        <v>1018</v>
      </c>
      <c r="L775" s="27" t="s">
        <v>16</v>
      </c>
      <c r="M775" s="25" t="s">
        <v>3</v>
      </c>
      <c r="N775" s="25" t="s">
        <v>2</v>
      </c>
      <c r="O7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66</v>
      </c>
      <c r="P775" s="25">
        <v>0</v>
      </c>
      <c r="Q775" s="25">
        <v>0</v>
      </c>
      <c r="R775" s="25">
        <v>0</v>
      </c>
      <c r="S775" s="25">
        <v>66</v>
      </c>
      <c r="T775" s="25">
        <v>0</v>
      </c>
      <c r="U775" s="25">
        <v>45</v>
      </c>
      <c r="V775" s="41">
        <f>IFERROR(Master1[[#This Row],[Avg Garment Scans per Delivery]]/Master1[[#This Row],[Garment Inventory]], "")</f>
        <v>0.16666666666666666</v>
      </c>
      <c r="W775" s="42">
        <v>66</v>
      </c>
      <c r="X775" s="42">
        <v>11</v>
      </c>
      <c r="Y775" s="42">
        <v>6</v>
      </c>
      <c r="Z775" s="42">
        <v>66</v>
      </c>
      <c r="AA775" s="43">
        <f>_xlfn.XLOOKUP(Master1[[#This Row],[cu_id]], Revenue_Analysis[cuid], Revenue_Analysis[Q1 Low Deviation], 0)</f>
        <v>95.205399999999997</v>
      </c>
      <c r="AB775" s="43">
        <f>_xlfn.XLOOKUP(Master1[[#This Row],[cu_id]],Revenue_Analysis[cuid],Revenue_Analysis[Q1 High Deviation], 0)</f>
        <v>164.96799999999999</v>
      </c>
      <c r="AC775" s="43">
        <f>_xlfn.XLOOKUP(Master1[[#This Row],[cu_id]],Revenue_Analysis[cuid],Revenue_Analysis[Q2 Low Deviation], 0)</f>
        <v>127.8008</v>
      </c>
      <c r="AD775" s="43">
        <f>_xlfn.XLOOKUP(Master1[[#This Row],[cu_id]],Revenue_Analysis[cuid],Revenue_Analysis[Q2 High Deviation], 0)</f>
        <v>171.65199999999999</v>
      </c>
      <c r="AE775" s="43">
        <f>_xlfn.XLOOKUP(Master1[[#This Row],[cu_id]],Revenue_Analysis[cuid],Revenue_Analysis[Q3 Low Deviation], 0)</f>
        <v>124.8379</v>
      </c>
      <c r="AF775" s="43">
        <f>_xlfn.XLOOKUP(Master1[[#This Row],[cu_id]],Revenue_Analysis[cuid],Revenue_Analysis[Q3 High Deviation], 0)</f>
        <v>176.33750000000001</v>
      </c>
      <c r="AG775" s="43">
        <f>_xlfn.XLOOKUP(Master1[[#This Row],[cu_id]],Revenue_Analysis[cuid],Revenue_Analysis[Q4 Low Deviation], 0)</f>
        <v>112.4024</v>
      </c>
      <c r="AH775" s="43">
        <f>_xlfn.XLOOKUP(Master1[[#This Row],[cu_id]],Revenue_Analysis[cuid],Revenue_Analysis[Q4 High Deviation], 0)</f>
        <v>149.54060000000001</v>
      </c>
      <c r="AI775" s="43">
        <f>_xlfn.XLOOKUP(Master1[[#This Row],[cu_id]],Revenue_Analysis[cuid],Revenue_Analysis[Q1 Average], 0)</f>
        <v>130.08670000000001</v>
      </c>
      <c r="AJ775" s="43">
        <f>_xlfn.XLOOKUP(Master1[[#This Row],[cu_id]],Revenue_Analysis[cuid],Revenue_Analysis[Q2 Average], 0)</f>
        <v>149.72640000000001</v>
      </c>
      <c r="AK775" s="43">
        <f>_xlfn.XLOOKUP(Master1[[#This Row],[cu_id]],Revenue_Analysis[cuid],Revenue_Analysis[Q3 Average], 0)</f>
        <v>150.58770000000001</v>
      </c>
      <c r="AL775" s="43">
        <f>_xlfn.XLOOKUP(Master1[[#This Row],[cu_id]],Revenue_Analysis[cuid],Revenue_Analysis[Q4 Average], 0)</f>
        <v>130.97149999999999</v>
      </c>
      <c r="AM775" s="44">
        <v>0.5</v>
      </c>
      <c r="AN775" s="44">
        <v>0.6875</v>
      </c>
      <c r="AO775" s="25" t="s">
        <v>13860</v>
      </c>
      <c r="AP775" s="25" t="s">
        <v>13860</v>
      </c>
      <c r="AQ775" s="25" t="s">
        <v>13860</v>
      </c>
      <c r="AR775" s="25" t="s">
        <v>0</v>
      </c>
      <c r="AS775" s="15">
        <f>IFERROR(_xlfn.XLOOKUP(Master1[[#This Row],[cu_id]],StopTimes[cu_ID],StopTimes[Average Stop Time]), 0)</f>
        <v>5.7259259250000003</v>
      </c>
      <c r="AT77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775" s="45">
        <v>10</v>
      </c>
      <c r="AV775" s="13"/>
      <c r="AW775" s="12"/>
    </row>
    <row r="776" spans="1:49" x14ac:dyDescent="0.3">
      <c r="A776" s="74" t="s">
        <v>4430</v>
      </c>
      <c r="B776" s="25">
        <v>72</v>
      </c>
      <c r="C776" s="25" t="s">
        <v>7</v>
      </c>
      <c r="D776" s="26">
        <v>33403</v>
      </c>
      <c r="E776" s="26" t="s">
        <v>13</v>
      </c>
      <c r="F776" s="26" t="s">
        <v>2695</v>
      </c>
      <c r="G776" s="26" t="s">
        <v>2696</v>
      </c>
      <c r="H776" s="26" t="s">
        <v>5</v>
      </c>
      <c r="I776" s="26" t="s">
        <v>1456</v>
      </c>
      <c r="J776" s="26" t="s">
        <v>4</v>
      </c>
      <c r="K776" s="26" t="s">
        <v>272</v>
      </c>
      <c r="L776" s="27" t="s">
        <v>16</v>
      </c>
      <c r="M776" s="25" t="s">
        <v>3</v>
      </c>
      <c r="N776" s="25" t="s">
        <v>2</v>
      </c>
      <c r="O7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340</v>
      </c>
      <c r="P776" s="25">
        <v>0</v>
      </c>
      <c r="Q776" s="25">
        <v>0</v>
      </c>
      <c r="R776" s="25">
        <v>0</v>
      </c>
      <c r="S776" s="25">
        <v>0</v>
      </c>
      <c r="T776" s="25">
        <v>340</v>
      </c>
      <c r="U776" s="25">
        <v>36</v>
      </c>
      <c r="V776" s="41" t="str">
        <f>IFERROR(Master1[[#This Row],[Avg Garment Scans per Delivery]]/Master1[[#This Row],[Garment Inventory]], "")</f>
        <v/>
      </c>
      <c r="W776" s="42"/>
      <c r="X776" s="42"/>
      <c r="Y776" s="42"/>
      <c r="Z776" s="42"/>
      <c r="AA776" s="43">
        <f>_xlfn.XLOOKUP(Master1[[#This Row],[cu_id]], Revenue_Analysis[cuid], Revenue_Analysis[Q1 Low Deviation], 0)</f>
        <v>59.8</v>
      </c>
      <c r="AB776" s="43">
        <f>_xlfn.XLOOKUP(Master1[[#This Row],[cu_id]],Revenue_Analysis[cuid],Revenue_Analysis[Q1 High Deviation], 0)</f>
        <v>61.05</v>
      </c>
      <c r="AC776" s="43">
        <f>_xlfn.XLOOKUP(Master1[[#This Row],[cu_id]],Revenue_Analysis[cuid],Revenue_Analysis[Q2 Low Deviation], 0)</f>
        <v>66.906499999999994</v>
      </c>
      <c r="AD776" s="43">
        <f>_xlfn.XLOOKUP(Master1[[#This Row],[cu_id]],Revenue_Analysis[cuid],Revenue_Analysis[Q2 High Deviation], 0)</f>
        <v>69.0197</v>
      </c>
      <c r="AE776" s="43">
        <f>_xlfn.XLOOKUP(Master1[[#This Row],[cu_id]],Revenue_Analysis[cuid],Revenue_Analysis[Q3 Low Deviation], 0)</f>
        <v>68.91</v>
      </c>
      <c r="AF776" s="43">
        <f>_xlfn.XLOOKUP(Master1[[#This Row],[cu_id]],Revenue_Analysis[cuid],Revenue_Analysis[Q3 High Deviation], 0)</f>
        <v>69.680000000000007</v>
      </c>
      <c r="AG776" s="43">
        <f>_xlfn.XLOOKUP(Master1[[#This Row],[cu_id]],Revenue_Analysis[cuid],Revenue_Analysis[Q4 Low Deviation], 0)</f>
        <v>68.91</v>
      </c>
      <c r="AH776" s="43">
        <f>_xlfn.XLOOKUP(Master1[[#This Row],[cu_id]],Revenue_Analysis[cuid],Revenue_Analysis[Q4 High Deviation], 0)</f>
        <v>68.91</v>
      </c>
      <c r="AI776" s="43">
        <f>_xlfn.XLOOKUP(Master1[[#This Row],[cu_id]],Revenue_Analysis[cuid],Revenue_Analysis[Q1 Average], 0)</f>
        <v>60.424999999999997</v>
      </c>
      <c r="AJ776" s="43">
        <f>_xlfn.XLOOKUP(Master1[[#This Row],[cu_id]],Revenue_Analysis[cuid],Revenue_Analysis[Q2 Average], 0)</f>
        <v>67.963099999999997</v>
      </c>
      <c r="AK776" s="43">
        <f>_xlfn.XLOOKUP(Master1[[#This Row],[cu_id]],Revenue_Analysis[cuid],Revenue_Analysis[Q3 Average], 0)</f>
        <v>69.295000000000002</v>
      </c>
      <c r="AL776" s="43">
        <f>_xlfn.XLOOKUP(Master1[[#This Row],[cu_id]],Revenue_Analysis[cuid],Revenue_Analysis[Q4 Average], 0)</f>
        <v>68.91</v>
      </c>
      <c r="AM776" s="44">
        <v>0.45833333333333331</v>
      </c>
      <c r="AN776" s="44">
        <v>0.6875</v>
      </c>
      <c r="AO776" s="25" t="s">
        <v>13860</v>
      </c>
      <c r="AP776" s="25" t="s">
        <v>13860</v>
      </c>
      <c r="AQ776" s="25" t="s">
        <v>13860</v>
      </c>
      <c r="AR776" s="25" t="s">
        <v>0</v>
      </c>
      <c r="AS776" s="15">
        <f>IFERROR(_xlfn.XLOOKUP(Master1[[#This Row],[cu_id]],StopTimes[cu_ID],StopTimes[Average Stop Time]), 0)</f>
        <v>0.43958333333333333</v>
      </c>
      <c r="AT77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76" s="45">
        <v>3</v>
      </c>
      <c r="AV776" s="13"/>
      <c r="AW776" s="12"/>
    </row>
    <row r="777" spans="1:49" x14ac:dyDescent="0.3">
      <c r="A777" s="74" t="s">
        <v>4568</v>
      </c>
      <c r="B777" s="25">
        <v>9</v>
      </c>
      <c r="C777" s="25" t="s">
        <v>9</v>
      </c>
      <c r="D777" s="26">
        <v>33405</v>
      </c>
      <c r="E777" s="26" t="s">
        <v>13</v>
      </c>
      <c r="F777" s="26" t="s">
        <v>2958</v>
      </c>
      <c r="G777" s="26" t="s">
        <v>2959</v>
      </c>
      <c r="H777" s="26" t="s">
        <v>5</v>
      </c>
      <c r="I777" s="26" t="s">
        <v>2960</v>
      </c>
      <c r="J777" s="26" t="s">
        <v>4</v>
      </c>
      <c r="K777" s="26" t="s">
        <v>2961</v>
      </c>
      <c r="L777" s="27" t="s">
        <v>16</v>
      </c>
      <c r="M777" s="25" t="s">
        <v>3</v>
      </c>
      <c r="N777" s="25" t="s">
        <v>2</v>
      </c>
      <c r="O7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777" s="25">
        <v>160</v>
      </c>
      <c r="Q777" s="25">
        <v>0</v>
      </c>
      <c r="R777" s="25">
        <v>0</v>
      </c>
      <c r="S777" s="25">
        <v>0</v>
      </c>
      <c r="T777" s="25">
        <v>0</v>
      </c>
      <c r="U777" s="25">
        <v>47</v>
      </c>
      <c r="V777" s="41" t="str">
        <f>IFERROR(Master1[[#This Row],[Avg Garment Scans per Delivery]]/Master1[[#This Row],[Garment Inventory]], "")</f>
        <v/>
      </c>
      <c r="W777" s="42"/>
      <c r="X777" s="42"/>
      <c r="Y777" s="42"/>
      <c r="Z777" s="42"/>
      <c r="AA777" s="43">
        <f>_xlfn.XLOOKUP(Master1[[#This Row],[cu_id]], Revenue_Analysis[cuid], Revenue_Analysis[Q1 Low Deviation], 0)</f>
        <v>38.8626</v>
      </c>
      <c r="AB777" s="43">
        <f>_xlfn.XLOOKUP(Master1[[#This Row],[cu_id]],Revenue_Analysis[cuid],Revenue_Analysis[Q1 High Deviation], 0)</f>
        <v>93.348200000000006</v>
      </c>
      <c r="AC777" s="43">
        <f>_xlfn.XLOOKUP(Master1[[#This Row],[cu_id]],Revenue_Analysis[cuid],Revenue_Analysis[Q2 Low Deviation], 0)</f>
        <v>55.605200000000004</v>
      </c>
      <c r="AD777" s="43">
        <f>_xlfn.XLOOKUP(Master1[[#This Row],[cu_id]],Revenue_Analysis[cuid],Revenue_Analysis[Q2 High Deviation], 0)</f>
        <v>99.501000000000005</v>
      </c>
      <c r="AE777" s="43">
        <f>_xlfn.XLOOKUP(Master1[[#This Row],[cu_id]],Revenue_Analysis[cuid],Revenue_Analysis[Q3 Low Deviation], 0)</f>
        <v>58.420200000000001</v>
      </c>
      <c r="AF777" s="43">
        <f>_xlfn.XLOOKUP(Master1[[#This Row],[cu_id]],Revenue_Analysis[cuid],Revenue_Analysis[Q3 High Deviation], 0)</f>
        <v>108.1336</v>
      </c>
      <c r="AG777" s="43">
        <f>_xlfn.XLOOKUP(Master1[[#This Row],[cu_id]],Revenue_Analysis[cuid],Revenue_Analysis[Q4 Low Deviation], 0)</f>
        <v>57.971699999999998</v>
      </c>
      <c r="AH777" s="43">
        <f>_xlfn.XLOOKUP(Master1[[#This Row],[cu_id]],Revenue_Analysis[cuid],Revenue_Analysis[Q4 High Deviation], 0)</f>
        <v>107.7653</v>
      </c>
      <c r="AI777" s="43">
        <f>_xlfn.XLOOKUP(Master1[[#This Row],[cu_id]],Revenue_Analysis[cuid],Revenue_Analysis[Q1 Average], 0)</f>
        <v>66.105400000000003</v>
      </c>
      <c r="AJ777" s="43">
        <f>_xlfn.XLOOKUP(Master1[[#This Row],[cu_id]],Revenue_Analysis[cuid],Revenue_Analysis[Q2 Average], 0)</f>
        <v>77.553100000000001</v>
      </c>
      <c r="AK777" s="43">
        <f>_xlfn.XLOOKUP(Master1[[#This Row],[cu_id]],Revenue_Analysis[cuid],Revenue_Analysis[Q3 Average], 0)</f>
        <v>83.276899999999998</v>
      </c>
      <c r="AL777" s="43">
        <f>_xlfn.XLOOKUP(Master1[[#This Row],[cu_id]],Revenue_Analysis[cuid],Revenue_Analysis[Q4 Average], 0)</f>
        <v>82.868499999999997</v>
      </c>
      <c r="AM777" s="44">
        <v>0.41666666666666669</v>
      </c>
      <c r="AN777" s="44">
        <v>0.66666666666666663</v>
      </c>
      <c r="AO777" s="25" t="s">
        <v>13860</v>
      </c>
      <c r="AP777" s="25" t="s">
        <v>13860</v>
      </c>
      <c r="AQ777" s="25" t="s">
        <v>13860</v>
      </c>
      <c r="AR777" s="25" t="s">
        <v>0</v>
      </c>
      <c r="AS777" s="15">
        <f>IFERROR(_xlfn.XLOOKUP(Master1[[#This Row],[cu_id]],StopTimes[cu_ID],StopTimes[Average Stop Time]), 0)</f>
        <v>8.2333333333333343</v>
      </c>
      <c r="AT77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77" s="45" t="s">
        <v>13860</v>
      </c>
      <c r="AV777" s="13"/>
      <c r="AW777" s="12"/>
    </row>
    <row r="778" spans="1:49" x14ac:dyDescent="0.3">
      <c r="A778" s="74" t="s">
        <v>4150</v>
      </c>
      <c r="B778" s="25">
        <v>70</v>
      </c>
      <c r="C778" s="25" t="s">
        <v>14</v>
      </c>
      <c r="D778" s="26">
        <v>99067</v>
      </c>
      <c r="E778" s="26" t="s">
        <v>78</v>
      </c>
      <c r="F778" s="26" t="s">
        <v>2100</v>
      </c>
      <c r="G778" s="26" t="s">
        <v>2101</v>
      </c>
      <c r="H778" s="26" t="s">
        <v>5</v>
      </c>
      <c r="I778" s="26" t="s">
        <v>1467</v>
      </c>
      <c r="J778" s="26" t="s">
        <v>4</v>
      </c>
      <c r="K778" s="26" t="s">
        <v>1406</v>
      </c>
      <c r="L778" s="27" t="s">
        <v>19</v>
      </c>
      <c r="M778" s="25" t="s">
        <v>18</v>
      </c>
      <c r="N778" s="25" t="s">
        <v>2</v>
      </c>
      <c r="O7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</v>
      </c>
      <c r="P778" s="25">
        <v>0</v>
      </c>
      <c r="Q778" s="25">
        <v>0</v>
      </c>
      <c r="R778" s="25">
        <v>0</v>
      </c>
      <c r="S778" s="25">
        <v>23</v>
      </c>
      <c r="T778" s="25">
        <v>0</v>
      </c>
      <c r="U778" s="25">
        <v>26</v>
      </c>
      <c r="V778" s="41" t="str">
        <f>IFERROR(Master1[[#This Row],[Avg Garment Scans per Delivery]]/Master1[[#This Row],[Garment Inventory]], "")</f>
        <v/>
      </c>
      <c r="W778" s="42"/>
      <c r="X778" s="42"/>
      <c r="Y778" s="42"/>
      <c r="Z778" s="42"/>
      <c r="AA778" s="43">
        <f>_xlfn.XLOOKUP(Master1[[#This Row],[cu_id]], Revenue_Analysis[cuid], Revenue_Analysis[Q1 Low Deviation], 0)</f>
        <v>68.650999999999996</v>
      </c>
      <c r="AB778" s="43">
        <f>_xlfn.XLOOKUP(Master1[[#This Row],[cu_id]],Revenue_Analysis[cuid],Revenue_Analysis[Q1 High Deviation], 0)</f>
        <v>76.463200000000001</v>
      </c>
      <c r="AC778" s="43">
        <f>_xlfn.XLOOKUP(Master1[[#This Row],[cu_id]],Revenue_Analysis[cuid],Revenue_Analysis[Q2 Low Deviation], 0)</f>
        <v>76.897800000000004</v>
      </c>
      <c r="AD778" s="43">
        <f>_xlfn.XLOOKUP(Master1[[#This Row],[cu_id]],Revenue_Analysis[cuid],Revenue_Analysis[Q2 High Deviation], 0)</f>
        <v>77.315600000000003</v>
      </c>
      <c r="AE778" s="43">
        <f>_xlfn.XLOOKUP(Master1[[#This Row],[cu_id]],Revenue_Analysis[cuid],Revenue_Analysis[Q3 Low Deviation], 0)</f>
        <v>77.260800000000003</v>
      </c>
      <c r="AF778" s="43">
        <f>_xlfn.XLOOKUP(Master1[[#This Row],[cu_id]],Revenue_Analysis[cuid],Revenue_Analysis[Q3 High Deviation], 0)</f>
        <v>77.407799999999995</v>
      </c>
      <c r="AG778" s="43">
        <f>_xlfn.XLOOKUP(Master1[[#This Row],[cu_id]],Revenue_Analysis[cuid],Revenue_Analysis[Q4 Low Deviation], 0)</f>
        <v>77.27</v>
      </c>
      <c r="AH778" s="43">
        <f>_xlfn.XLOOKUP(Master1[[#This Row],[cu_id]],Revenue_Analysis[cuid],Revenue_Analysis[Q4 High Deviation], 0)</f>
        <v>77.27</v>
      </c>
      <c r="AI778" s="43">
        <f>_xlfn.XLOOKUP(Master1[[#This Row],[cu_id]],Revenue_Analysis[cuid],Revenue_Analysis[Q1 Average], 0)</f>
        <v>72.557100000000005</v>
      </c>
      <c r="AJ778" s="43">
        <f>_xlfn.XLOOKUP(Master1[[#This Row],[cu_id]],Revenue_Analysis[cuid],Revenue_Analysis[Q2 Average], 0)</f>
        <v>77.106700000000004</v>
      </c>
      <c r="AK778" s="43">
        <f>_xlfn.XLOOKUP(Master1[[#This Row],[cu_id]],Revenue_Analysis[cuid],Revenue_Analysis[Q3 Average], 0)</f>
        <v>77.334299999999999</v>
      </c>
      <c r="AL778" s="43">
        <f>_xlfn.XLOOKUP(Master1[[#This Row],[cu_id]],Revenue_Analysis[cuid],Revenue_Analysis[Q4 Average], 0)</f>
        <v>77.27</v>
      </c>
      <c r="AM778" s="44">
        <v>4.1666666666666664E-2</v>
      </c>
      <c r="AN778" s="44">
        <v>0.79166666666666663</v>
      </c>
      <c r="AO778" s="25" t="s">
        <v>13860</v>
      </c>
      <c r="AP778" s="25" t="s">
        <v>13860</v>
      </c>
      <c r="AQ778" s="25" t="s">
        <v>13860</v>
      </c>
      <c r="AR778" s="25" t="s">
        <v>0</v>
      </c>
      <c r="AS778" s="15">
        <f>IFERROR(_xlfn.XLOOKUP(Master1[[#This Row],[cu_id]],StopTimes[cu_ID],StopTimes[Average Stop Time]), 0)</f>
        <v>0.12916666666666668</v>
      </c>
      <c r="AT77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78" s="45">
        <v>3</v>
      </c>
      <c r="AV778" s="13"/>
      <c r="AW778" s="12"/>
    </row>
    <row r="779" spans="1:49" x14ac:dyDescent="0.3">
      <c r="A779" s="74" t="s">
        <v>4570</v>
      </c>
      <c r="B779" s="25">
        <v>8</v>
      </c>
      <c r="C779" s="25" t="s">
        <v>9</v>
      </c>
      <c r="D779" s="26">
        <v>33408</v>
      </c>
      <c r="E779" s="26" t="s">
        <v>13</v>
      </c>
      <c r="F779" s="26" t="s">
        <v>2964</v>
      </c>
      <c r="G779" s="26" t="s">
        <v>2965</v>
      </c>
      <c r="H779" s="26" t="s">
        <v>5</v>
      </c>
      <c r="I779" s="26" t="s">
        <v>2159</v>
      </c>
      <c r="J779" s="26" t="s">
        <v>4</v>
      </c>
      <c r="K779" s="26" t="s">
        <v>1977</v>
      </c>
      <c r="L779" s="27" t="s">
        <v>16</v>
      </c>
      <c r="M779" s="25" t="s">
        <v>3</v>
      </c>
      <c r="N779" s="25" t="s">
        <v>2</v>
      </c>
      <c r="O7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779" s="25">
        <v>30</v>
      </c>
      <c r="Q779" s="25">
        <v>0</v>
      </c>
      <c r="R779" s="25">
        <v>0</v>
      </c>
      <c r="S779" s="25">
        <v>0</v>
      </c>
      <c r="T779" s="25">
        <v>0</v>
      </c>
      <c r="U779" s="25">
        <v>48</v>
      </c>
      <c r="V779" s="41">
        <f>IFERROR(Master1[[#This Row],[Avg Garment Scans per Delivery]]/Master1[[#This Row],[Garment Inventory]], "")</f>
        <v>0.15362731152204837</v>
      </c>
      <c r="W779" s="42">
        <v>703</v>
      </c>
      <c r="X779" s="42">
        <v>108</v>
      </c>
      <c r="Y779" s="42">
        <v>29</v>
      </c>
      <c r="Z779" s="42">
        <v>665</v>
      </c>
      <c r="AA779" s="43">
        <f>_xlfn.XLOOKUP(Master1[[#This Row],[cu_id]], Revenue_Analysis[cuid], Revenue_Analysis[Q1 Low Deviation], 0)</f>
        <v>221.79339999999999</v>
      </c>
      <c r="AB779" s="43">
        <f>_xlfn.XLOOKUP(Master1[[#This Row],[cu_id]],Revenue_Analysis[cuid],Revenue_Analysis[Q1 High Deviation], 0)</f>
        <v>475.16899999999998</v>
      </c>
      <c r="AC779" s="43">
        <f>_xlfn.XLOOKUP(Master1[[#This Row],[cu_id]],Revenue_Analysis[cuid],Revenue_Analysis[Q2 Low Deviation], 0)</f>
        <v>466.06150000000002</v>
      </c>
      <c r="AD779" s="43">
        <f>_xlfn.XLOOKUP(Master1[[#This Row],[cu_id]],Revenue_Analysis[cuid],Revenue_Analysis[Q2 High Deviation], 0)</f>
        <v>620.55229999999995</v>
      </c>
      <c r="AE779" s="43">
        <f>_xlfn.XLOOKUP(Master1[[#This Row],[cu_id]],Revenue_Analysis[cuid],Revenue_Analysis[Q3 Low Deviation], 0)</f>
        <v>396.73450000000003</v>
      </c>
      <c r="AF779" s="43">
        <f>_xlfn.XLOOKUP(Master1[[#This Row],[cu_id]],Revenue_Analysis[cuid],Revenue_Analysis[Q3 High Deviation], 0)</f>
        <v>602.12270000000001</v>
      </c>
      <c r="AG779" s="43">
        <f>_xlfn.XLOOKUP(Master1[[#This Row],[cu_id]],Revenue_Analysis[cuid],Revenue_Analysis[Q4 Low Deviation], 0)</f>
        <v>481.07130000000001</v>
      </c>
      <c r="AH779" s="43">
        <f>_xlfn.XLOOKUP(Master1[[#This Row],[cu_id]],Revenue_Analysis[cuid],Revenue_Analysis[Q4 High Deviation], 0)</f>
        <v>667.14250000000004</v>
      </c>
      <c r="AI779" s="43">
        <f>_xlfn.XLOOKUP(Master1[[#This Row],[cu_id]],Revenue_Analysis[cuid],Revenue_Analysis[Q1 Average], 0)</f>
        <v>348.4812</v>
      </c>
      <c r="AJ779" s="43">
        <f>_xlfn.XLOOKUP(Master1[[#This Row],[cu_id]],Revenue_Analysis[cuid],Revenue_Analysis[Q2 Average], 0)</f>
        <v>543.30690000000004</v>
      </c>
      <c r="AK779" s="43">
        <f>_xlfn.XLOOKUP(Master1[[#This Row],[cu_id]],Revenue_Analysis[cuid],Revenue_Analysis[Q3 Average], 0)</f>
        <v>499.42860000000002</v>
      </c>
      <c r="AL779" s="43">
        <f>_xlfn.XLOOKUP(Master1[[#This Row],[cu_id]],Revenue_Analysis[cuid],Revenue_Analysis[Q4 Average], 0)</f>
        <v>574.1069</v>
      </c>
      <c r="AM779" s="44">
        <v>0.27083333333333331</v>
      </c>
      <c r="AN779" s="44">
        <v>0.625</v>
      </c>
      <c r="AO779" s="25" t="s">
        <v>13860</v>
      </c>
      <c r="AP779" s="25" t="s">
        <v>13860</v>
      </c>
      <c r="AQ779" s="25" t="s">
        <v>13860</v>
      </c>
      <c r="AR779" s="25" t="s">
        <v>0</v>
      </c>
      <c r="AS779" s="15">
        <f>IFERROR(_xlfn.XLOOKUP(Master1[[#This Row],[cu_id]],StopTimes[cu_ID],StopTimes[Average Stop Time]), 0)</f>
        <v>0.45</v>
      </c>
      <c r="AT779" s="15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779" s="45">
        <v>30</v>
      </c>
      <c r="AV779" s="13"/>
      <c r="AW779" s="12"/>
    </row>
    <row r="780" spans="1:49" x14ac:dyDescent="0.3">
      <c r="A780" s="74" t="s">
        <v>3748</v>
      </c>
      <c r="B780" s="25">
        <v>78</v>
      </c>
      <c r="C780" s="25" t="s">
        <v>7</v>
      </c>
      <c r="D780" s="26">
        <v>28700</v>
      </c>
      <c r="E780" s="26" t="s">
        <v>13</v>
      </c>
      <c r="F780" s="26" t="s">
        <v>1200</v>
      </c>
      <c r="G780" s="26" t="s">
        <v>1201</v>
      </c>
      <c r="H780" s="26" t="s">
        <v>11</v>
      </c>
      <c r="I780" s="26" t="s">
        <v>440</v>
      </c>
      <c r="J780" s="26" t="s">
        <v>4</v>
      </c>
      <c r="K780" s="26" t="s">
        <v>441</v>
      </c>
      <c r="L780" s="27" t="s">
        <v>16</v>
      </c>
      <c r="M780" s="25" t="s">
        <v>3</v>
      </c>
      <c r="N780" s="25" t="s">
        <v>2</v>
      </c>
      <c r="O7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780" s="25">
        <v>0</v>
      </c>
      <c r="Q780" s="25">
        <v>0</v>
      </c>
      <c r="R780" s="25">
        <v>0</v>
      </c>
      <c r="S780" s="25">
        <v>0</v>
      </c>
      <c r="T780" s="25">
        <v>140</v>
      </c>
      <c r="U780" s="25">
        <v>119</v>
      </c>
      <c r="V780" s="41" t="str">
        <f>IFERROR(Master1[[#This Row],[Avg Garment Scans per Delivery]]/Master1[[#This Row],[Garment Inventory]], "")</f>
        <v/>
      </c>
      <c r="W780" s="42"/>
      <c r="X780" s="42"/>
      <c r="Y780" s="42"/>
      <c r="Z780" s="42"/>
      <c r="AA780" s="43">
        <f>_xlfn.XLOOKUP(Master1[[#This Row],[cu_id]], Revenue_Analysis[cuid], Revenue_Analysis[Q1 Low Deviation], 0)</f>
        <v>102.79859999999999</v>
      </c>
      <c r="AB780" s="43">
        <f>_xlfn.XLOOKUP(Master1[[#This Row],[cu_id]],Revenue_Analysis[cuid],Revenue_Analysis[Q1 High Deviation], 0)</f>
        <v>200.56899999999999</v>
      </c>
      <c r="AC780" s="43">
        <f>_xlfn.XLOOKUP(Master1[[#This Row],[cu_id]],Revenue_Analysis[cuid],Revenue_Analysis[Q2 Low Deviation], 0)</f>
        <v>130.14510000000001</v>
      </c>
      <c r="AD780" s="43">
        <f>_xlfn.XLOOKUP(Master1[[#This Row],[cu_id]],Revenue_Analysis[cuid],Revenue_Analysis[Q2 High Deviation], 0)</f>
        <v>316.4991</v>
      </c>
      <c r="AE780" s="43">
        <f>_xlfn.XLOOKUP(Master1[[#This Row],[cu_id]],Revenue_Analysis[cuid],Revenue_Analysis[Q3 Low Deviation], 0)</f>
        <v>218.5806</v>
      </c>
      <c r="AF780" s="43">
        <f>_xlfn.XLOOKUP(Master1[[#This Row],[cu_id]],Revenue_Analysis[cuid],Revenue_Analysis[Q3 High Deviation], 0)</f>
        <v>334.90300000000002</v>
      </c>
      <c r="AG780" s="43">
        <f>_xlfn.XLOOKUP(Master1[[#This Row],[cu_id]],Revenue_Analysis[cuid],Revenue_Analysis[Q4 Low Deviation], 0)</f>
        <v>199.95009999999999</v>
      </c>
      <c r="AH780" s="43">
        <f>_xlfn.XLOOKUP(Master1[[#This Row],[cu_id]],Revenue_Analysis[cuid],Revenue_Analysis[Q4 High Deviation], 0)</f>
        <v>343.97750000000002</v>
      </c>
      <c r="AI780" s="43">
        <f>_xlfn.XLOOKUP(Master1[[#This Row],[cu_id]],Revenue_Analysis[cuid],Revenue_Analysis[Q1 Average], 0)</f>
        <v>151.68379999999999</v>
      </c>
      <c r="AJ780" s="43">
        <f>_xlfn.XLOOKUP(Master1[[#This Row],[cu_id]],Revenue_Analysis[cuid],Revenue_Analysis[Q2 Average], 0)</f>
        <v>223.32210000000001</v>
      </c>
      <c r="AK780" s="43">
        <f>_xlfn.XLOOKUP(Master1[[#This Row],[cu_id]],Revenue_Analysis[cuid],Revenue_Analysis[Q3 Average], 0)</f>
        <v>276.74180000000001</v>
      </c>
      <c r="AL780" s="43">
        <f>_xlfn.XLOOKUP(Master1[[#This Row],[cu_id]],Revenue_Analysis[cuid],Revenue_Analysis[Q4 Average], 0)</f>
        <v>271.96379999999999</v>
      </c>
      <c r="AM780" s="44">
        <v>0.41666666666666669</v>
      </c>
      <c r="AN780" s="44">
        <v>0.70833333333333337</v>
      </c>
      <c r="AO780" s="25" t="s">
        <v>13860</v>
      </c>
      <c r="AP780" s="25" t="s">
        <v>13860</v>
      </c>
      <c r="AQ780" s="25" t="s">
        <v>13860</v>
      </c>
      <c r="AR780" s="25" t="s">
        <v>0</v>
      </c>
      <c r="AS780" s="15">
        <f>IFERROR(_xlfn.XLOOKUP(Master1[[#This Row],[cu_id]],StopTimes[cu_ID],StopTimes[Average Stop Time]), 0)</f>
        <v>0</v>
      </c>
      <c r="AT78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80" s="45" t="s">
        <v>13860</v>
      </c>
      <c r="AV780" s="13"/>
      <c r="AW780" s="12"/>
    </row>
    <row r="781" spans="1:49" x14ac:dyDescent="0.3">
      <c r="A781" s="74" t="s">
        <v>4571</v>
      </c>
      <c r="B781" s="25">
        <v>70</v>
      </c>
      <c r="C781" s="25" t="s">
        <v>9</v>
      </c>
      <c r="D781" s="26">
        <v>33412</v>
      </c>
      <c r="E781" s="26" t="s">
        <v>13</v>
      </c>
      <c r="F781" s="26" t="s">
        <v>2966</v>
      </c>
      <c r="G781" s="26" t="s">
        <v>2967</v>
      </c>
      <c r="H781" s="26" t="s">
        <v>5</v>
      </c>
      <c r="I781" s="26" t="s">
        <v>1353</v>
      </c>
      <c r="J781" s="26" t="s">
        <v>4</v>
      </c>
      <c r="K781" s="26" t="s">
        <v>758</v>
      </c>
      <c r="L781" s="27" t="s">
        <v>19</v>
      </c>
      <c r="M781" s="25" t="s">
        <v>18</v>
      </c>
      <c r="N781" s="25" t="s">
        <v>2</v>
      </c>
      <c r="O78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185</v>
      </c>
      <c r="P781" s="25">
        <v>185</v>
      </c>
      <c r="Q781" s="25">
        <v>0</v>
      </c>
      <c r="R781" s="25">
        <v>0</v>
      </c>
      <c r="S781" s="25">
        <v>0</v>
      </c>
      <c r="T781" s="25">
        <v>0</v>
      </c>
      <c r="U781" s="25">
        <v>19</v>
      </c>
      <c r="V781" s="41" t="str">
        <f>IFERROR(Master1[[#This Row],[Avg Garment Scans per Delivery]]/Master1[[#This Row],[Garment Inventory]], "")</f>
        <v/>
      </c>
      <c r="W781" s="42"/>
      <c r="X781" s="42"/>
      <c r="Y781" s="42"/>
      <c r="Z781" s="42"/>
      <c r="AA781" s="43">
        <f>_xlfn.XLOOKUP(Master1[[#This Row],[cu_id]], Revenue_Analysis[cuid], Revenue_Analysis[Q1 Low Deviation], 0)</f>
        <v>56.245100000000001</v>
      </c>
      <c r="AB781" s="43">
        <f>_xlfn.XLOOKUP(Master1[[#This Row],[cu_id]],Revenue_Analysis[cuid],Revenue_Analysis[Q1 High Deviation], 0)</f>
        <v>73.020700000000005</v>
      </c>
      <c r="AC781" s="43">
        <f>_xlfn.XLOOKUP(Master1[[#This Row],[cu_id]],Revenue_Analysis[cuid],Revenue_Analysis[Q2 Low Deviation], 0)</f>
        <v>62.465600000000002</v>
      </c>
      <c r="AD781" s="43">
        <f>_xlfn.XLOOKUP(Master1[[#This Row],[cu_id]],Revenue_Analysis[cuid],Revenue_Analysis[Q2 High Deviation], 0)</f>
        <v>67.367800000000003</v>
      </c>
      <c r="AE781" s="43">
        <f>_xlfn.XLOOKUP(Master1[[#This Row],[cu_id]],Revenue_Analysis[cuid],Revenue_Analysis[Q3 Low Deviation], 0)</f>
        <v>62.322600000000001</v>
      </c>
      <c r="AF781" s="43">
        <f>_xlfn.XLOOKUP(Master1[[#This Row],[cu_id]],Revenue_Analysis[cuid],Revenue_Analysis[Q3 High Deviation], 0)</f>
        <v>98.011600000000001</v>
      </c>
      <c r="AG781" s="43">
        <f>_xlfn.XLOOKUP(Master1[[#This Row],[cu_id]],Revenue_Analysis[cuid],Revenue_Analysis[Q4 Low Deviation], 0)</f>
        <v>66.871099999999998</v>
      </c>
      <c r="AH781" s="43">
        <f>_xlfn.XLOOKUP(Master1[[#This Row],[cu_id]],Revenue_Analysis[cuid],Revenue_Analysis[Q4 High Deviation], 0)</f>
        <v>68.615499999999997</v>
      </c>
      <c r="AI781" s="43">
        <f>_xlfn.XLOOKUP(Master1[[#This Row],[cu_id]],Revenue_Analysis[cuid],Revenue_Analysis[Q1 Average], 0)</f>
        <v>64.632900000000006</v>
      </c>
      <c r="AJ781" s="43">
        <f>_xlfn.XLOOKUP(Master1[[#This Row],[cu_id]],Revenue_Analysis[cuid],Revenue_Analysis[Q2 Average], 0)</f>
        <v>64.916700000000006</v>
      </c>
      <c r="AK781" s="43">
        <f>_xlfn.XLOOKUP(Master1[[#This Row],[cu_id]],Revenue_Analysis[cuid],Revenue_Analysis[Q3 Average], 0)</f>
        <v>80.167100000000005</v>
      </c>
      <c r="AL781" s="43">
        <f>_xlfn.XLOOKUP(Master1[[#This Row],[cu_id]],Revenue_Analysis[cuid],Revenue_Analysis[Q4 Average], 0)</f>
        <v>67.743300000000005</v>
      </c>
      <c r="AM781" s="44">
        <v>0.39583333333333331</v>
      </c>
      <c r="AN781" s="44">
        <v>0.75</v>
      </c>
      <c r="AO781" s="25" t="s">
        <v>13860</v>
      </c>
      <c r="AP781" s="25" t="s">
        <v>13860</v>
      </c>
      <c r="AQ781" s="25" t="s">
        <v>13860</v>
      </c>
      <c r="AR781" s="25" t="s">
        <v>0</v>
      </c>
      <c r="AS781" s="15">
        <f>IFERROR(_xlfn.XLOOKUP(Master1[[#This Row],[cu_id]],StopTimes[cu_ID],StopTimes[Average Stop Time]), 0)</f>
        <v>7.2583333333333337</v>
      </c>
      <c r="AT78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81" s="45" t="s">
        <v>13860</v>
      </c>
      <c r="AV781" s="13"/>
      <c r="AW781" s="12"/>
    </row>
    <row r="782" spans="1:49" x14ac:dyDescent="0.3">
      <c r="A782" s="74" t="s">
        <v>3782</v>
      </c>
      <c r="B782" s="25">
        <v>34</v>
      </c>
      <c r="C782" s="25" t="s">
        <v>7</v>
      </c>
      <c r="D782" s="26">
        <v>30429</v>
      </c>
      <c r="E782" s="26" t="s">
        <v>68</v>
      </c>
      <c r="F782" s="26" t="s">
        <v>1272</v>
      </c>
      <c r="G782" s="26" t="s">
        <v>1219</v>
      </c>
      <c r="H782" s="26" t="s">
        <v>5</v>
      </c>
      <c r="I782" s="26" t="s">
        <v>696</v>
      </c>
      <c r="J782" s="26" t="s">
        <v>4</v>
      </c>
      <c r="K782" s="26" t="s">
        <v>1220</v>
      </c>
      <c r="L782" s="27" t="s">
        <v>16</v>
      </c>
      <c r="M782" s="25" t="s">
        <v>3</v>
      </c>
      <c r="N782" s="25" t="s">
        <v>2</v>
      </c>
      <c r="O7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782" s="25">
        <v>0</v>
      </c>
      <c r="Q782" s="25">
        <v>0</v>
      </c>
      <c r="R782" s="25">
        <v>0</v>
      </c>
      <c r="S782" s="25">
        <v>0</v>
      </c>
      <c r="T782" s="25">
        <v>160</v>
      </c>
      <c r="U782" s="25">
        <v>35</v>
      </c>
      <c r="V782" s="41" t="str">
        <f>IFERROR(Master1[[#This Row],[Avg Garment Scans per Delivery]]/Master1[[#This Row],[Garment Inventory]], "")</f>
        <v/>
      </c>
      <c r="W782" s="42"/>
      <c r="X782" s="42"/>
      <c r="Y782" s="42"/>
      <c r="Z782" s="42"/>
      <c r="AA782" s="43">
        <f>_xlfn.XLOOKUP(Master1[[#This Row],[cu_id]], Revenue_Analysis[cuid], Revenue_Analysis[Q1 Low Deviation], 0)</f>
        <v>81.713300000000004</v>
      </c>
      <c r="AB782" s="43">
        <f>_xlfn.XLOOKUP(Master1[[#This Row],[cu_id]],Revenue_Analysis[cuid],Revenue_Analysis[Q1 High Deviation], 0)</f>
        <v>82.546700000000001</v>
      </c>
      <c r="AC782" s="43">
        <f>_xlfn.XLOOKUP(Master1[[#This Row],[cu_id]],Revenue_Analysis[cuid],Revenue_Analysis[Q2 Low Deviation], 0)</f>
        <v>52.237699999999997</v>
      </c>
      <c r="AD782" s="43">
        <f>_xlfn.XLOOKUP(Master1[[#This Row],[cu_id]],Revenue_Analysis[cuid],Revenue_Analysis[Q2 High Deviation], 0)</f>
        <v>80.788899999999998</v>
      </c>
      <c r="AE782" s="43">
        <f>_xlfn.XLOOKUP(Master1[[#This Row],[cu_id]],Revenue_Analysis[cuid],Revenue_Analysis[Q3 Low Deviation], 0)</f>
        <v>59.656100000000002</v>
      </c>
      <c r="AF782" s="43">
        <f>_xlfn.XLOOKUP(Master1[[#This Row],[cu_id]],Revenue_Analysis[cuid],Revenue_Analysis[Q3 High Deviation], 0)</f>
        <v>64.236699999999999</v>
      </c>
      <c r="AG782" s="43">
        <f>_xlfn.XLOOKUP(Master1[[#This Row],[cu_id]],Revenue_Analysis[cuid],Revenue_Analysis[Q4 Low Deviation], 0)</f>
        <v>63.63</v>
      </c>
      <c r="AH782" s="43">
        <f>_xlfn.XLOOKUP(Master1[[#This Row],[cu_id]],Revenue_Analysis[cuid],Revenue_Analysis[Q4 High Deviation], 0)</f>
        <v>63.63</v>
      </c>
      <c r="AI782" s="43">
        <f>_xlfn.XLOOKUP(Master1[[#This Row],[cu_id]],Revenue_Analysis[cuid],Revenue_Analysis[Q1 Average], 0)</f>
        <v>82.13</v>
      </c>
      <c r="AJ782" s="43">
        <f>_xlfn.XLOOKUP(Master1[[#This Row],[cu_id]],Revenue_Analysis[cuid],Revenue_Analysis[Q2 Average], 0)</f>
        <v>66.513300000000001</v>
      </c>
      <c r="AK782" s="43">
        <f>_xlfn.XLOOKUP(Master1[[#This Row],[cu_id]],Revenue_Analysis[cuid],Revenue_Analysis[Q3 Average], 0)</f>
        <v>61.946399999999997</v>
      </c>
      <c r="AL782" s="43">
        <f>_xlfn.XLOOKUP(Master1[[#This Row],[cu_id]],Revenue_Analysis[cuid],Revenue_Analysis[Q4 Average], 0)</f>
        <v>63.63</v>
      </c>
      <c r="AM782" s="44">
        <v>8</v>
      </c>
      <c r="AN782" s="44">
        <v>0.6875</v>
      </c>
      <c r="AO782" s="25" t="s">
        <v>13860</v>
      </c>
      <c r="AP782" s="25" t="s">
        <v>13860</v>
      </c>
      <c r="AQ782" s="25" t="s">
        <v>13860</v>
      </c>
      <c r="AR782" s="25" t="s">
        <v>1221</v>
      </c>
      <c r="AS782" s="15">
        <f>IFERROR(_xlfn.XLOOKUP(Master1[[#This Row],[cu_id]],StopTimes[cu_ID],StopTimes[Average Stop Time]), 0)</f>
        <v>0.11041666666666666</v>
      </c>
      <c r="AT78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82" s="45">
        <v>3</v>
      </c>
      <c r="AV782" s="13"/>
      <c r="AW782" s="12"/>
    </row>
    <row r="783" spans="1:49" x14ac:dyDescent="0.3">
      <c r="A783" s="74" t="s">
        <v>3784</v>
      </c>
      <c r="B783" s="25">
        <v>34</v>
      </c>
      <c r="C783" s="25" t="s">
        <v>7</v>
      </c>
      <c r="D783" s="26">
        <v>30429</v>
      </c>
      <c r="E783" s="26" t="s">
        <v>94</v>
      </c>
      <c r="F783" s="26" t="s">
        <v>1275</v>
      </c>
      <c r="G783" s="26" t="s">
        <v>1219</v>
      </c>
      <c r="H783" s="26" t="s">
        <v>5</v>
      </c>
      <c r="I783" s="26" t="s">
        <v>696</v>
      </c>
      <c r="J783" s="26" t="s">
        <v>4</v>
      </c>
      <c r="K783" s="26" t="s">
        <v>1220</v>
      </c>
      <c r="L783" s="27" t="s">
        <v>29</v>
      </c>
      <c r="M783" s="25" t="s">
        <v>28</v>
      </c>
      <c r="N783" s="25" t="s">
        <v>2</v>
      </c>
      <c r="O7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151</v>
      </c>
      <c r="P783" s="25">
        <v>0</v>
      </c>
      <c r="Q783" s="25">
        <v>0</v>
      </c>
      <c r="R783" s="25">
        <v>0</v>
      </c>
      <c r="S783" s="25">
        <v>0</v>
      </c>
      <c r="T783" s="25">
        <v>151</v>
      </c>
      <c r="U783" s="25">
        <v>12</v>
      </c>
      <c r="V783" s="41" t="str">
        <f>IFERROR(Master1[[#This Row],[Avg Garment Scans per Delivery]]/Master1[[#This Row],[Garment Inventory]], "")</f>
        <v/>
      </c>
      <c r="W783" s="42"/>
      <c r="X783" s="42"/>
      <c r="Y783" s="42"/>
      <c r="Z783" s="42"/>
      <c r="AA783" s="43">
        <f>_xlfn.XLOOKUP(Master1[[#This Row],[cu_id]], Revenue_Analysis[cuid], Revenue_Analysis[Q1 Low Deviation], 0)</f>
        <v>127.02</v>
      </c>
      <c r="AB783" s="43">
        <f>_xlfn.XLOOKUP(Master1[[#This Row],[cu_id]],Revenue_Analysis[cuid],Revenue_Analysis[Q1 High Deviation], 0)</f>
        <v>127.02</v>
      </c>
      <c r="AC783" s="43">
        <f>_xlfn.XLOOKUP(Master1[[#This Row],[cu_id]],Revenue_Analysis[cuid],Revenue_Analysis[Q2 Low Deviation], 0)</f>
        <v>128.35499999999999</v>
      </c>
      <c r="AD783" s="43">
        <f>_xlfn.XLOOKUP(Master1[[#This Row],[cu_id]],Revenue_Analysis[cuid],Revenue_Analysis[Q2 High Deviation], 0)</f>
        <v>129.345</v>
      </c>
      <c r="AE783" s="43">
        <f>_xlfn.XLOOKUP(Master1[[#This Row],[cu_id]],Revenue_Analysis[cuid],Revenue_Analysis[Q3 Low Deviation], 0)</f>
        <v>132.3689</v>
      </c>
      <c r="AF783" s="43">
        <f>_xlfn.XLOOKUP(Master1[[#This Row],[cu_id]],Revenue_Analysis[cuid],Revenue_Analysis[Q3 High Deviation], 0)</f>
        <v>142.4845</v>
      </c>
      <c r="AG783" s="43">
        <f>_xlfn.XLOOKUP(Master1[[#This Row],[cu_id]],Revenue_Analysis[cuid],Revenue_Analysis[Q4 Low Deviation], 0)</f>
        <v>141.22</v>
      </c>
      <c r="AH783" s="43">
        <f>_xlfn.XLOOKUP(Master1[[#This Row],[cu_id]],Revenue_Analysis[cuid],Revenue_Analysis[Q4 High Deviation], 0)</f>
        <v>141.22</v>
      </c>
      <c r="AI783" s="43">
        <f>_xlfn.XLOOKUP(Master1[[#This Row],[cu_id]],Revenue_Analysis[cuid],Revenue_Analysis[Q1 Average], 0)</f>
        <v>127.02</v>
      </c>
      <c r="AJ783" s="43">
        <f>_xlfn.XLOOKUP(Master1[[#This Row],[cu_id]],Revenue_Analysis[cuid],Revenue_Analysis[Q2 Average], 0)</f>
        <v>128.85</v>
      </c>
      <c r="AK783" s="43">
        <f>_xlfn.XLOOKUP(Master1[[#This Row],[cu_id]],Revenue_Analysis[cuid],Revenue_Analysis[Q3 Average], 0)</f>
        <v>137.42670000000001</v>
      </c>
      <c r="AL783" s="43">
        <f>_xlfn.XLOOKUP(Master1[[#This Row],[cu_id]],Revenue_Analysis[cuid],Revenue_Analysis[Q4 Average], 0)</f>
        <v>141.22</v>
      </c>
      <c r="AM783" s="44">
        <v>8</v>
      </c>
      <c r="AN783" s="44">
        <v>0.6875</v>
      </c>
      <c r="AO783" s="25" t="s">
        <v>13860</v>
      </c>
      <c r="AP783" s="25" t="s">
        <v>13860</v>
      </c>
      <c r="AQ783" s="25" t="s">
        <v>13860</v>
      </c>
      <c r="AR783" s="25" t="s">
        <v>1221</v>
      </c>
      <c r="AS783" s="15">
        <f>IFERROR(_xlfn.XLOOKUP(Master1[[#This Row],[cu_id]],StopTimes[cu_ID],StopTimes[Average Stop Time]), 0)</f>
        <v>0.11666666666666667</v>
      </c>
      <c r="AT78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83" s="45">
        <v>3</v>
      </c>
      <c r="AV783" s="13"/>
      <c r="AW783" s="12"/>
    </row>
    <row r="784" spans="1:49" x14ac:dyDescent="0.3">
      <c r="A784" s="74" t="s">
        <v>4574</v>
      </c>
      <c r="B784" s="25">
        <v>78</v>
      </c>
      <c r="C784" s="25" t="s">
        <v>12</v>
      </c>
      <c r="D784" s="26">
        <v>33416</v>
      </c>
      <c r="E784" s="26" t="s">
        <v>13</v>
      </c>
      <c r="F784" s="26" t="s">
        <v>2972</v>
      </c>
      <c r="G784" s="26" t="s">
        <v>2973</v>
      </c>
      <c r="H784" s="26" t="s">
        <v>5</v>
      </c>
      <c r="I784" s="26" t="s">
        <v>367</v>
      </c>
      <c r="J784" s="26" t="s">
        <v>4</v>
      </c>
      <c r="K784" s="26" t="s">
        <v>368</v>
      </c>
      <c r="L784" s="27" t="s">
        <v>16</v>
      </c>
      <c r="M784" s="25" t="s">
        <v>3</v>
      </c>
      <c r="N784" s="25" t="s">
        <v>2</v>
      </c>
      <c r="O7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784" s="25">
        <v>0</v>
      </c>
      <c r="Q784" s="25">
        <v>200</v>
      </c>
      <c r="R784" s="25">
        <v>0</v>
      </c>
      <c r="S784" s="25">
        <v>0</v>
      </c>
      <c r="T784" s="25">
        <v>0</v>
      </c>
      <c r="U784" s="25">
        <v>41</v>
      </c>
      <c r="V784" s="41" t="str">
        <f>IFERROR(Master1[[#This Row],[Avg Garment Scans per Delivery]]/Master1[[#This Row],[Garment Inventory]], "")</f>
        <v/>
      </c>
      <c r="W784" s="42"/>
      <c r="X784" s="42"/>
      <c r="Y784" s="42"/>
      <c r="Z784" s="42"/>
      <c r="AA784" s="43">
        <f>_xlfn.XLOOKUP(Master1[[#This Row],[cu_id]], Revenue_Analysis[cuid], Revenue_Analysis[Q1 Low Deviation], 0)</f>
        <v>53.041800000000002</v>
      </c>
      <c r="AB784" s="43">
        <f>_xlfn.XLOOKUP(Master1[[#This Row],[cu_id]],Revenue_Analysis[cuid],Revenue_Analysis[Q1 High Deviation], 0)</f>
        <v>56.895200000000003</v>
      </c>
      <c r="AC784" s="43">
        <f>_xlfn.XLOOKUP(Master1[[#This Row],[cu_id]],Revenue_Analysis[cuid],Revenue_Analysis[Q2 Low Deviation], 0)</f>
        <v>54.3996</v>
      </c>
      <c r="AD784" s="43">
        <f>_xlfn.XLOOKUP(Master1[[#This Row],[cu_id]],Revenue_Analysis[cuid],Revenue_Analysis[Q2 High Deviation], 0)</f>
        <v>58.398800000000001</v>
      </c>
      <c r="AE784" s="43">
        <f>_xlfn.XLOOKUP(Master1[[#This Row],[cu_id]],Revenue_Analysis[cuid],Revenue_Analysis[Q3 Low Deviation], 0)</f>
        <v>56.639299999999999</v>
      </c>
      <c r="AF784" s="43">
        <f>_xlfn.XLOOKUP(Master1[[#This Row],[cu_id]],Revenue_Analysis[cuid],Revenue_Analysis[Q3 High Deviation], 0)</f>
        <v>61.439100000000003</v>
      </c>
      <c r="AG784" s="43">
        <f>_xlfn.XLOOKUP(Master1[[#This Row],[cu_id]],Revenue_Analysis[cuid],Revenue_Analysis[Q4 Low Deviation], 0)</f>
        <v>58.532499999999999</v>
      </c>
      <c r="AH784" s="43">
        <f>_xlfn.XLOOKUP(Master1[[#This Row],[cu_id]],Revenue_Analysis[cuid],Revenue_Analysis[Q4 High Deviation], 0)</f>
        <v>60.4375</v>
      </c>
      <c r="AI784" s="43">
        <f>_xlfn.XLOOKUP(Master1[[#This Row],[cu_id]],Revenue_Analysis[cuid],Revenue_Analysis[Q1 Average], 0)</f>
        <v>54.968499999999999</v>
      </c>
      <c r="AJ784" s="43">
        <f>_xlfn.XLOOKUP(Master1[[#This Row],[cu_id]],Revenue_Analysis[cuid],Revenue_Analysis[Q2 Average], 0)</f>
        <v>56.3992</v>
      </c>
      <c r="AK784" s="43">
        <f>_xlfn.XLOOKUP(Master1[[#This Row],[cu_id]],Revenue_Analysis[cuid],Revenue_Analysis[Q3 Average], 0)</f>
        <v>59.039200000000001</v>
      </c>
      <c r="AL784" s="43">
        <f>_xlfn.XLOOKUP(Master1[[#This Row],[cu_id]],Revenue_Analysis[cuid],Revenue_Analysis[Q4 Average], 0)</f>
        <v>59.484999999999999</v>
      </c>
      <c r="AM784" s="44">
        <v>8.3333333333333329E-2</v>
      </c>
      <c r="AN784" s="44">
        <v>0.75</v>
      </c>
      <c r="AO784" s="25" t="s">
        <v>13860</v>
      </c>
      <c r="AP784" s="25" t="s">
        <v>13860</v>
      </c>
      <c r="AQ784" s="25" t="s">
        <v>13860</v>
      </c>
      <c r="AR784" s="25" t="s">
        <v>0</v>
      </c>
      <c r="AS784" s="15">
        <f>IFERROR(_xlfn.XLOOKUP(Master1[[#This Row],[cu_id]],StopTimes[cu_ID],StopTimes[Average Stop Time]), 0)</f>
        <v>2.0354166666666669</v>
      </c>
      <c r="AT784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784" s="45">
        <v>8</v>
      </c>
      <c r="AV784" s="13"/>
      <c r="AW784" s="12"/>
    </row>
    <row r="785" spans="1:49" x14ac:dyDescent="0.3">
      <c r="A785" s="74" t="s">
        <v>4286</v>
      </c>
      <c r="B785" s="50">
        <v>72</v>
      </c>
      <c r="C785" s="50" t="s">
        <v>9</v>
      </c>
      <c r="D785" s="46">
        <v>28705</v>
      </c>
      <c r="E785" s="46" t="s">
        <v>13</v>
      </c>
      <c r="F785" s="46" t="s">
        <v>2393</v>
      </c>
      <c r="G785" s="26" t="s">
        <v>2394</v>
      </c>
      <c r="H785" s="26" t="s">
        <v>2395</v>
      </c>
      <c r="I785" s="26" t="s">
        <v>2396</v>
      </c>
      <c r="J785" s="26" t="s">
        <v>4</v>
      </c>
      <c r="K785" s="26" t="s">
        <v>1934</v>
      </c>
      <c r="L785" s="27">
        <v>7</v>
      </c>
      <c r="M785" s="25" t="s">
        <v>18</v>
      </c>
      <c r="N785" s="25" t="s">
        <v>2</v>
      </c>
      <c r="O7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785" s="25">
        <v>80</v>
      </c>
      <c r="Q785" s="25">
        <v>0</v>
      </c>
      <c r="R785" s="25">
        <v>0</v>
      </c>
      <c r="S785" s="25">
        <v>0</v>
      </c>
      <c r="T785" s="25">
        <v>0</v>
      </c>
      <c r="U785" s="25">
        <v>26</v>
      </c>
      <c r="V785" s="41" t="str">
        <f>IFERROR(Master1[[#This Row],[Avg Garment Scans per Delivery]]/Master1[[#This Row],[Garment Inventory]], "")</f>
        <v/>
      </c>
      <c r="W785" s="42"/>
      <c r="X785" s="42"/>
      <c r="Y785" s="42"/>
      <c r="Z785" s="42"/>
      <c r="AA785" s="43">
        <f>_xlfn.XLOOKUP(Master1[[#This Row],[cu_id]], Revenue_Analysis[cuid], Revenue_Analysis[Q1 Low Deviation], 0)</f>
        <v>117.25449999999999</v>
      </c>
      <c r="AB785" s="43">
        <f>_xlfn.XLOOKUP(Master1[[#This Row],[cu_id]],Revenue_Analysis[cuid],Revenue_Analysis[Q1 High Deviation], 0)</f>
        <v>119.0913</v>
      </c>
      <c r="AC785" s="43">
        <f>_xlfn.XLOOKUP(Master1[[#This Row],[cu_id]],Revenue_Analysis[cuid],Revenue_Analysis[Q2 Low Deviation], 0)</f>
        <v>119.78</v>
      </c>
      <c r="AD785" s="43">
        <f>_xlfn.XLOOKUP(Master1[[#This Row],[cu_id]],Revenue_Analysis[cuid],Revenue_Analysis[Q2 High Deviation], 0)</f>
        <v>119.78</v>
      </c>
      <c r="AE785" s="43">
        <f>_xlfn.XLOOKUP(Master1[[#This Row],[cu_id]],Revenue_Analysis[cuid],Revenue_Analysis[Q3 Low Deviation], 0)</f>
        <v>64.84</v>
      </c>
      <c r="AF785" s="43">
        <f>_xlfn.XLOOKUP(Master1[[#This Row],[cu_id]],Revenue_Analysis[cuid],Revenue_Analysis[Q3 High Deviation], 0)</f>
        <v>64.84</v>
      </c>
      <c r="AG785" s="43">
        <f>_xlfn.XLOOKUP(Master1[[#This Row],[cu_id]],Revenue_Analysis[cuid],Revenue_Analysis[Q4 Low Deviation], 0)</f>
        <v>69.959999999999994</v>
      </c>
      <c r="AH785" s="43">
        <f>_xlfn.XLOOKUP(Master1[[#This Row],[cu_id]],Revenue_Analysis[cuid],Revenue_Analysis[Q4 High Deviation], 0)</f>
        <v>69.959999999999994</v>
      </c>
      <c r="AI785" s="43">
        <f>_xlfn.XLOOKUP(Master1[[#This Row],[cu_id]],Revenue_Analysis[cuid],Revenue_Analysis[Q1 Average], 0)</f>
        <v>118.1729</v>
      </c>
      <c r="AJ785" s="43">
        <f>_xlfn.XLOOKUP(Master1[[#This Row],[cu_id]],Revenue_Analysis[cuid],Revenue_Analysis[Q2 Average], 0)</f>
        <v>119.78</v>
      </c>
      <c r="AK785" s="43">
        <f>_xlfn.XLOOKUP(Master1[[#This Row],[cu_id]],Revenue_Analysis[cuid],Revenue_Analysis[Q3 Average], 0)</f>
        <v>64.84</v>
      </c>
      <c r="AL785" s="43">
        <f>_xlfn.XLOOKUP(Master1[[#This Row],[cu_id]],Revenue_Analysis[cuid],Revenue_Analysis[Q4 Average], 0)</f>
        <v>69.959999999999994</v>
      </c>
      <c r="AM785" s="47" t="s">
        <v>1</v>
      </c>
      <c r="AN785" s="47" t="s">
        <v>1</v>
      </c>
      <c r="AO785" s="50" t="s">
        <v>13860</v>
      </c>
      <c r="AP785" s="25" t="s">
        <v>13860</v>
      </c>
      <c r="AQ785" s="25" t="s">
        <v>13860</v>
      </c>
      <c r="AR785" s="25" t="s">
        <v>0</v>
      </c>
      <c r="AS785" s="15">
        <f>IFERROR(_xlfn.XLOOKUP(Master1[[#This Row],[cu_id]],StopTimes[cu_ID],StopTimes[Average Stop Time]), 0)</f>
        <v>0.30333333333333334</v>
      </c>
      <c r="AT78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85" s="45">
        <v>3</v>
      </c>
      <c r="AV785" s="13"/>
      <c r="AW785" s="12"/>
    </row>
    <row r="786" spans="1:49" x14ac:dyDescent="0.3">
      <c r="A786" s="74" t="s">
        <v>4575</v>
      </c>
      <c r="B786" s="25">
        <v>34</v>
      </c>
      <c r="C786" s="25" t="s">
        <v>6</v>
      </c>
      <c r="D786" s="26">
        <v>33422</v>
      </c>
      <c r="E786" s="26" t="s">
        <v>13</v>
      </c>
      <c r="F786" s="26" t="s">
        <v>2974</v>
      </c>
      <c r="G786" s="26" t="s">
        <v>2975</v>
      </c>
      <c r="H786" s="26" t="s">
        <v>5</v>
      </c>
      <c r="I786" s="26" t="s">
        <v>696</v>
      </c>
      <c r="J786" s="26" t="s">
        <v>4</v>
      </c>
      <c r="K786" s="26" t="s">
        <v>1018</v>
      </c>
      <c r="L786" s="27" t="s">
        <v>16</v>
      </c>
      <c r="M786" s="25" t="s">
        <v>3</v>
      </c>
      <c r="N786" s="25" t="s">
        <v>2</v>
      </c>
      <c r="O78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175</v>
      </c>
      <c r="P786" s="25">
        <v>0</v>
      </c>
      <c r="Q786" s="25">
        <v>0</v>
      </c>
      <c r="R786" s="25">
        <v>175</v>
      </c>
      <c r="S786" s="25">
        <v>0</v>
      </c>
      <c r="T786" s="25">
        <v>0</v>
      </c>
      <c r="U786" s="25">
        <v>44</v>
      </c>
      <c r="V786" s="41">
        <f>IFERROR(Master1[[#This Row],[Avg Garment Scans per Delivery]]/Master1[[#This Row],[Garment Inventory]], "")</f>
        <v>0</v>
      </c>
      <c r="W786" s="42">
        <v>8</v>
      </c>
      <c r="X786" s="42">
        <v>0</v>
      </c>
      <c r="Y786" s="42">
        <v>1</v>
      </c>
      <c r="Z786" s="42">
        <v>8</v>
      </c>
      <c r="AA786" s="43">
        <f>_xlfn.XLOOKUP(Master1[[#This Row],[cu_id]], Revenue_Analysis[cuid], Revenue_Analysis[Q1 Low Deviation], 0)</f>
        <v>224.6841</v>
      </c>
      <c r="AB786" s="43">
        <f>_xlfn.XLOOKUP(Master1[[#This Row],[cu_id]],Revenue_Analysis[cuid],Revenue_Analysis[Q1 High Deviation], 0)</f>
        <v>268.66210000000001</v>
      </c>
      <c r="AC786" s="43">
        <f>_xlfn.XLOOKUP(Master1[[#This Row],[cu_id]],Revenue_Analysis[cuid],Revenue_Analysis[Q2 Low Deviation], 0)</f>
        <v>323.37630000000001</v>
      </c>
      <c r="AD786" s="43">
        <f>_xlfn.XLOOKUP(Master1[[#This Row],[cu_id]],Revenue_Analysis[cuid],Revenue_Analysis[Q2 High Deviation], 0)</f>
        <v>521.30790000000002</v>
      </c>
      <c r="AE786" s="43">
        <f>_xlfn.XLOOKUP(Master1[[#This Row],[cu_id]],Revenue_Analysis[cuid],Revenue_Analysis[Q3 Low Deviation], 0)</f>
        <v>280.9273</v>
      </c>
      <c r="AF786" s="43">
        <f>_xlfn.XLOOKUP(Master1[[#This Row],[cu_id]],Revenue_Analysis[cuid],Revenue_Analysis[Q3 High Deviation], 0)</f>
        <v>494.89269999999999</v>
      </c>
      <c r="AG786" s="43">
        <f>_xlfn.XLOOKUP(Master1[[#This Row],[cu_id]],Revenue_Analysis[cuid],Revenue_Analysis[Q4 Low Deviation], 0)</f>
        <v>437.48540000000003</v>
      </c>
      <c r="AH786" s="43">
        <f>_xlfn.XLOOKUP(Master1[[#This Row],[cu_id]],Revenue_Analysis[cuid],Revenue_Analysis[Q4 High Deviation], 0)</f>
        <v>578.10059999999999</v>
      </c>
      <c r="AI786" s="43">
        <f>_xlfn.XLOOKUP(Master1[[#This Row],[cu_id]],Revenue_Analysis[cuid],Revenue_Analysis[Q1 Average], 0)</f>
        <v>246.67310000000001</v>
      </c>
      <c r="AJ786" s="43">
        <f>_xlfn.XLOOKUP(Master1[[#This Row],[cu_id]],Revenue_Analysis[cuid],Revenue_Analysis[Q2 Average], 0)</f>
        <v>422.34210000000002</v>
      </c>
      <c r="AK786" s="43">
        <f>_xlfn.XLOOKUP(Master1[[#This Row],[cu_id]],Revenue_Analysis[cuid],Revenue_Analysis[Q3 Average], 0)</f>
        <v>387.91</v>
      </c>
      <c r="AL786" s="43">
        <f>_xlfn.XLOOKUP(Master1[[#This Row],[cu_id]],Revenue_Analysis[cuid],Revenue_Analysis[Q4 Average], 0)</f>
        <v>507.79300000000001</v>
      </c>
      <c r="AM786" s="44">
        <v>0.5625</v>
      </c>
      <c r="AN786" s="44">
        <v>0.6875</v>
      </c>
      <c r="AO786" s="25" t="s">
        <v>13860</v>
      </c>
      <c r="AP786" s="25" t="s">
        <v>13860</v>
      </c>
      <c r="AQ786" s="25" t="s">
        <v>13860</v>
      </c>
      <c r="AR786" s="25" t="s">
        <v>0</v>
      </c>
      <c r="AS786" s="15">
        <f>IFERROR(_xlfn.XLOOKUP(Master1[[#This Row],[cu_id]],StopTimes[cu_ID],StopTimes[Average Stop Time]), 0)</f>
        <v>4.5111111099999999</v>
      </c>
      <c r="AT786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786" s="45">
        <v>15</v>
      </c>
      <c r="AV786" s="13"/>
      <c r="AW786" s="12"/>
    </row>
    <row r="787" spans="1:49" x14ac:dyDescent="0.3">
      <c r="A787" s="74" t="s">
        <v>4032</v>
      </c>
      <c r="B787" s="25">
        <v>70</v>
      </c>
      <c r="C787" s="25" t="s">
        <v>6</v>
      </c>
      <c r="D787" s="26">
        <v>99153</v>
      </c>
      <c r="E787" s="26" t="s">
        <v>13</v>
      </c>
      <c r="F787" s="26" t="s">
        <v>1839</v>
      </c>
      <c r="G787" s="26" t="s">
        <v>1840</v>
      </c>
      <c r="H787" s="26" t="s">
        <v>5</v>
      </c>
      <c r="I787" s="26" t="s">
        <v>1353</v>
      </c>
      <c r="J787" s="26" t="s">
        <v>4</v>
      </c>
      <c r="K787" s="26" t="s">
        <v>758</v>
      </c>
      <c r="L787" s="27" t="s">
        <v>17</v>
      </c>
      <c r="M787" s="25" t="s">
        <v>10</v>
      </c>
      <c r="N787" s="25" t="s">
        <v>2</v>
      </c>
      <c r="O7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144</v>
      </c>
      <c r="P787" s="25">
        <v>0</v>
      </c>
      <c r="Q787" s="25">
        <v>0</v>
      </c>
      <c r="R787" s="25">
        <v>144</v>
      </c>
      <c r="S787" s="25">
        <v>0</v>
      </c>
      <c r="T787" s="25">
        <v>0</v>
      </c>
      <c r="U787" s="25">
        <v>21</v>
      </c>
      <c r="V787" s="41" t="str">
        <f>IFERROR(Master1[[#This Row],[Avg Garment Scans per Delivery]]/Master1[[#This Row],[Garment Inventory]], "")</f>
        <v/>
      </c>
      <c r="W787" s="42"/>
      <c r="X787" s="42"/>
      <c r="Y787" s="42"/>
      <c r="Z787" s="42"/>
      <c r="AA787" s="43">
        <f>_xlfn.XLOOKUP(Master1[[#This Row],[cu_id]], Revenue_Analysis[cuid], Revenue_Analysis[Q1 Low Deviation], 0)</f>
        <v>34.7333</v>
      </c>
      <c r="AB787" s="43">
        <f>_xlfn.XLOOKUP(Master1[[#This Row],[cu_id]],Revenue_Analysis[cuid],Revenue_Analysis[Q1 High Deviation], 0)</f>
        <v>35.566699999999997</v>
      </c>
      <c r="AC787" s="43">
        <f>_xlfn.XLOOKUP(Master1[[#This Row],[cu_id]],Revenue_Analysis[cuid],Revenue_Analysis[Q2 Low Deviation], 0)</f>
        <v>36.071800000000003</v>
      </c>
      <c r="AD787" s="43">
        <f>_xlfn.XLOOKUP(Master1[[#This Row],[cu_id]],Revenue_Analysis[cuid],Revenue_Analysis[Q2 High Deviation], 0)</f>
        <v>41.322400000000002</v>
      </c>
      <c r="AE787" s="43">
        <f>_xlfn.XLOOKUP(Master1[[#This Row],[cu_id]],Revenue_Analysis[cuid],Revenue_Analysis[Q3 Low Deviation], 0)</f>
        <v>41.22</v>
      </c>
      <c r="AF787" s="43">
        <f>_xlfn.XLOOKUP(Master1[[#This Row],[cu_id]],Revenue_Analysis[cuid],Revenue_Analysis[Q3 High Deviation], 0)</f>
        <v>41.76</v>
      </c>
      <c r="AG787" s="43">
        <f>_xlfn.XLOOKUP(Master1[[#This Row],[cu_id]],Revenue_Analysis[cuid],Revenue_Analysis[Q4 Low Deviation], 0)</f>
        <v>41.22</v>
      </c>
      <c r="AH787" s="43">
        <f>_xlfn.XLOOKUP(Master1[[#This Row],[cu_id]],Revenue_Analysis[cuid],Revenue_Analysis[Q4 High Deviation], 0)</f>
        <v>41.22</v>
      </c>
      <c r="AI787" s="43">
        <f>_xlfn.XLOOKUP(Master1[[#This Row],[cu_id]],Revenue_Analysis[cuid],Revenue_Analysis[Q1 Average], 0)</f>
        <v>35.15</v>
      </c>
      <c r="AJ787" s="43">
        <f>_xlfn.XLOOKUP(Master1[[#This Row],[cu_id]],Revenue_Analysis[cuid],Revenue_Analysis[Q2 Average], 0)</f>
        <v>38.697099999999999</v>
      </c>
      <c r="AK787" s="43">
        <f>_xlfn.XLOOKUP(Master1[[#This Row],[cu_id]],Revenue_Analysis[cuid],Revenue_Analysis[Q3 Average], 0)</f>
        <v>41.49</v>
      </c>
      <c r="AL787" s="43">
        <f>_xlfn.XLOOKUP(Master1[[#This Row],[cu_id]],Revenue_Analysis[cuid],Revenue_Analysis[Q4 Average], 0)</f>
        <v>41.22</v>
      </c>
      <c r="AM787" s="44">
        <v>0.41666666666666669</v>
      </c>
      <c r="AN787" s="44">
        <v>0.75</v>
      </c>
      <c r="AO787" s="25" t="s">
        <v>13860</v>
      </c>
      <c r="AP787" s="25" t="s">
        <v>13860</v>
      </c>
      <c r="AQ787" s="25" t="s">
        <v>13860</v>
      </c>
      <c r="AR787" s="25" t="s">
        <v>0</v>
      </c>
      <c r="AS787" s="15">
        <f>IFERROR(_xlfn.XLOOKUP(Master1[[#This Row],[cu_id]],StopTimes[cu_ID],StopTimes[Average Stop Time]), 0)</f>
        <v>1.9625000000000001</v>
      </c>
      <c r="AT78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87" s="45">
        <v>3</v>
      </c>
      <c r="AV787" s="13"/>
      <c r="AW787" s="12"/>
    </row>
    <row r="788" spans="1:49" x14ac:dyDescent="0.3">
      <c r="A788" s="74" t="s">
        <v>4577</v>
      </c>
      <c r="B788" s="25">
        <v>72</v>
      </c>
      <c r="C788" s="25" t="s">
        <v>6</v>
      </c>
      <c r="D788" s="26">
        <v>99153</v>
      </c>
      <c r="E788" s="26" t="s">
        <v>39</v>
      </c>
      <c r="F788" s="26" t="s">
        <v>1839</v>
      </c>
      <c r="G788" s="26" t="s">
        <v>2977</v>
      </c>
      <c r="H788" s="26" t="s">
        <v>5</v>
      </c>
      <c r="I788" s="26" t="s">
        <v>1480</v>
      </c>
      <c r="J788" s="26" t="s">
        <v>4</v>
      </c>
      <c r="K788" s="26" t="s">
        <v>76</v>
      </c>
      <c r="L788" s="27" t="s">
        <v>17</v>
      </c>
      <c r="M788" s="25" t="s">
        <v>10</v>
      </c>
      <c r="N788" s="25" t="s">
        <v>2</v>
      </c>
      <c r="O78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788" s="25">
        <v>0</v>
      </c>
      <c r="Q788" s="25">
        <v>0</v>
      </c>
      <c r="R788" s="25">
        <v>1</v>
      </c>
      <c r="S788" s="25">
        <v>0</v>
      </c>
      <c r="T788" s="25">
        <v>0</v>
      </c>
      <c r="U788" s="25">
        <v>21</v>
      </c>
      <c r="V788" s="41" t="str">
        <f>IFERROR(Master1[[#This Row],[Avg Garment Scans per Delivery]]/Master1[[#This Row],[Garment Inventory]], "")</f>
        <v/>
      </c>
      <c r="W788" s="42"/>
      <c r="X788" s="42"/>
      <c r="Y788" s="42"/>
      <c r="Z788" s="42"/>
      <c r="AA788" s="43">
        <f>_xlfn.XLOOKUP(Master1[[#This Row],[cu_id]], Revenue_Analysis[cuid], Revenue_Analysis[Q1 Low Deviation], 0)</f>
        <v>12.8833</v>
      </c>
      <c r="AB788" s="43">
        <f>_xlfn.XLOOKUP(Master1[[#This Row],[cu_id]],Revenue_Analysis[cuid],Revenue_Analysis[Q1 High Deviation], 0)</f>
        <v>13.716699999999999</v>
      </c>
      <c r="AC788" s="43">
        <f>_xlfn.XLOOKUP(Master1[[#This Row],[cu_id]],Revenue_Analysis[cuid],Revenue_Analysis[Q2 Low Deviation], 0)</f>
        <v>14.3553</v>
      </c>
      <c r="AD788" s="43">
        <f>_xlfn.XLOOKUP(Master1[[#This Row],[cu_id]],Revenue_Analysis[cuid],Revenue_Analysis[Q2 High Deviation], 0)</f>
        <v>17.470500000000001</v>
      </c>
      <c r="AE788" s="43">
        <f>_xlfn.XLOOKUP(Master1[[#This Row],[cu_id]],Revenue_Analysis[cuid],Revenue_Analysis[Q3 Low Deviation], 0)</f>
        <v>17.190000000000001</v>
      </c>
      <c r="AF788" s="43">
        <f>_xlfn.XLOOKUP(Master1[[#This Row],[cu_id]],Revenue_Analysis[cuid],Revenue_Analysis[Q3 High Deviation], 0)</f>
        <v>17.73</v>
      </c>
      <c r="AG788" s="43">
        <f>_xlfn.XLOOKUP(Master1[[#This Row],[cu_id]],Revenue_Analysis[cuid],Revenue_Analysis[Q4 Low Deviation], 0)</f>
        <v>17.190000000000001</v>
      </c>
      <c r="AH788" s="43">
        <f>_xlfn.XLOOKUP(Master1[[#This Row],[cu_id]],Revenue_Analysis[cuid],Revenue_Analysis[Q4 High Deviation], 0)</f>
        <v>17.190000000000001</v>
      </c>
      <c r="AI788" s="43">
        <f>_xlfn.XLOOKUP(Master1[[#This Row],[cu_id]],Revenue_Analysis[cuid],Revenue_Analysis[Q1 Average], 0)</f>
        <v>13.3</v>
      </c>
      <c r="AJ788" s="43">
        <f>_xlfn.XLOOKUP(Master1[[#This Row],[cu_id]],Revenue_Analysis[cuid],Revenue_Analysis[Q2 Average], 0)</f>
        <v>15.9129</v>
      </c>
      <c r="AK788" s="43">
        <f>_xlfn.XLOOKUP(Master1[[#This Row],[cu_id]],Revenue_Analysis[cuid],Revenue_Analysis[Q3 Average], 0)</f>
        <v>17.46</v>
      </c>
      <c r="AL788" s="43">
        <f>_xlfn.XLOOKUP(Master1[[#This Row],[cu_id]],Revenue_Analysis[cuid],Revenue_Analysis[Q4 Average], 0)</f>
        <v>17.190000000000001</v>
      </c>
      <c r="AM788" s="44">
        <v>4.1666666666666664E-2</v>
      </c>
      <c r="AN788" s="44">
        <v>0.6875</v>
      </c>
      <c r="AO788" s="25" t="s">
        <v>13860</v>
      </c>
      <c r="AP788" s="25" t="s">
        <v>13860</v>
      </c>
      <c r="AQ788" s="25" t="s">
        <v>13860</v>
      </c>
      <c r="AR788" s="25" t="s">
        <v>0</v>
      </c>
      <c r="AS788" s="15">
        <f>IFERROR(_xlfn.XLOOKUP(Master1[[#This Row],[cu_id]],StopTimes[cu_ID],StopTimes[Average Stop Time]), 0)</f>
        <v>0.69166666666666665</v>
      </c>
      <c r="AT788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788" s="45">
        <v>5</v>
      </c>
      <c r="AV788" s="13"/>
      <c r="AW788" s="12"/>
    </row>
    <row r="789" spans="1:49" x14ac:dyDescent="0.3">
      <c r="A789" s="74" t="s">
        <v>4578</v>
      </c>
      <c r="B789" s="25">
        <v>9</v>
      </c>
      <c r="C789" s="25" t="s">
        <v>6</v>
      </c>
      <c r="D789" s="26">
        <v>99153</v>
      </c>
      <c r="E789" s="26" t="s">
        <v>68</v>
      </c>
      <c r="F789" s="26" t="s">
        <v>1839</v>
      </c>
      <c r="G789" s="26" t="s">
        <v>2978</v>
      </c>
      <c r="H789" s="26" t="s">
        <v>5</v>
      </c>
      <c r="I789" s="26" t="s">
        <v>2293</v>
      </c>
      <c r="J789" s="26" t="s">
        <v>4</v>
      </c>
      <c r="K789" s="26" t="s">
        <v>563</v>
      </c>
      <c r="L789" s="27" t="s">
        <v>17</v>
      </c>
      <c r="M789" s="25" t="s">
        <v>10</v>
      </c>
      <c r="N789" s="25" t="s">
        <v>2</v>
      </c>
      <c r="O7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789" s="25">
        <v>0</v>
      </c>
      <c r="Q789" s="25">
        <v>0</v>
      </c>
      <c r="R789" s="25">
        <v>40</v>
      </c>
      <c r="S789" s="25">
        <v>0</v>
      </c>
      <c r="T789" s="25">
        <v>0</v>
      </c>
      <c r="U789" s="25">
        <v>21</v>
      </c>
      <c r="V789" s="41" t="str">
        <f>IFERROR(Master1[[#This Row],[Avg Garment Scans per Delivery]]/Master1[[#This Row],[Garment Inventory]], "")</f>
        <v/>
      </c>
      <c r="W789" s="42"/>
      <c r="X789" s="42"/>
      <c r="Y789" s="42"/>
      <c r="Z789" s="42"/>
      <c r="AA789" s="43">
        <f>_xlfn.XLOOKUP(Master1[[#This Row],[cu_id]], Revenue_Analysis[cuid], Revenue_Analysis[Q1 Low Deviation], 0)</f>
        <v>38.763300000000001</v>
      </c>
      <c r="AB789" s="43">
        <f>_xlfn.XLOOKUP(Master1[[#This Row],[cu_id]],Revenue_Analysis[cuid],Revenue_Analysis[Q1 High Deviation], 0)</f>
        <v>39.596699999999998</v>
      </c>
      <c r="AC789" s="43">
        <f>_xlfn.XLOOKUP(Master1[[#This Row],[cu_id]],Revenue_Analysis[cuid],Revenue_Analysis[Q2 Low Deviation], 0)</f>
        <v>40.077399999999997</v>
      </c>
      <c r="AD789" s="43">
        <f>_xlfn.XLOOKUP(Master1[[#This Row],[cu_id]],Revenue_Analysis[cuid],Revenue_Analysis[Q2 High Deviation], 0)</f>
        <v>45.719799999999999</v>
      </c>
      <c r="AE789" s="43">
        <f>_xlfn.XLOOKUP(Master1[[#This Row],[cu_id]],Revenue_Analysis[cuid],Revenue_Analysis[Q3 Low Deviation], 0)</f>
        <v>45.65</v>
      </c>
      <c r="AF789" s="43">
        <f>_xlfn.XLOOKUP(Master1[[#This Row],[cu_id]],Revenue_Analysis[cuid],Revenue_Analysis[Q3 High Deviation], 0)</f>
        <v>46.19</v>
      </c>
      <c r="AG789" s="43">
        <f>_xlfn.XLOOKUP(Master1[[#This Row],[cu_id]],Revenue_Analysis[cuid],Revenue_Analysis[Q4 Low Deviation], 0)</f>
        <v>45.65</v>
      </c>
      <c r="AH789" s="43">
        <f>_xlfn.XLOOKUP(Master1[[#This Row],[cu_id]],Revenue_Analysis[cuid],Revenue_Analysis[Q4 High Deviation], 0)</f>
        <v>45.65</v>
      </c>
      <c r="AI789" s="43">
        <f>_xlfn.XLOOKUP(Master1[[#This Row],[cu_id]],Revenue_Analysis[cuid],Revenue_Analysis[Q1 Average], 0)</f>
        <v>39.18</v>
      </c>
      <c r="AJ789" s="43">
        <f>_xlfn.XLOOKUP(Master1[[#This Row],[cu_id]],Revenue_Analysis[cuid],Revenue_Analysis[Q2 Average], 0)</f>
        <v>42.898600000000002</v>
      </c>
      <c r="AK789" s="43">
        <f>_xlfn.XLOOKUP(Master1[[#This Row],[cu_id]],Revenue_Analysis[cuid],Revenue_Analysis[Q3 Average], 0)</f>
        <v>45.92</v>
      </c>
      <c r="AL789" s="43">
        <f>_xlfn.XLOOKUP(Master1[[#This Row],[cu_id]],Revenue_Analysis[cuid],Revenue_Analysis[Q4 Average], 0)</f>
        <v>45.65</v>
      </c>
      <c r="AM789" s="44" t="s">
        <v>13860</v>
      </c>
      <c r="AN789" s="44" t="s">
        <v>13860</v>
      </c>
      <c r="AO789" s="25" t="s">
        <v>13860</v>
      </c>
      <c r="AP789" s="25" t="s">
        <v>13860</v>
      </c>
      <c r="AQ789" s="25" t="s">
        <v>13860</v>
      </c>
      <c r="AR789" s="25" t="s">
        <v>0</v>
      </c>
      <c r="AS789" s="15">
        <f>IFERROR(_xlfn.XLOOKUP(Master1[[#This Row],[cu_id]],StopTimes[cu_ID],StopTimes[Average Stop Time]), 0)</f>
        <v>6.0375000000000005</v>
      </c>
      <c r="AT78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89" s="45" t="s">
        <v>13860</v>
      </c>
      <c r="AV789" s="13"/>
      <c r="AW789" s="12"/>
    </row>
    <row r="790" spans="1:49" x14ac:dyDescent="0.3">
      <c r="A790" s="74" t="s">
        <v>4579</v>
      </c>
      <c r="B790" s="25">
        <v>76</v>
      </c>
      <c r="C790" s="25" t="s">
        <v>7</v>
      </c>
      <c r="D790" s="26">
        <v>33426</v>
      </c>
      <c r="E790" s="26" t="s">
        <v>13</v>
      </c>
      <c r="F790" s="26" t="s">
        <v>2979</v>
      </c>
      <c r="G790" s="26" t="s">
        <v>2980</v>
      </c>
      <c r="H790" s="26" t="s">
        <v>5</v>
      </c>
      <c r="I790" s="26" t="s">
        <v>567</v>
      </c>
      <c r="J790" s="26" t="s">
        <v>4</v>
      </c>
      <c r="K790" s="26" t="s">
        <v>528</v>
      </c>
      <c r="L790" s="27" t="s">
        <v>16</v>
      </c>
      <c r="M790" s="25" t="s">
        <v>3</v>
      </c>
      <c r="N790" s="25" t="s">
        <v>2</v>
      </c>
      <c r="O7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790" s="25">
        <v>0</v>
      </c>
      <c r="Q790" s="25">
        <v>0</v>
      </c>
      <c r="R790" s="25">
        <v>0</v>
      </c>
      <c r="S790" s="25">
        <v>0</v>
      </c>
      <c r="T790" s="25">
        <v>220</v>
      </c>
      <c r="U790" s="25">
        <v>36</v>
      </c>
      <c r="V790" s="41" t="str">
        <f>IFERROR(Master1[[#This Row],[Avg Garment Scans per Delivery]]/Master1[[#This Row],[Garment Inventory]], "")</f>
        <v/>
      </c>
      <c r="W790" s="42"/>
      <c r="X790" s="42"/>
      <c r="Y790" s="42"/>
      <c r="Z790" s="42"/>
      <c r="AA790" s="43">
        <f>_xlfn.XLOOKUP(Master1[[#This Row],[cu_id]], Revenue_Analysis[cuid], Revenue_Analysis[Q1 Low Deviation], 0)</f>
        <v>47.627499999999998</v>
      </c>
      <c r="AB790" s="43">
        <f>_xlfn.XLOOKUP(Master1[[#This Row],[cu_id]],Revenue_Analysis[cuid],Revenue_Analysis[Q1 High Deviation], 0)</f>
        <v>57.697499999999998</v>
      </c>
      <c r="AC790" s="43">
        <f>_xlfn.XLOOKUP(Master1[[#This Row],[cu_id]],Revenue_Analysis[cuid],Revenue_Analysis[Q2 Low Deviation], 0)</f>
        <v>59.488700000000001</v>
      </c>
      <c r="AD790" s="43">
        <f>_xlfn.XLOOKUP(Master1[[#This Row],[cu_id]],Revenue_Analysis[cuid],Revenue_Analysis[Q2 High Deviation], 0)</f>
        <v>68.738900000000001</v>
      </c>
      <c r="AE790" s="43">
        <f>_xlfn.XLOOKUP(Master1[[#This Row],[cu_id]],Revenue_Analysis[cuid],Revenue_Analysis[Q3 Low Deviation], 0)</f>
        <v>63.43</v>
      </c>
      <c r="AF790" s="43">
        <f>_xlfn.XLOOKUP(Master1[[#This Row],[cu_id]],Revenue_Analysis[cuid],Revenue_Analysis[Q3 High Deviation], 0)</f>
        <v>73.489999999999995</v>
      </c>
      <c r="AG790" s="43">
        <f>_xlfn.XLOOKUP(Master1[[#This Row],[cu_id]],Revenue_Analysis[cuid],Revenue_Analysis[Q4 Low Deviation], 0)</f>
        <v>50.0717</v>
      </c>
      <c r="AH790" s="43">
        <f>_xlfn.XLOOKUP(Master1[[#This Row],[cu_id]],Revenue_Analysis[cuid],Revenue_Analysis[Q4 High Deviation], 0)</f>
        <v>62.431699999999999</v>
      </c>
      <c r="AI790" s="43">
        <f>_xlfn.XLOOKUP(Master1[[#This Row],[cu_id]],Revenue_Analysis[cuid],Revenue_Analysis[Q1 Average], 0)</f>
        <v>52.662500000000001</v>
      </c>
      <c r="AJ790" s="43">
        <f>_xlfn.XLOOKUP(Master1[[#This Row],[cu_id]],Revenue_Analysis[cuid],Revenue_Analysis[Q2 Average], 0)</f>
        <v>64.113799999999998</v>
      </c>
      <c r="AK790" s="43">
        <f>_xlfn.XLOOKUP(Master1[[#This Row],[cu_id]],Revenue_Analysis[cuid],Revenue_Analysis[Q3 Average], 0)</f>
        <v>68.459999999999994</v>
      </c>
      <c r="AL790" s="43">
        <f>_xlfn.XLOOKUP(Master1[[#This Row],[cu_id]],Revenue_Analysis[cuid],Revenue_Analysis[Q4 Average], 0)</f>
        <v>56.2517</v>
      </c>
      <c r="AM790" s="44">
        <v>1</v>
      </c>
      <c r="AN790" s="44">
        <v>4.5</v>
      </c>
      <c r="AO790" s="25" t="s">
        <v>13860</v>
      </c>
      <c r="AP790" s="25" t="s">
        <v>13860</v>
      </c>
      <c r="AQ790" s="25" t="s">
        <v>13860</v>
      </c>
      <c r="AR790" s="25" t="s">
        <v>0</v>
      </c>
      <c r="AS790" s="15">
        <f>IFERROR(_xlfn.XLOOKUP(Master1[[#This Row],[cu_id]],StopTimes[cu_ID],StopTimes[Average Stop Time]), 0)</f>
        <v>13.510416666666666</v>
      </c>
      <c r="AT79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90" s="45" t="s">
        <v>13860</v>
      </c>
      <c r="AV790" s="13"/>
      <c r="AW790" s="12"/>
    </row>
    <row r="791" spans="1:49" x14ac:dyDescent="0.3">
      <c r="A791" s="74" t="s">
        <v>4580</v>
      </c>
      <c r="B791" s="25">
        <v>71</v>
      </c>
      <c r="C791" s="25" t="s">
        <v>14</v>
      </c>
      <c r="D791" s="26">
        <v>99153</v>
      </c>
      <c r="E791" s="26" t="s">
        <v>67</v>
      </c>
      <c r="F791" s="26" t="s">
        <v>1839</v>
      </c>
      <c r="G791" s="26" t="s">
        <v>2981</v>
      </c>
      <c r="H791" s="26" t="s">
        <v>5</v>
      </c>
      <c r="I791" s="26" t="s">
        <v>1483</v>
      </c>
      <c r="J791" s="26" t="s">
        <v>4</v>
      </c>
      <c r="K791" s="26" t="s">
        <v>623</v>
      </c>
      <c r="L791" s="27" t="s">
        <v>31</v>
      </c>
      <c r="M791" s="25" t="s">
        <v>30</v>
      </c>
      <c r="N791" s="25" t="s">
        <v>2</v>
      </c>
      <c r="O7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791" s="25">
        <v>0</v>
      </c>
      <c r="Q791" s="25">
        <v>0</v>
      </c>
      <c r="R791" s="25">
        <v>0</v>
      </c>
      <c r="S791" s="25">
        <v>105</v>
      </c>
      <c r="T791" s="25">
        <v>0</v>
      </c>
      <c r="U791" s="25">
        <v>11</v>
      </c>
      <c r="V791" s="41" t="str">
        <f>IFERROR(Master1[[#This Row],[Avg Garment Scans per Delivery]]/Master1[[#This Row],[Garment Inventory]], "")</f>
        <v/>
      </c>
      <c r="W791" s="42"/>
      <c r="X791" s="42"/>
      <c r="Y791" s="42"/>
      <c r="Z791" s="42"/>
      <c r="AA791" s="43">
        <f>_xlfn.XLOOKUP(Master1[[#This Row],[cu_id]], Revenue_Analysis[cuid], Revenue_Analysis[Q1 Low Deviation], 0)</f>
        <v>15.35</v>
      </c>
      <c r="AB791" s="43">
        <f>_xlfn.XLOOKUP(Master1[[#This Row],[cu_id]],Revenue_Analysis[cuid],Revenue_Analysis[Q1 High Deviation], 0)</f>
        <v>15.35</v>
      </c>
      <c r="AC791" s="43">
        <f>_xlfn.XLOOKUP(Master1[[#This Row],[cu_id]],Revenue_Analysis[cuid],Revenue_Analysis[Q2 Low Deviation], 0)</f>
        <v>16.850000000000001</v>
      </c>
      <c r="AD791" s="43">
        <f>_xlfn.XLOOKUP(Master1[[#This Row],[cu_id]],Revenue_Analysis[cuid],Revenue_Analysis[Q2 High Deviation], 0)</f>
        <v>19.690000000000001</v>
      </c>
      <c r="AE791" s="43">
        <f>_xlfn.XLOOKUP(Master1[[#This Row],[cu_id]],Revenue_Analysis[cuid],Revenue_Analysis[Q3 Low Deviation], 0)</f>
        <v>19.1233</v>
      </c>
      <c r="AF791" s="43">
        <f>_xlfn.XLOOKUP(Master1[[#This Row],[cu_id]],Revenue_Analysis[cuid],Revenue_Analysis[Q3 High Deviation], 0)</f>
        <v>19.576699999999999</v>
      </c>
      <c r="AG791" s="43">
        <f>_xlfn.XLOOKUP(Master1[[#This Row],[cu_id]],Revenue_Analysis[cuid],Revenue_Analysis[Q4 Low Deviation], 0)</f>
        <v>19.18</v>
      </c>
      <c r="AH791" s="43">
        <f>_xlfn.XLOOKUP(Master1[[#This Row],[cu_id]],Revenue_Analysis[cuid],Revenue_Analysis[Q4 High Deviation], 0)</f>
        <v>19.18</v>
      </c>
      <c r="AI791" s="43">
        <f>_xlfn.XLOOKUP(Master1[[#This Row],[cu_id]],Revenue_Analysis[cuid],Revenue_Analysis[Q1 Average], 0)</f>
        <v>15.35</v>
      </c>
      <c r="AJ791" s="43">
        <f>_xlfn.XLOOKUP(Master1[[#This Row],[cu_id]],Revenue_Analysis[cuid],Revenue_Analysis[Q2 Average], 0)</f>
        <v>18.27</v>
      </c>
      <c r="AK791" s="43">
        <f>_xlfn.XLOOKUP(Master1[[#This Row],[cu_id]],Revenue_Analysis[cuid],Revenue_Analysis[Q3 Average], 0)</f>
        <v>19.350000000000001</v>
      </c>
      <c r="AL791" s="43">
        <f>_xlfn.XLOOKUP(Master1[[#This Row],[cu_id]],Revenue_Analysis[cuid],Revenue_Analysis[Q4 Average], 0)</f>
        <v>19.18</v>
      </c>
      <c r="AM791" s="44">
        <v>8</v>
      </c>
      <c r="AN791" s="44">
        <v>4.5</v>
      </c>
      <c r="AO791" s="25" t="s">
        <v>13860</v>
      </c>
      <c r="AP791" s="25" t="s">
        <v>13860</v>
      </c>
      <c r="AQ791" s="25" t="s">
        <v>13860</v>
      </c>
      <c r="AR791" s="25" t="s">
        <v>0</v>
      </c>
      <c r="AS791" s="15">
        <f>IFERROR(_xlfn.XLOOKUP(Master1[[#This Row],[cu_id]],StopTimes[cu_ID],StopTimes[Average Stop Time]), 0)</f>
        <v>3.3916666666666666</v>
      </c>
      <c r="AT79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91" s="45" t="s">
        <v>13860</v>
      </c>
      <c r="AV791" s="13"/>
      <c r="AW791" s="12"/>
    </row>
    <row r="792" spans="1:49" x14ac:dyDescent="0.3">
      <c r="A792" s="74" t="s">
        <v>3750</v>
      </c>
      <c r="B792" s="25">
        <v>72</v>
      </c>
      <c r="C792" s="25" t="s">
        <v>14</v>
      </c>
      <c r="D792" s="26">
        <v>28709</v>
      </c>
      <c r="E792" s="26" t="s">
        <v>13</v>
      </c>
      <c r="F792" s="26" t="s">
        <v>1204</v>
      </c>
      <c r="G792" s="26" t="s">
        <v>1205</v>
      </c>
      <c r="H792" s="26" t="s">
        <v>11</v>
      </c>
      <c r="I792" s="26" t="s">
        <v>546</v>
      </c>
      <c r="J792" s="26" t="s">
        <v>4</v>
      </c>
      <c r="K792" s="26" t="s">
        <v>547</v>
      </c>
      <c r="L792" s="27" t="s">
        <v>19</v>
      </c>
      <c r="M792" s="25" t="s">
        <v>18</v>
      </c>
      <c r="N792" s="25" t="s">
        <v>2</v>
      </c>
      <c r="O7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792" s="25">
        <v>0</v>
      </c>
      <c r="Q792" s="25">
        <v>0</v>
      </c>
      <c r="R792" s="25">
        <v>0</v>
      </c>
      <c r="S792" s="25">
        <v>30</v>
      </c>
      <c r="T792" s="25">
        <v>0</v>
      </c>
      <c r="U792" s="25">
        <v>27</v>
      </c>
      <c r="V792" s="41" t="str">
        <f>IFERROR(Master1[[#This Row],[Avg Garment Scans per Delivery]]/Master1[[#This Row],[Garment Inventory]], "")</f>
        <v/>
      </c>
      <c r="W792" s="42"/>
      <c r="X792" s="42"/>
      <c r="Y792" s="42"/>
      <c r="Z792" s="42"/>
      <c r="AA792" s="43">
        <f>_xlfn.XLOOKUP(Master1[[#This Row],[cu_id]], Revenue_Analysis[cuid], Revenue_Analysis[Q1 Low Deviation], 0)</f>
        <v>49.9818</v>
      </c>
      <c r="AB792" s="43">
        <f>_xlfn.XLOOKUP(Master1[[#This Row],[cu_id]],Revenue_Analysis[cuid],Revenue_Analysis[Q1 High Deviation], 0)</f>
        <v>53.312399999999997</v>
      </c>
      <c r="AC792" s="43">
        <f>_xlfn.XLOOKUP(Master1[[#This Row],[cu_id]],Revenue_Analysis[cuid],Revenue_Analysis[Q2 Low Deviation], 0)</f>
        <v>60.494500000000002</v>
      </c>
      <c r="AD792" s="43">
        <f>_xlfn.XLOOKUP(Master1[[#This Row],[cu_id]],Revenue_Analysis[cuid],Revenue_Analysis[Q2 High Deviation], 0)</f>
        <v>61.738900000000001</v>
      </c>
      <c r="AE792" s="43">
        <f>_xlfn.XLOOKUP(Master1[[#This Row],[cu_id]],Revenue_Analysis[cuid],Revenue_Analysis[Q3 Low Deviation], 0)</f>
        <v>61.593699999999998</v>
      </c>
      <c r="AF792" s="43">
        <f>_xlfn.XLOOKUP(Master1[[#This Row],[cu_id]],Revenue_Analysis[cuid],Revenue_Analysis[Q3 High Deviation], 0)</f>
        <v>62.014899999999997</v>
      </c>
      <c r="AG792" s="43">
        <f>_xlfn.XLOOKUP(Master1[[#This Row],[cu_id]],Revenue_Analysis[cuid],Revenue_Analysis[Q4 Low Deviation], 0)</f>
        <v>61.62</v>
      </c>
      <c r="AH792" s="43">
        <f>_xlfn.XLOOKUP(Master1[[#This Row],[cu_id]],Revenue_Analysis[cuid],Revenue_Analysis[Q4 High Deviation], 0)</f>
        <v>61.62</v>
      </c>
      <c r="AI792" s="43">
        <f>_xlfn.XLOOKUP(Master1[[#This Row],[cu_id]],Revenue_Analysis[cuid],Revenue_Analysis[Q1 Average], 0)</f>
        <v>51.647100000000002</v>
      </c>
      <c r="AJ792" s="43">
        <f>_xlfn.XLOOKUP(Master1[[#This Row],[cu_id]],Revenue_Analysis[cuid],Revenue_Analysis[Q2 Average], 0)</f>
        <v>61.116700000000002</v>
      </c>
      <c r="AK792" s="43">
        <f>_xlfn.XLOOKUP(Master1[[#This Row],[cu_id]],Revenue_Analysis[cuid],Revenue_Analysis[Q3 Average], 0)</f>
        <v>61.804299999999998</v>
      </c>
      <c r="AL792" s="43">
        <f>_xlfn.XLOOKUP(Master1[[#This Row],[cu_id]],Revenue_Analysis[cuid],Revenue_Analysis[Q4 Average], 0)</f>
        <v>61.62</v>
      </c>
      <c r="AM792" s="44">
        <v>0.375</v>
      </c>
      <c r="AN792" s="44">
        <v>0.6875</v>
      </c>
      <c r="AO792" s="25" t="s">
        <v>13860</v>
      </c>
      <c r="AP792" s="25" t="s">
        <v>13860</v>
      </c>
      <c r="AQ792" s="25" t="s">
        <v>13860</v>
      </c>
      <c r="AR792" s="25" t="s">
        <v>0</v>
      </c>
      <c r="AS792" s="15">
        <f>IFERROR(_xlfn.XLOOKUP(Master1[[#This Row],[cu_id]],StopTimes[cu_ID],StopTimes[Average Stop Time]), 0)</f>
        <v>0.25416666666666665</v>
      </c>
      <c r="AT792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792" s="45">
        <v>10</v>
      </c>
      <c r="AV792" s="13"/>
      <c r="AW792" s="12"/>
    </row>
    <row r="793" spans="1:49" x14ac:dyDescent="0.3">
      <c r="A793" s="74" t="s">
        <v>4581</v>
      </c>
      <c r="B793" s="25">
        <v>9</v>
      </c>
      <c r="C793" s="25" t="s">
        <v>7</v>
      </c>
      <c r="D793" s="26">
        <v>99153</v>
      </c>
      <c r="E793" s="26" t="s">
        <v>47</v>
      </c>
      <c r="F793" s="26" t="s">
        <v>1839</v>
      </c>
      <c r="G793" s="26" t="s">
        <v>2982</v>
      </c>
      <c r="H793" s="26" t="s">
        <v>5</v>
      </c>
      <c r="I793" s="26" t="s">
        <v>567</v>
      </c>
      <c r="J793" s="26" t="s">
        <v>4</v>
      </c>
      <c r="K793" s="26" t="s">
        <v>399</v>
      </c>
      <c r="L793" s="27" t="s">
        <v>17</v>
      </c>
      <c r="M793" s="25" t="s">
        <v>10</v>
      </c>
      <c r="N793" s="25" t="s">
        <v>2</v>
      </c>
      <c r="O7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793" s="25">
        <v>0</v>
      </c>
      <c r="Q793" s="25">
        <v>0</v>
      </c>
      <c r="R793" s="25">
        <v>0</v>
      </c>
      <c r="S793" s="25">
        <v>0</v>
      </c>
      <c r="T793" s="25">
        <v>160</v>
      </c>
      <c r="U793" s="25">
        <v>17</v>
      </c>
      <c r="V793" s="41" t="str">
        <f>IFERROR(Master1[[#This Row],[Avg Garment Scans per Delivery]]/Master1[[#This Row],[Garment Inventory]], "")</f>
        <v/>
      </c>
      <c r="W793" s="42"/>
      <c r="X793" s="42"/>
      <c r="Y793" s="42"/>
      <c r="Z793" s="42"/>
      <c r="AA793" s="43">
        <f>_xlfn.XLOOKUP(Master1[[#This Row],[cu_id]], Revenue_Analysis[cuid], Revenue_Analysis[Q1 Low Deviation], 0)</f>
        <v>16.9133</v>
      </c>
      <c r="AB793" s="43">
        <f>_xlfn.XLOOKUP(Master1[[#This Row],[cu_id]],Revenue_Analysis[cuid],Revenue_Analysis[Q1 High Deviation], 0)</f>
        <v>17.746700000000001</v>
      </c>
      <c r="AC793" s="43">
        <f>_xlfn.XLOOKUP(Master1[[#This Row],[cu_id]],Revenue_Analysis[cuid],Revenue_Analysis[Q2 Low Deviation], 0)</f>
        <v>18.183299999999999</v>
      </c>
      <c r="AD793" s="43">
        <f>_xlfn.XLOOKUP(Master1[[#This Row],[cu_id]],Revenue_Analysis[cuid],Revenue_Analysis[Q2 High Deviation], 0)</f>
        <v>21.3567</v>
      </c>
      <c r="AE793" s="43">
        <f>_xlfn.XLOOKUP(Master1[[#This Row],[cu_id]],Revenue_Analysis[cuid],Revenue_Analysis[Q3 Low Deviation], 0)</f>
        <v>21.6541</v>
      </c>
      <c r="AF793" s="43">
        <f>_xlfn.XLOOKUP(Master1[[#This Row],[cu_id]],Revenue_Analysis[cuid],Revenue_Analysis[Q3 High Deviation], 0)</f>
        <v>22.1831</v>
      </c>
      <c r="AG793" s="43">
        <f>_xlfn.XLOOKUP(Master1[[#This Row],[cu_id]],Revenue_Analysis[cuid],Revenue_Analysis[Q4 Low Deviation], 0)</f>
        <v>21.61</v>
      </c>
      <c r="AH793" s="43">
        <f>_xlfn.XLOOKUP(Master1[[#This Row],[cu_id]],Revenue_Analysis[cuid],Revenue_Analysis[Q4 High Deviation], 0)</f>
        <v>21.61</v>
      </c>
      <c r="AI793" s="43">
        <f>_xlfn.XLOOKUP(Master1[[#This Row],[cu_id]],Revenue_Analysis[cuid],Revenue_Analysis[Q1 Average], 0)</f>
        <v>17.329999999999998</v>
      </c>
      <c r="AJ793" s="43">
        <f>_xlfn.XLOOKUP(Master1[[#This Row],[cu_id]],Revenue_Analysis[cuid],Revenue_Analysis[Q2 Average], 0)</f>
        <v>19.77</v>
      </c>
      <c r="AK793" s="43">
        <f>_xlfn.XLOOKUP(Master1[[#This Row],[cu_id]],Revenue_Analysis[cuid],Revenue_Analysis[Q3 Average], 0)</f>
        <v>21.918600000000001</v>
      </c>
      <c r="AL793" s="43">
        <f>_xlfn.XLOOKUP(Master1[[#This Row],[cu_id]],Revenue_Analysis[cuid],Revenue_Analysis[Q4 Average], 0)</f>
        <v>21.61</v>
      </c>
      <c r="AM793" s="44">
        <v>0.375</v>
      </c>
      <c r="AN793" s="44">
        <v>0.66666666666666663</v>
      </c>
      <c r="AO793" s="25" t="s">
        <v>13860</v>
      </c>
      <c r="AP793" s="25" t="s">
        <v>13860</v>
      </c>
      <c r="AQ793" s="25" t="s">
        <v>13860</v>
      </c>
      <c r="AR793" s="25" t="s">
        <v>0</v>
      </c>
      <c r="AS793" s="15">
        <f>IFERROR(_xlfn.XLOOKUP(Master1[[#This Row],[cu_id]],StopTimes[cu_ID],StopTimes[Average Stop Time]), 0)</f>
        <v>2.7555555566666667</v>
      </c>
      <c r="AT793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793" s="45">
        <v>5</v>
      </c>
      <c r="AV793" s="13"/>
      <c r="AW793" s="12"/>
    </row>
    <row r="794" spans="1:49" x14ac:dyDescent="0.3">
      <c r="A794" s="74" t="s">
        <v>4552</v>
      </c>
      <c r="B794" s="25">
        <v>78</v>
      </c>
      <c r="C794" s="25" t="s">
        <v>9</v>
      </c>
      <c r="D794" s="26">
        <v>99153</v>
      </c>
      <c r="E794" s="26" t="s">
        <v>77</v>
      </c>
      <c r="F794" s="26" t="s">
        <v>1839</v>
      </c>
      <c r="G794" s="26" t="s">
        <v>2929</v>
      </c>
      <c r="H794" s="26" t="s">
        <v>5</v>
      </c>
      <c r="I794" s="26" t="s">
        <v>1516</v>
      </c>
      <c r="J794" s="26" t="s">
        <v>4</v>
      </c>
      <c r="K794" s="26" t="s">
        <v>1517</v>
      </c>
      <c r="L794" s="27" t="s">
        <v>19</v>
      </c>
      <c r="M794" s="25" t="s">
        <v>18</v>
      </c>
      <c r="N794" s="25" t="s">
        <v>2</v>
      </c>
      <c r="O7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794" s="25">
        <v>190</v>
      </c>
      <c r="Q794" s="25">
        <v>0</v>
      </c>
      <c r="R794" s="25">
        <v>0</v>
      </c>
      <c r="S794" s="25">
        <v>0</v>
      </c>
      <c r="T794" s="25">
        <v>0</v>
      </c>
      <c r="U794" s="25">
        <v>21</v>
      </c>
      <c r="V794" s="41" t="str">
        <f>IFERROR(Master1[[#This Row],[Avg Garment Scans per Delivery]]/Master1[[#This Row],[Garment Inventory]], "")</f>
        <v/>
      </c>
      <c r="W794" s="42"/>
      <c r="X794" s="42"/>
      <c r="Y794" s="42"/>
      <c r="Z794" s="42"/>
      <c r="AA794" s="43">
        <f>_xlfn.XLOOKUP(Master1[[#This Row],[cu_id]], Revenue_Analysis[cuid], Revenue_Analysis[Q1 Low Deviation], 0)</f>
        <v>22.066400000000002</v>
      </c>
      <c r="AB794" s="43">
        <f>_xlfn.XLOOKUP(Master1[[#This Row],[cu_id]],Revenue_Analysis[cuid],Revenue_Analysis[Q1 High Deviation], 0)</f>
        <v>23.290800000000001</v>
      </c>
      <c r="AC794" s="43">
        <f>_xlfn.XLOOKUP(Master1[[#This Row],[cu_id]],Revenue_Analysis[cuid],Revenue_Analysis[Q2 Low Deviation], 0)</f>
        <v>23.294499999999999</v>
      </c>
      <c r="AD794" s="43">
        <f>_xlfn.XLOOKUP(Master1[[#This Row],[cu_id]],Revenue_Analysis[cuid],Revenue_Analysis[Q2 High Deviation], 0)</f>
        <v>26.9389</v>
      </c>
      <c r="AE794" s="43">
        <f>_xlfn.XLOOKUP(Master1[[#This Row],[cu_id]],Revenue_Analysis[cuid],Revenue_Analysis[Q3 Low Deviation], 0)</f>
        <v>27.354099999999999</v>
      </c>
      <c r="AF794" s="43">
        <f>_xlfn.XLOOKUP(Master1[[#This Row],[cu_id]],Revenue_Analysis[cuid],Revenue_Analysis[Q3 High Deviation], 0)</f>
        <v>27.883099999999999</v>
      </c>
      <c r="AG794" s="43">
        <f>_xlfn.XLOOKUP(Master1[[#This Row],[cu_id]],Revenue_Analysis[cuid],Revenue_Analysis[Q4 Low Deviation], 0)</f>
        <v>27.31</v>
      </c>
      <c r="AH794" s="43">
        <f>_xlfn.XLOOKUP(Master1[[#This Row],[cu_id]],Revenue_Analysis[cuid],Revenue_Analysis[Q4 High Deviation], 0)</f>
        <v>27.31</v>
      </c>
      <c r="AI794" s="43">
        <f>_xlfn.XLOOKUP(Master1[[#This Row],[cu_id]],Revenue_Analysis[cuid],Revenue_Analysis[Q1 Average], 0)</f>
        <v>22.678599999999999</v>
      </c>
      <c r="AJ794" s="43">
        <f>_xlfn.XLOOKUP(Master1[[#This Row],[cu_id]],Revenue_Analysis[cuid],Revenue_Analysis[Q2 Average], 0)</f>
        <v>25.116700000000002</v>
      </c>
      <c r="AK794" s="43">
        <f>_xlfn.XLOOKUP(Master1[[#This Row],[cu_id]],Revenue_Analysis[cuid],Revenue_Analysis[Q3 Average], 0)</f>
        <v>27.618600000000001</v>
      </c>
      <c r="AL794" s="43">
        <f>_xlfn.XLOOKUP(Master1[[#This Row],[cu_id]],Revenue_Analysis[cuid],Revenue_Analysis[Q4 Average], 0)</f>
        <v>27.31</v>
      </c>
      <c r="AM794" s="53">
        <v>0.375</v>
      </c>
      <c r="AN794" s="34">
        <v>0.70833333333333337</v>
      </c>
      <c r="AO794" s="25" t="s">
        <v>13860</v>
      </c>
      <c r="AP794" s="25" t="s">
        <v>13860</v>
      </c>
      <c r="AQ794" s="25" t="s">
        <v>13860</v>
      </c>
      <c r="AR794" s="25" t="s">
        <v>0</v>
      </c>
      <c r="AS794" s="15">
        <f>IFERROR(_xlfn.XLOOKUP(Master1[[#This Row],[cu_id]],StopTimes[cu_ID],StopTimes[Average Stop Time]), 0)</f>
        <v>1.77</v>
      </c>
      <c r="AT79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94" s="45">
        <v>3</v>
      </c>
      <c r="AV794" s="13"/>
      <c r="AW794" s="12"/>
    </row>
    <row r="795" spans="1:49" x14ac:dyDescent="0.3">
      <c r="A795" s="74" t="s">
        <v>4583</v>
      </c>
      <c r="B795" s="25">
        <v>72</v>
      </c>
      <c r="C795" s="25" t="s">
        <v>9</v>
      </c>
      <c r="D795" s="26">
        <v>99153</v>
      </c>
      <c r="E795" s="26" t="s">
        <v>111</v>
      </c>
      <c r="F795" s="26" t="s">
        <v>1839</v>
      </c>
      <c r="G795" s="26" t="s">
        <v>2985</v>
      </c>
      <c r="H795" s="26" t="s">
        <v>5</v>
      </c>
      <c r="I795" s="26" t="s">
        <v>1456</v>
      </c>
      <c r="J795" s="26" t="s">
        <v>4</v>
      </c>
      <c r="K795" s="26" t="s">
        <v>2356</v>
      </c>
      <c r="L795" s="27" t="s">
        <v>19</v>
      </c>
      <c r="M795" s="25" t="s">
        <v>18</v>
      </c>
      <c r="N795" s="25" t="s">
        <v>2</v>
      </c>
      <c r="O7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795" s="25">
        <v>1</v>
      </c>
      <c r="Q795" s="25">
        <v>0</v>
      </c>
      <c r="R795" s="25">
        <v>0</v>
      </c>
      <c r="S795" s="25">
        <v>0</v>
      </c>
      <c r="T795" s="25">
        <v>0</v>
      </c>
      <c r="U795" s="25">
        <v>21</v>
      </c>
      <c r="V795" s="41" t="str">
        <f>IFERROR(Master1[[#This Row],[Avg Garment Scans per Delivery]]/Master1[[#This Row],[Garment Inventory]], "")</f>
        <v/>
      </c>
      <c r="W795" s="42"/>
      <c r="X795" s="42"/>
      <c r="Y795" s="42"/>
      <c r="Z795" s="42"/>
      <c r="AA795" s="43">
        <f>_xlfn.XLOOKUP(Master1[[#This Row],[cu_id]], Revenue_Analysis[cuid], Revenue_Analysis[Q1 Low Deviation], 0)</f>
        <v>16.316400000000002</v>
      </c>
      <c r="AB795" s="43">
        <f>_xlfn.XLOOKUP(Master1[[#This Row],[cu_id]],Revenue_Analysis[cuid],Revenue_Analysis[Q1 High Deviation], 0)</f>
        <v>17.540800000000001</v>
      </c>
      <c r="AC795" s="43">
        <f>_xlfn.XLOOKUP(Master1[[#This Row],[cu_id]],Revenue_Analysis[cuid],Revenue_Analysis[Q2 Low Deviation], 0)</f>
        <v>17.608899999999998</v>
      </c>
      <c r="AD795" s="43">
        <f>_xlfn.XLOOKUP(Master1[[#This Row],[cu_id]],Revenue_Analysis[cuid],Revenue_Analysis[Q2 High Deviation], 0)</f>
        <v>20.7377</v>
      </c>
      <c r="AE795" s="43">
        <f>_xlfn.XLOOKUP(Master1[[#This Row],[cu_id]],Revenue_Analysis[cuid],Revenue_Analysis[Q3 Low Deviation], 0)</f>
        <v>21.024100000000001</v>
      </c>
      <c r="AF795" s="43">
        <f>_xlfn.XLOOKUP(Master1[[#This Row],[cu_id]],Revenue_Analysis[cuid],Revenue_Analysis[Q3 High Deviation], 0)</f>
        <v>21.553100000000001</v>
      </c>
      <c r="AG795" s="43">
        <f>_xlfn.XLOOKUP(Master1[[#This Row],[cu_id]],Revenue_Analysis[cuid],Revenue_Analysis[Q4 Low Deviation], 0)</f>
        <v>20.468900000000001</v>
      </c>
      <c r="AH795" s="43">
        <f>_xlfn.XLOOKUP(Master1[[#This Row],[cu_id]],Revenue_Analysis[cuid],Revenue_Analysis[Q4 High Deviation], 0)</f>
        <v>23.0245</v>
      </c>
      <c r="AI795" s="43">
        <f>_xlfn.XLOOKUP(Master1[[#This Row],[cu_id]],Revenue_Analysis[cuid],Revenue_Analysis[Q1 Average], 0)</f>
        <v>16.928599999999999</v>
      </c>
      <c r="AJ795" s="43">
        <f>_xlfn.XLOOKUP(Master1[[#This Row],[cu_id]],Revenue_Analysis[cuid],Revenue_Analysis[Q2 Average], 0)</f>
        <v>19.173300000000001</v>
      </c>
      <c r="AK795" s="43">
        <f>_xlfn.XLOOKUP(Master1[[#This Row],[cu_id]],Revenue_Analysis[cuid],Revenue_Analysis[Q3 Average], 0)</f>
        <v>21.288599999999999</v>
      </c>
      <c r="AL795" s="43">
        <f>_xlfn.XLOOKUP(Master1[[#This Row],[cu_id]],Revenue_Analysis[cuid],Revenue_Analysis[Q4 Average], 0)</f>
        <v>21.746700000000001</v>
      </c>
      <c r="AM795" s="44">
        <v>0.41666666666666669</v>
      </c>
      <c r="AN795" s="44">
        <v>0.6875</v>
      </c>
      <c r="AO795" s="25" t="s">
        <v>13860</v>
      </c>
      <c r="AP795" s="25" t="s">
        <v>13860</v>
      </c>
      <c r="AQ795" s="25" t="s">
        <v>13860</v>
      </c>
      <c r="AR795" s="25" t="s">
        <v>0</v>
      </c>
      <c r="AS795" s="15">
        <f>IFERROR(_xlfn.XLOOKUP(Master1[[#This Row],[cu_id]],StopTimes[cu_ID],StopTimes[Average Stop Time]), 0)</f>
        <v>0.53</v>
      </c>
      <c r="AT795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795" s="45">
        <v>5</v>
      </c>
      <c r="AV795" s="13"/>
      <c r="AW795" s="12"/>
    </row>
    <row r="796" spans="1:49" x14ac:dyDescent="0.3">
      <c r="A796" s="74" t="s">
        <v>4553</v>
      </c>
      <c r="B796" s="25">
        <v>78</v>
      </c>
      <c r="C796" s="25" t="s">
        <v>9</v>
      </c>
      <c r="D796" s="26">
        <v>99153</v>
      </c>
      <c r="E796" s="26" t="s">
        <v>46</v>
      </c>
      <c r="F796" s="26" t="s">
        <v>1839</v>
      </c>
      <c r="G796" s="26" t="s">
        <v>2930</v>
      </c>
      <c r="H796" s="26" t="s">
        <v>5</v>
      </c>
      <c r="I796" s="26" t="s">
        <v>1516</v>
      </c>
      <c r="J796" s="26" t="s">
        <v>4</v>
      </c>
      <c r="K796" s="26" t="s">
        <v>1517</v>
      </c>
      <c r="L796" s="27" t="s">
        <v>19</v>
      </c>
      <c r="M796" s="25" t="s">
        <v>18</v>
      </c>
      <c r="N796" s="25" t="s">
        <v>2</v>
      </c>
      <c r="O7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796" s="25">
        <v>200</v>
      </c>
      <c r="Q796" s="25">
        <v>0</v>
      </c>
      <c r="R796" s="25">
        <v>0</v>
      </c>
      <c r="S796" s="25">
        <v>0</v>
      </c>
      <c r="T796" s="25">
        <v>0</v>
      </c>
      <c r="U796" s="25">
        <v>21</v>
      </c>
      <c r="V796" s="41" t="str">
        <f>IFERROR(Master1[[#This Row],[Avg Garment Scans per Delivery]]/Master1[[#This Row],[Garment Inventory]], "")</f>
        <v/>
      </c>
      <c r="W796" s="42"/>
      <c r="X796" s="42"/>
      <c r="Y796" s="42"/>
      <c r="Z796" s="42"/>
      <c r="AA796" s="43">
        <f>_xlfn.XLOOKUP(Master1[[#This Row],[cu_id]], Revenue_Analysis[cuid], Revenue_Analysis[Q1 Low Deviation], 0)</f>
        <v>28.9664</v>
      </c>
      <c r="AB796" s="43">
        <f>_xlfn.XLOOKUP(Master1[[#This Row],[cu_id]],Revenue_Analysis[cuid],Revenue_Analysis[Q1 High Deviation], 0)</f>
        <v>30.190799999999999</v>
      </c>
      <c r="AC796" s="43">
        <f>_xlfn.XLOOKUP(Master1[[#This Row],[cu_id]],Revenue_Analysis[cuid],Revenue_Analysis[Q2 Low Deviation], 0)</f>
        <v>30.117799999999999</v>
      </c>
      <c r="AD796" s="43">
        <f>_xlfn.XLOOKUP(Master1[[#This Row],[cu_id]],Revenue_Analysis[cuid],Revenue_Analysis[Q2 High Deviation], 0)</f>
        <v>34.375599999999999</v>
      </c>
      <c r="AE796" s="43">
        <f>_xlfn.XLOOKUP(Master1[[#This Row],[cu_id]],Revenue_Analysis[cuid],Revenue_Analysis[Q3 Low Deviation], 0)</f>
        <v>34.944099999999999</v>
      </c>
      <c r="AF796" s="43">
        <f>_xlfn.XLOOKUP(Master1[[#This Row],[cu_id]],Revenue_Analysis[cuid],Revenue_Analysis[Q3 High Deviation], 0)</f>
        <v>35.473100000000002</v>
      </c>
      <c r="AG796" s="43">
        <f>_xlfn.XLOOKUP(Master1[[#This Row],[cu_id]],Revenue_Analysis[cuid],Revenue_Analysis[Q4 Low Deviation], 0)</f>
        <v>34.9</v>
      </c>
      <c r="AH796" s="43">
        <f>_xlfn.XLOOKUP(Master1[[#This Row],[cu_id]],Revenue_Analysis[cuid],Revenue_Analysis[Q4 High Deviation], 0)</f>
        <v>34.9</v>
      </c>
      <c r="AI796" s="43">
        <f>_xlfn.XLOOKUP(Master1[[#This Row],[cu_id]],Revenue_Analysis[cuid],Revenue_Analysis[Q1 Average], 0)</f>
        <v>29.578600000000002</v>
      </c>
      <c r="AJ796" s="43">
        <f>_xlfn.XLOOKUP(Master1[[#This Row],[cu_id]],Revenue_Analysis[cuid],Revenue_Analysis[Q2 Average], 0)</f>
        <v>32.246699999999997</v>
      </c>
      <c r="AK796" s="43">
        <f>_xlfn.XLOOKUP(Master1[[#This Row],[cu_id]],Revenue_Analysis[cuid],Revenue_Analysis[Q3 Average], 0)</f>
        <v>35.208599999999997</v>
      </c>
      <c r="AL796" s="43">
        <f>_xlfn.XLOOKUP(Master1[[#This Row],[cu_id]],Revenue_Analysis[cuid],Revenue_Analysis[Q4 Average], 0)</f>
        <v>34.9</v>
      </c>
      <c r="AM796" s="53">
        <v>0.375</v>
      </c>
      <c r="AN796" s="34">
        <v>0.70833333333333337</v>
      </c>
      <c r="AO796" s="25" t="s">
        <v>13860</v>
      </c>
      <c r="AP796" s="25" t="s">
        <v>13860</v>
      </c>
      <c r="AQ796" s="25" t="s">
        <v>13860</v>
      </c>
      <c r="AR796" s="25" t="s">
        <v>0</v>
      </c>
      <c r="AS796" s="15">
        <f>IFERROR(_xlfn.XLOOKUP(Master1[[#This Row],[cu_id]],StopTimes[cu_ID],StopTimes[Average Stop Time]), 0)</f>
        <v>2.0033333333333334</v>
      </c>
      <c r="AT79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796" s="45">
        <v>3</v>
      </c>
      <c r="AV796" s="13"/>
      <c r="AW796" s="12"/>
    </row>
    <row r="797" spans="1:49" x14ac:dyDescent="0.3">
      <c r="A797" s="74" t="s">
        <v>4585</v>
      </c>
      <c r="B797" s="25">
        <v>78</v>
      </c>
      <c r="C797" s="25" t="s">
        <v>9</v>
      </c>
      <c r="D797" s="26">
        <v>99153</v>
      </c>
      <c r="E797" s="26" t="s">
        <v>74</v>
      </c>
      <c r="F797" s="26" t="s">
        <v>1839</v>
      </c>
      <c r="G797" s="26" t="s">
        <v>2987</v>
      </c>
      <c r="H797" s="26" t="s">
        <v>5</v>
      </c>
      <c r="I797" s="26" t="s">
        <v>1516</v>
      </c>
      <c r="J797" s="26" t="s">
        <v>4</v>
      </c>
      <c r="K797" s="26" t="s">
        <v>758</v>
      </c>
      <c r="L797" s="27" t="s">
        <v>19</v>
      </c>
      <c r="M797" s="25" t="s">
        <v>18</v>
      </c>
      <c r="N797" s="25" t="s">
        <v>2</v>
      </c>
      <c r="O7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797" s="25">
        <v>1</v>
      </c>
      <c r="Q797" s="25">
        <v>0</v>
      </c>
      <c r="R797" s="25">
        <v>0</v>
      </c>
      <c r="S797" s="25">
        <v>0</v>
      </c>
      <c r="T797" s="25">
        <v>0</v>
      </c>
      <c r="U797" s="25">
        <v>1</v>
      </c>
      <c r="V797" s="41" t="str">
        <f>IFERROR(Master1[[#This Row],[Avg Garment Scans per Delivery]]/Master1[[#This Row],[Garment Inventory]], "")</f>
        <v/>
      </c>
      <c r="W797" s="42"/>
      <c r="X797" s="42"/>
      <c r="Y797" s="42"/>
      <c r="Z797" s="42"/>
      <c r="AA797" s="43">
        <f>_xlfn.XLOOKUP(Master1[[#This Row],[cu_id]], Revenue_Analysis[cuid], Revenue_Analysis[Q1 Low Deviation], 0)</f>
        <v>0</v>
      </c>
      <c r="AB797" s="43">
        <f>_xlfn.XLOOKUP(Master1[[#This Row],[cu_id]],Revenue_Analysis[cuid],Revenue_Analysis[Q1 High Deviation], 0)</f>
        <v>0</v>
      </c>
      <c r="AC797" s="43">
        <f>_xlfn.XLOOKUP(Master1[[#This Row],[cu_id]],Revenue_Analysis[cuid],Revenue_Analysis[Q2 Low Deviation], 0)</f>
        <v>0</v>
      </c>
      <c r="AD797" s="43">
        <f>_xlfn.XLOOKUP(Master1[[#This Row],[cu_id]],Revenue_Analysis[cuid],Revenue_Analysis[Q2 High Deviation], 0)</f>
        <v>0</v>
      </c>
      <c r="AE797" s="43">
        <f>_xlfn.XLOOKUP(Master1[[#This Row],[cu_id]],Revenue_Analysis[cuid],Revenue_Analysis[Q3 Low Deviation], 0)</f>
        <v>52.58</v>
      </c>
      <c r="AF797" s="43">
        <f>_xlfn.XLOOKUP(Master1[[#This Row],[cu_id]],Revenue_Analysis[cuid],Revenue_Analysis[Q3 High Deviation], 0)</f>
        <v>52.58</v>
      </c>
      <c r="AG797" s="43">
        <f>_xlfn.XLOOKUP(Master1[[#This Row],[cu_id]],Revenue_Analysis[cuid],Revenue_Analysis[Q4 Low Deviation], 0)</f>
        <v>52.58</v>
      </c>
      <c r="AH797" s="43">
        <f>_xlfn.XLOOKUP(Master1[[#This Row],[cu_id]],Revenue_Analysis[cuid],Revenue_Analysis[Q4 High Deviation], 0)</f>
        <v>52.58</v>
      </c>
      <c r="AI797" s="43">
        <f>_xlfn.XLOOKUP(Master1[[#This Row],[cu_id]],Revenue_Analysis[cuid],Revenue_Analysis[Q1 Average], 0)</f>
        <v>0</v>
      </c>
      <c r="AJ797" s="43">
        <f>_xlfn.XLOOKUP(Master1[[#This Row],[cu_id]],Revenue_Analysis[cuid],Revenue_Analysis[Q2 Average], 0)</f>
        <v>0</v>
      </c>
      <c r="AK797" s="43">
        <f>_xlfn.XLOOKUP(Master1[[#This Row],[cu_id]],Revenue_Analysis[cuid],Revenue_Analysis[Q3 Average], 0)</f>
        <v>52.58</v>
      </c>
      <c r="AL797" s="43">
        <f>_xlfn.XLOOKUP(Master1[[#This Row],[cu_id]],Revenue_Analysis[cuid],Revenue_Analysis[Q4 Average], 0)</f>
        <v>52.58</v>
      </c>
      <c r="AM797" s="53">
        <v>0.375</v>
      </c>
      <c r="AN797" s="34">
        <v>0.70833333333333337</v>
      </c>
      <c r="AO797" s="25" t="s">
        <v>13860</v>
      </c>
      <c r="AP797" s="25" t="s">
        <v>13860</v>
      </c>
      <c r="AQ797" s="25" t="s">
        <v>13860</v>
      </c>
      <c r="AR797" s="25" t="s">
        <v>0</v>
      </c>
      <c r="AS797" s="15">
        <f>IFERROR(_xlfn.XLOOKUP(Master1[[#This Row],[cu_id]],StopTimes[cu_ID],StopTimes[Average Stop Time]), 0)</f>
        <v>0</v>
      </c>
      <c r="AT79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97" s="45" t="s">
        <v>13860</v>
      </c>
      <c r="AV797" s="13"/>
      <c r="AW797" s="12"/>
    </row>
    <row r="798" spans="1:49" x14ac:dyDescent="0.3">
      <c r="A798" s="74" t="s">
        <v>4586</v>
      </c>
      <c r="B798" s="25">
        <v>78</v>
      </c>
      <c r="C798" s="25" t="s">
        <v>9</v>
      </c>
      <c r="D798" s="26">
        <v>99153</v>
      </c>
      <c r="E798" s="26" t="s">
        <v>73</v>
      </c>
      <c r="F798" s="26" t="s">
        <v>1839</v>
      </c>
      <c r="G798" s="26" t="s">
        <v>2988</v>
      </c>
      <c r="H798" s="26" t="s">
        <v>5</v>
      </c>
      <c r="I798" s="26" t="s">
        <v>1516</v>
      </c>
      <c r="J798" s="26" t="s">
        <v>4</v>
      </c>
      <c r="K798" s="26" t="s">
        <v>1517</v>
      </c>
      <c r="L798" s="27" t="s">
        <v>19</v>
      </c>
      <c r="M798" s="25" t="s">
        <v>18</v>
      </c>
      <c r="N798" s="25" t="s">
        <v>2</v>
      </c>
      <c r="O7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798" s="25">
        <v>1</v>
      </c>
      <c r="Q798" s="25">
        <v>0</v>
      </c>
      <c r="R798" s="25">
        <v>0</v>
      </c>
      <c r="S798" s="25">
        <v>0</v>
      </c>
      <c r="T798" s="25">
        <v>0</v>
      </c>
      <c r="U798" s="25">
        <v>1</v>
      </c>
      <c r="V798" s="41" t="str">
        <f>IFERROR(Master1[[#This Row],[Avg Garment Scans per Delivery]]/Master1[[#This Row],[Garment Inventory]], "")</f>
        <v/>
      </c>
      <c r="W798" s="42"/>
      <c r="X798" s="42"/>
      <c r="Y798" s="42"/>
      <c r="Z798" s="42"/>
      <c r="AA798" s="43">
        <f>_xlfn.XLOOKUP(Master1[[#This Row],[cu_id]], Revenue_Analysis[cuid], Revenue_Analysis[Q1 Low Deviation], 0)</f>
        <v>0</v>
      </c>
      <c r="AB798" s="43">
        <f>_xlfn.XLOOKUP(Master1[[#This Row],[cu_id]],Revenue_Analysis[cuid],Revenue_Analysis[Q1 High Deviation], 0)</f>
        <v>0</v>
      </c>
      <c r="AC798" s="43">
        <f>_xlfn.XLOOKUP(Master1[[#This Row],[cu_id]],Revenue_Analysis[cuid],Revenue_Analysis[Q2 Low Deviation], 0)</f>
        <v>0</v>
      </c>
      <c r="AD798" s="43">
        <f>_xlfn.XLOOKUP(Master1[[#This Row],[cu_id]],Revenue_Analysis[cuid],Revenue_Analysis[Q2 High Deviation], 0)</f>
        <v>0</v>
      </c>
      <c r="AE798" s="43">
        <f>_xlfn.XLOOKUP(Master1[[#This Row],[cu_id]],Revenue_Analysis[cuid],Revenue_Analysis[Q3 Low Deviation], 0)</f>
        <v>20.329999999999998</v>
      </c>
      <c r="AF798" s="43">
        <f>_xlfn.XLOOKUP(Master1[[#This Row],[cu_id]],Revenue_Analysis[cuid],Revenue_Analysis[Q3 High Deviation], 0)</f>
        <v>20.329999999999998</v>
      </c>
      <c r="AG798" s="43">
        <f>_xlfn.XLOOKUP(Master1[[#This Row],[cu_id]],Revenue_Analysis[cuid],Revenue_Analysis[Q4 Low Deviation], 0)</f>
        <v>20.329999999999998</v>
      </c>
      <c r="AH798" s="43">
        <f>_xlfn.XLOOKUP(Master1[[#This Row],[cu_id]],Revenue_Analysis[cuid],Revenue_Analysis[Q4 High Deviation], 0)</f>
        <v>20.329999999999998</v>
      </c>
      <c r="AI798" s="43">
        <f>_xlfn.XLOOKUP(Master1[[#This Row],[cu_id]],Revenue_Analysis[cuid],Revenue_Analysis[Q1 Average], 0)</f>
        <v>0</v>
      </c>
      <c r="AJ798" s="43">
        <f>_xlfn.XLOOKUP(Master1[[#This Row],[cu_id]],Revenue_Analysis[cuid],Revenue_Analysis[Q2 Average], 0)</f>
        <v>0</v>
      </c>
      <c r="AK798" s="43">
        <f>_xlfn.XLOOKUP(Master1[[#This Row],[cu_id]],Revenue_Analysis[cuid],Revenue_Analysis[Q3 Average], 0)</f>
        <v>20.329999999999998</v>
      </c>
      <c r="AL798" s="43">
        <f>_xlfn.XLOOKUP(Master1[[#This Row],[cu_id]],Revenue_Analysis[cuid],Revenue_Analysis[Q4 Average], 0)</f>
        <v>20.329999999999998</v>
      </c>
      <c r="AM798" s="53">
        <v>0.375</v>
      </c>
      <c r="AN798" s="34">
        <v>0.70833333333333337</v>
      </c>
      <c r="AO798" s="25" t="s">
        <v>13860</v>
      </c>
      <c r="AP798" s="25" t="s">
        <v>13860</v>
      </c>
      <c r="AQ798" s="25" t="s">
        <v>13860</v>
      </c>
      <c r="AR798" s="25" t="s">
        <v>0</v>
      </c>
      <c r="AS798" s="15">
        <f>IFERROR(_xlfn.XLOOKUP(Master1[[#This Row],[cu_id]],StopTimes[cu_ID],StopTimes[Average Stop Time]), 0)</f>
        <v>0</v>
      </c>
      <c r="AT79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98" s="45" t="s">
        <v>13860</v>
      </c>
      <c r="AV798" s="13"/>
      <c r="AW798" s="12"/>
    </row>
    <row r="799" spans="1:49" x14ac:dyDescent="0.3">
      <c r="A799" s="74" t="s">
        <v>4587</v>
      </c>
      <c r="B799" s="25">
        <v>76</v>
      </c>
      <c r="C799" s="25" t="s">
        <v>12</v>
      </c>
      <c r="D799" s="26">
        <v>99153</v>
      </c>
      <c r="E799" s="26" t="s">
        <v>15</v>
      </c>
      <c r="F799" s="26" t="s">
        <v>1839</v>
      </c>
      <c r="G799" s="26" t="s">
        <v>2989</v>
      </c>
      <c r="H799" s="26" t="s">
        <v>5</v>
      </c>
      <c r="I799" s="26" t="s">
        <v>1486</v>
      </c>
      <c r="J799" s="26" t="s">
        <v>4</v>
      </c>
      <c r="K799" s="26" t="s">
        <v>572</v>
      </c>
      <c r="L799" s="27" t="s">
        <v>19</v>
      </c>
      <c r="M799" s="25" t="s">
        <v>18</v>
      </c>
      <c r="N799" s="25" t="s">
        <v>2</v>
      </c>
      <c r="O7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118</v>
      </c>
      <c r="P799" s="25">
        <v>0</v>
      </c>
      <c r="Q799" s="25">
        <v>118</v>
      </c>
      <c r="R799" s="25">
        <v>0</v>
      </c>
      <c r="S799" s="25">
        <v>0</v>
      </c>
      <c r="T799" s="25">
        <v>0</v>
      </c>
      <c r="U799" s="25">
        <v>21</v>
      </c>
      <c r="V799" s="41" t="str">
        <f>IFERROR(Master1[[#This Row],[Avg Garment Scans per Delivery]]/Master1[[#This Row],[Garment Inventory]], "")</f>
        <v/>
      </c>
      <c r="W799" s="42"/>
      <c r="X799" s="42"/>
      <c r="Y799" s="42"/>
      <c r="Z799" s="42"/>
      <c r="AA799" s="43">
        <f>_xlfn.XLOOKUP(Master1[[#This Row],[cu_id]], Revenue_Analysis[cuid], Revenue_Analysis[Q1 Low Deviation], 0)</f>
        <v>62.8964</v>
      </c>
      <c r="AB799" s="43">
        <f>_xlfn.XLOOKUP(Master1[[#This Row],[cu_id]],Revenue_Analysis[cuid],Revenue_Analysis[Q1 High Deviation], 0)</f>
        <v>64.120800000000003</v>
      </c>
      <c r="AC799" s="43">
        <f>_xlfn.XLOOKUP(Master1[[#This Row],[cu_id]],Revenue_Analysis[cuid],Revenue_Analysis[Q2 Low Deviation], 0)</f>
        <v>63.887799999999999</v>
      </c>
      <c r="AD799" s="43">
        <f>_xlfn.XLOOKUP(Master1[[#This Row],[cu_id]],Revenue_Analysis[cuid],Revenue_Analysis[Q2 High Deviation], 0)</f>
        <v>69.425600000000003</v>
      </c>
      <c r="AE799" s="43">
        <f>_xlfn.XLOOKUP(Master1[[#This Row],[cu_id]],Revenue_Analysis[cuid],Revenue_Analysis[Q3 Low Deviation], 0)</f>
        <v>70.3416</v>
      </c>
      <c r="AF799" s="43">
        <f>_xlfn.XLOOKUP(Master1[[#This Row],[cu_id]],Revenue_Analysis[cuid],Revenue_Analysis[Q3 High Deviation], 0)</f>
        <v>70.841200000000001</v>
      </c>
      <c r="AG799" s="43">
        <f>_xlfn.XLOOKUP(Master1[[#This Row],[cu_id]],Revenue_Analysis[cuid],Revenue_Analysis[Q4 Low Deviation], 0)</f>
        <v>70.3</v>
      </c>
      <c r="AH799" s="43">
        <f>_xlfn.XLOOKUP(Master1[[#This Row],[cu_id]],Revenue_Analysis[cuid],Revenue_Analysis[Q4 High Deviation], 0)</f>
        <v>70.3</v>
      </c>
      <c r="AI799" s="43">
        <f>_xlfn.XLOOKUP(Master1[[#This Row],[cu_id]],Revenue_Analysis[cuid],Revenue_Analysis[Q1 Average], 0)</f>
        <v>63.508600000000001</v>
      </c>
      <c r="AJ799" s="43">
        <f>_xlfn.XLOOKUP(Master1[[#This Row],[cu_id]],Revenue_Analysis[cuid],Revenue_Analysis[Q2 Average], 0)</f>
        <v>66.656700000000001</v>
      </c>
      <c r="AK799" s="43">
        <f>_xlfn.XLOOKUP(Master1[[#This Row],[cu_id]],Revenue_Analysis[cuid],Revenue_Analysis[Q3 Average], 0)</f>
        <v>70.591399999999993</v>
      </c>
      <c r="AL799" s="43">
        <f>_xlfn.XLOOKUP(Master1[[#This Row],[cu_id]],Revenue_Analysis[cuid],Revenue_Analysis[Q4 Average], 0)</f>
        <v>70.3</v>
      </c>
      <c r="AM799" s="44">
        <v>7</v>
      </c>
      <c r="AN799" s="44">
        <v>5.5</v>
      </c>
      <c r="AO799" s="25" t="s">
        <v>13860</v>
      </c>
      <c r="AP799" s="25" t="s">
        <v>13860</v>
      </c>
      <c r="AQ799" s="25" t="s">
        <v>13860</v>
      </c>
      <c r="AR799" s="25" t="s">
        <v>0</v>
      </c>
      <c r="AS799" s="15">
        <f>IFERROR(_xlfn.XLOOKUP(Master1[[#This Row],[cu_id]],StopTimes[cu_ID],StopTimes[Average Stop Time]), 0)</f>
        <v>4.2875000000000005</v>
      </c>
      <c r="AT79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799" s="45" t="s">
        <v>13860</v>
      </c>
      <c r="AV799" s="16"/>
      <c r="AW799" s="12"/>
    </row>
    <row r="800" spans="1:49" x14ac:dyDescent="0.3">
      <c r="A800" s="74" t="s">
        <v>3751</v>
      </c>
      <c r="B800" s="25">
        <v>76</v>
      </c>
      <c r="C800" s="25" t="s">
        <v>7</v>
      </c>
      <c r="D800" s="26">
        <v>28720</v>
      </c>
      <c r="E800" s="26" t="s">
        <v>13</v>
      </c>
      <c r="F800" s="26" t="s">
        <v>1206</v>
      </c>
      <c r="G800" s="26" t="s">
        <v>1207</v>
      </c>
      <c r="H800" s="26" t="s">
        <v>11</v>
      </c>
      <c r="I800" s="26" t="s">
        <v>398</v>
      </c>
      <c r="J800" s="26" t="s">
        <v>4</v>
      </c>
      <c r="K800" s="26" t="s">
        <v>399</v>
      </c>
      <c r="L800" s="27" t="s">
        <v>16</v>
      </c>
      <c r="M800" s="25" t="s">
        <v>3</v>
      </c>
      <c r="N800" s="25" t="s">
        <v>2</v>
      </c>
      <c r="O8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126</v>
      </c>
      <c r="P800" s="25">
        <v>0</v>
      </c>
      <c r="Q800" s="25">
        <v>0</v>
      </c>
      <c r="R800" s="25">
        <v>0</v>
      </c>
      <c r="S800" s="25">
        <v>0</v>
      </c>
      <c r="T800" s="25">
        <v>126</v>
      </c>
      <c r="U800" s="25">
        <v>52</v>
      </c>
      <c r="V800" s="41" t="str">
        <f>IFERROR(Master1[[#This Row],[Avg Garment Scans per Delivery]]/Master1[[#This Row],[Garment Inventory]], "")</f>
        <v/>
      </c>
      <c r="W800" s="42"/>
      <c r="X800" s="42"/>
      <c r="Y800" s="42"/>
      <c r="Z800" s="42"/>
      <c r="AA800" s="43">
        <f>_xlfn.XLOOKUP(Master1[[#This Row],[cu_id]], Revenue_Analysis[cuid], Revenue_Analysis[Q1 Low Deviation], 0)</f>
        <v>53.615000000000002</v>
      </c>
      <c r="AB800" s="43">
        <f>_xlfn.XLOOKUP(Master1[[#This Row],[cu_id]],Revenue_Analysis[cuid],Revenue_Analysis[Q1 High Deviation], 0)</f>
        <v>87.394999999999996</v>
      </c>
      <c r="AC800" s="43">
        <f>_xlfn.XLOOKUP(Master1[[#This Row],[cu_id]],Revenue_Analysis[cuid],Revenue_Analysis[Q2 Low Deviation], 0)</f>
        <v>57.662100000000002</v>
      </c>
      <c r="AD800" s="43">
        <f>_xlfn.XLOOKUP(Master1[[#This Row],[cu_id]],Revenue_Analysis[cuid],Revenue_Analysis[Q2 High Deviation], 0)</f>
        <v>91.804100000000005</v>
      </c>
      <c r="AE800" s="43">
        <f>_xlfn.XLOOKUP(Master1[[#This Row],[cu_id]],Revenue_Analysis[cuid],Revenue_Analysis[Q3 Low Deviation], 0)</f>
        <v>62.492899999999999</v>
      </c>
      <c r="AF800" s="43">
        <f>_xlfn.XLOOKUP(Master1[[#This Row],[cu_id]],Revenue_Analysis[cuid],Revenue_Analysis[Q3 High Deviation], 0)</f>
        <v>96.4071</v>
      </c>
      <c r="AG800" s="43">
        <f>_xlfn.XLOOKUP(Master1[[#This Row],[cu_id]],Revenue_Analysis[cuid],Revenue_Analysis[Q4 Low Deviation], 0)</f>
        <v>65.2804</v>
      </c>
      <c r="AH800" s="43">
        <f>_xlfn.XLOOKUP(Master1[[#This Row],[cu_id]],Revenue_Analysis[cuid],Revenue_Analysis[Q4 High Deviation], 0)</f>
        <v>102.0104</v>
      </c>
      <c r="AI800" s="43">
        <f>_xlfn.XLOOKUP(Master1[[#This Row],[cu_id]],Revenue_Analysis[cuid],Revenue_Analysis[Q1 Average], 0)</f>
        <v>70.504999999999995</v>
      </c>
      <c r="AJ800" s="43">
        <f>_xlfn.XLOOKUP(Master1[[#This Row],[cu_id]],Revenue_Analysis[cuid],Revenue_Analysis[Q2 Average], 0)</f>
        <v>74.733099999999993</v>
      </c>
      <c r="AK800" s="43">
        <f>_xlfn.XLOOKUP(Master1[[#This Row],[cu_id]],Revenue_Analysis[cuid],Revenue_Analysis[Q3 Average], 0)</f>
        <v>79.45</v>
      </c>
      <c r="AL800" s="43">
        <f>_xlfn.XLOOKUP(Master1[[#This Row],[cu_id]],Revenue_Analysis[cuid],Revenue_Analysis[Q4 Average], 0)</f>
        <v>83.645399999999995</v>
      </c>
      <c r="AM800" s="44">
        <v>8</v>
      </c>
      <c r="AN800" s="44">
        <v>4.5</v>
      </c>
      <c r="AO800" s="25" t="s">
        <v>13860</v>
      </c>
      <c r="AP800" s="25" t="s">
        <v>13860</v>
      </c>
      <c r="AQ800" s="25" t="s">
        <v>13860</v>
      </c>
      <c r="AR800" s="25" t="s">
        <v>0</v>
      </c>
      <c r="AS800" s="15">
        <f>IFERROR(_xlfn.XLOOKUP(Master1[[#This Row],[cu_id]],StopTimes[cu_ID],StopTimes[Average Stop Time]), 0)</f>
        <v>4.6444444433333336</v>
      </c>
      <c r="AT80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00" s="45" t="s">
        <v>13860</v>
      </c>
      <c r="AV800" s="16"/>
      <c r="AW800" s="12"/>
    </row>
    <row r="801" spans="1:49" x14ac:dyDescent="0.3">
      <c r="A801" s="74" t="s">
        <v>3752</v>
      </c>
      <c r="B801" s="25">
        <v>70</v>
      </c>
      <c r="C801" s="25" t="s">
        <v>6</v>
      </c>
      <c r="D801" s="26">
        <v>28748</v>
      </c>
      <c r="E801" s="26" t="s">
        <v>13</v>
      </c>
      <c r="F801" s="26" t="s">
        <v>1208</v>
      </c>
      <c r="G801" s="26" t="s">
        <v>1209</v>
      </c>
      <c r="H801" s="26" t="s">
        <v>11</v>
      </c>
      <c r="I801" s="26" t="s">
        <v>593</v>
      </c>
      <c r="J801" s="26" t="s">
        <v>4</v>
      </c>
      <c r="K801" s="26" t="s">
        <v>758</v>
      </c>
      <c r="L801" s="27">
        <v>5</v>
      </c>
      <c r="M801" s="25" t="s">
        <v>3</v>
      </c>
      <c r="N801" s="25" t="s">
        <v>2</v>
      </c>
      <c r="O8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801" s="25">
        <v>0</v>
      </c>
      <c r="Q801" s="25">
        <v>0</v>
      </c>
      <c r="R801" s="25">
        <v>130</v>
      </c>
      <c r="S801" s="25">
        <v>0</v>
      </c>
      <c r="T801" s="25">
        <v>0</v>
      </c>
      <c r="U801" s="25">
        <v>43</v>
      </c>
      <c r="V801" s="41" t="str">
        <f>IFERROR(Master1[[#This Row],[Avg Garment Scans per Delivery]]/Master1[[#This Row],[Garment Inventory]], "")</f>
        <v/>
      </c>
      <c r="W801" s="42"/>
      <c r="X801" s="42"/>
      <c r="Y801" s="42"/>
      <c r="Z801" s="42"/>
      <c r="AA801" s="43">
        <f>_xlfn.XLOOKUP(Master1[[#This Row],[cu_id]], Revenue_Analysis[cuid], Revenue_Analysis[Q1 Low Deviation], 0)</f>
        <v>71.61</v>
      </c>
      <c r="AB801" s="43">
        <f>_xlfn.XLOOKUP(Master1[[#This Row],[cu_id]],Revenue_Analysis[cuid],Revenue_Analysis[Q1 High Deviation], 0)</f>
        <v>72.86</v>
      </c>
      <c r="AC801" s="43">
        <f>_xlfn.XLOOKUP(Master1[[#This Row],[cu_id]],Revenue_Analysis[cuid],Revenue_Analysis[Q2 Low Deviation], 0)</f>
        <v>68.447000000000003</v>
      </c>
      <c r="AD801" s="43">
        <f>_xlfn.XLOOKUP(Master1[[#This Row],[cu_id]],Revenue_Analysis[cuid],Revenue_Analysis[Q2 High Deviation], 0)</f>
        <v>77.478800000000007</v>
      </c>
      <c r="AE801" s="43">
        <f>_xlfn.XLOOKUP(Master1[[#This Row],[cu_id]],Revenue_Analysis[cuid],Revenue_Analysis[Q3 Low Deviation], 0)</f>
        <v>50.4133</v>
      </c>
      <c r="AF801" s="43">
        <f>_xlfn.XLOOKUP(Master1[[#This Row],[cu_id]],Revenue_Analysis[cuid],Revenue_Analysis[Q3 High Deviation], 0)</f>
        <v>53.426699999999997</v>
      </c>
      <c r="AG801" s="43">
        <f>_xlfn.XLOOKUP(Master1[[#This Row],[cu_id]],Revenue_Analysis[cuid],Revenue_Analysis[Q4 Low Deviation], 0)</f>
        <v>50.775500000000001</v>
      </c>
      <c r="AH801" s="43">
        <f>_xlfn.XLOOKUP(Master1[[#This Row],[cu_id]],Revenue_Analysis[cuid],Revenue_Analysis[Q4 High Deviation], 0)</f>
        <v>55.449100000000001</v>
      </c>
      <c r="AI801" s="43">
        <f>_xlfn.XLOOKUP(Master1[[#This Row],[cu_id]],Revenue_Analysis[cuid],Revenue_Analysis[Q1 Average], 0)</f>
        <v>72.234999999999999</v>
      </c>
      <c r="AJ801" s="43">
        <f>_xlfn.XLOOKUP(Master1[[#This Row],[cu_id]],Revenue_Analysis[cuid],Revenue_Analysis[Q2 Average], 0)</f>
        <v>72.962900000000005</v>
      </c>
      <c r="AK801" s="43">
        <f>_xlfn.XLOOKUP(Master1[[#This Row],[cu_id]],Revenue_Analysis[cuid],Revenue_Analysis[Q3 Average], 0)</f>
        <v>51.92</v>
      </c>
      <c r="AL801" s="43">
        <f>_xlfn.XLOOKUP(Master1[[#This Row],[cu_id]],Revenue_Analysis[cuid],Revenue_Analysis[Q4 Average], 0)</f>
        <v>53.112299999999998</v>
      </c>
      <c r="AM801" s="44">
        <v>0.33333333333333331</v>
      </c>
      <c r="AN801" s="44">
        <v>0.83333333333333337</v>
      </c>
      <c r="AO801" s="25" t="s">
        <v>13860</v>
      </c>
      <c r="AP801" s="25" t="s">
        <v>13860</v>
      </c>
      <c r="AQ801" s="25" t="s">
        <v>13860</v>
      </c>
      <c r="AR801" s="25" t="s">
        <v>0</v>
      </c>
      <c r="AS801" s="15">
        <f>IFERROR(_xlfn.XLOOKUP(Master1[[#This Row],[cu_id]],StopTimes[cu_ID],StopTimes[Average Stop Time]), 0)</f>
        <v>12.363888888333333</v>
      </c>
      <c r="AT80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01" s="45" t="s">
        <v>13860</v>
      </c>
      <c r="AV801" s="13"/>
      <c r="AW801" s="12"/>
    </row>
    <row r="802" spans="1:49" x14ac:dyDescent="0.3">
      <c r="A802" s="74" t="s">
        <v>3753</v>
      </c>
      <c r="B802" s="25">
        <v>9</v>
      </c>
      <c r="C802" s="25" t="s">
        <v>6</v>
      </c>
      <c r="D802" s="26">
        <v>28754</v>
      </c>
      <c r="E802" s="26" t="s">
        <v>13</v>
      </c>
      <c r="F802" s="26" t="s">
        <v>1210</v>
      </c>
      <c r="G802" s="26" t="s">
        <v>1211</v>
      </c>
      <c r="H802" s="26" t="s">
        <v>11</v>
      </c>
      <c r="I802" s="26" t="s">
        <v>1212</v>
      </c>
      <c r="J802" s="26" t="s">
        <v>4</v>
      </c>
      <c r="K802" s="26" t="s">
        <v>1098</v>
      </c>
      <c r="L802" s="27" t="s">
        <v>16</v>
      </c>
      <c r="M802" s="25" t="s">
        <v>3</v>
      </c>
      <c r="N802" s="25" t="s">
        <v>2</v>
      </c>
      <c r="O8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802" s="25">
        <v>0</v>
      </c>
      <c r="Q802" s="25">
        <v>0</v>
      </c>
      <c r="R802" s="25">
        <v>30</v>
      </c>
      <c r="S802" s="25">
        <v>0</v>
      </c>
      <c r="T802" s="25">
        <v>0</v>
      </c>
      <c r="U802" s="25">
        <v>54</v>
      </c>
      <c r="V802" s="41" t="str">
        <f>IFERROR(Master1[[#This Row],[Avg Garment Scans per Delivery]]/Master1[[#This Row],[Garment Inventory]], "")</f>
        <v/>
      </c>
      <c r="W802" s="42"/>
      <c r="X802" s="42"/>
      <c r="Y802" s="42"/>
      <c r="Z802" s="42"/>
      <c r="AA802" s="43">
        <f>_xlfn.XLOOKUP(Master1[[#This Row],[cu_id]], Revenue_Analysis[cuid], Revenue_Analysis[Q1 Low Deviation], 0)</f>
        <v>227.4076</v>
      </c>
      <c r="AB802" s="43">
        <f>_xlfn.XLOOKUP(Master1[[#This Row],[cu_id]],Revenue_Analysis[cuid],Revenue_Analysis[Q1 High Deviation], 0)</f>
        <v>292.60939999999999</v>
      </c>
      <c r="AC802" s="43">
        <f>_xlfn.XLOOKUP(Master1[[#This Row],[cu_id]],Revenue_Analysis[cuid],Revenue_Analysis[Q2 Low Deviation], 0)</f>
        <v>210.40530000000001</v>
      </c>
      <c r="AD802" s="43">
        <f>_xlfn.XLOOKUP(Master1[[#This Row],[cu_id]],Revenue_Analysis[cuid],Revenue_Analysis[Q2 High Deviation], 0)</f>
        <v>278.65190000000001</v>
      </c>
      <c r="AE802" s="43">
        <f>_xlfn.XLOOKUP(Master1[[#This Row],[cu_id]],Revenue_Analysis[cuid],Revenue_Analysis[Q3 Low Deviation], 0)</f>
        <v>252.45269999999999</v>
      </c>
      <c r="AF802" s="43">
        <f>_xlfn.XLOOKUP(Master1[[#This Row],[cu_id]],Revenue_Analysis[cuid],Revenue_Analysis[Q3 High Deviation], 0)</f>
        <v>316.45310000000001</v>
      </c>
      <c r="AG802" s="43">
        <f>_xlfn.XLOOKUP(Master1[[#This Row],[cu_id]],Revenue_Analysis[cuid],Revenue_Analysis[Q4 Low Deviation], 0)</f>
        <v>245.21729999999999</v>
      </c>
      <c r="AH802" s="43">
        <f>_xlfn.XLOOKUP(Master1[[#This Row],[cu_id]],Revenue_Analysis[cuid],Revenue_Analysis[Q4 High Deviation], 0)</f>
        <v>315.36430000000001</v>
      </c>
      <c r="AI802" s="43">
        <f>_xlfn.XLOOKUP(Master1[[#This Row],[cu_id]],Revenue_Analysis[cuid],Revenue_Analysis[Q1 Average], 0)</f>
        <v>260.00850000000003</v>
      </c>
      <c r="AJ802" s="43">
        <f>_xlfn.XLOOKUP(Master1[[#This Row],[cu_id]],Revenue_Analysis[cuid],Revenue_Analysis[Q2 Average], 0)</f>
        <v>244.52860000000001</v>
      </c>
      <c r="AK802" s="43">
        <f>_xlfn.XLOOKUP(Master1[[#This Row],[cu_id]],Revenue_Analysis[cuid],Revenue_Analysis[Q3 Average], 0)</f>
        <v>284.4529</v>
      </c>
      <c r="AL802" s="43">
        <f>_xlfn.XLOOKUP(Master1[[#This Row],[cu_id]],Revenue_Analysis[cuid],Revenue_Analysis[Q4 Average], 0)</f>
        <v>280.29079999999999</v>
      </c>
      <c r="AM802" s="44">
        <v>0.33333333333333331</v>
      </c>
      <c r="AN802" s="44">
        <v>0.66666666666666663</v>
      </c>
      <c r="AO802" s="25" t="s">
        <v>13860</v>
      </c>
      <c r="AP802" s="25" t="s">
        <v>13860</v>
      </c>
      <c r="AQ802" s="25" t="s">
        <v>13860</v>
      </c>
      <c r="AR802" s="25" t="s">
        <v>0</v>
      </c>
      <c r="AS802" s="15">
        <f>IFERROR(_xlfn.XLOOKUP(Master1[[#This Row],[cu_id]],StopTimes[cu_ID],StopTimes[Average Stop Time]), 0)</f>
        <v>16.896296296666666</v>
      </c>
      <c r="AT80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02" s="45" t="s">
        <v>13860</v>
      </c>
      <c r="AV802" s="13"/>
      <c r="AW802" s="12"/>
    </row>
    <row r="803" spans="1:49" x14ac:dyDescent="0.3">
      <c r="A803" s="74" t="s">
        <v>3754</v>
      </c>
      <c r="B803" s="25">
        <v>76</v>
      </c>
      <c r="C803" s="25" t="s">
        <v>14</v>
      </c>
      <c r="D803" s="26">
        <v>28755</v>
      </c>
      <c r="E803" s="26" t="s">
        <v>13</v>
      </c>
      <c r="F803" s="26" t="s">
        <v>1213</v>
      </c>
      <c r="G803" s="26" t="s">
        <v>1214</v>
      </c>
      <c r="H803" s="26" t="s">
        <v>11</v>
      </c>
      <c r="I803" s="26" t="s">
        <v>398</v>
      </c>
      <c r="J803" s="26" t="s">
        <v>4</v>
      </c>
      <c r="K803" s="26" t="s">
        <v>399</v>
      </c>
      <c r="L803" s="27" t="s">
        <v>16</v>
      </c>
      <c r="M803" s="25" t="s">
        <v>3</v>
      </c>
      <c r="N803" s="25" t="s">
        <v>2</v>
      </c>
      <c r="O8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803" s="25">
        <v>0</v>
      </c>
      <c r="Q803" s="25">
        <v>0</v>
      </c>
      <c r="R803" s="25">
        <v>0</v>
      </c>
      <c r="S803" s="25">
        <v>20</v>
      </c>
      <c r="T803" s="25">
        <v>0</v>
      </c>
      <c r="U803" s="25">
        <v>53</v>
      </c>
      <c r="V803" s="41" t="str">
        <f>IFERROR(Master1[[#This Row],[Avg Garment Scans per Delivery]]/Master1[[#This Row],[Garment Inventory]], "")</f>
        <v/>
      </c>
      <c r="W803" s="42"/>
      <c r="X803" s="42"/>
      <c r="Y803" s="42"/>
      <c r="Z803" s="42"/>
      <c r="AA803" s="43">
        <f>_xlfn.XLOOKUP(Master1[[#This Row],[cu_id]], Revenue_Analysis[cuid], Revenue_Analysis[Q1 Low Deviation], 0)</f>
        <v>59.160400000000003</v>
      </c>
      <c r="AB803" s="43">
        <f>_xlfn.XLOOKUP(Master1[[#This Row],[cu_id]],Revenue_Analysis[cuid],Revenue_Analysis[Q1 High Deviation], 0)</f>
        <v>60.758000000000003</v>
      </c>
      <c r="AC803" s="43">
        <f>_xlfn.XLOOKUP(Master1[[#This Row],[cu_id]],Revenue_Analysis[cuid],Revenue_Analysis[Q2 Low Deviation], 0)</f>
        <v>61.4557</v>
      </c>
      <c r="AD803" s="43">
        <f>_xlfn.XLOOKUP(Master1[[#This Row],[cu_id]],Revenue_Analysis[cuid],Revenue_Analysis[Q2 High Deviation], 0)</f>
        <v>63.955100000000002</v>
      </c>
      <c r="AE803" s="43">
        <f>_xlfn.XLOOKUP(Master1[[#This Row],[cu_id]],Revenue_Analysis[cuid],Revenue_Analysis[Q3 Low Deviation], 0)</f>
        <v>63.491199999999999</v>
      </c>
      <c r="AF803" s="43">
        <f>_xlfn.XLOOKUP(Master1[[#This Row],[cu_id]],Revenue_Analysis[cuid],Revenue_Analysis[Q3 High Deviation], 0)</f>
        <v>64.296400000000006</v>
      </c>
      <c r="AG803" s="43">
        <f>_xlfn.XLOOKUP(Master1[[#This Row],[cu_id]],Revenue_Analysis[cuid],Revenue_Analysis[Q4 Low Deviation], 0)</f>
        <v>63.52</v>
      </c>
      <c r="AH803" s="43">
        <f>_xlfn.XLOOKUP(Master1[[#This Row],[cu_id]],Revenue_Analysis[cuid],Revenue_Analysis[Q4 High Deviation], 0)</f>
        <v>63.52</v>
      </c>
      <c r="AI803" s="43">
        <f>_xlfn.XLOOKUP(Master1[[#This Row],[cu_id]],Revenue_Analysis[cuid],Revenue_Analysis[Q1 Average], 0)</f>
        <v>59.959200000000003</v>
      </c>
      <c r="AJ803" s="43">
        <f>_xlfn.XLOOKUP(Master1[[#This Row],[cu_id]],Revenue_Analysis[cuid],Revenue_Analysis[Q2 Average], 0)</f>
        <v>62.705399999999997</v>
      </c>
      <c r="AK803" s="43">
        <f>_xlfn.XLOOKUP(Master1[[#This Row],[cu_id]],Revenue_Analysis[cuid],Revenue_Analysis[Q3 Average], 0)</f>
        <v>63.893799999999999</v>
      </c>
      <c r="AL803" s="43">
        <f>_xlfn.XLOOKUP(Master1[[#This Row],[cu_id]],Revenue_Analysis[cuid],Revenue_Analysis[Q4 Average], 0)</f>
        <v>63.52</v>
      </c>
      <c r="AM803" s="44">
        <v>6</v>
      </c>
      <c r="AN803" s="44">
        <v>4.5</v>
      </c>
      <c r="AO803" s="25" t="s">
        <v>13860</v>
      </c>
      <c r="AP803" s="25" t="s">
        <v>13860</v>
      </c>
      <c r="AQ803" s="25" t="s">
        <v>13860</v>
      </c>
      <c r="AR803" s="25" t="s">
        <v>0</v>
      </c>
      <c r="AS803" s="15">
        <f>IFERROR(_xlfn.XLOOKUP(Master1[[#This Row],[cu_id]],StopTimes[cu_ID],StopTimes[Average Stop Time]), 0)</f>
        <v>6.1000000000000005</v>
      </c>
      <c r="AT80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03" s="45" t="s">
        <v>13860</v>
      </c>
      <c r="AV803" s="16"/>
      <c r="AW803" s="12"/>
    </row>
    <row r="804" spans="1:49" x14ac:dyDescent="0.3">
      <c r="A804" s="74" t="s">
        <v>4588</v>
      </c>
      <c r="B804" s="25">
        <v>34</v>
      </c>
      <c r="C804" s="25" t="s">
        <v>9</v>
      </c>
      <c r="D804" s="26">
        <v>99033</v>
      </c>
      <c r="E804" s="26" t="s">
        <v>2990</v>
      </c>
      <c r="F804" s="83" t="s">
        <v>4878</v>
      </c>
      <c r="G804" s="26" t="s">
        <v>2991</v>
      </c>
      <c r="H804" s="26" t="s">
        <v>11</v>
      </c>
      <c r="I804" s="26" t="s">
        <v>696</v>
      </c>
      <c r="J804" s="26" t="s">
        <v>4</v>
      </c>
      <c r="K804" s="26" t="s">
        <v>1220</v>
      </c>
      <c r="L804" s="27" t="s">
        <v>16</v>
      </c>
      <c r="M804" s="25" t="s">
        <v>3</v>
      </c>
      <c r="N804" s="25" t="s">
        <v>2</v>
      </c>
      <c r="O80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804" s="25">
        <v>140</v>
      </c>
      <c r="Q804" s="25">
        <v>0</v>
      </c>
      <c r="R804" s="25">
        <v>0</v>
      </c>
      <c r="S804" s="25">
        <v>0</v>
      </c>
      <c r="T804" s="25">
        <v>0</v>
      </c>
      <c r="U804" s="25">
        <v>50</v>
      </c>
      <c r="V804" s="41" t="str">
        <f>IFERROR(Master1[[#This Row],[Avg Garment Scans per Delivery]]/Master1[[#This Row],[Garment Inventory]], "")</f>
        <v/>
      </c>
      <c r="W804" s="42"/>
      <c r="X804" s="42"/>
      <c r="Y804" s="42"/>
      <c r="Z804" s="42"/>
      <c r="AA804" s="43">
        <f>_xlfn.XLOOKUP(Master1[[#This Row],[cu_id]], Revenue_Analysis[cuid], Revenue_Analysis[Q1 Low Deviation], 0)</f>
        <v>256.64859999999999</v>
      </c>
      <c r="AB804" s="43">
        <f>_xlfn.XLOOKUP(Master1[[#This Row],[cu_id]],Revenue_Analysis[cuid],Revenue_Analysis[Q1 High Deviation], 0)</f>
        <v>374.21899999999999</v>
      </c>
      <c r="AC804" s="43">
        <f>_xlfn.XLOOKUP(Master1[[#This Row],[cu_id]],Revenue_Analysis[cuid],Revenue_Analysis[Q2 Low Deviation], 0)</f>
        <v>270.83280000000002</v>
      </c>
      <c r="AD804" s="43">
        <f>_xlfn.XLOOKUP(Master1[[#This Row],[cu_id]],Revenue_Analysis[cuid],Revenue_Analysis[Q2 High Deviation], 0)</f>
        <v>459.55939999999998</v>
      </c>
      <c r="AE804" s="43">
        <f>_xlfn.XLOOKUP(Master1[[#This Row],[cu_id]],Revenue_Analysis[cuid],Revenue_Analysis[Q3 Low Deviation], 0)</f>
        <v>190.38890000000001</v>
      </c>
      <c r="AF804" s="43">
        <f>_xlfn.XLOOKUP(Master1[[#This Row],[cu_id]],Revenue_Analysis[cuid],Revenue_Analysis[Q3 High Deviation], 0)</f>
        <v>438.21690000000001</v>
      </c>
      <c r="AG804" s="43">
        <f>_xlfn.XLOOKUP(Master1[[#This Row],[cu_id]],Revenue_Analysis[cuid],Revenue_Analysis[Q4 Low Deviation], 0)</f>
        <v>313.29629999999997</v>
      </c>
      <c r="AH804" s="43">
        <f>_xlfn.XLOOKUP(Master1[[#This Row],[cu_id]],Revenue_Analysis[cuid],Revenue_Analysis[Q4 High Deviation], 0)</f>
        <v>490.87130000000002</v>
      </c>
      <c r="AI804" s="43">
        <f>_xlfn.XLOOKUP(Master1[[#This Row],[cu_id]],Revenue_Analysis[cuid],Revenue_Analysis[Q1 Average], 0)</f>
        <v>315.43380000000002</v>
      </c>
      <c r="AJ804" s="43">
        <f>_xlfn.XLOOKUP(Master1[[#This Row],[cu_id]],Revenue_Analysis[cuid],Revenue_Analysis[Q2 Average], 0)</f>
        <v>365.1961</v>
      </c>
      <c r="AK804" s="43">
        <f>_xlfn.XLOOKUP(Master1[[#This Row],[cu_id]],Revenue_Analysis[cuid],Revenue_Analysis[Q3 Average], 0)</f>
        <v>314.30290000000002</v>
      </c>
      <c r="AL804" s="43">
        <f>_xlfn.XLOOKUP(Master1[[#This Row],[cu_id]],Revenue_Analysis[cuid],Revenue_Analysis[Q4 Average], 0)</f>
        <v>402.0838</v>
      </c>
      <c r="AM804" s="44" t="s">
        <v>1</v>
      </c>
      <c r="AN804" s="44" t="s">
        <v>1</v>
      </c>
      <c r="AO804" s="25" t="s">
        <v>13860</v>
      </c>
      <c r="AP804" s="25" t="s">
        <v>13860</v>
      </c>
      <c r="AQ804" s="25" t="s">
        <v>13860</v>
      </c>
      <c r="AR804" s="25" t="s">
        <v>0</v>
      </c>
      <c r="AS804" s="15">
        <f>IFERROR(_xlfn.XLOOKUP(Master1[[#This Row],[cu_id]],StopTimes[cu_ID],StopTimes[Average Stop Time]), 0)</f>
        <v>0</v>
      </c>
      <c r="AT804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04" s="45">
        <v>10</v>
      </c>
      <c r="AV804" s="13"/>
      <c r="AW804" s="12"/>
    </row>
    <row r="805" spans="1:49" x14ac:dyDescent="0.3">
      <c r="A805" s="74" t="s">
        <v>4589</v>
      </c>
      <c r="B805" s="25">
        <v>9</v>
      </c>
      <c r="C805" s="25" t="s">
        <v>6</v>
      </c>
      <c r="D805" s="26">
        <v>99108</v>
      </c>
      <c r="E805" s="26" t="s">
        <v>67</v>
      </c>
      <c r="F805" s="26" t="s">
        <v>2992</v>
      </c>
      <c r="G805" s="26" t="s">
        <v>2993</v>
      </c>
      <c r="H805" s="26" t="s">
        <v>5</v>
      </c>
      <c r="I805" s="26" t="s">
        <v>2293</v>
      </c>
      <c r="J805" s="26" t="s">
        <v>4</v>
      </c>
      <c r="K805" s="26" t="s">
        <v>563</v>
      </c>
      <c r="L805" s="27" t="s">
        <v>16</v>
      </c>
      <c r="M805" s="25" t="s">
        <v>3</v>
      </c>
      <c r="N805" s="25" t="s">
        <v>2</v>
      </c>
      <c r="O80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805" s="25">
        <v>0</v>
      </c>
      <c r="Q805" s="25">
        <v>0</v>
      </c>
      <c r="R805" s="25">
        <v>230</v>
      </c>
      <c r="S805" s="25">
        <v>0</v>
      </c>
      <c r="T805" s="25">
        <v>0</v>
      </c>
      <c r="U805" s="25">
        <v>44</v>
      </c>
      <c r="V805" s="41" t="str">
        <f>IFERROR(Master1[[#This Row],[Avg Garment Scans per Delivery]]/Master1[[#This Row],[Garment Inventory]], "")</f>
        <v/>
      </c>
      <c r="W805" s="42"/>
      <c r="X805" s="42"/>
      <c r="Y805" s="42"/>
      <c r="Z805" s="42"/>
      <c r="AA805" s="43">
        <f>_xlfn.XLOOKUP(Master1[[#This Row],[cu_id]], Revenue_Analysis[cuid], Revenue_Analysis[Q1 Low Deviation], 0)</f>
        <v>40.646000000000001</v>
      </c>
      <c r="AB805" s="43">
        <f>_xlfn.XLOOKUP(Master1[[#This Row],[cu_id]],Revenue_Analysis[cuid],Revenue_Analysis[Q1 High Deviation], 0)</f>
        <v>43.355600000000003</v>
      </c>
      <c r="AC805" s="43">
        <f>_xlfn.XLOOKUP(Master1[[#This Row],[cu_id]],Revenue_Analysis[cuid],Revenue_Analysis[Q2 Low Deviation], 0)</f>
        <v>45.466799999999999</v>
      </c>
      <c r="AD805" s="43">
        <f>_xlfn.XLOOKUP(Master1[[#This Row],[cu_id]],Revenue_Analysis[cuid],Revenue_Analysis[Q2 High Deviation], 0)</f>
        <v>47.634799999999998</v>
      </c>
      <c r="AE805" s="43">
        <f>_xlfn.XLOOKUP(Master1[[#This Row],[cu_id]],Revenue_Analysis[cuid],Revenue_Analysis[Q3 Low Deviation], 0)</f>
        <v>47.346899999999998</v>
      </c>
      <c r="AF805" s="43">
        <f>_xlfn.XLOOKUP(Master1[[#This Row],[cu_id]],Revenue_Analysis[cuid],Revenue_Analysis[Q3 High Deviation], 0)</f>
        <v>77.437700000000007</v>
      </c>
      <c r="AG805" s="43">
        <f>_xlfn.XLOOKUP(Master1[[#This Row],[cu_id]],Revenue_Analysis[cuid],Revenue_Analysis[Q4 Low Deviation], 0)</f>
        <v>47.3977</v>
      </c>
      <c r="AH805" s="43">
        <f>_xlfn.XLOOKUP(Master1[[#This Row],[cu_id]],Revenue_Analysis[cuid],Revenue_Analysis[Q4 High Deviation], 0)</f>
        <v>68.798900000000003</v>
      </c>
      <c r="AI805" s="43">
        <f>_xlfn.XLOOKUP(Master1[[#This Row],[cu_id]],Revenue_Analysis[cuid],Revenue_Analysis[Q1 Average], 0)</f>
        <v>42.000799999999998</v>
      </c>
      <c r="AJ805" s="43">
        <f>_xlfn.XLOOKUP(Master1[[#This Row],[cu_id]],Revenue_Analysis[cuid],Revenue_Analysis[Q2 Average], 0)</f>
        <v>46.550800000000002</v>
      </c>
      <c r="AK805" s="43">
        <f>_xlfn.XLOOKUP(Master1[[#This Row],[cu_id]],Revenue_Analysis[cuid],Revenue_Analysis[Q3 Average], 0)</f>
        <v>62.392299999999999</v>
      </c>
      <c r="AL805" s="43">
        <f>_xlfn.XLOOKUP(Master1[[#This Row],[cu_id]],Revenue_Analysis[cuid],Revenue_Analysis[Q4 Average], 0)</f>
        <v>58.098300000000002</v>
      </c>
      <c r="AM805" s="44">
        <v>0.5</v>
      </c>
      <c r="AN805" s="44">
        <v>0.66666666666666663</v>
      </c>
      <c r="AO805" s="25" t="s">
        <v>13860</v>
      </c>
      <c r="AP805" s="25" t="s">
        <v>13860</v>
      </c>
      <c r="AQ805" s="25" t="s">
        <v>13860</v>
      </c>
      <c r="AR805" s="25" t="s">
        <v>0</v>
      </c>
      <c r="AS805" s="15">
        <f>IFERROR(_xlfn.XLOOKUP(Master1[[#This Row],[cu_id]],StopTimes[cu_ID],StopTimes[Average Stop Time]), 0)</f>
        <v>10.747916666666667</v>
      </c>
      <c r="AT80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05" s="45" t="s">
        <v>13860</v>
      </c>
      <c r="AV805" s="13"/>
      <c r="AW805" s="12"/>
    </row>
    <row r="806" spans="1:49" x14ac:dyDescent="0.3">
      <c r="A806" s="74" t="s">
        <v>3755</v>
      </c>
      <c r="B806" s="25">
        <v>72</v>
      </c>
      <c r="C806" s="25" t="s">
        <v>14</v>
      </c>
      <c r="D806" s="26">
        <v>28797</v>
      </c>
      <c r="E806" s="26" t="s">
        <v>13</v>
      </c>
      <c r="F806" s="26" t="s">
        <v>1192</v>
      </c>
      <c r="G806" s="26" t="s">
        <v>1215</v>
      </c>
      <c r="H806" s="26" t="s">
        <v>11</v>
      </c>
      <c r="I806" s="26" t="s">
        <v>546</v>
      </c>
      <c r="J806" s="26" t="s">
        <v>4</v>
      </c>
      <c r="K806" s="26" t="s">
        <v>547</v>
      </c>
      <c r="L806" s="27" t="s">
        <v>16</v>
      </c>
      <c r="M806" s="25" t="s">
        <v>3</v>
      </c>
      <c r="N806" s="25" t="s">
        <v>2</v>
      </c>
      <c r="O8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806" s="25">
        <v>0</v>
      </c>
      <c r="Q806" s="25">
        <v>0</v>
      </c>
      <c r="R806" s="25">
        <v>0</v>
      </c>
      <c r="S806" s="25">
        <v>20</v>
      </c>
      <c r="T806" s="25">
        <v>0</v>
      </c>
      <c r="U806" s="25">
        <v>54</v>
      </c>
      <c r="V806" s="41" t="str">
        <f>IFERROR(Master1[[#This Row],[Avg Garment Scans per Delivery]]/Master1[[#This Row],[Garment Inventory]], "")</f>
        <v/>
      </c>
      <c r="W806" s="42"/>
      <c r="X806" s="42"/>
      <c r="Y806" s="42"/>
      <c r="Z806" s="42"/>
      <c r="AA806" s="43">
        <f>_xlfn.XLOOKUP(Master1[[#This Row],[cu_id]], Revenue_Analysis[cuid], Revenue_Analysis[Q1 Low Deviation], 0)</f>
        <v>145.58770000000001</v>
      </c>
      <c r="AB806" s="43">
        <f>_xlfn.XLOOKUP(Master1[[#This Row],[cu_id]],Revenue_Analysis[cuid],Revenue_Analysis[Q1 High Deviation], 0)</f>
        <v>154.85390000000001</v>
      </c>
      <c r="AC806" s="43">
        <f>_xlfn.XLOOKUP(Master1[[#This Row],[cu_id]],Revenue_Analysis[cuid],Revenue_Analysis[Q2 Low Deviation], 0)</f>
        <v>163.9562</v>
      </c>
      <c r="AD806" s="43">
        <f>_xlfn.XLOOKUP(Master1[[#This Row],[cu_id]],Revenue_Analysis[cuid],Revenue_Analysis[Q2 High Deviation], 0)</f>
        <v>171.1884</v>
      </c>
      <c r="AE806" s="43">
        <f>_xlfn.XLOOKUP(Master1[[#This Row],[cu_id]],Revenue_Analysis[cuid],Revenue_Analysis[Q3 Low Deviation], 0)</f>
        <v>158.87440000000001</v>
      </c>
      <c r="AF806" s="43">
        <f>_xlfn.XLOOKUP(Master1[[#This Row],[cu_id]],Revenue_Analysis[cuid],Revenue_Analysis[Q3 High Deviation], 0)</f>
        <v>164.92099999999999</v>
      </c>
      <c r="AG806" s="43">
        <f>_xlfn.XLOOKUP(Master1[[#This Row],[cu_id]],Revenue_Analysis[cuid],Revenue_Analysis[Q4 Low Deviation], 0)</f>
        <v>161.40219999999999</v>
      </c>
      <c r="AH806" s="43">
        <f>_xlfn.XLOOKUP(Master1[[#This Row],[cu_id]],Revenue_Analysis[cuid],Revenue_Analysis[Q4 High Deviation], 0)</f>
        <v>167.94239999999999</v>
      </c>
      <c r="AI806" s="43">
        <f>_xlfn.XLOOKUP(Master1[[#This Row],[cu_id]],Revenue_Analysis[cuid],Revenue_Analysis[Q1 Average], 0)</f>
        <v>150.2208</v>
      </c>
      <c r="AJ806" s="43">
        <f>_xlfn.XLOOKUP(Master1[[#This Row],[cu_id]],Revenue_Analysis[cuid],Revenue_Analysis[Q2 Average], 0)</f>
        <v>167.57230000000001</v>
      </c>
      <c r="AK806" s="43">
        <f>_xlfn.XLOOKUP(Master1[[#This Row],[cu_id]],Revenue_Analysis[cuid],Revenue_Analysis[Q3 Average], 0)</f>
        <v>161.89769999999999</v>
      </c>
      <c r="AL806" s="43">
        <f>_xlfn.XLOOKUP(Master1[[#This Row],[cu_id]],Revenue_Analysis[cuid],Revenue_Analysis[Q4 Average], 0)</f>
        <v>164.67230000000001</v>
      </c>
      <c r="AM806" s="44">
        <v>0.375</v>
      </c>
      <c r="AN806" s="44">
        <v>0.6875</v>
      </c>
      <c r="AO806" s="25" t="s">
        <v>13860</v>
      </c>
      <c r="AP806" s="25" t="s">
        <v>13860</v>
      </c>
      <c r="AQ806" s="25" t="s">
        <v>13860</v>
      </c>
      <c r="AR806" s="25" t="s">
        <v>0</v>
      </c>
      <c r="AS806" s="15">
        <f>IFERROR(_xlfn.XLOOKUP(Master1[[#This Row],[cu_id]],StopTimes[cu_ID],StopTimes[Average Stop Time]), 0)</f>
        <v>1.23125</v>
      </c>
      <c r="AT806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806" s="45">
        <v>20</v>
      </c>
      <c r="AV806" s="13"/>
      <c r="AW806" s="12"/>
    </row>
    <row r="807" spans="1:49" x14ac:dyDescent="0.3">
      <c r="A807" s="74" t="s">
        <v>3595</v>
      </c>
      <c r="B807" s="25">
        <v>34</v>
      </c>
      <c r="C807" s="25" t="s">
        <v>6</v>
      </c>
      <c r="D807" s="26">
        <v>28798</v>
      </c>
      <c r="E807" s="26" t="s">
        <v>13</v>
      </c>
      <c r="F807" s="26" t="s">
        <v>843</v>
      </c>
      <c r="G807" s="26" t="s">
        <v>844</v>
      </c>
      <c r="H807" s="26" t="s">
        <v>11</v>
      </c>
      <c r="I807" s="26" t="s">
        <v>620</v>
      </c>
      <c r="J807" s="26" t="s">
        <v>4</v>
      </c>
      <c r="K807" s="26" t="s">
        <v>521</v>
      </c>
      <c r="L807" s="27" t="s">
        <v>19</v>
      </c>
      <c r="M807" s="25" t="s">
        <v>18</v>
      </c>
      <c r="N807" s="25" t="s">
        <v>2</v>
      </c>
      <c r="O8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53</v>
      </c>
      <c r="P807" s="25">
        <v>0</v>
      </c>
      <c r="Q807" s="25">
        <v>0</v>
      </c>
      <c r="R807" s="25">
        <v>53</v>
      </c>
      <c r="S807" s="25">
        <v>0</v>
      </c>
      <c r="T807" s="25">
        <v>0</v>
      </c>
      <c r="U807" s="25">
        <v>22</v>
      </c>
      <c r="V807" s="41" t="str">
        <f>IFERROR(Master1[[#This Row],[Avg Garment Scans per Delivery]]/Master1[[#This Row],[Garment Inventory]], "")</f>
        <v/>
      </c>
      <c r="W807" s="42"/>
      <c r="X807" s="42"/>
      <c r="Y807" s="42"/>
      <c r="Z807" s="42"/>
      <c r="AA807" s="43">
        <f>_xlfn.XLOOKUP(Master1[[#This Row],[cu_id]], Revenue_Analysis[cuid], Revenue_Analysis[Q1 Low Deviation], 0)</f>
        <v>63.974499999999999</v>
      </c>
      <c r="AB807" s="43">
        <f>_xlfn.XLOOKUP(Master1[[#This Row],[cu_id]],Revenue_Analysis[cuid],Revenue_Analysis[Q1 High Deviation], 0)</f>
        <v>65.811300000000003</v>
      </c>
      <c r="AC807" s="43">
        <f>_xlfn.XLOOKUP(Master1[[#This Row],[cu_id]],Revenue_Analysis[cuid],Revenue_Analysis[Q2 Low Deviation], 0)</f>
        <v>45.936700000000002</v>
      </c>
      <c r="AD807" s="43">
        <f>_xlfn.XLOOKUP(Master1[[#This Row],[cu_id]],Revenue_Analysis[cuid],Revenue_Analysis[Q2 High Deviation], 0)</f>
        <v>151.5933</v>
      </c>
      <c r="AE807" s="43">
        <f>_xlfn.XLOOKUP(Master1[[#This Row],[cu_id]],Revenue_Analysis[cuid],Revenue_Analysis[Q3 Low Deviation], 0)</f>
        <v>44.7881</v>
      </c>
      <c r="AF807" s="43">
        <f>_xlfn.XLOOKUP(Master1[[#This Row],[cu_id]],Revenue_Analysis[cuid],Revenue_Analysis[Q3 High Deviation], 0)</f>
        <v>157.01689999999999</v>
      </c>
      <c r="AG807" s="43">
        <f>_xlfn.XLOOKUP(Master1[[#This Row],[cu_id]],Revenue_Analysis[cuid],Revenue_Analysis[Q4 Low Deviation], 0)</f>
        <v>53.867800000000003</v>
      </c>
      <c r="AH807" s="43">
        <f>_xlfn.XLOOKUP(Master1[[#This Row],[cu_id]],Revenue_Analysis[cuid],Revenue_Analysis[Q4 High Deviation], 0)</f>
        <v>105.1846</v>
      </c>
      <c r="AI807" s="43">
        <f>_xlfn.XLOOKUP(Master1[[#This Row],[cu_id]],Revenue_Analysis[cuid],Revenue_Analysis[Q1 Average], 0)</f>
        <v>64.892899999999997</v>
      </c>
      <c r="AJ807" s="43">
        <f>_xlfn.XLOOKUP(Master1[[#This Row],[cu_id]],Revenue_Analysis[cuid],Revenue_Analysis[Q2 Average], 0)</f>
        <v>98.765000000000001</v>
      </c>
      <c r="AK807" s="43">
        <f>_xlfn.XLOOKUP(Master1[[#This Row],[cu_id]],Revenue_Analysis[cuid],Revenue_Analysis[Q3 Average], 0)</f>
        <v>100.9025</v>
      </c>
      <c r="AL807" s="43">
        <f>_xlfn.XLOOKUP(Master1[[#This Row],[cu_id]],Revenue_Analysis[cuid],Revenue_Analysis[Q4 Average], 0)</f>
        <v>79.526200000000003</v>
      </c>
      <c r="AM807" s="44">
        <v>0.35416666666666669</v>
      </c>
      <c r="AN807" s="44">
        <v>0.6875</v>
      </c>
      <c r="AO807" s="25" t="s">
        <v>13860</v>
      </c>
      <c r="AP807" s="25" t="s">
        <v>13860</v>
      </c>
      <c r="AQ807" s="25" t="s">
        <v>13860</v>
      </c>
      <c r="AR807" s="25" t="s">
        <v>0</v>
      </c>
      <c r="AS807" s="15">
        <f>IFERROR(_xlfn.XLOOKUP(Master1[[#This Row],[cu_id]],StopTimes[cu_ID],StopTimes[Average Stop Time]), 0)</f>
        <v>2.7708333333333335</v>
      </c>
      <c r="AT80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07" s="45" t="s">
        <v>13860</v>
      </c>
      <c r="AV807" s="13"/>
      <c r="AW807" s="12"/>
    </row>
    <row r="808" spans="1:49" x14ac:dyDescent="0.3">
      <c r="A808" s="74" t="s">
        <v>3483</v>
      </c>
      <c r="B808" s="25">
        <v>9</v>
      </c>
      <c r="C808" s="25" t="s">
        <v>6</v>
      </c>
      <c r="D808" s="26">
        <v>28802</v>
      </c>
      <c r="E808" s="26" t="s">
        <v>13</v>
      </c>
      <c r="F808" s="26" t="s">
        <v>522</v>
      </c>
      <c r="G808" s="26" t="s">
        <v>523</v>
      </c>
      <c r="H808" s="26" t="s">
        <v>11</v>
      </c>
      <c r="I808" s="26" t="s">
        <v>524</v>
      </c>
      <c r="J808" s="26" t="s">
        <v>4</v>
      </c>
      <c r="K808" s="26" t="s">
        <v>525</v>
      </c>
      <c r="L808" s="27" t="s">
        <v>19</v>
      </c>
      <c r="M808" s="25" t="s">
        <v>18</v>
      </c>
      <c r="N808" s="25" t="s">
        <v>2</v>
      </c>
      <c r="O8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390</v>
      </c>
      <c r="P808" s="25">
        <v>0</v>
      </c>
      <c r="Q808" s="25">
        <v>0</v>
      </c>
      <c r="R808" s="25">
        <v>390</v>
      </c>
      <c r="S808" s="25">
        <v>0</v>
      </c>
      <c r="T808" s="25">
        <v>0</v>
      </c>
      <c r="U808" s="25">
        <v>10</v>
      </c>
      <c r="V808" s="80" t="str">
        <f>IFERROR(Master1[[#This Row],[Avg Garment Scans per Delivery]]/Master1[[#This Row],[Garment Inventory]], "")</f>
        <v/>
      </c>
      <c r="W808" s="42"/>
      <c r="X808" s="42"/>
      <c r="Y808" s="42"/>
      <c r="Z808" s="42"/>
      <c r="AA808" s="81">
        <f>_xlfn.XLOOKUP(Master1[[#This Row],[cu_id]], Revenue_Analysis[cuid], Revenue_Analysis[Q1 Low Deviation], 0)</f>
        <v>0</v>
      </c>
      <c r="AB808" s="81">
        <f>_xlfn.XLOOKUP(Master1[[#This Row],[cu_id]],Revenue_Analysis[cuid],Revenue_Analysis[Q1 High Deviation], 0)</f>
        <v>0</v>
      </c>
      <c r="AC808" s="81">
        <f>_xlfn.XLOOKUP(Master1[[#This Row],[cu_id]],Revenue_Analysis[cuid],Revenue_Analysis[Q2 Low Deviation], 0)</f>
        <v>93.818700000000007</v>
      </c>
      <c r="AD808" s="81">
        <f>_xlfn.XLOOKUP(Master1[[#This Row],[cu_id]],Revenue_Analysis[cuid],Revenue_Analysis[Q2 High Deviation], 0)</f>
        <v>118.6863</v>
      </c>
      <c r="AE808" s="81">
        <f>_xlfn.XLOOKUP(Master1[[#This Row],[cu_id]],Revenue_Analysis[cuid],Revenue_Analysis[Q3 Low Deviation], 0)</f>
        <v>98.25</v>
      </c>
      <c r="AF808" s="81">
        <f>_xlfn.XLOOKUP(Master1[[#This Row],[cu_id]],Revenue_Analysis[cuid],Revenue_Analysis[Q3 High Deviation], 0)</f>
        <v>99.01</v>
      </c>
      <c r="AG808" s="81">
        <f>_xlfn.XLOOKUP(Master1[[#This Row],[cu_id]],Revenue_Analysis[cuid],Revenue_Analysis[Q4 Low Deviation], 0)</f>
        <v>0</v>
      </c>
      <c r="AH808" s="81">
        <f>_xlfn.XLOOKUP(Master1[[#This Row],[cu_id]],Revenue_Analysis[cuid],Revenue_Analysis[Q4 High Deviation], 0)</f>
        <v>0</v>
      </c>
      <c r="AI808" s="81">
        <f>_xlfn.XLOOKUP(Master1[[#This Row],[cu_id]],Revenue_Analysis[cuid],Revenue_Analysis[Q1 Average], 0)</f>
        <v>0</v>
      </c>
      <c r="AJ808" s="43">
        <f>_xlfn.XLOOKUP(Master1[[#This Row],[cu_id]],Revenue_Analysis[cuid],Revenue_Analysis[Q2 Average], 0)</f>
        <v>106.2525</v>
      </c>
      <c r="AK808" s="81">
        <f>_xlfn.XLOOKUP(Master1[[#This Row],[cu_id]],Revenue_Analysis[cuid],Revenue_Analysis[Q3 Average], 0)</f>
        <v>98.63</v>
      </c>
      <c r="AL808" s="81">
        <f>_xlfn.XLOOKUP(Master1[[#This Row],[cu_id]],Revenue_Analysis[cuid],Revenue_Analysis[Q4 Average], 0)</f>
        <v>0</v>
      </c>
      <c r="AM808" s="44" t="s">
        <v>13860</v>
      </c>
      <c r="AN808" s="44" t="s">
        <v>13860</v>
      </c>
      <c r="AO808" s="25" t="s">
        <v>13860</v>
      </c>
      <c r="AP808" s="25" t="s">
        <v>13860</v>
      </c>
      <c r="AQ808" s="25" t="s">
        <v>13860</v>
      </c>
      <c r="AR808" s="25" t="s">
        <v>0</v>
      </c>
      <c r="AS808" s="15">
        <f>IFERROR(_xlfn.XLOOKUP(Master1[[#This Row],[cu_id]],StopTimes[cu_ID],StopTimes[Average Stop Time]), 0)</f>
        <v>1.5055555566666667</v>
      </c>
      <c r="AT80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08" s="45">
        <v>3</v>
      </c>
      <c r="AV808" s="13"/>
      <c r="AW808" s="12"/>
    </row>
    <row r="809" spans="1:49" x14ac:dyDescent="0.3">
      <c r="A809" s="74" t="s">
        <v>3758</v>
      </c>
      <c r="B809" s="25">
        <v>9</v>
      </c>
      <c r="C809" s="25" t="s">
        <v>14</v>
      </c>
      <c r="D809" s="26">
        <v>99076</v>
      </c>
      <c r="E809" s="26" t="s">
        <v>13</v>
      </c>
      <c r="F809" s="26" t="s">
        <v>1222</v>
      </c>
      <c r="G809" s="26" t="s">
        <v>578</v>
      </c>
      <c r="H809" s="26" t="s">
        <v>11</v>
      </c>
      <c r="I809" s="26" t="s">
        <v>579</v>
      </c>
      <c r="J809" s="26" t="s">
        <v>4</v>
      </c>
      <c r="K809" s="26" t="s">
        <v>531</v>
      </c>
      <c r="L809" s="27" t="s">
        <v>16</v>
      </c>
      <c r="M809" s="25" t="s">
        <v>3</v>
      </c>
      <c r="N809" s="25" t="s">
        <v>2</v>
      </c>
      <c r="O80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111</v>
      </c>
      <c r="P809" s="25">
        <v>0</v>
      </c>
      <c r="Q809" s="25">
        <v>0</v>
      </c>
      <c r="R809" s="25">
        <v>0</v>
      </c>
      <c r="S809" s="25">
        <v>111</v>
      </c>
      <c r="T809" s="25">
        <v>0</v>
      </c>
      <c r="U809" s="25">
        <v>53</v>
      </c>
      <c r="V809" s="41" t="str">
        <f>IFERROR(Master1[[#This Row],[Avg Garment Scans per Delivery]]/Master1[[#This Row],[Garment Inventory]], "")</f>
        <v/>
      </c>
      <c r="W809" s="42"/>
      <c r="X809" s="42"/>
      <c r="Y809" s="42"/>
      <c r="Z809" s="42"/>
      <c r="AA809" s="43">
        <f>_xlfn.XLOOKUP(Master1[[#This Row],[cu_id]], Revenue_Analysis[cuid], Revenue_Analysis[Q1 Low Deviation], 0)</f>
        <v>25.9068</v>
      </c>
      <c r="AB809" s="43">
        <f>_xlfn.XLOOKUP(Master1[[#This Row],[cu_id]],Revenue_Analysis[cuid],Revenue_Analysis[Q1 High Deviation], 0)</f>
        <v>27.936199999999999</v>
      </c>
      <c r="AC809" s="43">
        <f>_xlfn.XLOOKUP(Master1[[#This Row],[cu_id]],Revenue_Analysis[cuid],Revenue_Analysis[Q2 Low Deviation], 0)</f>
        <v>31.037099999999999</v>
      </c>
      <c r="AD809" s="43">
        <f>_xlfn.XLOOKUP(Master1[[#This Row],[cu_id]],Revenue_Analysis[cuid],Revenue_Analysis[Q2 High Deviation], 0)</f>
        <v>38.956699999999998</v>
      </c>
      <c r="AE809" s="43">
        <f>_xlfn.XLOOKUP(Master1[[#This Row],[cu_id]],Revenue_Analysis[cuid],Revenue_Analysis[Q3 Low Deviation], 0)</f>
        <v>38.978000000000002</v>
      </c>
      <c r="AF809" s="43">
        <f>_xlfn.XLOOKUP(Master1[[#This Row],[cu_id]],Revenue_Analysis[cuid],Revenue_Analysis[Q3 High Deviation], 0)</f>
        <v>39.5944</v>
      </c>
      <c r="AG809" s="43">
        <f>_xlfn.XLOOKUP(Master1[[#This Row],[cu_id]],Revenue_Analysis[cuid],Revenue_Analysis[Q4 Low Deviation], 0)</f>
        <v>39</v>
      </c>
      <c r="AH809" s="43">
        <f>_xlfn.XLOOKUP(Master1[[#This Row],[cu_id]],Revenue_Analysis[cuid],Revenue_Analysis[Q4 High Deviation], 0)</f>
        <v>39</v>
      </c>
      <c r="AI809" s="43">
        <f>_xlfn.XLOOKUP(Master1[[#This Row],[cu_id]],Revenue_Analysis[cuid],Revenue_Analysis[Q1 Average], 0)</f>
        <v>26.921500000000002</v>
      </c>
      <c r="AJ809" s="43">
        <f>_xlfn.XLOOKUP(Master1[[#This Row],[cu_id]],Revenue_Analysis[cuid],Revenue_Analysis[Q2 Average], 0)</f>
        <v>34.996899999999997</v>
      </c>
      <c r="AK809" s="43">
        <f>_xlfn.XLOOKUP(Master1[[#This Row],[cu_id]],Revenue_Analysis[cuid],Revenue_Analysis[Q3 Average], 0)</f>
        <v>39.286200000000001</v>
      </c>
      <c r="AL809" s="43">
        <f>_xlfn.XLOOKUP(Master1[[#This Row],[cu_id]],Revenue_Analysis[cuid],Revenue_Analysis[Q4 Average], 0)</f>
        <v>39</v>
      </c>
      <c r="AM809" s="44" t="s">
        <v>13860</v>
      </c>
      <c r="AN809" s="44" t="s">
        <v>13860</v>
      </c>
      <c r="AO809" s="25" t="s">
        <v>13860</v>
      </c>
      <c r="AP809" s="25" t="s">
        <v>13860</v>
      </c>
      <c r="AQ809" s="25" t="s">
        <v>13860</v>
      </c>
      <c r="AR809" s="25" t="s">
        <v>0</v>
      </c>
      <c r="AS809" s="15">
        <f>IFERROR(_xlfn.XLOOKUP(Master1[[#This Row],[cu_id]],StopTimes[cu_ID],StopTimes[Average Stop Time]), 0)</f>
        <v>4.5979166666666664</v>
      </c>
      <c r="AT809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809" s="45">
        <v>7</v>
      </c>
      <c r="AV809" s="13"/>
      <c r="AW809" s="12"/>
    </row>
    <row r="810" spans="1:49" x14ac:dyDescent="0.3">
      <c r="A810" s="74" t="s">
        <v>3348</v>
      </c>
      <c r="B810" s="25">
        <v>9</v>
      </c>
      <c r="C810" s="25" t="s">
        <v>7</v>
      </c>
      <c r="D810" s="26">
        <v>28826</v>
      </c>
      <c r="E810" s="26" t="s">
        <v>13</v>
      </c>
      <c r="F810" s="26" t="s">
        <v>3349</v>
      </c>
      <c r="G810" s="26" t="s">
        <v>3350</v>
      </c>
      <c r="H810" s="26" t="s">
        <v>11</v>
      </c>
      <c r="I810" s="26" t="s">
        <v>398</v>
      </c>
      <c r="J810" s="26" t="s">
        <v>4</v>
      </c>
      <c r="K810" s="26" t="s">
        <v>399</v>
      </c>
      <c r="L810" s="27">
        <v>8</v>
      </c>
      <c r="M810" s="25" t="s">
        <v>3</v>
      </c>
      <c r="N810" s="25" t="s">
        <v>2</v>
      </c>
      <c r="O8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191</v>
      </c>
      <c r="P810" s="25">
        <v>0</v>
      </c>
      <c r="Q810" s="25">
        <v>0</v>
      </c>
      <c r="R810" s="25">
        <v>0</v>
      </c>
      <c r="S810" s="25">
        <v>0</v>
      </c>
      <c r="T810" s="25">
        <v>191</v>
      </c>
      <c r="U810" s="25">
        <v>163</v>
      </c>
      <c r="V810" s="41" t="str">
        <f>IFERROR(Master1[[#This Row],[Avg Garment Scans per Delivery]]/Master1[[#This Row],[Garment Inventory]], "")</f>
        <v/>
      </c>
      <c r="W810" s="42"/>
      <c r="X810" s="42"/>
      <c r="Y810" s="42"/>
      <c r="Z810" s="42"/>
      <c r="AA810" s="43">
        <f>_xlfn.XLOOKUP(Master1[[#This Row],[cu_id]], Revenue_Analysis[cuid], Revenue_Analysis[Q1 Low Deviation], 0)</f>
        <v>179.9316</v>
      </c>
      <c r="AB810" s="43">
        <f>_xlfn.XLOOKUP(Master1[[#This Row],[cu_id]],Revenue_Analysis[cuid],Revenue_Analysis[Q1 High Deviation], 0)</f>
        <v>308.1696</v>
      </c>
      <c r="AC810" s="43">
        <f>_xlfn.XLOOKUP(Master1[[#This Row],[cu_id]],Revenue_Analysis[cuid],Revenue_Analysis[Q2 Low Deviation], 0)</f>
        <v>199.3109</v>
      </c>
      <c r="AD810" s="43">
        <f>_xlfn.XLOOKUP(Master1[[#This Row],[cu_id]],Revenue_Analysis[cuid],Revenue_Analysis[Q2 High Deviation], 0)</f>
        <v>497.94690000000003</v>
      </c>
      <c r="AE810" s="43">
        <f>_xlfn.XLOOKUP(Master1[[#This Row],[cu_id]],Revenue_Analysis[cuid],Revenue_Analysis[Q3 Low Deviation], 0)</f>
        <v>178.5582</v>
      </c>
      <c r="AF810" s="43">
        <f>_xlfn.XLOOKUP(Master1[[#This Row],[cu_id]],Revenue_Analysis[cuid],Revenue_Analysis[Q3 High Deviation], 0)</f>
        <v>296.0496</v>
      </c>
      <c r="AG810" s="43">
        <f>_xlfn.XLOOKUP(Master1[[#This Row],[cu_id]],Revenue_Analysis[cuid],Revenue_Analysis[Q4 Low Deviation], 0)</f>
        <v>203.09219999999999</v>
      </c>
      <c r="AH810" s="43">
        <f>_xlfn.XLOOKUP(Master1[[#This Row],[cu_id]],Revenue_Analysis[cuid],Revenue_Analysis[Q4 High Deviation], 0)</f>
        <v>417.38659999999999</v>
      </c>
      <c r="AI810" s="43">
        <f>_xlfn.XLOOKUP(Master1[[#This Row],[cu_id]],Revenue_Analysis[cuid],Revenue_Analysis[Q1 Average], 0)</f>
        <v>244.0506</v>
      </c>
      <c r="AJ810" s="43">
        <f>_xlfn.XLOOKUP(Master1[[#This Row],[cu_id]],Revenue_Analysis[cuid],Revenue_Analysis[Q2 Average], 0)</f>
        <v>348.62889999999999</v>
      </c>
      <c r="AK810" s="43">
        <f>_xlfn.XLOOKUP(Master1[[#This Row],[cu_id]],Revenue_Analysis[cuid],Revenue_Analysis[Q3 Average], 0)</f>
        <v>237.3039</v>
      </c>
      <c r="AL810" s="43">
        <f>_xlfn.XLOOKUP(Master1[[#This Row],[cu_id]],Revenue_Analysis[cuid],Revenue_Analysis[Q4 Average], 0)</f>
        <v>310.23939999999999</v>
      </c>
      <c r="AM810" s="44">
        <v>0.39583333333333331</v>
      </c>
      <c r="AN810" s="44">
        <v>0.66666666666666663</v>
      </c>
      <c r="AO810" s="25" t="s">
        <v>13860</v>
      </c>
      <c r="AP810" s="25" t="s">
        <v>13860</v>
      </c>
      <c r="AQ810" s="25" t="s">
        <v>13860</v>
      </c>
      <c r="AR810" s="25" t="s">
        <v>0</v>
      </c>
      <c r="AS810" s="15">
        <f>IFERROR(_xlfn.XLOOKUP(Master1[[#This Row],[cu_id]],StopTimes[cu_ID],StopTimes[Average Stop Time]), 0)</f>
        <v>0</v>
      </c>
      <c r="AT810" s="15">
        <f>IF(Master1[[#This Row],[RSP StopTime Override]] &lt;&gt; "",Master1[[#This Row],[RSP StopTime Override]],IF(Master1[[#This Row],[Avg Stop Time Helper]] &lt;&gt; 0, Master1[[#This Row],[Avg Stop Time Helper]],Average_Stop_Time))</f>
        <v>35</v>
      </c>
      <c r="AU810" s="45">
        <v>35</v>
      </c>
      <c r="AV810" s="13"/>
      <c r="AW810" s="12"/>
    </row>
    <row r="811" spans="1:49" x14ac:dyDescent="0.3">
      <c r="A811" s="74" t="s">
        <v>3351</v>
      </c>
      <c r="B811" s="25">
        <v>9</v>
      </c>
      <c r="C811" s="25" t="s">
        <v>12</v>
      </c>
      <c r="D811" s="26">
        <v>28826</v>
      </c>
      <c r="E811" s="26" t="s">
        <v>13</v>
      </c>
      <c r="F811" s="26" t="s">
        <v>3349</v>
      </c>
      <c r="G811" s="26" t="s">
        <v>3350</v>
      </c>
      <c r="H811" s="26" t="s">
        <v>11</v>
      </c>
      <c r="I811" s="26" t="s">
        <v>398</v>
      </c>
      <c r="J811" s="26" t="s">
        <v>4</v>
      </c>
      <c r="K811" s="26" t="s">
        <v>399</v>
      </c>
      <c r="L811" s="27">
        <v>8</v>
      </c>
      <c r="M811" s="25" t="s">
        <v>3</v>
      </c>
      <c r="N811" s="25" t="s">
        <v>2</v>
      </c>
      <c r="O8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811" s="25">
        <v>0</v>
      </c>
      <c r="Q811" s="25">
        <v>130</v>
      </c>
      <c r="R811" s="25">
        <v>0</v>
      </c>
      <c r="S811" s="25">
        <v>0</v>
      </c>
      <c r="T811" s="25">
        <v>0</v>
      </c>
      <c r="U811" s="25">
        <v>163</v>
      </c>
      <c r="V811" s="41" t="str">
        <f>IFERROR(Master1[[#This Row],[Avg Garment Scans per Delivery]]/Master1[[#This Row],[Garment Inventory]], "")</f>
        <v/>
      </c>
      <c r="W811" s="42"/>
      <c r="X811" s="42"/>
      <c r="Y811" s="42"/>
      <c r="Z811" s="42"/>
      <c r="AA811" s="43">
        <f>_xlfn.XLOOKUP(Master1[[#This Row],[cu_id]], Revenue_Analysis[cuid], Revenue_Analysis[Q1 Low Deviation], 0)</f>
        <v>114.9235</v>
      </c>
      <c r="AB811" s="43">
        <f>_xlfn.XLOOKUP(Master1[[#This Row],[cu_id]],Revenue_Analysis[cuid],Revenue_Analysis[Q1 High Deviation], 0)</f>
        <v>693.89750000000004</v>
      </c>
      <c r="AC811" s="43">
        <f>_xlfn.XLOOKUP(Master1[[#This Row],[cu_id]],Revenue_Analysis[cuid],Revenue_Analysis[Q2 Low Deviation], 0)</f>
        <v>153.49940000000001</v>
      </c>
      <c r="AD811" s="43">
        <f>_xlfn.XLOOKUP(Master1[[#This Row],[cu_id]],Revenue_Analysis[cuid],Revenue_Analysis[Q2 High Deviation], 0)</f>
        <v>882.53179999999998</v>
      </c>
      <c r="AE811" s="43">
        <f>_xlfn.XLOOKUP(Master1[[#This Row],[cu_id]],Revenue_Analysis[cuid],Revenue_Analysis[Q3 Low Deviation], 0)</f>
        <v>141.3717</v>
      </c>
      <c r="AF811" s="43">
        <f>_xlfn.XLOOKUP(Master1[[#This Row],[cu_id]],Revenue_Analysis[cuid],Revenue_Analysis[Q3 High Deviation], 0)</f>
        <v>829.3537</v>
      </c>
      <c r="AG811" s="43">
        <f>_xlfn.XLOOKUP(Master1[[#This Row],[cu_id]],Revenue_Analysis[cuid],Revenue_Analysis[Q4 Low Deviation], 0)</f>
        <v>141.93819999999999</v>
      </c>
      <c r="AH811" s="43">
        <f>_xlfn.XLOOKUP(Master1[[#This Row],[cu_id]],Revenue_Analysis[cuid],Revenue_Analysis[Q4 High Deviation], 0)</f>
        <v>882.54340000000002</v>
      </c>
      <c r="AI811" s="43">
        <f>_xlfn.XLOOKUP(Master1[[#This Row],[cu_id]],Revenue_Analysis[cuid],Revenue_Analysis[Q1 Average], 0)</f>
        <v>404.41050000000001</v>
      </c>
      <c r="AJ811" s="43">
        <f>_xlfn.XLOOKUP(Master1[[#This Row],[cu_id]],Revenue_Analysis[cuid],Revenue_Analysis[Q2 Average], 0)</f>
        <v>518.01559999999995</v>
      </c>
      <c r="AK811" s="43">
        <f>_xlfn.XLOOKUP(Master1[[#This Row],[cu_id]],Revenue_Analysis[cuid],Revenue_Analysis[Q3 Average], 0)</f>
        <v>485.36270000000002</v>
      </c>
      <c r="AL811" s="43">
        <f>_xlfn.XLOOKUP(Master1[[#This Row],[cu_id]],Revenue_Analysis[cuid],Revenue_Analysis[Q4 Average], 0)</f>
        <v>512.24080000000004</v>
      </c>
      <c r="AM811" s="44">
        <v>0.33333333333333331</v>
      </c>
      <c r="AN811" s="44">
        <v>0.66666666666666663</v>
      </c>
      <c r="AO811" s="25" t="s">
        <v>13860</v>
      </c>
      <c r="AP811" s="25" t="s">
        <v>13860</v>
      </c>
      <c r="AQ811" s="25" t="s">
        <v>13860</v>
      </c>
      <c r="AR811" s="25" t="s">
        <v>0</v>
      </c>
      <c r="AS811" s="15">
        <f>IFERROR(_xlfn.XLOOKUP(Master1[[#This Row],[cu_id]],StopTimes[cu_ID],StopTimes[Average Stop Time]), 0)</f>
        <v>0</v>
      </c>
      <c r="AT81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11" s="45" t="s">
        <v>13860</v>
      </c>
      <c r="AV811" s="13"/>
      <c r="AW811" s="12"/>
    </row>
    <row r="812" spans="1:49" x14ac:dyDescent="0.3">
      <c r="A812" s="74" t="s">
        <v>3759</v>
      </c>
      <c r="B812" s="25">
        <v>8</v>
      </c>
      <c r="C812" s="25" t="s">
        <v>6</v>
      </c>
      <c r="D812" s="26">
        <v>28888</v>
      </c>
      <c r="E812" s="26" t="s">
        <v>13</v>
      </c>
      <c r="F812" s="26" t="s">
        <v>1223</v>
      </c>
      <c r="G812" s="26" t="s">
        <v>1224</v>
      </c>
      <c r="H812" s="26" t="s">
        <v>11</v>
      </c>
      <c r="I812" s="26" t="s">
        <v>222</v>
      </c>
      <c r="J812" s="26" t="s">
        <v>4</v>
      </c>
      <c r="K812" s="26" t="s">
        <v>223</v>
      </c>
      <c r="L812" s="27" t="s">
        <v>16</v>
      </c>
      <c r="M812" s="25" t="s">
        <v>3</v>
      </c>
      <c r="N812" s="25" t="s">
        <v>2</v>
      </c>
      <c r="O8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812" s="25">
        <v>0</v>
      </c>
      <c r="Q812" s="25">
        <v>0</v>
      </c>
      <c r="R812" s="25">
        <v>110</v>
      </c>
      <c r="S812" s="25">
        <v>0</v>
      </c>
      <c r="T812" s="25">
        <v>0</v>
      </c>
      <c r="U812" s="25">
        <v>52</v>
      </c>
      <c r="V812" s="41" t="str">
        <f>IFERROR(Master1[[#This Row],[Avg Garment Scans per Delivery]]/Master1[[#This Row],[Garment Inventory]], "")</f>
        <v/>
      </c>
      <c r="W812" s="42"/>
      <c r="X812" s="42"/>
      <c r="Y812" s="42"/>
      <c r="Z812" s="42"/>
      <c r="AA812" s="43">
        <f>_xlfn.XLOOKUP(Master1[[#This Row],[cu_id]], Revenue_Analysis[cuid], Revenue_Analysis[Q1 Low Deviation], 0)</f>
        <v>102.85039999999999</v>
      </c>
      <c r="AB812" s="43">
        <f>_xlfn.XLOOKUP(Master1[[#This Row],[cu_id]],Revenue_Analysis[cuid],Revenue_Analysis[Q1 High Deviation], 0)</f>
        <v>104.44799999999999</v>
      </c>
      <c r="AC812" s="43">
        <f>_xlfn.XLOOKUP(Master1[[#This Row],[cu_id]],Revenue_Analysis[cuid],Revenue_Analysis[Q2 Low Deviation], 0)</f>
        <v>97.477699999999999</v>
      </c>
      <c r="AD812" s="43">
        <f>_xlfn.XLOOKUP(Master1[[#This Row],[cu_id]],Revenue_Analysis[cuid],Revenue_Analysis[Q2 High Deviation], 0)</f>
        <v>101.4639</v>
      </c>
      <c r="AE812" s="43">
        <f>_xlfn.XLOOKUP(Master1[[#This Row],[cu_id]],Revenue_Analysis[cuid],Revenue_Analysis[Q3 Low Deviation], 0)</f>
        <v>101.33110000000001</v>
      </c>
      <c r="AF812" s="43">
        <f>_xlfn.XLOOKUP(Master1[[#This Row],[cu_id]],Revenue_Analysis[cuid],Revenue_Analysis[Q3 High Deviation], 0)</f>
        <v>102.23350000000001</v>
      </c>
      <c r="AG812" s="43">
        <f>_xlfn.XLOOKUP(Master1[[#This Row],[cu_id]],Revenue_Analysis[cuid],Revenue_Analysis[Q4 Low Deviation], 0)</f>
        <v>101.5497</v>
      </c>
      <c r="AH812" s="43">
        <f>_xlfn.XLOOKUP(Master1[[#This Row],[cu_id]],Revenue_Analysis[cuid],Revenue_Analysis[Q4 High Deviation], 0)</f>
        <v>102.5287</v>
      </c>
      <c r="AI812" s="43">
        <f>_xlfn.XLOOKUP(Master1[[#This Row],[cu_id]],Revenue_Analysis[cuid],Revenue_Analysis[Q1 Average], 0)</f>
        <v>103.64919999999999</v>
      </c>
      <c r="AJ812" s="43">
        <f>_xlfn.XLOOKUP(Master1[[#This Row],[cu_id]],Revenue_Analysis[cuid],Revenue_Analysis[Q2 Average], 0)</f>
        <v>99.470799999999997</v>
      </c>
      <c r="AK812" s="43">
        <f>_xlfn.XLOOKUP(Master1[[#This Row],[cu_id]],Revenue_Analysis[cuid],Revenue_Analysis[Q3 Average], 0)</f>
        <v>101.78230000000001</v>
      </c>
      <c r="AL812" s="43">
        <f>_xlfn.XLOOKUP(Master1[[#This Row],[cu_id]],Revenue_Analysis[cuid],Revenue_Analysis[Q4 Average], 0)</f>
        <v>102.03919999999999</v>
      </c>
      <c r="AM812" s="44">
        <v>0.54166666666666663</v>
      </c>
      <c r="AN812" s="44">
        <v>0.79166666666666663</v>
      </c>
      <c r="AO812" s="25" t="s">
        <v>13860</v>
      </c>
      <c r="AP812" s="25" t="s">
        <v>13860</v>
      </c>
      <c r="AQ812" s="25" t="s">
        <v>13860</v>
      </c>
      <c r="AR812" s="25" t="s">
        <v>0</v>
      </c>
      <c r="AS812" s="15">
        <f>IFERROR(_xlfn.XLOOKUP(Master1[[#This Row],[cu_id]],StopTimes[cu_ID],StopTimes[Average Stop Time]), 0)</f>
        <v>0.38333333333333336</v>
      </c>
      <c r="AT81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12" s="45">
        <v>3</v>
      </c>
      <c r="AV812" s="13"/>
      <c r="AW812" s="12"/>
    </row>
    <row r="813" spans="1:49" x14ac:dyDescent="0.3">
      <c r="A813" s="74" t="s">
        <v>3430</v>
      </c>
      <c r="B813" s="25">
        <v>72</v>
      </c>
      <c r="C813" s="25" t="s">
        <v>6</v>
      </c>
      <c r="D813" s="26">
        <v>19094</v>
      </c>
      <c r="E813" s="26" t="s">
        <v>13</v>
      </c>
      <c r="F813" s="26" t="s">
        <v>349</v>
      </c>
      <c r="G813" s="26" t="s">
        <v>350</v>
      </c>
      <c r="H813" s="26" t="s">
        <v>11</v>
      </c>
      <c r="I813" s="26" t="s">
        <v>259</v>
      </c>
      <c r="J813" s="26" t="s">
        <v>4</v>
      </c>
      <c r="K813" s="26" t="s">
        <v>260</v>
      </c>
      <c r="L813" s="27" t="s">
        <v>16</v>
      </c>
      <c r="M813" s="25" t="s">
        <v>3</v>
      </c>
      <c r="N813" s="25" t="s">
        <v>2</v>
      </c>
      <c r="O8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310</v>
      </c>
      <c r="P813" s="25">
        <v>0</v>
      </c>
      <c r="Q813" s="25">
        <v>0</v>
      </c>
      <c r="R813" s="25">
        <v>310</v>
      </c>
      <c r="S813" s="25">
        <v>0</v>
      </c>
      <c r="T813" s="25">
        <v>0</v>
      </c>
      <c r="U813" s="25">
        <v>51</v>
      </c>
      <c r="V813" s="41" t="str">
        <f>IFERROR(Master1[[#This Row],[Avg Garment Scans per Delivery]]/Master1[[#This Row],[Garment Inventory]], "")</f>
        <v/>
      </c>
      <c r="W813" s="42"/>
      <c r="X813" s="42"/>
      <c r="Y813" s="42"/>
      <c r="Z813" s="42"/>
      <c r="AA813" s="43">
        <f>_xlfn.XLOOKUP(Master1[[#This Row],[cu_id]], Revenue_Analysis[cuid], Revenue_Analysis[Q1 Low Deviation], 0)</f>
        <v>179.60079999999999</v>
      </c>
      <c r="AB813" s="43">
        <f>_xlfn.XLOOKUP(Master1[[#This Row],[cu_id]],Revenue_Analysis[cuid],Revenue_Analysis[Q1 High Deviation], 0)</f>
        <v>323.13920000000002</v>
      </c>
      <c r="AC813" s="43">
        <f>_xlfn.XLOOKUP(Master1[[#This Row],[cu_id]],Revenue_Analysis[cuid],Revenue_Analysis[Q2 Low Deviation], 0)</f>
        <v>182.83029999999999</v>
      </c>
      <c r="AD813" s="43">
        <f>_xlfn.XLOOKUP(Master1[[#This Row],[cu_id]],Revenue_Analysis[cuid],Revenue_Analysis[Q2 High Deviation], 0)</f>
        <v>325.99430000000001</v>
      </c>
      <c r="AE813" s="43">
        <f>_xlfn.XLOOKUP(Master1[[#This Row],[cu_id]],Revenue_Analysis[cuid],Revenue_Analysis[Q3 Low Deviation], 0)</f>
        <v>181.5198</v>
      </c>
      <c r="AF813" s="43">
        <f>_xlfn.XLOOKUP(Master1[[#This Row],[cu_id]],Revenue_Analysis[cuid],Revenue_Analysis[Q3 High Deviation], 0)</f>
        <v>319.46600000000001</v>
      </c>
      <c r="AG813" s="43">
        <f>_xlfn.XLOOKUP(Master1[[#This Row],[cu_id]],Revenue_Analysis[cuid],Revenue_Analysis[Q4 Low Deviation], 0)</f>
        <v>200.0462</v>
      </c>
      <c r="AH813" s="43">
        <f>_xlfn.XLOOKUP(Master1[[#This Row],[cu_id]],Revenue_Analysis[cuid],Revenue_Analysis[Q4 High Deviation], 0)</f>
        <v>393.71179999999998</v>
      </c>
      <c r="AI813" s="43">
        <f>_xlfn.XLOOKUP(Master1[[#This Row],[cu_id]],Revenue_Analysis[cuid],Revenue_Analysis[Q1 Average], 0)</f>
        <v>251.37</v>
      </c>
      <c r="AJ813" s="43">
        <f>_xlfn.XLOOKUP(Master1[[#This Row],[cu_id]],Revenue_Analysis[cuid],Revenue_Analysis[Q2 Average], 0)</f>
        <v>254.41229999999999</v>
      </c>
      <c r="AK813" s="43">
        <f>_xlfn.XLOOKUP(Master1[[#This Row],[cu_id]],Revenue_Analysis[cuid],Revenue_Analysis[Q3 Average], 0)</f>
        <v>250.49289999999999</v>
      </c>
      <c r="AL813" s="43">
        <f>_xlfn.XLOOKUP(Master1[[#This Row],[cu_id]],Revenue_Analysis[cuid],Revenue_Analysis[Q4 Average], 0)</f>
        <v>296.87900000000002</v>
      </c>
      <c r="AM813" s="44">
        <v>0.3125</v>
      </c>
      <c r="AN813" s="44">
        <v>0.66666666666666663</v>
      </c>
      <c r="AO813" s="25" t="s">
        <v>13860</v>
      </c>
      <c r="AP813" s="25" t="s">
        <v>13860</v>
      </c>
      <c r="AQ813" s="25" t="s">
        <v>13860</v>
      </c>
      <c r="AR813" s="25" t="s">
        <v>0</v>
      </c>
      <c r="AS813" s="15">
        <f>IFERROR(_xlfn.XLOOKUP(Master1[[#This Row],[cu_id]],StopTimes[cu_ID],StopTimes[Average Stop Time]), 0)</f>
        <v>4.1083333333333334</v>
      </c>
      <c r="AT813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13" s="45">
        <v>10</v>
      </c>
      <c r="AV813" s="13"/>
      <c r="AW813" s="12"/>
    </row>
    <row r="814" spans="1:49" x14ac:dyDescent="0.3">
      <c r="A814" s="74" t="s">
        <v>3760</v>
      </c>
      <c r="B814" s="25">
        <v>9</v>
      </c>
      <c r="C814" s="25" t="s">
        <v>6</v>
      </c>
      <c r="D814" s="26">
        <v>28930</v>
      </c>
      <c r="E814" s="26" t="s">
        <v>13</v>
      </c>
      <c r="F814" s="26" t="s">
        <v>1095</v>
      </c>
      <c r="G814" s="26" t="s">
        <v>1225</v>
      </c>
      <c r="H814" s="26" t="s">
        <v>11</v>
      </c>
      <c r="I814" s="26" t="s">
        <v>287</v>
      </c>
      <c r="J814" s="26" t="s">
        <v>4</v>
      </c>
      <c r="K814" s="26" t="s">
        <v>904</v>
      </c>
      <c r="L814" s="27" t="s">
        <v>17</v>
      </c>
      <c r="M814" s="25" t="s">
        <v>10</v>
      </c>
      <c r="N814" s="25" t="s">
        <v>2</v>
      </c>
      <c r="O8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814" s="25">
        <v>0</v>
      </c>
      <c r="Q814" s="25">
        <v>0</v>
      </c>
      <c r="R814" s="25">
        <v>220</v>
      </c>
      <c r="S814" s="25">
        <v>0</v>
      </c>
      <c r="T814" s="25">
        <v>0</v>
      </c>
      <c r="U814" s="25">
        <v>26</v>
      </c>
      <c r="V814" s="41" t="str">
        <f>IFERROR(Master1[[#This Row],[Avg Garment Scans per Delivery]]/Master1[[#This Row],[Garment Inventory]], "")</f>
        <v/>
      </c>
      <c r="W814" s="42"/>
      <c r="X814" s="42"/>
      <c r="Y814" s="42"/>
      <c r="Z814" s="42"/>
      <c r="AA814" s="43">
        <f>_xlfn.XLOOKUP(Master1[[#This Row],[cu_id]], Revenue_Analysis[cuid], Revenue_Analysis[Q1 Low Deviation], 0)</f>
        <v>43.83</v>
      </c>
      <c r="AB814" s="43">
        <f>_xlfn.XLOOKUP(Master1[[#This Row],[cu_id]],Revenue_Analysis[cuid],Revenue_Analysis[Q1 High Deviation], 0)</f>
        <v>55.956600000000002</v>
      </c>
      <c r="AC814" s="43">
        <f>_xlfn.XLOOKUP(Master1[[#This Row],[cu_id]],Revenue_Analysis[cuid],Revenue_Analysis[Q2 Low Deviation], 0)</f>
        <v>52.137999999999998</v>
      </c>
      <c r="AD814" s="43">
        <f>_xlfn.XLOOKUP(Master1[[#This Row],[cu_id]],Revenue_Analysis[cuid],Revenue_Analysis[Q2 High Deviation], 0)</f>
        <v>64.090599999999995</v>
      </c>
      <c r="AE814" s="43">
        <f>_xlfn.XLOOKUP(Master1[[#This Row],[cu_id]],Revenue_Analysis[cuid],Revenue_Analysis[Q3 Low Deviation], 0)</f>
        <v>57.08</v>
      </c>
      <c r="AF814" s="43">
        <f>_xlfn.XLOOKUP(Master1[[#This Row],[cu_id]],Revenue_Analysis[cuid],Revenue_Analysis[Q3 High Deviation], 0)</f>
        <v>68.193399999999997</v>
      </c>
      <c r="AG814" s="43">
        <f>_xlfn.XLOOKUP(Master1[[#This Row],[cu_id]],Revenue_Analysis[cuid],Revenue_Analysis[Q4 Low Deviation], 0)</f>
        <v>57.857999999999997</v>
      </c>
      <c r="AH814" s="43">
        <f>_xlfn.XLOOKUP(Master1[[#This Row],[cu_id]],Revenue_Analysis[cuid],Revenue_Analysis[Q4 High Deviation], 0)</f>
        <v>74.8506</v>
      </c>
      <c r="AI814" s="43">
        <f>_xlfn.XLOOKUP(Master1[[#This Row],[cu_id]],Revenue_Analysis[cuid],Revenue_Analysis[Q1 Average], 0)</f>
        <v>49.893300000000004</v>
      </c>
      <c r="AJ814" s="43">
        <f>_xlfn.XLOOKUP(Master1[[#This Row],[cu_id]],Revenue_Analysis[cuid],Revenue_Analysis[Q2 Average], 0)</f>
        <v>58.1143</v>
      </c>
      <c r="AK814" s="43">
        <f>_xlfn.XLOOKUP(Master1[[#This Row],[cu_id]],Revenue_Analysis[cuid],Revenue_Analysis[Q3 Average], 0)</f>
        <v>62.636699999999998</v>
      </c>
      <c r="AL814" s="43">
        <f>_xlfn.XLOOKUP(Master1[[#This Row],[cu_id]],Revenue_Analysis[cuid],Revenue_Analysis[Q4 Average], 0)</f>
        <v>66.354299999999995</v>
      </c>
      <c r="AM814" s="44">
        <v>0.41666666666666669</v>
      </c>
      <c r="AN814" s="44">
        <v>0.66666666666666663</v>
      </c>
      <c r="AO814" s="25" t="s">
        <v>13860</v>
      </c>
      <c r="AP814" s="25" t="s">
        <v>13860</v>
      </c>
      <c r="AQ814" s="25" t="s">
        <v>13860</v>
      </c>
      <c r="AR814" s="25" t="s">
        <v>0</v>
      </c>
      <c r="AS814" s="15">
        <f>IFERROR(_xlfn.XLOOKUP(Master1[[#This Row],[cu_id]],StopTimes[cu_ID],StopTimes[Average Stop Time]), 0)</f>
        <v>6.4375</v>
      </c>
      <c r="AT81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14" s="45" t="s">
        <v>13860</v>
      </c>
      <c r="AV814" s="13"/>
      <c r="AW814" s="12"/>
    </row>
    <row r="815" spans="1:49" x14ac:dyDescent="0.3">
      <c r="A815" s="74" t="s">
        <v>3761</v>
      </c>
      <c r="B815" s="25">
        <v>78</v>
      </c>
      <c r="C815" s="25" t="s">
        <v>14</v>
      </c>
      <c r="D815" s="26">
        <v>28933</v>
      </c>
      <c r="E815" s="26" t="s">
        <v>13</v>
      </c>
      <c r="F815" s="26" t="s">
        <v>1226</v>
      </c>
      <c r="G815" s="26" t="s">
        <v>1227</v>
      </c>
      <c r="H815" s="26" t="s">
        <v>11</v>
      </c>
      <c r="I815" s="26" t="s">
        <v>552</v>
      </c>
      <c r="J815" s="26" t="s">
        <v>4</v>
      </c>
      <c r="K815" s="26" t="s">
        <v>553</v>
      </c>
      <c r="L815" s="27" t="s">
        <v>31</v>
      </c>
      <c r="M815" s="25" t="s">
        <v>30</v>
      </c>
      <c r="N815" s="25" t="s">
        <v>2</v>
      </c>
      <c r="O8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815" s="25">
        <v>0</v>
      </c>
      <c r="Q815" s="25">
        <v>0</v>
      </c>
      <c r="R815" s="25">
        <v>0</v>
      </c>
      <c r="S815" s="25">
        <v>50</v>
      </c>
      <c r="T815" s="25">
        <v>0</v>
      </c>
      <c r="U815" s="25">
        <v>12</v>
      </c>
      <c r="V815" s="41" t="str">
        <f>IFERROR(Master1[[#This Row],[Avg Garment Scans per Delivery]]/Master1[[#This Row],[Garment Inventory]], "")</f>
        <v/>
      </c>
      <c r="W815" s="42"/>
      <c r="X815" s="42"/>
      <c r="Y815" s="42"/>
      <c r="Z815" s="42"/>
      <c r="AA815" s="43">
        <f>_xlfn.XLOOKUP(Master1[[#This Row],[cu_id]], Revenue_Analysis[cuid], Revenue_Analysis[Q1 Low Deviation], 0)</f>
        <v>59.52</v>
      </c>
      <c r="AB815" s="43">
        <f>_xlfn.XLOOKUP(Master1[[#This Row],[cu_id]],Revenue_Analysis[cuid],Revenue_Analysis[Q1 High Deviation], 0)</f>
        <v>59.52</v>
      </c>
      <c r="AC815" s="43">
        <f>_xlfn.XLOOKUP(Master1[[#This Row],[cu_id]],Revenue_Analysis[cuid],Revenue_Analysis[Q2 Low Deviation], 0)</f>
        <v>61.342300000000002</v>
      </c>
      <c r="AD815" s="43">
        <f>_xlfn.XLOOKUP(Master1[[#This Row],[cu_id]],Revenue_Analysis[cuid],Revenue_Analysis[Q2 High Deviation], 0)</f>
        <v>62.631100000000004</v>
      </c>
      <c r="AE815" s="43">
        <f>_xlfn.XLOOKUP(Master1[[#This Row],[cu_id]],Revenue_Analysis[cuid],Revenue_Analysis[Q3 Low Deviation], 0)</f>
        <v>61.97</v>
      </c>
      <c r="AF815" s="43">
        <f>_xlfn.XLOOKUP(Master1[[#This Row],[cu_id]],Revenue_Analysis[cuid],Revenue_Analysis[Q3 High Deviation], 0)</f>
        <v>62.37</v>
      </c>
      <c r="AG815" s="43">
        <f>_xlfn.XLOOKUP(Master1[[#This Row],[cu_id]],Revenue_Analysis[cuid],Revenue_Analysis[Q4 Low Deviation], 0)</f>
        <v>61.465499999999999</v>
      </c>
      <c r="AH815" s="43">
        <f>_xlfn.XLOOKUP(Master1[[#This Row],[cu_id]],Revenue_Analysis[cuid],Revenue_Analysis[Q4 High Deviation], 0)</f>
        <v>65.9011</v>
      </c>
      <c r="AI815" s="43">
        <f>_xlfn.XLOOKUP(Master1[[#This Row],[cu_id]],Revenue_Analysis[cuid],Revenue_Analysis[Q1 Average], 0)</f>
        <v>59.52</v>
      </c>
      <c r="AJ815" s="43">
        <f>_xlfn.XLOOKUP(Master1[[#This Row],[cu_id]],Revenue_Analysis[cuid],Revenue_Analysis[Q2 Average], 0)</f>
        <v>61.986699999999999</v>
      </c>
      <c r="AK815" s="43">
        <f>_xlfn.XLOOKUP(Master1[[#This Row],[cu_id]],Revenue_Analysis[cuid],Revenue_Analysis[Q3 Average], 0)</f>
        <v>62.17</v>
      </c>
      <c r="AL815" s="43">
        <f>_xlfn.XLOOKUP(Master1[[#This Row],[cu_id]],Revenue_Analysis[cuid],Revenue_Analysis[Q4 Average], 0)</f>
        <v>63.683300000000003</v>
      </c>
      <c r="AM815" s="44">
        <v>0.29166666666666669</v>
      </c>
      <c r="AN815" s="44">
        <v>0.70833333333333337</v>
      </c>
      <c r="AO815" s="25" t="s">
        <v>13860</v>
      </c>
      <c r="AP815" s="25" t="s">
        <v>13860</v>
      </c>
      <c r="AQ815" s="25" t="s">
        <v>13860</v>
      </c>
      <c r="AR815" s="25" t="s">
        <v>0</v>
      </c>
      <c r="AS815" s="15">
        <f>IFERROR(_xlfn.XLOOKUP(Master1[[#This Row],[cu_id]],StopTimes[cu_ID],StopTimes[Average Stop Time]), 0)</f>
        <v>4.9111111100000002</v>
      </c>
      <c r="AT81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15" s="45" t="s">
        <v>13860</v>
      </c>
      <c r="AV815" s="13"/>
      <c r="AW815" s="12"/>
    </row>
    <row r="816" spans="1:49" x14ac:dyDescent="0.3">
      <c r="A816" s="74" t="s">
        <v>3762</v>
      </c>
      <c r="B816" s="25">
        <v>76</v>
      </c>
      <c r="C816" s="25" t="s">
        <v>14</v>
      </c>
      <c r="D816" s="26">
        <v>28943</v>
      </c>
      <c r="E816" s="26" t="s">
        <v>13</v>
      </c>
      <c r="F816" s="26" t="s">
        <v>1228</v>
      </c>
      <c r="G816" s="26" t="s">
        <v>1229</v>
      </c>
      <c r="H816" s="26" t="s">
        <v>11</v>
      </c>
      <c r="I816" s="26" t="s">
        <v>398</v>
      </c>
      <c r="J816" s="26" t="s">
        <v>4</v>
      </c>
      <c r="K816" s="26" t="s">
        <v>399</v>
      </c>
      <c r="L816" s="27" t="s">
        <v>16</v>
      </c>
      <c r="M816" s="25" t="s">
        <v>3</v>
      </c>
      <c r="N816" s="25" t="s">
        <v>2</v>
      </c>
      <c r="O8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816" s="25">
        <v>0</v>
      </c>
      <c r="Q816" s="25">
        <v>0</v>
      </c>
      <c r="R816" s="25">
        <v>0</v>
      </c>
      <c r="S816" s="25">
        <v>10</v>
      </c>
      <c r="T816" s="25">
        <v>0</v>
      </c>
      <c r="U816" s="25">
        <v>53</v>
      </c>
      <c r="V816" s="41">
        <f>IFERROR(Master1[[#This Row],[Avg Garment Scans per Delivery]]/Master1[[#This Row],[Garment Inventory]], "")</f>
        <v>0</v>
      </c>
      <c r="W816" s="42">
        <v>24</v>
      </c>
      <c r="X816" s="42">
        <v>0</v>
      </c>
      <c r="Y816" s="42">
        <v>1</v>
      </c>
      <c r="Z816" s="42">
        <v>24</v>
      </c>
      <c r="AA816" s="43">
        <f>_xlfn.XLOOKUP(Master1[[#This Row],[cu_id]], Revenue_Analysis[cuid], Revenue_Analysis[Q1 Low Deviation], 0)</f>
        <v>160.5608</v>
      </c>
      <c r="AB816" s="43">
        <f>_xlfn.XLOOKUP(Master1[[#This Row],[cu_id]],Revenue_Analysis[cuid],Revenue_Analysis[Q1 High Deviation], 0)</f>
        <v>175.1284</v>
      </c>
      <c r="AC816" s="43">
        <f>_xlfn.XLOOKUP(Master1[[#This Row],[cu_id]],Revenue_Analysis[cuid],Revenue_Analysis[Q2 Low Deviation], 0)</f>
        <v>173.57169999999999</v>
      </c>
      <c r="AD816" s="43">
        <f>_xlfn.XLOOKUP(Master1[[#This Row],[cu_id]],Revenue_Analysis[cuid],Revenue_Analysis[Q2 High Deviation], 0)</f>
        <v>178.22989999999999</v>
      </c>
      <c r="AE816" s="43">
        <f>_xlfn.XLOOKUP(Master1[[#This Row],[cu_id]],Revenue_Analysis[cuid],Revenue_Analysis[Q3 Low Deviation], 0)</f>
        <v>175.27940000000001</v>
      </c>
      <c r="AF816" s="43">
        <f>_xlfn.XLOOKUP(Master1[[#This Row],[cu_id]],Revenue_Analysis[cuid],Revenue_Analysis[Q3 High Deviation], 0)</f>
        <v>175.57759999999999</v>
      </c>
      <c r="AG816" s="43">
        <f>_xlfn.XLOOKUP(Master1[[#This Row],[cu_id]],Revenue_Analysis[cuid],Revenue_Analysis[Q4 Low Deviation], 0)</f>
        <v>175.29</v>
      </c>
      <c r="AH816" s="43">
        <f>_xlfn.XLOOKUP(Master1[[#This Row],[cu_id]],Revenue_Analysis[cuid],Revenue_Analysis[Q4 High Deviation], 0)</f>
        <v>175.29</v>
      </c>
      <c r="AI816" s="43">
        <f>_xlfn.XLOOKUP(Master1[[#This Row],[cu_id]],Revenue_Analysis[cuid],Revenue_Analysis[Q1 Average], 0)</f>
        <v>167.84460000000001</v>
      </c>
      <c r="AJ816" s="43">
        <f>_xlfn.XLOOKUP(Master1[[#This Row],[cu_id]],Revenue_Analysis[cuid],Revenue_Analysis[Q2 Average], 0)</f>
        <v>175.9008</v>
      </c>
      <c r="AK816" s="43">
        <f>_xlfn.XLOOKUP(Master1[[#This Row],[cu_id]],Revenue_Analysis[cuid],Revenue_Analysis[Q3 Average], 0)</f>
        <v>175.42850000000001</v>
      </c>
      <c r="AL816" s="43">
        <f>_xlfn.XLOOKUP(Master1[[#This Row],[cu_id]],Revenue_Analysis[cuid],Revenue_Analysis[Q4 Average], 0)</f>
        <v>175.29</v>
      </c>
      <c r="AM816" s="44">
        <v>6</v>
      </c>
      <c r="AN816" s="44">
        <v>4.5</v>
      </c>
      <c r="AO816" s="25" t="s">
        <v>13860</v>
      </c>
      <c r="AP816" s="25" t="s">
        <v>13860</v>
      </c>
      <c r="AQ816" s="25" t="s">
        <v>13860</v>
      </c>
      <c r="AR816" s="25" t="s">
        <v>0</v>
      </c>
      <c r="AS816" s="15">
        <f>IFERROR(_xlfn.XLOOKUP(Master1[[#This Row],[cu_id]],StopTimes[cu_ID],StopTimes[Average Stop Time]), 0)</f>
        <v>26.591666666666669</v>
      </c>
      <c r="AT81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16" s="45" t="s">
        <v>13860</v>
      </c>
      <c r="AV816" s="13"/>
      <c r="AW816" s="12"/>
    </row>
    <row r="817" spans="1:49" x14ac:dyDescent="0.3">
      <c r="A817" s="74" t="s">
        <v>3763</v>
      </c>
      <c r="B817" s="25">
        <v>76</v>
      </c>
      <c r="C817" s="25" t="s">
        <v>7</v>
      </c>
      <c r="D817" s="26">
        <v>28950</v>
      </c>
      <c r="E817" s="26" t="s">
        <v>13</v>
      </c>
      <c r="F817" s="26" t="s">
        <v>1230</v>
      </c>
      <c r="G817" s="26" t="s">
        <v>1231</v>
      </c>
      <c r="H817" s="26" t="s">
        <v>11</v>
      </c>
      <c r="I817" s="26" t="s">
        <v>398</v>
      </c>
      <c r="J817" s="26" t="s">
        <v>4</v>
      </c>
      <c r="K817" s="26" t="s">
        <v>399</v>
      </c>
      <c r="L817" s="27" t="s">
        <v>16</v>
      </c>
      <c r="M817" s="25" t="s">
        <v>3</v>
      </c>
      <c r="N817" s="25" t="s">
        <v>2</v>
      </c>
      <c r="O8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817" s="25">
        <v>0</v>
      </c>
      <c r="Q817" s="25">
        <v>0</v>
      </c>
      <c r="R817" s="25">
        <v>0</v>
      </c>
      <c r="S817" s="25">
        <v>0</v>
      </c>
      <c r="T817" s="25">
        <v>130</v>
      </c>
      <c r="U817" s="25">
        <v>52</v>
      </c>
      <c r="V817" s="41" t="str">
        <f>IFERROR(Master1[[#This Row],[Avg Garment Scans per Delivery]]/Master1[[#This Row],[Garment Inventory]], "")</f>
        <v/>
      </c>
      <c r="W817" s="42"/>
      <c r="X817" s="42"/>
      <c r="Y817" s="42"/>
      <c r="Z817" s="42"/>
      <c r="AA817" s="43">
        <f>_xlfn.XLOOKUP(Master1[[#This Row],[cu_id]], Revenue_Analysis[cuid], Revenue_Analysis[Q1 Low Deviation], 0)</f>
        <v>75.611699999999999</v>
      </c>
      <c r="AB817" s="43">
        <f>_xlfn.XLOOKUP(Master1[[#This Row],[cu_id]],Revenue_Analysis[cuid],Revenue_Analysis[Q1 High Deviation], 0)</f>
        <v>79.118300000000005</v>
      </c>
      <c r="AC817" s="43">
        <f>_xlfn.XLOOKUP(Master1[[#This Row],[cu_id]],Revenue_Analysis[cuid],Revenue_Analysis[Q2 Low Deviation], 0)</f>
        <v>80.308199999999999</v>
      </c>
      <c r="AD817" s="43">
        <f>_xlfn.XLOOKUP(Master1[[#This Row],[cu_id]],Revenue_Analysis[cuid],Revenue_Analysis[Q2 High Deviation], 0)</f>
        <v>82.953400000000002</v>
      </c>
      <c r="AE817" s="43">
        <f>_xlfn.XLOOKUP(Master1[[#This Row],[cu_id]],Revenue_Analysis[cuid],Revenue_Analysis[Q3 Low Deviation], 0)</f>
        <v>82.9</v>
      </c>
      <c r="AF817" s="43">
        <f>_xlfn.XLOOKUP(Master1[[#This Row],[cu_id]],Revenue_Analysis[cuid],Revenue_Analysis[Q3 High Deviation], 0)</f>
        <v>83.78</v>
      </c>
      <c r="AG817" s="43">
        <f>_xlfn.XLOOKUP(Master1[[#This Row],[cu_id]],Revenue_Analysis[cuid],Revenue_Analysis[Q4 Low Deviation], 0)</f>
        <v>81.774699999999996</v>
      </c>
      <c r="AH817" s="43">
        <f>_xlfn.XLOOKUP(Master1[[#This Row],[cu_id]],Revenue_Analysis[cuid],Revenue_Analysis[Q4 High Deviation], 0)</f>
        <v>83.234499999999997</v>
      </c>
      <c r="AI817" s="43">
        <f>_xlfn.XLOOKUP(Master1[[#This Row],[cu_id]],Revenue_Analysis[cuid],Revenue_Analysis[Q1 Average], 0)</f>
        <v>77.364999999999995</v>
      </c>
      <c r="AJ817" s="43">
        <f>_xlfn.XLOOKUP(Master1[[#This Row],[cu_id]],Revenue_Analysis[cuid],Revenue_Analysis[Q2 Average], 0)</f>
        <v>81.630799999999994</v>
      </c>
      <c r="AK817" s="43">
        <f>_xlfn.XLOOKUP(Master1[[#This Row],[cu_id]],Revenue_Analysis[cuid],Revenue_Analysis[Q3 Average], 0)</f>
        <v>83.34</v>
      </c>
      <c r="AL817" s="43">
        <f>_xlfn.XLOOKUP(Master1[[#This Row],[cu_id]],Revenue_Analysis[cuid],Revenue_Analysis[Q4 Average], 0)</f>
        <v>82.504599999999996</v>
      </c>
      <c r="AM817" s="44">
        <v>8</v>
      </c>
      <c r="AN817" s="44">
        <v>4.5</v>
      </c>
      <c r="AO817" s="25" t="s">
        <v>13860</v>
      </c>
      <c r="AP817" s="25" t="s">
        <v>13860</v>
      </c>
      <c r="AQ817" s="25" t="s">
        <v>13860</v>
      </c>
      <c r="AR817" s="25" t="s">
        <v>0</v>
      </c>
      <c r="AS817" s="15">
        <f>IFERROR(_xlfn.XLOOKUP(Master1[[#This Row],[cu_id]],StopTimes[cu_ID],StopTimes[Average Stop Time]), 0)</f>
        <v>10.225</v>
      </c>
      <c r="AT81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17" s="45" t="s">
        <v>13860</v>
      </c>
      <c r="AV817" s="13"/>
      <c r="AW817" s="12"/>
    </row>
    <row r="818" spans="1:49" x14ac:dyDescent="0.3">
      <c r="A818" s="74" t="s">
        <v>4590</v>
      </c>
      <c r="B818" s="25">
        <v>71</v>
      </c>
      <c r="C818" s="25" t="s">
        <v>14</v>
      </c>
      <c r="D818" s="26">
        <v>30920</v>
      </c>
      <c r="E818" s="26" t="s">
        <v>39</v>
      </c>
      <c r="F818" s="26" t="s">
        <v>2994</v>
      </c>
      <c r="G818" s="26" t="s">
        <v>2995</v>
      </c>
      <c r="H818" s="26" t="s">
        <v>5</v>
      </c>
      <c r="I818" s="26" t="s">
        <v>1483</v>
      </c>
      <c r="J818" s="26" t="s">
        <v>4</v>
      </c>
      <c r="K818" s="26" t="s">
        <v>585</v>
      </c>
      <c r="L818" s="27" t="s">
        <v>16</v>
      </c>
      <c r="M818" s="25" t="s">
        <v>3</v>
      </c>
      <c r="N818" s="25" t="s">
        <v>2</v>
      </c>
      <c r="O8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115</v>
      </c>
      <c r="P818" s="25">
        <v>0</v>
      </c>
      <c r="Q818" s="25">
        <v>0</v>
      </c>
      <c r="R818" s="25">
        <v>0</v>
      </c>
      <c r="S818" s="25">
        <v>115</v>
      </c>
      <c r="T818" s="25">
        <v>0</v>
      </c>
      <c r="U818" s="25">
        <v>41</v>
      </c>
      <c r="V818" s="41" t="str">
        <f>IFERROR(Master1[[#This Row],[Avg Garment Scans per Delivery]]/Master1[[#This Row],[Garment Inventory]], "")</f>
        <v/>
      </c>
      <c r="W818" s="42"/>
      <c r="X818" s="42"/>
      <c r="Y818" s="42"/>
      <c r="Z818" s="42"/>
      <c r="AA818" s="43">
        <f>_xlfn.XLOOKUP(Master1[[#This Row],[cu_id]], Revenue_Analysis[cuid], Revenue_Analysis[Q1 Low Deviation], 0)</f>
        <v>34.170400000000001</v>
      </c>
      <c r="AB818" s="43">
        <f>_xlfn.XLOOKUP(Master1[[#This Row],[cu_id]],Revenue_Analysis[cuid],Revenue_Analysis[Q1 High Deviation], 0)</f>
        <v>35.768000000000001</v>
      </c>
      <c r="AC818" s="43">
        <f>_xlfn.XLOOKUP(Master1[[#This Row],[cu_id]],Revenue_Analysis[cuid],Revenue_Analysis[Q2 Low Deviation], 0)</f>
        <v>35.6312</v>
      </c>
      <c r="AD818" s="43">
        <f>_xlfn.XLOOKUP(Master1[[#This Row],[cu_id]],Revenue_Analysis[cuid],Revenue_Analysis[Q2 High Deviation], 0)</f>
        <v>47.085799999999999</v>
      </c>
      <c r="AE818" s="43">
        <f>_xlfn.XLOOKUP(Master1[[#This Row],[cu_id]],Revenue_Analysis[cuid],Revenue_Analysis[Q3 Low Deviation], 0)</f>
        <v>49.256700000000002</v>
      </c>
      <c r="AF818" s="43">
        <f>_xlfn.XLOOKUP(Master1[[#This Row],[cu_id]],Revenue_Analysis[cuid],Revenue_Analysis[Q3 High Deviation], 0)</f>
        <v>50.1357</v>
      </c>
      <c r="AG818" s="43">
        <f>_xlfn.XLOOKUP(Master1[[#This Row],[cu_id]],Revenue_Analysis[cuid],Revenue_Analysis[Q4 Low Deviation], 0)</f>
        <v>50.472099999999998</v>
      </c>
      <c r="AH818" s="43">
        <f>_xlfn.XLOOKUP(Master1[[#This Row],[cu_id]],Revenue_Analysis[cuid],Revenue_Analysis[Q4 High Deviation], 0)</f>
        <v>52.618699999999997</v>
      </c>
      <c r="AI818" s="43">
        <f>_xlfn.XLOOKUP(Master1[[#This Row],[cu_id]],Revenue_Analysis[cuid],Revenue_Analysis[Q1 Average], 0)</f>
        <v>34.969200000000001</v>
      </c>
      <c r="AJ818" s="43">
        <f>_xlfn.XLOOKUP(Master1[[#This Row],[cu_id]],Revenue_Analysis[cuid],Revenue_Analysis[Q2 Average], 0)</f>
        <v>41.358499999999999</v>
      </c>
      <c r="AK818" s="43">
        <f>_xlfn.XLOOKUP(Master1[[#This Row],[cu_id]],Revenue_Analysis[cuid],Revenue_Analysis[Q3 Average], 0)</f>
        <v>49.696199999999997</v>
      </c>
      <c r="AL818" s="43">
        <f>_xlfn.XLOOKUP(Master1[[#This Row],[cu_id]],Revenue_Analysis[cuid],Revenue_Analysis[Q4 Average], 0)</f>
        <v>51.545400000000001</v>
      </c>
      <c r="AM818" s="44">
        <v>0.4375</v>
      </c>
      <c r="AN818" s="44">
        <v>9.5</v>
      </c>
      <c r="AO818" s="25" t="s">
        <v>13860</v>
      </c>
      <c r="AP818" s="25" t="s">
        <v>13860</v>
      </c>
      <c r="AQ818" s="25" t="s">
        <v>13860</v>
      </c>
      <c r="AR818" s="25" t="s">
        <v>0</v>
      </c>
      <c r="AS818" s="15">
        <f>IFERROR(_xlfn.XLOOKUP(Master1[[#This Row],[cu_id]],StopTimes[cu_ID],StopTimes[Average Stop Time]), 0)</f>
        <v>6.5812499999999998</v>
      </c>
      <c r="AT81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18" s="45" t="s">
        <v>13860</v>
      </c>
      <c r="AV818" s="13"/>
      <c r="AW818" s="12"/>
    </row>
    <row r="819" spans="1:49" x14ac:dyDescent="0.3">
      <c r="A819" s="74" t="s">
        <v>4591</v>
      </c>
      <c r="B819" s="25">
        <v>8</v>
      </c>
      <c r="C819" s="25" t="s">
        <v>12</v>
      </c>
      <c r="D819" s="26">
        <v>33431</v>
      </c>
      <c r="E819" s="26" t="s">
        <v>13</v>
      </c>
      <c r="F819" s="26" t="s">
        <v>2996</v>
      </c>
      <c r="G819" s="26" t="s">
        <v>2997</v>
      </c>
      <c r="H819" s="26" t="s">
        <v>5</v>
      </c>
      <c r="I819" s="26" t="s">
        <v>2998</v>
      </c>
      <c r="J819" s="26" t="s">
        <v>4</v>
      </c>
      <c r="K819" s="26" t="s">
        <v>873</v>
      </c>
      <c r="L819" s="27" t="s">
        <v>19</v>
      </c>
      <c r="M819" s="25" t="s">
        <v>18</v>
      </c>
      <c r="N819" s="25" t="s">
        <v>2</v>
      </c>
      <c r="O8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819" s="25">
        <v>0</v>
      </c>
      <c r="Q819" s="25">
        <v>180</v>
      </c>
      <c r="R819" s="25">
        <v>0</v>
      </c>
      <c r="S819" s="25">
        <v>0</v>
      </c>
      <c r="T819" s="25">
        <v>0</v>
      </c>
      <c r="U819" s="25">
        <v>20</v>
      </c>
      <c r="V819" s="41" t="str">
        <f>IFERROR(Master1[[#This Row],[Avg Garment Scans per Delivery]]/Master1[[#This Row],[Garment Inventory]], "")</f>
        <v/>
      </c>
      <c r="W819" s="42"/>
      <c r="X819" s="42"/>
      <c r="Y819" s="42"/>
      <c r="Z819" s="42"/>
      <c r="AA819" s="43">
        <f>_xlfn.XLOOKUP(Master1[[#This Row],[cu_id]], Revenue_Analysis[cuid], Revenue_Analysis[Q1 Low Deviation], 0)</f>
        <v>48.474499999999999</v>
      </c>
      <c r="AB819" s="43">
        <f>_xlfn.XLOOKUP(Master1[[#This Row],[cu_id]],Revenue_Analysis[cuid],Revenue_Analysis[Q1 High Deviation], 0)</f>
        <v>50.311300000000003</v>
      </c>
      <c r="AC819" s="43">
        <f>_xlfn.XLOOKUP(Master1[[#This Row],[cu_id]],Revenue_Analysis[cuid],Revenue_Analysis[Q2 Low Deviation], 0)</f>
        <v>55.28</v>
      </c>
      <c r="AD819" s="43">
        <f>_xlfn.XLOOKUP(Master1[[#This Row],[cu_id]],Revenue_Analysis[cuid],Revenue_Analysis[Q2 High Deviation], 0)</f>
        <v>61.32</v>
      </c>
      <c r="AE819" s="43">
        <f>_xlfn.XLOOKUP(Master1[[#This Row],[cu_id]],Revenue_Analysis[cuid],Revenue_Analysis[Q3 Low Deviation], 0)</f>
        <v>66.593699999999998</v>
      </c>
      <c r="AF819" s="43">
        <f>_xlfn.XLOOKUP(Master1[[#This Row],[cu_id]],Revenue_Analysis[cuid],Revenue_Analysis[Q3 High Deviation], 0)</f>
        <v>67.357699999999994</v>
      </c>
      <c r="AG819" s="43">
        <f>_xlfn.XLOOKUP(Master1[[#This Row],[cu_id]],Revenue_Analysis[cuid],Revenue_Analysis[Q4 Low Deviation], 0)</f>
        <v>69.668899999999994</v>
      </c>
      <c r="AH819" s="43">
        <f>_xlfn.XLOOKUP(Master1[[#This Row],[cu_id]],Revenue_Analysis[cuid],Revenue_Analysis[Q4 High Deviation], 0)</f>
        <v>72.807699999999997</v>
      </c>
      <c r="AI819" s="43">
        <f>_xlfn.XLOOKUP(Master1[[#This Row],[cu_id]],Revenue_Analysis[cuid],Revenue_Analysis[Q1 Average], 0)</f>
        <v>49.392899999999997</v>
      </c>
      <c r="AJ819" s="43">
        <f>_xlfn.XLOOKUP(Master1[[#This Row],[cu_id]],Revenue_Analysis[cuid],Revenue_Analysis[Q2 Average], 0)</f>
        <v>58.3</v>
      </c>
      <c r="AK819" s="43">
        <f>_xlfn.XLOOKUP(Master1[[#This Row],[cu_id]],Revenue_Analysis[cuid],Revenue_Analysis[Q3 Average], 0)</f>
        <v>66.975700000000003</v>
      </c>
      <c r="AL819" s="43">
        <f>_xlfn.XLOOKUP(Master1[[#This Row],[cu_id]],Revenue_Analysis[cuid],Revenue_Analysis[Q4 Average], 0)</f>
        <v>71.238299999999995</v>
      </c>
      <c r="AM819" s="44">
        <v>0.41666666666666669</v>
      </c>
      <c r="AN819" s="44">
        <v>0.79166666666666663</v>
      </c>
      <c r="AO819" s="25" t="s">
        <v>13860</v>
      </c>
      <c r="AP819" s="25" t="s">
        <v>13860</v>
      </c>
      <c r="AQ819" s="25" t="s">
        <v>13860</v>
      </c>
      <c r="AR819" s="25" t="s">
        <v>0</v>
      </c>
      <c r="AS819" s="15">
        <f>IFERROR(_xlfn.XLOOKUP(Master1[[#This Row],[cu_id]],StopTimes[cu_ID],StopTimes[Average Stop Time]), 0)</f>
        <v>5.2458333333333336</v>
      </c>
      <c r="AT81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19" s="45" t="s">
        <v>13860</v>
      </c>
      <c r="AV819" s="13"/>
      <c r="AW819" s="12"/>
    </row>
    <row r="820" spans="1:49" x14ac:dyDescent="0.3">
      <c r="A820" s="74" t="s">
        <v>4599</v>
      </c>
      <c r="B820" s="25">
        <v>78</v>
      </c>
      <c r="C820" s="25" t="s">
        <v>6</v>
      </c>
      <c r="D820" s="26">
        <v>33433</v>
      </c>
      <c r="E820" s="26" t="s">
        <v>13</v>
      </c>
      <c r="F820" s="26" t="s">
        <v>3013</v>
      </c>
      <c r="G820" s="26" t="s">
        <v>3014</v>
      </c>
      <c r="H820" s="26" t="s">
        <v>5</v>
      </c>
      <c r="I820" s="26" t="s">
        <v>1787</v>
      </c>
      <c r="J820" s="26" t="s">
        <v>4</v>
      </c>
      <c r="K820" s="26" t="s">
        <v>553</v>
      </c>
      <c r="L820" s="27" t="s">
        <v>16</v>
      </c>
      <c r="M820" s="25" t="s">
        <v>3</v>
      </c>
      <c r="N820" s="25" t="s">
        <v>2</v>
      </c>
      <c r="O82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820" s="25">
        <v>0</v>
      </c>
      <c r="Q820" s="25">
        <v>0</v>
      </c>
      <c r="R820" s="25">
        <v>250</v>
      </c>
      <c r="S820" s="25">
        <v>0</v>
      </c>
      <c r="T820" s="25">
        <v>0</v>
      </c>
      <c r="U820" s="25">
        <v>33</v>
      </c>
      <c r="V820" s="41">
        <f>IFERROR(Master1[[#This Row],[Avg Garment Scans per Delivery]]/Master1[[#This Row],[Garment Inventory]], "")</f>
        <v>0.36538461538461536</v>
      </c>
      <c r="W820" s="42">
        <v>52</v>
      </c>
      <c r="X820" s="42">
        <v>19</v>
      </c>
      <c r="Y820" s="42">
        <v>2</v>
      </c>
      <c r="Z820" s="42">
        <v>64</v>
      </c>
      <c r="AA820" s="43">
        <f>_xlfn.XLOOKUP(Master1[[#This Row],[cu_id]], Revenue_Analysis[cuid], Revenue_Analysis[Q1 Low Deviation], 0)</f>
        <v>34.977600000000002</v>
      </c>
      <c r="AB820" s="43">
        <f>_xlfn.XLOOKUP(Master1[[#This Row],[cu_id]],Revenue_Analysis[cuid],Revenue_Analysis[Q1 High Deviation], 0)</f>
        <v>35.105400000000003</v>
      </c>
      <c r="AC820" s="43">
        <f>_xlfn.XLOOKUP(Master1[[#This Row],[cu_id]],Revenue_Analysis[cuid],Revenue_Analysis[Q2 Low Deviation], 0)</f>
        <v>34.976799999999997</v>
      </c>
      <c r="AD820" s="43">
        <f>_xlfn.XLOOKUP(Master1[[#This Row],[cu_id]],Revenue_Analysis[cuid],Revenue_Analysis[Q2 High Deviation], 0)</f>
        <v>37.144799999999996</v>
      </c>
      <c r="AE820" s="43">
        <f>_xlfn.XLOOKUP(Master1[[#This Row],[cu_id]],Revenue_Analysis[cuid],Revenue_Analysis[Q3 Low Deviation], 0)</f>
        <v>31.450800000000001</v>
      </c>
      <c r="AF820" s="43">
        <f>_xlfn.XLOOKUP(Master1[[#This Row],[cu_id]],Revenue_Analysis[cuid],Revenue_Analysis[Q3 High Deviation], 0)</f>
        <v>105.2392</v>
      </c>
      <c r="AG820" s="43">
        <f>_xlfn.XLOOKUP(Master1[[#This Row],[cu_id]],Revenue_Analysis[cuid],Revenue_Analysis[Q4 Low Deviation], 0)</f>
        <v>47.383600000000001</v>
      </c>
      <c r="AH820" s="43">
        <f>_xlfn.XLOOKUP(Master1[[#This Row],[cu_id]],Revenue_Analysis[cuid],Revenue_Analysis[Q4 High Deviation], 0)</f>
        <v>51.750399999999999</v>
      </c>
      <c r="AI820" s="43">
        <f>_xlfn.XLOOKUP(Master1[[#This Row],[cu_id]],Revenue_Analysis[cuid],Revenue_Analysis[Q1 Average], 0)</f>
        <v>35.041499999999999</v>
      </c>
      <c r="AJ820" s="43">
        <f>_xlfn.XLOOKUP(Master1[[#This Row],[cu_id]],Revenue_Analysis[cuid],Revenue_Analysis[Q2 Average], 0)</f>
        <v>36.0608</v>
      </c>
      <c r="AK820" s="43">
        <f>_xlfn.XLOOKUP(Master1[[#This Row],[cu_id]],Revenue_Analysis[cuid],Revenue_Analysis[Q3 Average], 0)</f>
        <v>68.344999999999999</v>
      </c>
      <c r="AL820" s="43">
        <f>_xlfn.XLOOKUP(Master1[[#This Row],[cu_id]],Revenue_Analysis[cuid],Revenue_Analysis[Q4 Average], 0)</f>
        <v>49.567</v>
      </c>
      <c r="AM820" s="44">
        <v>0.375</v>
      </c>
      <c r="AN820" s="44">
        <v>0.75</v>
      </c>
      <c r="AO820" s="25" t="s">
        <v>13860</v>
      </c>
      <c r="AP820" s="25" t="s">
        <v>13860</v>
      </c>
      <c r="AQ820" s="25" t="s">
        <v>13860</v>
      </c>
      <c r="AR820" s="25" t="s">
        <v>0</v>
      </c>
      <c r="AS820" s="15">
        <f>IFERROR(_xlfn.XLOOKUP(Master1[[#This Row],[cu_id]],StopTimes[cu_ID],StopTimes[Average Stop Time]), 0)</f>
        <v>0.87916666666666665</v>
      </c>
      <c r="AT82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20" s="45">
        <v>3</v>
      </c>
      <c r="AV820" s="13"/>
      <c r="AW820" s="12"/>
    </row>
    <row r="821" spans="1:49" x14ac:dyDescent="0.3">
      <c r="A821" s="74" t="s">
        <v>4594</v>
      </c>
      <c r="B821" s="25">
        <v>9</v>
      </c>
      <c r="C821" s="25" t="s">
        <v>9</v>
      </c>
      <c r="D821" s="26">
        <v>33438</v>
      </c>
      <c r="E821" s="26" t="s">
        <v>13</v>
      </c>
      <c r="F821" s="26" t="s">
        <v>3002</v>
      </c>
      <c r="G821" s="26" t="s">
        <v>3003</v>
      </c>
      <c r="H821" s="26" t="s">
        <v>5</v>
      </c>
      <c r="I821" s="26" t="s">
        <v>2882</v>
      </c>
      <c r="J821" s="26" t="s">
        <v>4</v>
      </c>
      <c r="K821" s="26" t="s">
        <v>2468</v>
      </c>
      <c r="L821" s="27" t="s">
        <v>17</v>
      </c>
      <c r="M821" s="25" t="s">
        <v>10</v>
      </c>
      <c r="N821" s="25" t="s">
        <v>2</v>
      </c>
      <c r="O8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821" s="25">
        <v>180</v>
      </c>
      <c r="Q821" s="25">
        <v>0</v>
      </c>
      <c r="R821" s="25">
        <v>0</v>
      </c>
      <c r="S821" s="25">
        <v>0</v>
      </c>
      <c r="T821" s="25">
        <v>0</v>
      </c>
      <c r="U821" s="25">
        <v>20</v>
      </c>
      <c r="V821" s="41" t="str">
        <f>IFERROR(Master1[[#This Row],[Avg Garment Scans per Delivery]]/Master1[[#This Row],[Garment Inventory]], "")</f>
        <v/>
      </c>
      <c r="W821" s="42"/>
      <c r="X821" s="42"/>
      <c r="Y821" s="42"/>
      <c r="Z821" s="42"/>
      <c r="AA821" s="43">
        <f>_xlfn.XLOOKUP(Master1[[#This Row],[cu_id]], Revenue_Analysis[cuid], Revenue_Analysis[Q1 Low Deviation], 0)</f>
        <v>188.1217</v>
      </c>
      <c r="AB821" s="43">
        <f>_xlfn.XLOOKUP(Master1[[#This Row],[cu_id]],Revenue_Analysis[cuid],Revenue_Analysis[Q1 High Deviation], 0)</f>
        <v>206.42830000000001</v>
      </c>
      <c r="AC821" s="43">
        <f>_xlfn.XLOOKUP(Master1[[#This Row],[cu_id]],Revenue_Analysis[cuid],Revenue_Analysis[Q2 Low Deviation], 0)</f>
        <v>211.84960000000001</v>
      </c>
      <c r="AD821" s="43">
        <f>_xlfn.XLOOKUP(Master1[[#This Row],[cu_id]],Revenue_Analysis[cuid],Revenue_Analysis[Q2 High Deviation], 0)</f>
        <v>213.71899999999999</v>
      </c>
      <c r="AE821" s="43">
        <f>_xlfn.XLOOKUP(Master1[[#This Row],[cu_id]],Revenue_Analysis[cuid],Revenue_Analysis[Q3 Low Deviation], 0)</f>
        <v>211.57499999999999</v>
      </c>
      <c r="AF821" s="43">
        <f>_xlfn.XLOOKUP(Master1[[#This Row],[cu_id]],Revenue_Analysis[cuid],Revenue_Analysis[Q3 High Deviation], 0)</f>
        <v>230.07499999999999</v>
      </c>
      <c r="AG821" s="43">
        <f>_xlfn.XLOOKUP(Master1[[#This Row],[cu_id]],Revenue_Analysis[cuid],Revenue_Analysis[Q4 Low Deviation], 0)</f>
        <v>207.47300000000001</v>
      </c>
      <c r="AH821" s="43">
        <f>_xlfn.XLOOKUP(Master1[[#This Row],[cu_id]],Revenue_Analysis[cuid],Revenue_Analysis[Q4 High Deviation], 0)</f>
        <v>221.62979999999999</v>
      </c>
      <c r="AI821" s="43">
        <f>_xlfn.XLOOKUP(Master1[[#This Row],[cu_id]],Revenue_Analysis[cuid],Revenue_Analysis[Q1 Average], 0)</f>
        <v>197.27500000000001</v>
      </c>
      <c r="AJ821" s="43">
        <f>_xlfn.XLOOKUP(Master1[[#This Row],[cu_id]],Revenue_Analysis[cuid],Revenue_Analysis[Q2 Average], 0)</f>
        <v>212.7843</v>
      </c>
      <c r="AK821" s="43">
        <f>_xlfn.XLOOKUP(Master1[[#This Row],[cu_id]],Revenue_Analysis[cuid],Revenue_Analysis[Q3 Average], 0)</f>
        <v>220.82499999999999</v>
      </c>
      <c r="AL821" s="43">
        <f>_xlfn.XLOOKUP(Master1[[#This Row],[cu_id]],Revenue_Analysis[cuid],Revenue_Analysis[Q4 Average], 0)</f>
        <v>214.5514</v>
      </c>
      <c r="AM821" s="44">
        <v>0.375</v>
      </c>
      <c r="AN821" s="44">
        <v>0.66666666666666663</v>
      </c>
      <c r="AO821" s="25" t="s">
        <v>13860</v>
      </c>
      <c r="AP821" s="25" t="s">
        <v>13860</v>
      </c>
      <c r="AQ821" s="25" t="s">
        <v>13860</v>
      </c>
      <c r="AR821" s="25" t="s">
        <v>0</v>
      </c>
      <c r="AS821" s="15">
        <f>IFERROR(_xlfn.XLOOKUP(Master1[[#This Row],[cu_id]],StopTimes[cu_ID],StopTimes[Average Stop Time]), 0)</f>
        <v>0.38333333333333336</v>
      </c>
      <c r="AT821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821" s="45">
        <v>25</v>
      </c>
      <c r="AV821" s="13"/>
      <c r="AW821" s="12"/>
    </row>
    <row r="822" spans="1:49" x14ac:dyDescent="0.3">
      <c r="A822" s="21" t="s">
        <v>3764</v>
      </c>
      <c r="B822" s="23">
        <v>78</v>
      </c>
      <c r="C822" s="23" t="s">
        <v>14</v>
      </c>
      <c r="D822" s="22">
        <v>28955</v>
      </c>
      <c r="E822" s="22">
        <v>0</v>
      </c>
      <c r="F822" s="22" t="s">
        <v>1232</v>
      </c>
      <c r="G822" s="22" t="s">
        <v>1233</v>
      </c>
      <c r="H822" s="22" t="s">
        <v>5</v>
      </c>
      <c r="I822" s="22" t="s">
        <v>1234</v>
      </c>
      <c r="J822" s="22" t="s">
        <v>4</v>
      </c>
      <c r="K822" s="22" t="s">
        <v>1235</v>
      </c>
      <c r="L822" s="23" t="s">
        <v>26</v>
      </c>
      <c r="M822" s="23" t="s">
        <v>3</v>
      </c>
      <c r="N822" s="23" t="s">
        <v>25</v>
      </c>
      <c r="O8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822" s="23">
        <v>0</v>
      </c>
      <c r="Q822" s="23">
        <v>0</v>
      </c>
      <c r="R822" s="23">
        <v>0</v>
      </c>
      <c r="S822" s="23">
        <v>180</v>
      </c>
      <c r="T822" s="23">
        <v>0</v>
      </c>
      <c r="U822" s="23">
        <v>1</v>
      </c>
      <c r="V822" s="51">
        <f>IFERROR(Master1[[#This Row],[Avg Garment Scans per Delivery]]/Master1[[#This Row],[Garment Inventory]], "")</f>
        <v>0.63636363636363635</v>
      </c>
      <c r="W822" s="23">
        <v>22</v>
      </c>
      <c r="X822" s="23">
        <v>14</v>
      </c>
      <c r="Y822" s="23">
        <v>1</v>
      </c>
      <c r="Z822" s="23">
        <v>10</v>
      </c>
      <c r="AA822" s="43">
        <f>_xlfn.XLOOKUP(Master1[[#This Row],[cu_id]], Revenue_Analysis[cuid], Revenue_Analysis[Q1 Low Deviation], 0)</f>
        <v>0</v>
      </c>
      <c r="AB822" s="43">
        <f>_xlfn.XLOOKUP(Master1[[#This Row],[cu_id]],Revenue_Analysis[cuid],Revenue_Analysis[Q1 High Deviation], 0)</f>
        <v>0</v>
      </c>
      <c r="AC822" s="43">
        <f>_xlfn.XLOOKUP(Master1[[#This Row],[cu_id]],Revenue_Analysis[cuid],Revenue_Analysis[Q2 Low Deviation], 0)</f>
        <v>544</v>
      </c>
      <c r="AD822" s="43">
        <f>_xlfn.XLOOKUP(Master1[[#This Row],[cu_id]],Revenue_Analysis[cuid],Revenue_Analysis[Q2 High Deviation], 0)</f>
        <v>544</v>
      </c>
      <c r="AE822" s="43">
        <f>_xlfn.XLOOKUP(Master1[[#This Row],[cu_id]],Revenue_Analysis[cuid],Revenue_Analysis[Q3 Low Deviation], 0)</f>
        <v>0</v>
      </c>
      <c r="AF822" s="43">
        <f>_xlfn.XLOOKUP(Master1[[#This Row],[cu_id]],Revenue_Analysis[cuid],Revenue_Analysis[Q3 High Deviation], 0)</f>
        <v>0</v>
      </c>
      <c r="AG822" s="43">
        <f>_xlfn.XLOOKUP(Master1[[#This Row],[cu_id]],Revenue_Analysis[cuid],Revenue_Analysis[Q4 Low Deviation], 0)</f>
        <v>0</v>
      </c>
      <c r="AH822" s="43">
        <f>_xlfn.XLOOKUP(Master1[[#This Row],[cu_id]],Revenue_Analysis[cuid],Revenue_Analysis[Q4 High Deviation], 0)</f>
        <v>0</v>
      </c>
      <c r="AI822" s="43">
        <f>_xlfn.XLOOKUP(Master1[[#This Row],[cu_id]],Revenue_Analysis[cuid],Revenue_Analysis[Q1 Average], 0)</f>
        <v>0</v>
      </c>
      <c r="AJ822" s="43">
        <f>_xlfn.XLOOKUP(Master1[[#This Row],[cu_id]],Revenue_Analysis[cuid],Revenue_Analysis[Q2 Average], 0)</f>
        <v>544</v>
      </c>
      <c r="AK822" s="43">
        <f>_xlfn.XLOOKUP(Master1[[#This Row],[cu_id]],Revenue_Analysis[cuid],Revenue_Analysis[Q3 Average], 0)</f>
        <v>0</v>
      </c>
      <c r="AL822" s="43">
        <f>_xlfn.XLOOKUP(Master1[[#This Row],[cu_id]],Revenue_Analysis[cuid],Revenue_Analysis[Q4 Average], 0)</f>
        <v>0</v>
      </c>
      <c r="AM822" s="23" t="s">
        <v>13860</v>
      </c>
      <c r="AN822" s="23" t="s">
        <v>13860</v>
      </c>
      <c r="AO822" s="23" t="s">
        <v>13860</v>
      </c>
      <c r="AP822" s="23" t="s">
        <v>13860</v>
      </c>
      <c r="AQ822" s="23" t="s">
        <v>13860</v>
      </c>
      <c r="AR822" s="23" t="s">
        <v>0</v>
      </c>
      <c r="AS822" s="15">
        <f>IFERROR(_xlfn.XLOOKUP(Master1[[#This Row],[cu_id]],StopTimes[cu_ID],StopTimes[Average Stop Time]), 0)</f>
        <v>0</v>
      </c>
      <c r="AT82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22" s="45" t="s">
        <v>13860</v>
      </c>
      <c r="AV822" s="13"/>
      <c r="AW822" s="12"/>
    </row>
    <row r="823" spans="1:49" x14ac:dyDescent="0.3">
      <c r="A823" s="74" t="s">
        <v>4595</v>
      </c>
      <c r="B823" s="25">
        <v>71</v>
      </c>
      <c r="C823" s="25" t="s">
        <v>12</v>
      </c>
      <c r="D823" s="26">
        <v>99033</v>
      </c>
      <c r="E823" s="26" t="s">
        <v>3004</v>
      </c>
      <c r="F823" s="26" t="s">
        <v>3005</v>
      </c>
      <c r="G823" s="26" t="s">
        <v>3006</v>
      </c>
      <c r="H823" s="26" t="s">
        <v>11</v>
      </c>
      <c r="I823" s="26" t="s">
        <v>2037</v>
      </c>
      <c r="J823" s="26" t="s">
        <v>4</v>
      </c>
      <c r="K823" s="26" t="s">
        <v>492</v>
      </c>
      <c r="L823" s="27" t="s">
        <v>16</v>
      </c>
      <c r="M823" s="25" t="s">
        <v>3</v>
      </c>
      <c r="N823" s="25" t="s">
        <v>2</v>
      </c>
      <c r="O8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211</v>
      </c>
      <c r="P823" s="25">
        <v>0</v>
      </c>
      <c r="Q823" s="25">
        <v>211</v>
      </c>
      <c r="R823" s="25">
        <v>0</v>
      </c>
      <c r="S823" s="25">
        <v>0</v>
      </c>
      <c r="T823" s="25">
        <v>0</v>
      </c>
      <c r="U823" s="25">
        <v>21</v>
      </c>
      <c r="V823" s="41" t="str">
        <f>IFERROR(Master1[[#This Row],[Avg Garment Scans per Delivery]]/Master1[[#This Row],[Garment Inventory]], "")</f>
        <v/>
      </c>
      <c r="W823" s="42"/>
      <c r="X823" s="42">
        <v>0</v>
      </c>
      <c r="Y823" s="42"/>
      <c r="Z823" s="42"/>
      <c r="AA823" s="43">
        <f>_xlfn.XLOOKUP(Master1[[#This Row],[cu_id]], Revenue_Analysis[cuid], Revenue_Analysis[Q1 Low Deviation], 0)</f>
        <v>0</v>
      </c>
      <c r="AB823" s="43">
        <f>_xlfn.XLOOKUP(Master1[[#This Row],[cu_id]],Revenue_Analysis[cuid],Revenue_Analysis[Q1 High Deviation], 0)</f>
        <v>0</v>
      </c>
      <c r="AC823" s="43">
        <f>_xlfn.XLOOKUP(Master1[[#This Row],[cu_id]],Revenue_Analysis[cuid],Revenue_Analysis[Q2 Low Deviation], 0)</f>
        <v>51.5501</v>
      </c>
      <c r="AD823" s="43">
        <f>_xlfn.XLOOKUP(Master1[[#This Row],[cu_id]],Revenue_Analysis[cuid],Revenue_Analysis[Q2 High Deviation], 0)</f>
        <v>785.70870000000002</v>
      </c>
      <c r="AE823" s="43">
        <f>_xlfn.XLOOKUP(Master1[[#This Row],[cu_id]],Revenue_Analysis[cuid],Revenue_Analysis[Q3 Low Deviation], 0)</f>
        <v>236.88900000000001</v>
      </c>
      <c r="AF823" s="43">
        <f>_xlfn.XLOOKUP(Master1[[#This Row],[cu_id]],Revenue_Analysis[cuid],Revenue_Analysis[Q3 High Deviation], 0)</f>
        <v>686.96759999999995</v>
      </c>
      <c r="AG823" s="43">
        <f>_xlfn.XLOOKUP(Master1[[#This Row],[cu_id]],Revenue_Analysis[cuid],Revenue_Analysis[Q4 Low Deviation], 0)</f>
        <v>325.1123</v>
      </c>
      <c r="AH823" s="43">
        <f>_xlfn.XLOOKUP(Master1[[#This Row],[cu_id]],Revenue_Analysis[cuid],Revenue_Analysis[Q4 High Deviation], 0)</f>
        <v>1204.4411</v>
      </c>
      <c r="AI823" s="43">
        <f>_xlfn.XLOOKUP(Master1[[#This Row],[cu_id]],Revenue_Analysis[cuid],Revenue_Analysis[Q1 Average], 0)</f>
        <v>0</v>
      </c>
      <c r="AJ823" s="43">
        <f>_xlfn.XLOOKUP(Master1[[#This Row],[cu_id]],Revenue_Analysis[cuid],Revenue_Analysis[Q2 Average], 0)</f>
        <v>418.62939999999998</v>
      </c>
      <c r="AK823" s="43">
        <f>_xlfn.XLOOKUP(Master1[[#This Row],[cu_id]],Revenue_Analysis[cuid],Revenue_Analysis[Q3 Average], 0)</f>
        <v>461.92829999999998</v>
      </c>
      <c r="AL823" s="43">
        <f>_xlfn.XLOOKUP(Master1[[#This Row],[cu_id]],Revenue_Analysis[cuid],Revenue_Analysis[Q4 Average], 0)</f>
        <v>764.77670000000001</v>
      </c>
      <c r="AM823" s="44">
        <v>10</v>
      </c>
      <c r="AN823" s="44">
        <v>6.5</v>
      </c>
      <c r="AO823" s="25" t="s">
        <v>13860</v>
      </c>
      <c r="AP823" s="25" t="s">
        <v>13860</v>
      </c>
      <c r="AQ823" s="25" t="s">
        <v>207</v>
      </c>
      <c r="AR823" s="25" t="s">
        <v>0</v>
      </c>
      <c r="AS823" s="15">
        <f>IFERROR(_xlfn.XLOOKUP(Master1[[#This Row],[cu_id]],StopTimes[cu_ID],StopTimes[Average Stop Time]), 0)</f>
        <v>0.14166666666666666</v>
      </c>
      <c r="AT823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823" s="45">
        <v>15</v>
      </c>
      <c r="AV823" s="13"/>
      <c r="AW823" s="12"/>
    </row>
    <row r="824" spans="1:49" x14ac:dyDescent="0.3">
      <c r="A824" s="74" t="s">
        <v>4596</v>
      </c>
      <c r="B824" s="25">
        <v>72</v>
      </c>
      <c r="C824" s="25" t="s">
        <v>12</v>
      </c>
      <c r="D824" s="26">
        <v>33443</v>
      </c>
      <c r="E824" s="26" t="s">
        <v>13</v>
      </c>
      <c r="F824" s="26" t="s">
        <v>3007</v>
      </c>
      <c r="G824" s="26" t="s">
        <v>3008</v>
      </c>
      <c r="H824" s="26" t="s">
        <v>5</v>
      </c>
      <c r="I824" s="26" t="s">
        <v>1650</v>
      </c>
      <c r="J824" s="26" t="s">
        <v>4</v>
      </c>
      <c r="K824" s="26" t="s">
        <v>1651</v>
      </c>
      <c r="L824" s="27" t="s">
        <v>17</v>
      </c>
      <c r="M824" s="25" t="s">
        <v>10</v>
      </c>
      <c r="N824" s="25" t="s">
        <v>2</v>
      </c>
      <c r="O8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216</v>
      </c>
      <c r="P824" s="25">
        <v>0</v>
      </c>
      <c r="Q824" s="25">
        <v>216</v>
      </c>
      <c r="R824" s="25">
        <v>0</v>
      </c>
      <c r="S824" s="25">
        <v>0</v>
      </c>
      <c r="T824" s="25">
        <v>0</v>
      </c>
      <c r="U824" s="25">
        <v>18</v>
      </c>
      <c r="V824" s="41" t="str">
        <f>IFERROR(Master1[[#This Row],[Avg Garment Scans per Delivery]]/Master1[[#This Row],[Garment Inventory]], "")</f>
        <v/>
      </c>
      <c r="W824" s="42"/>
      <c r="X824" s="42"/>
      <c r="Y824" s="42"/>
      <c r="Z824" s="42"/>
      <c r="AA824" s="43">
        <f>_xlfn.XLOOKUP(Master1[[#This Row],[cu_id]], Revenue_Analysis[cuid], Revenue_Analysis[Q1 Low Deviation], 0)</f>
        <v>52.013300000000001</v>
      </c>
      <c r="AB824" s="43">
        <f>_xlfn.XLOOKUP(Master1[[#This Row],[cu_id]],Revenue_Analysis[cuid],Revenue_Analysis[Q1 High Deviation], 0)</f>
        <v>56.4467</v>
      </c>
      <c r="AC824" s="43">
        <f>_xlfn.XLOOKUP(Master1[[#This Row],[cu_id]],Revenue_Analysis[cuid],Revenue_Analysis[Q2 Low Deviation], 0)</f>
        <v>49.624400000000001</v>
      </c>
      <c r="AD824" s="43">
        <f>_xlfn.XLOOKUP(Master1[[#This Row],[cu_id]],Revenue_Analysis[cuid],Revenue_Analysis[Q2 High Deviation], 0)</f>
        <v>54.409799999999997</v>
      </c>
      <c r="AE824" s="43">
        <f>_xlfn.XLOOKUP(Master1[[#This Row],[cu_id]],Revenue_Analysis[cuid],Revenue_Analysis[Q3 Low Deviation], 0)</f>
        <v>57.84</v>
      </c>
      <c r="AF824" s="43">
        <f>_xlfn.XLOOKUP(Master1[[#This Row],[cu_id]],Revenue_Analysis[cuid],Revenue_Analysis[Q3 High Deviation], 0)</f>
        <v>58.29</v>
      </c>
      <c r="AG824" s="43">
        <f>_xlfn.XLOOKUP(Master1[[#This Row],[cu_id]],Revenue_Analysis[cuid],Revenue_Analysis[Q4 Low Deviation], 0)</f>
        <v>57.84</v>
      </c>
      <c r="AH824" s="43">
        <f>_xlfn.XLOOKUP(Master1[[#This Row],[cu_id]],Revenue_Analysis[cuid],Revenue_Analysis[Q4 High Deviation], 0)</f>
        <v>57.84</v>
      </c>
      <c r="AI824" s="43">
        <f>_xlfn.XLOOKUP(Master1[[#This Row],[cu_id]],Revenue_Analysis[cuid],Revenue_Analysis[Q1 Average], 0)</f>
        <v>54.23</v>
      </c>
      <c r="AJ824" s="43">
        <f>_xlfn.XLOOKUP(Master1[[#This Row],[cu_id]],Revenue_Analysis[cuid],Revenue_Analysis[Q2 Average], 0)</f>
        <v>52.017099999999999</v>
      </c>
      <c r="AK824" s="43">
        <f>_xlfn.XLOOKUP(Master1[[#This Row],[cu_id]],Revenue_Analysis[cuid],Revenue_Analysis[Q3 Average], 0)</f>
        <v>58.064999999999998</v>
      </c>
      <c r="AL824" s="43">
        <f>_xlfn.XLOOKUP(Master1[[#This Row],[cu_id]],Revenue_Analysis[cuid],Revenue_Analysis[Q4 Average], 0)</f>
        <v>57.84</v>
      </c>
      <c r="AM824" s="44">
        <v>0.375</v>
      </c>
      <c r="AN824" s="44">
        <v>0.6875</v>
      </c>
      <c r="AO824" s="25" t="s">
        <v>13860</v>
      </c>
      <c r="AP824" s="25" t="s">
        <v>13860</v>
      </c>
      <c r="AQ824" s="25" t="s">
        <v>13860</v>
      </c>
      <c r="AR824" s="25" t="s">
        <v>0</v>
      </c>
      <c r="AS824" s="15">
        <f>IFERROR(_xlfn.XLOOKUP(Master1[[#This Row],[cu_id]],StopTimes[cu_ID],StopTimes[Average Stop Time]), 0)</f>
        <v>1.7583333333333333</v>
      </c>
      <c r="AT824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24" s="45">
        <v>10</v>
      </c>
      <c r="AV824" s="13"/>
      <c r="AW824" s="12"/>
    </row>
    <row r="825" spans="1:49" x14ac:dyDescent="0.3">
      <c r="A825" s="74" t="s">
        <v>4597</v>
      </c>
      <c r="B825" s="25">
        <v>70</v>
      </c>
      <c r="C825" s="25" t="s">
        <v>14</v>
      </c>
      <c r="D825" s="26">
        <v>99062</v>
      </c>
      <c r="E825" s="26" t="s">
        <v>2114</v>
      </c>
      <c r="F825" s="26" t="s">
        <v>3009</v>
      </c>
      <c r="G825" s="26" t="s">
        <v>2065</v>
      </c>
      <c r="H825" s="26" t="s">
        <v>11</v>
      </c>
      <c r="I825" s="26" t="s">
        <v>1467</v>
      </c>
      <c r="J825" s="26" t="s">
        <v>4</v>
      </c>
      <c r="K825" s="26" t="s">
        <v>1027</v>
      </c>
      <c r="L825" s="27" t="s">
        <v>16</v>
      </c>
      <c r="M825" s="25" t="s">
        <v>3</v>
      </c>
      <c r="N825" s="25" t="s">
        <v>2</v>
      </c>
      <c r="O8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825" s="25">
        <v>0</v>
      </c>
      <c r="Q825" s="25">
        <v>0</v>
      </c>
      <c r="R825" s="25">
        <v>0</v>
      </c>
      <c r="S825" s="25">
        <v>50</v>
      </c>
      <c r="T825" s="25">
        <v>0</v>
      </c>
      <c r="U825" s="25">
        <v>37</v>
      </c>
      <c r="V825" s="41">
        <f>IFERROR(Master1[[#This Row],[Avg Garment Scans per Delivery]]/Master1[[#This Row],[Garment Inventory]], "")</f>
        <v>0.34615384615384615</v>
      </c>
      <c r="W825" s="42">
        <v>52</v>
      </c>
      <c r="X825" s="42">
        <v>18</v>
      </c>
      <c r="Y825" s="42">
        <v>3</v>
      </c>
      <c r="Z825" s="42">
        <v>51</v>
      </c>
      <c r="AA825" s="43">
        <f>_xlfn.XLOOKUP(Master1[[#This Row],[cu_id]], Revenue_Analysis[cuid], Revenue_Analysis[Q1 Low Deviation], 0)</f>
        <v>57.756900000000002</v>
      </c>
      <c r="AB825" s="43">
        <f>_xlfn.XLOOKUP(Master1[[#This Row],[cu_id]],Revenue_Analysis[cuid],Revenue_Analysis[Q1 High Deviation], 0)</f>
        <v>59.890700000000002</v>
      </c>
      <c r="AC825" s="43">
        <f>_xlfn.XLOOKUP(Master1[[#This Row],[cu_id]],Revenue_Analysis[cuid],Revenue_Analysis[Q2 Low Deviation], 0)</f>
        <v>59.888300000000001</v>
      </c>
      <c r="AD825" s="43">
        <f>_xlfn.XLOOKUP(Master1[[#This Row],[cu_id]],Revenue_Analysis[cuid],Revenue_Analysis[Q2 High Deviation], 0)</f>
        <v>60.333300000000001</v>
      </c>
      <c r="AE825" s="43">
        <f>_xlfn.XLOOKUP(Master1[[#This Row],[cu_id]],Revenue_Analysis[cuid],Revenue_Analysis[Q3 Low Deviation], 0)</f>
        <v>60.244599999999998</v>
      </c>
      <c r="AF825" s="43">
        <f>_xlfn.XLOOKUP(Master1[[#This Row],[cu_id]],Revenue_Analysis[cuid],Revenue_Analysis[Q3 High Deviation], 0)</f>
        <v>60.393799999999999</v>
      </c>
      <c r="AG825" s="43">
        <f>_xlfn.XLOOKUP(Master1[[#This Row],[cu_id]],Revenue_Analysis[cuid],Revenue_Analysis[Q4 Low Deviation], 0)</f>
        <v>60.25</v>
      </c>
      <c r="AH825" s="43">
        <f>_xlfn.XLOOKUP(Master1[[#This Row],[cu_id]],Revenue_Analysis[cuid],Revenue_Analysis[Q4 High Deviation], 0)</f>
        <v>60.25</v>
      </c>
      <c r="AI825" s="43">
        <f>_xlfn.XLOOKUP(Master1[[#This Row],[cu_id]],Revenue_Analysis[cuid],Revenue_Analysis[Q1 Average], 0)</f>
        <v>58.823799999999999</v>
      </c>
      <c r="AJ825" s="43">
        <f>_xlfn.XLOOKUP(Master1[[#This Row],[cu_id]],Revenue_Analysis[cuid],Revenue_Analysis[Q2 Average], 0)</f>
        <v>60.110799999999998</v>
      </c>
      <c r="AK825" s="43">
        <f>_xlfn.XLOOKUP(Master1[[#This Row],[cu_id]],Revenue_Analysis[cuid],Revenue_Analysis[Q3 Average], 0)</f>
        <v>60.319200000000002</v>
      </c>
      <c r="AL825" s="43">
        <f>_xlfn.XLOOKUP(Master1[[#This Row],[cu_id]],Revenue_Analysis[cuid],Revenue_Analysis[Q4 Average], 0)</f>
        <v>60.25</v>
      </c>
      <c r="AM825" s="44">
        <v>0.33333333333333331</v>
      </c>
      <c r="AN825" s="44">
        <v>0.83333333333333337</v>
      </c>
      <c r="AO825" s="25" t="s">
        <v>13860</v>
      </c>
      <c r="AP825" s="25" t="s">
        <v>13860</v>
      </c>
      <c r="AQ825" s="25" t="s">
        <v>13860</v>
      </c>
      <c r="AR825" s="25" t="s">
        <v>0</v>
      </c>
      <c r="AS825" s="15">
        <f>IFERROR(_xlfn.XLOOKUP(Master1[[#This Row],[cu_id]],StopTimes[cu_ID],StopTimes[Average Stop Time]), 0)</f>
        <v>12.675000000000001</v>
      </c>
      <c r="AT82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25" s="45" t="s">
        <v>13860</v>
      </c>
      <c r="AV825" s="13"/>
      <c r="AW825" s="12"/>
    </row>
    <row r="826" spans="1:49" x14ac:dyDescent="0.3">
      <c r="A826" s="74" t="s">
        <v>4133</v>
      </c>
      <c r="B826" s="25">
        <v>70</v>
      </c>
      <c r="C826" s="25" t="s">
        <v>14</v>
      </c>
      <c r="D826" s="26">
        <v>99062</v>
      </c>
      <c r="E826" s="26" t="s">
        <v>1108</v>
      </c>
      <c r="F826" s="26" t="s">
        <v>2064</v>
      </c>
      <c r="G826" s="26" t="s">
        <v>2065</v>
      </c>
      <c r="H826" s="26" t="s">
        <v>11</v>
      </c>
      <c r="I826" s="26" t="s">
        <v>1467</v>
      </c>
      <c r="J826" s="26" t="s">
        <v>4</v>
      </c>
      <c r="K826" s="26" t="s">
        <v>1027</v>
      </c>
      <c r="L826" s="27" t="s">
        <v>16</v>
      </c>
      <c r="M826" s="25" t="s">
        <v>3</v>
      </c>
      <c r="N826" s="25" t="s">
        <v>2</v>
      </c>
      <c r="O8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51</v>
      </c>
      <c r="P826" s="25">
        <v>0</v>
      </c>
      <c r="Q826" s="25">
        <v>0</v>
      </c>
      <c r="R826" s="25">
        <v>0</v>
      </c>
      <c r="S826" s="25">
        <v>51</v>
      </c>
      <c r="T826" s="25">
        <v>0</v>
      </c>
      <c r="U826" s="25">
        <v>36</v>
      </c>
      <c r="V826" s="41" t="str">
        <f>IFERROR(Master1[[#This Row],[Avg Garment Scans per Delivery]]/Master1[[#This Row],[Garment Inventory]], "")</f>
        <v/>
      </c>
      <c r="W826" s="42"/>
      <c r="X826" s="42"/>
      <c r="Y826" s="42"/>
      <c r="Z826" s="42"/>
      <c r="AA826" s="43">
        <f>_xlfn.XLOOKUP(Master1[[#This Row],[cu_id]], Revenue_Analysis[cuid], Revenue_Analysis[Q1 Low Deviation], 0)</f>
        <v>6.34</v>
      </c>
      <c r="AB826" s="43">
        <f>_xlfn.XLOOKUP(Master1[[#This Row],[cu_id]],Revenue_Analysis[cuid],Revenue_Analysis[Q1 High Deviation], 0)</f>
        <v>6.34</v>
      </c>
      <c r="AC826" s="43">
        <f>_xlfn.XLOOKUP(Master1[[#This Row],[cu_id]],Revenue_Analysis[cuid],Revenue_Analysis[Q2 Low Deviation], 0)</f>
        <v>6.34</v>
      </c>
      <c r="AD826" s="43">
        <f>_xlfn.XLOOKUP(Master1[[#This Row],[cu_id]],Revenue_Analysis[cuid],Revenue_Analysis[Q2 High Deviation], 0)</f>
        <v>6.34</v>
      </c>
      <c r="AE826" s="43">
        <f>_xlfn.XLOOKUP(Master1[[#This Row],[cu_id]],Revenue_Analysis[cuid],Revenue_Analysis[Q3 Low Deviation], 0)</f>
        <v>6.34</v>
      </c>
      <c r="AF826" s="43">
        <f>_xlfn.XLOOKUP(Master1[[#This Row],[cu_id]],Revenue_Analysis[cuid],Revenue_Analysis[Q3 High Deviation], 0)</f>
        <v>6.34</v>
      </c>
      <c r="AG826" s="43">
        <f>_xlfn.XLOOKUP(Master1[[#This Row],[cu_id]],Revenue_Analysis[cuid],Revenue_Analysis[Q4 Low Deviation], 0)</f>
        <v>6.34</v>
      </c>
      <c r="AH826" s="43">
        <f>_xlfn.XLOOKUP(Master1[[#This Row],[cu_id]],Revenue_Analysis[cuid],Revenue_Analysis[Q4 High Deviation], 0)</f>
        <v>6.34</v>
      </c>
      <c r="AI826" s="43">
        <f>_xlfn.XLOOKUP(Master1[[#This Row],[cu_id]],Revenue_Analysis[cuid],Revenue_Analysis[Q1 Average], 0)</f>
        <v>6.34</v>
      </c>
      <c r="AJ826" s="43">
        <f>_xlfn.XLOOKUP(Master1[[#This Row],[cu_id]],Revenue_Analysis[cuid],Revenue_Analysis[Q2 Average], 0)</f>
        <v>6.34</v>
      </c>
      <c r="AK826" s="43">
        <f>_xlfn.XLOOKUP(Master1[[#This Row],[cu_id]],Revenue_Analysis[cuid],Revenue_Analysis[Q3 Average], 0)</f>
        <v>6.34</v>
      </c>
      <c r="AL826" s="43">
        <f>_xlfn.XLOOKUP(Master1[[#This Row],[cu_id]],Revenue_Analysis[cuid],Revenue_Analysis[Q4 Average], 0)</f>
        <v>6.34</v>
      </c>
      <c r="AM826" s="44">
        <v>0.33333333333333331</v>
      </c>
      <c r="AN826" s="44">
        <v>0.83333333333333337</v>
      </c>
      <c r="AO826" s="25" t="s">
        <v>13860</v>
      </c>
      <c r="AP826" s="25" t="s">
        <v>13860</v>
      </c>
      <c r="AQ826" s="25" t="s">
        <v>13860</v>
      </c>
      <c r="AR826" s="25" t="s">
        <v>0</v>
      </c>
      <c r="AS826" s="15">
        <f>IFERROR(_xlfn.XLOOKUP(Master1[[#This Row],[cu_id]],StopTimes[cu_ID],StopTimes[Average Stop Time]), 0)</f>
        <v>0.19375000000000001</v>
      </c>
      <c r="AT82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26" s="45">
        <v>3</v>
      </c>
      <c r="AV826" s="13"/>
      <c r="AW826" s="12"/>
    </row>
    <row r="827" spans="1:49" x14ac:dyDescent="0.3">
      <c r="A827" s="74" t="s">
        <v>4139</v>
      </c>
      <c r="B827" s="25">
        <v>70</v>
      </c>
      <c r="C827" s="25" t="s">
        <v>14</v>
      </c>
      <c r="D827" s="26">
        <v>99062</v>
      </c>
      <c r="E827" s="26" t="s">
        <v>2077</v>
      </c>
      <c r="F827" s="26" t="s">
        <v>2078</v>
      </c>
      <c r="G827" s="26" t="s">
        <v>2065</v>
      </c>
      <c r="H827" s="26" t="s">
        <v>11</v>
      </c>
      <c r="I827" s="26" t="s">
        <v>1467</v>
      </c>
      <c r="J827" s="26" t="s">
        <v>4</v>
      </c>
      <c r="K827" s="26" t="s">
        <v>1027</v>
      </c>
      <c r="L827" s="27" t="s">
        <v>16</v>
      </c>
      <c r="M827" s="25" t="s">
        <v>3</v>
      </c>
      <c r="N827" s="25" t="s">
        <v>2</v>
      </c>
      <c r="O8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52</v>
      </c>
      <c r="P827" s="25">
        <v>0</v>
      </c>
      <c r="Q827" s="25">
        <v>0</v>
      </c>
      <c r="R827" s="25">
        <v>0</v>
      </c>
      <c r="S827" s="25">
        <v>52</v>
      </c>
      <c r="T827" s="25">
        <v>0</v>
      </c>
      <c r="U827" s="25">
        <v>36</v>
      </c>
      <c r="V827" s="41" t="str">
        <f>IFERROR(Master1[[#This Row],[Avg Garment Scans per Delivery]]/Master1[[#This Row],[Garment Inventory]], "")</f>
        <v/>
      </c>
      <c r="W827" s="42"/>
      <c r="X827" s="42"/>
      <c r="Y827" s="42"/>
      <c r="Z827" s="42"/>
      <c r="AA827" s="43">
        <f>_xlfn.XLOOKUP(Master1[[#This Row],[cu_id]], Revenue_Analysis[cuid], Revenue_Analysis[Q1 Low Deviation], 0)</f>
        <v>9.86</v>
      </c>
      <c r="AB827" s="43">
        <f>_xlfn.XLOOKUP(Master1[[#This Row],[cu_id]],Revenue_Analysis[cuid],Revenue_Analysis[Q1 High Deviation], 0)</f>
        <v>9.86</v>
      </c>
      <c r="AC827" s="43">
        <f>_xlfn.XLOOKUP(Master1[[#This Row],[cu_id]],Revenue_Analysis[cuid],Revenue_Analysis[Q2 Low Deviation], 0)</f>
        <v>9.86</v>
      </c>
      <c r="AD827" s="43">
        <f>_xlfn.XLOOKUP(Master1[[#This Row],[cu_id]],Revenue_Analysis[cuid],Revenue_Analysis[Q2 High Deviation], 0)</f>
        <v>9.86</v>
      </c>
      <c r="AE827" s="43">
        <f>_xlfn.XLOOKUP(Master1[[#This Row],[cu_id]],Revenue_Analysis[cuid],Revenue_Analysis[Q3 Low Deviation], 0)</f>
        <v>9.86</v>
      </c>
      <c r="AF827" s="43">
        <f>_xlfn.XLOOKUP(Master1[[#This Row],[cu_id]],Revenue_Analysis[cuid],Revenue_Analysis[Q3 High Deviation], 0)</f>
        <v>9.86</v>
      </c>
      <c r="AG827" s="43">
        <f>_xlfn.XLOOKUP(Master1[[#This Row],[cu_id]],Revenue_Analysis[cuid],Revenue_Analysis[Q4 Low Deviation], 0)</f>
        <v>9.86</v>
      </c>
      <c r="AH827" s="43">
        <f>_xlfn.XLOOKUP(Master1[[#This Row],[cu_id]],Revenue_Analysis[cuid],Revenue_Analysis[Q4 High Deviation], 0)</f>
        <v>9.86</v>
      </c>
      <c r="AI827" s="43">
        <f>_xlfn.XLOOKUP(Master1[[#This Row],[cu_id]],Revenue_Analysis[cuid],Revenue_Analysis[Q1 Average], 0)</f>
        <v>9.86</v>
      </c>
      <c r="AJ827" s="43">
        <f>_xlfn.XLOOKUP(Master1[[#This Row],[cu_id]],Revenue_Analysis[cuid],Revenue_Analysis[Q2 Average], 0)</f>
        <v>9.86</v>
      </c>
      <c r="AK827" s="43">
        <f>_xlfn.XLOOKUP(Master1[[#This Row],[cu_id]],Revenue_Analysis[cuid],Revenue_Analysis[Q3 Average], 0)</f>
        <v>9.86</v>
      </c>
      <c r="AL827" s="43">
        <f>_xlfn.XLOOKUP(Master1[[#This Row],[cu_id]],Revenue_Analysis[cuid],Revenue_Analysis[Q4 Average], 0)</f>
        <v>9.86</v>
      </c>
      <c r="AM827" s="44">
        <v>0.33333333333333331</v>
      </c>
      <c r="AN827" s="44">
        <v>0.83333333333333337</v>
      </c>
      <c r="AO827" s="25" t="s">
        <v>13860</v>
      </c>
      <c r="AP827" s="25" t="s">
        <v>13860</v>
      </c>
      <c r="AQ827" s="25" t="s">
        <v>13860</v>
      </c>
      <c r="AR827" s="25" t="s">
        <v>0</v>
      </c>
      <c r="AS827" s="15">
        <f>IFERROR(_xlfn.XLOOKUP(Master1[[#This Row],[cu_id]],StopTimes[cu_ID],StopTimes[Average Stop Time]), 0)</f>
        <v>0.10625</v>
      </c>
      <c r="AT82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27" s="45">
        <v>3</v>
      </c>
      <c r="AV827" s="13"/>
      <c r="AW827" s="12"/>
    </row>
    <row r="828" spans="1:49" x14ac:dyDescent="0.3">
      <c r="A828" s="74" t="s">
        <v>4142</v>
      </c>
      <c r="B828" s="25">
        <v>70</v>
      </c>
      <c r="C828" s="25" t="s">
        <v>14</v>
      </c>
      <c r="D828" s="26">
        <v>99062</v>
      </c>
      <c r="E828" s="26" t="s">
        <v>2083</v>
      </c>
      <c r="F828" s="26" t="s">
        <v>2084</v>
      </c>
      <c r="G828" s="26" t="s">
        <v>2065</v>
      </c>
      <c r="H828" s="26" t="s">
        <v>11</v>
      </c>
      <c r="I828" s="26" t="s">
        <v>1467</v>
      </c>
      <c r="J828" s="26" t="s">
        <v>4</v>
      </c>
      <c r="K828" s="26" t="s">
        <v>1027</v>
      </c>
      <c r="L828" s="27" t="s">
        <v>16</v>
      </c>
      <c r="M828" s="25" t="s">
        <v>3</v>
      </c>
      <c r="N828" s="25" t="s">
        <v>2</v>
      </c>
      <c r="O8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53</v>
      </c>
      <c r="P828" s="25">
        <v>0</v>
      </c>
      <c r="Q828" s="25">
        <v>0</v>
      </c>
      <c r="R828" s="25">
        <v>0</v>
      </c>
      <c r="S828" s="25">
        <v>53</v>
      </c>
      <c r="T828" s="25">
        <v>0</v>
      </c>
      <c r="U828" s="25">
        <v>36</v>
      </c>
      <c r="V828" s="41" t="str">
        <f>IFERROR(Master1[[#This Row],[Avg Garment Scans per Delivery]]/Master1[[#This Row],[Garment Inventory]], "")</f>
        <v/>
      </c>
      <c r="W828" s="42"/>
      <c r="X828" s="42"/>
      <c r="Y828" s="42"/>
      <c r="Z828" s="42"/>
      <c r="AA828" s="43">
        <f>_xlfn.XLOOKUP(Master1[[#This Row],[cu_id]], Revenue_Analysis[cuid], Revenue_Analysis[Q1 Low Deviation], 0)</f>
        <v>54.64</v>
      </c>
      <c r="AB828" s="43">
        <f>_xlfn.XLOOKUP(Master1[[#This Row],[cu_id]],Revenue_Analysis[cuid],Revenue_Analysis[Q1 High Deviation], 0)</f>
        <v>54.64</v>
      </c>
      <c r="AC828" s="43">
        <f>_xlfn.XLOOKUP(Master1[[#This Row],[cu_id]],Revenue_Analysis[cuid],Revenue_Analysis[Q2 Low Deviation], 0)</f>
        <v>54.64</v>
      </c>
      <c r="AD828" s="43">
        <f>_xlfn.XLOOKUP(Master1[[#This Row],[cu_id]],Revenue_Analysis[cuid],Revenue_Analysis[Q2 High Deviation], 0)</f>
        <v>54.64</v>
      </c>
      <c r="AE828" s="43">
        <f>_xlfn.XLOOKUP(Master1[[#This Row],[cu_id]],Revenue_Analysis[cuid],Revenue_Analysis[Q3 Low Deviation], 0)</f>
        <v>48.781300000000002</v>
      </c>
      <c r="AF828" s="43">
        <f>_xlfn.XLOOKUP(Master1[[#This Row],[cu_id]],Revenue_Analysis[cuid],Revenue_Analysis[Q3 High Deviation], 0)</f>
        <v>56.381700000000002</v>
      </c>
      <c r="AG828" s="43">
        <f>_xlfn.XLOOKUP(Master1[[#This Row],[cu_id]],Revenue_Analysis[cuid],Revenue_Analysis[Q4 Low Deviation], 0)</f>
        <v>54.64</v>
      </c>
      <c r="AH828" s="43">
        <f>_xlfn.XLOOKUP(Master1[[#This Row],[cu_id]],Revenue_Analysis[cuid],Revenue_Analysis[Q4 High Deviation], 0)</f>
        <v>54.64</v>
      </c>
      <c r="AI828" s="43">
        <f>_xlfn.XLOOKUP(Master1[[#This Row],[cu_id]],Revenue_Analysis[cuid],Revenue_Analysis[Q1 Average], 0)</f>
        <v>54.64</v>
      </c>
      <c r="AJ828" s="43">
        <f>_xlfn.XLOOKUP(Master1[[#This Row],[cu_id]],Revenue_Analysis[cuid],Revenue_Analysis[Q2 Average], 0)</f>
        <v>54.64</v>
      </c>
      <c r="AK828" s="43">
        <f>_xlfn.XLOOKUP(Master1[[#This Row],[cu_id]],Revenue_Analysis[cuid],Revenue_Analysis[Q3 Average], 0)</f>
        <v>52.581499999999998</v>
      </c>
      <c r="AL828" s="43">
        <f>_xlfn.XLOOKUP(Master1[[#This Row],[cu_id]],Revenue_Analysis[cuid],Revenue_Analysis[Q4 Average], 0)</f>
        <v>54.64</v>
      </c>
      <c r="AM828" s="44">
        <v>0.33333333333333331</v>
      </c>
      <c r="AN828" s="44">
        <v>0.83333333333333337</v>
      </c>
      <c r="AO828" s="25" t="s">
        <v>13860</v>
      </c>
      <c r="AP828" s="25" t="s">
        <v>13860</v>
      </c>
      <c r="AQ828" s="25" t="s">
        <v>13860</v>
      </c>
      <c r="AR828" s="25" t="s">
        <v>0</v>
      </c>
      <c r="AS828" s="15">
        <f>IFERROR(_xlfn.XLOOKUP(Master1[[#This Row],[cu_id]],StopTimes[cu_ID],StopTimes[Average Stop Time]), 0)</f>
        <v>0.10208333333333333</v>
      </c>
      <c r="AT82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28" s="45">
        <v>3</v>
      </c>
      <c r="AV828" s="13"/>
      <c r="AW828" s="12"/>
    </row>
    <row r="829" spans="1:49" x14ac:dyDescent="0.3">
      <c r="A829" s="74" t="s">
        <v>4144</v>
      </c>
      <c r="B829" s="25">
        <v>70</v>
      </c>
      <c r="C829" s="25" t="s">
        <v>14</v>
      </c>
      <c r="D829" s="26">
        <v>99062</v>
      </c>
      <c r="E829" s="26" t="s">
        <v>2087</v>
      </c>
      <c r="F829" s="26" t="s">
        <v>2088</v>
      </c>
      <c r="G829" s="26" t="s">
        <v>2065</v>
      </c>
      <c r="H829" s="26" t="s">
        <v>11</v>
      </c>
      <c r="I829" s="26" t="s">
        <v>1467</v>
      </c>
      <c r="J829" s="26" t="s">
        <v>4</v>
      </c>
      <c r="K829" s="26" t="s">
        <v>1027</v>
      </c>
      <c r="L829" s="27" t="s">
        <v>16</v>
      </c>
      <c r="M829" s="25" t="s">
        <v>3</v>
      </c>
      <c r="N829" s="25" t="s">
        <v>2</v>
      </c>
      <c r="O8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54</v>
      </c>
      <c r="P829" s="25">
        <v>0</v>
      </c>
      <c r="Q829" s="25">
        <v>0</v>
      </c>
      <c r="R829" s="25">
        <v>0</v>
      </c>
      <c r="S829" s="25">
        <v>54</v>
      </c>
      <c r="T829" s="25">
        <v>0</v>
      </c>
      <c r="U829" s="25">
        <v>36</v>
      </c>
      <c r="V829" s="41" t="str">
        <f>IFERROR(Master1[[#This Row],[Avg Garment Scans per Delivery]]/Master1[[#This Row],[Garment Inventory]], "")</f>
        <v/>
      </c>
      <c r="W829" s="42"/>
      <c r="X829" s="42"/>
      <c r="Y829" s="42"/>
      <c r="Z829" s="42"/>
      <c r="AA829" s="43">
        <f>_xlfn.XLOOKUP(Master1[[#This Row],[cu_id]], Revenue_Analysis[cuid], Revenue_Analysis[Q1 Low Deviation], 0)</f>
        <v>17.648499999999999</v>
      </c>
      <c r="AB829" s="43">
        <f>_xlfn.XLOOKUP(Master1[[#This Row],[cu_id]],Revenue_Analysis[cuid],Revenue_Analysis[Q1 High Deviation], 0)</f>
        <v>25.7715</v>
      </c>
      <c r="AC829" s="43">
        <f>_xlfn.XLOOKUP(Master1[[#This Row],[cu_id]],Revenue_Analysis[cuid],Revenue_Analysis[Q2 Low Deviation], 0)</f>
        <v>17.906700000000001</v>
      </c>
      <c r="AD829" s="43">
        <f>_xlfn.XLOOKUP(Master1[[#This Row],[cu_id]],Revenue_Analysis[cuid],Revenue_Analysis[Q2 High Deviation], 0)</f>
        <v>26.282499999999999</v>
      </c>
      <c r="AE829" s="43">
        <f>_xlfn.XLOOKUP(Master1[[#This Row],[cu_id]],Revenue_Analysis[cuid],Revenue_Analysis[Q3 Low Deviation], 0)</f>
        <v>17.848600000000001</v>
      </c>
      <c r="AF829" s="43">
        <f>_xlfn.XLOOKUP(Master1[[#This Row],[cu_id]],Revenue_Analysis[cuid],Revenue_Analysis[Q3 High Deviation], 0)</f>
        <v>24.828399999999998</v>
      </c>
      <c r="AG829" s="43">
        <f>_xlfn.XLOOKUP(Master1[[#This Row],[cu_id]],Revenue_Analysis[cuid],Revenue_Analysis[Q4 Low Deviation], 0)</f>
        <v>17.7028</v>
      </c>
      <c r="AH829" s="43">
        <f>_xlfn.XLOOKUP(Master1[[#This Row],[cu_id]],Revenue_Analysis[cuid],Revenue_Analysis[Q4 High Deviation], 0)</f>
        <v>27.546399999999998</v>
      </c>
      <c r="AI829" s="43">
        <f>_xlfn.XLOOKUP(Master1[[#This Row],[cu_id]],Revenue_Analysis[cuid],Revenue_Analysis[Q1 Average], 0)</f>
        <v>21.71</v>
      </c>
      <c r="AJ829" s="43">
        <f>_xlfn.XLOOKUP(Master1[[#This Row],[cu_id]],Revenue_Analysis[cuid],Revenue_Analysis[Q2 Average], 0)</f>
        <v>22.0946</v>
      </c>
      <c r="AK829" s="43">
        <f>_xlfn.XLOOKUP(Master1[[#This Row],[cu_id]],Revenue_Analysis[cuid],Revenue_Analysis[Q3 Average], 0)</f>
        <v>21.3385</v>
      </c>
      <c r="AL829" s="43">
        <f>_xlfn.XLOOKUP(Master1[[#This Row],[cu_id]],Revenue_Analysis[cuid],Revenue_Analysis[Q4 Average], 0)</f>
        <v>22.624600000000001</v>
      </c>
      <c r="AM829" s="44">
        <v>0.33333333333333331</v>
      </c>
      <c r="AN829" s="44">
        <v>0.83333333333333337</v>
      </c>
      <c r="AO829" s="25" t="s">
        <v>13860</v>
      </c>
      <c r="AP829" s="25" t="s">
        <v>13860</v>
      </c>
      <c r="AQ829" s="25" t="s">
        <v>13860</v>
      </c>
      <c r="AR829" s="25" t="s">
        <v>0</v>
      </c>
      <c r="AS829" s="15">
        <f>IFERROR(_xlfn.XLOOKUP(Master1[[#This Row],[cu_id]],StopTimes[cu_ID],StopTimes[Average Stop Time]), 0)</f>
        <v>0.1125</v>
      </c>
      <c r="AT82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29" s="45">
        <v>3</v>
      </c>
      <c r="AV829" s="13"/>
      <c r="AW829" s="12"/>
    </row>
    <row r="830" spans="1:49" x14ac:dyDescent="0.3">
      <c r="A830" s="74" t="s">
        <v>4157</v>
      </c>
      <c r="B830" s="25">
        <v>70</v>
      </c>
      <c r="C830" s="25" t="s">
        <v>14</v>
      </c>
      <c r="D830" s="26">
        <v>99161</v>
      </c>
      <c r="E830" s="26" t="s">
        <v>2114</v>
      </c>
      <c r="F830" s="26" t="s">
        <v>2115</v>
      </c>
      <c r="G830" s="26" t="s">
        <v>2065</v>
      </c>
      <c r="H830" s="26" t="s">
        <v>5</v>
      </c>
      <c r="I830" s="26" t="s">
        <v>1467</v>
      </c>
      <c r="J830" s="26" t="s">
        <v>4</v>
      </c>
      <c r="K830" s="26" t="s">
        <v>1027</v>
      </c>
      <c r="L830" s="27" t="s">
        <v>16</v>
      </c>
      <c r="M830" s="25" t="s">
        <v>3</v>
      </c>
      <c r="N830" s="25" t="s">
        <v>2</v>
      </c>
      <c r="O8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55</v>
      </c>
      <c r="P830" s="25">
        <v>0</v>
      </c>
      <c r="Q830" s="25">
        <v>0</v>
      </c>
      <c r="R830" s="25">
        <v>0</v>
      </c>
      <c r="S830" s="25">
        <v>55</v>
      </c>
      <c r="T830" s="25">
        <v>0</v>
      </c>
      <c r="U830" s="25">
        <v>2</v>
      </c>
      <c r="V830" s="41" t="str">
        <f>IFERROR(Master1[[#This Row],[Avg Garment Scans per Delivery]]/Master1[[#This Row],[Garment Inventory]], "")</f>
        <v/>
      </c>
      <c r="W830" s="42"/>
      <c r="X830" s="42"/>
      <c r="Y830" s="42"/>
      <c r="Z830" s="42"/>
      <c r="AA830" s="43">
        <f>_xlfn.XLOOKUP(Master1[[#This Row],[cu_id]], Revenue_Analysis[cuid], Revenue_Analysis[Q1 Low Deviation], 0)</f>
        <v>0</v>
      </c>
      <c r="AB830" s="43">
        <f>_xlfn.XLOOKUP(Master1[[#This Row],[cu_id]],Revenue_Analysis[cuid],Revenue_Analysis[Q1 High Deviation], 0)</f>
        <v>0</v>
      </c>
      <c r="AC830" s="43">
        <f>_xlfn.XLOOKUP(Master1[[#This Row],[cu_id]],Revenue_Analysis[cuid],Revenue_Analysis[Q2 Low Deviation], 0)</f>
        <v>0</v>
      </c>
      <c r="AD830" s="43">
        <f>_xlfn.XLOOKUP(Master1[[#This Row],[cu_id]],Revenue_Analysis[cuid],Revenue_Analysis[Q2 High Deviation], 0)</f>
        <v>0</v>
      </c>
      <c r="AE830" s="43">
        <f>_xlfn.XLOOKUP(Master1[[#This Row],[cu_id]],Revenue_Analysis[cuid],Revenue_Analysis[Q3 Low Deviation], 0)</f>
        <v>0</v>
      </c>
      <c r="AF830" s="43">
        <f>_xlfn.XLOOKUP(Master1[[#This Row],[cu_id]],Revenue_Analysis[cuid],Revenue_Analysis[Q3 High Deviation], 0)</f>
        <v>0</v>
      </c>
      <c r="AG830" s="43">
        <f>_xlfn.XLOOKUP(Master1[[#This Row],[cu_id]],Revenue_Analysis[cuid],Revenue_Analysis[Q4 Low Deviation], 0)</f>
        <v>0</v>
      </c>
      <c r="AH830" s="43">
        <f>_xlfn.XLOOKUP(Master1[[#This Row],[cu_id]],Revenue_Analysis[cuid],Revenue_Analysis[Q4 High Deviation], 0)</f>
        <v>0</v>
      </c>
      <c r="AI830" s="43">
        <f>_xlfn.XLOOKUP(Master1[[#This Row],[cu_id]],Revenue_Analysis[cuid],Revenue_Analysis[Q1 Average], 0)</f>
        <v>0</v>
      </c>
      <c r="AJ830" s="43">
        <f>_xlfn.XLOOKUP(Master1[[#This Row],[cu_id]],Revenue_Analysis[cuid],Revenue_Analysis[Q2 Average], 0)</f>
        <v>0</v>
      </c>
      <c r="AK830" s="43">
        <f>_xlfn.XLOOKUP(Master1[[#This Row],[cu_id]],Revenue_Analysis[cuid],Revenue_Analysis[Q3 Average], 0)</f>
        <v>0</v>
      </c>
      <c r="AL830" s="43">
        <f>_xlfn.XLOOKUP(Master1[[#This Row],[cu_id]],Revenue_Analysis[cuid],Revenue_Analysis[Q4 Average], 0)</f>
        <v>0</v>
      </c>
      <c r="AM830" s="44">
        <v>0.33333333333333331</v>
      </c>
      <c r="AN830" s="44">
        <v>0.83333333333333337</v>
      </c>
      <c r="AO830" s="25" t="s">
        <v>13860</v>
      </c>
      <c r="AP830" s="25" t="s">
        <v>13860</v>
      </c>
      <c r="AQ830" s="25" t="s">
        <v>13860</v>
      </c>
      <c r="AR830" s="25" t="s">
        <v>0</v>
      </c>
      <c r="AS830" s="15">
        <f>IFERROR(_xlfn.XLOOKUP(Master1[[#This Row],[cu_id]],StopTimes[cu_ID],StopTimes[Average Stop Time]), 0)</f>
        <v>0.1125</v>
      </c>
      <c r="AT83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30" s="45">
        <v>3</v>
      </c>
      <c r="AV830" s="13"/>
      <c r="AW830" s="12"/>
    </row>
    <row r="831" spans="1:49" x14ac:dyDescent="0.3">
      <c r="A831" s="74" t="s">
        <v>4603</v>
      </c>
      <c r="B831" s="25">
        <v>71</v>
      </c>
      <c r="C831" s="25" t="s">
        <v>9</v>
      </c>
      <c r="D831" s="26">
        <v>33365</v>
      </c>
      <c r="E831" s="26" t="s">
        <v>39</v>
      </c>
      <c r="F831" s="26" t="s">
        <v>3021</v>
      </c>
      <c r="G831" s="26" t="s">
        <v>3022</v>
      </c>
      <c r="H831" s="26" t="s">
        <v>5</v>
      </c>
      <c r="I831" s="26" t="s">
        <v>205</v>
      </c>
      <c r="J831" s="26" t="s">
        <v>4</v>
      </c>
      <c r="K831" s="26" t="s">
        <v>206</v>
      </c>
      <c r="L831" s="27" t="s">
        <v>16</v>
      </c>
      <c r="M831" s="25" t="s">
        <v>3</v>
      </c>
      <c r="N831" s="25" t="s">
        <v>2</v>
      </c>
      <c r="O8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115</v>
      </c>
      <c r="P831" s="25">
        <v>115</v>
      </c>
      <c r="Q831" s="25">
        <v>0</v>
      </c>
      <c r="R831" s="25">
        <v>0</v>
      </c>
      <c r="S831" s="25">
        <v>0</v>
      </c>
      <c r="T831" s="25">
        <v>0</v>
      </c>
      <c r="U831" s="25">
        <v>36</v>
      </c>
      <c r="V831" s="41" t="str">
        <f>IFERROR(Master1[[#This Row],[Avg Garment Scans per Delivery]]/Master1[[#This Row],[Garment Inventory]], "")</f>
        <v/>
      </c>
      <c r="W831" s="42"/>
      <c r="X831" s="42"/>
      <c r="Y831" s="42"/>
      <c r="Z831" s="42"/>
      <c r="AA831" s="43">
        <f>_xlfn.XLOOKUP(Master1[[#This Row],[cu_id]], Revenue_Analysis[cuid], Revenue_Analysis[Q1 Low Deviation], 0)</f>
        <v>67.180400000000006</v>
      </c>
      <c r="AB831" s="43">
        <f>_xlfn.XLOOKUP(Master1[[#This Row],[cu_id]],Revenue_Analysis[cuid],Revenue_Analysis[Q1 High Deviation], 0)</f>
        <v>68.778000000000006</v>
      </c>
      <c r="AC831" s="43">
        <f>_xlfn.XLOOKUP(Master1[[#This Row],[cu_id]],Revenue_Analysis[cuid],Revenue_Analysis[Q2 Low Deviation], 0)</f>
        <v>70.608699999999999</v>
      </c>
      <c r="AD831" s="43">
        <f>_xlfn.XLOOKUP(Master1[[#This Row],[cu_id]],Revenue_Analysis[cuid],Revenue_Analysis[Q2 High Deviation], 0)</f>
        <v>78.565100000000001</v>
      </c>
      <c r="AE831" s="43">
        <f>_xlfn.XLOOKUP(Master1[[#This Row],[cu_id]],Revenue_Analysis[cuid],Revenue_Analysis[Q3 Low Deviation], 0)</f>
        <v>86.182299999999998</v>
      </c>
      <c r="AF831" s="43">
        <f>_xlfn.XLOOKUP(Master1[[#This Row],[cu_id]],Revenue_Analysis[cuid],Revenue_Analysis[Q3 High Deviation], 0)</f>
        <v>86.957700000000003</v>
      </c>
      <c r="AG831" s="43">
        <f>_xlfn.XLOOKUP(Master1[[#This Row],[cu_id]],Revenue_Analysis[cuid],Revenue_Analysis[Q4 Low Deviation], 0)</f>
        <v>86.15</v>
      </c>
      <c r="AH831" s="43">
        <f>_xlfn.XLOOKUP(Master1[[#This Row],[cu_id]],Revenue_Analysis[cuid],Revenue_Analysis[Q4 High Deviation], 0)</f>
        <v>86.15</v>
      </c>
      <c r="AI831" s="43">
        <f>_xlfn.XLOOKUP(Master1[[#This Row],[cu_id]],Revenue_Analysis[cuid],Revenue_Analysis[Q1 Average], 0)</f>
        <v>67.979200000000006</v>
      </c>
      <c r="AJ831" s="43">
        <f>_xlfn.XLOOKUP(Master1[[#This Row],[cu_id]],Revenue_Analysis[cuid],Revenue_Analysis[Q2 Average], 0)</f>
        <v>74.5869</v>
      </c>
      <c r="AK831" s="43">
        <f>_xlfn.XLOOKUP(Master1[[#This Row],[cu_id]],Revenue_Analysis[cuid],Revenue_Analysis[Q3 Average], 0)</f>
        <v>86.57</v>
      </c>
      <c r="AL831" s="43">
        <f>_xlfn.XLOOKUP(Master1[[#This Row],[cu_id]],Revenue_Analysis[cuid],Revenue_Analysis[Q4 Average], 0)</f>
        <v>86.15</v>
      </c>
      <c r="AM831" s="44">
        <v>9</v>
      </c>
      <c r="AN831" s="44">
        <v>9.5</v>
      </c>
      <c r="AO831" s="25" t="s">
        <v>13860</v>
      </c>
      <c r="AP831" s="25" t="s">
        <v>13860</v>
      </c>
      <c r="AQ831" s="25" t="s">
        <v>207</v>
      </c>
      <c r="AR831" s="25" t="s">
        <v>0</v>
      </c>
      <c r="AS831" s="15">
        <f>IFERROR(_xlfn.XLOOKUP(Master1[[#This Row],[cu_id]],StopTimes[cu_ID],StopTimes[Average Stop Time]), 0)</f>
        <v>11.172222221666667</v>
      </c>
      <c r="AT83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31" s="45" t="s">
        <v>13860</v>
      </c>
      <c r="AV831" s="13"/>
      <c r="AW831" s="12"/>
    </row>
    <row r="832" spans="1:49" x14ac:dyDescent="0.3">
      <c r="A832" s="74" t="s">
        <v>4604</v>
      </c>
      <c r="B832" s="25">
        <v>72</v>
      </c>
      <c r="C832" s="25" t="s">
        <v>14</v>
      </c>
      <c r="D832" s="26">
        <v>99104</v>
      </c>
      <c r="E832" s="26" t="s">
        <v>57</v>
      </c>
      <c r="F832" s="26" t="s">
        <v>3023</v>
      </c>
      <c r="G832" s="26" t="s">
        <v>3024</v>
      </c>
      <c r="H832" s="26" t="s">
        <v>5</v>
      </c>
      <c r="I832" s="26" t="s">
        <v>3025</v>
      </c>
      <c r="J832" s="26" t="s">
        <v>4</v>
      </c>
      <c r="K832" s="26" t="s">
        <v>428</v>
      </c>
      <c r="L832" s="27" t="s">
        <v>16</v>
      </c>
      <c r="M832" s="25" t="s">
        <v>3</v>
      </c>
      <c r="N832" s="25" t="s">
        <v>2</v>
      </c>
      <c r="O8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32" s="25">
        <v>0</v>
      </c>
      <c r="Q832" s="25">
        <v>0</v>
      </c>
      <c r="R832" s="25">
        <v>0</v>
      </c>
      <c r="S832" s="25">
        <v>1</v>
      </c>
      <c r="T832" s="25">
        <v>0</v>
      </c>
      <c r="U832" s="25">
        <v>33</v>
      </c>
      <c r="V832" s="41">
        <f>IFERROR(Master1[[#This Row],[Avg Garment Scans per Delivery]]/Master1[[#This Row],[Garment Inventory]], "")</f>
        <v>5.6289488799540495E-2</v>
      </c>
      <c r="W832" s="42">
        <v>1741</v>
      </c>
      <c r="X832" s="42">
        <v>98</v>
      </c>
      <c r="Y832" s="42">
        <v>85</v>
      </c>
      <c r="Z832" s="42">
        <v>1695</v>
      </c>
      <c r="AA832" s="43">
        <f>_xlfn.XLOOKUP(Master1[[#This Row],[cu_id]], Revenue_Analysis[cuid], Revenue_Analysis[Q1 Low Deviation], 0)</f>
        <v>446.97770000000003</v>
      </c>
      <c r="AB832" s="43">
        <f>_xlfn.XLOOKUP(Master1[[#This Row],[cu_id]],Revenue_Analysis[cuid],Revenue_Analysis[Q1 High Deviation], 0)</f>
        <v>774.04390000000001</v>
      </c>
      <c r="AC832" s="43">
        <f>_xlfn.XLOOKUP(Master1[[#This Row],[cu_id]],Revenue_Analysis[cuid],Revenue_Analysis[Q2 Low Deviation], 0)</f>
        <v>328.71820000000002</v>
      </c>
      <c r="AD832" s="43">
        <f>_xlfn.XLOOKUP(Master1[[#This Row],[cu_id]],Revenue_Analysis[cuid],Revenue_Analysis[Q2 High Deviation], 0)</f>
        <v>644.23239999999998</v>
      </c>
      <c r="AE832" s="43">
        <f>_xlfn.XLOOKUP(Master1[[#This Row],[cu_id]],Revenue_Analysis[cuid],Revenue_Analysis[Q3 Low Deviation], 0)</f>
        <v>689.255</v>
      </c>
      <c r="AF832" s="43">
        <f>_xlfn.XLOOKUP(Master1[[#This Row],[cu_id]],Revenue_Analysis[cuid],Revenue_Analysis[Q3 High Deviation], 0)</f>
        <v>940.59500000000003</v>
      </c>
      <c r="AG832" s="43">
        <f>_xlfn.XLOOKUP(Master1[[#This Row],[cu_id]],Revenue_Analysis[cuid],Revenue_Analysis[Q4 Low Deviation], 0)</f>
        <v>691.70450000000005</v>
      </c>
      <c r="AH832" s="43">
        <f>_xlfn.XLOOKUP(Master1[[#This Row],[cu_id]],Revenue_Analysis[cuid],Revenue_Analysis[Q4 High Deviation], 0)</f>
        <v>920.53269999999998</v>
      </c>
      <c r="AI832" s="43">
        <f>_xlfn.XLOOKUP(Master1[[#This Row],[cu_id]],Revenue_Analysis[cuid],Revenue_Analysis[Q1 Average], 0)</f>
        <v>610.51080000000002</v>
      </c>
      <c r="AJ832" s="43">
        <f>_xlfn.XLOOKUP(Master1[[#This Row],[cu_id]],Revenue_Analysis[cuid],Revenue_Analysis[Q2 Average], 0)</f>
        <v>486.4753</v>
      </c>
      <c r="AK832" s="43">
        <f>_xlfn.XLOOKUP(Master1[[#This Row],[cu_id]],Revenue_Analysis[cuid],Revenue_Analysis[Q3 Average], 0)</f>
        <v>814.92499999999995</v>
      </c>
      <c r="AL832" s="43">
        <f>_xlfn.XLOOKUP(Master1[[#This Row],[cu_id]],Revenue_Analysis[cuid],Revenue_Analysis[Q4 Average], 0)</f>
        <v>806.11860000000001</v>
      </c>
      <c r="AM832" s="44">
        <v>0.25</v>
      </c>
      <c r="AN832" s="44">
        <v>0.6875</v>
      </c>
      <c r="AO832" s="25" t="s">
        <v>13860</v>
      </c>
      <c r="AP832" s="25" t="s">
        <v>13860</v>
      </c>
      <c r="AQ832" s="25" t="s">
        <v>13860</v>
      </c>
      <c r="AR832" s="25" t="s">
        <v>0</v>
      </c>
      <c r="AS832" s="15">
        <f>IFERROR(_xlfn.XLOOKUP(Master1[[#This Row],[cu_id]],StopTimes[cu_ID],StopTimes[Average Stop Time]), 0)</f>
        <v>6.1400000000000006</v>
      </c>
      <c r="AT832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832" s="45">
        <v>20</v>
      </c>
      <c r="AV832" s="13"/>
      <c r="AW832" s="12"/>
    </row>
    <row r="833" spans="1:49" x14ac:dyDescent="0.3">
      <c r="A833" s="74" t="s">
        <v>4605</v>
      </c>
      <c r="B833" s="25">
        <v>72</v>
      </c>
      <c r="C833" s="25" t="s">
        <v>14</v>
      </c>
      <c r="D833" s="26">
        <v>99104</v>
      </c>
      <c r="E833" s="26" t="s">
        <v>90</v>
      </c>
      <c r="F833" s="26" t="s">
        <v>3026</v>
      </c>
      <c r="G833" s="26" t="s">
        <v>3024</v>
      </c>
      <c r="H833" s="26" t="s">
        <v>5</v>
      </c>
      <c r="I833" s="26" t="s">
        <v>2499</v>
      </c>
      <c r="J833" s="26" t="s">
        <v>4</v>
      </c>
      <c r="K833" s="26" t="s">
        <v>428</v>
      </c>
      <c r="L833" s="27" t="s">
        <v>16</v>
      </c>
      <c r="M833" s="25" t="s">
        <v>3</v>
      </c>
      <c r="N833" s="25" t="s">
        <v>2</v>
      </c>
      <c r="O8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33" s="25">
        <v>0</v>
      </c>
      <c r="Q833" s="25">
        <v>0</v>
      </c>
      <c r="R833" s="25">
        <v>0</v>
      </c>
      <c r="S833" s="25">
        <v>1</v>
      </c>
      <c r="T833" s="25">
        <v>0</v>
      </c>
      <c r="U833" s="25">
        <v>32</v>
      </c>
      <c r="V833" s="41">
        <f>IFERROR(Master1[[#This Row],[Avg Garment Scans per Delivery]]/Master1[[#This Row],[Garment Inventory]], "")</f>
        <v>0.10274579273693533</v>
      </c>
      <c r="W833" s="42">
        <v>1129</v>
      </c>
      <c r="X833" s="42">
        <v>116</v>
      </c>
      <c r="Y833" s="42">
        <v>64</v>
      </c>
      <c r="Z833" s="42">
        <v>1132</v>
      </c>
      <c r="AA833" s="43">
        <f>_xlfn.XLOOKUP(Master1[[#This Row],[cu_id]], Revenue_Analysis[cuid], Revenue_Analysis[Q1 Low Deviation], 0)</f>
        <v>202.11580000000001</v>
      </c>
      <c r="AB833" s="43">
        <f>_xlfn.XLOOKUP(Master1[[#This Row],[cu_id]],Revenue_Analysis[cuid],Revenue_Analysis[Q1 High Deviation], 0)</f>
        <v>450.858</v>
      </c>
      <c r="AC833" s="43">
        <f>_xlfn.XLOOKUP(Master1[[#This Row],[cu_id]],Revenue_Analysis[cuid],Revenue_Analysis[Q2 Low Deviation], 0)</f>
        <v>175.50149999999999</v>
      </c>
      <c r="AD833" s="43">
        <f>_xlfn.XLOOKUP(Master1[[#This Row],[cu_id]],Revenue_Analysis[cuid],Revenue_Analysis[Q2 High Deviation], 0)</f>
        <v>420.41849999999999</v>
      </c>
      <c r="AE833" s="43">
        <f>_xlfn.XLOOKUP(Master1[[#This Row],[cu_id]],Revenue_Analysis[cuid],Revenue_Analysis[Q3 Low Deviation], 0)</f>
        <v>430.36450000000002</v>
      </c>
      <c r="AF833" s="43">
        <f>_xlfn.XLOOKUP(Master1[[#This Row],[cu_id]],Revenue_Analysis[cuid],Revenue_Analysis[Q3 High Deviation], 0)</f>
        <v>961.91430000000003</v>
      </c>
      <c r="AG833" s="43">
        <f>_xlfn.XLOOKUP(Master1[[#This Row],[cu_id]],Revenue_Analysis[cuid],Revenue_Analysis[Q4 Low Deviation], 0)</f>
        <v>599.28129999999999</v>
      </c>
      <c r="AH833" s="43">
        <f>_xlfn.XLOOKUP(Master1[[#This Row],[cu_id]],Revenue_Analysis[cuid],Revenue_Analysis[Q4 High Deviation], 0)</f>
        <v>877.1001</v>
      </c>
      <c r="AI833" s="43">
        <f>_xlfn.XLOOKUP(Master1[[#This Row],[cu_id]],Revenue_Analysis[cuid],Revenue_Analysis[Q1 Average], 0)</f>
        <v>326.48689999999999</v>
      </c>
      <c r="AJ833" s="43">
        <f>_xlfn.XLOOKUP(Master1[[#This Row],[cu_id]],Revenue_Analysis[cuid],Revenue_Analysis[Q2 Average], 0)</f>
        <v>297.95999999999998</v>
      </c>
      <c r="AK833" s="43">
        <f>_xlfn.XLOOKUP(Master1[[#This Row],[cu_id]],Revenue_Analysis[cuid],Revenue_Analysis[Q3 Average], 0)</f>
        <v>696.13940000000002</v>
      </c>
      <c r="AL833" s="43">
        <f>_xlfn.XLOOKUP(Master1[[#This Row],[cu_id]],Revenue_Analysis[cuid],Revenue_Analysis[Q4 Average], 0)</f>
        <v>738.19069999999999</v>
      </c>
      <c r="AM833" s="44">
        <v>0.25</v>
      </c>
      <c r="AN833" s="44">
        <v>0.6875</v>
      </c>
      <c r="AO833" s="25" t="s">
        <v>13860</v>
      </c>
      <c r="AP833" s="25" t="s">
        <v>13860</v>
      </c>
      <c r="AQ833" s="25" t="s">
        <v>13860</v>
      </c>
      <c r="AR833" s="25" t="s">
        <v>0</v>
      </c>
      <c r="AS833" s="15">
        <f>IFERROR(_xlfn.XLOOKUP(Master1[[#This Row],[cu_id]],StopTimes[cu_ID],StopTimes[Average Stop Time]), 0)</f>
        <v>3.6916666666666669</v>
      </c>
      <c r="AT833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833" s="45">
        <v>20</v>
      </c>
      <c r="AV833" s="13"/>
      <c r="AW833" s="12"/>
    </row>
    <row r="834" spans="1:49" x14ac:dyDescent="0.3">
      <c r="A834" s="74" t="s">
        <v>4606</v>
      </c>
      <c r="B834" s="25">
        <v>76</v>
      </c>
      <c r="C834" s="25" t="s">
        <v>14</v>
      </c>
      <c r="D834" s="26">
        <v>33445</v>
      </c>
      <c r="E834" s="26" t="s">
        <v>13</v>
      </c>
      <c r="F834" s="26" t="s">
        <v>1319</v>
      </c>
      <c r="G834" s="26" t="s">
        <v>3027</v>
      </c>
      <c r="H834" s="26" t="s">
        <v>5</v>
      </c>
      <c r="I834" s="26" t="s">
        <v>1318</v>
      </c>
      <c r="J834" s="26" t="s">
        <v>4</v>
      </c>
      <c r="K834" s="26" t="s">
        <v>1015</v>
      </c>
      <c r="L834" s="27">
        <v>6</v>
      </c>
      <c r="M834" s="25" t="s">
        <v>3</v>
      </c>
      <c r="N834" s="25" t="s">
        <v>2</v>
      </c>
      <c r="O8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834" s="25">
        <v>0</v>
      </c>
      <c r="Q834" s="25">
        <v>0</v>
      </c>
      <c r="R834" s="25">
        <v>0</v>
      </c>
      <c r="S834" s="25">
        <v>160</v>
      </c>
      <c r="T834" s="25">
        <v>0</v>
      </c>
      <c r="U834" s="25">
        <v>34</v>
      </c>
      <c r="V834" s="41" t="str">
        <f>IFERROR(Master1[[#This Row],[Avg Garment Scans per Delivery]]/Master1[[#This Row],[Garment Inventory]], "")</f>
        <v/>
      </c>
      <c r="W834" s="42"/>
      <c r="X834" s="42"/>
      <c r="Y834" s="42"/>
      <c r="Z834" s="42"/>
      <c r="AA834" s="43">
        <f>_xlfn.XLOOKUP(Master1[[#This Row],[cu_id]], Revenue_Analysis[cuid], Revenue_Analysis[Q1 Low Deviation], 0)</f>
        <v>81.160600000000002</v>
      </c>
      <c r="AB834" s="43">
        <f>_xlfn.XLOOKUP(Master1[[#This Row],[cu_id]],Revenue_Analysis[cuid],Revenue_Analysis[Q1 High Deviation], 0)</f>
        <v>89.421000000000006</v>
      </c>
      <c r="AC834" s="43">
        <f>_xlfn.XLOOKUP(Master1[[#This Row],[cu_id]],Revenue_Analysis[cuid],Revenue_Analysis[Q2 Low Deviation], 0)</f>
        <v>86.893600000000006</v>
      </c>
      <c r="AD834" s="43">
        <f>_xlfn.XLOOKUP(Master1[[#This Row],[cu_id]],Revenue_Analysis[cuid],Revenue_Analysis[Q2 High Deviation], 0)</f>
        <v>92.437200000000004</v>
      </c>
      <c r="AE834" s="43">
        <f>_xlfn.XLOOKUP(Master1[[#This Row],[cu_id]],Revenue_Analysis[cuid],Revenue_Analysis[Q3 Low Deviation], 0)</f>
        <v>87.508499999999998</v>
      </c>
      <c r="AF834" s="43">
        <f>_xlfn.XLOOKUP(Master1[[#This Row],[cu_id]],Revenue_Analysis[cuid],Revenue_Analysis[Q3 High Deviation], 0)</f>
        <v>92.911500000000004</v>
      </c>
      <c r="AG834" s="43">
        <f>_xlfn.XLOOKUP(Master1[[#This Row],[cu_id]],Revenue_Analysis[cuid],Revenue_Analysis[Q4 Low Deviation], 0)</f>
        <v>107.6879</v>
      </c>
      <c r="AH834" s="43">
        <f>_xlfn.XLOOKUP(Master1[[#This Row],[cu_id]],Revenue_Analysis[cuid],Revenue_Analysis[Q4 High Deviation], 0)</f>
        <v>120.24630000000001</v>
      </c>
      <c r="AI834" s="43">
        <f>_xlfn.XLOOKUP(Master1[[#This Row],[cu_id]],Revenue_Analysis[cuid],Revenue_Analysis[Q1 Average], 0)</f>
        <v>85.290800000000004</v>
      </c>
      <c r="AJ834" s="43">
        <f>_xlfn.XLOOKUP(Master1[[#This Row],[cu_id]],Revenue_Analysis[cuid],Revenue_Analysis[Q2 Average], 0)</f>
        <v>89.665400000000005</v>
      </c>
      <c r="AK834" s="43">
        <f>_xlfn.XLOOKUP(Master1[[#This Row],[cu_id]],Revenue_Analysis[cuid],Revenue_Analysis[Q3 Average], 0)</f>
        <v>90.21</v>
      </c>
      <c r="AL834" s="43">
        <f>_xlfn.XLOOKUP(Master1[[#This Row],[cu_id]],Revenue_Analysis[cuid],Revenue_Analysis[Q4 Average], 0)</f>
        <v>113.9671</v>
      </c>
      <c r="AM834" s="44">
        <v>10</v>
      </c>
      <c r="AN834" s="44">
        <v>4.5</v>
      </c>
      <c r="AO834" s="25" t="s">
        <v>13860</v>
      </c>
      <c r="AP834" s="25" t="s">
        <v>13860</v>
      </c>
      <c r="AQ834" s="25" t="s">
        <v>13860</v>
      </c>
      <c r="AR834" s="25" t="s">
        <v>0</v>
      </c>
      <c r="AS834" s="15">
        <f>IFERROR(_xlfn.XLOOKUP(Master1[[#This Row],[cu_id]],StopTimes[cu_ID],StopTimes[Average Stop Time]), 0)</f>
        <v>13.616666666666667</v>
      </c>
      <c r="AT83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34" s="45" t="s">
        <v>13860</v>
      </c>
      <c r="AV834" s="13"/>
      <c r="AW834" s="12"/>
    </row>
    <row r="835" spans="1:49" x14ac:dyDescent="0.3">
      <c r="A835" s="74" t="s">
        <v>3765</v>
      </c>
      <c r="B835" s="25">
        <v>34</v>
      </c>
      <c r="C835" s="25" t="s">
        <v>14</v>
      </c>
      <c r="D835" s="26">
        <v>28965</v>
      </c>
      <c r="E835" s="26" t="s">
        <v>13</v>
      </c>
      <c r="F835" s="26" t="s">
        <v>1236</v>
      </c>
      <c r="G835" s="26" t="s">
        <v>1237</v>
      </c>
      <c r="H835" s="26" t="s">
        <v>11</v>
      </c>
      <c r="I835" s="26" t="s">
        <v>238</v>
      </c>
      <c r="J835" s="26" t="s">
        <v>4</v>
      </c>
      <c r="K835" s="26" t="s">
        <v>1238</v>
      </c>
      <c r="L835" s="27" t="s">
        <v>16</v>
      </c>
      <c r="M835" s="25" t="s">
        <v>3</v>
      </c>
      <c r="N835" s="25" t="s">
        <v>2</v>
      </c>
      <c r="O8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835" s="25">
        <v>0</v>
      </c>
      <c r="Q835" s="25">
        <v>0</v>
      </c>
      <c r="R835" s="25">
        <v>0</v>
      </c>
      <c r="S835" s="25">
        <v>20</v>
      </c>
      <c r="T835" s="25">
        <v>0</v>
      </c>
      <c r="U835" s="25">
        <v>53</v>
      </c>
      <c r="V835" s="41" t="str">
        <f>IFERROR(Master1[[#This Row],[Avg Garment Scans per Delivery]]/Master1[[#This Row],[Garment Inventory]], "")</f>
        <v/>
      </c>
      <c r="W835" s="42"/>
      <c r="X835" s="42"/>
      <c r="Y835" s="42"/>
      <c r="Z835" s="42"/>
      <c r="AA835" s="43">
        <f>_xlfn.XLOOKUP(Master1[[#This Row],[cu_id]], Revenue_Analysis[cuid], Revenue_Analysis[Q1 Low Deviation], 0)</f>
        <v>54.510399999999997</v>
      </c>
      <c r="AB835" s="43">
        <f>_xlfn.XLOOKUP(Master1[[#This Row],[cu_id]],Revenue_Analysis[cuid],Revenue_Analysis[Q1 High Deviation], 0)</f>
        <v>56.107999999999997</v>
      </c>
      <c r="AC835" s="43">
        <f>_xlfn.XLOOKUP(Master1[[#This Row],[cu_id]],Revenue_Analysis[cuid],Revenue_Analysis[Q2 Low Deviation], 0)</f>
        <v>55.807200000000002</v>
      </c>
      <c r="AD835" s="43">
        <f>_xlfn.XLOOKUP(Master1[[#This Row],[cu_id]],Revenue_Analysis[cuid],Revenue_Analysis[Q2 High Deviation], 0)</f>
        <v>68.957400000000007</v>
      </c>
      <c r="AE835" s="43">
        <f>_xlfn.XLOOKUP(Master1[[#This Row],[cu_id]],Revenue_Analysis[cuid],Revenue_Analysis[Q3 Low Deviation], 0)</f>
        <v>51.687399999999997</v>
      </c>
      <c r="AF835" s="43">
        <f>_xlfn.XLOOKUP(Master1[[#This Row],[cu_id]],Revenue_Analysis[cuid],Revenue_Analysis[Q3 High Deviation], 0)</f>
        <v>133.61879999999999</v>
      </c>
      <c r="AG835" s="43">
        <f>_xlfn.XLOOKUP(Master1[[#This Row],[cu_id]],Revenue_Analysis[cuid],Revenue_Analysis[Q4 Low Deviation], 0)</f>
        <v>70.13</v>
      </c>
      <c r="AH835" s="43">
        <f>_xlfn.XLOOKUP(Master1[[#This Row],[cu_id]],Revenue_Analysis[cuid],Revenue_Analysis[Q4 High Deviation], 0)</f>
        <v>70.13</v>
      </c>
      <c r="AI835" s="43">
        <f>_xlfn.XLOOKUP(Master1[[#This Row],[cu_id]],Revenue_Analysis[cuid],Revenue_Analysis[Q1 Average], 0)</f>
        <v>55.309199999999997</v>
      </c>
      <c r="AJ835" s="43">
        <f>_xlfn.XLOOKUP(Master1[[#This Row],[cu_id]],Revenue_Analysis[cuid],Revenue_Analysis[Q2 Average], 0)</f>
        <v>62.382300000000001</v>
      </c>
      <c r="AK835" s="43">
        <f>_xlfn.XLOOKUP(Master1[[#This Row],[cu_id]],Revenue_Analysis[cuid],Revenue_Analysis[Q3 Average], 0)</f>
        <v>92.653099999999995</v>
      </c>
      <c r="AL835" s="43">
        <f>_xlfn.XLOOKUP(Master1[[#This Row],[cu_id]],Revenue_Analysis[cuid],Revenue_Analysis[Q4 Average], 0)</f>
        <v>70.13</v>
      </c>
      <c r="AM835" s="44">
        <v>9</v>
      </c>
      <c r="AN835" s="44">
        <v>0.6875</v>
      </c>
      <c r="AO835" s="25" t="s">
        <v>13860</v>
      </c>
      <c r="AP835" s="25" t="s">
        <v>13860</v>
      </c>
      <c r="AQ835" s="25" t="s">
        <v>13860</v>
      </c>
      <c r="AR835" s="25" t="s">
        <v>0</v>
      </c>
      <c r="AS835" s="15">
        <f>IFERROR(_xlfn.XLOOKUP(Master1[[#This Row],[cu_id]],StopTimes[cu_ID],StopTimes[Average Stop Time]), 0)</f>
        <v>1.3541666666666667</v>
      </c>
      <c r="AT83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35" s="45">
        <v>10</v>
      </c>
      <c r="AV835" s="13"/>
      <c r="AW835" s="12"/>
    </row>
    <row r="836" spans="1:49" x14ac:dyDescent="0.3">
      <c r="A836" s="74" t="s">
        <v>3785</v>
      </c>
      <c r="B836" s="25">
        <v>34</v>
      </c>
      <c r="C836" s="25" t="s">
        <v>7</v>
      </c>
      <c r="D836" s="26">
        <v>31283</v>
      </c>
      <c r="E836" s="26" t="s">
        <v>39</v>
      </c>
      <c r="F836" s="26" t="s">
        <v>1276</v>
      </c>
      <c r="G836" s="26" t="s">
        <v>1277</v>
      </c>
      <c r="H836" s="26" t="s">
        <v>8</v>
      </c>
      <c r="I836" s="26" t="s">
        <v>696</v>
      </c>
      <c r="J836" s="26" t="s">
        <v>4</v>
      </c>
      <c r="K836" s="26" t="s">
        <v>513</v>
      </c>
      <c r="L836" s="27" t="s">
        <v>16</v>
      </c>
      <c r="M836" s="25" t="s">
        <v>3</v>
      </c>
      <c r="N836" s="25" t="s">
        <v>2</v>
      </c>
      <c r="O8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75</v>
      </c>
      <c r="P836" s="25">
        <v>0</v>
      </c>
      <c r="Q836" s="25">
        <v>0</v>
      </c>
      <c r="R836" s="25">
        <v>0</v>
      </c>
      <c r="S836" s="25">
        <v>0</v>
      </c>
      <c r="T836" s="25">
        <v>75</v>
      </c>
      <c r="U836" s="25">
        <v>32</v>
      </c>
      <c r="V836" s="41" t="str">
        <f>IFERROR(Master1[[#This Row],[Avg Garment Scans per Delivery]]/Master1[[#This Row],[Garment Inventory]], "")</f>
        <v/>
      </c>
      <c r="W836" s="42"/>
      <c r="X836" s="42"/>
      <c r="Y836" s="42"/>
      <c r="Z836" s="42"/>
      <c r="AA836" s="43">
        <f>_xlfn.XLOOKUP(Master1[[#This Row],[cu_id]], Revenue_Analysis[cuid], Revenue_Analysis[Q1 Low Deviation], 0)</f>
        <v>54.63</v>
      </c>
      <c r="AB836" s="43">
        <f>_xlfn.XLOOKUP(Master1[[#This Row],[cu_id]],Revenue_Analysis[cuid],Revenue_Analysis[Q1 High Deviation], 0)</f>
        <v>55.88</v>
      </c>
      <c r="AC836" s="43">
        <f>_xlfn.XLOOKUP(Master1[[#This Row],[cu_id]],Revenue_Analysis[cuid],Revenue_Analysis[Q2 Low Deviation], 0)</f>
        <v>56.831800000000001</v>
      </c>
      <c r="AD836" s="43">
        <f>_xlfn.XLOOKUP(Master1[[#This Row],[cu_id]],Revenue_Analysis[cuid],Revenue_Analysis[Q2 High Deviation], 0)</f>
        <v>58.978999999999999</v>
      </c>
      <c r="AE836" s="43">
        <f>_xlfn.XLOOKUP(Master1[[#This Row],[cu_id]],Revenue_Analysis[cuid],Revenue_Analysis[Q3 Low Deviation], 0)</f>
        <v>59.65</v>
      </c>
      <c r="AF836" s="43">
        <f>_xlfn.XLOOKUP(Master1[[#This Row],[cu_id]],Revenue_Analysis[cuid],Revenue_Analysis[Q3 High Deviation], 0)</f>
        <v>59.65</v>
      </c>
      <c r="AG836" s="43">
        <f>_xlfn.XLOOKUP(Master1[[#This Row],[cu_id]],Revenue_Analysis[cuid],Revenue_Analysis[Q4 Low Deviation], 0)</f>
        <v>0</v>
      </c>
      <c r="AH836" s="43">
        <f>_xlfn.XLOOKUP(Master1[[#This Row],[cu_id]],Revenue_Analysis[cuid],Revenue_Analysis[Q4 High Deviation], 0)</f>
        <v>0</v>
      </c>
      <c r="AI836" s="43">
        <f>_xlfn.XLOOKUP(Master1[[#This Row],[cu_id]],Revenue_Analysis[cuid],Revenue_Analysis[Q1 Average], 0)</f>
        <v>55.255000000000003</v>
      </c>
      <c r="AJ836" s="43">
        <f>_xlfn.XLOOKUP(Master1[[#This Row],[cu_id]],Revenue_Analysis[cuid],Revenue_Analysis[Q2 Average], 0)</f>
        <v>57.9054</v>
      </c>
      <c r="AK836" s="43">
        <f>_xlfn.XLOOKUP(Master1[[#This Row],[cu_id]],Revenue_Analysis[cuid],Revenue_Analysis[Q3 Average], 0)</f>
        <v>59.65</v>
      </c>
      <c r="AL836" s="43">
        <f>_xlfn.XLOOKUP(Master1[[#This Row],[cu_id]],Revenue_Analysis[cuid],Revenue_Analysis[Q4 Average], 0)</f>
        <v>0</v>
      </c>
      <c r="AM836" s="44">
        <v>7</v>
      </c>
      <c r="AN836" s="44">
        <v>0.6875</v>
      </c>
      <c r="AO836" s="25" t="s">
        <v>13860</v>
      </c>
      <c r="AP836" s="25" t="s">
        <v>13860</v>
      </c>
      <c r="AQ836" s="25" t="s">
        <v>13860</v>
      </c>
      <c r="AR836" s="25" t="s">
        <v>0</v>
      </c>
      <c r="AS836" s="15">
        <f>IFERROR(_xlfn.XLOOKUP(Master1[[#This Row],[cu_id]],StopTimes[cu_ID],StopTimes[Average Stop Time]), 0)</f>
        <v>1.0854166666666667</v>
      </c>
      <c r="AT83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36" s="45">
        <v>3</v>
      </c>
      <c r="AV836" s="13"/>
      <c r="AW836" s="12"/>
    </row>
    <row r="837" spans="1:49" x14ac:dyDescent="0.3">
      <c r="A837" s="74" t="s">
        <v>4608</v>
      </c>
      <c r="B837" s="25">
        <v>34</v>
      </c>
      <c r="C837" s="25" t="s">
        <v>7</v>
      </c>
      <c r="D837" s="26">
        <v>32879</v>
      </c>
      <c r="E837" s="26" t="s">
        <v>68</v>
      </c>
      <c r="F837" s="26" t="s">
        <v>3029</v>
      </c>
      <c r="G837" s="26" t="s">
        <v>3030</v>
      </c>
      <c r="H837" s="26" t="s">
        <v>5</v>
      </c>
      <c r="I837" s="26" t="s">
        <v>696</v>
      </c>
      <c r="J837" s="26" t="s">
        <v>4</v>
      </c>
      <c r="K837" s="26" t="s">
        <v>1018</v>
      </c>
      <c r="L837" s="27">
        <v>6</v>
      </c>
      <c r="M837" s="25" t="s">
        <v>3</v>
      </c>
      <c r="N837" s="25" t="s">
        <v>2</v>
      </c>
      <c r="O8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55</v>
      </c>
      <c r="P837" s="25">
        <v>0</v>
      </c>
      <c r="Q837" s="25">
        <v>0</v>
      </c>
      <c r="R837" s="25">
        <v>0</v>
      </c>
      <c r="S837" s="25">
        <v>0</v>
      </c>
      <c r="T837" s="25">
        <v>55</v>
      </c>
      <c r="U837" s="25">
        <v>29</v>
      </c>
      <c r="V837" s="41" t="str">
        <f>IFERROR(Master1[[#This Row],[Avg Garment Scans per Delivery]]/Master1[[#This Row],[Garment Inventory]], "")</f>
        <v/>
      </c>
      <c r="W837" s="42"/>
      <c r="X837" s="42"/>
      <c r="Y837" s="42"/>
      <c r="Z837" s="42"/>
      <c r="AA837" s="43">
        <f>_xlfn.XLOOKUP(Master1[[#This Row],[cu_id]], Revenue_Analysis[cuid], Revenue_Analysis[Q1 Low Deviation], 0)</f>
        <v>58.719700000000003</v>
      </c>
      <c r="AB837" s="43">
        <f>_xlfn.XLOOKUP(Master1[[#This Row],[cu_id]],Revenue_Analysis[cuid],Revenue_Analysis[Q1 High Deviation], 0)</f>
        <v>60.058500000000002</v>
      </c>
      <c r="AC837" s="43">
        <f>_xlfn.XLOOKUP(Master1[[#This Row],[cu_id]],Revenue_Analysis[cuid],Revenue_Analysis[Q2 Low Deviation], 0)</f>
        <v>60.959000000000003</v>
      </c>
      <c r="AD837" s="43">
        <f>_xlfn.XLOOKUP(Master1[[#This Row],[cu_id]],Revenue_Analysis[cuid],Revenue_Analysis[Q2 High Deviation], 0)</f>
        <v>62.910200000000003</v>
      </c>
      <c r="AE837" s="43">
        <f>_xlfn.XLOOKUP(Master1[[#This Row],[cu_id]],Revenue_Analysis[cuid],Revenue_Analysis[Q3 Low Deviation], 0)</f>
        <v>62.537599999999998</v>
      </c>
      <c r="AF837" s="43">
        <f>_xlfn.XLOOKUP(Master1[[#This Row],[cu_id]],Revenue_Analysis[cuid],Revenue_Analysis[Q3 High Deviation], 0)</f>
        <v>65.138199999999998</v>
      </c>
      <c r="AG837" s="43">
        <f>_xlfn.XLOOKUP(Master1[[#This Row],[cu_id]],Revenue_Analysis[cuid],Revenue_Analysis[Q4 Low Deviation], 0)</f>
        <v>65.578100000000006</v>
      </c>
      <c r="AH837" s="43">
        <f>_xlfn.XLOOKUP(Master1[[#This Row],[cu_id]],Revenue_Analysis[cuid],Revenue_Analysis[Q4 High Deviation], 0)</f>
        <v>68.118899999999996</v>
      </c>
      <c r="AI837" s="43">
        <f>_xlfn.XLOOKUP(Master1[[#This Row],[cu_id]],Revenue_Analysis[cuid],Revenue_Analysis[Q1 Average], 0)</f>
        <v>59.389099999999999</v>
      </c>
      <c r="AJ837" s="43">
        <f>_xlfn.XLOOKUP(Master1[[#This Row],[cu_id]],Revenue_Analysis[cuid],Revenue_Analysis[Q2 Average], 0)</f>
        <v>61.934600000000003</v>
      </c>
      <c r="AK837" s="43">
        <f>_xlfn.XLOOKUP(Master1[[#This Row],[cu_id]],Revenue_Analysis[cuid],Revenue_Analysis[Q3 Average], 0)</f>
        <v>63.837899999999998</v>
      </c>
      <c r="AL837" s="43">
        <f>_xlfn.XLOOKUP(Master1[[#This Row],[cu_id]],Revenue_Analysis[cuid],Revenue_Analysis[Q4 Average], 0)</f>
        <v>66.848500000000001</v>
      </c>
      <c r="AM837" s="44">
        <v>9</v>
      </c>
      <c r="AN837" s="44">
        <v>0.6875</v>
      </c>
      <c r="AO837" s="25" t="s">
        <v>13860</v>
      </c>
      <c r="AP837" s="25" t="s">
        <v>13860</v>
      </c>
      <c r="AQ837" s="25" t="s">
        <v>13860</v>
      </c>
      <c r="AR837" s="25" t="s">
        <v>0</v>
      </c>
      <c r="AS837" s="15">
        <f>IFERROR(_xlfn.XLOOKUP(Master1[[#This Row],[cu_id]],StopTimes[cu_ID],StopTimes[Average Stop Time]), 0)</f>
        <v>3.6583333333333332</v>
      </c>
      <c r="AT83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37" s="45" t="s">
        <v>13860</v>
      </c>
      <c r="AV837" s="13"/>
      <c r="AW837" s="12"/>
    </row>
    <row r="838" spans="1:49" x14ac:dyDescent="0.3">
      <c r="A838" s="74" t="s">
        <v>4609</v>
      </c>
      <c r="B838" s="25">
        <v>71</v>
      </c>
      <c r="C838" s="25" t="s">
        <v>9</v>
      </c>
      <c r="D838" s="26">
        <v>99115</v>
      </c>
      <c r="E838" s="26" t="s">
        <v>46</v>
      </c>
      <c r="F838" s="26" t="s">
        <v>3031</v>
      </c>
      <c r="G838" s="26" t="s">
        <v>3032</v>
      </c>
      <c r="H838" s="26" t="s">
        <v>11</v>
      </c>
      <c r="I838" s="26" t="s">
        <v>205</v>
      </c>
      <c r="J838" s="26" t="s">
        <v>4</v>
      </c>
      <c r="K838" s="26" t="s">
        <v>378</v>
      </c>
      <c r="L838" s="27">
        <v>5</v>
      </c>
      <c r="M838" s="25" t="s">
        <v>3</v>
      </c>
      <c r="N838" s="25" t="s">
        <v>2</v>
      </c>
      <c r="O8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37</v>
      </c>
      <c r="P838" s="25">
        <v>37</v>
      </c>
      <c r="Q838" s="25">
        <v>0</v>
      </c>
      <c r="R838" s="25">
        <v>0</v>
      </c>
      <c r="S838" s="25">
        <v>0</v>
      </c>
      <c r="T838" s="25">
        <v>0</v>
      </c>
      <c r="U838" s="25">
        <v>21</v>
      </c>
      <c r="V838" s="41" t="str">
        <f>IFERROR(Master1[[#This Row],[Avg Garment Scans per Delivery]]/Master1[[#This Row],[Garment Inventory]], "")</f>
        <v/>
      </c>
      <c r="W838" s="42"/>
      <c r="X838" s="42"/>
      <c r="Y838" s="42"/>
      <c r="Z838" s="42"/>
      <c r="AA838" s="43">
        <f>_xlfn.XLOOKUP(Master1[[#This Row],[cu_id]], Revenue_Analysis[cuid], Revenue_Analysis[Q1 Low Deviation], 0)</f>
        <v>118.52</v>
      </c>
      <c r="AB838" s="43">
        <f>_xlfn.XLOOKUP(Master1[[#This Row],[cu_id]],Revenue_Analysis[cuid],Revenue_Analysis[Q1 High Deviation], 0)</f>
        <v>118.52</v>
      </c>
      <c r="AC838" s="43">
        <f>_xlfn.XLOOKUP(Master1[[#This Row],[cu_id]],Revenue_Analysis[cuid],Revenue_Analysis[Q2 Low Deviation], 0)</f>
        <v>0</v>
      </c>
      <c r="AD838" s="43">
        <f>_xlfn.XLOOKUP(Master1[[#This Row],[cu_id]],Revenue_Analysis[cuid],Revenue_Analysis[Q2 High Deviation], 0)</f>
        <v>0</v>
      </c>
      <c r="AE838" s="43">
        <f>_xlfn.XLOOKUP(Master1[[#This Row],[cu_id]],Revenue_Analysis[cuid],Revenue_Analysis[Q3 Low Deviation], 0)</f>
        <v>0</v>
      </c>
      <c r="AF838" s="43">
        <f>_xlfn.XLOOKUP(Master1[[#This Row],[cu_id]],Revenue_Analysis[cuid],Revenue_Analysis[Q3 High Deviation], 0)</f>
        <v>0</v>
      </c>
      <c r="AG838" s="43">
        <f>_xlfn.XLOOKUP(Master1[[#This Row],[cu_id]],Revenue_Analysis[cuid],Revenue_Analysis[Q4 Low Deviation], 0)</f>
        <v>120.68</v>
      </c>
      <c r="AH838" s="43">
        <f>_xlfn.XLOOKUP(Master1[[#This Row],[cu_id]],Revenue_Analysis[cuid],Revenue_Analysis[Q4 High Deviation], 0)</f>
        <v>383.3</v>
      </c>
      <c r="AI838" s="43">
        <f>_xlfn.XLOOKUP(Master1[[#This Row],[cu_id]],Revenue_Analysis[cuid],Revenue_Analysis[Q1 Average], 0)</f>
        <v>118.52</v>
      </c>
      <c r="AJ838" s="43">
        <f>_xlfn.XLOOKUP(Master1[[#This Row],[cu_id]],Revenue_Analysis[cuid],Revenue_Analysis[Q2 Average], 0)</f>
        <v>0</v>
      </c>
      <c r="AK838" s="43">
        <f>_xlfn.XLOOKUP(Master1[[#This Row],[cu_id]],Revenue_Analysis[cuid],Revenue_Analysis[Q3 Average], 0)</f>
        <v>0</v>
      </c>
      <c r="AL838" s="43">
        <f>_xlfn.XLOOKUP(Master1[[#This Row],[cu_id]],Revenue_Analysis[cuid],Revenue_Analysis[Q4 Average], 0)</f>
        <v>251.99</v>
      </c>
      <c r="AM838" s="44">
        <v>7</v>
      </c>
      <c r="AN838" s="44">
        <v>5.5</v>
      </c>
      <c r="AO838" s="25" t="s">
        <v>13860</v>
      </c>
      <c r="AP838" s="25" t="s">
        <v>13860</v>
      </c>
      <c r="AQ838" s="25" t="s">
        <v>207</v>
      </c>
      <c r="AR838" s="25" t="s">
        <v>0</v>
      </c>
      <c r="AS838" s="15">
        <f>IFERROR(_xlfn.XLOOKUP(Master1[[#This Row],[cu_id]],StopTimes[cu_ID],StopTimes[Average Stop Time]), 0)</f>
        <v>0</v>
      </c>
      <c r="AT83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38" s="45" t="s">
        <v>13860</v>
      </c>
      <c r="AV838" s="13"/>
      <c r="AW838" s="12"/>
    </row>
    <row r="839" spans="1:49" x14ac:dyDescent="0.3">
      <c r="A839" s="74" t="s">
        <v>4610</v>
      </c>
      <c r="B839" s="25">
        <v>78</v>
      </c>
      <c r="C839" s="25" t="s">
        <v>9</v>
      </c>
      <c r="D839" s="26">
        <v>99062</v>
      </c>
      <c r="E839" s="26" t="s">
        <v>3033</v>
      </c>
      <c r="F839" s="26" t="s">
        <v>3034</v>
      </c>
      <c r="G839" s="26" t="s">
        <v>3035</v>
      </c>
      <c r="H839" s="26" t="s">
        <v>11</v>
      </c>
      <c r="I839" s="26" t="s">
        <v>3036</v>
      </c>
      <c r="J839" s="26" t="s">
        <v>4</v>
      </c>
      <c r="K839" s="26" t="s">
        <v>1359</v>
      </c>
      <c r="L839" s="27" t="s">
        <v>16</v>
      </c>
      <c r="M839" s="25" t="s">
        <v>3</v>
      </c>
      <c r="N839" s="25" t="s">
        <v>2</v>
      </c>
      <c r="O8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65</v>
      </c>
      <c r="P839" s="25">
        <v>65</v>
      </c>
      <c r="Q839" s="25">
        <v>0</v>
      </c>
      <c r="R839" s="25">
        <v>0</v>
      </c>
      <c r="S839" s="25">
        <v>0</v>
      </c>
      <c r="T839" s="25">
        <v>0</v>
      </c>
      <c r="U839" s="25">
        <v>31</v>
      </c>
      <c r="V839" s="41">
        <f>IFERROR(Master1[[#This Row],[Avg Garment Scans per Delivery]]/Master1[[#This Row],[Garment Inventory]], "")</f>
        <v>0.2</v>
      </c>
      <c r="W839" s="42">
        <v>70</v>
      </c>
      <c r="X839" s="42">
        <v>14</v>
      </c>
      <c r="Y839" s="42">
        <v>2</v>
      </c>
      <c r="Z839" s="42">
        <v>70</v>
      </c>
      <c r="AA839" s="43">
        <f>_xlfn.XLOOKUP(Master1[[#This Row],[cu_id]], Revenue_Analysis[cuid], Revenue_Analysis[Q1 Low Deviation], 0)</f>
        <v>43.571800000000003</v>
      </c>
      <c r="AB839" s="43">
        <f>_xlfn.XLOOKUP(Master1[[#This Row],[cu_id]],Revenue_Analysis[cuid],Revenue_Analysis[Q1 High Deviation], 0)</f>
        <v>81.462000000000003</v>
      </c>
      <c r="AC839" s="43">
        <f>_xlfn.XLOOKUP(Master1[[#This Row],[cu_id]],Revenue_Analysis[cuid],Revenue_Analysis[Q2 Low Deviation], 0)</f>
        <v>45.4694</v>
      </c>
      <c r="AD839" s="43">
        <f>_xlfn.XLOOKUP(Master1[[#This Row],[cu_id]],Revenue_Analysis[cuid],Revenue_Analysis[Q2 High Deviation], 0)</f>
        <v>82.8536</v>
      </c>
      <c r="AE839" s="43">
        <f>_xlfn.XLOOKUP(Master1[[#This Row],[cu_id]],Revenue_Analysis[cuid],Revenue_Analysis[Q3 Low Deviation], 0)</f>
        <v>54.206200000000003</v>
      </c>
      <c r="AF839" s="43">
        <f>_xlfn.XLOOKUP(Master1[[#This Row],[cu_id]],Revenue_Analysis[cuid],Revenue_Analysis[Q3 High Deviation], 0)</f>
        <v>54.355400000000003</v>
      </c>
      <c r="AG839" s="43">
        <f>_xlfn.XLOOKUP(Master1[[#This Row],[cu_id]],Revenue_Analysis[cuid],Revenue_Analysis[Q4 Low Deviation], 0)</f>
        <v>54.2</v>
      </c>
      <c r="AH839" s="43">
        <f>_xlfn.XLOOKUP(Master1[[#This Row],[cu_id]],Revenue_Analysis[cuid],Revenue_Analysis[Q4 High Deviation], 0)</f>
        <v>54.2</v>
      </c>
      <c r="AI839" s="43">
        <f>_xlfn.XLOOKUP(Master1[[#This Row],[cu_id]],Revenue_Analysis[cuid],Revenue_Analysis[Q1 Average], 0)</f>
        <v>62.5169</v>
      </c>
      <c r="AJ839" s="43">
        <f>_xlfn.XLOOKUP(Master1[[#This Row],[cu_id]],Revenue_Analysis[cuid],Revenue_Analysis[Q2 Average], 0)</f>
        <v>64.161500000000004</v>
      </c>
      <c r="AK839" s="43">
        <f>_xlfn.XLOOKUP(Master1[[#This Row],[cu_id]],Revenue_Analysis[cuid],Revenue_Analysis[Q3 Average], 0)</f>
        <v>54.280799999999999</v>
      </c>
      <c r="AL839" s="43">
        <f>_xlfn.XLOOKUP(Master1[[#This Row],[cu_id]],Revenue_Analysis[cuid],Revenue_Analysis[Q4 Average], 0)</f>
        <v>54.2</v>
      </c>
      <c r="AM839" s="34">
        <v>0.33333333333333331</v>
      </c>
      <c r="AN839" s="34">
        <v>0.70833333333333337</v>
      </c>
      <c r="AO839" s="25" t="s">
        <v>13860</v>
      </c>
      <c r="AP839" s="25" t="s">
        <v>13860</v>
      </c>
      <c r="AQ839" s="25" t="s">
        <v>13860</v>
      </c>
      <c r="AR839" s="25" t="s">
        <v>0</v>
      </c>
      <c r="AS839" s="15">
        <f>IFERROR(_xlfn.XLOOKUP(Master1[[#This Row],[cu_id]],StopTimes[cu_ID],StopTimes[Average Stop Time]), 0)</f>
        <v>3.07037037</v>
      </c>
      <c r="AT839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39" s="45">
        <v>10</v>
      </c>
      <c r="AV839" s="13"/>
      <c r="AW839" s="12"/>
    </row>
    <row r="840" spans="1:49" x14ac:dyDescent="0.3">
      <c r="A840" s="74" t="s">
        <v>4611</v>
      </c>
      <c r="B840" s="25">
        <v>78</v>
      </c>
      <c r="C840" s="25" t="s">
        <v>9</v>
      </c>
      <c r="D840" s="26">
        <v>99161</v>
      </c>
      <c r="E840" s="26" t="s">
        <v>3033</v>
      </c>
      <c r="F840" s="26" t="s">
        <v>3037</v>
      </c>
      <c r="G840" s="26" t="s">
        <v>3035</v>
      </c>
      <c r="H840" s="26" t="s">
        <v>5</v>
      </c>
      <c r="I840" s="26" t="s">
        <v>3036</v>
      </c>
      <c r="J840" s="26" t="s">
        <v>4</v>
      </c>
      <c r="K840" s="26" t="s">
        <v>1359</v>
      </c>
      <c r="L840" s="27" t="s">
        <v>16</v>
      </c>
      <c r="M840" s="25" t="s">
        <v>3</v>
      </c>
      <c r="N840" s="25" t="s">
        <v>2</v>
      </c>
      <c r="O8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840" s="25">
        <v>60</v>
      </c>
      <c r="Q840" s="25">
        <v>0</v>
      </c>
      <c r="R840" s="25">
        <v>0</v>
      </c>
      <c r="S840" s="25">
        <v>0</v>
      </c>
      <c r="T840" s="25">
        <v>0</v>
      </c>
      <c r="U840" s="25">
        <v>1</v>
      </c>
      <c r="V840" s="41" t="str">
        <f>IFERROR(Master1[[#This Row],[Avg Garment Scans per Delivery]]/Master1[[#This Row],[Garment Inventory]], "")</f>
        <v/>
      </c>
      <c r="W840" s="42"/>
      <c r="X840" s="42"/>
      <c r="Y840" s="42"/>
      <c r="Z840" s="42"/>
      <c r="AA840" s="43">
        <f>_xlfn.XLOOKUP(Master1[[#This Row],[cu_id]], Revenue_Analysis[cuid], Revenue_Analysis[Q1 Low Deviation], 0)</f>
        <v>0</v>
      </c>
      <c r="AB840" s="43">
        <f>_xlfn.XLOOKUP(Master1[[#This Row],[cu_id]],Revenue_Analysis[cuid],Revenue_Analysis[Q1 High Deviation], 0)</f>
        <v>0</v>
      </c>
      <c r="AC840" s="43">
        <f>_xlfn.XLOOKUP(Master1[[#This Row],[cu_id]],Revenue_Analysis[cuid],Revenue_Analysis[Q2 Low Deviation], 0)</f>
        <v>0</v>
      </c>
      <c r="AD840" s="43">
        <f>_xlfn.XLOOKUP(Master1[[#This Row],[cu_id]],Revenue_Analysis[cuid],Revenue_Analysis[Q2 High Deviation], 0)</f>
        <v>0</v>
      </c>
      <c r="AE840" s="43">
        <f>_xlfn.XLOOKUP(Master1[[#This Row],[cu_id]],Revenue_Analysis[cuid],Revenue_Analysis[Q3 Low Deviation], 0)</f>
        <v>0</v>
      </c>
      <c r="AF840" s="43">
        <f>_xlfn.XLOOKUP(Master1[[#This Row],[cu_id]],Revenue_Analysis[cuid],Revenue_Analysis[Q3 High Deviation], 0)</f>
        <v>0</v>
      </c>
      <c r="AG840" s="43">
        <f>_xlfn.XLOOKUP(Master1[[#This Row],[cu_id]],Revenue_Analysis[cuid],Revenue_Analysis[Q4 Low Deviation], 0)</f>
        <v>0</v>
      </c>
      <c r="AH840" s="43">
        <f>_xlfn.XLOOKUP(Master1[[#This Row],[cu_id]],Revenue_Analysis[cuid],Revenue_Analysis[Q4 High Deviation], 0)</f>
        <v>0</v>
      </c>
      <c r="AI840" s="43">
        <f>_xlfn.XLOOKUP(Master1[[#This Row],[cu_id]],Revenue_Analysis[cuid],Revenue_Analysis[Q1 Average], 0)</f>
        <v>0</v>
      </c>
      <c r="AJ840" s="43">
        <f>_xlfn.XLOOKUP(Master1[[#This Row],[cu_id]],Revenue_Analysis[cuid],Revenue_Analysis[Q2 Average], 0)</f>
        <v>0</v>
      </c>
      <c r="AK840" s="43">
        <f>_xlfn.XLOOKUP(Master1[[#This Row],[cu_id]],Revenue_Analysis[cuid],Revenue_Analysis[Q3 Average], 0)</f>
        <v>0</v>
      </c>
      <c r="AL840" s="43">
        <f>_xlfn.XLOOKUP(Master1[[#This Row],[cu_id]],Revenue_Analysis[cuid],Revenue_Analysis[Q4 Average], 0)</f>
        <v>0</v>
      </c>
      <c r="AM840" s="53">
        <v>0.33333333333333331</v>
      </c>
      <c r="AN840" s="34">
        <v>0.70833333333333337</v>
      </c>
      <c r="AO840" s="25" t="s">
        <v>13860</v>
      </c>
      <c r="AP840" s="25" t="s">
        <v>13860</v>
      </c>
      <c r="AQ840" s="25" t="s">
        <v>13860</v>
      </c>
      <c r="AR840" s="25" t="s">
        <v>0</v>
      </c>
      <c r="AS840" s="15">
        <f>IFERROR(_xlfn.XLOOKUP(Master1[[#This Row],[cu_id]],StopTimes[cu_ID],StopTimes[Average Stop Time]), 0)</f>
        <v>3.2888888883333336</v>
      </c>
      <c r="AT84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40" s="45" t="s">
        <v>13860</v>
      </c>
      <c r="AV840" s="13"/>
      <c r="AW840" s="12"/>
    </row>
    <row r="841" spans="1:49" x14ac:dyDescent="0.3">
      <c r="A841" s="74" t="s">
        <v>4612</v>
      </c>
      <c r="B841" s="25">
        <v>9</v>
      </c>
      <c r="C841" s="25" t="s">
        <v>12</v>
      </c>
      <c r="D841" s="26">
        <v>33455</v>
      </c>
      <c r="E841" s="26" t="s">
        <v>13</v>
      </c>
      <c r="F841" s="26" t="s">
        <v>3038</v>
      </c>
      <c r="G841" s="26" t="s">
        <v>3039</v>
      </c>
      <c r="H841" s="26" t="s">
        <v>5</v>
      </c>
      <c r="I841" s="26" t="s">
        <v>1513</v>
      </c>
      <c r="J841" s="26" t="s">
        <v>4</v>
      </c>
      <c r="K841" s="26" t="s">
        <v>1863</v>
      </c>
      <c r="L841" s="27" t="s">
        <v>17</v>
      </c>
      <c r="M841" s="25" t="s">
        <v>10</v>
      </c>
      <c r="N841" s="25" t="s">
        <v>2</v>
      </c>
      <c r="O8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291</v>
      </c>
      <c r="P841" s="25">
        <v>0</v>
      </c>
      <c r="Q841" s="25">
        <v>291</v>
      </c>
      <c r="R841" s="25">
        <v>0</v>
      </c>
      <c r="S841" s="25">
        <v>0</v>
      </c>
      <c r="T841" s="25">
        <v>0</v>
      </c>
      <c r="U841" s="25">
        <v>11</v>
      </c>
      <c r="V841" s="41" t="str">
        <f>IFERROR(Master1[[#This Row],[Avg Garment Scans per Delivery]]/Master1[[#This Row],[Garment Inventory]], "")</f>
        <v/>
      </c>
      <c r="W841" s="42"/>
      <c r="X841" s="42"/>
      <c r="Y841" s="42"/>
      <c r="Z841" s="42"/>
      <c r="AA841" s="43">
        <f>_xlfn.XLOOKUP(Master1[[#This Row],[cu_id]], Revenue_Analysis[cuid], Revenue_Analysis[Q1 Low Deviation], 0)</f>
        <v>42.22</v>
      </c>
      <c r="AB841" s="43">
        <f>_xlfn.XLOOKUP(Master1[[#This Row],[cu_id]],Revenue_Analysis[cuid],Revenue_Analysis[Q1 High Deviation], 0)</f>
        <v>43.47</v>
      </c>
      <c r="AC841" s="43">
        <f>_xlfn.XLOOKUP(Master1[[#This Row],[cu_id]],Revenue_Analysis[cuid],Revenue_Analysis[Q2 Low Deviation], 0)</f>
        <v>44.439599999999999</v>
      </c>
      <c r="AD841" s="43">
        <f>_xlfn.XLOOKUP(Master1[[#This Row],[cu_id]],Revenue_Analysis[cuid],Revenue_Analysis[Q2 High Deviation], 0)</f>
        <v>46.308999999999997</v>
      </c>
      <c r="AE841" s="43">
        <f>_xlfn.XLOOKUP(Master1[[#This Row],[cu_id]],Revenue_Analysis[cuid],Revenue_Analysis[Q3 Low Deviation], 0)</f>
        <v>47.614400000000003</v>
      </c>
      <c r="AF841" s="43">
        <f>_xlfn.XLOOKUP(Master1[[#This Row],[cu_id]],Revenue_Analysis[cuid],Revenue_Analysis[Q3 High Deviation], 0)</f>
        <v>50.032200000000003</v>
      </c>
      <c r="AG841" s="43">
        <f>_xlfn.XLOOKUP(Master1[[#This Row],[cu_id]],Revenue_Analysis[cuid],Revenue_Analysis[Q4 Low Deviation], 0)</f>
        <v>49.54</v>
      </c>
      <c r="AH841" s="43">
        <f>_xlfn.XLOOKUP(Master1[[#This Row],[cu_id]],Revenue_Analysis[cuid],Revenue_Analysis[Q4 High Deviation], 0)</f>
        <v>49.54</v>
      </c>
      <c r="AI841" s="43">
        <f>_xlfn.XLOOKUP(Master1[[#This Row],[cu_id]],Revenue_Analysis[cuid],Revenue_Analysis[Q1 Average], 0)</f>
        <v>42.844999999999999</v>
      </c>
      <c r="AJ841" s="43">
        <f>_xlfn.XLOOKUP(Master1[[#This Row],[cu_id]],Revenue_Analysis[cuid],Revenue_Analysis[Q2 Average], 0)</f>
        <v>45.374299999999998</v>
      </c>
      <c r="AK841" s="43">
        <f>_xlfn.XLOOKUP(Master1[[#This Row],[cu_id]],Revenue_Analysis[cuid],Revenue_Analysis[Q3 Average], 0)</f>
        <v>48.823300000000003</v>
      </c>
      <c r="AL841" s="43">
        <f>_xlfn.XLOOKUP(Master1[[#This Row],[cu_id]],Revenue_Analysis[cuid],Revenue_Analysis[Q4 Average], 0)</f>
        <v>49.54</v>
      </c>
      <c r="AM841" s="44" t="s">
        <v>13860</v>
      </c>
      <c r="AN841" s="44" t="s">
        <v>13860</v>
      </c>
      <c r="AO841" s="25" t="s">
        <v>13860</v>
      </c>
      <c r="AP841" s="25" t="s">
        <v>13860</v>
      </c>
      <c r="AQ841" s="25" t="s">
        <v>13860</v>
      </c>
      <c r="AR841" s="25" t="s">
        <v>0</v>
      </c>
      <c r="AS841" s="15">
        <f>IFERROR(_xlfn.XLOOKUP(Master1[[#This Row],[cu_id]],StopTimes[cu_ID],StopTimes[Average Stop Time]), 0)</f>
        <v>4.458333333333333</v>
      </c>
      <c r="AT84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41" s="45" t="s">
        <v>13860</v>
      </c>
      <c r="AV841" s="13"/>
      <c r="AW841" s="12"/>
    </row>
    <row r="842" spans="1:49" x14ac:dyDescent="0.3">
      <c r="A842" s="74" t="s">
        <v>4613</v>
      </c>
      <c r="B842" s="25">
        <v>34</v>
      </c>
      <c r="C842" s="25" t="s">
        <v>9</v>
      </c>
      <c r="D842" s="26">
        <v>99033</v>
      </c>
      <c r="E842" s="26" t="s">
        <v>81</v>
      </c>
      <c r="F842" s="83" t="s">
        <v>4879</v>
      </c>
      <c r="G842" s="26" t="s">
        <v>3040</v>
      </c>
      <c r="H842" s="26" t="s">
        <v>11</v>
      </c>
      <c r="I842" s="26" t="s">
        <v>696</v>
      </c>
      <c r="J842" s="26" t="s">
        <v>4</v>
      </c>
      <c r="K842" s="26" t="s">
        <v>820</v>
      </c>
      <c r="L842" s="27" t="s">
        <v>17</v>
      </c>
      <c r="M842" s="25" t="s">
        <v>10</v>
      </c>
      <c r="N842" s="25" t="s">
        <v>2</v>
      </c>
      <c r="O8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95</v>
      </c>
      <c r="P842" s="25">
        <v>95</v>
      </c>
      <c r="Q842" s="25">
        <v>0</v>
      </c>
      <c r="R842" s="25">
        <v>0</v>
      </c>
      <c r="S842" s="25">
        <v>0</v>
      </c>
      <c r="T842" s="25">
        <v>0</v>
      </c>
      <c r="U842" s="25">
        <v>18</v>
      </c>
      <c r="V842" s="41" t="str">
        <f>IFERROR(Master1[[#This Row],[Avg Garment Scans per Delivery]]/Master1[[#This Row],[Garment Inventory]], "")</f>
        <v/>
      </c>
      <c r="W842" s="42"/>
      <c r="X842" s="42"/>
      <c r="Y842" s="42"/>
      <c r="Z842" s="42"/>
      <c r="AA842" s="43">
        <f>_xlfn.XLOOKUP(Master1[[#This Row],[cu_id]], Revenue_Analysis[cuid], Revenue_Analysis[Q1 Low Deviation], 0)</f>
        <v>8.74809999999996</v>
      </c>
      <c r="AB842" s="43">
        <f>_xlfn.XLOOKUP(Master1[[#This Row],[cu_id]],Revenue_Analysis[cuid],Revenue_Analysis[Q1 High Deviation], 0)</f>
        <v>546.70309999999995</v>
      </c>
      <c r="AC842" s="43">
        <f>_xlfn.XLOOKUP(Master1[[#This Row],[cu_id]],Revenue_Analysis[cuid],Revenue_Analysis[Q2 Low Deviation], 0)</f>
        <v>8.1700000000000195</v>
      </c>
      <c r="AD842" s="43">
        <f>_xlfn.XLOOKUP(Master1[[#This Row],[cu_id]],Revenue_Analysis[cuid],Revenue_Analysis[Q2 High Deviation], 0)</f>
        <v>403.23660000000001</v>
      </c>
      <c r="AE842" s="43">
        <f>_xlfn.XLOOKUP(Master1[[#This Row],[cu_id]],Revenue_Analysis[cuid],Revenue_Analysis[Q3 Low Deviation], 0)</f>
        <v>-1.98759999999999</v>
      </c>
      <c r="AF842" s="43">
        <f>_xlfn.XLOOKUP(Master1[[#This Row],[cu_id]],Revenue_Analysis[cuid],Revenue_Analysis[Q3 High Deviation], 0)</f>
        <v>590.77560000000005</v>
      </c>
      <c r="AG842" s="43">
        <f>_xlfn.XLOOKUP(Master1[[#This Row],[cu_id]],Revenue_Analysis[cuid],Revenue_Analysis[Q4 Low Deviation], 0)</f>
        <v>87.162599999999998</v>
      </c>
      <c r="AH842" s="43">
        <f>_xlfn.XLOOKUP(Master1[[#This Row],[cu_id]],Revenue_Analysis[cuid],Revenue_Analysis[Q4 High Deviation], 0)</f>
        <v>580.43039999999996</v>
      </c>
      <c r="AI842" s="43">
        <f>_xlfn.XLOOKUP(Master1[[#This Row],[cu_id]],Revenue_Analysis[cuid],Revenue_Analysis[Q1 Average], 0)</f>
        <v>277.72559999999999</v>
      </c>
      <c r="AJ842" s="43">
        <f>_xlfn.XLOOKUP(Master1[[#This Row],[cu_id]],Revenue_Analysis[cuid],Revenue_Analysis[Q2 Average], 0)</f>
        <v>205.70330000000001</v>
      </c>
      <c r="AK842" s="43">
        <f>_xlfn.XLOOKUP(Master1[[#This Row],[cu_id]],Revenue_Analysis[cuid],Revenue_Analysis[Q3 Average], 0)</f>
        <v>294.39400000000001</v>
      </c>
      <c r="AL842" s="43">
        <f>_xlfn.XLOOKUP(Master1[[#This Row],[cu_id]],Revenue_Analysis[cuid],Revenue_Analysis[Q4 Average], 0)</f>
        <v>333.79649999999998</v>
      </c>
      <c r="AM842" s="44" t="s">
        <v>1</v>
      </c>
      <c r="AN842" s="44" t="s">
        <v>1</v>
      </c>
      <c r="AO842" s="25" t="s">
        <v>13860</v>
      </c>
      <c r="AP842" s="25" t="s">
        <v>13860</v>
      </c>
      <c r="AQ842" s="25" t="s">
        <v>13860</v>
      </c>
      <c r="AR842" s="25" t="s">
        <v>0</v>
      </c>
      <c r="AS842" s="15">
        <f>IFERROR(_xlfn.XLOOKUP(Master1[[#This Row],[cu_id]],StopTimes[cu_ID],StopTimes[Average Stop Time]), 0)</f>
        <v>0.1</v>
      </c>
      <c r="AT842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42" s="45">
        <v>10</v>
      </c>
      <c r="AV842" s="13"/>
      <c r="AW842" s="12"/>
    </row>
    <row r="843" spans="1:49" x14ac:dyDescent="0.3">
      <c r="A843" s="74" t="s">
        <v>4614</v>
      </c>
      <c r="B843" s="25">
        <v>72</v>
      </c>
      <c r="C843" s="25" t="s">
        <v>14</v>
      </c>
      <c r="D843" s="26">
        <v>99104</v>
      </c>
      <c r="E843" s="26" t="s">
        <v>83</v>
      </c>
      <c r="F843" s="26" t="s">
        <v>3041</v>
      </c>
      <c r="G843" s="26" t="s">
        <v>3024</v>
      </c>
      <c r="H843" s="26" t="s">
        <v>5</v>
      </c>
      <c r="I843" s="26" t="s">
        <v>1657</v>
      </c>
      <c r="J843" s="26" t="s">
        <v>4</v>
      </c>
      <c r="K843" s="26" t="s">
        <v>428</v>
      </c>
      <c r="L843" s="27" t="s">
        <v>16</v>
      </c>
      <c r="M843" s="25" t="s">
        <v>3</v>
      </c>
      <c r="N843" s="25" t="s">
        <v>2</v>
      </c>
      <c r="O8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43" s="25">
        <v>0</v>
      </c>
      <c r="Q843" s="25">
        <v>0</v>
      </c>
      <c r="R843" s="25">
        <v>0</v>
      </c>
      <c r="S843" s="25">
        <v>1</v>
      </c>
      <c r="T843" s="25">
        <v>0</v>
      </c>
      <c r="U843" s="25">
        <v>40</v>
      </c>
      <c r="V843" s="41" t="str">
        <f>IFERROR(Master1[[#This Row],[Avg Garment Scans per Delivery]]/Master1[[#This Row],[Garment Inventory]], "")</f>
        <v/>
      </c>
      <c r="W843" s="42"/>
      <c r="X843" s="42"/>
      <c r="Y843" s="42"/>
      <c r="Z843" s="42"/>
      <c r="AA843" s="43">
        <f>_xlfn.XLOOKUP(Master1[[#This Row],[cu_id]], Revenue_Analysis[cuid], Revenue_Analysis[Q1 Low Deviation], 0)</f>
        <v>-18.649100000000001</v>
      </c>
      <c r="AB843" s="43">
        <f>_xlfn.XLOOKUP(Master1[[#This Row],[cu_id]],Revenue_Analysis[cuid],Revenue_Analysis[Q1 High Deviation], 0)</f>
        <v>221.6703</v>
      </c>
      <c r="AC843" s="43">
        <f>_xlfn.XLOOKUP(Master1[[#This Row],[cu_id]],Revenue_Analysis[cuid],Revenue_Analysis[Q2 Low Deviation], 0)</f>
        <v>47.593899999999998</v>
      </c>
      <c r="AD843" s="43">
        <f>_xlfn.XLOOKUP(Master1[[#This Row],[cu_id]],Revenue_Analysis[cuid],Revenue_Analysis[Q2 High Deviation], 0)</f>
        <v>270.32369999999997</v>
      </c>
      <c r="AE843" s="43">
        <f>_xlfn.XLOOKUP(Master1[[#This Row],[cu_id]],Revenue_Analysis[cuid],Revenue_Analysis[Q3 Low Deviation], 0)</f>
        <v>46.403599999999997</v>
      </c>
      <c r="AF843" s="43">
        <f>_xlfn.XLOOKUP(Master1[[#This Row],[cu_id]],Revenue_Analysis[cuid],Revenue_Analysis[Q3 High Deviation], 0)</f>
        <v>492.512</v>
      </c>
      <c r="AG843" s="43">
        <f>_xlfn.XLOOKUP(Master1[[#This Row],[cu_id]],Revenue_Analysis[cuid],Revenue_Analysis[Q4 Low Deviation], 0)</f>
        <v>6.0415000000000099</v>
      </c>
      <c r="AH843" s="43">
        <f>_xlfn.XLOOKUP(Master1[[#This Row],[cu_id]],Revenue_Analysis[cuid],Revenue_Analysis[Q4 High Deviation], 0)</f>
        <v>374.03449999999998</v>
      </c>
      <c r="AI843" s="43">
        <f>_xlfn.XLOOKUP(Master1[[#This Row],[cu_id]],Revenue_Analysis[cuid],Revenue_Analysis[Q1 Average], 0)</f>
        <v>101.5106</v>
      </c>
      <c r="AJ843" s="43">
        <f>_xlfn.XLOOKUP(Master1[[#This Row],[cu_id]],Revenue_Analysis[cuid],Revenue_Analysis[Q2 Average], 0)</f>
        <v>158.9588</v>
      </c>
      <c r="AK843" s="43">
        <f>_xlfn.XLOOKUP(Master1[[#This Row],[cu_id]],Revenue_Analysis[cuid],Revenue_Analysis[Q3 Average], 0)</f>
        <v>269.45780000000002</v>
      </c>
      <c r="AL843" s="43">
        <f>_xlfn.XLOOKUP(Master1[[#This Row],[cu_id]],Revenue_Analysis[cuid],Revenue_Analysis[Q4 Average], 0)</f>
        <v>190.03800000000001</v>
      </c>
      <c r="AM843" s="44">
        <v>0.25</v>
      </c>
      <c r="AN843" s="44">
        <v>0.6875</v>
      </c>
      <c r="AO843" s="25" t="s">
        <v>13860</v>
      </c>
      <c r="AP843" s="25" t="s">
        <v>13860</v>
      </c>
      <c r="AQ843" s="25" t="s">
        <v>13860</v>
      </c>
      <c r="AR843" s="25" t="s">
        <v>0</v>
      </c>
      <c r="AS843" s="15">
        <f>IFERROR(_xlfn.XLOOKUP(Master1[[#This Row],[cu_id]],StopTimes[cu_ID],StopTimes[Average Stop Time]), 0)</f>
        <v>0.14814814833333334</v>
      </c>
      <c r="AT843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843" s="45">
        <v>20</v>
      </c>
      <c r="AV843" s="13"/>
      <c r="AW843" s="12"/>
    </row>
    <row r="844" spans="1:49" x14ac:dyDescent="0.3">
      <c r="A844" s="74" t="s">
        <v>4615</v>
      </c>
      <c r="B844" s="25">
        <v>8</v>
      </c>
      <c r="C844" s="25" t="s">
        <v>7</v>
      </c>
      <c r="D844" s="26">
        <v>33461</v>
      </c>
      <c r="E844" s="26" t="s">
        <v>13</v>
      </c>
      <c r="F844" s="26" t="s">
        <v>3042</v>
      </c>
      <c r="G844" s="26" t="s">
        <v>3043</v>
      </c>
      <c r="H844" s="26" t="s">
        <v>5</v>
      </c>
      <c r="I844" s="26" t="s">
        <v>1546</v>
      </c>
      <c r="J844" s="26" t="s">
        <v>4</v>
      </c>
      <c r="K844" s="26" t="s">
        <v>939</v>
      </c>
      <c r="L844" s="27" t="s">
        <v>16</v>
      </c>
      <c r="M844" s="25" t="s">
        <v>3</v>
      </c>
      <c r="N844" s="25" t="s">
        <v>2</v>
      </c>
      <c r="O8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844" s="25">
        <v>0</v>
      </c>
      <c r="Q844" s="25">
        <v>0</v>
      </c>
      <c r="R844" s="25">
        <v>0</v>
      </c>
      <c r="S844" s="25">
        <v>0</v>
      </c>
      <c r="T844" s="25">
        <v>130</v>
      </c>
      <c r="U844" s="25">
        <v>26</v>
      </c>
      <c r="V844" s="41" t="str">
        <f>IFERROR(Master1[[#This Row],[Avg Garment Scans per Delivery]]/Master1[[#This Row],[Garment Inventory]], "")</f>
        <v/>
      </c>
      <c r="W844" s="42"/>
      <c r="X844" s="42"/>
      <c r="Y844" s="42"/>
      <c r="Z844" s="42"/>
      <c r="AA844" s="43">
        <f>_xlfn.XLOOKUP(Master1[[#This Row],[cu_id]], Revenue_Analysis[cuid], Revenue_Analysis[Q1 Low Deviation], 0)</f>
        <v>57.549700000000001</v>
      </c>
      <c r="AB844" s="43">
        <f>_xlfn.XLOOKUP(Master1[[#This Row],[cu_id]],Revenue_Analysis[cuid],Revenue_Analysis[Q1 High Deviation], 0)</f>
        <v>58.888500000000001</v>
      </c>
      <c r="AC844" s="43">
        <f>_xlfn.XLOOKUP(Master1[[#This Row],[cu_id]],Revenue_Analysis[cuid],Revenue_Analysis[Q2 Low Deviation], 0)</f>
        <v>52.531300000000002</v>
      </c>
      <c r="AD844" s="43">
        <f>_xlfn.XLOOKUP(Master1[[#This Row],[cu_id]],Revenue_Analysis[cuid],Revenue_Analysis[Q2 High Deviation], 0)</f>
        <v>62.530099999999997</v>
      </c>
      <c r="AE844" s="43">
        <f>_xlfn.XLOOKUP(Master1[[#This Row],[cu_id]],Revenue_Analysis[cuid],Revenue_Analysis[Q3 Low Deviation], 0)</f>
        <v>55.313699999999997</v>
      </c>
      <c r="AF844" s="43">
        <f>_xlfn.XLOOKUP(Master1[[#This Row],[cu_id]],Revenue_Analysis[cuid],Revenue_Analysis[Q3 High Deviation], 0)</f>
        <v>75.112099999999998</v>
      </c>
      <c r="AG844" s="43">
        <f>_xlfn.XLOOKUP(Master1[[#This Row],[cu_id]],Revenue_Analysis[cuid],Revenue_Analysis[Q4 Low Deviation], 0)</f>
        <v>54.5413</v>
      </c>
      <c r="AH844" s="43">
        <f>_xlfn.XLOOKUP(Master1[[#This Row],[cu_id]],Revenue_Analysis[cuid],Revenue_Analysis[Q4 High Deviation], 0)</f>
        <v>67.707899999999995</v>
      </c>
      <c r="AI844" s="43">
        <f>_xlfn.XLOOKUP(Master1[[#This Row],[cu_id]],Revenue_Analysis[cuid],Revenue_Analysis[Q1 Average], 0)</f>
        <v>58.219099999999997</v>
      </c>
      <c r="AJ844" s="43">
        <f>_xlfn.XLOOKUP(Master1[[#This Row],[cu_id]],Revenue_Analysis[cuid],Revenue_Analysis[Q2 Average], 0)</f>
        <v>57.530700000000003</v>
      </c>
      <c r="AK844" s="43">
        <f>_xlfn.XLOOKUP(Master1[[#This Row],[cu_id]],Revenue_Analysis[cuid],Revenue_Analysis[Q3 Average], 0)</f>
        <v>65.212900000000005</v>
      </c>
      <c r="AL844" s="43">
        <f>_xlfn.XLOOKUP(Master1[[#This Row],[cu_id]],Revenue_Analysis[cuid],Revenue_Analysis[Q4 Average], 0)</f>
        <v>61.124600000000001</v>
      </c>
      <c r="AM844" s="44">
        <v>0.45833333333333331</v>
      </c>
      <c r="AN844" s="44">
        <v>0.79166666666666663</v>
      </c>
      <c r="AO844" s="25" t="s">
        <v>13860</v>
      </c>
      <c r="AP844" s="25" t="s">
        <v>13860</v>
      </c>
      <c r="AQ844" s="25" t="s">
        <v>13860</v>
      </c>
      <c r="AR844" s="25" t="s">
        <v>0</v>
      </c>
      <c r="AS844" s="15">
        <f>IFERROR(_xlfn.XLOOKUP(Master1[[#This Row],[cu_id]],StopTimes[cu_ID],StopTimes[Average Stop Time]), 0)</f>
        <v>8.9791666666666661</v>
      </c>
      <c r="AT844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844" s="45">
        <v>5</v>
      </c>
      <c r="AV844" s="13"/>
      <c r="AW844" s="12"/>
    </row>
    <row r="845" spans="1:49" x14ac:dyDescent="0.3">
      <c r="A845" s="74" t="s">
        <v>4618</v>
      </c>
      <c r="B845" s="25">
        <v>78</v>
      </c>
      <c r="C845" s="25" t="s">
        <v>14</v>
      </c>
      <c r="D845" s="26">
        <v>33466</v>
      </c>
      <c r="E845" s="26" t="s">
        <v>13</v>
      </c>
      <c r="F845" s="26" t="s">
        <v>3047</v>
      </c>
      <c r="G845" s="26" t="s">
        <v>3048</v>
      </c>
      <c r="H845" s="26" t="s">
        <v>5</v>
      </c>
      <c r="I845" s="26" t="s">
        <v>696</v>
      </c>
      <c r="J845" s="26" t="s">
        <v>4</v>
      </c>
      <c r="K845" s="26" t="s">
        <v>839</v>
      </c>
      <c r="L845" s="27" t="s">
        <v>17</v>
      </c>
      <c r="M845" s="25" t="s">
        <v>10</v>
      </c>
      <c r="N845" s="25" t="s">
        <v>2</v>
      </c>
      <c r="O8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845" s="25">
        <v>0</v>
      </c>
      <c r="Q845" s="25">
        <v>0</v>
      </c>
      <c r="R845" s="25">
        <v>0</v>
      </c>
      <c r="S845" s="25">
        <v>250</v>
      </c>
      <c r="T845" s="25">
        <v>0</v>
      </c>
      <c r="U845" s="25">
        <v>16</v>
      </c>
      <c r="V845" s="41" t="str">
        <f>IFERROR(Master1[[#This Row],[Avg Garment Scans per Delivery]]/Master1[[#This Row],[Garment Inventory]], "")</f>
        <v/>
      </c>
      <c r="W845" s="42"/>
      <c r="X845" s="42"/>
      <c r="Y845" s="42"/>
      <c r="Z845" s="42"/>
      <c r="AA845" s="43">
        <f>_xlfn.XLOOKUP(Master1[[#This Row],[cu_id]], Revenue_Analysis[cuid], Revenue_Analysis[Q1 Low Deviation], 0)</f>
        <v>48.5</v>
      </c>
      <c r="AB845" s="43">
        <f>_xlfn.XLOOKUP(Master1[[#This Row],[cu_id]],Revenue_Analysis[cuid],Revenue_Analysis[Q1 High Deviation], 0)</f>
        <v>49.75</v>
      </c>
      <c r="AC845" s="43">
        <f>_xlfn.XLOOKUP(Master1[[#This Row],[cu_id]],Revenue_Analysis[cuid],Revenue_Analysis[Q2 Low Deviation], 0)</f>
        <v>51.754899999999999</v>
      </c>
      <c r="AD845" s="43">
        <f>_xlfn.XLOOKUP(Master1[[#This Row],[cu_id]],Revenue_Analysis[cuid],Revenue_Analysis[Q2 High Deviation], 0)</f>
        <v>60.813699999999997</v>
      </c>
      <c r="AE845" s="43">
        <f>_xlfn.XLOOKUP(Master1[[#This Row],[cu_id]],Revenue_Analysis[cuid],Revenue_Analysis[Q3 Low Deviation], 0)</f>
        <v>59.9651</v>
      </c>
      <c r="AF845" s="43">
        <f>_xlfn.XLOOKUP(Master1[[#This Row],[cu_id]],Revenue_Analysis[cuid],Revenue_Analysis[Q3 High Deviation], 0)</f>
        <v>66.803700000000006</v>
      </c>
      <c r="AG845" s="43">
        <f>_xlfn.XLOOKUP(Master1[[#This Row],[cu_id]],Revenue_Analysis[cuid],Revenue_Analysis[Q4 Low Deviation], 0)</f>
        <v>70.004800000000003</v>
      </c>
      <c r="AH845" s="43">
        <f>_xlfn.XLOOKUP(Master1[[#This Row],[cu_id]],Revenue_Analysis[cuid],Revenue_Analysis[Q4 High Deviation], 0)</f>
        <v>72.299199999999999</v>
      </c>
      <c r="AI845" s="43">
        <f>_xlfn.XLOOKUP(Master1[[#This Row],[cu_id]],Revenue_Analysis[cuid],Revenue_Analysis[Q1 Average], 0)</f>
        <v>49.125</v>
      </c>
      <c r="AJ845" s="43">
        <f>_xlfn.XLOOKUP(Master1[[#This Row],[cu_id]],Revenue_Analysis[cuid],Revenue_Analysis[Q2 Average], 0)</f>
        <v>56.284300000000002</v>
      </c>
      <c r="AK845" s="43">
        <f>_xlfn.XLOOKUP(Master1[[#This Row],[cu_id]],Revenue_Analysis[cuid],Revenue_Analysis[Q3 Average], 0)</f>
        <v>63.384399999999999</v>
      </c>
      <c r="AL845" s="43">
        <f>_xlfn.XLOOKUP(Master1[[#This Row],[cu_id]],Revenue_Analysis[cuid],Revenue_Analysis[Q4 Average], 0)</f>
        <v>71.152000000000001</v>
      </c>
      <c r="AM845" s="44">
        <v>0.33333333333333331</v>
      </c>
      <c r="AN845" s="44">
        <v>0.70833333333333337</v>
      </c>
      <c r="AO845" s="25" t="s">
        <v>13860</v>
      </c>
      <c r="AP845" s="25" t="s">
        <v>13860</v>
      </c>
      <c r="AQ845" s="25" t="s">
        <v>13860</v>
      </c>
      <c r="AR845" s="25" t="s">
        <v>0</v>
      </c>
      <c r="AS845" s="15">
        <f>IFERROR(_xlfn.XLOOKUP(Master1[[#This Row],[cu_id]],StopTimes[cu_ID],StopTimes[Average Stop Time]), 0)</f>
        <v>5.3791666666666664</v>
      </c>
      <c r="AT84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45" s="45" t="s">
        <v>13860</v>
      </c>
      <c r="AV845" s="13"/>
      <c r="AW845" s="12"/>
    </row>
    <row r="846" spans="1:49" x14ac:dyDescent="0.3">
      <c r="A846" s="74" t="s">
        <v>4619</v>
      </c>
      <c r="B846" s="25">
        <v>78</v>
      </c>
      <c r="C846" s="25" t="s">
        <v>9</v>
      </c>
      <c r="D846" s="26">
        <v>99033</v>
      </c>
      <c r="E846" s="26" t="s">
        <v>80</v>
      </c>
      <c r="F846" s="26" t="s">
        <v>3049</v>
      </c>
      <c r="G846" s="26" t="s">
        <v>3050</v>
      </c>
      <c r="H846" s="26" t="s">
        <v>11</v>
      </c>
      <c r="I846" s="26" t="s">
        <v>1529</v>
      </c>
      <c r="J846" s="26" t="s">
        <v>4</v>
      </c>
      <c r="K846" s="26" t="s">
        <v>953</v>
      </c>
      <c r="L846" s="27" t="s">
        <v>16</v>
      </c>
      <c r="M846" s="25" t="s">
        <v>3</v>
      </c>
      <c r="N846" s="25" t="s">
        <v>2</v>
      </c>
      <c r="O8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125</v>
      </c>
      <c r="P846" s="25">
        <v>125</v>
      </c>
      <c r="Q846" s="25">
        <v>0</v>
      </c>
      <c r="R846" s="25">
        <v>0</v>
      </c>
      <c r="S846" s="25">
        <v>0</v>
      </c>
      <c r="T846" s="25">
        <v>0</v>
      </c>
      <c r="U846" s="25">
        <v>22</v>
      </c>
      <c r="V846" s="41" t="str">
        <f>IFERROR(Master1[[#This Row],[Avg Garment Scans per Delivery]]/Master1[[#This Row],[Garment Inventory]], "")</f>
        <v/>
      </c>
      <c r="W846" s="42"/>
      <c r="X846" s="42"/>
      <c r="Y846" s="42"/>
      <c r="Z846" s="42"/>
      <c r="AA846" s="43">
        <f>_xlfn.XLOOKUP(Master1[[#This Row],[cu_id]], Revenue_Analysis[cuid], Revenue_Analysis[Q1 Low Deviation], 0)</f>
        <v>34.14</v>
      </c>
      <c r="AB846" s="43">
        <f>_xlfn.XLOOKUP(Master1[[#This Row],[cu_id]],Revenue_Analysis[cuid],Revenue_Analysis[Q1 High Deviation], 0)</f>
        <v>34.14</v>
      </c>
      <c r="AC846" s="43">
        <f>_xlfn.XLOOKUP(Master1[[#This Row],[cu_id]],Revenue_Analysis[cuid],Revenue_Analysis[Q2 Low Deviation], 0)</f>
        <v>34.14</v>
      </c>
      <c r="AD846" s="43">
        <f>_xlfn.XLOOKUP(Master1[[#This Row],[cu_id]],Revenue_Analysis[cuid],Revenue_Analysis[Q2 High Deviation], 0)</f>
        <v>34.14</v>
      </c>
      <c r="AE846" s="43">
        <f>_xlfn.XLOOKUP(Master1[[#This Row],[cu_id]],Revenue_Analysis[cuid],Revenue_Analysis[Q3 Low Deviation], 0)</f>
        <v>38.11</v>
      </c>
      <c r="AF846" s="43">
        <f>_xlfn.XLOOKUP(Master1[[#This Row],[cu_id]],Revenue_Analysis[cuid],Revenue_Analysis[Q3 High Deviation], 0)</f>
        <v>38.11</v>
      </c>
      <c r="AG846" s="43">
        <f>_xlfn.XLOOKUP(Master1[[#This Row],[cu_id]],Revenue_Analysis[cuid],Revenue_Analysis[Q4 Low Deviation], 0)</f>
        <v>38.11</v>
      </c>
      <c r="AH846" s="43">
        <f>_xlfn.XLOOKUP(Master1[[#This Row],[cu_id]],Revenue_Analysis[cuid],Revenue_Analysis[Q4 High Deviation], 0)</f>
        <v>38.11</v>
      </c>
      <c r="AI846" s="43">
        <f>_xlfn.XLOOKUP(Master1[[#This Row],[cu_id]],Revenue_Analysis[cuid],Revenue_Analysis[Q1 Average], 0)</f>
        <v>34.14</v>
      </c>
      <c r="AJ846" s="43">
        <f>_xlfn.XLOOKUP(Master1[[#This Row],[cu_id]],Revenue_Analysis[cuid],Revenue_Analysis[Q2 Average], 0)</f>
        <v>34.14</v>
      </c>
      <c r="AK846" s="43">
        <f>_xlfn.XLOOKUP(Master1[[#This Row],[cu_id]],Revenue_Analysis[cuid],Revenue_Analysis[Q3 Average], 0)</f>
        <v>38.11</v>
      </c>
      <c r="AL846" s="43">
        <f>_xlfn.XLOOKUP(Master1[[#This Row],[cu_id]],Revenue_Analysis[cuid],Revenue_Analysis[Q4 Average], 0)</f>
        <v>38.11</v>
      </c>
      <c r="AM846" s="34">
        <v>0.33333333333333331</v>
      </c>
      <c r="AN846" s="34">
        <v>0.66666666666666663</v>
      </c>
      <c r="AO846" s="25" t="s">
        <v>13860</v>
      </c>
      <c r="AP846" s="25" t="s">
        <v>13860</v>
      </c>
      <c r="AQ846" s="25" t="s">
        <v>13860</v>
      </c>
      <c r="AR846" s="25" t="s">
        <v>0</v>
      </c>
      <c r="AS846" s="15">
        <f>IFERROR(_xlfn.XLOOKUP(Master1[[#This Row],[cu_id]],StopTimes[cu_ID],StopTimes[Average Stop Time]), 0)</f>
        <v>7.627777776666667</v>
      </c>
      <c r="AT84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46" s="45">
        <v>3</v>
      </c>
      <c r="AV846" s="13"/>
      <c r="AW846" s="12"/>
    </row>
    <row r="847" spans="1:49" x14ac:dyDescent="0.3">
      <c r="A847" s="74" t="s">
        <v>3431</v>
      </c>
      <c r="B847" s="25">
        <v>15</v>
      </c>
      <c r="C847" s="25" t="s">
        <v>12</v>
      </c>
      <c r="D847" s="26">
        <v>19133</v>
      </c>
      <c r="E847" s="26" t="s">
        <v>13</v>
      </c>
      <c r="F847" s="26" t="s">
        <v>351</v>
      </c>
      <c r="G847" s="26" t="s">
        <v>352</v>
      </c>
      <c r="H847" s="26" t="s">
        <v>11</v>
      </c>
      <c r="I847" s="26" t="s">
        <v>353</v>
      </c>
      <c r="J847" s="26" t="s">
        <v>4</v>
      </c>
      <c r="K847" s="26" t="s">
        <v>354</v>
      </c>
      <c r="L847" s="27" t="s">
        <v>24</v>
      </c>
      <c r="M847" s="25" t="s">
        <v>23</v>
      </c>
      <c r="N847" s="25" t="s">
        <v>2</v>
      </c>
      <c r="O8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49</v>
      </c>
      <c r="P847" s="25">
        <v>0</v>
      </c>
      <c r="Q847" s="25">
        <v>49</v>
      </c>
      <c r="R847" s="25">
        <v>0</v>
      </c>
      <c r="S847" s="25">
        <v>0</v>
      </c>
      <c r="T847" s="25">
        <v>0</v>
      </c>
      <c r="U847" s="25">
        <v>11</v>
      </c>
      <c r="V847" s="41" t="str">
        <f>IFERROR(Master1[[#This Row],[Avg Garment Scans per Delivery]]/Master1[[#This Row],[Garment Inventory]], "")</f>
        <v/>
      </c>
      <c r="W847" s="42"/>
      <c r="X847" s="42"/>
      <c r="Y847" s="42"/>
      <c r="Z847" s="42"/>
      <c r="AA847" s="43">
        <f>_xlfn.XLOOKUP(Master1[[#This Row],[cu_id]], Revenue_Analysis[cuid], Revenue_Analysis[Q1 Low Deviation], 0)</f>
        <v>35</v>
      </c>
      <c r="AB847" s="43">
        <f>_xlfn.XLOOKUP(Master1[[#This Row],[cu_id]],Revenue_Analysis[cuid],Revenue_Analysis[Q1 High Deviation], 0)</f>
        <v>35</v>
      </c>
      <c r="AC847" s="43">
        <f>_xlfn.XLOOKUP(Master1[[#This Row],[cu_id]],Revenue_Analysis[cuid],Revenue_Analysis[Q2 Low Deviation], 0)</f>
        <v>35</v>
      </c>
      <c r="AD847" s="43">
        <f>_xlfn.XLOOKUP(Master1[[#This Row],[cu_id]],Revenue_Analysis[cuid],Revenue_Analysis[Q2 High Deviation], 0)</f>
        <v>35</v>
      </c>
      <c r="AE847" s="43">
        <f>_xlfn.XLOOKUP(Master1[[#This Row],[cu_id]],Revenue_Analysis[cuid],Revenue_Analysis[Q3 Low Deviation], 0)</f>
        <v>0</v>
      </c>
      <c r="AF847" s="43">
        <f>_xlfn.XLOOKUP(Master1[[#This Row],[cu_id]],Revenue_Analysis[cuid],Revenue_Analysis[Q3 High Deviation], 0)</f>
        <v>0</v>
      </c>
      <c r="AG847" s="43">
        <f>_xlfn.XLOOKUP(Master1[[#This Row],[cu_id]],Revenue_Analysis[cuid],Revenue_Analysis[Q4 Low Deviation], 0)</f>
        <v>0</v>
      </c>
      <c r="AH847" s="43">
        <f>_xlfn.XLOOKUP(Master1[[#This Row],[cu_id]],Revenue_Analysis[cuid],Revenue_Analysis[Q4 High Deviation], 0)</f>
        <v>0</v>
      </c>
      <c r="AI847" s="43">
        <f>_xlfn.XLOOKUP(Master1[[#This Row],[cu_id]],Revenue_Analysis[cuid],Revenue_Analysis[Q1 Average], 0)</f>
        <v>35</v>
      </c>
      <c r="AJ847" s="43">
        <f>_xlfn.XLOOKUP(Master1[[#This Row],[cu_id]],Revenue_Analysis[cuid],Revenue_Analysis[Q2 Average], 0)</f>
        <v>35</v>
      </c>
      <c r="AK847" s="43">
        <f>_xlfn.XLOOKUP(Master1[[#This Row],[cu_id]],Revenue_Analysis[cuid],Revenue_Analysis[Q3 Average], 0)</f>
        <v>0</v>
      </c>
      <c r="AL847" s="43">
        <f>_xlfn.XLOOKUP(Master1[[#This Row],[cu_id]],Revenue_Analysis[cuid],Revenue_Analysis[Q4 Average], 0)</f>
        <v>0</v>
      </c>
      <c r="AM847" s="44">
        <v>0.39583333333333331</v>
      </c>
      <c r="AN847" s="44">
        <v>0.6875</v>
      </c>
      <c r="AO847" s="25" t="s">
        <v>13860</v>
      </c>
      <c r="AP847" s="25" t="s">
        <v>13860</v>
      </c>
      <c r="AQ847" s="25" t="s">
        <v>13860</v>
      </c>
      <c r="AR847" s="25" t="s">
        <v>0</v>
      </c>
      <c r="AS847" s="15">
        <f>IFERROR(_xlfn.XLOOKUP(Master1[[#This Row],[cu_id]],StopTimes[cu_ID],StopTimes[Average Stop Time]), 0)</f>
        <v>0.53333333333333333</v>
      </c>
      <c r="AT84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47" s="45">
        <v>3</v>
      </c>
      <c r="AV847" s="13"/>
      <c r="AW847" s="12"/>
    </row>
    <row r="848" spans="1:49" x14ac:dyDescent="0.3">
      <c r="A848" s="74" t="s">
        <v>4620</v>
      </c>
      <c r="B848" s="25">
        <v>34</v>
      </c>
      <c r="C848" s="25" t="s">
        <v>6</v>
      </c>
      <c r="D848" s="26">
        <v>33473</v>
      </c>
      <c r="E848" s="26" t="s">
        <v>13</v>
      </c>
      <c r="F848" s="26" t="s">
        <v>3051</v>
      </c>
      <c r="G848" s="26" t="s">
        <v>3052</v>
      </c>
      <c r="H848" s="26" t="s">
        <v>3053</v>
      </c>
      <c r="I848" s="26" t="s">
        <v>696</v>
      </c>
      <c r="J848" s="26" t="s">
        <v>4</v>
      </c>
      <c r="K848" s="26" t="s">
        <v>1018</v>
      </c>
      <c r="L848" s="27" t="s">
        <v>16</v>
      </c>
      <c r="M848" s="25" t="s">
        <v>3</v>
      </c>
      <c r="N848" s="25" t="s">
        <v>2</v>
      </c>
      <c r="O8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173</v>
      </c>
      <c r="P848" s="25">
        <v>0</v>
      </c>
      <c r="Q848" s="25">
        <v>0</v>
      </c>
      <c r="R848" s="25">
        <v>173</v>
      </c>
      <c r="S848" s="25">
        <v>0</v>
      </c>
      <c r="T848" s="25">
        <v>0</v>
      </c>
      <c r="U848" s="25">
        <v>26</v>
      </c>
      <c r="V848" s="41" t="str">
        <f>IFERROR(Master1[[#This Row],[Avg Garment Scans per Delivery]]/Master1[[#This Row],[Garment Inventory]], "")</f>
        <v/>
      </c>
      <c r="W848" s="42"/>
      <c r="X848" s="42"/>
      <c r="Y848" s="42"/>
      <c r="Z848" s="42"/>
      <c r="AA848" s="43">
        <f>_xlfn.XLOOKUP(Master1[[#This Row],[cu_id]], Revenue_Analysis[cuid], Revenue_Analysis[Q1 Low Deviation], 0)</f>
        <v>366.08550000000002</v>
      </c>
      <c r="AB848" s="43">
        <f>_xlfn.XLOOKUP(Master1[[#This Row],[cu_id]],Revenue_Analysis[cuid],Revenue_Analysis[Q1 High Deviation], 0)</f>
        <v>373.2011</v>
      </c>
      <c r="AC848" s="43">
        <f>_xlfn.XLOOKUP(Master1[[#This Row],[cu_id]],Revenue_Analysis[cuid],Revenue_Analysis[Q2 Low Deviation], 0)</f>
        <v>336.04090000000002</v>
      </c>
      <c r="AD848" s="43">
        <f>_xlfn.XLOOKUP(Master1[[#This Row],[cu_id]],Revenue_Analysis[cuid],Revenue_Analysis[Q2 High Deviation], 0)</f>
        <v>478.16489999999999</v>
      </c>
      <c r="AE848" s="43">
        <f>_xlfn.XLOOKUP(Master1[[#This Row],[cu_id]],Revenue_Analysis[cuid],Revenue_Analysis[Q3 Low Deviation], 0)</f>
        <v>439.71420000000001</v>
      </c>
      <c r="AF848" s="43">
        <f>_xlfn.XLOOKUP(Master1[[#This Row],[cu_id]],Revenue_Analysis[cuid],Revenue_Analysis[Q3 High Deviation], 0)</f>
        <v>466.51659999999998</v>
      </c>
      <c r="AG848" s="43">
        <f>_xlfn.XLOOKUP(Master1[[#This Row],[cu_id]],Revenue_Analysis[cuid],Revenue_Analysis[Q4 Low Deviation], 0)</f>
        <v>407.60309999999998</v>
      </c>
      <c r="AH848" s="43">
        <f>_xlfn.XLOOKUP(Master1[[#This Row],[cu_id]],Revenue_Analysis[cuid],Revenue_Analysis[Q4 High Deviation], 0)</f>
        <v>535.93409999999994</v>
      </c>
      <c r="AI848" s="43">
        <f>_xlfn.XLOOKUP(Master1[[#This Row],[cu_id]],Revenue_Analysis[cuid],Revenue_Analysis[Q1 Average], 0)</f>
        <v>369.64330000000001</v>
      </c>
      <c r="AJ848" s="43">
        <f>_xlfn.XLOOKUP(Master1[[#This Row],[cu_id]],Revenue_Analysis[cuid],Revenue_Analysis[Q2 Average], 0)</f>
        <v>407.10289999999998</v>
      </c>
      <c r="AK848" s="43">
        <f>_xlfn.XLOOKUP(Master1[[#This Row],[cu_id]],Revenue_Analysis[cuid],Revenue_Analysis[Q3 Average], 0)</f>
        <v>453.11540000000002</v>
      </c>
      <c r="AL848" s="43">
        <f>_xlfn.XLOOKUP(Master1[[#This Row],[cu_id]],Revenue_Analysis[cuid],Revenue_Analysis[Q4 Average], 0)</f>
        <v>471.76859999999999</v>
      </c>
      <c r="AM848" s="44">
        <v>11</v>
      </c>
      <c r="AN848" s="44">
        <v>0.6875</v>
      </c>
      <c r="AO848" s="25" t="s">
        <v>13860</v>
      </c>
      <c r="AP848" s="25" t="s">
        <v>13860</v>
      </c>
      <c r="AQ848" s="25" t="s">
        <v>13860</v>
      </c>
      <c r="AR848" s="25" t="s">
        <v>0</v>
      </c>
      <c r="AS848" s="15">
        <f>IFERROR(_xlfn.XLOOKUP(Master1[[#This Row],[cu_id]],StopTimes[cu_ID],StopTimes[Average Stop Time]), 0)</f>
        <v>2.6722222216666669</v>
      </c>
      <c r="AT848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848" s="45">
        <v>20</v>
      </c>
      <c r="AV848" s="13"/>
      <c r="AW848" s="12"/>
    </row>
    <row r="849" spans="1:49" x14ac:dyDescent="0.3">
      <c r="A849" s="74" t="s">
        <v>4621</v>
      </c>
      <c r="B849" s="25">
        <v>9</v>
      </c>
      <c r="C849" s="25" t="s">
        <v>12</v>
      </c>
      <c r="D849" s="26">
        <v>33477</v>
      </c>
      <c r="E849" s="26" t="s">
        <v>13</v>
      </c>
      <c r="F849" s="26" t="s">
        <v>3054</v>
      </c>
      <c r="G849" s="26" t="s">
        <v>3055</v>
      </c>
      <c r="H849" s="26" t="s">
        <v>5</v>
      </c>
      <c r="I849" s="26" t="s">
        <v>2073</v>
      </c>
      <c r="J849" s="26" t="s">
        <v>4</v>
      </c>
      <c r="K849" s="26" t="s">
        <v>341</v>
      </c>
      <c r="L849" s="27" t="s">
        <v>19</v>
      </c>
      <c r="M849" s="25" t="s">
        <v>18</v>
      </c>
      <c r="N849" s="25" t="s">
        <v>2</v>
      </c>
      <c r="O8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849" s="25">
        <v>0</v>
      </c>
      <c r="Q849" s="25">
        <v>230</v>
      </c>
      <c r="R849" s="25">
        <v>0</v>
      </c>
      <c r="S849" s="25">
        <v>0</v>
      </c>
      <c r="T849" s="25">
        <v>0</v>
      </c>
      <c r="U849" s="25">
        <v>12</v>
      </c>
      <c r="V849" s="41" t="str">
        <f>IFERROR(Master1[[#This Row],[Avg Garment Scans per Delivery]]/Master1[[#This Row],[Garment Inventory]], "")</f>
        <v/>
      </c>
      <c r="W849" s="42"/>
      <c r="X849" s="42"/>
      <c r="Y849" s="42"/>
      <c r="Z849" s="42"/>
      <c r="AA849" s="43">
        <f>_xlfn.XLOOKUP(Master1[[#This Row],[cu_id]], Revenue_Analysis[cuid], Revenue_Analysis[Q1 Low Deviation], 0)</f>
        <v>35.914499999999997</v>
      </c>
      <c r="AB849" s="43">
        <f>_xlfn.XLOOKUP(Master1[[#This Row],[cu_id]],Revenue_Analysis[cuid],Revenue_Analysis[Q1 High Deviation], 0)</f>
        <v>37.751300000000001</v>
      </c>
      <c r="AC849" s="43">
        <f>_xlfn.XLOOKUP(Master1[[#This Row],[cu_id]],Revenue_Analysis[cuid],Revenue_Analysis[Q2 Low Deviation], 0)</f>
        <v>38.185499999999998</v>
      </c>
      <c r="AD849" s="43">
        <f>_xlfn.XLOOKUP(Master1[[#This Row],[cu_id]],Revenue_Analysis[cuid],Revenue_Analysis[Q2 High Deviation], 0)</f>
        <v>40.2211</v>
      </c>
      <c r="AE849" s="43">
        <f>_xlfn.XLOOKUP(Master1[[#This Row],[cu_id]],Revenue_Analysis[cuid],Revenue_Analysis[Q3 Low Deviation], 0)</f>
        <v>40.0779</v>
      </c>
      <c r="AF849" s="43">
        <f>_xlfn.XLOOKUP(Master1[[#This Row],[cu_id]],Revenue_Analysis[cuid],Revenue_Analysis[Q3 High Deviation], 0)</f>
        <v>40.773499999999999</v>
      </c>
      <c r="AG849" s="43">
        <f>_xlfn.XLOOKUP(Master1[[#This Row],[cu_id]],Revenue_Analysis[cuid],Revenue_Analysis[Q4 Low Deviation], 0)</f>
        <v>43.22</v>
      </c>
      <c r="AH849" s="43">
        <f>_xlfn.XLOOKUP(Master1[[#This Row],[cu_id]],Revenue_Analysis[cuid],Revenue_Analysis[Q4 High Deviation], 0)</f>
        <v>43.22</v>
      </c>
      <c r="AI849" s="43">
        <f>_xlfn.XLOOKUP(Master1[[#This Row],[cu_id]],Revenue_Analysis[cuid],Revenue_Analysis[Q1 Average], 0)</f>
        <v>36.832900000000002</v>
      </c>
      <c r="AJ849" s="43">
        <f>_xlfn.XLOOKUP(Master1[[#This Row],[cu_id]],Revenue_Analysis[cuid],Revenue_Analysis[Q2 Average], 0)</f>
        <v>39.203299999999999</v>
      </c>
      <c r="AK849" s="43">
        <f>_xlfn.XLOOKUP(Master1[[#This Row],[cu_id]],Revenue_Analysis[cuid],Revenue_Analysis[Q3 Average], 0)</f>
        <v>40.425699999999999</v>
      </c>
      <c r="AL849" s="43">
        <f>_xlfn.XLOOKUP(Master1[[#This Row],[cu_id]],Revenue_Analysis[cuid],Revenue_Analysis[Q4 Average], 0)</f>
        <v>43.22</v>
      </c>
      <c r="AM849" s="44">
        <v>0.41666666666666669</v>
      </c>
      <c r="AN849" s="44">
        <v>0.66666666666666663</v>
      </c>
      <c r="AO849" s="25" t="s">
        <v>13860</v>
      </c>
      <c r="AP849" s="25" t="s">
        <v>13860</v>
      </c>
      <c r="AQ849" s="25" t="s">
        <v>13860</v>
      </c>
      <c r="AR849" s="25" t="s">
        <v>0</v>
      </c>
      <c r="AS849" s="15">
        <f>IFERROR(_xlfn.XLOOKUP(Master1[[#This Row],[cu_id]],StopTimes[cu_ID],StopTimes[Average Stop Time]), 0)</f>
        <v>7.0166666666666666</v>
      </c>
      <c r="AT84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49" s="45" t="s">
        <v>13860</v>
      </c>
      <c r="AV849" s="13"/>
      <c r="AW849" s="12"/>
    </row>
    <row r="850" spans="1:49" x14ac:dyDescent="0.3">
      <c r="A850" s="74" t="s">
        <v>4622</v>
      </c>
      <c r="B850" s="25">
        <v>9</v>
      </c>
      <c r="C850" s="25" t="s">
        <v>7</v>
      </c>
      <c r="D850" s="26">
        <v>33478</v>
      </c>
      <c r="E850" s="26" t="s">
        <v>13</v>
      </c>
      <c r="F850" s="26" t="s">
        <v>3056</v>
      </c>
      <c r="G850" s="26" t="s">
        <v>3057</v>
      </c>
      <c r="H850" s="26" t="s">
        <v>5</v>
      </c>
      <c r="I850" s="26" t="s">
        <v>696</v>
      </c>
      <c r="J850" s="26" t="s">
        <v>4</v>
      </c>
      <c r="K850" s="26" t="s">
        <v>239</v>
      </c>
      <c r="L850" s="27" t="s">
        <v>16</v>
      </c>
      <c r="M850" s="25" t="s">
        <v>3</v>
      </c>
      <c r="N850" s="25" t="s">
        <v>2</v>
      </c>
      <c r="O8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221</v>
      </c>
      <c r="P850" s="25">
        <v>0</v>
      </c>
      <c r="Q850" s="25">
        <v>0</v>
      </c>
      <c r="R850" s="25">
        <v>0</v>
      </c>
      <c r="S850" s="25">
        <v>0</v>
      </c>
      <c r="T850" s="25">
        <v>221</v>
      </c>
      <c r="U850" s="25">
        <v>22</v>
      </c>
      <c r="V850" s="41" t="str">
        <f>IFERROR(Master1[[#This Row],[Avg Garment Scans per Delivery]]/Master1[[#This Row],[Garment Inventory]], "")</f>
        <v/>
      </c>
      <c r="W850" s="42"/>
      <c r="X850" s="42"/>
      <c r="Y850" s="42"/>
      <c r="Z850" s="42"/>
      <c r="AA850" s="43">
        <f>_xlfn.XLOOKUP(Master1[[#This Row],[cu_id]], Revenue_Analysis[cuid], Revenue_Analysis[Q1 Low Deviation], 0)</f>
        <v>84.850800000000007</v>
      </c>
      <c r="AB850" s="43">
        <f>_xlfn.XLOOKUP(Master1[[#This Row],[cu_id]],Revenue_Analysis[cuid],Revenue_Analysis[Q1 High Deviation], 0)</f>
        <v>95.465800000000002</v>
      </c>
      <c r="AC850" s="43">
        <f>_xlfn.XLOOKUP(Master1[[#This Row],[cu_id]],Revenue_Analysis[cuid],Revenue_Analysis[Q2 Low Deviation], 0)</f>
        <v>90.653000000000006</v>
      </c>
      <c r="AD850" s="43">
        <f>_xlfn.XLOOKUP(Master1[[#This Row],[cu_id]],Revenue_Analysis[cuid],Revenue_Analysis[Q2 High Deviation], 0)</f>
        <v>105.8732</v>
      </c>
      <c r="AE850" s="43">
        <f>_xlfn.XLOOKUP(Master1[[#This Row],[cu_id]],Revenue_Analysis[cuid],Revenue_Analysis[Q3 Low Deviation], 0)</f>
        <v>90.778300000000002</v>
      </c>
      <c r="AF850" s="43">
        <f>_xlfn.XLOOKUP(Master1[[#This Row],[cu_id]],Revenue_Analysis[cuid],Revenue_Analysis[Q3 High Deviation], 0)</f>
        <v>168.72970000000001</v>
      </c>
      <c r="AG850" s="43">
        <f>_xlfn.XLOOKUP(Master1[[#This Row],[cu_id]],Revenue_Analysis[cuid],Revenue_Analysis[Q4 Low Deviation], 0)</f>
        <v>164.75040000000001</v>
      </c>
      <c r="AH850" s="43">
        <f>_xlfn.XLOOKUP(Master1[[#This Row],[cu_id]],Revenue_Analysis[cuid],Revenue_Analysis[Q4 High Deviation], 0)</f>
        <v>311.55180000000001</v>
      </c>
      <c r="AI850" s="43">
        <f>_xlfn.XLOOKUP(Master1[[#This Row],[cu_id]],Revenue_Analysis[cuid],Revenue_Analysis[Q1 Average], 0)</f>
        <v>90.158299999999997</v>
      </c>
      <c r="AJ850" s="43">
        <f>_xlfn.XLOOKUP(Master1[[#This Row],[cu_id]],Revenue_Analysis[cuid],Revenue_Analysis[Q2 Average], 0)</f>
        <v>98.263099999999994</v>
      </c>
      <c r="AK850" s="43">
        <f>_xlfn.XLOOKUP(Master1[[#This Row],[cu_id]],Revenue_Analysis[cuid],Revenue_Analysis[Q3 Average], 0)</f>
        <v>129.75399999999999</v>
      </c>
      <c r="AL850" s="43">
        <f>_xlfn.XLOOKUP(Master1[[#This Row],[cu_id]],Revenue_Analysis[cuid],Revenue_Analysis[Q4 Average], 0)</f>
        <v>238.15110000000001</v>
      </c>
      <c r="AM850" s="44">
        <v>0.45833333333333331</v>
      </c>
      <c r="AN850" s="44">
        <v>0.66666666666666663</v>
      </c>
      <c r="AO850" s="25" t="s">
        <v>13860</v>
      </c>
      <c r="AP850" s="25" t="s">
        <v>13860</v>
      </c>
      <c r="AQ850" s="25" t="s">
        <v>13860</v>
      </c>
      <c r="AR850" s="25" t="s">
        <v>0</v>
      </c>
      <c r="AS850" s="15">
        <f>IFERROR(_xlfn.XLOOKUP(Master1[[#This Row],[cu_id]],StopTimes[cu_ID],StopTimes[Average Stop Time]), 0)</f>
        <v>6.25</v>
      </c>
      <c r="AT850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50" s="45">
        <v>10</v>
      </c>
      <c r="AV850" s="13"/>
      <c r="AW850" s="12"/>
    </row>
    <row r="851" spans="1:49" x14ac:dyDescent="0.3">
      <c r="A851" s="74" t="s">
        <v>3981</v>
      </c>
      <c r="B851" s="25">
        <v>70</v>
      </c>
      <c r="C851" s="25" t="s">
        <v>6</v>
      </c>
      <c r="D851" s="26">
        <v>33479</v>
      </c>
      <c r="E851" s="26" t="s">
        <v>13</v>
      </c>
      <c r="F851" s="26" t="s">
        <v>1729</v>
      </c>
      <c r="G851" s="26" t="s">
        <v>1730</v>
      </c>
      <c r="H851" s="26" t="s">
        <v>5</v>
      </c>
      <c r="I851" s="26" t="s">
        <v>1353</v>
      </c>
      <c r="J851" s="26" t="s">
        <v>4</v>
      </c>
      <c r="K851" s="26" t="s">
        <v>758</v>
      </c>
      <c r="L851" s="27" t="s">
        <v>19</v>
      </c>
      <c r="M851" s="25" t="s">
        <v>18</v>
      </c>
      <c r="N851" s="25" t="s">
        <v>2</v>
      </c>
      <c r="O8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51" s="25">
        <v>0</v>
      </c>
      <c r="Q851" s="25">
        <v>0</v>
      </c>
      <c r="R851" s="25">
        <v>1</v>
      </c>
      <c r="S851" s="25">
        <v>0</v>
      </c>
      <c r="T851" s="25">
        <v>0</v>
      </c>
      <c r="U851" s="25">
        <v>11</v>
      </c>
      <c r="V851" s="41" t="str">
        <f>IFERROR(Master1[[#This Row],[Avg Garment Scans per Delivery]]/Master1[[#This Row],[Garment Inventory]], "")</f>
        <v/>
      </c>
      <c r="W851" s="42"/>
      <c r="X851" s="42"/>
      <c r="Y851" s="42"/>
      <c r="Z851" s="42"/>
      <c r="AA851" s="43">
        <f>_xlfn.XLOOKUP(Master1[[#This Row],[cu_id]], Revenue_Analysis[cuid], Revenue_Analysis[Q1 Low Deviation], 0)</f>
        <v>48.474499999999999</v>
      </c>
      <c r="AB851" s="43">
        <f>_xlfn.XLOOKUP(Master1[[#This Row],[cu_id]],Revenue_Analysis[cuid],Revenue_Analysis[Q1 High Deviation], 0)</f>
        <v>50.311300000000003</v>
      </c>
      <c r="AC851" s="43">
        <f>_xlfn.XLOOKUP(Master1[[#This Row],[cu_id]],Revenue_Analysis[cuid],Revenue_Analysis[Q2 Low Deviation], 0)</f>
        <v>50.7455</v>
      </c>
      <c r="AD851" s="43">
        <f>_xlfn.XLOOKUP(Master1[[#This Row],[cu_id]],Revenue_Analysis[cuid],Revenue_Analysis[Q2 High Deviation], 0)</f>
        <v>52.781100000000002</v>
      </c>
      <c r="AE851" s="43">
        <f>_xlfn.XLOOKUP(Master1[[#This Row],[cu_id]],Revenue_Analysis[cuid],Revenue_Analysis[Q3 Low Deviation], 0)</f>
        <v>52.536499999999997</v>
      </c>
      <c r="AF851" s="43">
        <f>_xlfn.XLOOKUP(Master1[[#This Row],[cu_id]],Revenue_Analysis[cuid],Revenue_Analysis[Q3 High Deviation], 0)</f>
        <v>53.232100000000003</v>
      </c>
      <c r="AG851" s="43">
        <f>_xlfn.XLOOKUP(Master1[[#This Row],[cu_id]],Revenue_Analysis[cuid],Revenue_Analysis[Q4 Low Deviation], 0)</f>
        <v>56.86</v>
      </c>
      <c r="AH851" s="43">
        <f>_xlfn.XLOOKUP(Master1[[#This Row],[cu_id]],Revenue_Analysis[cuid],Revenue_Analysis[Q4 High Deviation], 0)</f>
        <v>56.86</v>
      </c>
      <c r="AI851" s="43">
        <f>_xlfn.XLOOKUP(Master1[[#This Row],[cu_id]],Revenue_Analysis[cuid],Revenue_Analysis[Q1 Average], 0)</f>
        <v>49.392899999999997</v>
      </c>
      <c r="AJ851" s="43">
        <f>_xlfn.XLOOKUP(Master1[[#This Row],[cu_id]],Revenue_Analysis[cuid],Revenue_Analysis[Q2 Average], 0)</f>
        <v>51.763300000000001</v>
      </c>
      <c r="AK851" s="43">
        <f>_xlfn.XLOOKUP(Master1[[#This Row],[cu_id]],Revenue_Analysis[cuid],Revenue_Analysis[Q3 Average], 0)</f>
        <v>52.884300000000003</v>
      </c>
      <c r="AL851" s="43">
        <f>_xlfn.XLOOKUP(Master1[[#This Row],[cu_id]],Revenue_Analysis[cuid],Revenue_Analysis[Q4 Average], 0)</f>
        <v>56.86</v>
      </c>
      <c r="AM851" s="44">
        <v>0.33333333333333331</v>
      </c>
      <c r="AN851" s="44">
        <v>0.70833333333333337</v>
      </c>
      <c r="AO851" s="25" t="s">
        <v>13860</v>
      </c>
      <c r="AP851" s="25" t="s">
        <v>13860</v>
      </c>
      <c r="AQ851" s="25" t="s">
        <v>13860</v>
      </c>
      <c r="AR851" s="25" t="s">
        <v>0</v>
      </c>
      <c r="AS851" s="15">
        <f>IFERROR(_xlfn.XLOOKUP(Master1[[#This Row],[cu_id]],StopTimes[cu_ID],StopTimes[Average Stop Time]), 0)</f>
        <v>0.54583333333333339</v>
      </c>
      <c r="AT85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51" s="45">
        <v>3</v>
      </c>
      <c r="AV851" s="13"/>
      <c r="AW851" s="12"/>
    </row>
    <row r="852" spans="1:49" x14ac:dyDescent="0.3">
      <c r="A852" s="74" t="s">
        <v>4624</v>
      </c>
      <c r="B852" s="25">
        <v>71</v>
      </c>
      <c r="C852" s="25" t="s">
        <v>6</v>
      </c>
      <c r="D852" s="26">
        <v>33270</v>
      </c>
      <c r="E852" s="26" t="s">
        <v>94</v>
      </c>
      <c r="F852" s="26" t="s">
        <v>804</v>
      </c>
      <c r="G852" s="26" t="s">
        <v>3059</v>
      </c>
      <c r="H852" s="26" t="s">
        <v>5</v>
      </c>
      <c r="I852" s="26" t="s">
        <v>3060</v>
      </c>
      <c r="J852" s="26" t="s">
        <v>4</v>
      </c>
      <c r="K852" s="26" t="s">
        <v>1490</v>
      </c>
      <c r="L852" s="27" t="s">
        <v>16</v>
      </c>
      <c r="M852" s="25" t="s">
        <v>3</v>
      </c>
      <c r="N852" s="25" t="s">
        <v>2</v>
      </c>
      <c r="O8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71</v>
      </c>
      <c r="P852" s="25">
        <v>0</v>
      </c>
      <c r="Q852" s="25">
        <v>0</v>
      </c>
      <c r="R852" s="25">
        <v>71</v>
      </c>
      <c r="S852" s="25">
        <v>0</v>
      </c>
      <c r="T852" s="25">
        <v>0</v>
      </c>
      <c r="U852" s="25">
        <v>22</v>
      </c>
      <c r="V852" s="41" t="str">
        <f>IFERROR(Master1[[#This Row],[Avg Garment Scans per Delivery]]/Master1[[#This Row],[Garment Inventory]], "")</f>
        <v/>
      </c>
      <c r="W852" s="42"/>
      <c r="X852" s="42"/>
      <c r="Y852" s="42"/>
      <c r="Z852" s="42"/>
      <c r="AA852" s="43">
        <f>_xlfn.XLOOKUP(Master1[[#This Row],[cu_id]], Revenue_Analysis[cuid], Revenue_Analysis[Q1 Low Deviation], 0)</f>
        <v>41.990400000000001</v>
      </c>
      <c r="AB852" s="43">
        <f>_xlfn.XLOOKUP(Master1[[#This Row],[cu_id]],Revenue_Analysis[cuid],Revenue_Analysis[Q1 High Deviation], 0)</f>
        <v>43.588000000000001</v>
      </c>
      <c r="AC852" s="43">
        <f>_xlfn.XLOOKUP(Master1[[#This Row],[cu_id]],Revenue_Analysis[cuid],Revenue_Analysis[Q2 Low Deviation], 0)</f>
        <v>43.363100000000003</v>
      </c>
      <c r="AD852" s="43">
        <f>_xlfn.XLOOKUP(Master1[[#This Row],[cu_id]],Revenue_Analysis[cuid],Revenue_Analysis[Q2 High Deviation], 0)</f>
        <v>45.9893</v>
      </c>
      <c r="AE852" s="43">
        <f>_xlfn.XLOOKUP(Master1[[#This Row],[cu_id]],Revenue_Analysis[cuid],Revenue_Analysis[Q3 Low Deviation], 0)</f>
        <v>36.654800000000002</v>
      </c>
      <c r="AF852" s="43">
        <f>_xlfn.XLOOKUP(Master1[[#This Row],[cu_id]],Revenue_Analysis[cuid],Revenue_Analysis[Q3 High Deviation], 0)</f>
        <v>37.360599999999998</v>
      </c>
      <c r="AG852" s="43">
        <f>_xlfn.XLOOKUP(Master1[[#This Row],[cu_id]],Revenue_Analysis[cuid],Revenue_Analysis[Q4 Low Deviation], 0)</f>
        <v>38.062199999999997</v>
      </c>
      <c r="AH852" s="43">
        <f>_xlfn.XLOOKUP(Master1[[#This Row],[cu_id]],Revenue_Analysis[cuid],Revenue_Analysis[Q4 High Deviation], 0)</f>
        <v>40.431600000000003</v>
      </c>
      <c r="AI852" s="43">
        <f>_xlfn.XLOOKUP(Master1[[#This Row],[cu_id]],Revenue_Analysis[cuid],Revenue_Analysis[Q1 Average], 0)</f>
        <v>42.789200000000001</v>
      </c>
      <c r="AJ852" s="43">
        <f>_xlfn.XLOOKUP(Master1[[#This Row],[cu_id]],Revenue_Analysis[cuid],Revenue_Analysis[Q2 Average], 0)</f>
        <v>44.676200000000001</v>
      </c>
      <c r="AK852" s="43">
        <f>_xlfn.XLOOKUP(Master1[[#This Row],[cu_id]],Revenue_Analysis[cuid],Revenue_Analysis[Q3 Average], 0)</f>
        <v>37.0077</v>
      </c>
      <c r="AL852" s="43">
        <f>_xlfn.XLOOKUP(Master1[[#This Row],[cu_id]],Revenue_Analysis[cuid],Revenue_Analysis[Q4 Average], 0)</f>
        <v>39.246899999999997</v>
      </c>
      <c r="AM852" s="44">
        <v>11</v>
      </c>
      <c r="AN852" s="44">
        <v>9.5</v>
      </c>
      <c r="AO852" s="25" t="s">
        <v>13860</v>
      </c>
      <c r="AP852" s="25" t="s">
        <v>13860</v>
      </c>
      <c r="AQ852" s="25" t="s">
        <v>13860</v>
      </c>
      <c r="AR852" s="25" t="s">
        <v>0</v>
      </c>
      <c r="AS852" s="15">
        <f>IFERROR(_xlfn.XLOOKUP(Master1[[#This Row],[cu_id]],StopTimes[cu_ID],StopTimes[Average Stop Time]), 0)</f>
        <v>4.2666666666666666</v>
      </c>
      <c r="AT85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52" s="45" t="s">
        <v>13860</v>
      </c>
      <c r="AV852" s="13"/>
      <c r="AW852" s="12"/>
    </row>
    <row r="853" spans="1:49" x14ac:dyDescent="0.3">
      <c r="A853" s="74" t="s">
        <v>3766</v>
      </c>
      <c r="B853" s="25">
        <v>76</v>
      </c>
      <c r="C853" s="25" t="s">
        <v>7</v>
      </c>
      <c r="D853" s="26">
        <v>29000</v>
      </c>
      <c r="E853" s="26" t="s">
        <v>13</v>
      </c>
      <c r="F853" s="26" t="s">
        <v>1239</v>
      </c>
      <c r="G853" s="26" t="s">
        <v>1240</v>
      </c>
      <c r="H853" s="26" t="s">
        <v>11</v>
      </c>
      <c r="I853" s="26" t="s">
        <v>398</v>
      </c>
      <c r="J853" s="26" t="s">
        <v>4</v>
      </c>
      <c r="K853" s="26" t="s">
        <v>399</v>
      </c>
      <c r="L853" s="27" t="s">
        <v>16</v>
      </c>
      <c r="M853" s="25" t="s">
        <v>3</v>
      </c>
      <c r="N853" s="25" t="s">
        <v>2</v>
      </c>
      <c r="O8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853" s="25">
        <v>0</v>
      </c>
      <c r="Q853" s="25">
        <v>0</v>
      </c>
      <c r="R853" s="25">
        <v>0</v>
      </c>
      <c r="S853" s="25">
        <v>0</v>
      </c>
      <c r="T853" s="25">
        <v>30</v>
      </c>
      <c r="U853" s="25">
        <v>52</v>
      </c>
      <c r="V853" s="41">
        <f>IFERROR(Master1[[#This Row],[Avg Garment Scans per Delivery]]/Master1[[#This Row],[Garment Inventory]], "")</f>
        <v>0.20370370370370369</v>
      </c>
      <c r="W853" s="42">
        <v>54</v>
      </c>
      <c r="X853" s="42">
        <v>11</v>
      </c>
      <c r="Y853" s="42">
        <v>2</v>
      </c>
      <c r="Z853" s="42">
        <v>72</v>
      </c>
      <c r="AA853" s="43">
        <f>_xlfn.XLOOKUP(Master1[[#This Row],[cu_id]], Revenue_Analysis[cuid], Revenue_Analysis[Q1 Low Deviation], 0)</f>
        <v>245.3689</v>
      </c>
      <c r="AB853" s="43">
        <f>_xlfn.XLOOKUP(Master1[[#This Row],[cu_id]],Revenue_Analysis[cuid],Revenue_Analysis[Q1 High Deviation], 0)</f>
        <v>247.67449999999999</v>
      </c>
      <c r="AC853" s="43">
        <f>_xlfn.XLOOKUP(Master1[[#This Row],[cu_id]],Revenue_Analysis[cuid],Revenue_Analysis[Q2 Low Deviation], 0)</f>
        <v>267.62060000000002</v>
      </c>
      <c r="AD853" s="43">
        <f>_xlfn.XLOOKUP(Master1[[#This Row],[cu_id]],Revenue_Analysis[cuid],Revenue_Analysis[Q2 High Deviation], 0)</f>
        <v>272.2056</v>
      </c>
      <c r="AE853" s="43">
        <f>_xlfn.XLOOKUP(Master1[[#This Row],[cu_id]],Revenue_Analysis[cuid],Revenue_Analysis[Q3 Low Deviation], 0)</f>
        <v>272.45999999999998</v>
      </c>
      <c r="AF853" s="43">
        <f>_xlfn.XLOOKUP(Master1[[#This Row],[cu_id]],Revenue_Analysis[cuid],Revenue_Analysis[Q3 High Deviation], 0)</f>
        <v>273.25</v>
      </c>
      <c r="AG853" s="43">
        <f>_xlfn.XLOOKUP(Master1[[#This Row],[cu_id]],Revenue_Analysis[cuid],Revenue_Analysis[Q4 Low Deviation], 0)</f>
        <v>272.45999999999998</v>
      </c>
      <c r="AH853" s="43">
        <f>_xlfn.XLOOKUP(Master1[[#This Row],[cu_id]],Revenue_Analysis[cuid],Revenue_Analysis[Q4 High Deviation], 0)</f>
        <v>272.45999999999998</v>
      </c>
      <c r="AI853" s="43">
        <f>_xlfn.XLOOKUP(Master1[[#This Row],[cu_id]],Revenue_Analysis[cuid],Revenue_Analysis[Q1 Average], 0)</f>
        <v>246.52170000000001</v>
      </c>
      <c r="AJ853" s="43">
        <f>_xlfn.XLOOKUP(Master1[[#This Row],[cu_id]],Revenue_Analysis[cuid],Revenue_Analysis[Q2 Average], 0)</f>
        <v>269.91309999999999</v>
      </c>
      <c r="AK853" s="43">
        <f>_xlfn.XLOOKUP(Master1[[#This Row],[cu_id]],Revenue_Analysis[cuid],Revenue_Analysis[Q3 Average], 0)</f>
        <v>272.85500000000002</v>
      </c>
      <c r="AL853" s="43">
        <f>_xlfn.XLOOKUP(Master1[[#This Row],[cu_id]],Revenue_Analysis[cuid],Revenue_Analysis[Q4 Average], 0)</f>
        <v>272.45999999999998</v>
      </c>
      <c r="AM853" s="44">
        <v>7</v>
      </c>
      <c r="AN853" s="44">
        <v>4.5</v>
      </c>
      <c r="AO853" s="25" t="s">
        <v>13860</v>
      </c>
      <c r="AP853" s="25" t="s">
        <v>13860</v>
      </c>
      <c r="AQ853" s="25" t="s">
        <v>13860</v>
      </c>
      <c r="AR853" s="25" t="s">
        <v>0</v>
      </c>
      <c r="AS853" s="15">
        <f>IFERROR(_xlfn.XLOOKUP(Master1[[#This Row],[cu_id]],StopTimes[cu_ID],StopTimes[Average Stop Time]), 0)</f>
        <v>17.45</v>
      </c>
      <c r="AT85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53" s="45" t="s">
        <v>13860</v>
      </c>
      <c r="AV853" s="13"/>
      <c r="AW853" s="12"/>
    </row>
    <row r="854" spans="1:49" x14ac:dyDescent="0.3">
      <c r="A854" s="74" t="s">
        <v>4625</v>
      </c>
      <c r="B854" s="25">
        <v>72</v>
      </c>
      <c r="C854" s="25" t="s">
        <v>6</v>
      </c>
      <c r="D854" s="26">
        <v>33480</v>
      </c>
      <c r="E854" s="26" t="s">
        <v>13</v>
      </c>
      <c r="F854" s="26" t="s">
        <v>3061</v>
      </c>
      <c r="G854" s="26" t="s">
        <v>3062</v>
      </c>
      <c r="H854" s="26" t="s">
        <v>5</v>
      </c>
      <c r="I854" s="26" t="s">
        <v>1480</v>
      </c>
      <c r="J854" s="26" t="s">
        <v>4</v>
      </c>
      <c r="K854" s="26" t="s">
        <v>76</v>
      </c>
      <c r="L854" s="27" t="s">
        <v>16</v>
      </c>
      <c r="M854" s="25" t="s">
        <v>3</v>
      </c>
      <c r="N854" s="25" t="s">
        <v>2</v>
      </c>
      <c r="O8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54" s="25">
        <v>0</v>
      </c>
      <c r="Q854" s="25">
        <v>0</v>
      </c>
      <c r="R854" s="25">
        <v>1</v>
      </c>
      <c r="S854" s="25">
        <v>0</v>
      </c>
      <c r="T854" s="25">
        <v>0</v>
      </c>
      <c r="U854" s="25">
        <v>22</v>
      </c>
      <c r="V854" s="41" t="str">
        <f>IFERROR(Master1[[#This Row],[Avg Garment Scans per Delivery]]/Master1[[#This Row],[Garment Inventory]], "")</f>
        <v/>
      </c>
      <c r="W854" s="42"/>
      <c r="X854" s="42"/>
      <c r="Y854" s="42"/>
      <c r="Z854" s="42"/>
      <c r="AA854" s="43">
        <f>_xlfn.XLOOKUP(Master1[[#This Row],[cu_id]], Revenue_Analysis[cuid], Revenue_Analysis[Q1 Low Deviation], 0)</f>
        <v>81.1404</v>
      </c>
      <c r="AB854" s="43">
        <f>_xlfn.XLOOKUP(Master1[[#This Row],[cu_id]],Revenue_Analysis[cuid],Revenue_Analysis[Q1 High Deviation], 0)</f>
        <v>82.738</v>
      </c>
      <c r="AC854" s="43">
        <f>_xlfn.XLOOKUP(Master1[[#This Row],[cu_id]],Revenue_Analysis[cuid],Revenue_Analysis[Q2 Low Deviation], 0)</f>
        <v>85.366799999999998</v>
      </c>
      <c r="AD854" s="43">
        <f>_xlfn.XLOOKUP(Master1[[#This Row],[cu_id]],Revenue_Analysis[cuid],Revenue_Analysis[Q2 High Deviation], 0)</f>
        <v>87.534800000000004</v>
      </c>
      <c r="AE854" s="43">
        <f>_xlfn.XLOOKUP(Master1[[#This Row],[cu_id]],Revenue_Analysis[cuid],Revenue_Analysis[Q3 Low Deviation], 0)</f>
        <v>76.825400000000002</v>
      </c>
      <c r="AF854" s="43">
        <f>_xlfn.XLOOKUP(Master1[[#This Row],[cu_id]],Revenue_Analysis[cuid],Revenue_Analysis[Q3 High Deviation], 0)</f>
        <v>154.00219999999999</v>
      </c>
      <c r="AG854" s="43">
        <f>_xlfn.XLOOKUP(Master1[[#This Row],[cu_id]],Revenue_Analysis[cuid],Revenue_Analysis[Q4 Low Deviation], 0)</f>
        <v>84.182900000000004</v>
      </c>
      <c r="AH854" s="43">
        <f>_xlfn.XLOOKUP(Master1[[#This Row],[cu_id]],Revenue_Analysis[cuid],Revenue_Analysis[Q4 High Deviation], 0)</f>
        <v>142.08430000000001</v>
      </c>
      <c r="AI854" s="43">
        <f>_xlfn.XLOOKUP(Master1[[#This Row],[cu_id]],Revenue_Analysis[cuid],Revenue_Analysis[Q1 Average], 0)</f>
        <v>81.9392</v>
      </c>
      <c r="AJ854" s="43">
        <f>_xlfn.XLOOKUP(Master1[[#This Row],[cu_id]],Revenue_Analysis[cuid],Revenue_Analysis[Q2 Average], 0)</f>
        <v>86.450800000000001</v>
      </c>
      <c r="AK854" s="43">
        <f>_xlfn.XLOOKUP(Master1[[#This Row],[cu_id]],Revenue_Analysis[cuid],Revenue_Analysis[Q3 Average], 0)</f>
        <v>115.41379999999999</v>
      </c>
      <c r="AL854" s="43">
        <f>_xlfn.XLOOKUP(Master1[[#This Row],[cu_id]],Revenue_Analysis[cuid],Revenue_Analysis[Q4 Average], 0)</f>
        <v>113.1336</v>
      </c>
      <c r="AM854" s="44">
        <v>0.29166666666666669</v>
      </c>
      <c r="AN854" s="44">
        <v>0.6875</v>
      </c>
      <c r="AO854" s="25" t="s">
        <v>13860</v>
      </c>
      <c r="AP854" s="25" t="s">
        <v>13860</v>
      </c>
      <c r="AQ854" s="25" t="s">
        <v>13860</v>
      </c>
      <c r="AR854" s="25" t="s">
        <v>0</v>
      </c>
      <c r="AS854" s="15">
        <f>IFERROR(_xlfn.XLOOKUP(Master1[[#This Row],[cu_id]],StopTimes[cu_ID],StopTimes[Average Stop Time]), 0)</f>
        <v>1.8645833333333335</v>
      </c>
      <c r="AT854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854" s="45">
        <v>15</v>
      </c>
      <c r="AV854" s="13"/>
      <c r="AW854" s="12"/>
    </row>
    <row r="855" spans="1:49" x14ac:dyDescent="0.3">
      <c r="A855" s="74" t="s">
        <v>4626</v>
      </c>
      <c r="B855" s="25">
        <v>76</v>
      </c>
      <c r="C855" s="25" t="s">
        <v>6</v>
      </c>
      <c r="D855" s="26">
        <v>32837</v>
      </c>
      <c r="E855" s="26" t="s">
        <v>39</v>
      </c>
      <c r="F855" s="26" t="s">
        <v>914</v>
      </c>
      <c r="G855" s="26" t="s">
        <v>3063</v>
      </c>
      <c r="H855" s="26" t="s">
        <v>5</v>
      </c>
      <c r="I855" s="26" t="s">
        <v>1784</v>
      </c>
      <c r="J855" s="26" t="s">
        <v>4</v>
      </c>
      <c r="K855" s="26" t="s">
        <v>632</v>
      </c>
      <c r="L855" s="27">
        <v>7</v>
      </c>
      <c r="M855" s="25" t="s">
        <v>18</v>
      </c>
      <c r="N855" s="25" t="s">
        <v>2</v>
      </c>
      <c r="O8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78</v>
      </c>
      <c r="P855" s="25">
        <v>0</v>
      </c>
      <c r="Q855" s="25">
        <v>0</v>
      </c>
      <c r="R855" s="25">
        <v>78</v>
      </c>
      <c r="S855" s="25">
        <v>0</v>
      </c>
      <c r="T855" s="25">
        <v>0</v>
      </c>
      <c r="U855" s="25">
        <v>9</v>
      </c>
      <c r="V855" s="41">
        <f>IFERROR(Master1[[#This Row],[Avg Garment Scans per Delivery]]/Master1[[#This Row],[Garment Inventory]], "")</f>
        <v>0</v>
      </c>
      <c r="W855" s="42">
        <v>9</v>
      </c>
      <c r="X855" s="42">
        <v>0</v>
      </c>
      <c r="Y855" s="42">
        <v>1</v>
      </c>
      <c r="Z855" s="42">
        <v>9</v>
      </c>
      <c r="AA855" s="43">
        <f>_xlfn.XLOOKUP(Master1[[#This Row],[cu_id]], Revenue_Analysis[cuid], Revenue_Analysis[Q1 Low Deviation], 0)</f>
        <v>106.2876</v>
      </c>
      <c r="AB855" s="43">
        <f>_xlfn.XLOOKUP(Master1[[#This Row],[cu_id]],Revenue_Analysis[cuid],Revenue_Analysis[Q1 High Deviation], 0)</f>
        <v>145.50839999999999</v>
      </c>
      <c r="AC855" s="43">
        <f>_xlfn.XLOOKUP(Master1[[#This Row],[cu_id]],Revenue_Analysis[cuid],Revenue_Analysis[Q2 Low Deviation], 0)</f>
        <v>147.76</v>
      </c>
      <c r="AD855" s="43">
        <f>_xlfn.XLOOKUP(Master1[[#This Row],[cu_id]],Revenue_Analysis[cuid],Revenue_Analysis[Q2 High Deviation], 0)</f>
        <v>152.53</v>
      </c>
      <c r="AE855" s="43">
        <f>_xlfn.XLOOKUP(Master1[[#This Row],[cu_id]],Revenue_Analysis[cuid],Revenue_Analysis[Q3 Low Deviation], 0)</f>
        <v>92.923699999999997</v>
      </c>
      <c r="AF855" s="43">
        <f>_xlfn.XLOOKUP(Master1[[#This Row],[cu_id]],Revenue_Analysis[cuid],Revenue_Analysis[Q3 High Deviation], 0)</f>
        <v>132.3717</v>
      </c>
      <c r="AG855" s="43">
        <f>_xlfn.XLOOKUP(Master1[[#This Row],[cu_id]],Revenue_Analysis[cuid],Revenue_Analysis[Q4 Low Deviation], 0)</f>
        <v>94.065200000000004</v>
      </c>
      <c r="AH855" s="43">
        <f>_xlfn.XLOOKUP(Master1[[#This Row],[cu_id]],Revenue_Analysis[cuid],Revenue_Analysis[Q4 High Deviation], 0)</f>
        <v>130.99940000000001</v>
      </c>
      <c r="AI855" s="43">
        <f>_xlfn.XLOOKUP(Master1[[#This Row],[cu_id]],Revenue_Analysis[cuid],Revenue_Analysis[Q1 Average], 0)</f>
        <v>125.898</v>
      </c>
      <c r="AJ855" s="43">
        <f>_xlfn.XLOOKUP(Master1[[#This Row],[cu_id]],Revenue_Analysis[cuid],Revenue_Analysis[Q2 Average], 0)</f>
        <v>150.14500000000001</v>
      </c>
      <c r="AK855" s="43">
        <f>_xlfn.XLOOKUP(Master1[[#This Row],[cu_id]],Revenue_Analysis[cuid],Revenue_Analysis[Q3 Average], 0)</f>
        <v>112.6477</v>
      </c>
      <c r="AL855" s="43">
        <f>_xlfn.XLOOKUP(Master1[[#This Row],[cu_id]],Revenue_Analysis[cuid],Revenue_Analysis[Q4 Average], 0)</f>
        <v>112.53230000000001</v>
      </c>
      <c r="AM855" s="44">
        <v>0.5</v>
      </c>
      <c r="AN855" s="44">
        <v>0.6875</v>
      </c>
      <c r="AO855" s="25" t="s">
        <v>13860</v>
      </c>
      <c r="AP855" s="25" t="s">
        <v>13860</v>
      </c>
      <c r="AQ855" s="25" t="s">
        <v>13860</v>
      </c>
      <c r="AR855" s="25" t="s">
        <v>27</v>
      </c>
      <c r="AS855" s="15">
        <f>IFERROR(_xlfn.XLOOKUP(Master1[[#This Row],[cu_id]],StopTimes[cu_ID],StopTimes[Average Stop Time]), 0)</f>
        <v>5.4083333333333332</v>
      </c>
      <c r="AT85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55" s="45" t="s">
        <v>13860</v>
      </c>
      <c r="AV855" s="13"/>
      <c r="AW855" s="12"/>
    </row>
    <row r="856" spans="1:49" x14ac:dyDescent="0.3">
      <c r="A856" s="74" t="s">
        <v>3767</v>
      </c>
      <c r="B856" s="25">
        <v>8</v>
      </c>
      <c r="C856" s="25" t="s">
        <v>9</v>
      </c>
      <c r="D856" s="26">
        <v>29002</v>
      </c>
      <c r="E856" s="26" t="s">
        <v>13</v>
      </c>
      <c r="F856" s="26" t="s">
        <v>1241</v>
      </c>
      <c r="G856" s="26" t="s">
        <v>1242</v>
      </c>
      <c r="H856" s="26" t="s">
        <v>33</v>
      </c>
      <c r="I856" s="26" t="s">
        <v>559</v>
      </c>
      <c r="J856" s="26" t="s">
        <v>4</v>
      </c>
      <c r="K856" s="26" t="s">
        <v>1243</v>
      </c>
      <c r="L856" s="27" t="s">
        <v>16</v>
      </c>
      <c r="M856" s="25" t="s">
        <v>3</v>
      </c>
      <c r="N856" s="25" t="s">
        <v>2</v>
      </c>
      <c r="O8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856" s="25">
        <v>120</v>
      </c>
      <c r="Q856" s="25">
        <v>0</v>
      </c>
      <c r="R856" s="25">
        <v>0</v>
      </c>
      <c r="S856" s="25">
        <v>0</v>
      </c>
      <c r="T856" s="25">
        <v>0</v>
      </c>
      <c r="U856" s="25">
        <v>42</v>
      </c>
      <c r="V856" s="41" t="str">
        <f>IFERROR(Master1[[#This Row],[Avg Garment Scans per Delivery]]/Master1[[#This Row],[Garment Inventory]], "")</f>
        <v/>
      </c>
      <c r="W856" s="42"/>
      <c r="X856" s="42"/>
      <c r="Y856" s="42"/>
      <c r="Z856" s="42"/>
      <c r="AA856" s="43">
        <f>_xlfn.XLOOKUP(Master1[[#This Row],[cu_id]], Revenue_Analysis[cuid], Revenue_Analysis[Q1 Low Deviation], 0)</f>
        <v>211.4639</v>
      </c>
      <c r="AB856" s="43">
        <f>_xlfn.XLOOKUP(Master1[[#This Row],[cu_id]],Revenue_Analysis[cuid],Revenue_Analysis[Q1 High Deviation], 0)</f>
        <v>292.73270000000002</v>
      </c>
      <c r="AC856" s="43">
        <f>_xlfn.XLOOKUP(Master1[[#This Row],[cu_id]],Revenue_Analysis[cuid],Revenue_Analysis[Q2 Low Deviation], 0)</f>
        <v>51.409100000000002</v>
      </c>
      <c r="AD856" s="43">
        <f>_xlfn.XLOOKUP(Master1[[#This Row],[cu_id]],Revenue_Analysis[cuid],Revenue_Analysis[Q2 High Deviation], 0)</f>
        <v>102.84010000000001</v>
      </c>
      <c r="AE856" s="43">
        <f>_xlfn.XLOOKUP(Master1[[#This Row],[cu_id]],Revenue_Analysis[cuid],Revenue_Analysis[Q3 Low Deviation], 0)</f>
        <v>53.583199999999998</v>
      </c>
      <c r="AF856" s="43">
        <f>_xlfn.XLOOKUP(Master1[[#This Row],[cu_id]],Revenue_Analysis[cuid],Revenue_Analysis[Q3 High Deviation], 0)</f>
        <v>124.6554</v>
      </c>
      <c r="AG856" s="43">
        <f>_xlfn.XLOOKUP(Master1[[#This Row],[cu_id]],Revenue_Analysis[cuid],Revenue_Analysis[Q4 Low Deviation], 0)</f>
        <v>46.000100000000003</v>
      </c>
      <c r="AH856" s="43">
        <f>_xlfn.XLOOKUP(Master1[[#This Row],[cu_id]],Revenue_Analysis[cuid],Revenue_Analysis[Q4 High Deviation], 0)</f>
        <v>144.93690000000001</v>
      </c>
      <c r="AI856" s="43">
        <f>_xlfn.XLOOKUP(Master1[[#This Row],[cu_id]],Revenue_Analysis[cuid],Revenue_Analysis[Q1 Average], 0)</f>
        <v>252.09829999999999</v>
      </c>
      <c r="AJ856" s="43">
        <f>_xlfn.XLOOKUP(Master1[[#This Row],[cu_id]],Revenue_Analysis[cuid],Revenue_Analysis[Q2 Average], 0)</f>
        <v>77.124600000000001</v>
      </c>
      <c r="AK856" s="43">
        <f>_xlfn.XLOOKUP(Master1[[#This Row],[cu_id]],Revenue_Analysis[cuid],Revenue_Analysis[Q3 Average], 0)</f>
        <v>89.119299999999996</v>
      </c>
      <c r="AL856" s="43">
        <f>_xlfn.XLOOKUP(Master1[[#This Row],[cu_id]],Revenue_Analysis[cuid],Revenue_Analysis[Q4 Average], 0)</f>
        <v>95.468500000000006</v>
      </c>
      <c r="AM856" s="44">
        <v>0.33333333333333331</v>
      </c>
      <c r="AN856" s="44">
        <v>0.66666666666666663</v>
      </c>
      <c r="AO856" s="25" t="s">
        <v>13860</v>
      </c>
      <c r="AP856" s="25" t="s">
        <v>13860</v>
      </c>
      <c r="AQ856" s="25" t="s">
        <v>13860</v>
      </c>
      <c r="AR856" s="25" t="s">
        <v>0</v>
      </c>
      <c r="AS856" s="15">
        <f>IFERROR(_xlfn.XLOOKUP(Master1[[#This Row],[cu_id]],StopTimes[cu_ID],StopTimes[Average Stop Time]), 0)</f>
        <v>5.7907407400000004</v>
      </c>
      <c r="AT85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56" s="45" t="s">
        <v>13860</v>
      </c>
      <c r="AV856" s="13"/>
      <c r="AW856" s="12"/>
    </row>
    <row r="857" spans="1:49" x14ac:dyDescent="0.3">
      <c r="A857" s="74" t="s">
        <v>4627</v>
      </c>
      <c r="B857" s="25">
        <v>70</v>
      </c>
      <c r="C857" s="25" t="s">
        <v>14</v>
      </c>
      <c r="D857" s="26">
        <v>33490</v>
      </c>
      <c r="E857" s="26" t="s">
        <v>13</v>
      </c>
      <c r="F857" s="26" t="s">
        <v>3064</v>
      </c>
      <c r="G857" s="26" t="s">
        <v>3065</v>
      </c>
      <c r="H857" s="26" t="s">
        <v>5</v>
      </c>
      <c r="I857" s="26" t="s">
        <v>1467</v>
      </c>
      <c r="J857" s="26" t="s">
        <v>4</v>
      </c>
      <c r="K857" s="26" t="s">
        <v>777</v>
      </c>
      <c r="L857" s="27" t="s">
        <v>19</v>
      </c>
      <c r="M857" s="25" t="s">
        <v>18</v>
      </c>
      <c r="N857" s="25" t="s">
        <v>2</v>
      </c>
      <c r="O8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57" s="25">
        <v>0</v>
      </c>
      <c r="Q857" s="25">
        <v>0</v>
      </c>
      <c r="R857" s="25">
        <v>0</v>
      </c>
      <c r="S857" s="25">
        <v>1</v>
      </c>
      <c r="T857" s="25">
        <v>0</v>
      </c>
      <c r="U857" s="25">
        <v>11</v>
      </c>
      <c r="V857" s="41" t="str">
        <f>IFERROR(Master1[[#This Row],[Avg Garment Scans per Delivery]]/Master1[[#This Row],[Garment Inventory]], "")</f>
        <v/>
      </c>
      <c r="W857" s="42"/>
      <c r="X857" s="42"/>
      <c r="Y857" s="42"/>
      <c r="Z857" s="42"/>
      <c r="AA857" s="43">
        <f>_xlfn.XLOOKUP(Master1[[#This Row],[cu_id]], Revenue_Analysis[cuid], Revenue_Analysis[Q1 Low Deviation], 0)</f>
        <v>54.7545</v>
      </c>
      <c r="AB857" s="43">
        <f>_xlfn.XLOOKUP(Master1[[#This Row],[cu_id]],Revenue_Analysis[cuid],Revenue_Analysis[Q1 High Deviation], 0)</f>
        <v>56.591299999999997</v>
      </c>
      <c r="AC857" s="43">
        <f>_xlfn.XLOOKUP(Master1[[#This Row],[cu_id]],Revenue_Analysis[cuid],Revenue_Analysis[Q2 Low Deviation], 0)</f>
        <v>67.746600000000001</v>
      </c>
      <c r="AD857" s="43">
        <f>_xlfn.XLOOKUP(Master1[[#This Row],[cu_id]],Revenue_Analysis[cuid],Revenue_Analysis[Q2 High Deviation], 0)</f>
        <v>72.290000000000006</v>
      </c>
      <c r="AE857" s="43">
        <f>_xlfn.XLOOKUP(Master1[[#This Row],[cu_id]],Revenue_Analysis[cuid],Revenue_Analysis[Q3 Low Deviation], 0)</f>
        <v>52.6</v>
      </c>
      <c r="AF857" s="43">
        <f>_xlfn.XLOOKUP(Master1[[#This Row],[cu_id]],Revenue_Analysis[cuid],Revenue_Analysis[Q3 High Deviation], 0)</f>
        <v>70.2</v>
      </c>
      <c r="AG857" s="43">
        <f>_xlfn.XLOOKUP(Master1[[#This Row],[cu_id]],Revenue_Analysis[cuid],Revenue_Analysis[Q4 Low Deviation], 0)</f>
        <v>65.290000000000006</v>
      </c>
      <c r="AH857" s="43">
        <f>_xlfn.XLOOKUP(Master1[[#This Row],[cu_id]],Revenue_Analysis[cuid],Revenue_Analysis[Q4 High Deviation], 0)</f>
        <v>85.34</v>
      </c>
      <c r="AI857" s="43">
        <f>_xlfn.XLOOKUP(Master1[[#This Row],[cu_id]],Revenue_Analysis[cuid],Revenue_Analysis[Q1 Average], 0)</f>
        <v>55.672899999999998</v>
      </c>
      <c r="AJ857" s="43">
        <f>_xlfn.XLOOKUP(Master1[[#This Row],[cu_id]],Revenue_Analysis[cuid],Revenue_Analysis[Q2 Average], 0)</f>
        <v>70.018299999999996</v>
      </c>
      <c r="AK857" s="43">
        <f>_xlfn.XLOOKUP(Master1[[#This Row],[cu_id]],Revenue_Analysis[cuid],Revenue_Analysis[Q3 Average], 0)</f>
        <v>61.4</v>
      </c>
      <c r="AL857" s="43">
        <f>_xlfn.XLOOKUP(Master1[[#This Row],[cu_id]],Revenue_Analysis[cuid],Revenue_Analysis[Q4 Average], 0)</f>
        <v>75.314999999999998</v>
      </c>
      <c r="AM857" s="44">
        <v>0.45833333333333331</v>
      </c>
      <c r="AN857" s="44">
        <v>0.83333333333333337</v>
      </c>
      <c r="AO857" s="25" t="s">
        <v>13860</v>
      </c>
      <c r="AP857" s="25" t="s">
        <v>13860</v>
      </c>
      <c r="AQ857" s="25" t="s">
        <v>13860</v>
      </c>
      <c r="AR857" s="25" t="s">
        <v>0</v>
      </c>
      <c r="AS857" s="15">
        <f>IFERROR(_xlfn.XLOOKUP(Master1[[#This Row],[cu_id]],StopTimes[cu_ID],StopTimes[Average Stop Time]), 0)</f>
        <v>3.1583333333333332</v>
      </c>
      <c r="AT85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57" s="45" t="s">
        <v>13860</v>
      </c>
      <c r="AV857" s="13"/>
      <c r="AW857" s="12"/>
    </row>
    <row r="858" spans="1:49" x14ac:dyDescent="0.3">
      <c r="A858" s="74" t="s">
        <v>3540</v>
      </c>
      <c r="B858" s="25">
        <v>15</v>
      </c>
      <c r="C858" s="25" t="s">
        <v>14</v>
      </c>
      <c r="D858" s="26">
        <v>33492</v>
      </c>
      <c r="E858" s="26" t="s">
        <v>13</v>
      </c>
      <c r="F858" s="26" t="s">
        <v>685</v>
      </c>
      <c r="G858" s="26" t="s">
        <v>686</v>
      </c>
      <c r="H858" s="26" t="s">
        <v>5</v>
      </c>
      <c r="I858" s="26" t="s">
        <v>639</v>
      </c>
      <c r="J858" s="26" t="s">
        <v>4</v>
      </c>
      <c r="K858" s="26" t="s">
        <v>215</v>
      </c>
      <c r="L858" s="27" t="s">
        <v>16</v>
      </c>
      <c r="M858" s="25" t="s">
        <v>3</v>
      </c>
      <c r="N858" s="25" t="s">
        <v>2</v>
      </c>
      <c r="O8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48</v>
      </c>
      <c r="P858" s="25">
        <v>0</v>
      </c>
      <c r="Q858" s="25">
        <v>0</v>
      </c>
      <c r="R858" s="25">
        <v>0</v>
      </c>
      <c r="S858" s="25">
        <v>48</v>
      </c>
      <c r="T858" s="25">
        <v>0</v>
      </c>
      <c r="U858" s="25">
        <v>18</v>
      </c>
      <c r="V858" s="41" t="str">
        <f>IFERROR(Master1[[#This Row],[Avg Garment Scans per Delivery]]/Master1[[#This Row],[Garment Inventory]], "")</f>
        <v/>
      </c>
      <c r="W858" s="42"/>
      <c r="X858" s="42"/>
      <c r="Y858" s="42"/>
      <c r="Z858" s="42"/>
      <c r="AA858" s="43">
        <f>_xlfn.XLOOKUP(Master1[[#This Row],[cu_id]], Revenue_Analysis[cuid], Revenue_Analysis[Q1 Low Deviation], 0)</f>
        <v>34.720399999999998</v>
      </c>
      <c r="AB858" s="43">
        <f>_xlfn.XLOOKUP(Master1[[#This Row],[cu_id]],Revenue_Analysis[cuid],Revenue_Analysis[Q1 High Deviation], 0)</f>
        <v>36.317999999999998</v>
      </c>
      <c r="AC858" s="43">
        <f>_xlfn.XLOOKUP(Master1[[#This Row],[cu_id]],Revenue_Analysis[cuid],Revenue_Analysis[Q2 Low Deviation], 0)</f>
        <v>37.045000000000002</v>
      </c>
      <c r="AD858" s="43">
        <f>_xlfn.XLOOKUP(Master1[[#This Row],[cu_id]],Revenue_Analysis[cuid],Revenue_Analysis[Q2 High Deviation], 0)</f>
        <v>39.231999999999999</v>
      </c>
      <c r="AE858" s="43">
        <f>_xlfn.XLOOKUP(Master1[[#This Row],[cu_id]],Revenue_Analysis[cuid],Revenue_Analysis[Q3 Low Deviation], 0)</f>
        <v>38.814399999999999</v>
      </c>
      <c r="AF858" s="43">
        <f>_xlfn.XLOOKUP(Master1[[#This Row],[cu_id]],Revenue_Analysis[cuid],Revenue_Analysis[Q3 High Deviation], 0)</f>
        <v>39.530200000000001</v>
      </c>
      <c r="AG858" s="43">
        <f>_xlfn.XLOOKUP(Master1[[#This Row],[cu_id]],Revenue_Analysis[cuid],Revenue_Analysis[Q4 Low Deviation], 0)</f>
        <v>39.771999999999998</v>
      </c>
      <c r="AH858" s="43">
        <f>_xlfn.XLOOKUP(Master1[[#This Row],[cu_id]],Revenue_Analysis[cuid],Revenue_Analysis[Q4 High Deviation], 0)</f>
        <v>42.754199999999997</v>
      </c>
      <c r="AI858" s="43">
        <f>_xlfn.XLOOKUP(Master1[[#This Row],[cu_id]],Revenue_Analysis[cuid],Revenue_Analysis[Q1 Average], 0)</f>
        <v>35.519199999999998</v>
      </c>
      <c r="AJ858" s="43">
        <f>_xlfn.XLOOKUP(Master1[[#This Row],[cu_id]],Revenue_Analysis[cuid],Revenue_Analysis[Q2 Average], 0)</f>
        <v>38.138500000000001</v>
      </c>
      <c r="AK858" s="43">
        <f>_xlfn.XLOOKUP(Master1[[#This Row],[cu_id]],Revenue_Analysis[cuid],Revenue_Analysis[Q3 Average], 0)</f>
        <v>39.1723</v>
      </c>
      <c r="AL858" s="43">
        <f>_xlfn.XLOOKUP(Master1[[#This Row],[cu_id]],Revenue_Analysis[cuid],Revenue_Analysis[Q4 Average], 0)</f>
        <v>41.263100000000001</v>
      </c>
      <c r="AM858" s="44">
        <v>0.45833333333333331</v>
      </c>
      <c r="AN858" s="44">
        <v>0.625</v>
      </c>
      <c r="AO858" s="25" t="s">
        <v>13860</v>
      </c>
      <c r="AP858" s="25" t="s">
        <v>13860</v>
      </c>
      <c r="AQ858" s="25" t="s">
        <v>13860</v>
      </c>
      <c r="AR858" s="25" t="s">
        <v>0</v>
      </c>
      <c r="AS858" s="15">
        <f>IFERROR(_xlfn.XLOOKUP(Master1[[#This Row],[cu_id]],StopTimes[cu_ID],StopTimes[Average Stop Time]), 0)</f>
        <v>1.7270833333333333</v>
      </c>
      <c r="AT85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58" s="45">
        <v>3</v>
      </c>
      <c r="AV858" s="13"/>
      <c r="AW858" s="12"/>
    </row>
    <row r="859" spans="1:49" x14ac:dyDescent="0.3">
      <c r="A859" s="74" t="s">
        <v>4629</v>
      </c>
      <c r="B859" s="25">
        <v>8</v>
      </c>
      <c r="C859" s="25" t="s">
        <v>6</v>
      </c>
      <c r="D859" s="26">
        <v>33494</v>
      </c>
      <c r="E859" s="26" t="s">
        <v>13</v>
      </c>
      <c r="F859" s="26" t="s">
        <v>3070</v>
      </c>
      <c r="G859" s="26" t="s">
        <v>3071</v>
      </c>
      <c r="H859" s="26" t="s">
        <v>5</v>
      </c>
      <c r="I859" s="26" t="s">
        <v>1546</v>
      </c>
      <c r="J859" s="26" t="s">
        <v>4</v>
      </c>
      <c r="K859" s="26" t="s">
        <v>451</v>
      </c>
      <c r="L859" s="27" t="s">
        <v>16</v>
      </c>
      <c r="M859" s="25" t="s">
        <v>3</v>
      </c>
      <c r="N859" s="25" t="s">
        <v>2</v>
      </c>
      <c r="O8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95</v>
      </c>
      <c r="P859" s="25">
        <v>0</v>
      </c>
      <c r="Q859" s="25">
        <v>0</v>
      </c>
      <c r="R859" s="25">
        <v>95</v>
      </c>
      <c r="S859" s="25">
        <v>0</v>
      </c>
      <c r="T859" s="25">
        <v>0</v>
      </c>
      <c r="U859" s="25">
        <v>18</v>
      </c>
      <c r="V859" s="41" t="str">
        <f>IFERROR(Master1[[#This Row],[Avg Garment Scans per Delivery]]/Master1[[#This Row],[Garment Inventory]], "")</f>
        <v/>
      </c>
      <c r="W859" s="42"/>
      <c r="X859" s="42"/>
      <c r="Y859" s="42"/>
      <c r="Z859" s="42"/>
      <c r="AA859" s="43">
        <f>_xlfn.XLOOKUP(Master1[[#This Row],[cu_id]], Revenue_Analysis[cuid], Revenue_Analysis[Q1 Low Deviation], 0)</f>
        <v>34.389099999999999</v>
      </c>
      <c r="AB859" s="43">
        <f>_xlfn.XLOOKUP(Master1[[#This Row],[cu_id]],Revenue_Analysis[cuid],Revenue_Analysis[Q1 High Deviation], 0)</f>
        <v>52.024700000000003</v>
      </c>
      <c r="AC859" s="43">
        <f>_xlfn.XLOOKUP(Master1[[#This Row],[cu_id]],Revenue_Analysis[cuid],Revenue_Analysis[Q2 Low Deviation], 0)</f>
        <v>38.1614</v>
      </c>
      <c r="AD859" s="43">
        <f>_xlfn.XLOOKUP(Master1[[#This Row],[cu_id]],Revenue_Analysis[cuid],Revenue_Analysis[Q2 High Deviation], 0)</f>
        <v>57.698599999999999</v>
      </c>
      <c r="AE859" s="43">
        <f>_xlfn.XLOOKUP(Master1[[#This Row],[cu_id]],Revenue_Analysis[cuid],Revenue_Analysis[Q3 Low Deviation], 0)</f>
        <v>51.375700000000002</v>
      </c>
      <c r="AF859" s="43">
        <f>_xlfn.XLOOKUP(Master1[[#This Row],[cu_id]],Revenue_Analysis[cuid],Revenue_Analysis[Q3 High Deviation], 0)</f>
        <v>77.504300000000001</v>
      </c>
      <c r="AG859" s="43">
        <f>_xlfn.XLOOKUP(Master1[[#This Row],[cu_id]],Revenue_Analysis[cuid],Revenue_Analysis[Q4 Low Deviation], 0)</f>
        <v>57.692399999999999</v>
      </c>
      <c r="AH859" s="43">
        <f>_xlfn.XLOOKUP(Master1[[#This Row],[cu_id]],Revenue_Analysis[cuid],Revenue_Analysis[Q4 High Deviation], 0)</f>
        <v>94.324600000000004</v>
      </c>
      <c r="AI859" s="43">
        <f>_xlfn.XLOOKUP(Master1[[#This Row],[cu_id]],Revenue_Analysis[cuid],Revenue_Analysis[Q1 Average], 0)</f>
        <v>43.206899999999997</v>
      </c>
      <c r="AJ859" s="43">
        <f>_xlfn.XLOOKUP(Master1[[#This Row],[cu_id]],Revenue_Analysis[cuid],Revenue_Analysis[Q2 Average], 0)</f>
        <v>47.93</v>
      </c>
      <c r="AK859" s="43">
        <f>_xlfn.XLOOKUP(Master1[[#This Row],[cu_id]],Revenue_Analysis[cuid],Revenue_Analysis[Q3 Average], 0)</f>
        <v>64.44</v>
      </c>
      <c r="AL859" s="43">
        <f>_xlfn.XLOOKUP(Master1[[#This Row],[cu_id]],Revenue_Analysis[cuid],Revenue_Analysis[Q4 Average], 0)</f>
        <v>76.008499999999998</v>
      </c>
      <c r="AM859" s="44">
        <v>0.45833333333333331</v>
      </c>
      <c r="AN859" s="44">
        <v>0.79166666666666663</v>
      </c>
      <c r="AO859" s="25" t="s">
        <v>13860</v>
      </c>
      <c r="AP859" s="25" t="s">
        <v>13860</v>
      </c>
      <c r="AQ859" s="25" t="s">
        <v>13860</v>
      </c>
      <c r="AR859" s="25" t="s">
        <v>0</v>
      </c>
      <c r="AS859" s="15">
        <f>IFERROR(_xlfn.XLOOKUP(Master1[[#This Row],[cu_id]],StopTimes[cu_ID],StopTimes[Average Stop Time]), 0)</f>
        <v>4.8</v>
      </c>
      <c r="AT85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59" s="45" t="s">
        <v>13860</v>
      </c>
      <c r="AV859" s="13"/>
      <c r="AW859" s="12"/>
    </row>
    <row r="860" spans="1:49" x14ac:dyDescent="0.3">
      <c r="A860" s="74" t="s">
        <v>3789</v>
      </c>
      <c r="B860" s="25">
        <v>34</v>
      </c>
      <c r="C860" s="25" t="s">
        <v>7</v>
      </c>
      <c r="D860" s="26">
        <v>33495</v>
      </c>
      <c r="E860" s="26" t="s">
        <v>13</v>
      </c>
      <c r="F860" s="26" t="s">
        <v>1286</v>
      </c>
      <c r="G860" s="26" t="s">
        <v>1287</v>
      </c>
      <c r="H860" s="26" t="s">
        <v>5</v>
      </c>
      <c r="I860" s="26" t="s">
        <v>696</v>
      </c>
      <c r="J860" s="26" t="s">
        <v>4</v>
      </c>
      <c r="K860" s="26" t="s">
        <v>1283</v>
      </c>
      <c r="L860" s="27" t="s">
        <v>16</v>
      </c>
      <c r="M860" s="25" t="s">
        <v>3</v>
      </c>
      <c r="N860" s="25" t="s">
        <v>2</v>
      </c>
      <c r="O8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125</v>
      </c>
      <c r="P860" s="25">
        <v>0</v>
      </c>
      <c r="Q860" s="25">
        <v>0</v>
      </c>
      <c r="R860" s="25">
        <v>0</v>
      </c>
      <c r="S860" s="25">
        <v>0</v>
      </c>
      <c r="T860" s="25">
        <v>125</v>
      </c>
      <c r="U860" s="25">
        <v>20</v>
      </c>
      <c r="V860" s="41" t="str">
        <f>IFERROR(Master1[[#This Row],[Avg Garment Scans per Delivery]]/Master1[[#This Row],[Garment Inventory]], "")</f>
        <v/>
      </c>
      <c r="W860" s="42"/>
      <c r="X860" s="42"/>
      <c r="Y860" s="42"/>
      <c r="Z860" s="42"/>
      <c r="AA860" s="43">
        <f>_xlfn.XLOOKUP(Master1[[#This Row],[cu_id]], Revenue_Analysis[cuid], Revenue_Analysis[Q1 Low Deviation], 0)</f>
        <v>58.424300000000002</v>
      </c>
      <c r="AB860" s="43">
        <f>_xlfn.XLOOKUP(Master1[[#This Row],[cu_id]],Revenue_Analysis[cuid],Revenue_Analysis[Q1 High Deviation], 0)</f>
        <v>81.321899999999999</v>
      </c>
      <c r="AC860" s="43">
        <f>_xlfn.XLOOKUP(Master1[[#This Row],[cu_id]],Revenue_Analysis[cuid],Revenue_Analysis[Q2 Low Deviation], 0)</f>
        <v>65.799000000000007</v>
      </c>
      <c r="AD860" s="43">
        <f>_xlfn.XLOOKUP(Master1[[#This Row],[cu_id]],Revenue_Analysis[cuid],Revenue_Analysis[Q2 High Deviation], 0)</f>
        <v>67.750200000000007</v>
      </c>
      <c r="AE860" s="43">
        <f>_xlfn.XLOOKUP(Master1[[#This Row],[cu_id]],Revenue_Analysis[cuid],Revenue_Analysis[Q3 Low Deviation], 0)</f>
        <v>65.058700000000002</v>
      </c>
      <c r="AF860" s="43">
        <f>_xlfn.XLOOKUP(Master1[[#This Row],[cu_id]],Revenue_Analysis[cuid],Revenue_Analysis[Q3 High Deviation], 0)</f>
        <v>77.750699999999995</v>
      </c>
      <c r="AG860" s="43">
        <f>_xlfn.XLOOKUP(Master1[[#This Row],[cu_id]],Revenue_Analysis[cuid],Revenue_Analysis[Q4 Low Deviation], 0)</f>
        <v>69.271600000000007</v>
      </c>
      <c r="AH860" s="43">
        <f>_xlfn.XLOOKUP(Master1[[#This Row],[cu_id]],Revenue_Analysis[cuid],Revenue_Analysis[Q4 High Deviation], 0)</f>
        <v>74.460800000000006</v>
      </c>
      <c r="AI860" s="43">
        <f>_xlfn.XLOOKUP(Master1[[#This Row],[cu_id]],Revenue_Analysis[cuid],Revenue_Analysis[Q1 Average], 0)</f>
        <v>69.873099999999994</v>
      </c>
      <c r="AJ860" s="43">
        <f>_xlfn.XLOOKUP(Master1[[#This Row],[cu_id]],Revenue_Analysis[cuid],Revenue_Analysis[Q2 Average], 0)</f>
        <v>66.774600000000007</v>
      </c>
      <c r="AK860" s="43">
        <f>_xlfn.XLOOKUP(Master1[[#This Row],[cu_id]],Revenue_Analysis[cuid],Revenue_Analysis[Q3 Average], 0)</f>
        <v>71.404700000000005</v>
      </c>
      <c r="AL860" s="43">
        <f>_xlfn.XLOOKUP(Master1[[#This Row],[cu_id]],Revenue_Analysis[cuid],Revenue_Analysis[Q4 Average], 0)</f>
        <v>71.866200000000006</v>
      </c>
      <c r="AM860" s="44">
        <v>7</v>
      </c>
      <c r="AN860" s="44">
        <v>0.6875</v>
      </c>
      <c r="AO860" s="25" t="s">
        <v>13860</v>
      </c>
      <c r="AP860" s="25" t="s">
        <v>13860</v>
      </c>
      <c r="AQ860" s="25" t="s">
        <v>13860</v>
      </c>
      <c r="AR860" s="25" t="s">
        <v>0</v>
      </c>
      <c r="AS860" s="15">
        <f>IFERROR(_xlfn.XLOOKUP(Master1[[#This Row],[cu_id]],StopTimes[cu_ID],StopTimes[Average Stop Time]), 0)</f>
        <v>2.9624999999999999</v>
      </c>
      <c r="AT86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60" s="45" t="s">
        <v>13860</v>
      </c>
      <c r="AV860" s="13"/>
      <c r="AW860" s="12"/>
    </row>
    <row r="861" spans="1:49" x14ac:dyDescent="0.3">
      <c r="A861" s="74" t="s">
        <v>3768</v>
      </c>
      <c r="B861" s="25">
        <v>9</v>
      </c>
      <c r="C861" s="25" t="s">
        <v>6</v>
      </c>
      <c r="D861" s="26">
        <v>29010</v>
      </c>
      <c r="E861" s="26" t="s">
        <v>13</v>
      </c>
      <c r="F861" s="26" t="s">
        <v>1244</v>
      </c>
      <c r="G861" s="26" t="s">
        <v>1245</v>
      </c>
      <c r="H861" s="26" t="s">
        <v>11</v>
      </c>
      <c r="I861" s="26" t="s">
        <v>1246</v>
      </c>
      <c r="J861" s="26" t="s">
        <v>4</v>
      </c>
      <c r="K861" s="26" t="s">
        <v>800</v>
      </c>
      <c r="L861" s="27" t="s">
        <v>16</v>
      </c>
      <c r="M861" s="25" t="s">
        <v>3</v>
      </c>
      <c r="N861" s="25" t="s">
        <v>2</v>
      </c>
      <c r="O8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280</v>
      </c>
      <c r="P861" s="25">
        <v>0</v>
      </c>
      <c r="Q861" s="25">
        <v>0</v>
      </c>
      <c r="R861" s="25">
        <v>280</v>
      </c>
      <c r="S861" s="25">
        <v>0</v>
      </c>
      <c r="T861" s="25">
        <v>0</v>
      </c>
      <c r="U861" s="25">
        <v>52</v>
      </c>
      <c r="V861" s="41" t="str">
        <f>IFERROR(Master1[[#This Row],[Avg Garment Scans per Delivery]]/Master1[[#This Row],[Garment Inventory]], "")</f>
        <v/>
      </c>
      <c r="W861" s="42"/>
      <c r="X861" s="42"/>
      <c r="Y861" s="42"/>
      <c r="Z861" s="42"/>
      <c r="AA861" s="43">
        <f>_xlfn.XLOOKUP(Master1[[#This Row],[cu_id]], Revenue_Analysis[cuid], Revenue_Analysis[Q1 Low Deviation], 0)</f>
        <v>46.430399999999999</v>
      </c>
      <c r="AB861" s="43">
        <f>_xlfn.XLOOKUP(Master1[[#This Row],[cu_id]],Revenue_Analysis[cuid],Revenue_Analysis[Q1 High Deviation], 0)</f>
        <v>48.027999999999999</v>
      </c>
      <c r="AC861" s="43">
        <f>_xlfn.XLOOKUP(Master1[[#This Row],[cu_id]],Revenue_Analysis[cuid],Revenue_Analysis[Q2 Low Deviation], 0)</f>
        <v>48.707900000000002</v>
      </c>
      <c r="AD861" s="43">
        <f>_xlfn.XLOOKUP(Master1[[#This Row],[cu_id]],Revenue_Analysis[cuid],Revenue_Analysis[Q2 High Deviation], 0)</f>
        <v>51.396700000000003</v>
      </c>
      <c r="AE861" s="43">
        <f>_xlfn.XLOOKUP(Master1[[#This Row],[cu_id]],Revenue_Analysis[cuid],Revenue_Analysis[Q3 Low Deviation], 0)</f>
        <v>49.455100000000002</v>
      </c>
      <c r="AF861" s="43">
        <f>_xlfn.XLOOKUP(Master1[[#This Row],[cu_id]],Revenue_Analysis[cuid],Revenue_Analysis[Q3 High Deviation], 0)</f>
        <v>67.2911</v>
      </c>
      <c r="AG861" s="43">
        <f>_xlfn.XLOOKUP(Master1[[#This Row],[cu_id]],Revenue_Analysis[cuid],Revenue_Analysis[Q4 Low Deviation], 0)</f>
        <v>57.02</v>
      </c>
      <c r="AH861" s="43">
        <f>_xlfn.XLOOKUP(Master1[[#This Row],[cu_id]],Revenue_Analysis[cuid],Revenue_Analysis[Q4 High Deviation], 0)</f>
        <v>57.02</v>
      </c>
      <c r="AI861" s="43">
        <f>_xlfn.XLOOKUP(Master1[[#This Row],[cu_id]],Revenue_Analysis[cuid],Revenue_Analysis[Q1 Average], 0)</f>
        <v>47.229199999999999</v>
      </c>
      <c r="AJ861" s="43">
        <f>_xlfn.XLOOKUP(Master1[[#This Row],[cu_id]],Revenue_Analysis[cuid],Revenue_Analysis[Q2 Average], 0)</f>
        <v>50.052300000000002</v>
      </c>
      <c r="AK861" s="43">
        <f>_xlfn.XLOOKUP(Master1[[#This Row],[cu_id]],Revenue_Analysis[cuid],Revenue_Analysis[Q3 Average], 0)</f>
        <v>58.373100000000001</v>
      </c>
      <c r="AL861" s="43">
        <f>_xlfn.XLOOKUP(Master1[[#This Row],[cu_id]],Revenue_Analysis[cuid],Revenue_Analysis[Q4 Average], 0)</f>
        <v>57.02</v>
      </c>
      <c r="AM861" s="44">
        <v>0.41666666666666669</v>
      </c>
      <c r="AN861" s="44">
        <v>0.66666666666666663</v>
      </c>
      <c r="AO861" s="25" t="s">
        <v>13860</v>
      </c>
      <c r="AP861" s="25" t="s">
        <v>13860</v>
      </c>
      <c r="AQ861" s="25" t="s">
        <v>13860</v>
      </c>
      <c r="AR861" s="25" t="s">
        <v>0</v>
      </c>
      <c r="AS861" s="15">
        <f>IFERROR(_xlfn.XLOOKUP(Master1[[#This Row],[cu_id]],StopTimes[cu_ID],StopTimes[Average Stop Time]), 0)</f>
        <v>8.4499999999999993</v>
      </c>
      <c r="AT86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61" s="45" t="s">
        <v>13860</v>
      </c>
      <c r="AV861" s="13"/>
      <c r="AW861" s="12"/>
    </row>
    <row r="862" spans="1:49" x14ac:dyDescent="0.3">
      <c r="A862" s="74" t="s">
        <v>3701</v>
      </c>
      <c r="B862" s="25">
        <v>34</v>
      </c>
      <c r="C862" s="25" t="s">
        <v>14</v>
      </c>
      <c r="D862" s="26">
        <v>33499</v>
      </c>
      <c r="E862" s="26" t="s">
        <v>13</v>
      </c>
      <c r="F862" s="26" t="s">
        <v>1101</v>
      </c>
      <c r="G862" s="26" t="s">
        <v>1102</v>
      </c>
      <c r="H862" s="26" t="s">
        <v>5</v>
      </c>
      <c r="I862" s="26" t="s">
        <v>696</v>
      </c>
      <c r="J862" s="26" t="s">
        <v>4</v>
      </c>
      <c r="K862" s="26" t="s">
        <v>1008</v>
      </c>
      <c r="L862" s="27" t="s">
        <v>16</v>
      </c>
      <c r="M862" s="25" t="s">
        <v>3</v>
      </c>
      <c r="N862" s="25" t="s">
        <v>2</v>
      </c>
      <c r="O8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</v>
      </c>
      <c r="P862" s="25">
        <v>0</v>
      </c>
      <c r="Q862" s="25">
        <v>0</v>
      </c>
      <c r="R862" s="25">
        <v>0</v>
      </c>
      <c r="S862" s="25">
        <v>17</v>
      </c>
      <c r="T862" s="25">
        <v>0</v>
      </c>
      <c r="U862" s="25">
        <v>20</v>
      </c>
      <c r="V862" s="41" t="str">
        <f>IFERROR(Master1[[#This Row],[Avg Garment Scans per Delivery]]/Master1[[#This Row],[Garment Inventory]], "")</f>
        <v/>
      </c>
      <c r="W862" s="42"/>
      <c r="X862" s="42"/>
      <c r="Y862" s="42"/>
      <c r="Z862" s="42"/>
      <c r="AA862" s="43">
        <f>_xlfn.XLOOKUP(Master1[[#This Row],[cu_id]], Revenue_Analysis[cuid], Revenue_Analysis[Q1 Low Deviation], 0)</f>
        <v>96.701999999999998</v>
      </c>
      <c r="AB862" s="43">
        <f>_xlfn.XLOOKUP(Master1[[#This Row],[cu_id]],Revenue_Analysis[cuid],Revenue_Analysis[Q1 High Deviation], 0)</f>
        <v>127.8852</v>
      </c>
      <c r="AC862" s="43">
        <f>_xlfn.XLOOKUP(Master1[[#This Row],[cu_id]],Revenue_Analysis[cuid],Revenue_Analysis[Q2 Low Deviation], 0)</f>
        <v>132.22640000000001</v>
      </c>
      <c r="AD862" s="43">
        <f>_xlfn.XLOOKUP(Master1[[#This Row],[cu_id]],Revenue_Analysis[cuid],Revenue_Analysis[Q2 High Deviation], 0)</f>
        <v>138.48740000000001</v>
      </c>
      <c r="AE862" s="43">
        <f>_xlfn.XLOOKUP(Master1[[#This Row],[cu_id]],Revenue_Analysis[cuid],Revenue_Analysis[Q3 Low Deviation], 0)</f>
        <v>112.80289999999999</v>
      </c>
      <c r="AF862" s="43">
        <f>_xlfn.XLOOKUP(Master1[[#This Row],[cu_id]],Revenue_Analysis[cuid],Revenue_Analysis[Q3 High Deviation], 0)</f>
        <v>149.3571</v>
      </c>
      <c r="AG862" s="43">
        <f>_xlfn.XLOOKUP(Master1[[#This Row],[cu_id]],Revenue_Analysis[cuid],Revenue_Analysis[Q4 Low Deviation], 0)</f>
        <v>144.56630000000001</v>
      </c>
      <c r="AH862" s="43">
        <f>_xlfn.XLOOKUP(Master1[[#This Row],[cu_id]],Revenue_Analysis[cuid],Revenue_Analysis[Q4 High Deviation], 0)</f>
        <v>154.18610000000001</v>
      </c>
      <c r="AI862" s="43">
        <f>_xlfn.XLOOKUP(Master1[[#This Row],[cu_id]],Revenue_Analysis[cuid],Revenue_Analysis[Q1 Average], 0)</f>
        <v>112.2936</v>
      </c>
      <c r="AJ862" s="43">
        <f>_xlfn.XLOOKUP(Master1[[#This Row],[cu_id]],Revenue_Analysis[cuid],Revenue_Analysis[Q2 Average], 0)</f>
        <v>135.3569</v>
      </c>
      <c r="AK862" s="43">
        <f>_xlfn.XLOOKUP(Master1[[#This Row],[cu_id]],Revenue_Analysis[cuid],Revenue_Analysis[Q3 Average], 0)</f>
        <v>131.08000000000001</v>
      </c>
      <c r="AL862" s="43">
        <f>_xlfn.XLOOKUP(Master1[[#This Row],[cu_id]],Revenue_Analysis[cuid],Revenue_Analysis[Q4 Average], 0)</f>
        <v>149.37620000000001</v>
      </c>
      <c r="AM862" s="44">
        <v>7</v>
      </c>
      <c r="AN862" s="44">
        <v>0.6875</v>
      </c>
      <c r="AO862" s="25" t="s">
        <v>13860</v>
      </c>
      <c r="AP862" s="25" t="s">
        <v>13860</v>
      </c>
      <c r="AQ862" s="25" t="s">
        <v>13860</v>
      </c>
      <c r="AR862" s="25" t="s">
        <v>0</v>
      </c>
      <c r="AS862" s="15">
        <f>IFERROR(_xlfn.XLOOKUP(Master1[[#This Row],[cu_id]],StopTimes[cu_ID],StopTimes[Average Stop Time]), 0)</f>
        <v>1.3083333333333333</v>
      </c>
      <c r="AT86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62" s="45">
        <v>3</v>
      </c>
      <c r="AV862" s="13"/>
      <c r="AW862" s="12"/>
    </row>
    <row r="863" spans="1:49" x14ac:dyDescent="0.3">
      <c r="A863" s="74" t="s">
        <v>4633</v>
      </c>
      <c r="B863" s="25">
        <v>71</v>
      </c>
      <c r="C863" s="25" t="s">
        <v>9</v>
      </c>
      <c r="D863" s="26">
        <v>33503</v>
      </c>
      <c r="E863" s="26" t="s">
        <v>13</v>
      </c>
      <c r="F863" s="26" t="s">
        <v>3078</v>
      </c>
      <c r="G863" s="26" t="s">
        <v>3079</v>
      </c>
      <c r="H863" s="26" t="s">
        <v>5</v>
      </c>
      <c r="I863" s="26" t="s">
        <v>205</v>
      </c>
      <c r="J863" s="26" t="s">
        <v>4</v>
      </c>
      <c r="K863" s="26" t="s">
        <v>337</v>
      </c>
      <c r="L863" s="27" t="s">
        <v>19</v>
      </c>
      <c r="M863" s="25" t="s">
        <v>18</v>
      </c>
      <c r="N863" s="25" t="s">
        <v>2</v>
      </c>
      <c r="O8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62</v>
      </c>
      <c r="P863" s="25">
        <v>62</v>
      </c>
      <c r="Q863" s="25">
        <v>0</v>
      </c>
      <c r="R863" s="25">
        <v>0</v>
      </c>
      <c r="S863" s="25">
        <v>0</v>
      </c>
      <c r="T863" s="25">
        <v>0</v>
      </c>
      <c r="U863" s="25">
        <v>9</v>
      </c>
      <c r="V863" s="41" t="str">
        <f>IFERROR(Master1[[#This Row],[Avg Garment Scans per Delivery]]/Master1[[#This Row],[Garment Inventory]], "")</f>
        <v/>
      </c>
      <c r="W863" s="42"/>
      <c r="X863" s="42"/>
      <c r="Y863" s="42"/>
      <c r="Z863" s="42"/>
      <c r="AA863" s="43">
        <f>_xlfn.XLOOKUP(Master1[[#This Row],[cu_id]], Revenue_Analysis[cuid], Revenue_Analysis[Q1 Low Deviation], 0)</f>
        <v>80.5017</v>
      </c>
      <c r="AB863" s="43">
        <f>_xlfn.XLOOKUP(Master1[[#This Row],[cu_id]],Revenue_Analysis[cuid],Revenue_Analysis[Q1 High Deviation], 0)</f>
        <v>91.664100000000005</v>
      </c>
      <c r="AC863" s="43">
        <f>_xlfn.XLOOKUP(Master1[[#This Row],[cu_id]],Revenue_Analysis[cuid],Revenue_Analysis[Q2 Low Deviation], 0)</f>
        <v>85.652299999999997</v>
      </c>
      <c r="AD863" s="43">
        <f>_xlfn.XLOOKUP(Master1[[#This Row],[cu_id]],Revenue_Analysis[cuid],Revenue_Analysis[Q2 High Deviation], 0)</f>
        <v>91.141099999999994</v>
      </c>
      <c r="AE863" s="43">
        <f>_xlfn.XLOOKUP(Master1[[#This Row],[cu_id]],Revenue_Analysis[cuid],Revenue_Analysis[Q3 Low Deviation], 0)</f>
        <v>90.947900000000004</v>
      </c>
      <c r="AF863" s="43">
        <f>_xlfn.XLOOKUP(Master1[[#This Row],[cu_id]],Revenue_Analysis[cuid],Revenue_Analysis[Q3 High Deviation], 0)</f>
        <v>91.643500000000003</v>
      </c>
      <c r="AG863" s="43">
        <f>_xlfn.XLOOKUP(Master1[[#This Row],[cu_id]],Revenue_Analysis[cuid],Revenue_Analysis[Q4 Low Deviation], 0)</f>
        <v>90.084500000000006</v>
      </c>
      <c r="AH863" s="43">
        <f>_xlfn.XLOOKUP(Master1[[#This Row],[cu_id]],Revenue_Analysis[cuid],Revenue_Analysis[Q4 High Deviation], 0)</f>
        <v>96.528899999999993</v>
      </c>
      <c r="AI863" s="43">
        <f>_xlfn.XLOOKUP(Master1[[#This Row],[cu_id]],Revenue_Analysis[cuid],Revenue_Analysis[Q1 Average], 0)</f>
        <v>86.082899999999995</v>
      </c>
      <c r="AJ863" s="43">
        <f>_xlfn.XLOOKUP(Master1[[#This Row],[cu_id]],Revenue_Analysis[cuid],Revenue_Analysis[Q2 Average], 0)</f>
        <v>88.396699999999996</v>
      </c>
      <c r="AK863" s="43">
        <f>_xlfn.XLOOKUP(Master1[[#This Row],[cu_id]],Revenue_Analysis[cuid],Revenue_Analysis[Q3 Average], 0)</f>
        <v>91.295699999999997</v>
      </c>
      <c r="AL863" s="43">
        <f>_xlfn.XLOOKUP(Master1[[#This Row],[cu_id]],Revenue_Analysis[cuid],Revenue_Analysis[Q4 Average], 0)</f>
        <v>93.306700000000006</v>
      </c>
      <c r="AM863" s="44">
        <v>7</v>
      </c>
      <c r="AN863" s="44">
        <v>9.5</v>
      </c>
      <c r="AO863" s="25" t="s">
        <v>13860</v>
      </c>
      <c r="AP863" s="25" t="s">
        <v>13860</v>
      </c>
      <c r="AQ863" s="25" t="s">
        <v>207</v>
      </c>
      <c r="AR863" s="25" t="s">
        <v>0</v>
      </c>
      <c r="AS863" s="15">
        <f>IFERROR(_xlfn.XLOOKUP(Master1[[#This Row],[cu_id]],StopTimes[cu_ID],StopTimes[Average Stop Time]), 0)</f>
        <v>4.78</v>
      </c>
      <c r="AT86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63" s="45" t="s">
        <v>13860</v>
      </c>
      <c r="AV863" s="13"/>
      <c r="AW863" s="12"/>
    </row>
    <row r="864" spans="1:49" x14ac:dyDescent="0.3">
      <c r="A864" s="74" t="s">
        <v>4634</v>
      </c>
      <c r="B864" s="25">
        <v>9</v>
      </c>
      <c r="C864" s="25" t="s">
        <v>9</v>
      </c>
      <c r="D864" s="26">
        <v>33502</v>
      </c>
      <c r="E864" s="26" t="s">
        <v>13</v>
      </c>
      <c r="F864" s="26" t="s">
        <v>3080</v>
      </c>
      <c r="G864" s="26" t="s">
        <v>3081</v>
      </c>
      <c r="H864" s="26" t="s">
        <v>5</v>
      </c>
      <c r="I864" s="26" t="s">
        <v>3082</v>
      </c>
      <c r="J864" s="26" t="s">
        <v>4</v>
      </c>
      <c r="K864" s="26" t="s">
        <v>1098</v>
      </c>
      <c r="L864" s="27">
        <v>6</v>
      </c>
      <c r="M864" s="25" t="s">
        <v>18</v>
      </c>
      <c r="N864" s="25" t="s">
        <v>2</v>
      </c>
      <c r="O8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864" s="25">
        <v>200</v>
      </c>
      <c r="Q864" s="25">
        <v>0</v>
      </c>
      <c r="R864" s="25">
        <v>0</v>
      </c>
      <c r="S864" s="25">
        <v>0</v>
      </c>
      <c r="T864" s="25">
        <v>0</v>
      </c>
      <c r="U864" s="25">
        <v>9</v>
      </c>
      <c r="V864" s="41" t="str">
        <f>IFERROR(Master1[[#This Row],[Avg Garment Scans per Delivery]]/Master1[[#This Row],[Garment Inventory]], "")</f>
        <v/>
      </c>
      <c r="W864" s="42"/>
      <c r="X864" s="42"/>
      <c r="Y864" s="42"/>
      <c r="Z864" s="42"/>
      <c r="AA864" s="43">
        <f>_xlfn.XLOOKUP(Master1[[#This Row],[cu_id]], Revenue_Analysis[cuid], Revenue_Analysis[Q1 Low Deviation], 0)</f>
        <v>61.944499999999998</v>
      </c>
      <c r="AB864" s="43">
        <f>_xlfn.XLOOKUP(Master1[[#This Row],[cu_id]],Revenue_Analysis[cuid],Revenue_Analysis[Q1 High Deviation], 0)</f>
        <v>63.781300000000002</v>
      </c>
      <c r="AC864" s="43">
        <f>_xlfn.XLOOKUP(Master1[[#This Row],[cu_id]],Revenue_Analysis[cuid],Revenue_Analysis[Q2 Low Deviation], 0)</f>
        <v>63.86</v>
      </c>
      <c r="AD864" s="43">
        <f>_xlfn.XLOOKUP(Master1[[#This Row],[cu_id]],Revenue_Analysis[cuid],Revenue_Analysis[Q2 High Deviation], 0)</f>
        <v>65.31</v>
      </c>
      <c r="AE864" s="43">
        <f>_xlfn.XLOOKUP(Master1[[#This Row],[cu_id]],Revenue_Analysis[cuid],Revenue_Analysis[Q3 Low Deviation], 0)</f>
        <v>48.975900000000003</v>
      </c>
      <c r="AF864" s="43">
        <f>_xlfn.XLOOKUP(Master1[[#This Row],[cu_id]],Revenue_Analysis[cuid],Revenue_Analysis[Q3 High Deviation], 0)</f>
        <v>61.801299999999998</v>
      </c>
      <c r="AG864" s="43">
        <f>_xlfn.XLOOKUP(Master1[[#This Row],[cu_id]],Revenue_Analysis[cuid],Revenue_Analysis[Q4 Low Deviation], 0)</f>
        <v>36.933399999999999</v>
      </c>
      <c r="AH864" s="43">
        <f>_xlfn.XLOOKUP(Master1[[#This Row],[cu_id]],Revenue_Analysis[cuid],Revenue_Analysis[Q4 High Deviation], 0)</f>
        <v>47.99</v>
      </c>
      <c r="AI864" s="43">
        <f>_xlfn.XLOOKUP(Master1[[#This Row],[cu_id]],Revenue_Analysis[cuid],Revenue_Analysis[Q1 Average], 0)</f>
        <v>62.862900000000003</v>
      </c>
      <c r="AJ864" s="43">
        <f>_xlfn.XLOOKUP(Master1[[#This Row],[cu_id]],Revenue_Analysis[cuid],Revenue_Analysis[Q2 Average], 0)</f>
        <v>64.584999999999994</v>
      </c>
      <c r="AK864" s="43">
        <f>_xlfn.XLOOKUP(Master1[[#This Row],[cu_id]],Revenue_Analysis[cuid],Revenue_Analysis[Q3 Average], 0)</f>
        <v>55.388599999999997</v>
      </c>
      <c r="AL864" s="43">
        <f>_xlfn.XLOOKUP(Master1[[#This Row],[cu_id]],Revenue_Analysis[cuid],Revenue_Analysis[Q4 Average], 0)</f>
        <v>42.4617</v>
      </c>
      <c r="AM864" s="44">
        <v>0.375</v>
      </c>
      <c r="AN864" s="44">
        <v>0.66666666666666663</v>
      </c>
      <c r="AO864" s="25" t="s">
        <v>13860</v>
      </c>
      <c r="AP864" s="25" t="s">
        <v>13860</v>
      </c>
      <c r="AQ864" s="25" t="s">
        <v>13860</v>
      </c>
      <c r="AR864" s="25" t="s">
        <v>0</v>
      </c>
      <c r="AS864" s="15">
        <f>IFERROR(_xlfn.XLOOKUP(Master1[[#This Row],[cu_id]],StopTimes[cu_ID],StopTimes[Average Stop Time]), 0)</f>
        <v>6.63</v>
      </c>
      <c r="AT86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64" s="45" t="s">
        <v>13860</v>
      </c>
      <c r="AV864" s="13"/>
      <c r="AW864" s="12"/>
    </row>
    <row r="865" spans="1:49" x14ac:dyDescent="0.3">
      <c r="A865" s="74" t="s">
        <v>4635</v>
      </c>
      <c r="B865" s="25">
        <v>9</v>
      </c>
      <c r="C865" s="25" t="s">
        <v>6</v>
      </c>
      <c r="D865" s="26">
        <v>99157</v>
      </c>
      <c r="E865" s="26" t="s">
        <v>13</v>
      </c>
      <c r="F865" s="26" t="s">
        <v>3083</v>
      </c>
      <c r="G865" s="26" t="s">
        <v>3084</v>
      </c>
      <c r="H865" s="26" t="s">
        <v>5</v>
      </c>
      <c r="I865" s="26" t="s">
        <v>524</v>
      </c>
      <c r="J865" s="26" t="s">
        <v>4</v>
      </c>
      <c r="K865" s="26" t="s">
        <v>525</v>
      </c>
      <c r="L865" s="27" t="s">
        <v>16</v>
      </c>
      <c r="M865" s="25" t="s">
        <v>3</v>
      </c>
      <c r="N865" s="25" t="s">
        <v>2</v>
      </c>
      <c r="O8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865" s="25">
        <v>0</v>
      </c>
      <c r="Q865" s="25">
        <v>0</v>
      </c>
      <c r="R865" s="25">
        <v>100</v>
      </c>
      <c r="S865" s="25">
        <v>0</v>
      </c>
      <c r="T865" s="25">
        <v>0</v>
      </c>
      <c r="U865" s="25">
        <v>17</v>
      </c>
      <c r="V865" s="41" t="str">
        <f>IFERROR(Master1[[#This Row],[Avg Garment Scans per Delivery]]/Master1[[#This Row],[Garment Inventory]], "")</f>
        <v/>
      </c>
      <c r="W865" s="42"/>
      <c r="X865" s="42"/>
      <c r="Y865" s="42"/>
      <c r="Z865" s="42"/>
      <c r="AA865" s="43">
        <f>_xlfn.XLOOKUP(Master1[[#This Row],[cu_id]], Revenue_Analysis[cuid], Revenue_Analysis[Q1 Low Deviation], 0)</f>
        <v>22.367699999999999</v>
      </c>
      <c r="AB865" s="43">
        <f>_xlfn.XLOOKUP(Master1[[#This Row],[cu_id]],Revenue_Analysis[cuid],Revenue_Analysis[Q1 High Deviation], 0)</f>
        <v>23.752300000000002</v>
      </c>
      <c r="AC865" s="43">
        <f>_xlfn.XLOOKUP(Master1[[#This Row],[cu_id]],Revenue_Analysis[cuid],Revenue_Analysis[Q2 Low Deviation], 0)</f>
        <v>26.1555</v>
      </c>
      <c r="AD865" s="43">
        <f>_xlfn.XLOOKUP(Master1[[#This Row],[cu_id]],Revenue_Analysis[cuid],Revenue_Analysis[Q2 High Deviation], 0)</f>
        <v>27.573699999999999</v>
      </c>
      <c r="AE865" s="43">
        <f>_xlfn.XLOOKUP(Master1[[#This Row],[cu_id]],Revenue_Analysis[cuid],Revenue_Analysis[Q3 Low Deviation], 0)</f>
        <v>27.374700000000001</v>
      </c>
      <c r="AF865" s="43">
        <f>_xlfn.XLOOKUP(Master1[[#This Row],[cu_id]],Revenue_Analysis[cuid],Revenue_Analysis[Q3 High Deviation], 0)</f>
        <v>27.4481</v>
      </c>
      <c r="AG865" s="43">
        <f>_xlfn.XLOOKUP(Master1[[#This Row],[cu_id]],Revenue_Analysis[cuid],Revenue_Analysis[Q4 Low Deviation], 0)</f>
        <v>27.130800000000001</v>
      </c>
      <c r="AH865" s="43">
        <f>_xlfn.XLOOKUP(Master1[[#This Row],[cu_id]],Revenue_Analysis[cuid],Revenue_Analysis[Q4 High Deviation], 0)</f>
        <v>28.9968</v>
      </c>
      <c r="AI865" s="43">
        <f>_xlfn.XLOOKUP(Master1[[#This Row],[cu_id]],Revenue_Analysis[cuid],Revenue_Analysis[Q1 Average], 0)</f>
        <v>23.06</v>
      </c>
      <c r="AJ865" s="43">
        <f>_xlfn.XLOOKUP(Master1[[#This Row],[cu_id]],Revenue_Analysis[cuid],Revenue_Analysis[Q2 Average], 0)</f>
        <v>26.864599999999999</v>
      </c>
      <c r="AK865" s="43">
        <f>_xlfn.XLOOKUP(Master1[[#This Row],[cu_id]],Revenue_Analysis[cuid],Revenue_Analysis[Q3 Average], 0)</f>
        <v>27.4114</v>
      </c>
      <c r="AL865" s="43">
        <f>_xlfn.XLOOKUP(Master1[[#This Row],[cu_id]],Revenue_Analysis[cuid],Revenue_Analysis[Q4 Average], 0)</f>
        <v>28.063800000000001</v>
      </c>
      <c r="AM865" s="44">
        <v>0.29166666666666669</v>
      </c>
      <c r="AN865" s="44">
        <v>0.66666666666666663</v>
      </c>
      <c r="AO865" s="25" t="s">
        <v>13860</v>
      </c>
      <c r="AP865" s="25" t="s">
        <v>13860</v>
      </c>
      <c r="AQ865" s="25" t="s">
        <v>13860</v>
      </c>
      <c r="AR865" s="25" t="s">
        <v>0</v>
      </c>
      <c r="AS865" s="15">
        <f>IFERROR(_xlfn.XLOOKUP(Master1[[#This Row],[cu_id]],StopTimes[cu_ID],StopTimes[Average Stop Time]), 0)</f>
        <v>6.208333333333333</v>
      </c>
      <c r="AT86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65" s="45" t="s">
        <v>13860</v>
      </c>
      <c r="AV865" s="13"/>
      <c r="AW865" s="12"/>
    </row>
    <row r="866" spans="1:49" x14ac:dyDescent="0.3">
      <c r="A866" s="74" t="s">
        <v>4636</v>
      </c>
      <c r="B866" s="25">
        <v>9</v>
      </c>
      <c r="C866" s="25" t="s">
        <v>6</v>
      </c>
      <c r="D866" s="26">
        <v>99157</v>
      </c>
      <c r="E866" s="26" t="s">
        <v>39</v>
      </c>
      <c r="F866" s="26" t="s">
        <v>3085</v>
      </c>
      <c r="G866" s="26" t="s">
        <v>3086</v>
      </c>
      <c r="H866" s="26" t="s">
        <v>5</v>
      </c>
      <c r="I866" s="26" t="s">
        <v>524</v>
      </c>
      <c r="J866" s="26" t="s">
        <v>4</v>
      </c>
      <c r="K866" s="26" t="s">
        <v>525</v>
      </c>
      <c r="L866" s="27" t="s">
        <v>16</v>
      </c>
      <c r="M866" s="25" t="s">
        <v>3</v>
      </c>
      <c r="N866" s="25" t="s">
        <v>2</v>
      </c>
      <c r="O8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866" s="25">
        <v>0</v>
      </c>
      <c r="Q866" s="25">
        <v>0</v>
      </c>
      <c r="R866" s="25">
        <v>90</v>
      </c>
      <c r="S866" s="25">
        <v>0</v>
      </c>
      <c r="T866" s="25">
        <v>0</v>
      </c>
      <c r="U866" s="25">
        <v>17</v>
      </c>
      <c r="V866" s="41" t="str">
        <f>IFERROR(Master1[[#This Row],[Avg Garment Scans per Delivery]]/Master1[[#This Row],[Garment Inventory]], "")</f>
        <v/>
      </c>
      <c r="W866" s="42"/>
      <c r="X866" s="42"/>
      <c r="Y866" s="42"/>
      <c r="Z866" s="42"/>
      <c r="AA866" s="43">
        <f>_xlfn.XLOOKUP(Master1[[#This Row],[cu_id]], Revenue_Analysis[cuid], Revenue_Analysis[Q1 Low Deviation], 0)</f>
        <v>33.400399999999998</v>
      </c>
      <c r="AB866" s="43">
        <f>_xlfn.XLOOKUP(Master1[[#This Row],[cu_id]],Revenue_Analysis[cuid],Revenue_Analysis[Q1 High Deviation], 0)</f>
        <v>34.997999999999998</v>
      </c>
      <c r="AC866" s="43">
        <f>_xlfn.XLOOKUP(Master1[[#This Row],[cu_id]],Revenue_Analysis[cuid],Revenue_Analysis[Q2 Low Deviation], 0)</f>
        <v>35.793900000000001</v>
      </c>
      <c r="AD866" s="43">
        <f>_xlfn.XLOOKUP(Master1[[#This Row],[cu_id]],Revenue_Analysis[cuid],Revenue_Analysis[Q2 High Deviation], 0)</f>
        <v>39.060699999999997</v>
      </c>
      <c r="AE866" s="43">
        <f>_xlfn.XLOOKUP(Master1[[#This Row],[cu_id]],Revenue_Analysis[cuid],Revenue_Analysis[Q3 Low Deviation], 0)</f>
        <v>42.500599999999999</v>
      </c>
      <c r="AF866" s="43">
        <f>_xlfn.XLOOKUP(Master1[[#This Row],[cu_id]],Revenue_Analysis[cuid],Revenue_Analysis[Q3 High Deviation], 0)</f>
        <v>43.204799999999999</v>
      </c>
      <c r="AG866" s="43">
        <f>_xlfn.XLOOKUP(Master1[[#This Row],[cu_id]],Revenue_Analysis[cuid],Revenue_Analysis[Q4 Low Deviation], 0)</f>
        <v>45.703099999999999</v>
      </c>
      <c r="AH866" s="43">
        <f>_xlfn.XLOOKUP(Master1[[#This Row],[cu_id]],Revenue_Analysis[cuid],Revenue_Analysis[Q4 High Deviation], 0)</f>
        <v>55.856900000000003</v>
      </c>
      <c r="AI866" s="43">
        <f>_xlfn.XLOOKUP(Master1[[#This Row],[cu_id]],Revenue_Analysis[cuid],Revenue_Analysis[Q1 Average], 0)</f>
        <v>34.199199999999998</v>
      </c>
      <c r="AJ866" s="43">
        <f>_xlfn.XLOOKUP(Master1[[#This Row],[cu_id]],Revenue_Analysis[cuid],Revenue_Analysis[Q2 Average], 0)</f>
        <v>37.427300000000002</v>
      </c>
      <c r="AK866" s="43">
        <f>_xlfn.XLOOKUP(Master1[[#This Row],[cu_id]],Revenue_Analysis[cuid],Revenue_Analysis[Q3 Average], 0)</f>
        <v>42.852699999999999</v>
      </c>
      <c r="AL866" s="43">
        <f>_xlfn.XLOOKUP(Master1[[#This Row],[cu_id]],Revenue_Analysis[cuid],Revenue_Analysis[Q4 Average], 0)</f>
        <v>50.78</v>
      </c>
      <c r="AM866" s="44">
        <v>0.29166666666666669</v>
      </c>
      <c r="AN866" s="44">
        <v>0.66666666666666663</v>
      </c>
      <c r="AO866" s="25" t="s">
        <v>13860</v>
      </c>
      <c r="AP866" s="25" t="s">
        <v>13860</v>
      </c>
      <c r="AQ866" s="25" t="s">
        <v>13860</v>
      </c>
      <c r="AR866" s="25" t="s">
        <v>0</v>
      </c>
      <c r="AS866" s="15">
        <f>IFERROR(_xlfn.XLOOKUP(Master1[[#This Row],[cu_id]],StopTimes[cu_ID],StopTimes[Average Stop Time]), 0)</f>
        <v>6.3166666666666664</v>
      </c>
      <c r="AT86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66" s="45" t="s">
        <v>13860</v>
      </c>
      <c r="AV866" s="13"/>
      <c r="AW866" s="12"/>
    </row>
    <row r="867" spans="1:49" x14ac:dyDescent="0.3">
      <c r="A867" s="74" t="s">
        <v>4637</v>
      </c>
      <c r="B867" s="25">
        <v>8</v>
      </c>
      <c r="C867" s="25" t="s">
        <v>7</v>
      </c>
      <c r="D867" s="26">
        <v>99159</v>
      </c>
      <c r="E867" s="26" t="s">
        <v>13</v>
      </c>
      <c r="F867" s="26" t="s">
        <v>3087</v>
      </c>
      <c r="G867" s="26" t="s">
        <v>3088</v>
      </c>
      <c r="H867" s="26" t="s">
        <v>5</v>
      </c>
      <c r="I867" s="26" t="s">
        <v>454</v>
      </c>
      <c r="J867" s="26" t="s">
        <v>4</v>
      </c>
      <c r="K867" s="26" t="s">
        <v>455</v>
      </c>
      <c r="L867" s="27" t="s">
        <v>16</v>
      </c>
      <c r="M867" s="25" t="s">
        <v>3</v>
      </c>
      <c r="N867" s="25" t="s">
        <v>2</v>
      </c>
      <c r="O8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867" s="25">
        <v>0</v>
      </c>
      <c r="Q867" s="25">
        <v>0</v>
      </c>
      <c r="R867" s="25">
        <v>0</v>
      </c>
      <c r="S867" s="25">
        <v>0</v>
      </c>
      <c r="T867" s="25">
        <v>50</v>
      </c>
      <c r="U867" s="25">
        <v>13</v>
      </c>
      <c r="V867" s="41" t="str">
        <f>IFERROR(Master1[[#This Row],[Avg Garment Scans per Delivery]]/Master1[[#This Row],[Garment Inventory]], "")</f>
        <v/>
      </c>
      <c r="W867" s="42"/>
      <c r="X867" s="42"/>
      <c r="Y867" s="42"/>
      <c r="Z867" s="42"/>
      <c r="AA867" s="43">
        <f>_xlfn.XLOOKUP(Master1[[#This Row],[cu_id]], Revenue_Analysis[cuid], Revenue_Analysis[Q1 Low Deviation], 0)</f>
        <v>77.999700000000004</v>
      </c>
      <c r="AB867" s="43">
        <f>_xlfn.XLOOKUP(Master1[[#This Row],[cu_id]],Revenue_Analysis[cuid],Revenue_Analysis[Q1 High Deviation], 0)</f>
        <v>79.338499999999996</v>
      </c>
      <c r="AC867" s="43">
        <f>_xlfn.XLOOKUP(Master1[[#This Row],[cu_id]],Revenue_Analysis[cuid],Revenue_Analysis[Q2 Low Deviation], 0)</f>
        <v>41.328099999999999</v>
      </c>
      <c r="AD867" s="43">
        <f>_xlfn.XLOOKUP(Master1[[#This Row],[cu_id]],Revenue_Analysis[cuid],Revenue_Analysis[Q2 High Deviation], 0)</f>
        <v>69.614900000000006</v>
      </c>
      <c r="AE867" s="43">
        <f>_xlfn.XLOOKUP(Master1[[#This Row],[cu_id]],Revenue_Analysis[cuid],Revenue_Analysis[Q3 Low Deviation], 0)</f>
        <v>43.79</v>
      </c>
      <c r="AF867" s="43">
        <f>_xlfn.XLOOKUP(Master1[[#This Row],[cu_id]],Revenue_Analysis[cuid],Revenue_Analysis[Q3 High Deviation], 0)</f>
        <v>44.5</v>
      </c>
      <c r="AG867" s="43">
        <f>_xlfn.XLOOKUP(Master1[[#This Row],[cu_id]],Revenue_Analysis[cuid],Revenue_Analysis[Q4 Low Deviation], 0)</f>
        <v>45.780999999999999</v>
      </c>
      <c r="AH867" s="43">
        <f>_xlfn.XLOOKUP(Master1[[#This Row],[cu_id]],Revenue_Analysis[cuid],Revenue_Analysis[Q4 High Deviation], 0)</f>
        <v>68.446600000000004</v>
      </c>
      <c r="AI867" s="43">
        <f>_xlfn.XLOOKUP(Master1[[#This Row],[cu_id]],Revenue_Analysis[cuid],Revenue_Analysis[Q1 Average], 0)</f>
        <v>78.6691</v>
      </c>
      <c r="AJ867" s="43">
        <f>_xlfn.XLOOKUP(Master1[[#This Row],[cu_id]],Revenue_Analysis[cuid],Revenue_Analysis[Q2 Average], 0)</f>
        <v>55.471499999999999</v>
      </c>
      <c r="AK867" s="43">
        <f>_xlfn.XLOOKUP(Master1[[#This Row],[cu_id]],Revenue_Analysis[cuid],Revenue_Analysis[Q3 Average], 0)</f>
        <v>44.145000000000003</v>
      </c>
      <c r="AL867" s="43">
        <f>_xlfn.XLOOKUP(Master1[[#This Row],[cu_id]],Revenue_Analysis[cuid],Revenue_Analysis[Q4 Average], 0)</f>
        <v>57.113799999999998</v>
      </c>
      <c r="AM867" s="44">
        <v>0.33333333333333331</v>
      </c>
      <c r="AN867" s="44">
        <v>0.79166666666666663</v>
      </c>
      <c r="AO867" s="25" t="s">
        <v>13860</v>
      </c>
      <c r="AP867" s="25" t="s">
        <v>13860</v>
      </c>
      <c r="AQ867" s="25" t="s">
        <v>13860</v>
      </c>
      <c r="AR867" s="25" t="s">
        <v>0</v>
      </c>
      <c r="AS867" s="15">
        <f>IFERROR(_xlfn.XLOOKUP(Master1[[#This Row],[cu_id]],StopTimes[cu_ID],StopTimes[Average Stop Time]), 0)</f>
        <v>8.9833333333333343</v>
      </c>
      <c r="AT867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867" s="45">
        <v>7</v>
      </c>
      <c r="AV867" s="13"/>
      <c r="AW867" s="12"/>
    </row>
    <row r="868" spans="1:49" x14ac:dyDescent="0.3">
      <c r="A868" s="74" t="s">
        <v>4638</v>
      </c>
      <c r="B868" s="25">
        <v>78</v>
      </c>
      <c r="C868" s="25" t="s">
        <v>9</v>
      </c>
      <c r="D868" s="26">
        <v>99159</v>
      </c>
      <c r="E868" s="26" t="s">
        <v>39</v>
      </c>
      <c r="F868" s="26" t="s">
        <v>3089</v>
      </c>
      <c r="G868" s="26" t="s">
        <v>3090</v>
      </c>
      <c r="H868" s="26" t="s">
        <v>5</v>
      </c>
      <c r="I868" s="26" t="s">
        <v>1234</v>
      </c>
      <c r="J868" s="26" t="s">
        <v>4</v>
      </c>
      <c r="K868" s="26" t="s">
        <v>1519</v>
      </c>
      <c r="L868" s="27" t="s">
        <v>17</v>
      </c>
      <c r="M868" s="25" t="s">
        <v>10</v>
      </c>
      <c r="N868" s="25" t="s">
        <v>2</v>
      </c>
      <c r="O8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868" s="25">
        <v>140</v>
      </c>
      <c r="Q868" s="25">
        <v>0</v>
      </c>
      <c r="R868" s="25">
        <v>0</v>
      </c>
      <c r="S868" s="25">
        <v>0</v>
      </c>
      <c r="T868" s="25">
        <v>0</v>
      </c>
      <c r="U868" s="25">
        <v>7</v>
      </c>
      <c r="V868" s="41" t="str">
        <f>IFERROR(Master1[[#This Row],[Avg Garment Scans per Delivery]]/Master1[[#This Row],[Garment Inventory]], "")</f>
        <v/>
      </c>
      <c r="W868" s="42"/>
      <c r="X868" s="42"/>
      <c r="Y868" s="42"/>
      <c r="Z868" s="42"/>
      <c r="AA868" s="43">
        <f>_xlfn.XLOOKUP(Master1[[#This Row],[cu_id]], Revenue_Analysis[cuid], Revenue_Analysis[Q1 Low Deviation], 0)</f>
        <v>47.831200000000003</v>
      </c>
      <c r="AB868" s="43">
        <f>_xlfn.XLOOKUP(Master1[[#This Row],[cu_id]],Revenue_Analysis[cuid],Revenue_Analysis[Q1 High Deviation], 0)</f>
        <v>50.5608</v>
      </c>
      <c r="AC868" s="43">
        <f>_xlfn.XLOOKUP(Master1[[#This Row],[cu_id]],Revenue_Analysis[cuid],Revenue_Analysis[Q2 Low Deviation], 0)</f>
        <v>35.9026</v>
      </c>
      <c r="AD868" s="43">
        <f>_xlfn.XLOOKUP(Master1[[#This Row],[cu_id]],Revenue_Analysis[cuid],Revenue_Analysis[Q2 High Deviation], 0)</f>
        <v>49.380200000000002</v>
      </c>
      <c r="AE868" s="43">
        <f>_xlfn.XLOOKUP(Master1[[#This Row],[cu_id]],Revenue_Analysis[cuid],Revenue_Analysis[Q3 Low Deviation], 0)</f>
        <v>51.32</v>
      </c>
      <c r="AF868" s="43">
        <f>_xlfn.XLOOKUP(Master1[[#This Row],[cu_id]],Revenue_Analysis[cuid],Revenue_Analysis[Q3 High Deviation], 0)</f>
        <v>52.03</v>
      </c>
      <c r="AG868" s="43">
        <f>_xlfn.XLOOKUP(Master1[[#This Row],[cu_id]],Revenue_Analysis[cuid],Revenue_Analysis[Q4 Low Deviation], 0)</f>
        <v>52.553800000000003</v>
      </c>
      <c r="AH868" s="43">
        <f>_xlfn.XLOOKUP(Master1[[#This Row],[cu_id]],Revenue_Analysis[cuid],Revenue_Analysis[Q4 High Deviation], 0)</f>
        <v>67.360399999999998</v>
      </c>
      <c r="AI868" s="43">
        <f>_xlfn.XLOOKUP(Master1[[#This Row],[cu_id]],Revenue_Analysis[cuid],Revenue_Analysis[Q1 Average], 0)</f>
        <v>49.195999999999998</v>
      </c>
      <c r="AJ868" s="43">
        <f>_xlfn.XLOOKUP(Master1[[#This Row],[cu_id]],Revenue_Analysis[cuid],Revenue_Analysis[Q2 Average], 0)</f>
        <v>42.641399999999997</v>
      </c>
      <c r="AK868" s="43">
        <f>_xlfn.XLOOKUP(Master1[[#This Row],[cu_id]],Revenue_Analysis[cuid],Revenue_Analysis[Q3 Average], 0)</f>
        <v>51.674999999999997</v>
      </c>
      <c r="AL868" s="43">
        <f>_xlfn.XLOOKUP(Master1[[#This Row],[cu_id]],Revenue_Analysis[cuid],Revenue_Analysis[Q4 Average], 0)</f>
        <v>59.957099999999997</v>
      </c>
      <c r="AM868" s="34">
        <v>0.33333333333333331</v>
      </c>
      <c r="AN868" s="34">
        <v>0.70833333333333337</v>
      </c>
      <c r="AO868" s="25" t="s">
        <v>13860</v>
      </c>
      <c r="AP868" s="25" t="s">
        <v>13860</v>
      </c>
      <c r="AQ868" s="25" t="s">
        <v>13860</v>
      </c>
      <c r="AR868" s="25" t="s">
        <v>0</v>
      </c>
      <c r="AS868" s="15">
        <f>IFERROR(_xlfn.XLOOKUP(Master1[[#This Row],[cu_id]],StopTimes[cu_ID],StopTimes[Average Stop Time]), 0)</f>
        <v>12.158333333333333</v>
      </c>
      <c r="AT86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68" s="45" t="s">
        <v>13860</v>
      </c>
      <c r="AV868" s="13"/>
      <c r="AW868" s="12"/>
    </row>
    <row r="869" spans="1:49" x14ac:dyDescent="0.3">
      <c r="A869" s="74" t="s">
        <v>4639</v>
      </c>
      <c r="B869" s="25">
        <v>15</v>
      </c>
      <c r="C869" s="25" t="s">
        <v>6</v>
      </c>
      <c r="D869" s="26">
        <v>33506</v>
      </c>
      <c r="E869" s="26" t="s">
        <v>13</v>
      </c>
      <c r="F869" s="26" t="s">
        <v>3091</v>
      </c>
      <c r="G869" s="26" t="s">
        <v>3092</v>
      </c>
      <c r="H869" s="26" t="s">
        <v>5</v>
      </c>
      <c r="I869" s="26" t="s">
        <v>2651</v>
      </c>
      <c r="J869" s="26" t="s">
        <v>4</v>
      </c>
      <c r="K869" s="26" t="s">
        <v>510</v>
      </c>
      <c r="L869" s="27" t="s">
        <v>16</v>
      </c>
      <c r="M869" s="25" t="s">
        <v>3</v>
      </c>
      <c r="N869" s="25" t="s">
        <v>2</v>
      </c>
      <c r="O8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869" s="25">
        <v>0</v>
      </c>
      <c r="Q869" s="25">
        <v>0</v>
      </c>
      <c r="R869" s="25">
        <v>20</v>
      </c>
      <c r="S869" s="25">
        <v>0</v>
      </c>
      <c r="T869" s="25">
        <v>0</v>
      </c>
      <c r="U869" s="25">
        <v>15</v>
      </c>
      <c r="V869" s="41" t="str">
        <f>IFERROR(Master1[[#This Row],[Avg Garment Scans per Delivery]]/Master1[[#This Row],[Garment Inventory]], "")</f>
        <v/>
      </c>
      <c r="W869" s="42"/>
      <c r="X869" s="42"/>
      <c r="Y869" s="42"/>
      <c r="Z869" s="42"/>
      <c r="AA869" s="43">
        <f>_xlfn.XLOOKUP(Master1[[#This Row],[cu_id]], Revenue_Analysis[cuid], Revenue_Analysis[Q1 Low Deviation], 0)</f>
        <v>150.08000000000001</v>
      </c>
      <c r="AB869" s="43">
        <f>_xlfn.XLOOKUP(Master1[[#This Row],[cu_id]],Revenue_Analysis[cuid],Revenue_Analysis[Q1 High Deviation], 0)</f>
        <v>170.24</v>
      </c>
      <c r="AC869" s="43">
        <f>_xlfn.XLOOKUP(Master1[[#This Row],[cu_id]],Revenue_Analysis[cuid],Revenue_Analysis[Q2 Low Deviation], 0)</f>
        <v>116.608</v>
      </c>
      <c r="AD869" s="43">
        <f>_xlfn.XLOOKUP(Master1[[#This Row],[cu_id]],Revenue_Analysis[cuid],Revenue_Analysis[Q2 High Deviation], 0)</f>
        <v>147.072</v>
      </c>
      <c r="AE869" s="43">
        <f>_xlfn.XLOOKUP(Master1[[#This Row],[cu_id]],Revenue_Analysis[cuid],Revenue_Analysis[Q3 Low Deviation], 0)</f>
        <v>86.522300000000001</v>
      </c>
      <c r="AF869" s="43">
        <f>_xlfn.XLOOKUP(Master1[[#This Row],[cu_id]],Revenue_Analysis[cuid],Revenue_Analysis[Q3 High Deviation], 0)</f>
        <v>120.29770000000001</v>
      </c>
      <c r="AG869" s="43">
        <f>_xlfn.XLOOKUP(Master1[[#This Row],[cu_id]],Revenue_Analysis[cuid],Revenue_Analysis[Q4 Low Deviation], 0)</f>
        <v>91.342600000000004</v>
      </c>
      <c r="AH869" s="43">
        <f>_xlfn.XLOOKUP(Master1[[#This Row],[cu_id]],Revenue_Analysis[cuid],Revenue_Analysis[Q4 High Deviation], 0)</f>
        <v>102.0836</v>
      </c>
      <c r="AI869" s="43">
        <f>_xlfn.XLOOKUP(Master1[[#This Row],[cu_id]],Revenue_Analysis[cuid],Revenue_Analysis[Q1 Average], 0)</f>
        <v>160.16</v>
      </c>
      <c r="AJ869" s="43">
        <f>_xlfn.XLOOKUP(Master1[[#This Row],[cu_id]],Revenue_Analysis[cuid],Revenue_Analysis[Q2 Average], 0)</f>
        <v>131.84</v>
      </c>
      <c r="AK869" s="43">
        <f>_xlfn.XLOOKUP(Master1[[#This Row],[cu_id]],Revenue_Analysis[cuid],Revenue_Analysis[Q3 Average], 0)</f>
        <v>103.41</v>
      </c>
      <c r="AL869" s="43">
        <f>_xlfn.XLOOKUP(Master1[[#This Row],[cu_id]],Revenue_Analysis[cuid],Revenue_Analysis[Q4 Average], 0)</f>
        <v>96.713099999999997</v>
      </c>
      <c r="AM869" s="44">
        <v>0.39583333333333331</v>
      </c>
      <c r="AN869" s="44">
        <v>0.6875</v>
      </c>
      <c r="AO869" s="25" t="s">
        <v>13860</v>
      </c>
      <c r="AP869" s="25" t="s">
        <v>13860</v>
      </c>
      <c r="AQ869" s="25" t="s">
        <v>13860</v>
      </c>
      <c r="AR869" s="25" t="s">
        <v>0</v>
      </c>
      <c r="AS869" s="15">
        <f>IFERROR(_xlfn.XLOOKUP(Master1[[#This Row],[cu_id]],StopTimes[cu_ID],StopTimes[Average Stop Time]), 0)</f>
        <v>15.592592591666667</v>
      </c>
      <c r="AT86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69" s="45" t="s">
        <v>13860</v>
      </c>
      <c r="AV869" s="13"/>
      <c r="AW869" s="12"/>
    </row>
    <row r="870" spans="1:49" x14ac:dyDescent="0.3">
      <c r="A870" s="74" t="s">
        <v>4640</v>
      </c>
      <c r="B870" s="25">
        <v>72</v>
      </c>
      <c r="C870" s="25" t="s">
        <v>12</v>
      </c>
      <c r="D870" s="26">
        <v>432901</v>
      </c>
      <c r="E870" s="26" t="s">
        <v>68</v>
      </c>
      <c r="F870" s="26" t="s">
        <v>3093</v>
      </c>
      <c r="G870" s="26" t="s">
        <v>3094</v>
      </c>
      <c r="H870" s="26" t="s">
        <v>5</v>
      </c>
      <c r="I870" s="26" t="s">
        <v>1448</v>
      </c>
      <c r="J870" s="26" t="s">
        <v>4</v>
      </c>
      <c r="K870" s="26" t="s">
        <v>1449</v>
      </c>
      <c r="L870" s="27" t="s">
        <v>16</v>
      </c>
      <c r="M870" s="25" t="s">
        <v>3</v>
      </c>
      <c r="N870" s="25" t="s">
        <v>2</v>
      </c>
      <c r="O8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70" s="25">
        <v>0</v>
      </c>
      <c r="Q870" s="25">
        <v>1</v>
      </c>
      <c r="R870" s="25">
        <v>0</v>
      </c>
      <c r="S870" s="25">
        <v>0</v>
      </c>
      <c r="T870" s="25">
        <v>0</v>
      </c>
      <c r="U870" s="25">
        <v>12</v>
      </c>
      <c r="V870" s="41" t="str">
        <f>IFERROR(Master1[[#This Row],[Avg Garment Scans per Delivery]]/Master1[[#This Row],[Garment Inventory]], "")</f>
        <v/>
      </c>
      <c r="W870" s="42"/>
      <c r="X870" s="42"/>
      <c r="Y870" s="42"/>
      <c r="Z870" s="42"/>
      <c r="AA870" s="43">
        <f>_xlfn.XLOOKUP(Master1[[#This Row],[cu_id]], Revenue_Analysis[cuid], Revenue_Analysis[Q1 Low Deviation], 0)</f>
        <v>80.812299999999993</v>
      </c>
      <c r="AB870" s="43">
        <f>_xlfn.XLOOKUP(Master1[[#This Row],[cu_id]],Revenue_Analysis[cuid],Revenue_Analysis[Q1 High Deviation], 0)</f>
        <v>103.5761</v>
      </c>
      <c r="AC870" s="43">
        <f>_xlfn.XLOOKUP(Master1[[#This Row],[cu_id]],Revenue_Analysis[cuid],Revenue_Analysis[Q2 Low Deviation], 0)</f>
        <v>67.8279</v>
      </c>
      <c r="AD870" s="43">
        <f>_xlfn.XLOOKUP(Master1[[#This Row],[cu_id]],Revenue_Analysis[cuid],Revenue_Analysis[Q2 High Deviation], 0)</f>
        <v>91.796700000000001</v>
      </c>
      <c r="AE870" s="43">
        <f>_xlfn.XLOOKUP(Master1[[#This Row],[cu_id]],Revenue_Analysis[cuid],Revenue_Analysis[Q3 Low Deviation], 0)</f>
        <v>70.163600000000002</v>
      </c>
      <c r="AF870" s="43">
        <f>_xlfn.XLOOKUP(Master1[[#This Row],[cu_id]],Revenue_Analysis[cuid],Revenue_Analysis[Q3 High Deviation], 0)</f>
        <v>70.968800000000002</v>
      </c>
      <c r="AG870" s="43">
        <f>_xlfn.XLOOKUP(Master1[[#This Row],[cu_id]],Revenue_Analysis[cuid],Revenue_Analysis[Q4 Low Deviation], 0)</f>
        <v>64.868300000000005</v>
      </c>
      <c r="AH870" s="43">
        <f>_xlfn.XLOOKUP(Master1[[#This Row],[cu_id]],Revenue_Analysis[cuid],Revenue_Analysis[Q4 High Deviation], 0)</f>
        <v>100.5655</v>
      </c>
      <c r="AI870" s="43">
        <f>_xlfn.XLOOKUP(Master1[[#This Row],[cu_id]],Revenue_Analysis[cuid],Revenue_Analysis[Q1 Average], 0)</f>
        <v>92.194199999999995</v>
      </c>
      <c r="AJ870" s="43">
        <f>_xlfn.XLOOKUP(Master1[[#This Row],[cu_id]],Revenue_Analysis[cuid],Revenue_Analysis[Q2 Average], 0)</f>
        <v>79.812299999999993</v>
      </c>
      <c r="AK870" s="43">
        <f>_xlfn.XLOOKUP(Master1[[#This Row],[cu_id]],Revenue_Analysis[cuid],Revenue_Analysis[Q3 Average], 0)</f>
        <v>70.566199999999995</v>
      </c>
      <c r="AL870" s="43">
        <f>_xlfn.XLOOKUP(Master1[[#This Row],[cu_id]],Revenue_Analysis[cuid],Revenue_Analysis[Q4 Average], 0)</f>
        <v>82.716899999999995</v>
      </c>
      <c r="AM870" s="44" t="s">
        <v>13860</v>
      </c>
      <c r="AN870" s="44" t="s">
        <v>13860</v>
      </c>
      <c r="AO870" s="25" t="s">
        <v>13860</v>
      </c>
      <c r="AP870" s="25" t="s">
        <v>13860</v>
      </c>
      <c r="AQ870" s="25" t="s">
        <v>13860</v>
      </c>
      <c r="AR870" s="25" t="s">
        <v>0</v>
      </c>
      <c r="AS870" s="15">
        <f>IFERROR(_xlfn.XLOOKUP(Master1[[#This Row],[cu_id]],StopTimes[cu_ID],StopTimes[Average Stop Time]), 0)</f>
        <v>2.6458333333333335</v>
      </c>
      <c r="AT870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70" s="45">
        <v>10</v>
      </c>
      <c r="AV870" s="13"/>
      <c r="AW870" s="12"/>
    </row>
    <row r="871" spans="1:49" x14ac:dyDescent="0.3">
      <c r="A871" s="74" t="s">
        <v>4641</v>
      </c>
      <c r="B871" s="25">
        <v>70</v>
      </c>
      <c r="C871" s="25" t="s">
        <v>14</v>
      </c>
      <c r="D871" s="26">
        <v>33317</v>
      </c>
      <c r="E871" s="26" t="s">
        <v>39</v>
      </c>
      <c r="F871" s="26" t="s">
        <v>3095</v>
      </c>
      <c r="G871" s="26" t="s">
        <v>3096</v>
      </c>
      <c r="H871" s="26" t="s">
        <v>5</v>
      </c>
      <c r="I871" s="26" t="s">
        <v>1467</v>
      </c>
      <c r="J871" s="26" t="s">
        <v>4</v>
      </c>
      <c r="K871" s="26" t="s">
        <v>1027</v>
      </c>
      <c r="L871" s="27" t="s">
        <v>16</v>
      </c>
      <c r="M871" s="25" t="s">
        <v>3</v>
      </c>
      <c r="N871" s="25" t="s">
        <v>2</v>
      </c>
      <c r="O8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71" s="25">
        <v>0</v>
      </c>
      <c r="Q871" s="25">
        <v>0</v>
      </c>
      <c r="R871" s="25">
        <v>0</v>
      </c>
      <c r="S871" s="25">
        <v>1</v>
      </c>
      <c r="T871" s="25">
        <v>0</v>
      </c>
      <c r="U871" s="25">
        <v>13</v>
      </c>
      <c r="V871" s="41" t="str">
        <f>IFERROR(Master1[[#This Row],[Avg Garment Scans per Delivery]]/Master1[[#This Row],[Garment Inventory]], "")</f>
        <v/>
      </c>
      <c r="W871" s="42"/>
      <c r="X871" s="42"/>
      <c r="Y871" s="42"/>
      <c r="Z871" s="42"/>
      <c r="AA871" s="43">
        <f>_xlfn.XLOOKUP(Master1[[#This Row],[cu_id]], Revenue_Analysis[cuid], Revenue_Analysis[Q1 Low Deviation], 0)</f>
        <v>90.020099999999999</v>
      </c>
      <c r="AB871" s="43">
        <f>_xlfn.XLOOKUP(Master1[[#This Row],[cu_id]],Revenue_Analysis[cuid],Revenue_Analysis[Q1 High Deviation], 0)</f>
        <v>138.8107</v>
      </c>
      <c r="AC871" s="43">
        <f>_xlfn.XLOOKUP(Master1[[#This Row],[cu_id]],Revenue_Analysis[cuid],Revenue_Analysis[Q2 Low Deviation], 0)</f>
        <v>121.90260000000001</v>
      </c>
      <c r="AD871" s="43">
        <f>_xlfn.XLOOKUP(Master1[[#This Row],[cu_id]],Revenue_Analysis[cuid],Revenue_Analysis[Q2 High Deviation], 0)</f>
        <v>148.6816</v>
      </c>
      <c r="AE871" s="43">
        <f>_xlfn.XLOOKUP(Master1[[#This Row],[cu_id]],Revenue_Analysis[cuid],Revenue_Analysis[Q3 Low Deviation], 0)</f>
        <v>123.00490000000001</v>
      </c>
      <c r="AF871" s="43">
        <f>_xlfn.XLOOKUP(Master1[[#This Row],[cu_id]],Revenue_Analysis[cuid],Revenue_Analysis[Q3 High Deviation], 0)</f>
        <v>220.27109999999999</v>
      </c>
      <c r="AG871" s="43">
        <f>_xlfn.XLOOKUP(Master1[[#This Row],[cu_id]],Revenue_Analysis[cuid],Revenue_Analysis[Q4 Low Deviation], 0)</f>
        <v>214.7089</v>
      </c>
      <c r="AH871" s="43">
        <f>_xlfn.XLOOKUP(Master1[[#This Row],[cu_id]],Revenue_Analysis[cuid],Revenue_Analysis[Q4 High Deviation], 0)</f>
        <v>323.55450000000002</v>
      </c>
      <c r="AI871" s="43">
        <f>_xlfn.XLOOKUP(Master1[[#This Row],[cu_id]],Revenue_Analysis[cuid],Revenue_Analysis[Q1 Average], 0)</f>
        <v>114.41540000000001</v>
      </c>
      <c r="AJ871" s="43">
        <f>_xlfn.XLOOKUP(Master1[[#This Row],[cu_id]],Revenue_Analysis[cuid],Revenue_Analysis[Q2 Average], 0)</f>
        <v>135.2921</v>
      </c>
      <c r="AK871" s="43">
        <f>_xlfn.XLOOKUP(Master1[[#This Row],[cu_id]],Revenue_Analysis[cuid],Revenue_Analysis[Q3 Average], 0)</f>
        <v>171.63800000000001</v>
      </c>
      <c r="AL871" s="43">
        <f>_xlfn.XLOOKUP(Master1[[#This Row],[cu_id]],Revenue_Analysis[cuid],Revenue_Analysis[Q4 Average], 0)</f>
        <v>269.13170000000002</v>
      </c>
      <c r="AM871" s="44">
        <v>0.41666666666666669</v>
      </c>
      <c r="AN871" s="44">
        <v>0.70833333333333337</v>
      </c>
      <c r="AO871" s="25" t="s">
        <v>13860</v>
      </c>
      <c r="AP871" s="25" t="s">
        <v>13860</v>
      </c>
      <c r="AQ871" s="25" t="s">
        <v>13860</v>
      </c>
      <c r="AR871" s="25" t="s">
        <v>0</v>
      </c>
      <c r="AS871" s="15">
        <f>IFERROR(_xlfn.XLOOKUP(Master1[[#This Row],[cu_id]],StopTimes[cu_ID],StopTimes[Average Stop Time]), 0)</f>
        <v>8.2185185199999999</v>
      </c>
      <c r="AT87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71" s="45" t="s">
        <v>13860</v>
      </c>
      <c r="AV871" s="13"/>
      <c r="AW871" s="12"/>
    </row>
    <row r="872" spans="1:49" x14ac:dyDescent="0.3">
      <c r="A872" s="74" t="s">
        <v>4642</v>
      </c>
      <c r="B872" s="25">
        <v>71</v>
      </c>
      <c r="C872" s="25" t="s">
        <v>6</v>
      </c>
      <c r="D872" s="26">
        <v>31183</v>
      </c>
      <c r="E872" s="26" t="s">
        <v>68</v>
      </c>
      <c r="F872" s="26" t="s">
        <v>3097</v>
      </c>
      <c r="G872" s="26" t="s">
        <v>3098</v>
      </c>
      <c r="H872" s="26" t="s">
        <v>5</v>
      </c>
      <c r="I872" s="26" t="s">
        <v>205</v>
      </c>
      <c r="J872" s="26" t="s">
        <v>4</v>
      </c>
      <c r="K872" s="26" t="s">
        <v>378</v>
      </c>
      <c r="L872" s="27" t="s">
        <v>16</v>
      </c>
      <c r="M872" s="25" t="s">
        <v>3</v>
      </c>
      <c r="N872" s="25" t="s">
        <v>2</v>
      </c>
      <c r="O8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158</v>
      </c>
      <c r="P872" s="25">
        <v>0</v>
      </c>
      <c r="Q872" s="25">
        <v>0</v>
      </c>
      <c r="R872" s="25">
        <v>158</v>
      </c>
      <c r="S872" s="25">
        <v>0</v>
      </c>
      <c r="T872" s="25">
        <v>0</v>
      </c>
      <c r="U872" s="25">
        <v>11</v>
      </c>
      <c r="V872" s="41" t="str">
        <f>IFERROR(Master1[[#This Row],[Avg Garment Scans per Delivery]]/Master1[[#This Row],[Garment Inventory]], "")</f>
        <v/>
      </c>
      <c r="W872" s="42"/>
      <c r="X872" s="42"/>
      <c r="Y872" s="42"/>
      <c r="Z872" s="42"/>
      <c r="AA872" s="43">
        <f>_xlfn.XLOOKUP(Master1[[#This Row],[cu_id]], Revenue_Analysis[cuid], Revenue_Analysis[Q1 Low Deviation], 0)</f>
        <v>470.83109999999999</v>
      </c>
      <c r="AB872" s="43">
        <f>_xlfn.XLOOKUP(Master1[[#This Row],[cu_id]],Revenue_Analysis[cuid],Revenue_Analysis[Q1 High Deviation], 0)</f>
        <v>710.4579</v>
      </c>
      <c r="AC872" s="43">
        <f>_xlfn.XLOOKUP(Master1[[#This Row],[cu_id]],Revenue_Analysis[cuid],Revenue_Analysis[Q2 Low Deviation], 0)</f>
        <v>323.4753</v>
      </c>
      <c r="AD872" s="43">
        <f>_xlfn.XLOOKUP(Master1[[#This Row],[cu_id]],Revenue_Analysis[cuid],Revenue_Analysis[Q2 High Deviation], 0)</f>
        <v>765.43349999999998</v>
      </c>
      <c r="AE872" s="43">
        <f>_xlfn.XLOOKUP(Master1[[#This Row],[cu_id]],Revenue_Analysis[cuid],Revenue_Analysis[Q3 Low Deviation], 0)</f>
        <v>505.7432</v>
      </c>
      <c r="AF872" s="43">
        <f>_xlfn.XLOOKUP(Master1[[#This Row],[cu_id]],Revenue_Analysis[cuid],Revenue_Analysis[Q3 High Deviation], 0)</f>
        <v>859.28740000000005</v>
      </c>
      <c r="AG872" s="43">
        <f>_xlfn.XLOOKUP(Master1[[#This Row],[cu_id]],Revenue_Analysis[cuid],Revenue_Analysis[Q4 Low Deviation], 0)</f>
        <v>512.44090000000006</v>
      </c>
      <c r="AH872" s="43">
        <f>_xlfn.XLOOKUP(Master1[[#This Row],[cu_id]],Revenue_Analysis[cuid],Revenue_Analysis[Q4 High Deviation], 0)</f>
        <v>652.74369999999999</v>
      </c>
      <c r="AI872" s="43">
        <f>_xlfn.XLOOKUP(Master1[[#This Row],[cu_id]],Revenue_Analysis[cuid],Revenue_Analysis[Q1 Average], 0)</f>
        <v>590.64449999999999</v>
      </c>
      <c r="AJ872" s="43">
        <f>_xlfn.XLOOKUP(Master1[[#This Row],[cu_id]],Revenue_Analysis[cuid],Revenue_Analysis[Q2 Average], 0)</f>
        <v>544.45439999999996</v>
      </c>
      <c r="AK872" s="43">
        <f>_xlfn.XLOOKUP(Master1[[#This Row],[cu_id]],Revenue_Analysis[cuid],Revenue_Analysis[Q3 Average], 0)</f>
        <v>682.51530000000002</v>
      </c>
      <c r="AL872" s="43">
        <f>_xlfn.XLOOKUP(Master1[[#This Row],[cu_id]],Revenue_Analysis[cuid],Revenue_Analysis[Q4 Average], 0)</f>
        <v>582.59230000000002</v>
      </c>
      <c r="AM872" s="44">
        <v>7</v>
      </c>
      <c r="AN872" s="44">
        <v>8.5</v>
      </c>
      <c r="AO872" s="25" t="s">
        <v>13860</v>
      </c>
      <c r="AP872" s="25" t="s">
        <v>13860</v>
      </c>
      <c r="AQ872" s="25" t="s">
        <v>13860</v>
      </c>
      <c r="AR872" s="25" t="s">
        <v>0</v>
      </c>
      <c r="AS872" s="15">
        <f>IFERROR(_xlfn.XLOOKUP(Master1[[#This Row],[cu_id]],StopTimes[cu_ID],StopTimes[Average Stop Time]), 0)</f>
        <v>27.733333333333334</v>
      </c>
      <c r="AT87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72" s="45" t="s">
        <v>13860</v>
      </c>
      <c r="AV872" s="13"/>
      <c r="AW872" s="12"/>
    </row>
    <row r="873" spans="1:49" x14ac:dyDescent="0.3">
      <c r="A873" s="74" t="s">
        <v>4643</v>
      </c>
      <c r="B873" s="25">
        <v>34</v>
      </c>
      <c r="C873" s="25" t="s">
        <v>7</v>
      </c>
      <c r="D873" s="26">
        <v>33499</v>
      </c>
      <c r="E873" s="26" t="s">
        <v>39</v>
      </c>
      <c r="F873" s="26" t="s">
        <v>3099</v>
      </c>
      <c r="G873" s="26" t="s">
        <v>3100</v>
      </c>
      <c r="H873" s="26" t="s">
        <v>5</v>
      </c>
      <c r="I873" s="26" t="s">
        <v>696</v>
      </c>
      <c r="J873" s="26" t="s">
        <v>4</v>
      </c>
      <c r="K873" s="26" t="s">
        <v>513</v>
      </c>
      <c r="L873" s="27" t="s">
        <v>16</v>
      </c>
      <c r="M873" s="25" t="s">
        <v>3</v>
      </c>
      <c r="N873" s="25" t="s">
        <v>2</v>
      </c>
      <c r="O8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57</v>
      </c>
      <c r="P873" s="25">
        <v>0</v>
      </c>
      <c r="Q873" s="25">
        <v>0</v>
      </c>
      <c r="R873" s="25">
        <v>0</v>
      </c>
      <c r="S873" s="25">
        <v>0</v>
      </c>
      <c r="T873" s="25">
        <v>57</v>
      </c>
      <c r="U873" s="25">
        <v>7</v>
      </c>
      <c r="V873" s="41" t="str">
        <f>IFERROR(Master1[[#This Row],[Avg Garment Scans per Delivery]]/Master1[[#This Row],[Garment Inventory]], "")</f>
        <v/>
      </c>
      <c r="W873" s="42"/>
      <c r="X873" s="42"/>
      <c r="Y873" s="42"/>
      <c r="Z873" s="42"/>
      <c r="AA873" s="43">
        <f>_xlfn.XLOOKUP(Master1[[#This Row],[cu_id]], Revenue_Analysis[cuid], Revenue_Analysis[Q1 Low Deviation], 0)</f>
        <v>90.067999999999998</v>
      </c>
      <c r="AB873" s="43">
        <f>_xlfn.XLOOKUP(Master1[[#This Row],[cu_id]],Revenue_Analysis[cuid],Revenue_Analysis[Q1 High Deviation], 0)</f>
        <v>97.157799999999995</v>
      </c>
      <c r="AC873" s="43">
        <f>_xlfn.XLOOKUP(Master1[[#This Row],[cu_id]],Revenue_Analysis[cuid],Revenue_Analysis[Q2 Low Deviation], 0)</f>
        <v>81.442899999999995</v>
      </c>
      <c r="AD873" s="43">
        <f>_xlfn.XLOOKUP(Master1[[#This Row],[cu_id]],Revenue_Analysis[cuid],Revenue_Analysis[Q2 High Deviation], 0)</f>
        <v>96.397099999999995</v>
      </c>
      <c r="AE873" s="43">
        <f>_xlfn.XLOOKUP(Master1[[#This Row],[cu_id]],Revenue_Analysis[cuid],Revenue_Analysis[Q3 Low Deviation], 0)</f>
        <v>95.447999999999993</v>
      </c>
      <c r="AF873" s="43">
        <f>_xlfn.XLOOKUP(Master1[[#This Row],[cu_id]],Revenue_Analysis[cuid],Revenue_Analysis[Q3 High Deviation], 0)</f>
        <v>97.089200000000005</v>
      </c>
      <c r="AG873" s="43">
        <f>_xlfn.XLOOKUP(Master1[[#This Row],[cu_id]],Revenue_Analysis[cuid],Revenue_Analysis[Q4 Low Deviation], 0)</f>
        <v>97.252300000000005</v>
      </c>
      <c r="AH873" s="43">
        <f>_xlfn.XLOOKUP(Master1[[#This Row],[cu_id]],Revenue_Analysis[cuid],Revenue_Analysis[Q4 High Deviation], 0)</f>
        <v>104.0611</v>
      </c>
      <c r="AI873" s="43">
        <f>_xlfn.XLOOKUP(Master1[[#This Row],[cu_id]],Revenue_Analysis[cuid],Revenue_Analysis[Q1 Average], 0)</f>
        <v>93.612899999999996</v>
      </c>
      <c r="AJ873" s="43">
        <f>_xlfn.XLOOKUP(Master1[[#This Row],[cu_id]],Revenue_Analysis[cuid],Revenue_Analysis[Q2 Average], 0)</f>
        <v>88.92</v>
      </c>
      <c r="AK873" s="43">
        <f>_xlfn.XLOOKUP(Master1[[#This Row],[cu_id]],Revenue_Analysis[cuid],Revenue_Analysis[Q3 Average], 0)</f>
        <v>96.268600000000006</v>
      </c>
      <c r="AL873" s="43">
        <f>_xlfn.XLOOKUP(Master1[[#This Row],[cu_id]],Revenue_Analysis[cuid],Revenue_Analysis[Q4 Average], 0)</f>
        <v>100.6567</v>
      </c>
      <c r="AM873" s="44">
        <v>7</v>
      </c>
      <c r="AN873" s="44">
        <v>0.6875</v>
      </c>
      <c r="AO873" s="25" t="s">
        <v>13860</v>
      </c>
      <c r="AP873" s="25" t="s">
        <v>13860</v>
      </c>
      <c r="AQ873" s="25" t="s">
        <v>13860</v>
      </c>
      <c r="AR873" s="25" t="s">
        <v>0</v>
      </c>
      <c r="AS873" s="15">
        <f>IFERROR(_xlfn.XLOOKUP(Master1[[#This Row],[cu_id]],StopTimes[cu_ID],StopTimes[Average Stop Time]), 0)</f>
        <v>3.1518518516666667</v>
      </c>
      <c r="AT87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73" s="45" t="s">
        <v>13860</v>
      </c>
      <c r="AV873" s="13"/>
      <c r="AW873" s="12"/>
    </row>
    <row r="874" spans="1:49" x14ac:dyDescent="0.3">
      <c r="A874" s="74" t="s">
        <v>4644</v>
      </c>
      <c r="B874" s="25">
        <v>8</v>
      </c>
      <c r="C874" s="25" t="s">
        <v>14</v>
      </c>
      <c r="D874" s="26">
        <v>33525</v>
      </c>
      <c r="E874" s="26" t="s">
        <v>13</v>
      </c>
      <c r="F874" s="26" t="s">
        <v>3101</v>
      </c>
      <c r="G874" s="26" t="s">
        <v>3102</v>
      </c>
      <c r="H874" s="26" t="s">
        <v>5</v>
      </c>
      <c r="I874" s="26" t="s">
        <v>2153</v>
      </c>
      <c r="J874" s="26" t="s">
        <v>4</v>
      </c>
      <c r="K874" s="26" t="s">
        <v>360</v>
      </c>
      <c r="L874" s="27" t="s">
        <v>16</v>
      </c>
      <c r="M874" s="25" t="s">
        <v>3</v>
      </c>
      <c r="N874" s="25" t="s">
        <v>2</v>
      </c>
      <c r="O8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874" s="25">
        <v>0</v>
      </c>
      <c r="Q874" s="25">
        <v>0</v>
      </c>
      <c r="R874" s="25">
        <v>0</v>
      </c>
      <c r="S874" s="25">
        <v>180</v>
      </c>
      <c r="T874" s="25">
        <v>0</v>
      </c>
      <c r="U874" s="25">
        <v>8</v>
      </c>
      <c r="V874" s="41" t="str">
        <f>IFERROR(Master1[[#This Row],[Avg Garment Scans per Delivery]]/Master1[[#This Row],[Garment Inventory]], "")</f>
        <v/>
      </c>
      <c r="W874" s="42"/>
      <c r="X874" s="42"/>
      <c r="Y874" s="42"/>
      <c r="Z874" s="42"/>
      <c r="AA874" s="43">
        <f>_xlfn.XLOOKUP(Master1[[#This Row],[cu_id]], Revenue_Analysis[cuid], Revenue_Analysis[Q1 Low Deviation], 0)</f>
        <v>83.709100000000007</v>
      </c>
      <c r="AB874" s="43">
        <f>_xlfn.XLOOKUP(Master1[[#This Row],[cu_id]],Revenue_Analysis[cuid],Revenue_Analysis[Q1 High Deviation], 0)</f>
        <v>85.8185</v>
      </c>
      <c r="AC874" s="43">
        <f>_xlfn.XLOOKUP(Master1[[#This Row],[cu_id]],Revenue_Analysis[cuid],Revenue_Analysis[Q2 Low Deviation], 0)</f>
        <v>85.966800000000006</v>
      </c>
      <c r="AD874" s="43">
        <f>_xlfn.XLOOKUP(Master1[[#This Row],[cu_id]],Revenue_Analysis[cuid],Revenue_Analysis[Q2 High Deviation], 0)</f>
        <v>88.134799999999998</v>
      </c>
      <c r="AE874" s="43">
        <f>_xlfn.XLOOKUP(Master1[[#This Row],[cu_id]],Revenue_Analysis[cuid],Revenue_Analysis[Q3 Low Deviation], 0)</f>
        <v>87.724800000000002</v>
      </c>
      <c r="AF874" s="43">
        <f>_xlfn.XLOOKUP(Master1[[#This Row],[cu_id]],Revenue_Analysis[cuid],Revenue_Analysis[Q3 High Deviation], 0)</f>
        <v>88.430599999999998</v>
      </c>
      <c r="AG874" s="43">
        <f>_xlfn.XLOOKUP(Master1[[#This Row],[cu_id]],Revenue_Analysis[cuid],Revenue_Analysis[Q4 Low Deviation], 0)</f>
        <v>87.75</v>
      </c>
      <c r="AH874" s="43">
        <f>_xlfn.XLOOKUP(Master1[[#This Row],[cu_id]],Revenue_Analysis[cuid],Revenue_Analysis[Q4 High Deviation], 0)</f>
        <v>87.75</v>
      </c>
      <c r="AI874" s="43">
        <f>_xlfn.XLOOKUP(Master1[[#This Row],[cu_id]],Revenue_Analysis[cuid],Revenue_Analysis[Q1 Average], 0)</f>
        <v>84.763800000000003</v>
      </c>
      <c r="AJ874" s="43">
        <f>_xlfn.XLOOKUP(Master1[[#This Row],[cu_id]],Revenue_Analysis[cuid],Revenue_Analysis[Q2 Average], 0)</f>
        <v>87.050799999999995</v>
      </c>
      <c r="AK874" s="43">
        <f>_xlfn.XLOOKUP(Master1[[#This Row],[cu_id]],Revenue_Analysis[cuid],Revenue_Analysis[Q3 Average], 0)</f>
        <v>88.077699999999993</v>
      </c>
      <c r="AL874" s="43">
        <f>_xlfn.XLOOKUP(Master1[[#This Row],[cu_id]],Revenue_Analysis[cuid],Revenue_Analysis[Q4 Average], 0)</f>
        <v>87.75</v>
      </c>
      <c r="AM874" s="44">
        <v>0.41666666666666669</v>
      </c>
      <c r="AN874" s="44">
        <v>0.625</v>
      </c>
      <c r="AO874" s="25" t="s">
        <v>13860</v>
      </c>
      <c r="AP874" s="25" t="s">
        <v>13860</v>
      </c>
      <c r="AQ874" s="25" t="s">
        <v>13860</v>
      </c>
      <c r="AR874" s="25" t="s">
        <v>0</v>
      </c>
      <c r="AS874" s="15">
        <f>IFERROR(_xlfn.XLOOKUP(Master1[[#This Row],[cu_id]],StopTimes[cu_ID],StopTimes[Average Stop Time]), 0)</f>
        <v>6.1208333333333336</v>
      </c>
      <c r="AT87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74" s="45" t="s">
        <v>13860</v>
      </c>
      <c r="AV874" s="13"/>
      <c r="AW874" s="12"/>
    </row>
    <row r="875" spans="1:49" x14ac:dyDescent="0.3">
      <c r="A875" s="74" t="s">
        <v>4645</v>
      </c>
      <c r="B875" s="25">
        <v>70</v>
      </c>
      <c r="C875" s="25" t="s">
        <v>6</v>
      </c>
      <c r="D875" s="26">
        <v>33526</v>
      </c>
      <c r="E875" s="26" t="s">
        <v>13</v>
      </c>
      <c r="F875" s="26" t="s">
        <v>3103</v>
      </c>
      <c r="G875" s="26" t="s">
        <v>3104</v>
      </c>
      <c r="H875" s="26" t="s">
        <v>5</v>
      </c>
      <c r="I875" s="26" t="s">
        <v>1353</v>
      </c>
      <c r="J875" s="26" t="s">
        <v>4</v>
      </c>
      <c r="K875" s="26" t="s">
        <v>758</v>
      </c>
      <c r="L875" s="27" t="s">
        <v>16</v>
      </c>
      <c r="M875" s="25" t="s">
        <v>3</v>
      </c>
      <c r="N875" s="25" t="s">
        <v>2</v>
      </c>
      <c r="O8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75" s="25">
        <v>0</v>
      </c>
      <c r="Q875" s="25">
        <v>0</v>
      </c>
      <c r="R875" s="25">
        <v>1</v>
      </c>
      <c r="S875" s="25">
        <v>0</v>
      </c>
      <c r="T875" s="25">
        <v>0</v>
      </c>
      <c r="U875" s="25">
        <v>9</v>
      </c>
      <c r="V875" s="41">
        <f>IFERROR(Master1[[#This Row],[Avg Garment Scans per Delivery]]/Master1[[#This Row],[Garment Inventory]], "")</f>
        <v>0.55681818181818177</v>
      </c>
      <c r="W875" s="42">
        <v>88</v>
      </c>
      <c r="X875" s="42">
        <v>49</v>
      </c>
      <c r="Y875" s="42">
        <v>4</v>
      </c>
      <c r="Z875" s="42">
        <v>88</v>
      </c>
      <c r="AA875" s="43">
        <f>_xlfn.XLOOKUP(Master1[[#This Row],[cu_id]], Revenue_Analysis[cuid], Revenue_Analysis[Q1 Low Deviation], 0)</f>
        <v>57.708500000000001</v>
      </c>
      <c r="AB875" s="43">
        <f>_xlfn.XLOOKUP(Master1[[#This Row],[cu_id]],Revenue_Analysis[cuid],Revenue_Analysis[Q1 High Deviation], 0)</f>
        <v>59.498100000000001</v>
      </c>
      <c r="AC875" s="43">
        <f>_xlfn.XLOOKUP(Master1[[#This Row],[cu_id]],Revenue_Analysis[cuid],Revenue_Analysis[Q2 Low Deviation], 0)</f>
        <v>57.944699999999997</v>
      </c>
      <c r="AD875" s="43">
        <f>_xlfn.XLOOKUP(Master1[[#This Row],[cu_id]],Revenue_Analysis[cuid],Revenue_Analysis[Q2 High Deviation], 0)</f>
        <v>59.601500000000001</v>
      </c>
      <c r="AE875" s="43">
        <f>_xlfn.XLOOKUP(Master1[[#This Row],[cu_id]],Revenue_Analysis[cuid],Revenue_Analysis[Q3 Low Deviation], 0)</f>
        <v>59.290799999999997</v>
      </c>
      <c r="AF875" s="43">
        <f>_xlfn.XLOOKUP(Master1[[#This Row],[cu_id]],Revenue_Analysis[cuid],Revenue_Analysis[Q3 High Deviation], 0)</f>
        <v>59.827599999999997</v>
      </c>
      <c r="AG875" s="43">
        <f>_xlfn.XLOOKUP(Master1[[#This Row],[cu_id]],Revenue_Analysis[cuid],Revenue_Analysis[Q4 Low Deviation], 0)</f>
        <v>59.31</v>
      </c>
      <c r="AH875" s="43">
        <f>_xlfn.XLOOKUP(Master1[[#This Row],[cu_id]],Revenue_Analysis[cuid],Revenue_Analysis[Q4 High Deviation], 0)</f>
        <v>59.31</v>
      </c>
      <c r="AI875" s="43">
        <f>_xlfn.XLOOKUP(Master1[[#This Row],[cu_id]],Revenue_Analysis[cuid],Revenue_Analysis[Q1 Average], 0)</f>
        <v>58.603299999999997</v>
      </c>
      <c r="AJ875" s="43">
        <f>_xlfn.XLOOKUP(Master1[[#This Row],[cu_id]],Revenue_Analysis[cuid],Revenue_Analysis[Q2 Average], 0)</f>
        <v>58.773099999999999</v>
      </c>
      <c r="AK875" s="43">
        <f>_xlfn.XLOOKUP(Master1[[#This Row],[cu_id]],Revenue_Analysis[cuid],Revenue_Analysis[Q3 Average], 0)</f>
        <v>59.559199999999997</v>
      </c>
      <c r="AL875" s="43">
        <f>_xlfn.XLOOKUP(Master1[[#This Row],[cu_id]],Revenue_Analysis[cuid],Revenue_Analysis[Q4 Average], 0)</f>
        <v>59.31</v>
      </c>
      <c r="AM875" s="44">
        <v>0.33333333333333331</v>
      </c>
      <c r="AN875" s="44">
        <v>0.70833333333333337</v>
      </c>
      <c r="AO875" s="25" t="s">
        <v>13860</v>
      </c>
      <c r="AP875" s="25" t="s">
        <v>13860</v>
      </c>
      <c r="AQ875" s="25" t="s">
        <v>13860</v>
      </c>
      <c r="AR875" s="25" t="s">
        <v>0</v>
      </c>
      <c r="AS875" s="15">
        <f>IFERROR(_xlfn.XLOOKUP(Master1[[#This Row],[cu_id]],StopTimes[cu_ID],StopTimes[Average Stop Time]), 0)</f>
        <v>10.558333333333334</v>
      </c>
      <c r="AT87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75" s="45" t="s">
        <v>13860</v>
      </c>
      <c r="AV875" s="13"/>
      <c r="AW875" s="12"/>
    </row>
    <row r="876" spans="1:49" x14ac:dyDescent="0.3">
      <c r="A876" s="74" t="s">
        <v>4646</v>
      </c>
      <c r="B876" s="25">
        <v>9</v>
      </c>
      <c r="C876" s="25" t="s">
        <v>7</v>
      </c>
      <c r="D876" s="26">
        <v>33528</v>
      </c>
      <c r="E876" s="26" t="s">
        <v>13</v>
      </c>
      <c r="F876" s="26" t="s">
        <v>3105</v>
      </c>
      <c r="G876" s="26" t="s">
        <v>3106</v>
      </c>
      <c r="H876" s="26" t="s">
        <v>5</v>
      </c>
      <c r="I876" s="26" t="s">
        <v>567</v>
      </c>
      <c r="J876" s="26" t="s">
        <v>4</v>
      </c>
      <c r="K876" s="26" t="s">
        <v>399</v>
      </c>
      <c r="L876" s="27" t="s">
        <v>16</v>
      </c>
      <c r="M876" s="25" t="s">
        <v>3</v>
      </c>
      <c r="N876" s="25" t="s">
        <v>2</v>
      </c>
      <c r="O8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171</v>
      </c>
      <c r="P876" s="25">
        <v>0</v>
      </c>
      <c r="Q876" s="25">
        <v>0</v>
      </c>
      <c r="R876" s="25">
        <v>0</v>
      </c>
      <c r="S876" s="25">
        <v>0</v>
      </c>
      <c r="T876" s="25">
        <v>171</v>
      </c>
      <c r="U876" s="25">
        <v>13</v>
      </c>
      <c r="V876" s="41" t="str">
        <f>IFERROR(Master1[[#This Row],[Avg Garment Scans per Delivery]]/Master1[[#This Row],[Garment Inventory]], "")</f>
        <v/>
      </c>
      <c r="W876" s="42"/>
      <c r="X876" s="42"/>
      <c r="Y876" s="42"/>
      <c r="Z876" s="42"/>
      <c r="AA876" s="43">
        <f>_xlfn.XLOOKUP(Master1[[#This Row],[cu_id]], Revenue_Analysis[cuid], Revenue_Analysis[Q1 Low Deviation], 0)</f>
        <v>348.59339999999997</v>
      </c>
      <c r="AB876" s="43">
        <f>_xlfn.XLOOKUP(Master1[[#This Row],[cu_id]],Revenue_Analysis[cuid],Revenue_Analysis[Q1 High Deviation], 0)</f>
        <v>632.57740000000001</v>
      </c>
      <c r="AC876" s="43">
        <f>_xlfn.XLOOKUP(Master1[[#This Row],[cu_id]],Revenue_Analysis[cuid],Revenue_Analysis[Q2 Low Deviation], 0)</f>
        <v>222.9528</v>
      </c>
      <c r="AD876" s="43">
        <f>_xlfn.XLOOKUP(Master1[[#This Row],[cu_id]],Revenue_Analysis[cuid],Revenue_Analysis[Q2 High Deviation], 0)</f>
        <v>586.95920000000001</v>
      </c>
      <c r="AE876" s="43">
        <f>_xlfn.XLOOKUP(Master1[[#This Row],[cu_id]],Revenue_Analysis[cuid],Revenue_Analysis[Q3 Low Deviation], 0)</f>
        <v>292.67079999999999</v>
      </c>
      <c r="AF876" s="43">
        <f>_xlfn.XLOOKUP(Master1[[#This Row],[cu_id]],Revenue_Analysis[cuid],Revenue_Analysis[Q3 High Deviation], 0)</f>
        <v>390.75319999999999</v>
      </c>
      <c r="AG876" s="43">
        <f>_xlfn.XLOOKUP(Master1[[#This Row],[cu_id]],Revenue_Analysis[cuid],Revenue_Analysis[Q4 Low Deviation], 0)</f>
        <v>208.13759999999999</v>
      </c>
      <c r="AH876" s="43">
        <f>_xlfn.XLOOKUP(Master1[[#This Row],[cu_id]],Revenue_Analysis[cuid],Revenue_Analysis[Q4 High Deviation], 0)</f>
        <v>388.22559999999999</v>
      </c>
      <c r="AI876" s="43">
        <f>_xlfn.XLOOKUP(Master1[[#This Row],[cu_id]],Revenue_Analysis[cuid],Revenue_Analysis[Q1 Average], 0)</f>
        <v>490.58539999999999</v>
      </c>
      <c r="AJ876" s="43">
        <f>_xlfn.XLOOKUP(Master1[[#This Row],[cu_id]],Revenue_Analysis[cuid],Revenue_Analysis[Q2 Average], 0)</f>
        <v>404.95600000000002</v>
      </c>
      <c r="AK876" s="43">
        <f>_xlfn.XLOOKUP(Master1[[#This Row],[cu_id]],Revenue_Analysis[cuid],Revenue_Analysis[Q3 Average], 0)</f>
        <v>341.71199999999999</v>
      </c>
      <c r="AL876" s="43">
        <f>_xlfn.XLOOKUP(Master1[[#This Row],[cu_id]],Revenue_Analysis[cuid],Revenue_Analysis[Q4 Average], 0)</f>
        <v>298.1816</v>
      </c>
      <c r="AM876" s="44">
        <v>0.375</v>
      </c>
      <c r="AN876" s="44">
        <v>0.66666666666666663</v>
      </c>
      <c r="AO876" s="25" t="s">
        <v>13860</v>
      </c>
      <c r="AP876" s="25" t="s">
        <v>13860</v>
      </c>
      <c r="AQ876" s="25" t="s">
        <v>13860</v>
      </c>
      <c r="AR876" s="25" t="s">
        <v>0</v>
      </c>
      <c r="AS876" s="15">
        <f>IFERROR(_xlfn.XLOOKUP(Master1[[#This Row],[cu_id]],StopTimes[cu_ID],StopTimes[Average Stop Time]), 0)</f>
        <v>44.216666666666669</v>
      </c>
      <c r="AT87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76" s="45" t="s">
        <v>13860</v>
      </c>
      <c r="AV876" s="13"/>
      <c r="AW876" s="12"/>
    </row>
    <row r="877" spans="1:49" x14ac:dyDescent="0.3">
      <c r="A877" s="74" t="s">
        <v>4647</v>
      </c>
      <c r="B877" s="25">
        <v>70</v>
      </c>
      <c r="C877" s="25" t="s">
        <v>9</v>
      </c>
      <c r="D877" s="26">
        <v>33529</v>
      </c>
      <c r="E877" s="26" t="s">
        <v>13</v>
      </c>
      <c r="F877" s="26" t="s">
        <v>3107</v>
      </c>
      <c r="G877" s="83" t="s">
        <v>4863</v>
      </c>
      <c r="H877" s="26" t="s">
        <v>5</v>
      </c>
      <c r="I877" s="26" t="s">
        <v>696</v>
      </c>
      <c r="J877" s="26" t="s">
        <v>4</v>
      </c>
      <c r="K877" s="26" t="s">
        <v>680</v>
      </c>
      <c r="L877" s="27" t="s">
        <v>16</v>
      </c>
      <c r="M877" s="25" t="s">
        <v>3</v>
      </c>
      <c r="N877" s="25" t="s">
        <v>2</v>
      </c>
      <c r="O8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77" s="25">
        <v>1</v>
      </c>
      <c r="Q877" s="25">
        <v>0</v>
      </c>
      <c r="R877" s="25">
        <v>0</v>
      </c>
      <c r="S877" s="25">
        <v>0</v>
      </c>
      <c r="T877" s="25">
        <v>0</v>
      </c>
      <c r="U877" s="25">
        <v>7</v>
      </c>
      <c r="V877" s="41">
        <f>IFERROR(Master1[[#This Row],[Avg Garment Scans per Delivery]]/Master1[[#This Row],[Garment Inventory]], "")</f>
        <v>0.21363636363636362</v>
      </c>
      <c r="W877" s="42">
        <v>220</v>
      </c>
      <c r="X877" s="42">
        <v>47</v>
      </c>
      <c r="Y877" s="42">
        <v>5</v>
      </c>
      <c r="Z877" s="42">
        <v>220</v>
      </c>
      <c r="AA877" s="43">
        <f>_xlfn.XLOOKUP(Master1[[#This Row],[cu_id]], Revenue_Analysis[cuid], Revenue_Analysis[Q1 Low Deviation], 0)</f>
        <v>159.44569999999999</v>
      </c>
      <c r="AB877" s="43">
        <f>_xlfn.XLOOKUP(Master1[[#This Row],[cu_id]],Revenue_Analysis[cuid],Revenue_Analysis[Q1 High Deviation], 0)</f>
        <v>189.79429999999999</v>
      </c>
      <c r="AC877" s="43">
        <f>_xlfn.XLOOKUP(Master1[[#This Row],[cu_id]],Revenue_Analysis[cuid],Revenue_Analysis[Q2 Low Deviation], 0)</f>
        <v>133.89109999999999</v>
      </c>
      <c r="AD877" s="43">
        <f>_xlfn.XLOOKUP(Master1[[#This Row],[cu_id]],Revenue_Analysis[cuid],Revenue_Analysis[Q2 High Deviation], 0)</f>
        <v>177.2647</v>
      </c>
      <c r="AE877" s="43">
        <f>_xlfn.XLOOKUP(Master1[[#This Row],[cu_id]],Revenue_Analysis[cuid],Revenue_Analysis[Q3 Low Deviation], 0)</f>
        <v>170.55240000000001</v>
      </c>
      <c r="AF877" s="43">
        <f>_xlfn.XLOOKUP(Master1[[#This Row],[cu_id]],Revenue_Analysis[cuid],Revenue_Analysis[Q3 High Deviation], 0)</f>
        <v>171.08920000000001</v>
      </c>
      <c r="AG877" s="43">
        <f>_xlfn.XLOOKUP(Master1[[#This Row],[cu_id]],Revenue_Analysis[cuid],Revenue_Analysis[Q4 Low Deviation], 0)</f>
        <v>170.53</v>
      </c>
      <c r="AH877" s="43">
        <f>_xlfn.XLOOKUP(Master1[[#This Row],[cu_id]],Revenue_Analysis[cuid],Revenue_Analysis[Q4 High Deviation], 0)</f>
        <v>170.53</v>
      </c>
      <c r="AI877" s="43">
        <f>_xlfn.XLOOKUP(Master1[[#This Row],[cu_id]],Revenue_Analysis[cuid],Revenue_Analysis[Q1 Average], 0)</f>
        <v>174.62</v>
      </c>
      <c r="AJ877" s="43">
        <f>_xlfn.XLOOKUP(Master1[[#This Row],[cu_id]],Revenue_Analysis[cuid],Revenue_Analysis[Q2 Average], 0)</f>
        <v>155.5779</v>
      </c>
      <c r="AK877" s="43">
        <f>_xlfn.XLOOKUP(Master1[[#This Row],[cu_id]],Revenue_Analysis[cuid],Revenue_Analysis[Q3 Average], 0)</f>
        <v>170.82079999999999</v>
      </c>
      <c r="AL877" s="43">
        <f>_xlfn.XLOOKUP(Master1[[#This Row],[cu_id]],Revenue_Analysis[cuid],Revenue_Analysis[Q4 Average], 0)</f>
        <v>170.53</v>
      </c>
      <c r="AM877" s="44">
        <v>0.4375</v>
      </c>
      <c r="AN877" s="44">
        <v>0.95833333333333337</v>
      </c>
      <c r="AO877" s="25" t="s">
        <v>13860</v>
      </c>
      <c r="AP877" s="25" t="s">
        <v>13860</v>
      </c>
      <c r="AQ877" s="25" t="s">
        <v>13860</v>
      </c>
      <c r="AR877" s="25" t="s">
        <v>0</v>
      </c>
      <c r="AS877" s="15">
        <f>IFERROR(_xlfn.XLOOKUP(Master1[[#This Row],[cu_id]],StopTimes[cu_ID],StopTimes[Average Stop Time]), 0)</f>
        <v>4.5566666666666666</v>
      </c>
      <c r="AT87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77" s="45" t="s">
        <v>13860</v>
      </c>
      <c r="AV877" s="13"/>
      <c r="AW877" s="12"/>
    </row>
    <row r="878" spans="1:49" x14ac:dyDescent="0.3">
      <c r="A878" s="74" t="s">
        <v>4648</v>
      </c>
      <c r="B878" s="25">
        <v>72</v>
      </c>
      <c r="C878" s="25" t="s">
        <v>12</v>
      </c>
      <c r="D878" s="26">
        <v>33032</v>
      </c>
      <c r="E878" s="26" t="s">
        <v>39</v>
      </c>
      <c r="F878" s="26" t="s">
        <v>3108</v>
      </c>
      <c r="G878" s="26" t="s">
        <v>3109</v>
      </c>
      <c r="H878" s="26" t="s">
        <v>5</v>
      </c>
      <c r="I878" s="26" t="s">
        <v>3110</v>
      </c>
      <c r="J878" s="26" t="s">
        <v>4</v>
      </c>
      <c r="K878" s="26" t="s">
        <v>410</v>
      </c>
      <c r="L878" s="27" t="s">
        <v>16</v>
      </c>
      <c r="M878" s="25" t="s">
        <v>3</v>
      </c>
      <c r="N878" s="25" t="s">
        <v>2</v>
      </c>
      <c r="O8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78" s="25">
        <v>0</v>
      </c>
      <c r="Q878" s="25">
        <v>0</v>
      </c>
      <c r="R878" s="25">
        <v>1</v>
      </c>
      <c r="S878" s="25">
        <v>0</v>
      </c>
      <c r="T878" s="25">
        <v>0</v>
      </c>
      <c r="U878" s="25">
        <v>11</v>
      </c>
      <c r="V878" s="41" t="str">
        <f>IFERROR(Master1[[#This Row],[Avg Garment Scans per Delivery]]/Master1[[#This Row],[Garment Inventory]], "")</f>
        <v/>
      </c>
      <c r="W878" s="42"/>
      <c r="X878" s="42"/>
      <c r="Y878" s="42"/>
      <c r="Z878" s="42"/>
      <c r="AA878" s="43">
        <f>_xlfn.XLOOKUP(Master1[[#This Row],[cu_id]], Revenue_Analysis[cuid], Revenue_Analysis[Q1 Low Deviation], 0)</f>
        <v>70.464399999999998</v>
      </c>
      <c r="AB878" s="43">
        <f>_xlfn.XLOOKUP(Master1[[#This Row],[cu_id]],Revenue_Analysis[cuid],Revenue_Analysis[Q1 High Deviation], 0)</f>
        <v>141.99199999999999</v>
      </c>
      <c r="AC878" s="43">
        <f>_xlfn.XLOOKUP(Master1[[#This Row],[cu_id]],Revenue_Analysis[cuid],Revenue_Analysis[Q2 Low Deviation], 0)</f>
        <v>121.2919</v>
      </c>
      <c r="AD878" s="43">
        <f>_xlfn.XLOOKUP(Master1[[#This Row],[cu_id]],Revenue_Analysis[cuid],Revenue_Analysis[Q2 High Deviation], 0)</f>
        <v>161.42529999999999</v>
      </c>
      <c r="AE878" s="43">
        <f>_xlfn.XLOOKUP(Master1[[#This Row],[cu_id]],Revenue_Analysis[cuid],Revenue_Analysis[Q3 Low Deviation], 0)</f>
        <v>147.8724</v>
      </c>
      <c r="AF878" s="43">
        <f>_xlfn.XLOOKUP(Master1[[#This Row],[cu_id]],Revenue_Analysis[cuid],Revenue_Analysis[Q3 High Deviation], 0)</f>
        <v>148.4092</v>
      </c>
      <c r="AG878" s="43">
        <f>_xlfn.XLOOKUP(Master1[[#This Row],[cu_id]],Revenue_Analysis[cuid],Revenue_Analysis[Q4 Low Deviation], 0)</f>
        <v>134.8544</v>
      </c>
      <c r="AH878" s="43">
        <f>_xlfn.XLOOKUP(Master1[[#This Row],[cu_id]],Revenue_Analysis[cuid],Revenue_Analysis[Q4 High Deviation], 0)</f>
        <v>147.33019999999999</v>
      </c>
      <c r="AI878" s="43">
        <f>_xlfn.XLOOKUP(Master1[[#This Row],[cu_id]],Revenue_Analysis[cuid],Revenue_Analysis[Q1 Average], 0)</f>
        <v>106.2282</v>
      </c>
      <c r="AJ878" s="43">
        <f>_xlfn.XLOOKUP(Master1[[#This Row],[cu_id]],Revenue_Analysis[cuid],Revenue_Analysis[Q2 Average], 0)</f>
        <v>141.3586</v>
      </c>
      <c r="AK878" s="43">
        <f>_xlfn.XLOOKUP(Master1[[#This Row],[cu_id]],Revenue_Analysis[cuid],Revenue_Analysis[Q3 Average], 0)</f>
        <v>148.14080000000001</v>
      </c>
      <c r="AL878" s="43">
        <f>_xlfn.XLOOKUP(Master1[[#This Row],[cu_id]],Revenue_Analysis[cuid],Revenue_Analysis[Q4 Average], 0)</f>
        <v>141.09229999999999</v>
      </c>
      <c r="AM878" s="44">
        <v>0.45833333333333331</v>
      </c>
      <c r="AN878" s="44">
        <v>0.6875</v>
      </c>
      <c r="AO878" s="25" t="s">
        <v>13860</v>
      </c>
      <c r="AP878" s="25" t="s">
        <v>13860</v>
      </c>
      <c r="AQ878" s="25" t="s">
        <v>13860</v>
      </c>
      <c r="AR878" s="25" t="s">
        <v>0</v>
      </c>
      <c r="AS878" s="15">
        <f>IFERROR(_xlfn.XLOOKUP(Master1[[#This Row],[cu_id]],StopTimes[cu_ID],StopTimes[Average Stop Time]), 0)</f>
        <v>2.0796296283333335</v>
      </c>
      <c r="AT878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878" s="45">
        <v>15</v>
      </c>
      <c r="AV878" s="13"/>
      <c r="AW878" s="12"/>
    </row>
    <row r="879" spans="1:49" x14ac:dyDescent="0.3">
      <c r="A879" s="74" t="s">
        <v>4649</v>
      </c>
      <c r="B879" s="25">
        <v>72</v>
      </c>
      <c r="C879" s="25" t="s">
        <v>12</v>
      </c>
      <c r="D879" s="26">
        <v>99079</v>
      </c>
      <c r="E879" s="26" t="s">
        <v>57</v>
      </c>
      <c r="F879" s="26" t="s">
        <v>3111</v>
      </c>
      <c r="G879" s="26" t="s">
        <v>3112</v>
      </c>
      <c r="H879" s="26" t="s">
        <v>11</v>
      </c>
      <c r="I879" s="26" t="s">
        <v>1513</v>
      </c>
      <c r="J879" s="26" t="s">
        <v>4</v>
      </c>
      <c r="K879" s="26" t="s">
        <v>547</v>
      </c>
      <c r="L879" s="27" t="s">
        <v>16</v>
      </c>
      <c r="M879" s="25" t="s">
        <v>3</v>
      </c>
      <c r="N879" s="25" t="s">
        <v>2</v>
      </c>
      <c r="O8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79" s="25">
        <v>0</v>
      </c>
      <c r="Q879" s="25">
        <v>1</v>
      </c>
      <c r="R879" s="25">
        <v>0</v>
      </c>
      <c r="S879" s="25">
        <v>0</v>
      </c>
      <c r="T879" s="25">
        <v>0</v>
      </c>
      <c r="U879" s="25">
        <v>9</v>
      </c>
      <c r="V879" s="41"/>
      <c r="W879" s="42"/>
      <c r="X879" s="42"/>
      <c r="Y879" s="42"/>
      <c r="Z879" s="42"/>
      <c r="AA879" s="43">
        <f>_xlfn.XLOOKUP(Master1[[#This Row],[cu_id]], Revenue_Analysis[cuid], Revenue_Analysis[Q1 Low Deviation], 0)</f>
        <v>47.703200000000002</v>
      </c>
      <c r="AB879" s="43">
        <f>_xlfn.XLOOKUP(Master1[[#This Row],[cu_id]],Revenue_Analysis[cuid],Revenue_Analysis[Q1 High Deviation], 0)</f>
        <v>84.198999999999998</v>
      </c>
      <c r="AC879" s="43">
        <f>_xlfn.XLOOKUP(Master1[[#This Row],[cu_id]],Revenue_Analysis[cuid],Revenue_Analysis[Q2 Low Deviation], 0)</f>
        <v>80.069999999999993</v>
      </c>
      <c r="AD879" s="43">
        <f>_xlfn.XLOOKUP(Master1[[#This Row],[cu_id]],Revenue_Analysis[cuid],Revenue_Analysis[Q2 High Deviation], 0)</f>
        <v>85.093000000000004</v>
      </c>
      <c r="AE879" s="43">
        <f>_xlfn.XLOOKUP(Master1[[#This Row],[cu_id]],Revenue_Analysis[cuid],Revenue_Analysis[Q3 Low Deviation], 0)</f>
        <v>77.14</v>
      </c>
      <c r="AF879" s="43">
        <f>_xlfn.XLOOKUP(Master1[[#This Row],[cu_id]],Revenue_Analysis[cuid],Revenue_Analysis[Q3 High Deviation], 0)</f>
        <v>77.14</v>
      </c>
      <c r="AG879" s="43">
        <f>_xlfn.XLOOKUP(Master1[[#This Row],[cu_id]],Revenue_Analysis[cuid],Revenue_Analysis[Q4 Low Deviation], 0)</f>
        <v>68.555599999999998</v>
      </c>
      <c r="AH879" s="43">
        <f>_xlfn.XLOOKUP(Master1[[#This Row],[cu_id]],Revenue_Analysis[cuid],Revenue_Analysis[Q4 High Deviation], 0)</f>
        <v>79.347399999999993</v>
      </c>
      <c r="AI879" s="43">
        <f>_xlfn.XLOOKUP(Master1[[#This Row],[cu_id]],Revenue_Analysis[cuid],Revenue_Analysis[Q1 Average], 0)</f>
        <v>65.951099999999997</v>
      </c>
      <c r="AJ879" s="43">
        <f>_xlfn.XLOOKUP(Master1[[#This Row],[cu_id]],Revenue_Analysis[cuid],Revenue_Analysis[Q2 Average], 0)</f>
        <v>82.581500000000005</v>
      </c>
      <c r="AK879" s="43">
        <f>_xlfn.XLOOKUP(Master1[[#This Row],[cu_id]],Revenue_Analysis[cuid],Revenue_Analysis[Q3 Average], 0)</f>
        <v>77.14</v>
      </c>
      <c r="AL879" s="43">
        <f>_xlfn.XLOOKUP(Master1[[#This Row],[cu_id]],Revenue_Analysis[cuid],Revenue_Analysis[Q4 Average], 0)</f>
        <v>73.951499999999996</v>
      </c>
      <c r="AM879" s="44">
        <v>0.41666666666666669</v>
      </c>
      <c r="AN879" s="44">
        <v>0.6875</v>
      </c>
      <c r="AO879" s="25" t="s">
        <v>13860</v>
      </c>
      <c r="AP879" s="25" t="s">
        <v>13860</v>
      </c>
      <c r="AQ879" s="25" t="s">
        <v>13860</v>
      </c>
      <c r="AR879" s="25" t="s">
        <v>0</v>
      </c>
      <c r="AS879" s="15">
        <f>IFERROR(_xlfn.XLOOKUP(Master1[[#This Row],[cu_id]],StopTimes[cu_ID],StopTimes[Average Stop Time]), 0)</f>
        <v>4.1520833333333336</v>
      </c>
      <c r="AT879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879" s="45">
        <v>20</v>
      </c>
      <c r="AV879" s="13"/>
      <c r="AW879" s="12"/>
    </row>
    <row r="880" spans="1:49" x14ac:dyDescent="0.3">
      <c r="A880" s="74" t="s">
        <v>4650</v>
      </c>
      <c r="B880" s="25">
        <v>9</v>
      </c>
      <c r="C880" s="25" t="s">
        <v>14</v>
      </c>
      <c r="D880" s="26">
        <v>33531</v>
      </c>
      <c r="E880" s="26" t="s">
        <v>13</v>
      </c>
      <c r="F880" s="26" t="s">
        <v>3113</v>
      </c>
      <c r="G880" s="26" t="s">
        <v>3114</v>
      </c>
      <c r="H880" s="26" t="s">
        <v>5</v>
      </c>
      <c r="I880" s="26" t="s">
        <v>530</v>
      </c>
      <c r="J880" s="26" t="s">
        <v>4</v>
      </c>
      <c r="K880" s="26" t="s">
        <v>531</v>
      </c>
      <c r="L880" s="27" t="s">
        <v>16</v>
      </c>
      <c r="M880" s="25" t="s">
        <v>3</v>
      </c>
      <c r="N880" s="25" t="s">
        <v>2</v>
      </c>
      <c r="O8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431</v>
      </c>
      <c r="P880" s="25">
        <v>0</v>
      </c>
      <c r="Q880" s="25">
        <v>0</v>
      </c>
      <c r="R880" s="25">
        <v>0</v>
      </c>
      <c r="S880" s="25">
        <v>431</v>
      </c>
      <c r="T880" s="25">
        <v>0</v>
      </c>
      <c r="U880" s="25">
        <v>10</v>
      </c>
      <c r="V880" s="41" t="str">
        <f>IFERROR(Master1[[#This Row],[Avg Garment Scans per Delivery]]/Master1[[#This Row],[Garment Inventory]], "")</f>
        <v/>
      </c>
      <c r="W880" s="42"/>
      <c r="X880" s="42"/>
      <c r="Y880" s="42"/>
      <c r="Z880" s="42"/>
      <c r="AA880" s="43">
        <f>_xlfn.XLOOKUP(Master1[[#This Row],[cu_id]], Revenue_Analysis[cuid], Revenue_Analysis[Q1 Low Deviation], 0)</f>
        <v>35.762</v>
      </c>
      <c r="AB880" s="43">
        <f>_xlfn.XLOOKUP(Master1[[#This Row],[cu_id]],Revenue_Analysis[cuid],Revenue_Analysis[Q1 High Deviation], 0)</f>
        <v>56.328000000000003</v>
      </c>
      <c r="AC880" s="43">
        <f>_xlfn.XLOOKUP(Master1[[#This Row],[cu_id]],Revenue_Analysis[cuid],Revenue_Analysis[Q2 Low Deviation], 0)</f>
        <v>50.849800000000002</v>
      </c>
      <c r="AD880" s="43">
        <f>_xlfn.XLOOKUP(Master1[[#This Row],[cu_id]],Revenue_Analysis[cuid],Revenue_Analysis[Q2 High Deviation], 0)</f>
        <v>55.056399999999996</v>
      </c>
      <c r="AE880" s="43">
        <f>_xlfn.XLOOKUP(Master1[[#This Row],[cu_id]],Revenue_Analysis[cuid],Revenue_Analysis[Q3 Low Deviation], 0)</f>
        <v>58.571599999999997</v>
      </c>
      <c r="AF880" s="43">
        <f>_xlfn.XLOOKUP(Master1[[#This Row],[cu_id]],Revenue_Analysis[cuid],Revenue_Analysis[Q3 High Deviation], 0)</f>
        <v>64.055999999999997</v>
      </c>
      <c r="AG880" s="43">
        <f>_xlfn.XLOOKUP(Master1[[#This Row],[cu_id]],Revenue_Analysis[cuid],Revenue_Analysis[Q4 Low Deviation], 0)</f>
        <v>64.681200000000004</v>
      </c>
      <c r="AH880" s="43">
        <f>_xlfn.XLOOKUP(Master1[[#This Row],[cu_id]],Revenue_Analysis[cuid],Revenue_Analysis[Q4 High Deviation], 0)</f>
        <v>67.680400000000006</v>
      </c>
      <c r="AI880" s="43">
        <f>_xlfn.XLOOKUP(Master1[[#This Row],[cu_id]],Revenue_Analysis[cuid],Revenue_Analysis[Q1 Average], 0)</f>
        <v>46.045000000000002</v>
      </c>
      <c r="AJ880" s="43">
        <f>_xlfn.XLOOKUP(Master1[[#This Row],[cu_id]],Revenue_Analysis[cuid],Revenue_Analysis[Q2 Average], 0)</f>
        <v>52.953099999999999</v>
      </c>
      <c r="AK880" s="43">
        <f>_xlfn.XLOOKUP(Master1[[#This Row],[cu_id]],Revenue_Analysis[cuid],Revenue_Analysis[Q3 Average], 0)</f>
        <v>61.313800000000001</v>
      </c>
      <c r="AL880" s="43">
        <f>_xlfn.XLOOKUP(Master1[[#This Row],[cu_id]],Revenue_Analysis[cuid],Revenue_Analysis[Q4 Average], 0)</f>
        <v>66.180800000000005</v>
      </c>
      <c r="AM880" s="44">
        <v>0.47916666666666669</v>
      </c>
      <c r="AN880" s="44">
        <v>0.66666666666666663</v>
      </c>
      <c r="AO880" s="25" t="s">
        <v>13860</v>
      </c>
      <c r="AP880" s="25" t="s">
        <v>13860</v>
      </c>
      <c r="AQ880" s="25" t="s">
        <v>13860</v>
      </c>
      <c r="AR880" s="25" t="s">
        <v>0</v>
      </c>
      <c r="AS880" s="15">
        <f>IFERROR(_xlfn.XLOOKUP(Master1[[#This Row],[cu_id]],StopTimes[cu_ID],StopTimes[Average Stop Time]), 0)</f>
        <v>2.9666666666666668</v>
      </c>
      <c r="AT880" s="15">
        <f>IF(Master1[[#This Row],[RSP StopTime Override]] &lt;&gt; "",Master1[[#This Row],[RSP StopTime Override]],IF(Master1[[#This Row],[Avg Stop Time Helper]] &lt;&gt; 0, Master1[[#This Row],[Avg Stop Time Helper]],Average_Stop_Time))</f>
        <v>13</v>
      </c>
      <c r="AU880" s="45">
        <v>13</v>
      </c>
      <c r="AV880" s="13"/>
      <c r="AW880" s="12"/>
    </row>
    <row r="881" spans="1:49" x14ac:dyDescent="0.3">
      <c r="A881" s="74" t="s">
        <v>4651</v>
      </c>
      <c r="B881" s="25">
        <v>15</v>
      </c>
      <c r="C881" s="25" t="s">
        <v>12</v>
      </c>
      <c r="D881" s="26">
        <v>33536</v>
      </c>
      <c r="E881" s="26" t="s">
        <v>13</v>
      </c>
      <c r="F881" s="26" t="s">
        <v>3115</v>
      </c>
      <c r="G881" s="26" t="s">
        <v>3116</v>
      </c>
      <c r="H881" s="26" t="s">
        <v>5</v>
      </c>
      <c r="I881" s="26" t="s">
        <v>3117</v>
      </c>
      <c r="J881" s="26" t="s">
        <v>4</v>
      </c>
      <c r="K881" s="26" t="s">
        <v>3118</v>
      </c>
      <c r="L881" s="27" t="s">
        <v>16</v>
      </c>
      <c r="M881" s="25" t="s">
        <v>3</v>
      </c>
      <c r="N881" s="25" t="s">
        <v>2</v>
      </c>
      <c r="O88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165</v>
      </c>
      <c r="P881" s="25">
        <v>0</v>
      </c>
      <c r="Q881" s="25">
        <v>165</v>
      </c>
      <c r="R881" s="25">
        <v>0</v>
      </c>
      <c r="S881" s="25">
        <v>0</v>
      </c>
      <c r="T881" s="25">
        <v>0</v>
      </c>
      <c r="U881" s="25">
        <v>4</v>
      </c>
      <c r="V881" s="41" t="str">
        <f>IFERROR(Master1[[#This Row],[Avg Garment Scans per Delivery]]/Master1[[#This Row],[Garment Inventory]], "")</f>
        <v/>
      </c>
      <c r="W881" s="42"/>
      <c r="X881" s="42"/>
      <c r="Y881" s="42"/>
      <c r="Z881" s="42"/>
      <c r="AA881" s="43">
        <f>_xlfn.XLOOKUP(Master1[[#This Row],[cu_id]], Revenue_Analysis[cuid], Revenue_Analysis[Q1 Low Deviation], 0)</f>
        <v>114.38</v>
      </c>
      <c r="AB881" s="43">
        <f>_xlfn.XLOOKUP(Master1[[#This Row],[cu_id]],Revenue_Analysis[cuid],Revenue_Analysis[Q1 High Deviation], 0)</f>
        <v>114.38</v>
      </c>
      <c r="AC881" s="43">
        <f>_xlfn.XLOOKUP(Master1[[#This Row],[cu_id]],Revenue_Analysis[cuid],Revenue_Analysis[Q2 Low Deviation], 0)</f>
        <v>120.66030000000001</v>
      </c>
      <c r="AD881" s="43">
        <f>_xlfn.XLOOKUP(Master1[[#This Row],[cu_id]],Revenue_Analysis[cuid],Revenue_Analysis[Q2 High Deviation], 0)</f>
        <v>125.40730000000001</v>
      </c>
      <c r="AE881" s="43">
        <f>_xlfn.XLOOKUP(Master1[[#This Row],[cu_id]],Revenue_Analysis[cuid],Revenue_Analysis[Q3 Low Deviation], 0)</f>
        <v>123.1635</v>
      </c>
      <c r="AF881" s="43">
        <f>_xlfn.XLOOKUP(Master1[[#This Row],[cu_id]],Revenue_Analysis[cuid],Revenue_Analysis[Q3 High Deviation], 0)</f>
        <v>123.96729999999999</v>
      </c>
      <c r="AG881" s="43">
        <f>_xlfn.XLOOKUP(Master1[[#This Row],[cu_id]],Revenue_Analysis[cuid],Revenue_Analysis[Q4 Low Deviation], 0)</f>
        <v>123.13</v>
      </c>
      <c r="AH881" s="43">
        <f>_xlfn.XLOOKUP(Master1[[#This Row],[cu_id]],Revenue_Analysis[cuid],Revenue_Analysis[Q4 High Deviation], 0)</f>
        <v>123.13</v>
      </c>
      <c r="AI881" s="43">
        <f>_xlfn.XLOOKUP(Master1[[#This Row],[cu_id]],Revenue_Analysis[cuid],Revenue_Analysis[Q1 Average], 0)</f>
        <v>114.38</v>
      </c>
      <c r="AJ881" s="43">
        <f>_xlfn.XLOOKUP(Master1[[#This Row],[cu_id]],Revenue_Analysis[cuid],Revenue_Analysis[Q2 Average], 0)</f>
        <v>123.0338</v>
      </c>
      <c r="AK881" s="43">
        <f>_xlfn.XLOOKUP(Master1[[#This Row],[cu_id]],Revenue_Analysis[cuid],Revenue_Analysis[Q3 Average], 0)</f>
        <v>123.5654</v>
      </c>
      <c r="AL881" s="43">
        <f>_xlfn.XLOOKUP(Master1[[#This Row],[cu_id]],Revenue_Analysis[cuid],Revenue_Analysis[Q4 Average], 0)</f>
        <v>123.13</v>
      </c>
      <c r="AM881" s="44">
        <v>0.375</v>
      </c>
      <c r="AN881" s="44">
        <v>0.66666666666666663</v>
      </c>
      <c r="AO881" s="25" t="s">
        <v>13860</v>
      </c>
      <c r="AP881" s="25" t="s">
        <v>13860</v>
      </c>
      <c r="AQ881" s="25" t="s">
        <v>13860</v>
      </c>
      <c r="AR881" s="25" t="s">
        <v>0</v>
      </c>
      <c r="AS881" s="15">
        <f>IFERROR(_xlfn.XLOOKUP(Master1[[#This Row],[cu_id]],StopTimes[cu_ID],StopTimes[Average Stop Time]), 0)</f>
        <v>3.85</v>
      </c>
      <c r="AT881" s="15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881" s="45">
        <v>12</v>
      </c>
      <c r="AV881" s="13"/>
      <c r="AW881" s="12"/>
    </row>
    <row r="882" spans="1:49" x14ac:dyDescent="0.3">
      <c r="A882" s="21" t="s">
        <v>4652</v>
      </c>
      <c r="B882" s="23">
        <v>9</v>
      </c>
      <c r="C882" s="23" t="s">
        <v>9</v>
      </c>
      <c r="D882" s="22">
        <v>33569</v>
      </c>
      <c r="E882" s="22">
        <v>0</v>
      </c>
      <c r="F882" s="22" t="s">
        <v>3119</v>
      </c>
      <c r="G882" s="22" t="s">
        <v>3120</v>
      </c>
      <c r="H882" s="22" t="s">
        <v>5</v>
      </c>
      <c r="I882" s="22" t="s">
        <v>1821</v>
      </c>
      <c r="J882" s="22" t="s">
        <v>4</v>
      </c>
      <c r="K882" s="22" t="s">
        <v>1098</v>
      </c>
      <c r="L882" s="23" t="s">
        <v>16</v>
      </c>
      <c r="M882" s="23" t="s">
        <v>3</v>
      </c>
      <c r="N882" s="23" t="s">
        <v>2</v>
      </c>
      <c r="O8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82" s="23">
        <v>1</v>
      </c>
      <c r="Q882" s="23">
        <v>0</v>
      </c>
      <c r="R882" s="23">
        <v>0</v>
      </c>
      <c r="S882" s="23">
        <v>0</v>
      </c>
      <c r="T882" s="23">
        <v>0</v>
      </c>
      <c r="U882" s="23">
        <v>11</v>
      </c>
      <c r="V882" s="51">
        <f>IFERROR(Master1[[#This Row],[Avg Garment Scans per Delivery]]/Master1[[#This Row],[Garment Inventory]], "")</f>
        <v>0.34210526315789475</v>
      </c>
      <c r="W882" s="23">
        <v>380</v>
      </c>
      <c r="X882" s="23">
        <v>130</v>
      </c>
      <c r="Y882" s="23">
        <v>17</v>
      </c>
      <c r="Z882" s="23">
        <v>380</v>
      </c>
      <c r="AA882" s="43">
        <f>_xlfn.XLOOKUP(Master1[[#This Row],[cu_id]], Revenue_Analysis[cuid], Revenue_Analysis[Q1 Low Deviation], 0)</f>
        <v>0</v>
      </c>
      <c r="AB882" s="43">
        <f>_xlfn.XLOOKUP(Master1[[#This Row],[cu_id]],Revenue_Analysis[cuid],Revenue_Analysis[Q1 High Deviation], 0)</f>
        <v>0</v>
      </c>
      <c r="AC882" s="43">
        <f>_xlfn.XLOOKUP(Master1[[#This Row],[cu_id]],Revenue_Analysis[cuid],Revenue_Analysis[Q2 Low Deviation], 0)</f>
        <v>218.18270000000001</v>
      </c>
      <c r="AD882" s="43">
        <f>_xlfn.XLOOKUP(Master1[[#This Row],[cu_id]],Revenue_Analysis[cuid],Revenue_Analysis[Q2 High Deviation], 0)</f>
        <v>261.19729999999998</v>
      </c>
      <c r="AE882" s="43">
        <f>_xlfn.XLOOKUP(Master1[[#This Row],[cu_id]],Revenue_Analysis[cuid],Revenue_Analysis[Q3 Low Deviation], 0)</f>
        <v>214.2689</v>
      </c>
      <c r="AF882" s="43">
        <f>_xlfn.XLOOKUP(Master1[[#This Row],[cu_id]],Revenue_Analysis[cuid],Revenue_Analysis[Q3 High Deviation], 0)</f>
        <v>258.67410000000001</v>
      </c>
      <c r="AG882" s="43">
        <f>_xlfn.XLOOKUP(Master1[[#This Row],[cu_id]],Revenue_Analysis[cuid],Revenue_Analysis[Q4 Low Deviation], 0)</f>
        <v>209.79910000000001</v>
      </c>
      <c r="AH882" s="43">
        <f>_xlfn.XLOOKUP(Master1[[#This Row],[cu_id]],Revenue_Analysis[cuid],Revenue_Analysis[Q4 High Deviation], 0)</f>
        <v>252.3871</v>
      </c>
      <c r="AI882" s="43">
        <f>_xlfn.XLOOKUP(Master1[[#This Row],[cu_id]],Revenue_Analysis[cuid],Revenue_Analysis[Q1 Average], 0)</f>
        <v>0</v>
      </c>
      <c r="AJ882" s="43">
        <f>_xlfn.XLOOKUP(Master1[[#This Row],[cu_id]],Revenue_Analysis[cuid],Revenue_Analysis[Q2 Average], 0)</f>
        <v>239.69</v>
      </c>
      <c r="AK882" s="43">
        <f>_xlfn.XLOOKUP(Master1[[#This Row],[cu_id]],Revenue_Analysis[cuid],Revenue_Analysis[Q3 Average], 0)</f>
        <v>236.47149999999999</v>
      </c>
      <c r="AL882" s="43">
        <f>_xlfn.XLOOKUP(Master1[[#This Row],[cu_id]],Revenue_Analysis[cuid],Revenue_Analysis[Q4 Average], 0)</f>
        <v>231.09309999999999</v>
      </c>
      <c r="AM882" s="23" t="s">
        <v>1</v>
      </c>
      <c r="AN882" s="23" t="s">
        <v>1</v>
      </c>
      <c r="AO882" s="23" t="s">
        <v>13860</v>
      </c>
      <c r="AP882" s="23" t="s">
        <v>13860</v>
      </c>
      <c r="AQ882" s="23" t="s">
        <v>13860</v>
      </c>
      <c r="AR882" s="23" t="s">
        <v>0</v>
      </c>
      <c r="AS882" s="15">
        <f>IFERROR(_xlfn.XLOOKUP(Master1[[#This Row],[cu_id]],StopTimes[cu_ID],StopTimes[Average Stop Time]), 0)</f>
        <v>12.024074073333333</v>
      </c>
      <c r="AT88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82" s="45" t="s">
        <v>13860</v>
      </c>
      <c r="AV882" s="13"/>
      <c r="AW882" s="12"/>
    </row>
    <row r="883" spans="1:49" x14ac:dyDescent="0.3">
      <c r="A883" s="74" t="s">
        <v>4654</v>
      </c>
      <c r="B883" s="25">
        <v>34</v>
      </c>
      <c r="C883" s="25" t="s">
        <v>7</v>
      </c>
      <c r="D883" s="26">
        <v>33499</v>
      </c>
      <c r="E883" s="26" t="s">
        <v>68</v>
      </c>
      <c r="F883" s="26" t="s">
        <v>3123</v>
      </c>
      <c r="G883" s="26" t="s">
        <v>3124</v>
      </c>
      <c r="H883" s="26" t="s">
        <v>5</v>
      </c>
      <c r="I883" s="26" t="s">
        <v>696</v>
      </c>
      <c r="J883" s="26" t="s">
        <v>4</v>
      </c>
      <c r="K883" s="26" t="s">
        <v>1283</v>
      </c>
      <c r="L883" s="27" t="s">
        <v>16</v>
      </c>
      <c r="M883" s="25" t="s">
        <v>3</v>
      </c>
      <c r="N883" s="25" t="s">
        <v>2</v>
      </c>
      <c r="O8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127</v>
      </c>
      <c r="P883" s="25">
        <v>0</v>
      </c>
      <c r="Q883" s="25">
        <v>0</v>
      </c>
      <c r="R883" s="25">
        <v>0</v>
      </c>
      <c r="S883" s="25">
        <v>0</v>
      </c>
      <c r="T883" s="25">
        <v>127</v>
      </c>
      <c r="U883" s="25">
        <v>5</v>
      </c>
      <c r="V883" s="41" t="str">
        <f>IFERROR(Master1[[#This Row],[Avg Garment Scans per Delivery]]/Master1[[#This Row],[Garment Inventory]], "")</f>
        <v/>
      </c>
      <c r="W883" s="42"/>
      <c r="X883" s="42"/>
      <c r="Y883" s="42"/>
      <c r="Z883" s="42"/>
      <c r="AA883" s="43">
        <f>_xlfn.XLOOKUP(Master1[[#This Row],[cu_id]], Revenue_Analysis[cuid], Revenue_Analysis[Q1 Low Deviation], 0)</f>
        <v>70.596000000000004</v>
      </c>
      <c r="AB883" s="43">
        <f>_xlfn.XLOOKUP(Master1[[#This Row],[cu_id]],Revenue_Analysis[cuid],Revenue_Analysis[Q1 High Deviation], 0)</f>
        <v>123.524</v>
      </c>
      <c r="AC883" s="43">
        <f>_xlfn.XLOOKUP(Master1[[#This Row],[cu_id]],Revenue_Analysis[cuid],Revenue_Analysis[Q2 Low Deviation], 0)</f>
        <v>76.668899999999994</v>
      </c>
      <c r="AD883" s="43">
        <f>_xlfn.XLOOKUP(Master1[[#This Row],[cu_id]],Revenue_Analysis[cuid],Revenue_Analysis[Q2 High Deviation], 0)</f>
        <v>100.5865</v>
      </c>
      <c r="AE883" s="43">
        <f>_xlfn.XLOOKUP(Master1[[#This Row],[cu_id]],Revenue_Analysis[cuid],Revenue_Analysis[Q3 Low Deviation], 0)</f>
        <v>75.428799999999995</v>
      </c>
      <c r="AF883" s="43">
        <f>_xlfn.XLOOKUP(Master1[[#This Row],[cu_id]],Revenue_Analysis[cuid],Revenue_Analysis[Q3 High Deviation], 0)</f>
        <v>122.04259999999999</v>
      </c>
      <c r="AG883" s="43">
        <f>_xlfn.XLOOKUP(Master1[[#This Row],[cu_id]],Revenue_Analysis[cuid],Revenue_Analysis[Q4 Low Deviation], 0)</f>
        <v>86.378900000000002</v>
      </c>
      <c r="AH883" s="43">
        <f>_xlfn.XLOOKUP(Master1[[#This Row],[cu_id]],Revenue_Analysis[cuid],Revenue_Analysis[Q4 High Deviation], 0)</f>
        <v>92.414500000000004</v>
      </c>
      <c r="AI883" s="43">
        <f>_xlfn.XLOOKUP(Master1[[#This Row],[cu_id]],Revenue_Analysis[cuid],Revenue_Analysis[Q1 Average], 0)</f>
        <v>97.06</v>
      </c>
      <c r="AJ883" s="43">
        <f>_xlfn.XLOOKUP(Master1[[#This Row],[cu_id]],Revenue_Analysis[cuid],Revenue_Analysis[Q2 Average], 0)</f>
        <v>88.627700000000004</v>
      </c>
      <c r="AK883" s="43">
        <f>_xlfn.XLOOKUP(Master1[[#This Row],[cu_id]],Revenue_Analysis[cuid],Revenue_Analysis[Q3 Average], 0)</f>
        <v>98.735699999999994</v>
      </c>
      <c r="AL883" s="43">
        <f>_xlfn.XLOOKUP(Master1[[#This Row],[cu_id]],Revenue_Analysis[cuid],Revenue_Analysis[Q4 Average], 0)</f>
        <v>89.396699999999996</v>
      </c>
      <c r="AM883" s="44">
        <v>7</v>
      </c>
      <c r="AN883" s="44">
        <v>0.6875</v>
      </c>
      <c r="AO883" s="25" t="s">
        <v>13860</v>
      </c>
      <c r="AP883" s="25" t="s">
        <v>13860</v>
      </c>
      <c r="AQ883" s="25" t="s">
        <v>13860</v>
      </c>
      <c r="AR883" s="25" t="s">
        <v>0</v>
      </c>
      <c r="AS883" s="15">
        <f>IFERROR(_xlfn.XLOOKUP(Master1[[#This Row],[cu_id]],StopTimes[cu_ID],StopTimes[Average Stop Time]), 0)</f>
        <v>9.1291666666666664</v>
      </c>
      <c r="AT883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83" s="45">
        <v>10</v>
      </c>
      <c r="AV883" s="13"/>
      <c r="AW883" s="12"/>
    </row>
    <row r="884" spans="1:49" x14ac:dyDescent="0.3">
      <c r="A884" s="74" t="s">
        <v>4655</v>
      </c>
      <c r="B884" s="25">
        <v>70</v>
      </c>
      <c r="C884" s="25" t="s">
        <v>12</v>
      </c>
      <c r="D884" s="26">
        <v>33573</v>
      </c>
      <c r="E884" s="26" t="s">
        <v>13</v>
      </c>
      <c r="F884" s="26" t="s">
        <v>2456</v>
      </c>
      <c r="G884" s="26" t="s">
        <v>3125</v>
      </c>
      <c r="H884" s="26" t="s">
        <v>5</v>
      </c>
      <c r="I884" s="26" t="s">
        <v>1508</v>
      </c>
      <c r="J884" s="26" t="s">
        <v>4</v>
      </c>
      <c r="K884" s="26" t="s">
        <v>268</v>
      </c>
      <c r="L884" s="27" t="s">
        <v>31</v>
      </c>
      <c r="M884" s="25" t="s">
        <v>30</v>
      </c>
      <c r="N884" s="25" t="s">
        <v>2</v>
      </c>
      <c r="O8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84" s="25">
        <v>0</v>
      </c>
      <c r="Q884" s="25">
        <v>1</v>
      </c>
      <c r="R884" s="25">
        <v>0</v>
      </c>
      <c r="S884" s="25">
        <v>0</v>
      </c>
      <c r="T884" s="25">
        <v>0</v>
      </c>
      <c r="U884" s="25">
        <v>3</v>
      </c>
      <c r="V884" s="41" t="str">
        <f>IFERROR(Master1[[#This Row],[Avg Garment Scans per Delivery]]/Master1[[#This Row],[Garment Inventory]], "")</f>
        <v/>
      </c>
      <c r="W884" s="42"/>
      <c r="X884" s="42"/>
      <c r="Y884" s="42"/>
      <c r="Z884" s="42"/>
      <c r="AA884" s="43">
        <f>_xlfn.XLOOKUP(Master1[[#This Row],[cu_id]], Revenue_Analysis[cuid], Revenue_Analysis[Q1 Low Deviation], 0)</f>
        <v>35.56</v>
      </c>
      <c r="AB884" s="43">
        <f>_xlfn.XLOOKUP(Master1[[#This Row],[cu_id]],Revenue_Analysis[cuid],Revenue_Analysis[Q1 High Deviation], 0)</f>
        <v>35.56</v>
      </c>
      <c r="AC884" s="43">
        <f>_xlfn.XLOOKUP(Master1[[#This Row],[cu_id]],Revenue_Analysis[cuid],Revenue_Analysis[Q2 Low Deviation], 0)</f>
        <v>35.35</v>
      </c>
      <c r="AD884" s="43">
        <f>_xlfn.XLOOKUP(Master1[[#This Row],[cu_id]],Revenue_Analysis[cuid],Revenue_Analysis[Q2 High Deviation], 0)</f>
        <v>36.47</v>
      </c>
      <c r="AE884" s="43">
        <f>_xlfn.XLOOKUP(Master1[[#This Row],[cu_id]],Revenue_Analysis[cuid],Revenue_Analysis[Q3 Low Deviation], 0)</f>
        <v>33.778700000000001</v>
      </c>
      <c r="AF884" s="43">
        <f>_xlfn.XLOOKUP(Master1[[#This Row],[cu_id]],Revenue_Analysis[cuid],Revenue_Analysis[Q3 High Deviation], 0)</f>
        <v>46.686300000000003</v>
      </c>
      <c r="AG884" s="43">
        <f>_xlfn.XLOOKUP(Master1[[#This Row],[cu_id]],Revenue_Analysis[cuid],Revenue_Analysis[Q4 Low Deviation], 0)</f>
        <v>17.086300000000001</v>
      </c>
      <c r="AH884" s="43">
        <f>_xlfn.XLOOKUP(Master1[[#This Row],[cu_id]],Revenue_Analysis[cuid],Revenue_Analysis[Q4 High Deviation], 0)</f>
        <v>38.698700000000002</v>
      </c>
      <c r="AI884" s="43">
        <f>_xlfn.XLOOKUP(Master1[[#This Row],[cu_id]],Revenue_Analysis[cuid],Revenue_Analysis[Q1 Average], 0)</f>
        <v>35.56</v>
      </c>
      <c r="AJ884" s="43">
        <f>_xlfn.XLOOKUP(Master1[[#This Row],[cu_id]],Revenue_Analysis[cuid],Revenue_Analysis[Q2 Average], 0)</f>
        <v>35.909999999999997</v>
      </c>
      <c r="AK884" s="43">
        <f>_xlfn.XLOOKUP(Master1[[#This Row],[cu_id]],Revenue_Analysis[cuid],Revenue_Analysis[Q3 Average], 0)</f>
        <v>40.232500000000002</v>
      </c>
      <c r="AL884" s="43">
        <f>_xlfn.XLOOKUP(Master1[[#This Row],[cu_id]],Revenue_Analysis[cuid],Revenue_Analysis[Q4 Average], 0)</f>
        <v>27.892499999999998</v>
      </c>
      <c r="AM884" s="44">
        <v>0.41666666666666669</v>
      </c>
      <c r="AN884" s="44">
        <v>0.6875</v>
      </c>
      <c r="AO884" s="25" t="s">
        <v>13860</v>
      </c>
      <c r="AP884" s="25" t="s">
        <v>13860</v>
      </c>
      <c r="AQ884" s="25" t="s">
        <v>13860</v>
      </c>
      <c r="AR884" s="25" t="s">
        <v>0</v>
      </c>
      <c r="AS884" s="15">
        <f>IFERROR(_xlfn.XLOOKUP(Master1[[#This Row],[cu_id]],StopTimes[cu_ID],StopTimes[Average Stop Time]), 0)</f>
        <v>3.5583333333333336</v>
      </c>
      <c r="AT884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884" s="45">
        <v>7</v>
      </c>
      <c r="AV884" s="13"/>
      <c r="AW884" s="12"/>
    </row>
    <row r="885" spans="1:49" x14ac:dyDescent="0.3">
      <c r="A885" s="74" t="s">
        <v>3769</v>
      </c>
      <c r="B885" s="25">
        <v>9</v>
      </c>
      <c r="C885" s="25" t="s">
        <v>7</v>
      </c>
      <c r="D885" s="26">
        <v>29048</v>
      </c>
      <c r="E885" s="26" t="s">
        <v>13</v>
      </c>
      <c r="F885" s="26" t="s">
        <v>1247</v>
      </c>
      <c r="G885" s="26" t="s">
        <v>1248</v>
      </c>
      <c r="H885" s="26" t="s">
        <v>11</v>
      </c>
      <c r="I885" s="26" t="s">
        <v>1097</v>
      </c>
      <c r="J885" s="26" t="s">
        <v>4</v>
      </c>
      <c r="K885" s="26" t="s">
        <v>1098</v>
      </c>
      <c r="L885" s="27" t="s">
        <v>16</v>
      </c>
      <c r="M885" s="25" t="s">
        <v>3</v>
      </c>
      <c r="N885" s="25" t="s">
        <v>2</v>
      </c>
      <c r="O8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</v>
      </c>
      <c r="P885" s="25">
        <v>0</v>
      </c>
      <c r="Q885" s="25">
        <v>0</v>
      </c>
      <c r="R885" s="25">
        <v>0</v>
      </c>
      <c r="S885" s="25">
        <v>0</v>
      </c>
      <c r="T885" s="25">
        <v>21</v>
      </c>
      <c r="U885" s="25">
        <v>69</v>
      </c>
      <c r="V885" s="41" t="str">
        <f>IFERROR(Master1[[#This Row],[Avg Garment Scans per Delivery]]/Master1[[#This Row],[Garment Inventory]], "")</f>
        <v/>
      </c>
      <c r="W885" s="42"/>
      <c r="X885" s="42"/>
      <c r="Y885" s="42"/>
      <c r="Z885" s="42"/>
      <c r="AA885" s="43">
        <f>_xlfn.XLOOKUP(Master1[[#This Row],[cu_id]], Revenue_Analysis[cuid], Revenue_Analysis[Q1 Low Deviation], 0)</f>
        <v>37.757300000000001</v>
      </c>
      <c r="AB885" s="43">
        <f>_xlfn.XLOOKUP(Master1[[#This Row],[cu_id]],Revenue_Analysis[cuid],Revenue_Analysis[Q1 High Deviation], 0)</f>
        <v>253.3877</v>
      </c>
      <c r="AC885" s="43">
        <f>_xlfn.XLOOKUP(Master1[[#This Row],[cu_id]],Revenue_Analysis[cuid],Revenue_Analysis[Q2 Low Deviation], 0)</f>
        <v>113.1893</v>
      </c>
      <c r="AD885" s="43">
        <f>_xlfn.XLOOKUP(Master1[[#This Row],[cu_id]],Revenue_Analysis[cuid],Revenue_Analysis[Q2 High Deviation], 0)</f>
        <v>413.31950000000001</v>
      </c>
      <c r="AE885" s="43">
        <f>_xlfn.XLOOKUP(Master1[[#This Row],[cu_id]],Revenue_Analysis[cuid],Revenue_Analysis[Q3 Low Deviation], 0)</f>
        <v>135.95160000000001</v>
      </c>
      <c r="AF885" s="43">
        <f>_xlfn.XLOOKUP(Master1[[#This Row],[cu_id]],Revenue_Analysis[cuid],Revenue_Analysis[Q3 High Deviation], 0)</f>
        <v>372.32920000000001</v>
      </c>
      <c r="AG885" s="43">
        <f>_xlfn.XLOOKUP(Master1[[#This Row],[cu_id]],Revenue_Analysis[cuid],Revenue_Analysis[Q4 Low Deviation], 0)</f>
        <v>182.99359999999999</v>
      </c>
      <c r="AH885" s="43">
        <f>_xlfn.XLOOKUP(Master1[[#This Row],[cu_id]],Revenue_Analysis[cuid],Revenue_Analysis[Q4 High Deviation], 0)</f>
        <v>434.50760000000002</v>
      </c>
      <c r="AI885" s="43">
        <f>_xlfn.XLOOKUP(Master1[[#This Row],[cu_id]],Revenue_Analysis[cuid],Revenue_Analysis[Q1 Average], 0)</f>
        <v>145.57249999999999</v>
      </c>
      <c r="AJ885" s="43">
        <f>_xlfn.XLOOKUP(Master1[[#This Row],[cu_id]],Revenue_Analysis[cuid],Revenue_Analysis[Q2 Average], 0)</f>
        <v>263.25439999999998</v>
      </c>
      <c r="AK885" s="43">
        <f>_xlfn.XLOOKUP(Master1[[#This Row],[cu_id]],Revenue_Analysis[cuid],Revenue_Analysis[Q3 Average], 0)</f>
        <v>254.1404</v>
      </c>
      <c r="AL885" s="43">
        <f>_xlfn.XLOOKUP(Master1[[#This Row],[cu_id]],Revenue_Analysis[cuid],Revenue_Analysis[Q4 Average], 0)</f>
        <v>308.75060000000002</v>
      </c>
      <c r="AM885" s="44" t="s">
        <v>13860</v>
      </c>
      <c r="AN885" s="44" t="s">
        <v>13860</v>
      </c>
      <c r="AO885" s="25" t="s">
        <v>13860</v>
      </c>
      <c r="AP885" s="25" t="s">
        <v>13860</v>
      </c>
      <c r="AQ885" s="25" t="s">
        <v>13860</v>
      </c>
      <c r="AR885" s="25" t="s">
        <v>0</v>
      </c>
      <c r="AS885" s="15">
        <f>IFERROR(_xlfn.XLOOKUP(Master1[[#This Row],[cu_id]],StopTimes[cu_ID],StopTimes[Average Stop Time]), 0)</f>
        <v>8.0430555550000005</v>
      </c>
      <c r="AT88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85" s="45">
        <v>10</v>
      </c>
      <c r="AV885" s="13"/>
      <c r="AW885" s="12"/>
    </row>
    <row r="886" spans="1:49" x14ac:dyDescent="0.3">
      <c r="A886" s="74" t="s">
        <v>4656</v>
      </c>
      <c r="B886" s="25">
        <v>8</v>
      </c>
      <c r="C886" s="25" t="s">
        <v>12</v>
      </c>
      <c r="D886" s="26">
        <v>33575</v>
      </c>
      <c r="E886" s="26" t="s">
        <v>13</v>
      </c>
      <c r="F886" s="26" t="s">
        <v>3126</v>
      </c>
      <c r="G886" s="26" t="s">
        <v>3127</v>
      </c>
      <c r="H886" s="26" t="s">
        <v>5</v>
      </c>
      <c r="I886" s="26" t="s">
        <v>3128</v>
      </c>
      <c r="J886" s="26" t="s">
        <v>4</v>
      </c>
      <c r="K886" s="26" t="s">
        <v>873</v>
      </c>
      <c r="L886" s="27" t="s">
        <v>17</v>
      </c>
      <c r="M886" s="25" t="s">
        <v>10</v>
      </c>
      <c r="N886" s="25" t="s">
        <v>2</v>
      </c>
      <c r="O88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86" s="25">
        <v>0</v>
      </c>
      <c r="Q886" s="25">
        <v>1</v>
      </c>
      <c r="R886" s="25">
        <v>0</v>
      </c>
      <c r="S886" s="25">
        <v>0</v>
      </c>
      <c r="T886" s="25">
        <v>0</v>
      </c>
      <c r="U886" s="25">
        <v>1</v>
      </c>
      <c r="V886" s="41" t="str">
        <f>IFERROR(Master1[[#This Row],[Avg Garment Scans per Delivery]]/Master1[[#This Row],[Garment Inventory]], "")</f>
        <v/>
      </c>
      <c r="W886" s="42"/>
      <c r="X886" s="42"/>
      <c r="Y886" s="42"/>
      <c r="Z886" s="42"/>
      <c r="AA886" s="43">
        <f>_xlfn.XLOOKUP(Master1[[#This Row],[cu_id]], Revenue_Analysis[cuid], Revenue_Analysis[Q1 Low Deviation], 0)</f>
        <v>105.08</v>
      </c>
      <c r="AB886" s="43">
        <f>_xlfn.XLOOKUP(Master1[[#This Row],[cu_id]],Revenue_Analysis[cuid],Revenue_Analysis[Q1 High Deviation], 0)</f>
        <v>105.08</v>
      </c>
      <c r="AC886" s="43">
        <f>_xlfn.XLOOKUP(Master1[[#This Row],[cu_id]],Revenue_Analysis[cuid],Revenue_Analysis[Q2 Low Deviation], 0)</f>
        <v>64.865700000000004</v>
      </c>
      <c r="AD886" s="43">
        <f>_xlfn.XLOOKUP(Master1[[#This Row],[cu_id]],Revenue_Analysis[cuid],Revenue_Analysis[Q2 High Deviation], 0)</f>
        <v>66.294300000000007</v>
      </c>
      <c r="AE886" s="43">
        <f>_xlfn.XLOOKUP(Master1[[#This Row],[cu_id]],Revenue_Analysis[cuid],Revenue_Analysis[Q3 Low Deviation], 0)</f>
        <v>66.83</v>
      </c>
      <c r="AF886" s="43">
        <f>_xlfn.XLOOKUP(Master1[[#This Row],[cu_id]],Revenue_Analysis[cuid],Revenue_Analysis[Q3 High Deviation], 0)</f>
        <v>66.83</v>
      </c>
      <c r="AG886" s="43">
        <f>_xlfn.XLOOKUP(Master1[[#This Row],[cu_id]],Revenue_Analysis[cuid],Revenue_Analysis[Q4 Low Deviation], 0)</f>
        <v>0</v>
      </c>
      <c r="AH886" s="43">
        <f>_xlfn.XLOOKUP(Master1[[#This Row],[cu_id]],Revenue_Analysis[cuid],Revenue_Analysis[Q4 High Deviation], 0)</f>
        <v>0</v>
      </c>
      <c r="AI886" s="43">
        <f>_xlfn.XLOOKUP(Master1[[#This Row],[cu_id]],Revenue_Analysis[cuid],Revenue_Analysis[Q1 Average], 0)</f>
        <v>105.08</v>
      </c>
      <c r="AJ886" s="43">
        <f>_xlfn.XLOOKUP(Master1[[#This Row],[cu_id]],Revenue_Analysis[cuid],Revenue_Analysis[Q2 Average], 0)</f>
        <v>65.58</v>
      </c>
      <c r="AK886" s="43">
        <f>_xlfn.XLOOKUP(Master1[[#This Row],[cu_id]],Revenue_Analysis[cuid],Revenue_Analysis[Q3 Average], 0)</f>
        <v>66.83</v>
      </c>
      <c r="AL886" s="43">
        <f>_xlfn.XLOOKUP(Master1[[#This Row],[cu_id]],Revenue_Analysis[cuid],Revenue_Analysis[Q4 Average], 0)</f>
        <v>0</v>
      </c>
      <c r="AM886" s="44">
        <v>0.29166666666666669</v>
      </c>
      <c r="AN886" s="44">
        <v>0.79166666666666663</v>
      </c>
      <c r="AO886" s="25" t="s">
        <v>13860</v>
      </c>
      <c r="AP886" s="25" t="s">
        <v>13860</v>
      </c>
      <c r="AQ886" s="25" t="s">
        <v>13860</v>
      </c>
      <c r="AR886" s="25" t="s">
        <v>0</v>
      </c>
      <c r="AS886" s="15">
        <f>IFERROR(_xlfn.XLOOKUP(Master1[[#This Row],[cu_id]],StopTimes[cu_ID],StopTimes[Average Stop Time]), 0)</f>
        <v>3.5166666666666666</v>
      </c>
      <c r="AT88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86" s="45" t="s">
        <v>13860</v>
      </c>
      <c r="AV886" s="13"/>
      <c r="AW886" s="12"/>
    </row>
    <row r="887" spans="1:49" x14ac:dyDescent="0.3">
      <c r="A887" s="74" t="s">
        <v>4657</v>
      </c>
      <c r="B887" s="25">
        <v>70</v>
      </c>
      <c r="C887" s="25" t="s">
        <v>6</v>
      </c>
      <c r="D887" s="26">
        <v>33578</v>
      </c>
      <c r="E887" s="26" t="s">
        <v>13</v>
      </c>
      <c r="F887" s="26" t="s">
        <v>2880</v>
      </c>
      <c r="G887" s="26" t="s">
        <v>3129</v>
      </c>
      <c r="H887" s="26" t="s">
        <v>5</v>
      </c>
      <c r="I887" s="26" t="s">
        <v>1353</v>
      </c>
      <c r="J887" s="26" t="s">
        <v>4</v>
      </c>
      <c r="K887" s="26" t="s">
        <v>758</v>
      </c>
      <c r="L887" s="27" t="s">
        <v>16</v>
      </c>
      <c r="M887" s="25" t="s">
        <v>3</v>
      </c>
      <c r="N887" s="25" t="s">
        <v>2</v>
      </c>
      <c r="O8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87" s="25">
        <v>0</v>
      </c>
      <c r="Q887" s="25">
        <v>0</v>
      </c>
      <c r="R887" s="25">
        <v>1</v>
      </c>
      <c r="S887" s="25">
        <v>0</v>
      </c>
      <c r="T887" s="25">
        <v>0</v>
      </c>
      <c r="U887" s="25">
        <v>3</v>
      </c>
      <c r="V887" s="41" t="str">
        <f>IFERROR(Master1[[#This Row],[Avg Garment Scans per Delivery]]/Master1[[#This Row],[Garment Inventory]], "")</f>
        <v/>
      </c>
      <c r="W887" s="42"/>
      <c r="X887" s="42"/>
      <c r="Y887" s="42"/>
      <c r="Z887" s="42"/>
      <c r="AA887" s="43">
        <f>_xlfn.XLOOKUP(Master1[[#This Row],[cu_id]], Revenue_Analysis[cuid], Revenue_Analysis[Q1 Low Deviation], 0)</f>
        <v>40.728900000000003</v>
      </c>
      <c r="AB887" s="43">
        <f>_xlfn.XLOOKUP(Master1[[#This Row],[cu_id]],Revenue_Analysis[cuid],Revenue_Analysis[Q1 High Deviation], 0)</f>
        <v>165.96449999999999</v>
      </c>
      <c r="AC887" s="43">
        <f>_xlfn.XLOOKUP(Master1[[#This Row],[cu_id]],Revenue_Analysis[cuid],Revenue_Analysis[Q2 Low Deviation], 0)</f>
        <v>100.2739</v>
      </c>
      <c r="AD887" s="43">
        <f>_xlfn.XLOOKUP(Master1[[#This Row],[cu_id]],Revenue_Analysis[cuid],Revenue_Analysis[Q2 High Deviation], 0)</f>
        <v>176.49189999999999</v>
      </c>
      <c r="AE887" s="43">
        <f>_xlfn.XLOOKUP(Master1[[#This Row],[cu_id]],Revenue_Analysis[cuid],Revenue_Analysis[Q3 Low Deviation], 0)</f>
        <v>92.275300000000001</v>
      </c>
      <c r="AF887" s="43">
        <f>_xlfn.XLOOKUP(Master1[[#This Row],[cu_id]],Revenue_Analysis[cuid],Revenue_Analysis[Q3 High Deviation], 0)</f>
        <v>163.8775</v>
      </c>
      <c r="AG887" s="43">
        <f>_xlfn.XLOOKUP(Master1[[#This Row],[cu_id]],Revenue_Analysis[cuid],Revenue_Analysis[Q4 Low Deviation], 0)</f>
        <v>89.999700000000004</v>
      </c>
      <c r="AH887" s="43">
        <f>_xlfn.XLOOKUP(Master1[[#This Row],[cu_id]],Revenue_Analysis[cuid],Revenue_Analysis[Q4 High Deviation], 0)</f>
        <v>127.03570000000001</v>
      </c>
      <c r="AI887" s="43">
        <f>_xlfn.XLOOKUP(Master1[[#This Row],[cu_id]],Revenue_Analysis[cuid],Revenue_Analysis[Q1 Average], 0)</f>
        <v>103.3467</v>
      </c>
      <c r="AJ887" s="43">
        <f>_xlfn.XLOOKUP(Master1[[#This Row],[cu_id]],Revenue_Analysis[cuid],Revenue_Analysis[Q2 Average], 0)</f>
        <v>138.38290000000001</v>
      </c>
      <c r="AK887" s="43">
        <f>_xlfn.XLOOKUP(Master1[[#This Row],[cu_id]],Revenue_Analysis[cuid],Revenue_Analysis[Q3 Average], 0)</f>
        <v>128.07640000000001</v>
      </c>
      <c r="AL887" s="43">
        <f>_xlfn.XLOOKUP(Master1[[#This Row],[cu_id]],Revenue_Analysis[cuid],Revenue_Analysis[Q4 Average], 0)</f>
        <v>108.5177</v>
      </c>
      <c r="AM887" s="44">
        <v>0.5</v>
      </c>
      <c r="AN887" s="44">
        <v>0.54166666666666663</v>
      </c>
      <c r="AO887" s="25" t="s">
        <v>13860</v>
      </c>
      <c r="AP887" s="25" t="s">
        <v>13860</v>
      </c>
      <c r="AQ887" s="25" t="s">
        <v>13860</v>
      </c>
      <c r="AR887" s="25" t="s">
        <v>0</v>
      </c>
      <c r="AS887" s="15">
        <f>IFERROR(_xlfn.XLOOKUP(Master1[[#This Row],[cu_id]],StopTimes[cu_ID],StopTimes[Average Stop Time]), 0)</f>
        <v>6.6916666666666664</v>
      </c>
      <c r="AT88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87" s="45" t="s">
        <v>13860</v>
      </c>
      <c r="AV887" s="13"/>
      <c r="AW887" s="12"/>
    </row>
    <row r="888" spans="1:49" x14ac:dyDescent="0.3">
      <c r="A888" s="74" t="s">
        <v>4658</v>
      </c>
      <c r="B888" s="25">
        <v>15</v>
      </c>
      <c r="C888" s="25" t="s">
        <v>12</v>
      </c>
      <c r="D888" s="26">
        <v>33579</v>
      </c>
      <c r="E888" s="26" t="s">
        <v>13</v>
      </c>
      <c r="F888" s="26" t="s">
        <v>3130</v>
      </c>
      <c r="G888" s="26" t="s">
        <v>3131</v>
      </c>
      <c r="H888" s="26" t="s">
        <v>5</v>
      </c>
      <c r="I888" s="26" t="s">
        <v>639</v>
      </c>
      <c r="J888" s="26" t="s">
        <v>4</v>
      </c>
      <c r="K888" s="26" t="s">
        <v>215</v>
      </c>
      <c r="L888" s="27" t="s">
        <v>16</v>
      </c>
      <c r="M888" s="25" t="s">
        <v>3</v>
      </c>
      <c r="N888" s="25" t="s">
        <v>2</v>
      </c>
      <c r="O88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300</v>
      </c>
      <c r="P888" s="25">
        <v>0</v>
      </c>
      <c r="Q888" s="25">
        <v>300</v>
      </c>
      <c r="R888" s="25">
        <v>0</v>
      </c>
      <c r="S888" s="25">
        <v>0</v>
      </c>
      <c r="T888" s="25">
        <v>0</v>
      </c>
      <c r="U888" s="25">
        <v>5</v>
      </c>
      <c r="V888" s="41" t="str">
        <f>IFERROR(Master1[[#This Row],[Avg Garment Scans per Delivery]]/Master1[[#This Row],[Garment Inventory]], "")</f>
        <v/>
      </c>
      <c r="W888" s="42"/>
      <c r="X888" s="42"/>
      <c r="Y888" s="42"/>
      <c r="Z888" s="42"/>
      <c r="AA888" s="43">
        <f>_xlfn.XLOOKUP(Master1[[#This Row],[cu_id]], Revenue_Analysis[cuid], Revenue_Analysis[Q1 Low Deviation], 0)</f>
        <v>165.6208</v>
      </c>
      <c r="AB888" s="43">
        <f>_xlfn.XLOOKUP(Master1[[#This Row],[cu_id]],Revenue_Analysis[cuid],Revenue_Analysis[Q1 High Deviation], 0)</f>
        <v>227.3552</v>
      </c>
      <c r="AC888" s="43">
        <f>_xlfn.XLOOKUP(Master1[[#This Row],[cu_id]],Revenue_Analysis[cuid],Revenue_Analysis[Q2 Low Deviation], 0)</f>
        <v>186.7131</v>
      </c>
      <c r="AD888" s="43">
        <f>_xlfn.XLOOKUP(Master1[[#This Row],[cu_id]],Revenue_Analysis[cuid],Revenue_Analysis[Q2 High Deviation], 0)</f>
        <v>221.49610000000001</v>
      </c>
      <c r="AE888" s="43">
        <f>_xlfn.XLOOKUP(Master1[[#This Row],[cu_id]],Revenue_Analysis[cuid],Revenue_Analysis[Q3 Low Deviation], 0)</f>
        <v>213.61940000000001</v>
      </c>
      <c r="AF888" s="43">
        <f>_xlfn.XLOOKUP(Master1[[#This Row],[cu_id]],Revenue_Analysis[cuid],Revenue_Analysis[Q3 High Deviation], 0)</f>
        <v>214.3252</v>
      </c>
      <c r="AG888" s="43">
        <f>_xlfn.XLOOKUP(Master1[[#This Row],[cu_id]],Revenue_Analysis[cuid],Revenue_Analysis[Q4 Low Deviation], 0)</f>
        <v>184.66290000000001</v>
      </c>
      <c r="AH888" s="43">
        <f>_xlfn.XLOOKUP(Master1[[#This Row],[cu_id]],Revenue_Analysis[cuid],Revenue_Analysis[Q4 High Deviation], 0)</f>
        <v>227.59829999999999</v>
      </c>
      <c r="AI888" s="43">
        <f>_xlfn.XLOOKUP(Master1[[#This Row],[cu_id]],Revenue_Analysis[cuid],Revenue_Analysis[Q1 Average], 0)</f>
        <v>196.488</v>
      </c>
      <c r="AJ888" s="43">
        <f>_xlfn.XLOOKUP(Master1[[#This Row],[cu_id]],Revenue_Analysis[cuid],Revenue_Analysis[Q2 Average], 0)</f>
        <v>204.1046</v>
      </c>
      <c r="AK888" s="43">
        <f>_xlfn.XLOOKUP(Master1[[#This Row],[cu_id]],Revenue_Analysis[cuid],Revenue_Analysis[Q3 Average], 0)</f>
        <v>213.97229999999999</v>
      </c>
      <c r="AL888" s="43">
        <f>_xlfn.XLOOKUP(Master1[[#This Row],[cu_id]],Revenue_Analysis[cuid],Revenue_Analysis[Q4 Average], 0)</f>
        <v>206.13059999999999</v>
      </c>
      <c r="AM888" s="44">
        <v>0.375</v>
      </c>
      <c r="AN888" s="44">
        <v>0.97916666666666663</v>
      </c>
      <c r="AO888" s="44">
        <v>0.5625</v>
      </c>
      <c r="AP888" s="44">
        <v>0.6875</v>
      </c>
      <c r="AQ888" s="25" t="s">
        <v>13860</v>
      </c>
      <c r="AR888" s="25" t="s">
        <v>0</v>
      </c>
      <c r="AS888" s="15">
        <f>IFERROR(_xlfn.XLOOKUP(Master1[[#This Row],[cu_id]],StopTimes[cu_ID],StopTimes[Average Stop Time]), 0)</f>
        <v>0.13333333333333333</v>
      </c>
      <c r="AT888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888" s="45">
        <v>25</v>
      </c>
      <c r="AV888" s="13"/>
      <c r="AW888" s="12"/>
    </row>
    <row r="889" spans="1:49" x14ac:dyDescent="0.3">
      <c r="A889" s="74" t="s">
        <v>4659</v>
      </c>
      <c r="B889" s="25">
        <v>8</v>
      </c>
      <c r="C889" s="25" t="s">
        <v>7</v>
      </c>
      <c r="D889" s="26">
        <v>99112</v>
      </c>
      <c r="E889" s="26" t="s">
        <v>111</v>
      </c>
      <c r="F889" s="26" t="s">
        <v>3132</v>
      </c>
      <c r="G889" s="26" t="s">
        <v>3133</v>
      </c>
      <c r="H889" s="26" t="s">
        <v>5</v>
      </c>
      <c r="I889" s="26" t="s">
        <v>1816</v>
      </c>
      <c r="J889" s="26" t="s">
        <v>4</v>
      </c>
      <c r="K889" s="26" t="s">
        <v>231</v>
      </c>
      <c r="L889" s="27" t="s">
        <v>19</v>
      </c>
      <c r="M889" s="25" t="s">
        <v>18</v>
      </c>
      <c r="N889" s="25" t="s">
        <v>2</v>
      </c>
      <c r="O8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89" s="25">
        <v>0</v>
      </c>
      <c r="Q889" s="25">
        <v>0</v>
      </c>
      <c r="R889" s="25">
        <v>0</v>
      </c>
      <c r="S889" s="25">
        <v>0</v>
      </c>
      <c r="T889" s="25">
        <v>1</v>
      </c>
      <c r="U889" s="25">
        <v>1</v>
      </c>
      <c r="V889" s="41" t="str">
        <f>IFERROR(Master1[[#This Row],[Avg Garment Scans per Delivery]]/Master1[[#This Row],[Garment Inventory]], "")</f>
        <v/>
      </c>
      <c r="W889" s="42"/>
      <c r="X889" s="42"/>
      <c r="Y889" s="42"/>
      <c r="Z889" s="42"/>
      <c r="AA889" s="43">
        <f>_xlfn.XLOOKUP(Master1[[#This Row],[cu_id]], Revenue_Analysis[cuid], Revenue_Analysis[Q1 Low Deviation], 0)</f>
        <v>45</v>
      </c>
      <c r="AB889" s="43">
        <f>_xlfn.XLOOKUP(Master1[[#This Row],[cu_id]],Revenue_Analysis[cuid],Revenue_Analysis[Q1 High Deviation], 0)</f>
        <v>45</v>
      </c>
      <c r="AC889" s="43">
        <f>_xlfn.XLOOKUP(Master1[[#This Row],[cu_id]],Revenue_Analysis[cuid],Revenue_Analysis[Q2 Low Deviation], 0)</f>
        <v>48.638599999999997</v>
      </c>
      <c r="AD889" s="43">
        <f>_xlfn.XLOOKUP(Master1[[#This Row],[cu_id]],Revenue_Analysis[cuid],Revenue_Analysis[Q2 High Deviation], 0)</f>
        <v>50.181399999999996</v>
      </c>
      <c r="AE889" s="43">
        <f>_xlfn.XLOOKUP(Master1[[#This Row],[cu_id]],Revenue_Analysis[cuid],Revenue_Analysis[Q3 Low Deviation], 0)</f>
        <v>51.695599999999999</v>
      </c>
      <c r="AF889" s="43">
        <f>_xlfn.XLOOKUP(Master1[[#This Row],[cu_id]],Revenue_Analysis[cuid],Revenue_Analysis[Q3 High Deviation], 0)</f>
        <v>54.190199999999997</v>
      </c>
      <c r="AG889" s="43">
        <f>_xlfn.XLOOKUP(Master1[[#This Row],[cu_id]],Revenue_Analysis[cuid],Revenue_Analysis[Q4 Low Deviation], 0)</f>
        <v>53.69</v>
      </c>
      <c r="AH889" s="43">
        <f>_xlfn.XLOOKUP(Master1[[#This Row],[cu_id]],Revenue_Analysis[cuid],Revenue_Analysis[Q4 High Deviation], 0)</f>
        <v>53.69</v>
      </c>
      <c r="AI889" s="43">
        <f>_xlfn.XLOOKUP(Master1[[#This Row],[cu_id]],Revenue_Analysis[cuid],Revenue_Analysis[Q1 Average], 0)</f>
        <v>45</v>
      </c>
      <c r="AJ889" s="43">
        <f>_xlfn.XLOOKUP(Master1[[#This Row],[cu_id]],Revenue_Analysis[cuid],Revenue_Analysis[Q2 Average], 0)</f>
        <v>49.41</v>
      </c>
      <c r="AK889" s="43">
        <f>_xlfn.XLOOKUP(Master1[[#This Row],[cu_id]],Revenue_Analysis[cuid],Revenue_Analysis[Q3 Average], 0)</f>
        <v>52.942900000000002</v>
      </c>
      <c r="AL889" s="43">
        <f>_xlfn.XLOOKUP(Master1[[#This Row],[cu_id]],Revenue_Analysis[cuid],Revenue_Analysis[Q4 Average], 0)</f>
        <v>53.69</v>
      </c>
      <c r="AM889" s="44">
        <v>0.45833333333333331</v>
      </c>
      <c r="AN889" s="44">
        <v>0.79166666666666663</v>
      </c>
      <c r="AO889" s="25" t="s">
        <v>13860</v>
      </c>
      <c r="AP889" s="25" t="s">
        <v>13860</v>
      </c>
      <c r="AQ889" s="25" t="s">
        <v>13860</v>
      </c>
      <c r="AR889" s="25" t="s">
        <v>0</v>
      </c>
      <c r="AS889" s="15">
        <f>IFERROR(_xlfn.XLOOKUP(Master1[[#This Row],[cu_id]],StopTimes[cu_ID],StopTimes[Average Stop Time]), 0)</f>
        <v>7.020833333333333</v>
      </c>
      <c r="AT889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889" s="45">
        <v>5</v>
      </c>
      <c r="AV889" s="13"/>
      <c r="AW889" s="12"/>
    </row>
    <row r="890" spans="1:49" x14ac:dyDescent="0.3">
      <c r="A890" s="74" t="s">
        <v>4660</v>
      </c>
      <c r="B890" s="25">
        <v>78</v>
      </c>
      <c r="C890" s="25" t="s">
        <v>12</v>
      </c>
      <c r="D890" s="26">
        <v>99166</v>
      </c>
      <c r="E890" s="26" t="s">
        <v>13</v>
      </c>
      <c r="F890" s="26" t="s">
        <v>3134</v>
      </c>
      <c r="G890" s="26" t="s">
        <v>3135</v>
      </c>
      <c r="H890" s="26" t="s">
        <v>5</v>
      </c>
      <c r="I890" s="26" t="s">
        <v>2281</v>
      </c>
      <c r="J890" s="26" t="s">
        <v>4</v>
      </c>
      <c r="K890" s="26" t="s">
        <v>643</v>
      </c>
      <c r="L890" s="27" t="s">
        <v>16</v>
      </c>
      <c r="M890" s="25" t="s">
        <v>3</v>
      </c>
      <c r="N890" s="25" t="s">
        <v>2</v>
      </c>
      <c r="O8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90" s="25">
        <v>0</v>
      </c>
      <c r="Q890" s="25">
        <v>1</v>
      </c>
      <c r="R890" s="25">
        <v>0</v>
      </c>
      <c r="S890" s="25">
        <v>0</v>
      </c>
      <c r="T890" s="25">
        <v>0</v>
      </c>
      <c r="U890" s="25">
        <v>2</v>
      </c>
      <c r="V890" s="41" t="str">
        <f>IFERROR(Master1[[#This Row],[Avg Garment Scans per Delivery]]/Master1[[#This Row],[Garment Inventory]], "")</f>
        <v/>
      </c>
      <c r="W890" s="42"/>
      <c r="X890" s="42"/>
      <c r="Y890" s="42"/>
      <c r="Z890" s="42"/>
      <c r="AA890" s="43">
        <f>_xlfn.XLOOKUP(Master1[[#This Row],[cu_id]], Revenue_Analysis[cuid], Revenue_Analysis[Q1 Low Deviation], 0)</f>
        <v>343.65</v>
      </c>
      <c r="AB890" s="43">
        <f>_xlfn.XLOOKUP(Master1[[#This Row],[cu_id]],Revenue_Analysis[cuid],Revenue_Analysis[Q1 High Deviation], 0)</f>
        <v>343.65</v>
      </c>
      <c r="AC890" s="43">
        <f>_xlfn.XLOOKUP(Master1[[#This Row],[cu_id]],Revenue_Analysis[cuid],Revenue_Analysis[Q2 Low Deviation], 0)</f>
        <v>294.65410000000003</v>
      </c>
      <c r="AD890" s="43">
        <f>_xlfn.XLOOKUP(Master1[[#This Row],[cu_id]],Revenue_Analysis[cuid],Revenue_Analysis[Q2 High Deviation], 0)</f>
        <v>533.5299</v>
      </c>
      <c r="AE890" s="43">
        <f>_xlfn.XLOOKUP(Master1[[#This Row],[cu_id]],Revenue_Analysis[cuid],Revenue_Analysis[Q3 Low Deviation], 0)</f>
        <v>395.13479999999998</v>
      </c>
      <c r="AF890" s="43">
        <f>_xlfn.XLOOKUP(Master1[[#This Row],[cu_id]],Revenue_Analysis[cuid],Revenue_Analysis[Q3 High Deviation], 0)</f>
        <v>609.94920000000002</v>
      </c>
      <c r="AG890" s="43">
        <f>_xlfn.XLOOKUP(Master1[[#This Row],[cu_id]],Revenue_Analysis[cuid],Revenue_Analysis[Q4 Low Deviation], 0)</f>
        <v>574.11440000000005</v>
      </c>
      <c r="AH890" s="43">
        <f>_xlfn.XLOOKUP(Master1[[#This Row],[cu_id]],Revenue_Analysis[cuid],Revenue_Analysis[Q4 High Deviation], 0)</f>
        <v>582.14260000000002</v>
      </c>
      <c r="AI890" s="43">
        <f>_xlfn.XLOOKUP(Master1[[#This Row],[cu_id]],Revenue_Analysis[cuid],Revenue_Analysis[Q1 Average], 0)</f>
        <v>343.65</v>
      </c>
      <c r="AJ890" s="43">
        <f>_xlfn.XLOOKUP(Master1[[#This Row],[cu_id]],Revenue_Analysis[cuid],Revenue_Analysis[Q2 Average], 0)</f>
        <v>414.09199999999998</v>
      </c>
      <c r="AK890" s="43">
        <f>_xlfn.XLOOKUP(Master1[[#This Row],[cu_id]],Revenue_Analysis[cuid],Revenue_Analysis[Q3 Average], 0)</f>
        <v>502.54199999999997</v>
      </c>
      <c r="AL890" s="43">
        <f>_xlfn.XLOOKUP(Master1[[#This Row],[cu_id]],Revenue_Analysis[cuid],Revenue_Analysis[Q4 Average], 0)</f>
        <v>578.12850000000003</v>
      </c>
      <c r="AM890" s="44">
        <v>0.45833333333333331</v>
      </c>
      <c r="AN890" s="44">
        <v>0.70833333333333337</v>
      </c>
      <c r="AO890" s="25" t="s">
        <v>13860</v>
      </c>
      <c r="AP890" s="25" t="s">
        <v>13860</v>
      </c>
      <c r="AQ890" s="25" t="s">
        <v>13860</v>
      </c>
      <c r="AR890" s="25" t="s">
        <v>0</v>
      </c>
      <c r="AS890" s="15">
        <f>IFERROR(_xlfn.XLOOKUP(Master1[[#This Row],[cu_id]],StopTimes[cu_ID],StopTimes[Average Stop Time]), 0)</f>
        <v>7.0181818183333338</v>
      </c>
      <c r="AT89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90" s="45" t="s">
        <v>13860</v>
      </c>
      <c r="AV890" s="13"/>
      <c r="AW890" s="12"/>
    </row>
    <row r="891" spans="1:49" x14ac:dyDescent="0.3">
      <c r="A891" s="74" t="s">
        <v>4661</v>
      </c>
      <c r="B891" s="25">
        <v>78</v>
      </c>
      <c r="C891" s="25" t="s">
        <v>12</v>
      </c>
      <c r="D891" s="26">
        <v>99166</v>
      </c>
      <c r="E891" s="26" t="s">
        <v>39</v>
      </c>
      <c r="F891" s="26" t="s">
        <v>3136</v>
      </c>
      <c r="G891" s="26" t="s">
        <v>3137</v>
      </c>
      <c r="H891" s="26" t="s">
        <v>5</v>
      </c>
      <c r="I891" s="26" t="s">
        <v>3138</v>
      </c>
      <c r="J891" s="26" t="s">
        <v>4</v>
      </c>
      <c r="K891" s="26" t="s">
        <v>478</v>
      </c>
      <c r="L891" s="27" t="s">
        <v>16</v>
      </c>
      <c r="M891" s="25" t="s">
        <v>3</v>
      </c>
      <c r="N891" s="25" t="s">
        <v>2</v>
      </c>
      <c r="O8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91" s="25">
        <v>0</v>
      </c>
      <c r="Q891" s="25">
        <v>1</v>
      </c>
      <c r="R891" s="25">
        <v>0</v>
      </c>
      <c r="S891" s="25">
        <v>0</v>
      </c>
      <c r="T891" s="25">
        <v>0</v>
      </c>
      <c r="U891" s="25">
        <v>2</v>
      </c>
      <c r="V891" s="41" t="str">
        <f>IFERROR(Master1[[#This Row],[Avg Garment Scans per Delivery]]/Master1[[#This Row],[Garment Inventory]], "")</f>
        <v/>
      </c>
      <c r="W891" s="42"/>
      <c r="X891" s="42"/>
      <c r="Y891" s="42"/>
      <c r="Z891" s="42"/>
      <c r="AA891" s="43">
        <f>_xlfn.XLOOKUP(Master1[[#This Row],[cu_id]], Revenue_Analysis[cuid], Revenue_Analysis[Q1 Low Deviation], 0)</f>
        <v>294.66000000000003</v>
      </c>
      <c r="AB891" s="43">
        <f>_xlfn.XLOOKUP(Master1[[#This Row],[cu_id]],Revenue_Analysis[cuid],Revenue_Analysis[Q1 High Deviation], 0)</f>
        <v>294.66000000000003</v>
      </c>
      <c r="AC891" s="43">
        <f>_xlfn.XLOOKUP(Master1[[#This Row],[cu_id]],Revenue_Analysis[cuid],Revenue_Analysis[Q2 Low Deviation], 0)</f>
        <v>294.38900000000001</v>
      </c>
      <c r="AD891" s="43">
        <f>_xlfn.XLOOKUP(Master1[[#This Row],[cu_id]],Revenue_Analysis[cuid],Revenue_Analysis[Q2 High Deviation], 0)</f>
        <v>296.34019999999998</v>
      </c>
      <c r="AE891" s="43">
        <f>_xlfn.XLOOKUP(Master1[[#This Row],[cu_id]],Revenue_Analysis[cuid],Revenue_Analysis[Q3 Low Deviation], 0)</f>
        <v>295.00319999999999</v>
      </c>
      <c r="AF891" s="43">
        <f>_xlfn.XLOOKUP(Master1[[#This Row],[cu_id]],Revenue_Analysis[cuid],Revenue_Analysis[Q3 High Deviation], 0)</f>
        <v>304.91059999999999</v>
      </c>
      <c r="AG891" s="43">
        <f>_xlfn.XLOOKUP(Master1[[#This Row],[cu_id]],Revenue_Analysis[cuid],Revenue_Analysis[Q4 Low Deviation], 0)</f>
        <v>312.01620000000003</v>
      </c>
      <c r="AH891" s="43">
        <f>_xlfn.XLOOKUP(Master1[[#This Row],[cu_id]],Revenue_Analysis[cuid],Revenue_Analysis[Q4 High Deviation], 0)</f>
        <v>343.84679999999997</v>
      </c>
      <c r="AI891" s="43">
        <f>_xlfn.XLOOKUP(Master1[[#This Row],[cu_id]],Revenue_Analysis[cuid],Revenue_Analysis[Q1 Average], 0)</f>
        <v>294.66000000000003</v>
      </c>
      <c r="AJ891" s="43">
        <f>_xlfn.XLOOKUP(Master1[[#This Row],[cu_id]],Revenue_Analysis[cuid],Revenue_Analysis[Q2 Average], 0)</f>
        <v>295.3646</v>
      </c>
      <c r="AK891" s="43">
        <f>_xlfn.XLOOKUP(Master1[[#This Row],[cu_id]],Revenue_Analysis[cuid],Revenue_Analysis[Q3 Average], 0)</f>
        <v>299.95690000000002</v>
      </c>
      <c r="AL891" s="43">
        <f>_xlfn.XLOOKUP(Master1[[#This Row],[cu_id]],Revenue_Analysis[cuid],Revenue_Analysis[Q4 Average], 0)</f>
        <v>327.93150000000003</v>
      </c>
      <c r="AM891" s="44">
        <v>0.33333333333333331</v>
      </c>
      <c r="AN891" s="44">
        <v>0.70833333333333337</v>
      </c>
      <c r="AO891" s="25" t="s">
        <v>13860</v>
      </c>
      <c r="AP891" s="25" t="s">
        <v>13860</v>
      </c>
      <c r="AQ891" s="25" t="s">
        <v>13860</v>
      </c>
      <c r="AR891" s="25" t="s">
        <v>0</v>
      </c>
      <c r="AS891" s="15">
        <f>IFERROR(_xlfn.XLOOKUP(Master1[[#This Row],[cu_id]],StopTimes[cu_ID],StopTimes[Average Stop Time]), 0)</f>
        <v>7.4145833333333337</v>
      </c>
      <c r="AT89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91" s="45" t="s">
        <v>13860</v>
      </c>
      <c r="AV891" s="13"/>
      <c r="AW891" s="12"/>
    </row>
    <row r="892" spans="1:49" x14ac:dyDescent="0.3">
      <c r="A892" s="74" t="s">
        <v>4662</v>
      </c>
      <c r="B892" s="25">
        <v>15</v>
      </c>
      <c r="C892" s="25" t="s">
        <v>6</v>
      </c>
      <c r="D892" s="26">
        <v>33581</v>
      </c>
      <c r="E892" s="26" t="s">
        <v>13</v>
      </c>
      <c r="F892" s="26" t="s">
        <v>3139</v>
      </c>
      <c r="G892" s="26" t="s">
        <v>3140</v>
      </c>
      <c r="H892" s="26" t="s">
        <v>5</v>
      </c>
      <c r="I892" s="26" t="s">
        <v>2651</v>
      </c>
      <c r="J892" s="26" t="s">
        <v>4</v>
      </c>
      <c r="K892" s="26" t="s">
        <v>510</v>
      </c>
      <c r="L892" s="27" t="s">
        <v>16</v>
      </c>
      <c r="M892" s="25" t="s">
        <v>3</v>
      </c>
      <c r="N892" s="25" t="s">
        <v>2</v>
      </c>
      <c r="O8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</v>
      </c>
      <c r="P892" s="25">
        <v>0</v>
      </c>
      <c r="Q892" s="25">
        <v>0</v>
      </c>
      <c r="R892" s="25">
        <v>35</v>
      </c>
      <c r="S892" s="25">
        <v>0</v>
      </c>
      <c r="T892" s="25">
        <v>0</v>
      </c>
      <c r="U892" s="25">
        <v>2</v>
      </c>
      <c r="V892" s="41" t="str">
        <f>IFERROR(Master1[[#This Row],[Avg Garment Scans per Delivery]]/Master1[[#This Row],[Garment Inventory]], "")</f>
        <v/>
      </c>
      <c r="W892" s="42"/>
      <c r="X892" s="42"/>
      <c r="Y892" s="42"/>
      <c r="Z892" s="42"/>
      <c r="AA892" s="43">
        <f>_xlfn.XLOOKUP(Master1[[#This Row],[cu_id]], Revenue_Analysis[cuid], Revenue_Analysis[Q1 Low Deviation], 0)</f>
        <v>65.44</v>
      </c>
      <c r="AB892" s="43">
        <f>_xlfn.XLOOKUP(Master1[[#This Row],[cu_id]],Revenue_Analysis[cuid],Revenue_Analysis[Q1 High Deviation], 0)</f>
        <v>65.44</v>
      </c>
      <c r="AC892" s="43">
        <f>_xlfn.XLOOKUP(Master1[[#This Row],[cu_id]],Revenue_Analysis[cuid],Revenue_Analysis[Q2 Low Deviation], 0)</f>
        <v>61.782400000000003</v>
      </c>
      <c r="AD892" s="43">
        <f>_xlfn.XLOOKUP(Master1[[#This Row],[cu_id]],Revenue_Analysis[cuid],Revenue_Analysis[Q2 High Deviation], 0)</f>
        <v>64.479200000000006</v>
      </c>
      <c r="AE892" s="43">
        <f>_xlfn.XLOOKUP(Master1[[#This Row],[cu_id]],Revenue_Analysis[cuid],Revenue_Analysis[Q3 Low Deviation], 0)</f>
        <v>56.286499999999997</v>
      </c>
      <c r="AF892" s="43">
        <f>_xlfn.XLOOKUP(Master1[[#This Row],[cu_id]],Revenue_Analysis[cuid],Revenue_Analysis[Q3 High Deviation], 0)</f>
        <v>60.0443</v>
      </c>
      <c r="AG892" s="43">
        <f>_xlfn.XLOOKUP(Master1[[#This Row],[cu_id]],Revenue_Analysis[cuid],Revenue_Analysis[Q4 Low Deviation], 0)</f>
        <v>56.364600000000003</v>
      </c>
      <c r="AH892" s="43">
        <f>_xlfn.XLOOKUP(Master1[[#This Row],[cu_id]],Revenue_Analysis[cuid],Revenue_Analysis[Q4 High Deviation], 0)</f>
        <v>61.553800000000003</v>
      </c>
      <c r="AI892" s="43">
        <f>_xlfn.XLOOKUP(Master1[[#This Row],[cu_id]],Revenue_Analysis[cuid],Revenue_Analysis[Q1 Average], 0)</f>
        <v>65.44</v>
      </c>
      <c r="AJ892" s="43">
        <f>_xlfn.XLOOKUP(Master1[[#This Row],[cu_id]],Revenue_Analysis[cuid],Revenue_Analysis[Q2 Average], 0)</f>
        <v>63.130800000000001</v>
      </c>
      <c r="AK892" s="43">
        <f>_xlfn.XLOOKUP(Master1[[#This Row],[cu_id]],Revenue_Analysis[cuid],Revenue_Analysis[Q3 Average], 0)</f>
        <v>58.165399999999998</v>
      </c>
      <c r="AL892" s="43">
        <f>_xlfn.XLOOKUP(Master1[[#This Row],[cu_id]],Revenue_Analysis[cuid],Revenue_Analysis[Q4 Average], 0)</f>
        <v>58.959200000000003</v>
      </c>
      <c r="AM892" s="44">
        <v>0.375</v>
      </c>
      <c r="AN892" s="44">
        <v>0.625</v>
      </c>
      <c r="AO892" s="25" t="s">
        <v>13860</v>
      </c>
      <c r="AP892" s="25" t="s">
        <v>13860</v>
      </c>
      <c r="AQ892" s="25" t="s">
        <v>13860</v>
      </c>
      <c r="AR892" s="25" t="s">
        <v>0</v>
      </c>
      <c r="AS892" s="15">
        <f>IFERROR(_xlfn.XLOOKUP(Master1[[#This Row],[cu_id]],StopTimes[cu_ID],StopTimes[Average Stop Time]), 0)</f>
        <v>10.902083333333334</v>
      </c>
      <c r="AT89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92" s="45" t="s">
        <v>13860</v>
      </c>
      <c r="AV892" s="13"/>
      <c r="AW892" s="12"/>
    </row>
    <row r="893" spans="1:49" x14ac:dyDescent="0.3">
      <c r="A893" s="21" t="s">
        <v>4663</v>
      </c>
      <c r="B893" s="23">
        <v>78</v>
      </c>
      <c r="C893" s="23" t="s">
        <v>14</v>
      </c>
      <c r="D893" s="22">
        <v>33583</v>
      </c>
      <c r="E893" s="22">
        <v>0</v>
      </c>
      <c r="F893" s="22" t="s">
        <v>3141</v>
      </c>
      <c r="G893" s="22" t="s">
        <v>3142</v>
      </c>
      <c r="H893" s="22" t="s">
        <v>5</v>
      </c>
      <c r="I893" s="22" t="s">
        <v>1749</v>
      </c>
      <c r="J893" s="22" t="s">
        <v>4</v>
      </c>
      <c r="K893" s="22" t="s">
        <v>913</v>
      </c>
      <c r="L893" s="83" t="s">
        <v>5077</v>
      </c>
      <c r="M893" s="23" t="s">
        <v>10</v>
      </c>
      <c r="N893" s="23" t="s">
        <v>2</v>
      </c>
      <c r="O8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93" s="23">
        <v>0</v>
      </c>
      <c r="Q893" s="23">
        <v>0</v>
      </c>
      <c r="R893" s="23">
        <v>0</v>
      </c>
      <c r="S893" s="23">
        <v>1</v>
      </c>
      <c r="T893" s="23">
        <v>0</v>
      </c>
      <c r="U893" s="23">
        <v>10</v>
      </c>
      <c r="V893" s="51" t="str">
        <f>IFERROR(Master1[[#This Row],[Avg Garment Scans per Delivery]]/Master1[[#This Row],[Garment Inventory]], "")</f>
        <v/>
      </c>
      <c r="W893" s="23"/>
      <c r="X893" s="23"/>
      <c r="Y893" s="23"/>
      <c r="Z893" s="23"/>
      <c r="AA893" s="43">
        <f>_xlfn.XLOOKUP(Master1[[#This Row],[cu_id]], Revenue_Analysis[cuid], Revenue_Analysis[Q1 Low Deviation], 0)</f>
        <v>0</v>
      </c>
      <c r="AB893" s="43">
        <f>_xlfn.XLOOKUP(Master1[[#This Row],[cu_id]],Revenue_Analysis[cuid],Revenue_Analysis[Q1 High Deviation], 0)</f>
        <v>0</v>
      </c>
      <c r="AC893" s="43">
        <f>_xlfn.XLOOKUP(Master1[[#This Row],[cu_id]],Revenue_Analysis[cuid],Revenue_Analysis[Q2 Low Deviation], 0)</f>
        <v>144.66</v>
      </c>
      <c r="AD893" s="43">
        <f>_xlfn.XLOOKUP(Master1[[#This Row],[cu_id]],Revenue_Analysis[cuid],Revenue_Analysis[Q2 High Deviation], 0)</f>
        <v>229.72</v>
      </c>
      <c r="AE893" s="43">
        <f>_xlfn.XLOOKUP(Master1[[#This Row],[cu_id]],Revenue_Analysis[cuid],Revenue_Analysis[Q3 Low Deviation], 0)</f>
        <v>77.746899999999997</v>
      </c>
      <c r="AF893" s="43">
        <f>_xlfn.XLOOKUP(Master1[[#This Row],[cu_id]],Revenue_Analysis[cuid],Revenue_Analysis[Q3 High Deviation], 0)</f>
        <v>140.8347</v>
      </c>
      <c r="AG893" s="43">
        <f>_xlfn.XLOOKUP(Master1[[#This Row],[cu_id]],Revenue_Analysis[cuid],Revenue_Analysis[Q4 Low Deviation], 0)</f>
        <v>78.686099999999996</v>
      </c>
      <c r="AH893" s="43">
        <f>_xlfn.XLOOKUP(Master1[[#This Row],[cu_id]],Revenue_Analysis[cuid],Revenue_Analysis[Q4 High Deviation], 0)</f>
        <v>80.478099999999998</v>
      </c>
      <c r="AI893" s="43">
        <f>_xlfn.XLOOKUP(Master1[[#This Row],[cu_id]],Revenue_Analysis[cuid],Revenue_Analysis[Q1 Average], 0)</f>
        <v>0</v>
      </c>
      <c r="AJ893" s="43">
        <f>_xlfn.XLOOKUP(Master1[[#This Row],[cu_id]],Revenue_Analysis[cuid],Revenue_Analysis[Q2 Average], 0)</f>
        <v>187.19</v>
      </c>
      <c r="AK893" s="43">
        <f>_xlfn.XLOOKUP(Master1[[#This Row],[cu_id]],Revenue_Analysis[cuid],Revenue_Analysis[Q3 Average], 0)</f>
        <v>109.2908</v>
      </c>
      <c r="AL893" s="43">
        <f>_xlfn.XLOOKUP(Master1[[#This Row],[cu_id]],Revenue_Analysis[cuid],Revenue_Analysis[Q4 Average], 0)</f>
        <v>79.582099999999997</v>
      </c>
      <c r="AM893" s="23" t="s">
        <v>13860</v>
      </c>
      <c r="AN893" s="23" t="s">
        <v>13860</v>
      </c>
      <c r="AO893" s="23" t="s">
        <v>13860</v>
      </c>
      <c r="AP893" s="23" t="s">
        <v>13860</v>
      </c>
      <c r="AQ893" s="23" t="s">
        <v>13860</v>
      </c>
      <c r="AR893" s="23" t="s">
        <v>0</v>
      </c>
      <c r="AS893" s="15">
        <f>IFERROR(_xlfn.XLOOKUP(Master1[[#This Row],[cu_id]],StopTimes[cu_ID],StopTimes[Average Stop Time]), 0)</f>
        <v>3.5444444433333335</v>
      </c>
      <c r="AT89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93" s="45" t="s">
        <v>13860</v>
      </c>
      <c r="AV893" s="13"/>
      <c r="AW893" s="12"/>
    </row>
    <row r="894" spans="1:49" x14ac:dyDescent="0.3">
      <c r="A894" s="74" t="s">
        <v>4664</v>
      </c>
      <c r="B894" s="25">
        <v>9</v>
      </c>
      <c r="C894" s="25" t="s">
        <v>7</v>
      </c>
      <c r="D894" s="26">
        <v>99033</v>
      </c>
      <c r="E894" s="26" t="s">
        <v>123</v>
      </c>
      <c r="F894" s="26" t="s">
        <v>3143</v>
      </c>
      <c r="G894" s="26" t="s">
        <v>3144</v>
      </c>
      <c r="H894" s="26" t="s">
        <v>11</v>
      </c>
      <c r="I894" s="26" t="s">
        <v>696</v>
      </c>
      <c r="J894" s="26" t="s">
        <v>4</v>
      </c>
      <c r="K894" s="26" t="s">
        <v>3145</v>
      </c>
      <c r="L894" s="27" t="s">
        <v>17</v>
      </c>
      <c r="M894" s="25" t="s">
        <v>10</v>
      </c>
      <c r="N894" s="25" t="s">
        <v>2</v>
      </c>
      <c r="O8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</v>
      </c>
      <c r="P894" s="25">
        <v>0</v>
      </c>
      <c r="Q894" s="25">
        <v>0</v>
      </c>
      <c r="R894" s="25">
        <v>0</v>
      </c>
      <c r="S894" s="25">
        <v>0</v>
      </c>
      <c r="T894" s="25">
        <v>16</v>
      </c>
      <c r="U894" s="25">
        <v>1</v>
      </c>
      <c r="V894" s="41" t="str">
        <f>IFERROR(Master1[[#This Row],[Avg Garment Scans per Delivery]]/Master1[[#This Row],[Garment Inventory]], "")</f>
        <v/>
      </c>
      <c r="W894" s="42"/>
      <c r="X894" s="42"/>
      <c r="Y894" s="42"/>
      <c r="Z894" s="42"/>
      <c r="AA894" s="43">
        <f>_xlfn.XLOOKUP(Master1[[#This Row],[cu_id]], Revenue_Analysis[cuid], Revenue_Analysis[Q1 Low Deviation], 0)</f>
        <v>54.28</v>
      </c>
      <c r="AB894" s="43">
        <f>_xlfn.XLOOKUP(Master1[[#This Row],[cu_id]],Revenue_Analysis[cuid],Revenue_Analysis[Q1 High Deviation], 0)</f>
        <v>54.28</v>
      </c>
      <c r="AC894" s="43">
        <f>_xlfn.XLOOKUP(Master1[[#This Row],[cu_id]],Revenue_Analysis[cuid],Revenue_Analysis[Q2 Low Deviation], 0)</f>
        <v>49.775199999999998</v>
      </c>
      <c r="AD894" s="43">
        <f>_xlfn.XLOOKUP(Master1[[#This Row],[cu_id]],Revenue_Analysis[cuid],Revenue_Analysis[Q2 High Deviation], 0)</f>
        <v>73.800799999999995</v>
      </c>
      <c r="AE894" s="43">
        <f>_xlfn.XLOOKUP(Master1[[#This Row],[cu_id]],Revenue_Analysis[cuid],Revenue_Analysis[Q3 Low Deviation], 0)</f>
        <v>62.08</v>
      </c>
      <c r="AF894" s="43">
        <f>_xlfn.XLOOKUP(Master1[[#This Row],[cu_id]],Revenue_Analysis[cuid],Revenue_Analysis[Q3 High Deviation], 0)</f>
        <v>62.08</v>
      </c>
      <c r="AG894" s="43">
        <f>_xlfn.XLOOKUP(Master1[[#This Row],[cu_id]],Revenue_Analysis[cuid],Revenue_Analysis[Q4 Low Deviation], 0)</f>
        <v>59.579000000000001</v>
      </c>
      <c r="AH894" s="43">
        <f>_xlfn.XLOOKUP(Master1[[#This Row],[cu_id]],Revenue_Analysis[cuid],Revenue_Analysis[Q4 High Deviation], 0)</f>
        <v>71.583799999999997</v>
      </c>
      <c r="AI894" s="43">
        <f>_xlfn.XLOOKUP(Master1[[#This Row],[cu_id]],Revenue_Analysis[cuid],Revenue_Analysis[Q1 Average], 0)</f>
        <v>54.28</v>
      </c>
      <c r="AJ894" s="43">
        <f>_xlfn.XLOOKUP(Master1[[#This Row],[cu_id]],Revenue_Analysis[cuid],Revenue_Analysis[Q2 Average], 0)</f>
        <v>61.787999999999997</v>
      </c>
      <c r="AK894" s="43">
        <f>_xlfn.XLOOKUP(Master1[[#This Row],[cu_id]],Revenue_Analysis[cuid],Revenue_Analysis[Q3 Average], 0)</f>
        <v>62.08</v>
      </c>
      <c r="AL894" s="43">
        <f>_xlfn.XLOOKUP(Master1[[#This Row],[cu_id]],Revenue_Analysis[cuid],Revenue_Analysis[Q4 Average], 0)</f>
        <v>65.581400000000002</v>
      </c>
      <c r="AM894" s="44" t="s">
        <v>13860</v>
      </c>
      <c r="AN894" s="44" t="s">
        <v>13860</v>
      </c>
      <c r="AO894" s="25" t="s">
        <v>13860</v>
      </c>
      <c r="AP894" s="25" t="s">
        <v>13860</v>
      </c>
      <c r="AQ894" s="25" t="s">
        <v>13860</v>
      </c>
      <c r="AR894" s="25" t="s">
        <v>0</v>
      </c>
      <c r="AS894" s="15">
        <f>IFERROR(_xlfn.XLOOKUP(Master1[[#This Row],[cu_id]],StopTimes[cu_ID],StopTimes[Average Stop Time]), 0)</f>
        <v>3.5500000000000003</v>
      </c>
      <c r="AT894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894" s="45">
        <v>10</v>
      </c>
      <c r="AV894" s="13"/>
      <c r="AW894" s="12"/>
    </row>
    <row r="895" spans="1:49" x14ac:dyDescent="0.3">
      <c r="A895" s="74" t="s">
        <v>4665</v>
      </c>
      <c r="B895" s="25">
        <v>70</v>
      </c>
      <c r="C895" s="25" t="s">
        <v>9</v>
      </c>
      <c r="D895" s="26">
        <v>99033</v>
      </c>
      <c r="E895" s="26" t="s">
        <v>122</v>
      </c>
      <c r="F895" s="26" t="s">
        <v>3146</v>
      </c>
      <c r="G895" s="26" t="s">
        <v>3147</v>
      </c>
      <c r="H895" s="26" t="s">
        <v>11</v>
      </c>
      <c r="I895" s="26" t="s">
        <v>1318</v>
      </c>
      <c r="J895" s="26" t="s">
        <v>4</v>
      </c>
      <c r="K895" s="26" t="s">
        <v>1155</v>
      </c>
      <c r="L895" s="27" t="s">
        <v>19</v>
      </c>
      <c r="M895" s="25" t="s">
        <v>18</v>
      </c>
      <c r="N895" s="25" t="s">
        <v>2</v>
      </c>
      <c r="O8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95" s="25">
        <v>1</v>
      </c>
      <c r="Q895" s="25">
        <v>0</v>
      </c>
      <c r="R895" s="25">
        <v>0</v>
      </c>
      <c r="S895" s="25">
        <v>0</v>
      </c>
      <c r="T895" s="25">
        <v>0</v>
      </c>
      <c r="U895" s="25">
        <v>1</v>
      </c>
      <c r="V895" s="41" t="str">
        <f>IFERROR(Master1[[#This Row],[Avg Garment Scans per Delivery]]/Master1[[#This Row],[Garment Inventory]], "")</f>
        <v/>
      </c>
      <c r="W895" s="42"/>
      <c r="X895" s="42"/>
      <c r="Y895" s="42"/>
      <c r="Z895" s="42"/>
      <c r="AA895" s="43">
        <f>_xlfn.XLOOKUP(Master1[[#This Row],[cu_id]], Revenue_Analysis[cuid], Revenue_Analysis[Q1 Low Deviation], 0)</f>
        <v>79.02</v>
      </c>
      <c r="AB895" s="43">
        <f>_xlfn.XLOOKUP(Master1[[#This Row],[cu_id]],Revenue_Analysis[cuid],Revenue_Analysis[Q1 High Deviation], 0)</f>
        <v>79.02</v>
      </c>
      <c r="AC895" s="43">
        <f>_xlfn.XLOOKUP(Master1[[#This Row],[cu_id]],Revenue_Analysis[cuid],Revenue_Analysis[Q2 Low Deviation], 0)</f>
        <v>79.275599999999997</v>
      </c>
      <c r="AD895" s="43">
        <f>_xlfn.XLOOKUP(Master1[[#This Row],[cu_id]],Revenue_Analysis[cuid],Revenue_Analysis[Q2 High Deviation], 0)</f>
        <v>114.7178</v>
      </c>
      <c r="AE895" s="43">
        <f>_xlfn.XLOOKUP(Master1[[#This Row],[cu_id]],Revenue_Analysis[cuid],Revenue_Analysis[Q3 Low Deviation], 0)</f>
        <v>89.98</v>
      </c>
      <c r="AF895" s="43">
        <f>_xlfn.XLOOKUP(Master1[[#This Row],[cu_id]],Revenue_Analysis[cuid],Revenue_Analysis[Q3 High Deviation], 0)</f>
        <v>89.98</v>
      </c>
      <c r="AG895" s="43">
        <f>_xlfn.XLOOKUP(Master1[[#This Row],[cu_id]],Revenue_Analysis[cuid],Revenue_Analysis[Q4 Low Deviation], 0)</f>
        <v>89.98</v>
      </c>
      <c r="AH895" s="43">
        <f>_xlfn.XLOOKUP(Master1[[#This Row],[cu_id]],Revenue_Analysis[cuid],Revenue_Analysis[Q4 High Deviation], 0)</f>
        <v>89.98</v>
      </c>
      <c r="AI895" s="43">
        <f>_xlfn.XLOOKUP(Master1[[#This Row],[cu_id]],Revenue_Analysis[cuid],Revenue_Analysis[Q1 Average], 0)</f>
        <v>79.02</v>
      </c>
      <c r="AJ895" s="43">
        <f>_xlfn.XLOOKUP(Master1[[#This Row],[cu_id]],Revenue_Analysis[cuid],Revenue_Analysis[Q2 Average], 0)</f>
        <v>96.996700000000004</v>
      </c>
      <c r="AK895" s="43">
        <f>_xlfn.XLOOKUP(Master1[[#This Row],[cu_id]],Revenue_Analysis[cuid],Revenue_Analysis[Q3 Average], 0)</f>
        <v>89.98</v>
      </c>
      <c r="AL895" s="43">
        <f>_xlfn.XLOOKUP(Master1[[#This Row],[cu_id]],Revenue_Analysis[cuid],Revenue_Analysis[Q4 Average], 0)</f>
        <v>89.98</v>
      </c>
      <c r="AM895" s="44">
        <v>0.375</v>
      </c>
      <c r="AN895" s="44">
        <v>0.70833333333333337</v>
      </c>
      <c r="AO895" s="25" t="s">
        <v>13860</v>
      </c>
      <c r="AP895" s="25" t="s">
        <v>13860</v>
      </c>
      <c r="AQ895" s="25" t="s">
        <v>13860</v>
      </c>
      <c r="AR895" s="25" t="s">
        <v>0</v>
      </c>
      <c r="AS895" s="15">
        <f>IFERROR(_xlfn.XLOOKUP(Master1[[#This Row],[cu_id]],StopTimes[cu_ID],StopTimes[Average Stop Time]), 0)</f>
        <v>3.7388888883333333</v>
      </c>
      <c r="AT89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95" s="45" t="s">
        <v>13860</v>
      </c>
      <c r="AV895" s="11"/>
      <c r="AW895" s="10"/>
    </row>
    <row r="896" spans="1:49" x14ac:dyDescent="0.3">
      <c r="A896" s="74" t="s">
        <v>4666</v>
      </c>
      <c r="B896" s="25">
        <v>71</v>
      </c>
      <c r="C896" s="25" t="s">
        <v>7</v>
      </c>
      <c r="D896" s="26">
        <v>33584</v>
      </c>
      <c r="E896" s="26" t="s">
        <v>13</v>
      </c>
      <c r="F896" s="26" t="s">
        <v>3148</v>
      </c>
      <c r="G896" s="26" t="s">
        <v>3149</v>
      </c>
      <c r="H896" s="26" t="s">
        <v>5</v>
      </c>
      <c r="I896" s="26" t="s">
        <v>1728</v>
      </c>
      <c r="J896" s="26" t="s">
        <v>4</v>
      </c>
      <c r="K896" s="26" t="s">
        <v>2007</v>
      </c>
      <c r="L896" s="27">
        <v>5</v>
      </c>
      <c r="M896" s="25" t="s">
        <v>3</v>
      </c>
      <c r="N896" s="25" t="s">
        <v>2</v>
      </c>
      <c r="O8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896" s="25">
        <v>0</v>
      </c>
      <c r="Q896" s="25">
        <v>0</v>
      </c>
      <c r="R896" s="25">
        <v>0</v>
      </c>
      <c r="S896" s="25">
        <v>0</v>
      </c>
      <c r="T896" s="25">
        <v>1</v>
      </c>
      <c r="U896" s="25">
        <v>1</v>
      </c>
      <c r="V896" s="41" t="str">
        <f>IFERROR(Master1[[#This Row],[Avg Garment Scans per Delivery]]/Master1[[#This Row],[Garment Inventory]], "")</f>
        <v/>
      </c>
      <c r="W896" s="42"/>
      <c r="X896" s="42"/>
      <c r="Y896" s="42"/>
      <c r="Z896" s="42"/>
      <c r="AA896" s="43">
        <f>_xlfn.XLOOKUP(Master1[[#This Row],[cu_id]], Revenue_Analysis[cuid], Revenue_Analysis[Q1 Low Deviation], 0)</f>
        <v>60.42</v>
      </c>
      <c r="AB896" s="43">
        <f>_xlfn.XLOOKUP(Master1[[#This Row],[cu_id]],Revenue_Analysis[cuid],Revenue_Analysis[Q1 High Deviation], 0)</f>
        <v>60.42</v>
      </c>
      <c r="AC896" s="43">
        <f>_xlfn.XLOOKUP(Master1[[#This Row],[cu_id]],Revenue_Analysis[cuid],Revenue_Analysis[Q2 Low Deviation], 0)</f>
        <v>60.149000000000001</v>
      </c>
      <c r="AD896" s="43">
        <f>_xlfn.XLOOKUP(Master1[[#This Row],[cu_id]],Revenue_Analysis[cuid],Revenue_Analysis[Q2 High Deviation], 0)</f>
        <v>62.100200000000001</v>
      </c>
      <c r="AE896" s="43">
        <f>_xlfn.XLOOKUP(Master1[[#This Row],[cu_id]],Revenue_Analysis[cuid],Revenue_Analysis[Q3 Low Deviation], 0)</f>
        <v>53.752499999999998</v>
      </c>
      <c r="AF896" s="43">
        <f>_xlfn.XLOOKUP(Master1[[#This Row],[cu_id]],Revenue_Analysis[cuid],Revenue_Analysis[Q3 High Deviation], 0)</f>
        <v>67.4833</v>
      </c>
      <c r="AG896" s="43">
        <f>_xlfn.XLOOKUP(Master1[[#This Row],[cu_id]],Revenue_Analysis[cuid],Revenue_Analysis[Q4 Low Deviation], 0)</f>
        <v>74.56</v>
      </c>
      <c r="AH896" s="43">
        <f>_xlfn.XLOOKUP(Master1[[#This Row],[cu_id]],Revenue_Analysis[cuid],Revenue_Analysis[Q4 High Deviation], 0)</f>
        <v>74.56</v>
      </c>
      <c r="AI896" s="43">
        <f>_xlfn.XLOOKUP(Master1[[#This Row],[cu_id]],Revenue_Analysis[cuid],Revenue_Analysis[Q1 Average], 0)</f>
        <v>60.42</v>
      </c>
      <c r="AJ896" s="43">
        <f>_xlfn.XLOOKUP(Master1[[#This Row],[cu_id]],Revenue_Analysis[cuid],Revenue_Analysis[Q2 Average], 0)</f>
        <v>61.124600000000001</v>
      </c>
      <c r="AK896" s="43">
        <f>_xlfn.XLOOKUP(Master1[[#This Row],[cu_id]],Revenue_Analysis[cuid],Revenue_Analysis[Q3 Average], 0)</f>
        <v>60.617899999999999</v>
      </c>
      <c r="AL896" s="43">
        <f>_xlfn.XLOOKUP(Master1[[#This Row],[cu_id]],Revenue_Analysis[cuid],Revenue_Analysis[Q4 Average], 0)</f>
        <v>74.56</v>
      </c>
      <c r="AM896" s="44">
        <v>7</v>
      </c>
      <c r="AN896" s="44">
        <v>7.5</v>
      </c>
      <c r="AO896" s="25" t="s">
        <v>13860</v>
      </c>
      <c r="AP896" s="25" t="s">
        <v>13860</v>
      </c>
      <c r="AQ896" s="25" t="s">
        <v>13860</v>
      </c>
      <c r="AR896" s="25" t="s">
        <v>0</v>
      </c>
      <c r="AS896" s="15">
        <f>IFERROR(_xlfn.XLOOKUP(Master1[[#This Row],[cu_id]],StopTimes[cu_ID],StopTimes[Average Stop Time]), 0)</f>
        <v>16.883333333333333</v>
      </c>
      <c r="AT89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896" s="45" t="s">
        <v>13860</v>
      </c>
      <c r="AV896" s="13"/>
      <c r="AW896" s="12"/>
    </row>
    <row r="897" spans="1:49" x14ac:dyDescent="0.3">
      <c r="A897" s="21" t="s">
        <v>4667</v>
      </c>
      <c r="B897" s="23">
        <v>15</v>
      </c>
      <c r="C897" s="23" t="s">
        <v>14</v>
      </c>
      <c r="D897" s="22">
        <v>33586</v>
      </c>
      <c r="E897" s="22">
        <v>0</v>
      </c>
      <c r="F897" s="22" t="s">
        <v>3150</v>
      </c>
      <c r="G897" s="22" t="s">
        <v>3151</v>
      </c>
      <c r="H897" s="22" t="s">
        <v>5</v>
      </c>
      <c r="I897" s="22" t="s">
        <v>639</v>
      </c>
      <c r="J897" s="22" t="s">
        <v>4</v>
      </c>
      <c r="K897" s="22" t="s">
        <v>677</v>
      </c>
      <c r="L897" s="23" t="s">
        <v>16</v>
      </c>
      <c r="M897" s="23" t="s">
        <v>3</v>
      </c>
      <c r="N897" s="23" t="s">
        <v>2</v>
      </c>
      <c r="O8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897" s="23">
        <v>0</v>
      </c>
      <c r="Q897" s="23">
        <v>0</v>
      </c>
      <c r="R897" s="23">
        <v>0</v>
      </c>
      <c r="S897" s="23">
        <v>60</v>
      </c>
      <c r="T897" s="23">
        <v>0</v>
      </c>
      <c r="U897" s="23">
        <v>14</v>
      </c>
      <c r="V897" s="51" t="str">
        <f>IFERROR(Master1[[#This Row],[Avg Garment Scans per Delivery]]/Master1[[#This Row],[Garment Inventory]], "")</f>
        <v/>
      </c>
      <c r="W897" s="23"/>
      <c r="X897" s="23"/>
      <c r="Y897" s="23"/>
      <c r="Z897" s="23"/>
      <c r="AA897" s="43">
        <f>_xlfn.XLOOKUP(Master1[[#This Row],[cu_id]], Revenue_Analysis[cuid], Revenue_Analysis[Q1 Low Deviation], 0)</f>
        <v>0</v>
      </c>
      <c r="AB897" s="43">
        <f>_xlfn.XLOOKUP(Master1[[#This Row],[cu_id]],Revenue_Analysis[cuid],Revenue_Analysis[Q1 High Deviation], 0)</f>
        <v>0</v>
      </c>
      <c r="AC897" s="43">
        <f>_xlfn.XLOOKUP(Master1[[#This Row],[cu_id]],Revenue_Analysis[cuid],Revenue_Analysis[Q2 Low Deviation], 0)</f>
        <v>511.0772</v>
      </c>
      <c r="AD897" s="43">
        <f>_xlfn.XLOOKUP(Master1[[#This Row],[cu_id]],Revenue_Analysis[cuid],Revenue_Analysis[Q2 High Deviation], 0)</f>
        <v>664.20699999999999</v>
      </c>
      <c r="AE897" s="43">
        <f>_xlfn.XLOOKUP(Master1[[#This Row],[cu_id]],Revenue_Analysis[cuid],Revenue_Analysis[Q3 Low Deviation], 0)</f>
        <v>489.40309999999999</v>
      </c>
      <c r="AF897" s="43">
        <f>_xlfn.XLOOKUP(Master1[[#This Row],[cu_id]],Revenue_Analysis[cuid],Revenue_Analysis[Q3 High Deviation], 0)</f>
        <v>662.03269999999998</v>
      </c>
      <c r="AG897" s="43">
        <f>_xlfn.XLOOKUP(Master1[[#This Row],[cu_id]],Revenue_Analysis[cuid],Revenue_Analysis[Q4 Low Deviation], 0)</f>
        <v>531.1825</v>
      </c>
      <c r="AH897" s="43">
        <f>_xlfn.XLOOKUP(Master1[[#This Row],[cu_id]],Revenue_Analysis[cuid],Revenue_Analysis[Q4 High Deviation], 0)</f>
        <v>700.87329999999997</v>
      </c>
      <c r="AI897" s="43">
        <f>_xlfn.XLOOKUP(Master1[[#This Row],[cu_id]],Revenue_Analysis[cuid],Revenue_Analysis[Q1 Average], 0)</f>
        <v>0</v>
      </c>
      <c r="AJ897" s="43">
        <f>_xlfn.XLOOKUP(Master1[[#This Row],[cu_id]],Revenue_Analysis[cuid],Revenue_Analysis[Q2 Average], 0)</f>
        <v>587.64210000000003</v>
      </c>
      <c r="AK897" s="43">
        <f>_xlfn.XLOOKUP(Master1[[#This Row],[cu_id]],Revenue_Analysis[cuid],Revenue_Analysis[Q3 Average], 0)</f>
        <v>575.71789999999999</v>
      </c>
      <c r="AL897" s="43">
        <f>_xlfn.XLOOKUP(Master1[[#This Row],[cu_id]],Revenue_Analysis[cuid],Revenue_Analysis[Q4 Average], 0)</f>
        <v>616.02790000000005</v>
      </c>
      <c r="AM897" s="44">
        <v>0.35416666666666669</v>
      </c>
      <c r="AN897" s="59">
        <v>0.66666666666666663</v>
      </c>
      <c r="AO897" s="23" t="s">
        <v>13860</v>
      </c>
      <c r="AP897" s="23" t="s">
        <v>13860</v>
      </c>
      <c r="AQ897" s="23" t="s">
        <v>13860</v>
      </c>
      <c r="AR897" s="23" t="s">
        <v>0</v>
      </c>
      <c r="AS897" s="15">
        <f>IFERROR(_xlfn.XLOOKUP(Master1[[#This Row],[cu_id]],StopTimes[cu_ID],StopTimes[Average Stop Time]), 0)</f>
        <v>11.972222221666668</v>
      </c>
      <c r="AT897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897" s="45">
        <v>25</v>
      </c>
      <c r="AV897" s="13"/>
      <c r="AW897" s="12"/>
    </row>
    <row r="898" spans="1:49" x14ac:dyDescent="0.3">
      <c r="A898" s="21" t="s">
        <v>4668</v>
      </c>
      <c r="B898" s="23">
        <v>71</v>
      </c>
      <c r="C898" s="23" t="s">
        <v>9</v>
      </c>
      <c r="D898" s="22">
        <v>99079</v>
      </c>
      <c r="E898" s="22">
        <v>33</v>
      </c>
      <c r="F898" s="22" t="s">
        <v>3152</v>
      </c>
      <c r="G898" s="22" t="s">
        <v>3153</v>
      </c>
      <c r="H898" s="22" t="s">
        <v>11</v>
      </c>
      <c r="I898" s="22" t="s">
        <v>1422</v>
      </c>
      <c r="J898" s="22" t="s">
        <v>4</v>
      </c>
      <c r="K898" s="22" t="s">
        <v>892</v>
      </c>
      <c r="L898" s="23" t="s">
        <v>16</v>
      </c>
      <c r="M898" s="23" t="s">
        <v>3</v>
      </c>
      <c r="N898" s="23" t="s">
        <v>2</v>
      </c>
      <c r="O8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122</v>
      </c>
      <c r="P898" s="23">
        <v>122</v>
      </c>
      <c r="Q898" s="23">
        <v>0</v>
      </c>
      <c r="R898" s="23">
        <v>0</v>
      </c>
      <c r="S898" s="23">
        <v>0</v>
      </c>
      <c r="T898" s="23">
        <v>0</v>
      </c>
      <c r="U898" s="23">
        <v>19</v>
      </c>
      <c r="V898" s="51" t="str">
        <f>IFERROR(Master1[[#This Row],[Avg Garment Scans per Delivery]]/Master1[[#This Row],[Garment Inventory]], "")</f>
        <v/>
      </c>
      <c r="W898" s="23"/>
      <c r="X898" s="23"/>
      <c r="Y898" s="23"/>
      <c r="Z898" s="23"/>
      <c r="AA898" s="43">
        <f>_xlfn.XLOOKUP(Master1[[#This Row],[cu_id]], Revenue_Analysis[cuid], Revenue_Analysis[Q1 Low Deviation], 0)</f>
        <v>0</v>
      </c>
      <c r="AB898" s="43">
        <f>_xlfn.XLOOKUP(Master1[[#This Row],[cu_id]],Revenue_Analysis[cuid],Revenue_Analysis[Q1 High Deviation], 0)</f>
        <v>0</v>
      </c>
      <c r="AC898" s="43">
        <f>_xlfn.XLOOKUP(Master1[[#This Row],[cu_id]],Revenue_Analysis[cuid],Revenue_Analysis[Q2 Low Deviation], 0)</f>
        <v>132.1217</v>
      </c>
      <c r="AD898" s="43">
        <f>_xlfn.XLOOKUP(Master1[[#This Row],[cu_id]],Revenue_Analysis[cuid],Revenue_Analysis[Q2 High Deviation], 0)</f>
        <v>516.50350000000003</v>
      </c>
      <c r="AE898" s="43">
        <f>_xlfn.XLOOKUP(Master1[[#This Row],[cu_id]],Revenue_Analysis[cuid],Revenue_Analysis[Q3 Low Deviation], 0)</f>
        <v>584.05870000000004</v>
      </c>
      <c r="AF898" s="43">
        <f>_xlfn.XLOOKUP(Master1[[#This Row],[cu_id]],Revenue_Analysis[cuid],Revenue_Analysis[Q3 High Deviation], 0)</f>
        <v>666.21969999999999</v>
      </c>
      <c r="AG898" s="43">
        <f>_xlfn.XLOOKUP(Master1[[#This Row],[cu_id]],Revenue_Analysis[cuid],Revenue_Analysis[Q4 Low Deviation], 0)</f>
        <v>557.17349999999999</v>
      </c>
      <c r="AH898" s="43">
        <f>_xlfn.XLOOKUP(Master1[[#This Row],[cu_id]],Revenue_Analysis[cuid],Revenue_Analysis[Q4 High Deviation], 0)</f>
        <v>592.88810000000001</v>
      </c>
      <c r="AI898" s="43">
        <f>_xlfn.XLOOKUP(Master1[[#This Row],[cu_id]],Revenue_Analysis[cuid],Revenue_Analysis[Q1 Average], 0)</f>
        <v>0</v>
      </c>
      <c r="AJ898" s="43">
        <f>_xlfn.XLOOKUP(Master1[[#This Row],[cu_id]],Revenue_Analysis[cuid],Revenue_Analysis[Q2 Average], 0)</f>
        <v>324.31259999999997</v>
      </c>
      <c r="AK898" s="43">
        <f>_xlfn.XLOOKUP(Master1[[#This Row],[cu_id]],Revenue_Analysis[cuid],Revenue_Analysis[Q3 Average], 0)</f>
        <v>625.13919999999996</v>
      </c>
      <c r="AL898" s="43">
        <f>_xlfn.XLOOKUP(Master1[[#This Row],[cu_id]],Revenue_Analysis[cuid],Revenue_Analysis[Q4 Average], 0)</f>
        <v>575.0308</v>
      </c>
      <c r="AM898" s="23" t="s">
        <v>1</v>
      </c>
      <c r="AN898" s="23" t="s">
        <v>1</v>
      </c>
      <c r="AO898" s="23" t="s">
        <v>13860</v>
      </c>
      <c r="AP898" s="23" t="s">
        <v>13860</v>
      </c>
      <c r="AQ898" s="23" t="s">
        <v>13860</v>
      </c>
      <c r="AR898" s="23" t="s">
        <v>0</v>
      </c>
      <c r="AS898" s="15">
        <f>IFERROR(_xlfn.XLOOKUP(Master1[[#This Row],[cu_id]],StopTimes[cu_ID],StopTimes[Average Stop Time]), 0)</f>
        <v>17.188888888333334</v>
      </c>
      <c r="AT898" s="15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898" s="45">
        <v>30</v>
      </c>
      <c r="AV898" s="13"/>
      <c r="AW898" s="12"/>
    </row>
    <row r="899" spans="1:49" x14ac:dyDescent="0.3">
      <c r="A899" s="21" t="s">
        <v>3523</v>
      </c>
      <c r="B899" s="23">
        <v>15</v>
      </c>
      <c r="C899" s="23" t="s">
        <v>12</v>
      </c>
      <c r="D899" s="22">
        <v>33587</v>
      </c>
      <c r="E899" s="22">
        <v>0</v>
      </c>
      <c r="F899" s="22" t="s">
        <v>636</v>
      </c>
      <c r="G899" s="22" t="s">
        <v>637</v>
      </c>
      <c r="H899" s="22" t="s">
        <v>638</v>
      </c>
      <c r="I899" s="22" t="s">
        <v>639</v>
      </c>
      <c r="J899" s="22" t="s">
        <v>4</v>
      </c>
      <c r="K899" s="22" t="s">
        <v>215</v>
      </c>
      <c r="L899" s="23" t="s">
        <v>16</v>
      </c>
      <c r="M899" s="23" t="s">
        <v>3</v>
      </c>
      <c r="N899" s="23" t="s">
        <v>2</v>
      </c>
      <c r="O8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295</v>
      </c>
      <c r="P899" s="23">
        <v>0</v>
      </c>
      <c r="Q899" s="23">
        <v>295</v>
      </c>
      <c r="R899" s="23">
        <v>0</v>
      </c>
      <c r="S899" s="23">
        <v>0</v>
      </c>
      <c r="T899" s="23">
        <v>0</v>
      </c>
      <c r="U899" s="23">
        <v>11</v>
      </c>
      <c r="V899" s="51">
        <f>IFERROR(Master1[[#This Row],[Avg Garment Scans per Delivery]]/Master1[[#This Row],[Garment Inventory]], "")</f>
        <v>0.15846994535519127</v>
      </c>
      <c r="W899" s="23">
        <v>183</v>
      </c>
      <c r="X899" s="23">
        <v>29</v>
      </c>
      <c r="Y899" s="23">
        <v>9</v>
      </c>
      <c r="Z899" s="23">
        <v>171</v>
      </c>
      <c r="AA899" s="43">
        <f>_xlfn.XLOOKUP(Master1[[#This Row],[cu_id]], Revenue_Analysis[cuid], Revenue_Analysis[Q1 Low Deviation], 0)</f>
        <v>0</v>
      </c>
      <c r="AB899" s="43">
        <f>_xlfn.XLOOKUP(Master1[[#This Row],[cu_id]],Revenue_Analysis[cuid],Revenue_Analysis[Q1 High Deviation], 0)</f>
        <v>0</v>
      </c>
      <c r="AC899" s="43">
        <f>_xlfn.XLOOKUP(Master1[[#This Row],[cu_id]],Revenue_Analysis[cuid],Revenue_Analysis[Q2 Low Deviation], 0)</f>
        <v>80.594499999999996</v>
      </c>
      <c r="AD899" s="43">
        <f>_xlfn.XLOOKUP(Master1[[#This Row],[cu_id]],Revenue_Analysis[cuid],Revenue_Analysis[Q2 High Deviation], 0)</f>
        <v>88.883700000000005</v>
      </c>
      <c r="AE899" s="43">
        <f>_xlfn.XLOOKUP(Master1[[#This Row],[cu_id]],Revenue_Analysis[cuid],Revenue_Analysis[Q3 Low Deviation], 0)</f>
        <v>52.462800000000001</v>
      </c>
      <c r="AF899" s="43">
        <f>_xlfn.XLOOKUP(Master1[[#This Row],[cu_id]],Revenue_Analysis[cuid],Revenue_Analysis[Q3 High Deviation], 0)</f>
        <v>60.747999999999998</v>
      </c>
      <c r="AG899" s="43">
        <f>_xlfn.XLOOKUP(Master1[[#This Row],[cu_id]],Revenue_Analysis[cuid],Revenue_Analysis[Q4 Low Deviation], 0)</f>
        <v>46.338000000000001</v>
      </c>
      <c r="AH899" s="43">
        <f>_xlfn.XLOOKUP(Master1[[#This Row],[cu_id]],Revenue_Analysis[cuid],Revenue_Analysis[Q4 High Deviation], 0)</f>
        <v>63.879199999999997</v>
      </c>
      <c r="AI899" s="43">
        <f>_xlfn.XLOOKUP(Master1[[#This Row],[cu_id]],Revenue_Analysis[cuid],Revenue_Analysis[Q1 Average], 0)</f>
        <v>0</v>
      </c>
      <c r="AJ899" s="43">
        <f>_xlfn.XLOOKUP(Master1[[#This Row],[cu_id]],Revenue_Analysis[cuid],Revenue_Analysis[Q2 Average], 0)</f>
        <v>84.739099999999993</v>
      </c>
      <c r="AK899" s="43">
        <f>_xlfn.XLOOKUP(Master1[[#This Row],[cu_id]],Revenue_Analysis[cuid],Revenue_Analysis[Q3 Average], 0)</f>
        <v>56.605400000000003</v>
      </c>
      <c r="AL899" s="43">
        <f>_xlfn.XLOOKUP(Master1[[#This Row],[cu_id]],Revenue_Analysis[cuid],Revenue_Analysis[Q4 Average], 0)</f>
        <v>55.108600000000003</v>
      </c>
      <c r="AM899" s="23" t="s">
        <v>1</v>
      </c>
      <c r="AN899" s="23" t="s">
        <v>1</v>
      </c>
      <c r="AO899" s="23" t="s">
        <v>13860</v>
      </c>
      <c r="AP899" s="23" t="s">
        <v>13860</v>
      </c>
      <c r="AQ899" s="23" t="s">
        <v>13860</v>
      </c>
      <c r="AR899" s="23" t="s">
        <v>0</v>
      </c>
      <c r="AS899" s="15">
        <f>IFERROR(_xlfn.XLOOKUP(Master1[[#This Row],[cu_id]],StopTimes[cu_ID],StopTimes[Average Stop Time]), 0)</f>
        <v>1.51875</v>
      </c>
      <c r="AT89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899" s="45">
        <v>3</v>
      </c>
      <c r="AV899" s="13"/>
      <c r="AW899" s="12"/>
    </row>
    <row r="900" spans="1:49" x14ac:dyDescent="0.3">
      <c r="A900" s="21" t="s">
        <v>3869</v>
      </c>
      <c r="B900" s="23">
        <v>70</v>
      </c>
      <c r="C900" s="23" t="s">
        <v>7</v>
      </c>
      <c r="D900" s="22">
        <v>99054</v>
      </c>
      <c r="E900" s="22">
        <v>49</v>
      </c>
      <c r="F900" s="22" t="s">
        <v>69</v>
      </c>
      <c r="G900" s="22" t="s">
        <v>1466</v>
      </c>
      <c r="H900" s="22" t="s">
        <v>11</v>
      </c>
      <c r="I900" s="22" t="s">
        <v>1467</v>
      </c>
      <c r="J900" s="22" t="s">
        <v>4</v>
      </c>
      <c r="K900" s="22" t="s">
        <v>1468</v>
      </c>
      <c r="L900" s="23" t="s">
        <v>16</v>
      </c>
      <c r="M900" s="23" t="s">
        <v>3</v>
      </c>
      <c r="N900" s="23" t="s">
        <v>2</v>
      </c>
      <c r="O9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900" s="23">
        <v>0</v>
      </c>
      <c r="Q900" s="23">
        <v>1</v>
      </c>
      <c r="R900" s="23">
        <v>0</v>
      </c>
      <c r="S900" s="23">
        <v>0</v>
      </c>
      <c r="T900" s="23">
        <v>0</v>
      </c>
      <c r="U900" s="23">
        <v>10</v>
      </c>
      <c r="V900" s="51" t="str">
        <f>IFERROR(Master1[[#This Row],[Avg Garment Scans per Delivery]]/Master1[[#This Row],[Garment Inventory]], "")</f>
        <v/>
      </c>
      <c r="W900" s="23"/>
      <c r="X900" s="23"/>
      <c r="Y900" s="23"/>
      <c r="Z900" s="23"/>
      <c r="AA900" s="43">
        <f>_xlfn.XLOOKUP(Master1[[#This Row],[cu_id]], Revenue_Analysis[cuid], Revenue_Analysis[Q1 Low Deviation], 0)</f>
        <v>0</v>
      </c>
      <c r="AB900" s="43">
        <f>_xlfn.XLOOKUP(Master1[[#This Row],[cu_id]],Revenue_Analysis[cuid],Revenue_Analysis[Q1 High Deviation], 0)</f>
        <v>0</v>
      </c>
      <c r="AC900" s="43">
        <f>_xlfn.XLOOKUP(Master1[[#This Row],[cu_id]],Revenue_Analysis[cuid],Revenue_Analysis[Q2 Low Deviation], 0)</f>
        <v>25.898</v>
      </c>
      <c r="AD900" s="43">
        <f>_xlfn.XLOOKUP(Master1[[#This Row],[cu_id]],Revenue_Analysis[cuid],Revenue_Analysis[Q2 High Deviation], 0)</f>
        <v>77.052000000000007</v>
      </c>
      <c r="AE900" s="43">
        <f>_xlfn.XLOOKUP(Master1[[#This Row],[cu_id]],Revenue_Analysis[cuid],Revenue_Analysis[Q3 Low Deviation], 0)</f>
        <v>29.503499999999999</v>
      </c>
      <c r="AF900" s="43">
        <f>_xlfn.XLOOKUP(Master1[[#This Row],[cu_id]],Revenue_Analysis[cuid],Revenue_Analysis[Q3 High Deviation], 0)</f>
        <v>53.155099999999997</v>
      </c>
      <c r="AG900" s="43">
        <f>_xlfn.XLOOKUP(Master1[[#This Row],[cu_id]],Revenue_Analysis[cuid],Revenue_Analysis[Q4 Low Deviation], 0)</f>
        <v>33.709899999999998</v>
      </c>
      <c r="AH900" s="43">
        <f>_xlfn.XLOOKUP(Master1[[#This Row],[cu_id]],Revenue_Analysis[cuid],Revenue_Analysis[Q4 High Deviation], 0)</f>
        <v>48.328499999999998</v>
      </c>
      <c r="AI900" s="43">
        <f>_xlfn.XLOOKUP(Master1[[#This Row],[cu_id]],Revenue_Analysis[cuid],Revenue_Analysis[Q1 Average], 0)</f>
        <v>0</v>
      </c>
      <c r="AJ900" s="43">
        <f>_xlfn.XLOOKUP(Master1[[#This Row],[cu_id]],Revenue_Analysis[cuid],Revenue_Analysis[Q2 Average], 0)</f>
        <v>51.475000000000001</v>
      </c>
      <c r="AK900" s="43">
        <f>_xlfn.XLOOKUP(Master1[[#This Row],[cu_id]],Revenue_Analysis[cuid],Revenue_Analysis[Q3 Average], 0)</f>
        <v>41.329300000000003</v>
      </c>
      <c r="AL900" s="43">
        <f>_xlfn.XLOOKUP(Master1[[#This Row],[cu_id]],Revenue_Analysis[cuid],Revenue_Analysis[Q4 Average], 0)</f>
        <v>41.019199999999998</v>
      </c>
      <c r="AM900" s="23" t="s">
        <v>1</v>
      </c>
      <c r="AN900" s="23" t="s">
        <v>1</v>
      </c>
      <c r="AO900" s="23" t="s">
        <v>13860</v>
      </c>
      <c r="AP900" s="23" t="s">
        <v>13860</v>
      </c>
      <c r="AQ900" s="23" t="s">
        <v>13860</v>
      </c>
      <c r="AR900" s="23" t="s">
        <v>0</v>
      </c>
      <c r="AS900" s="15">
        <f>IFERROR(_xlfn.XLOOKUP(Master1[[#This Row],[cu_id]],StopTimes[cu_ID],StopTimes[Average Stop Time]), 0)</f>
        <v>0.10476190333333334</v>
      </c>
      <c r="AT90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00" s="45">
        <v>3</v>
      </c>
      <c r="AV900" s="13"/>
      <c r="AW900" s="12"/>
    </row>
    <row r="901" spans="1:49" x14ac:dyDescent="0.3">
      <c r="A901" s="21" t="s">
        <v>3872</v>
      </c>
      <c r="B901" s="23">
        <v>70</v>
      </c>
      <c r="C901" s="23" t="s">
        <v>7</v>
      </c>
      <c r="D901" s="22">
        <v>99054</v>
      </c>
      <c r="E901" s="22">
        <v>50</v>
      </c>
      <c r="F901" s="22" t="s">
        <v>69</v>
      </c>
      <c r="G901" s="22" t="s">
        <v>1476</v>
      </c>
      <c r="H901" s="22" t="s">
        <v>11</v>
      </c>
      <c r="I901" s="22" t="s">
        <v>1353</v>
      </c>
      <c r="J901" s="22" t="s">
        <v>4</v>
      </c>
      <c r="K901" s="22" t="s">
        <v>758</v>
      </c>
      <c r="L901" s="23" t="s">
        <v>16</v>
      </c>
      <c r="M901" s="23" t="s">
        <v>3</v>
      </c>
      <c r="N901" s="23" t="s">
        <v>2</v>
      </c>
      <c r="O9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901" s="23">
        <v>0</v>
      </c>
      <c r="Q901" s="23">
        <v>1</v>
      </c>
      <c r="R901" s="23">
        <v>0</v>
      </c>
      <c r="S901" s="23">
        <v>0</v>
      </c>
      <c r="T901" s="23">
        <v>0</v>
      </c>
      <c r="U901" s="23">
        <v>11</v>
      </c>
      <c r="V901" s="51" t="str">
        <f>IFERROR(Master1[[#This Row],[Avg Garment Scans per Delivery]]/Master1[[#This Row],[Garment Inventory]], "")</f>
        <v/>
      </c>
      <c r="W901" s="23"/>
      <c r="X901" s="23"/>
      <c r="Y901" s="23"/>
      <c r="Z901" s="23"/>
      <c r="AA901" s="43">
        <f>_xlfn.XLOOKUP(Master1[[#This Row],[cu_id]], Revenue_Analysis[cuid], Revenue_Analysis[Q1 Low Deviation], 0)</f>
        <v>0</v>
      </c>
      <c r="AB901" s="43">
        <f>_xlfn.XLOOKUP(Master1[[#This Row],[cu_id]],Revenue_Analysis[cuid],Revenue_Analysis[Q1 High Deviation], 0)</f>
        <v>0</v>
      </c>
      <c r="AC901" s="43">
        <f>_xlfn.XLOOKUP(Master1[[#This Row],[cu_id]],Revenue_Analysis[cuid],Revenue_Analysis[Q2 Low Deviation], 0)</f>
        <v>33.51</v>
      </c>
      <c r="AD901" s="43">
        <f>_xlfn.XLOOKUP(Master1[[#This Row],[cu_id]],Revenue_Analysis[cuid],Revenue_Analysis[Q2 High Deviation], 0)</f>
        <v>34.630000000000003</v>
      </c>
      <c r="AE901" s="43">
        <f>_xlfn.XLOOKUP(Master1[[#This Row],[cu_id]],Revenue_Analysis[cuid],Revenue_Analysis[Q3 Low Deviation], 0)</f>
        <v>33.782299999999999</v>
      </c>
      <c r="AF901" s="43">
        <f>_xlfn.XLOOKUP(Master1[[#This Row],[cu_id]],Revenue_Analysis[cuid],Revenue_Analysis[Q3 High Deviation], 0)</f>
        <v>40.805300000000003</v>
      </c>
      <c r="AG901" s="43">
        <f>_xlfn.XLOOKUP(Master1[[#This Row],[cu_id]],Revenue_Analysis[cuid],Revenue_Analysis[Q4 Low Deviation], 0)</f>
        <v>48.4</v>
      </c>
      <c r="AH901" s="43">
        <f>_xlfn.XLOOKUP(Master1[[#This Row],[cu_id]],Revenue_Analysis[cuid],Revenue_Analysis[Q4 High Deviation], 0)</f>
        <v>48.4</v>
      </c>
      <c r="AI901" s="43">
        <f>_xlfn.XLOOKUP(Master1[[#This Row],[cu_id]],Revenue_Analysis[cuid],Revenue_Analysis[Q1 Average], 0)</f>
        <v>0</v>
      </c>
      <c r="AJ901" s="43">
        <f>_xlfn.XLOOKUP(Master1[[#This Row],[cu_id]],Revenue_Analysis[cuid],Revenue_Analysis[Q2 Average], 0)</f>
        <v>34.07</v>
      </c>
      <c r="AK901" s="43">
        <f>_xlfn.XLOOKUP(Master1[[#This Row],[cu_id]],Revenue_Analysis[cuid],Revenue_Analysis[Q3 Average], 0)</f>
        <v>37.293799999999997</v>
      </c>
      <c r="AL901" s="43">
        <f>_xlfn.XLOOKUP(Master1[[#This Row],[cu_id]],Revenue_Analysis[cuid],Revenue_Analysis[Q4 Average], 0)</f>
        <v>48.4</v>
      </c>
      <c r="AM901" s="23" t="s">
        <v>1</v>
      </c>
      <c r="AN901" s="23" t="s">
        <v>1</v>
      </c>
      <c r="AO901" s="23" t="s">
        <v>13860</v>
      </c>
      <c r="AP901" s="23" t="s">
        <v>13860</v>
      </c>
      <c r="AQ901" s="23" t="s">
        <v>13860</v>
      </c>
      <c r="AR901" s="23" t="s">
        <v>0</v>
      </c>
      <c r="AS901" s="15">
        <f>IFERROR(_xlfn.XLOOKUP(Master1[[#This Row],[cu_id]],StopTimes[cu_ID],StopTimes[Average Stop Time]), 0)</f>
        <v>0.11428571333333333</v>
      </c>
      <c r="AT90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01" s="45">
        <v>3</v>
      </c>
      <c r="AV901" s="13"/>
      <c r="AW901" s="12"/>
    </row>
    <row r="902" spans="1:49" x14ac:dyDescent="0.3">
      <c r="A902" s="74" t="s">
        <v>4672</v>
      </c>
      <c r="B902" s="25">
        <v>76</v>
      </c>
      <c r="C902" s="25" t="s">
        <v>6</v>
      </c>
      <c r="D902" s="26">
        <v>33270</v>
      </c>
      <c r="E902" s="26" t="s">
        <v>67</v>
      </c>
      <c r="F902" s="26" t="s">
        <v>3158</v>
      </c>
      <c r="G902" s="26" t="s">
        <v>3159</v>
      </c>
      <c r="H902" s="26" t="s">
        <v>5</v>
      </c>
      <c r="I902" s="26" t="s">
        <v>1784</v>
      </c>
      <c r="J902" s="26" t="s">
        <v>4</v>
      </c>
      <c r="K902" s="26" t="s">
        <v>632</v>
      </c>
      <c r="L902" s="27" t="s">
        <v>17</v>
      </c>
      <c r="M902" s="25" t="s">
        <v>10</v>
      </c>
      <c r="N902" s="25" t="s">
        <v>2</v>
      </c>
      <c r="O9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902" s="25">
        <v>0</v>
      </c>
      <c r="Q902" s="25">
        <v>0</v>
      </c>
      <c r="R902" s="25">
        <v>1</v>
      </c>
      <c r="S902" s="25">
        <v>0</v>
      </c>
      <c r="T902" s="25">
        <v>0</v>
      </c>
      <c r="U902" s="25"/>
      <c r="V902" s="41" t="str">
        <f>IFERROR(Master1[[#This Row],[Avg Garment Scans per Delivery]]/Master1[[#This Row],[Garment Inventory]], "")</f>
        <v/>
      </c>
      <c r="W902" s="42"/>
      <c r="X902" s="42">
        <v>0</v>
      </c>
      <c r="Y902" s="42"/>
      <c r="Z902" s="42"/>
      <c r="AA902" s="43">
        <f>_xlfn.XLOOKUP(Master1[[#This Row],[cu_id]], Revenue_Analysis[cuid], Revenue_Analysis[Q1 Low Deviation], 0)</f>
        <v>0</v>
      </c>
      <c r="AB902" s="43">
        <f>_xlfn.XLOOKUP(Master1[[#This Row],[cu_id]],Revenue_Analysis[cuid],Revenue_Analysis[Q1 High Deviation], 0)</f>
        <v>0</v>
      </c>
      <c r="AC902" s="43">
        <f>_xlfn.XLOOKUP(Master1[[#This Row],[cu_id]],Revenue_Analysis[cuid],Revenue_Analysis[Q2 Low Deviation], 0)</f>
        <v>64.416600000000003</v>
      </c>
      <c r="AD902" s="43">
        <f>_xlfn.XLOOKUP(Master1[[#This Row],[cu_id]],Revenue_Analysis[cuid],Revenue_Analysis[Q2 High Deviation], 0)</f>
        <v>92.45</v>
      </c>
      <c r="AE902" s="43">
        <f>_xlfn.XLOOKUP(Master1[[#This Row],[cu_id]],Revenue_Analysis[cuid],Revenue_Analysis[Q3 Low Deviation], 0)</f>
        <v>91.71</v>
      </c>
      <c r="AF902" s="43">
        <f>_xlfn.XLOOKUP(Master1[[#This Row],[cu_id]],Revenue_Analysis[cuid],Revenue_Analysis[Q3 High Deviation], 0)</f>
        <v>92.45</v>
      </c>
      <c r="AG902" s="43">
        <f>_xlfn.XLOOKUP(Master1[[#This Row],[cu_id]],Revenue_Analysis[cuid],Revenue_Analysis[Q4 Low Deviation], 0)</f>
        <v>67.413700000000006</v>
      </c>
      <c r="AH902" s="43">
        <f>_xlfn.XLOOKUP(Master1[[#This Row],[cu_id]],Revenue_Analysis[cuid],Revenue_Analysis[Q4 High Deviation], 0)</f>
        <v>78.212100000000007</v>
      </c>
      <c r="AI902" s="43">
        <f>_xlfn.XLOOKUP(Master1[[#This Row],[cu_id]],Revenue_Analysis[cuid],Revenue_Analysis[Q1 Average], 0)</f>
        <v>0</v>
      </c>
      <c r="AJ902" s="43">
        <f>_xlfn.XLOOKUP(Master1[[#This Row],[cu_id]],Revenue_Analysis[cuid],Revenue_Analysis[Q2 Average], 0)</f>
        <v>78.433300000000003</v>
      </c>
      <c r="AK902" s="43">
        <f>_xlfn.XLOOKUP(Master1[[#This Row],[cu_id]],Revenue_Analysis[cuid],Revenue_Analysis[Q3 Average], 0)</f>
        <v>92.08</v>
      </c>
      <c r="AL902" s="43">
        <f>_xlfn.XLOOKUP(Master1[[#This Row],[cu_id]],Revenue_Analysis[cuid],Revenue_Analysis[Q4 Average], 0)</f>
        <v>72.812899999999999</v>
      </c>
      <c r="AM902" s="44">
        <v>11</v>
      </c>
      <c r="AN902" s="44">
        <v>0.6875</v>
      </c>
      <c r="AO902" s="25" t="s">
        <v>13860</v>
      </c>
      <c r="AP902" s="25" t="s">
        <v>13860</v>
      </c>
      <c r="AQ902" s="25" t="s">
        <v>13860</v>
      </c>
      <c r="AR902" s="25" t="s">
        <v>0</v>
      </c>
      <c r="AS902" s="15">
        <f>IFERROR(_xlfn.XLOOKUP(Master1[[#This Row],[cu_id]],StopTimes[cu_ID],StopTimes[Average Stop Time]), 0)</f>
        <v>9.42</v>
      </c>
      <c r="AT90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02" s="45" t="s">
        <v>13860</v>
      </c>
      <c r="AV902" s="16"/>
      <c r="AW902" s="12"/>
    </row>
    <row r="903" spans="1:49" x14ac:dyDescent="0.3">
      <c r="A903" s="21" t="s">
        <v>4673</v>
      </c>
      <c r="B903" s="23">
        <v>34</v>
      </c>
      <c r="C903" s="23" t="s">
        <v>7</v>
      </c>
      <c r="D903" s="22">
        <v>33499</v>
      </c>
      <c r="E903" s="22">
        <v>3</v>
      </c>
      <c r="F903" s="22" t="s">
        <v>3160</v>
      </c>
      <c r="G903" s="22" t="s">
        <v>3161</v>
      </c>
      <c r="H903" s="22" t="s">
        <v>5</v>
      </c>
      <c r="I903" s="22" t="s">
        <v>696</v>
      </c>
      <c r="J903" s="22" t="s">
        <v>4</v>
      </c>
      <c r="K903" s="22" t="s">
        <v>513</v>
      </c>
      <c r="L903" s="23" t="s">
        <v>16</v>
      </c>
      <c r="M903" s="23" t="s">
        <v>3</v>
      </c>
      <c r="N903" s="23" t="s">
        <v>2</v>
      </c>
      <c r="O9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903" s="23">
        <v>0</v>
      </c>
      <c r="Q903" s="23">
        <v>0</v>
      </c>
      <c r="R903" s="23">
        <v>0</v>
      </c>
      <c r="S903" s="23">
        <v>0</v>
      </c>
      <c r="T903" s="23">
        <v>1</v>
      </c>
      <c r="U903" s="23">
        <v>10</v>
      </c>
      <c r="V903" s="51" t="str">
        <f>IFERROR(Master1[[#This Row],[Avg Garment Scans per Delivery]]/Master1[[#This Row],[Garment Inventory]], "")</f>
        <v/>
      </c>
      <c r="W903" s="23"/>
      <c r="X903" s="23"/>
      <c r="Y903" s="23"/>
      <c r="Z903" s="23"/>
      <c r="AA903" s="43">
        <f>_xlfn.XLOOKUP(Master1[[#This Row],[cu_id]], Revenue_Analysis[cuid], Revenue_Analysis[Q1 Low Deviation], 0)</f>
        <v>0</v>
      </c>
      <c r="AB903" s="43">
        <f>_xlfn.XLOOKUP(Master1[[#This Row],[cu_id]],Revenue_Analysis[cuid],Revenue_Analysis[Q1 High Deviation], 0)</f>
        <v>0</v>
      </c>
      <c r="AC903" s="43">
        <f>_xlfn.XLOOKUP(Master1[[#This Row],[cu_id]],Revenue_Analysis[cuid],Revenue_Analysis[Q2 Low Deviation], 0)</f>
        <v>82.091200000000001</v>
      </c>
      <c r="AD903" s="43">
        <f>_xlfn.XLOOKUP(Master1[[#This Row],[cu_id]],Revenue_Analysis[cuid],Revenue_Analysis[Q2 High Deviation], 0)</f>
        <v>124.40479999999999</v>
      </c>
      <c r="AE903" s="43">
        <f>_xlfn.XLOOKUP(Master1[[#This Row],[cu_id]],Revenue_Analysis[cuid],Revenue_Analysis[Q3 Low Deviation], 0)</f>
        <v>82.033699999999996</v>
      </c>
      <c r="AF903" s="43">
        <f>_xlfn.XLOOKUP(Master1[[#This Row],[cu_id]],Revenue_Analysis[cuid],Revenue_Analysis[Q3 High Deviation], 0)</f>
        <v>120.27209999999999</v>
      </c>
      <c r="AG903" s="43">
        <f>_xlfn.XLOOKUP(Master1[[#This Row],[cu_id]],Revenue_Analysis[cuid],Revenue_Analysis[Q4 Low Deviation], 0)</f>
        <v>77.041300000000007</v>
      </c>
      <c r="AH903" s="43">
        <f>_xlfn.XLOOKUP(Master1[[#This Row],[cu_id]],Revenue_Analysis[cuid],Revenue_Analysis[Q4 High Deviation], 0)</f>
        <v>151.09110000000001</v>
      </c>
      <c r="AI903" s="43">
        <f>_xlfn.XLOOKUP(Master1[[#This Row],[cu_id]],Revenue_Analysis[cuid],Revenue_Analysis[Q1 Average], 0)</f>
        <v>0</v>
      </c>
      <c r="AJ903" s="43">
        <f>_xlfn.XLOOKUP(Master1[[#This Row],[cu_id]],Revenue_Analysis[cuid],Revenue_Analysis[Q2 Average], 0)</f>
        <v>103.248</v>
      </c>
      <c r="AK903" s="43">
        <f>_xlfn.XLOOKUP(Master1[[#This Row],[cu_id]],Revenue_Analysis[cuid],Revenue_Analysis[Q3 Average], 0)</f>
        <v>101.1529</v>
      </c>
      <c r="AL903" s="43">
        <f>_xlfn.XLOOKUP(Master1[[#This Row],[cu_id]],Revenue_Analysis[cuid],Revenue_Analysis[Q4 Average], 0)</f>
        <v>114.06619999999999</v>
      </c>
      <c r="AM903" s="23" t="s">
        <v>1</v>
      </c>
      <c r="AN903" s="23" t="s">
        <v>1</v>
      </c>
      <c r="AO903" s="23" t="s">
        <v>13860</v>
      </c>
      <c r="AP903" s="23" t="s">
        <v>13860</v>
      </c>
      <c r="AQ903" s="23" t="s">
        <v>13860</v>
      </c>
      <c r="AR903" s="23" t="s">
        <v>0</v>
      </c>
      <c r="AS903" s="15">
        <f>IFERROR(_xlfn.XLOOKUP(Master1[[#This Row],[cu_id]],StopTimes[cu_ID],StopTimes[Average Stop Time]), 0)</f>
        <v>5.3916666666666666</v>
      </c>
      <c r="AT903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903" s="45">
        <v>10</v>
      </c>
      <c r="AV903" s="13"/>
      <c r="AW903" s="12"/>
    </row>
    <row r="904" spans="1:49" x14ac:dyDescent="0.3">
      <c r="A904" s="74" t="s">
        <v>3162</v>
      </c>
      <c r="B904" s="25">
        <v>76</v>
      </c>
      <c r="C904" s="25" t="s">
        <v>6</v>
      </c>
      <c r="D904" s="26">
        <v>33596</v>
      </c>
      <c r="E904" s="26">
        <v>0</v>
      </c>
      <c r="F904" s="26" t="s">
        <v>3163</v>
      </c>
      <c r="G904" s="26" t="s">
        <v>3164</v>
      </c>
      <c r="H904" s="26" t="s">
        <v>5</v>
      </c>
      <c r="I904" s="26" t="s">
        <v>1784</v>
      </c>
      <c r="J904" s="26" t="s">
        <v>4</v>
      </c>
      <c r="K904" s="26" t="s">
        <v>632</v>
      </c>
      <c r="L904" s="27">
        <v>7</v>
      </c>
      <c r="M904" s="25" t="s">
        <v>3</v>
      </c>
      <c r="N904" s="25" t="s">
        <v>2</v>
      </c>
      <c r="O904" s="25">
        <v>105</v>
      </c>
      <c r="P904" s="25">
        <v>0</v>
      </c>
      <c r="Q904" s="25">
        <v>0</v>
      </c>
      <c r="R904" s="25">
        <v>105</v>
      </c>
      <c r="S904" s="25">
        <v>0</v>
      </c>
      <c r="T904" s="25">
        <v>0</v>
      </c>
      <c r="U904" s="25">
        <v>11</v>
      </c>
      <c r="V904" s="25"/>
      <c r="W904" s="28"/>
      <c r="X904" s="28"/>
      <c r="Y904" s="28"/>
      <c r="Z904" s="28"/>
      <c r="AA904" s="43">
        <f>_xlfn.XLOOKUP(Master1[[#This Row],[cu_id]], Revenue_Analysis[cuid], Revenue_Analysis[Q1 Low Deviation], 0)</f>
        <v>0</v>
      </c>
      <c r="AB904" s="43">
        <f>_xlfn.XLOOKUP(Master1[[#This Row],[cu_id]],Revenue_Analysis[cuid],Revenue_Analysis[Q1 High Deviation], 0)</f>
        <v>0</v>
      </c>
      <c r="AC904" s="43">
        <f>_xlfn.XLOOKUP(Master1[[#This Row],[cu_id]],Revenue_Analysis[cuid],Revenue_Analysis[Q2 Low Deviation], 0)</f>
        <v>55.314799999999998</v>
      </c>
      <c r="AD904" s="43">
        <f>_xlfn.XLOOKUP(Master1[[#This Row],[cu_id]],Revenue_Analysis[cuid],Revenue_Analysis[Q2 High Deviation], 0)</f>
        <v>60.074199999999998</v>
      </c>
      <c r="AE904" s="43">
        <f>_xlfn.XLOOKUP(Master1[[#This Row],[cu_id]],Revenue_Analysis[cuid],Revenue_Analysis[Q3 Low Deviation], 0)</f>
        <v>59.060899999999997</v>
      </c>
      <c r="AF904" s="43">
        <f>_xlfn.XLOOKUP(Master1[[#This Row],[cu_id]],Revenue_Analysis[cuid],Revenue_Analysis[Q3 High Deviation], 0)</f>
        <v>60.051499999999997</v>
      </c>
      <c r="AG904" s="43">
        <f>_xlfn.XLOOKUP(Master1[[#This Row],[cu_id]],Revenue_Analysis[cuid],Revenue_Analysis[Q4 Low Deviation], 0)</f>
        <v>58.5002</v>
      </c>
      <c r="AH904" s="43">
        <f>_xlfn.XLOOKUP(Master1[[#This Row],[cu_id]],Revenue_Analysis[cuid],Revenue_Analysis[Q4 High Deviation], 0)</f>
        <v>60.369</v>
      </c>
      <c r="AI904" s="43">
        <f>_xlfn.XLOOKUP(Master1[[#This Row],[cu_id]],Revenue_Analysis[cuid],Revenue_Analysis[Q1 Average], 0)</f>
        <v>0</v>
      </c>
      <c r="AJ904" s="43">
        <f>_xlfn.XLOOKUP(Master1[[#This Row],[cu_id]],Revenue_Analysis[cuid],Revenue_Analysis[Q2 Average], 0)</f>
        <v>57.694499999999998</v>
      </c>
      <c r="AK904" s="43">
        <f>_xlfn.XLOOKUP(Master1[[#This Row],[cu_id]],Revenue_Analysis[cuid],Revenue_Analysis[Q3 Average], 0)</f>
        <v>59.556199999999997</v>
      </c>
      <c r="AL904" s="43">
        <f>_xlfn.XLOOKUP(Master1[[#This Row],[cu_id]],Revenue_Analysis[cuid],Revenue_Analysis[Q4 Average], 0)</f>
        <v>59.434600000000003</v>
      </c>
      <c r="AM904" s="43" t="s">
        <v>1</v>
      </c>
      <c r="AN904" s="43" t="s">
        <v>1</v>
      </c>
      <c r="AO904" s="43" t="s">
        <v>13860</v>
      </c>
      <c r="AP904" s="43" t="s">
        <v>13860</v>
      </c>
      <c r="AQ904" s="43" t="s">
        <v>13860</v>
      </c>
      <c r="AR904" s="43" t="s">
        <v>0</v>
      </c>
      <c r="AS904" s="15">
        <f>IFERROR(_xlfn.XLOOKUP(Master1[[#This Row],[cu_id]],StopTimes[cu_ID],StopTimes[Average Stop Time]), 0)</f>
        <v>6.9809523799999997</v>
      </c>
      <c r="AT90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04" s="45" t="s">
        <v>13860</v>
      </c>
      <c r="AV904" s="13"/>
      <c r="AW904" s="12"/>
    </row>
    <row r="905" spans="1:49" x14ac:dyDescent="0.3">
      <c r="A905" s="74" t="s">
        <v>3165</v>
      </c>
      <c r="B905" s="25">
        <v>76</v>
      </c>
      <c r="C905" s="25" t="s">
        <v>7</v>
      </c>
      <c r="D905" s="26">
        <v>33599</v>
      </c>
      <c r="E905" s="26">
        <v>0</v>
      </c>
      <c r="F905" s="26" t="s">
        <v>3166</v>
      </c>
      <c r="G905" s="26" t="s">
        <v>3167</v>
      </c>
      <c r="H905" s="26" t="s">
        <v>5</v>
      </c>
      <c r="I905" s="26" t="s">
        <v>567</v>
      </c>
      <c r="J905" s="26" t="s">
        <v>4</v>
      </c>
      <c r="K905" s="26" t="s">
        <v>528</v>
      </c>
      <c r="L905" s="27">
        <v>7</v>
      </c>
      <c r="M905" s="25" t="s">
        <v>3</v>
      </c>
      <c r="N905" s="25" t="s">
        <v>2</v>
      </c>
      <c r="O905" s="25">
        <v>240</v>
      </c>
      <c r="P905" s="25">
        <v>0</v>
      </c>
      <c r="Q905" s="25">
        <v>0</v>
      </c>
      <c r="R905" s="25">
        <v>0</v>
      </c>
      <c r="S905" s="25">
        <v>0</v>
      </c>
      <c r="T905" s="25">
        <v>240</v>
      </c>
      <c r="U905" s="25">
        <v>9</v>
      </c>
      <c r="V905" s="25"/>
      <c r="W905" s="28"/>
      <c r="X905" s="28"/>
      <c r="Y905" s="28"/>
      <c r="Z905" s="28"/>
      <c r="AA905" s="43">
        <f>_xlfn.XLOOKUP(Master1[[#This Row],[cu_id]], Revenue_Analysis[cuid], Revenue_Analysis[Q1 Low Deviation], 0)</f>
        <v>0</v>
      </c>
      <c r="AB905" s="43">
        <f>_xlfn.XLOOKUP(Master1[[#This Row],[cu_id]],Revenue_Analysis[cuid],Revenue_Analysis[Q1 High Deviation], 0)</f>
        <v>0</v>
      </c>
      <c r="AC905" s="43">
        <f>_xlfn.XLOOKUP(Master1[[#This Row],[cu_id]],Revenue_Analysis[cuid],Revenue_Analysis[Q2 Low Deviation], 0)</f>
        <v>139.02250000000001</v>
      </c>
      <c r="AD905" s="43">
        <f>_xlfn.XLOOKUP(Master1[[#This Row],[cu_id]],Revenue_Analysis[cuid],Revenue_Analysis[Q2 High Deviation], 0)</f>
        <v>143.37309999999999</v>
      </c>
      <c r="AE905" s="43">
        <f>_xlfn.XLOOKUP(Master1[[#This Row],[cu_id]],Revenue_Analysis[cuid],Revenue_Analysis[Q3 Low Deviation], 0)</f>
        <v>144.75020000000001</v>
      </c>
      <c r="AF905" s="43">
        <f>_xlfn.XLOOKUP(Master1[[#This Row],[cu_id]],Revenue_Analysis[cuid],Revenue_Analysis[Q3 High Deviation], 0)</f>
        <v>155.23259999999999</v>
      </c>
      <c r="AG905" s="43">
        <f>_xlfn.XLOOKUP(Master1[[#This Row],[cu_id]],Revenue_Analysis[cuid],Revenue_Analysis[Q4 Low Deviation], 0)</f>
        <v>139.4743</v>
      </c>
      <c r="AH905" s="43">
        <f>_xlfn.XLOOKUP(Master1[[#This Row],[cu_id]],Revenue_Analysis[cuid],Revenue_Analysis[Q4 High Deviation], 0)</f>
        <v>157.65190000000001</v>
      </c>
      <c r="AI905" s="43">
        <f>_xlfn.XLOOKUP(Master1[[#This Row],[cu_id]],Revenue_Analysis[cuid],Revenue_Analysis[Q1 Average], 0)</f>
        <v>0</v>
      </c>
      <c r="AJ905" s="43">
        <f>_xlfn.XLOOKUP(Master1[[#This Row],[cu_id]],Revenue_Analysis[cuid],Revenue_Analysis[Q2 Average], 0)</f>
        <v>141.1978</v>
      </c>
      <c r="AK905" s="43">
        <f>_xlfn.XLOOKUP(Master1[[#This Row],[cu_id]],Revenue_Analysis[cuid],Revenue_Analysis[Q3 Average], 0)</f>
        <v>149.9914</v>
      </c>
      <c r="AL905" s="43">
        <f>_xlfn.XLOOKUP(Master1[[#This Row],[cu_id]],Revenue_Analysis[cuid],Revenue_Analysis[Q4 Average], 0)</f>
        <v>148.56309999999999</v>
      </c>
      <c r="AM905" s="43" t="s">
        <v>1</v>
      </c>
      <c r="AN905" s="43" t="s">
        <v>1</v>
      </c>
      <c r="AO905" s="43" t="s">
        <v>13860</v>
      </c>
      <c r="AP905" s="43" t="s">
        <v>13860</v>
      </c>
      <c r="AQ905" s="43" t="s">
        <v>13860</v>
      </c>
      <c r="AR905" s="43" t="s">
        <v>0</v>
      </c>
      <c r="AS905" s="15">
        <f>IFERROR(_xlfn.XLOOKUP(Master1[[#This Row],[cu_id]],StopTimes[cu_ID],StopTimes[Average Stop Time]), 0)</f>
        <v>4.4333333333333336</v>
      </c>
      <c r="AT90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05" s="45" t="s">
        <v>13860</v>
      </c>
      <c r="AV905" s="13"/>
      <c r="AW905" s="12"/>
    </row>
    <row r="906" spans="1:49" x14ac:dyDescent="0.3">
      <c r="A906" s="21" t="s">
        <v>4569</v>
      </c>
      <c r="B906" s="23">
        <v>78</v>
      </c>
      <c r="C906" s="23" t="s">
        <v>12</v>
      </c>
      <c r="D906" s="22">
        <v>99033</v>
      </c>
      <c r="E906" s="22">
        <v>311</v>
      </c>
      <c r="F906" s="22" t="s">
        <v>2962</v>
      </c>
      <c r="G906" s="22" t="s">
        <v>2963</v>
      </c>
      <c r="H906" s="22" t="s">
        <v>11</v>
      </c>
      <c r="I906" s="22" t="s">
        <v>1746</v>
      </c>
      <c r="J906" s="22" t="s">
        <v>4</v>
      </c>
      <c r="K906" s="22" t="s">
        <v>831</v>
      </c>
      <c r="L906" s="23" t="s">
        <v>16</v>
      </c>
      <c r="M906" s="23" t="s">
        <v>3</v>
      </c>
      <c r="N906" s="23" t="s">
        <v>2</v>
      </c>
      <c r="O9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906" s="23">
        <v>0</v>
      </c>
      <c r="Q906" s="23">
        <v>10</v>
      </c>
      <c r="R906" s="23">
        <v>0</v>
      </c>
      <c r="S906" s="23">
        <v>0</v>
      </c>
      <c r="T906" s="23">
        <v>0</v>
      </c>
      <c r="U906" s="23">
        <v>8</v>
      </c>
      <c r="V906" s="51" t="str">
        <f>IFERROR(Master1[[#This Row],[Avg Garment Scans per Delivery]]/Master1[[#This Row],[Garment Inventory]], "")</f>
        <v/>
      </c>
      <c r="W906" s="23"/>
      <c r="X906" s="23"/>
      <c r="Y906" s="23"/>
      <c r="Z906" s="23"/>
      <c r="AA906" s="43">
        <f>_xlfn.XLOOKUP(Master1[[#This Row],[cu_id]], Revenue_Analysis[cuid], Revenue_Analysis[Q1 Low Deviation], 0)</f>
        <v>0</v>
      </c>
      <c r="AB906" s="43">
        <f>_xlfn.XLOOKUP(Master1[[#This Row],[cu_id]],Revenue_Analysis[cuid],Revenue_Analysis[Q1 High Deviation], 0)</f>
        <v>0</v>
      </c>
      <c r="AC906" s="43">
        <f>_xlfn.XLOOKUP(Master1[[#This Row],[cu_id]],Revenue_Analysis[cuid],Revenue_Analysis[Q2 Low Deviation], 0)</f>
        <v>121.35</v>
      </c>
      <c r="AD906" s="43">
        <f>_xlfn.XLOOKUP(Master1[[#This Row],[cu_id]],Revenue_Analysis[cuid],Revenue_Analysis[Q2 High Deviation], 0)</f>
        <v>121.35</v>
      </c>
      <c r="AE906" s="43">
        <f>_xlfn.XLOOKUP(Master1[[#This Row],[cu_id]],Revenue_Analysis[cuid],Revenue_Analysis[Q3 Low Deviation], 0)</f>
        <v>142.36000000000001</v>
      </c>
      <c r="AF906" s="43">
        <f>_xlfn.XLOOKUP(Master1[[#This Row],[cu_id]],Revenue_Analysis[cuid],Revenue_Analysis[Q3 High Deviation], 0)</f>
        <v>142.36000000000001</v>
      </c>
      <c r="AG906" s="43">
        <f>_xlfn.XLOOKUP(Master1[[#This Row],[cu_id]],Revenue_Analysis[cuid],Revenue_Analysis[Q4 Low Deviation], 0)</f>
        <v>142.36000000000001</v>
      </c>
      <c r="AH906" s="43">
        <f>_xlfn.XLOOKUP(Master1[[#This Row],[cu_id]],Revenue_Analysis[cuid],Revenue_Analysis[Q4 High Deviation], 0)</f>
        <v>142.36000000000001</v>
      </c>
      <c r="AI906" s="43">
        <f>_xlfn.XLOOKUP(Master1[[#This Row],[cu_id]],Revenue_Analysis[cuid],Revenue_Analysis[Q1 Average], 0)</f>
        <v>0</v>
      </c>
      <c r="AJ906" s="43">
        <f>_xlfn.XLOOKUP(Master1[[#This Row],[cu_id]],Revenue_Analysis[cuid],Revenue_Analysis[Q2 Average], 0)</f>
        <v>121.35</v>
      </c>
      <c r="AK906" s="43">
        <f>_xlfn.XLOOKUP(Master1[[#This Row],[cu_id]],Revenue_Analysis[cuid],Revenue_Analysis[Q3 Average], 0)</f>
        <v>142.36000000000001</v>
      </c>
      <c r="AL906" s="43">
        <f>_xlfn.XLOOKUP(Master1[[#This Row],[cu_id]],Revenue_Analysis[cuid],Revenue_Analysis[Q4 Average], 0)</f>
        <v>142.36000000000001</v>
      </c>
      <c r="AM906" s="59">
        <v>0.33333333333333331</v>
      </c>
      <c r="AN906" s="59">
        <v>0.70833333333333337</v>
      </c>
      <c r="AO906" s="23" t="s">
        <v>13860</v>
      </c>
      <c r="AP906" s="23" t="s">
        <v>13860</v>
      </c>
      <c r="AQ906" s="23" t="s">
        <v>13860</v>
      </c>
      <c r="AR906" s="23" t="s">
        <v>0</v>
      </c>
      <c r="AS906" s="15">
        <f>IFERROR(_xlfn.XLOOKUP(Master1[[#This Row],[cu_id]],StopTimes[cu_ID],StopTimes[Average Stop Time]), 0)</f>
        <v>0.20333333333333334</v>
      </c>
      <c r="AT90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06" s="45">
        <v>3</v>
      </c>
      <c r="AV906" s="13"/>
      <c r="AW906" s="12"/>
    </row>
    <row r="907" spans="1:49" x14ac:dyDescent="0.3">
      <c r="A907" s="21" t="s">
        <v>4675</v>
      </c>
      <c r="B907" s="23">
        <v>8</v>
      </c>
      <c r="C907" s="23" t="s">
        <v>7</v>
      </c>
      <c r="D907" s="22">
        <v>99033</v>
      </c>
      <c r="E907" s="22">
        <v>312</v>
      </c>
      <c r="F907" s="22" t="s">
        <v>3169</v>
      </c>
      <c r="G907" s="22" t="s">
        <v>3170</v>
      </c>
      <c r="H907" s="22" t="s">
        <v>11</v>
      </c>
      <c r="I907" s="22" t="s">
        <v>1749</v>
      </c>
      <c r="J907" s="22" t="s">
        <v>4</v>
      </c>
      <c r="K907" s="22" t="s">
        <v>537</v>
      </c>
      <c r="L907" s="23" t="s">
        <v>16</v>
      </c>
      <c r="M907" s="23" t="s">
        <v>3</v>
      </c>
      <c r="N907" s="23" t="s">
        <v>2</v>
      </c>
      <c r="O9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907" s="23">
        <v>0</v>
      </c>
      <c r="Q907" s="23">
        <v>0</v>
      </c>
      <c r="R907" s="23">
        <v>0</v>
      </c>
      <c r="S907" s="23">
        <v>0</v>
      </c>
      <c r="T907" s="23">
        <v>1</v>
      </c>
      <c r="U907" s="23">
        <v>8</v>
      </c>
      <c r="V907" s="51" t="str">
        <f>IFERROR(Master1[[#This Row],[Avg Garment Scans per Delivery]]/Master1[[#This Row],[Garment Inventory]], "")</f>
        <v/>
      </c>
      <c r="W907" s="23"/>
      <c r="X907" s="23"/>
      <c r="Y907" s="23"/>
      <c r="Z907" s="23"/>
      <c r="AA907" s="43">
        <f>_xlfn.XLOOKUP(Master1[[#This Row],[cu_id]], Revenue_Analysis[cuid], Revenue_Analysis[Q1 Low Deviation], 0)</f>
        <v>0</v>
      </c>
      <c r="AB907" s="43">
        <f>_xlfn.XLOOKUP(Master1[[#This Row],[cu_id]],Revenue_Analysis[cuid],Revenue_Analysis[Q1 High Deviation], 0)</f>
        <v>0</v>
      </c>
      <c r="AC907" s="43">
        <f>_xlfn.XLOOKUP(Master1[[#This Row],[cu_id]],Revenue_Analysis[cuid],Revenue_Analysis[Q2 Low Deviation], 0)</f>
        <v>161.3997</v>
      </c>
      <c r="AD907" s="43">
        <f>_xlfn.XLOOKUP(Master1[[#This Row],[cu_id]],Revenue_Analysis[cuid],Revenue_Analysis[Q2 High Deviation], 0)</f>
        <v>544.91790000000003</v>
      </c>
      <c r="AE907" s="43">
        <f>_xlfn.XLOOKUP(Master1[[#This Row],[cu_id]],Revenue_Analysis[cuid],Revenue_Analysis[Q3 Low Deviation], 0)</f>
        <v>263.44499999999999</v>
      </c>
      <c r="AF907" s="43">
        <f>_xlfn.XLOOKUP(Master1[[#This Row],[cu_id]],Revenue_Analysis[cuid],Revenue_Analysis[Q3 High Deviation], 0)</f>
        <v>980.43499999999995</v>
      </c>
      <c r="AG907" s="43">
        <f>_xlfn.XLOOKUP(Master1[[#This Row],[cu_id]],Revenue_Analysis[cuid],Revenue_Analysis[Q4 Low Deviation], 0)</f>
        <v>280.34769999999997</v>
      </c>
      <c r="AH907" s="43">
        <f>_xlfn.XLOOKUP(Master1[[#This Row],[cu_id]],Revenue_Analysis[cuid],Revenue_Analysis[Q4 High Deviation], 0)</f>
        <v>872.89890000000003</v>
      </c>
      <c r="AI907" s="43">
        <f>_xlfn.XLOOKUP(Master1[[#This Row],[cu_id]],Revenue_Analysis[cuid],Revenue_Analysis[Q1 Average], 0)</f>
        <v>0</v>
      </c>
      <c r="AJ907" s="43">
        <f>_xlfn.XLOOKUP(Master1[[#This Row],[cu_id]],Revenue_Analysis[cuid],Revenue_Analysis[Q2 Average], 0)</f>
        <v>353.15879999999999</v>
      </c>
      <c r="AK907" s="43">
        <f>_xlfn.XLOOKUP(Master1[[#This Row],[cu_id]],Revenue_Analysis[cuid],Revenue_Analysis[Q3 Average], 0)</f>
        <v>621.94000000000005</v>
      </c>
      <c r="AL907" s="43">
        <f>_xlfn.XLOOKUP(Master1[[#This Row],[cu_id]],Revenue_Analysis[cuid],Revenue_Analysis[Q4 Average], 0)</f>
        <v>576.62329999999997</v>
      </c>
      <c r="AM907" s="59">
        <v>0.375</v>
      </c>
      <c r="AN907" s="59">
        <v>0.79166666666666663</v>
      </c>
      <c r="AO907" s="23" t="s">
        <v>13860</v>
      </c>
      <c r="AP907" s="23" t="s">
        <v>13860</v>
      </c>
      <c r="AQ907" s="23" t="s">
        <v>13860</v>
      </c>
      <c r="AR907" s="23" t="s">
        <v>0</v>
      </c>
      <c r="AS907" s="15">
        <f>IFERROR(_xlfn.XLOOKUP(Master1[[#This Row],[cu_id]],StopTimes[cu_ID],StopTimes[Average Stop Time]), 0)</f>
        <v>6.1749999999999998</v>
      </c>
      <c r="AT90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07" s="45" t="s">
        <v>13860</v>
      </c>
      <c r="AV907" s="13"/>
      <c r="AW907" s="12"/>
    </row>
    <row r="908" spans="1:49" x14ac:dyDescent="0.3">
      <c r="A908" s="74" t="s">
        <v>3770</v>
      </c>
      <c r="B908" s="25">
        <v>71</v>
      </c>
      <c r="C908" s="25" t="s">
        <v>6</v>
      </c>
      <c r="D908" s="26">
        <v>29076</v>
      </c>
      <c r="E908" s="26" t="s">
        <v>39</v>
      </c>
      <c r="F908" s="26" t="s">
        <v>1249</v>
      </c>
      <c r="G908" s="26" t="s">
        <v>1250</v>
      </c>
      <c r="H908" s="26" t="s">
        <v>11</v>
      </c>
      <c r="I908" s="26" t="s">
        <v>891</v>
      </c>
      <c r="J908" s="26" t="s">
        <v>4</v>
      </c>
      <c r="K908" s="26" t="s">
        <v>892</v>
      </c>
      <c r="L908" s="27" t="s">
        <v>19</v>
      </c>
      <c r="M908" s="25" t="s">
        <v>18</v>
      </c>
      <c r="N908" s="25" t="s">
        <v>2</v>
      </c>
      <c r="O9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908" s="25">
        <v>0</v>
      </c>
      <c r="Q908" s="25">
        <v>0</v>
      </c>
      <c r="R908" s="25">
        <v>90</v>
      </c>
      <c r="S908" s="25">
        <v>0</v>
      </c>
      <c r="T908" s="25">
        <v>0</v>
      </c>
      <c r="U908" s="25">
        <v>26</v>
      </c>
      <c r="V908" s="41" t="str">
        <f>IFERROR(Master1[[#This Row],[Avg Garment Scans per Delivery]]/Master1[[#This Row],[Garment Inventory]], "")</f>
        <v/>
      </c>
      <c r="W908" s="42"/>
      <c r="X908" s="42"/>
      <c r="Y908" s="42"/>
      <c r="Z908" s="42"/>
      <c r="AA908" s="43">
        <f>_xlfn.XLOOKUP(Master1[[#This Row],[cu_id]], Revenue_Analysis[cuid], Revenue_Analysis[Q1 Low Deviation], 0)</f>
        <v>20.53</v>
      </c>
      <c r="AB908" s="43">
        <f>_xlfn.XLOOKUP(Master1[[#This Row],[cu_id]],Revenue_Analysis[cuid],Revenue_Analysis[Q1 High Deviation], 0)</f>
        <v>21.25</v>
      </c>
      <c r="AC908" s="43">
        <f>_xlfn.XLOOKUP(Master1[[#This Row],[cu_id]],Revenue_Analysis[cuid],Revenue_Analysis[Q2 Low Deviation], 0)</f>
        <v>22.15</v>
      </c>
      <c r="AD908" s="43">
        <f>_xlfn.XLOOKUP(Master1[[#This Row],[cu_id]],Revenue_Analysis[cuid],Revenue_Analysis[Q2 High Deviation], 0)</f>
        <v>22.15</v>
      </c>
      <c r="AE908" s="43">
        <f>_xlfn.XLOOKUP(Master1[[#This Row],[cu_id]],Revenue_Analysis[cuid],Revenue_Analysis[Q3 Low Deviation], 0)</f>
        <v>22.15</v>
      </c>
      <c r="AF908" s="43">
        <f>_xlfn.XLOOKUP(Master1[[#This Row],[cu_id]],Revenue_Analysis[cuid],Revenue_Analysis[Q3 High Deviation], 0)</f>
        <v>22.15</v>
      </c>
      <c r="AG908" s="43">
        <f>_xlfn.XLOOKUP(Master1[[#This Row],[cu_id]],Revenue_Analysis[cuid],Revenue_Analysis[Q4 Low Deviation], 0)</f>
        <v>22.15</v>
      </c>
      <c r="AH908" s="43">
        <f>_xlfn.XLOOKUP(Master1[[#This Row],[cu_id]],Revenue_Analysis[cuid],Revenue_Analysis[Q4 High Deviation], 0)</f>
        <v>22.15</v>
      </c>
      <c r="AI908" s="43">
        <f>_xlfn.XLOOKUP(Master1[[#This Row],[cu_id]],Revenue_Analysis[cuid],Revenue_Analysis[Q1 Average], 0)</f>
        <v>20.89</v>
      </c>
      <c r="AJ908" s="43">
        <f>_xlfn.XLOOKUP(Master1[[#This Row],[cu_id]],Revenue_Analysis[cuid],Revenue_Analysis[Q2 Average], 0)</f>
        <v>22.15</v>
      </c>
      <c r="AK908" s="43">
        <f>_xlfn.XLOOKUP(Master1[[#This Row],[cu_id]],Revenue_Analysis[cuid],Revenue_Analysis[Q3 Average], 0)</f>
        <v>22.15</v>
      </c>
      <c r="AL908" s="43">
        <f>_xlfn.XLOOKUP(Master1[[#This Row],[cu_id]],Revenue_Analysis[cuid],Revenue_Analysis[Q4 Average], 0)</f>
        <v>22.15</v>
      </c>
      <c r="AM908" s="44">
        <v>9</v>
      </c>
      <c r="AN908" s="44">
        <v>4.5</v>
      </c>
      <c r="AO908" s="25" t="s">
        <v>13860</v>
      </c>
      <c r="AP908" s="25" t="s">
        <v>13860</v>
      </c>
      <c r="AQ908" s="25" t="s">
        <v>13860</v>
      </c>
      <c r="AR908" s="25" t="s">
        <v>0</v>
      </c>
      <c r="AS908" s="15">
        <f>IFERROR(_xlfn.XLOOKUP(Master1[[#This Row],[cu_id]],StopTimes[cu_ID],StopTimes[Average Stop Time]), 0)</f>
        <v>10.979166666666666</v>
      </c>
      <c r="AT90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08" s="45" t="s">
        <v>13860</v>
      </c>
      <c r="AV908" s="13"/>
      <c r="AW908" s="12"/>
    </row>
    <row r="909" spans="1:49" x14ac:dyDescent="0.3">
      <c r="A909" s="21" t="s">
        <v>4676</v>
      </c>
      <c r="B909" s="23">
        <v>70</v>
      </c>
      <c r="C909" s="23" t="s">
        <v>14</v>
      </c>
      <c r="D909" s="22">
        <v>33603</v>
      </c>
      <c r="E909" s="22">
        <v>0</v>
      </c>
      <c r="F909" s="22" t="s">
        <v>3171</v>
      </c>
      <c r="G909" s="22" t="s">
        <v>3172</v>
      </c>
      <c r="H909" s="22" t="s">
        <v>5</v>
      </c>
      <c r="I909" s="22" t="s">
        <v>1318</v>
      </c>
      <c r="J909" s="22" t="s">
        <v>4</v>
      </c>
      <c r="K909" s="22" t="s">
        <v>635</v>
      </c>
      <c r="L909" s="23" t="s">
        <v>16</v>
      </c>
      <c r="M909" s="23" t="s">
        <v>3</v>
      </c>
      <c r="N909" s="23" t="s">
        <v>2</v>
      </c>
      <c r="O90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909" s="23">
        <v>0</v>
      </c>
      <c r="Q909" s="23">
        <v>0</v>
      </c>
      <c r="R909" s="23">
        <v>0</v>
      </c>
      <c r="S909" s="23">
        <v>1</v>
      </c>
      <c r="T909" s="23">
        <v>0</v>
      </c>
      <c r="U909" s="23">
        <v>9</v>
      </c>
      <c r="V909" s="51" t="str">
        <f>IFERROR(Master1[[#This Row],[Avg Garment Scans per Delivery]]/Master1[[#This Row],[Garment Inventory]], "")</f>
        <v/>
      </c>
      <c r="W909" s="23"/>
      <c r="X909" s="23"/>
      <c r="Y909" s="23"/>
      <c r="Z909" s="23"/>
      <c r="AA909" s="43">
        <f>_xlfn.XLOOKUP(Master1[[#This Row],[cu_id]], Revenue_Analysis[cuid], Revenue_Analysis[Q1 Low Deviation], 0)</f>
        <v>0</v>
      </c>
      <c r="AB909" s="43">
        <f>_xlfn.XLOOKUP(Master1[[#This Row],[cu_id]],Revenue_Analysis[cuid],Revenue_Analysis[Q1 High Deviation], 0)</f>
        <v>0</v>
      </c>
      <c r="AC909" s="43">
        <f>_xlfn.XLOOKUP(Master1[[#This Row],[cu_id]],Revenue_Analysis[cuid],Revenue_Analysis[Q2 Low Deviation], 0)</f>
        <v>51.296900000000001</v>
      </c>
      <c r="AD909" s="43">
        <f>_xlfn.XLOOKUP(Master1[[#This Row],[cu_id]],Revenue_Analysis[cuid],Revenue_Analysis[Q2 High Deviation], 0)</f>
        <v>63.385300000000001</v>
      </c>
      <c r="AE909" s="43">
        <f>_xlfn.XLOOKUP(Master1[[#This Row],[cu_id]],Revenue_Analysis[cuid],Revenue_Analysis[Q3 Low Deviation], 0)</f>
        <v>54.8</v>
      </c>
      <c r="AF909" s="43">
        <f>_xlfn.XLOOKUP(Master1[[#This Row],[cu_id]],Revenue_Analysis[cuid],Revenue_Analysis[Q3 High Deviation], 0)</f>
        <v>54.8</v>
      </c>
      <c r="AG909" s="43">
        <f>_xlfn.XLOOKUP(Master1[[#This Row],[cu_id]],Revenue_Analysis[cuid],Revenue_Analysis[Q4 Low Deviation], 0)</f>
        <v>54.8</v>
      </c>
      <c r="AH909" s="43">
        <f>_xlfn.XLOOKUP(Master1[[#This Row],[cu_id]],Revenue_Analysis[cuid],Revenue_Analysis[Q4 High Deviation], 0)</f>
        <v>54.8</v>
      </c>
      <c r="AI909" s="43">
        <f>_xlfn.XLOOKUP(Master1[[#This Row],[cu_id]],Revenue_Analysis[cuid],Revenue_Analysis[Q1 Average], 0)</f>
        <v>0</v>
      </c>
      <c r="AJ909" s="43">
        <f>_xlfn.XLOOKUP(Master1[[#This Row],[cu_id]],Revenue_Analysis[cuid],Revenue_Analysis[Q2 Average], 0)</f>
        <v>57.341099999999997</v>
      </c>
      <c r="AK909" s="43">
        <f>_xlfn.XLOOKUP(Master1[[#This Row],[cu_id]],Revenue_Analysis[cuid],Revenue_Analysis[Q3 Average], 0)</f>
        <v>54.8</v>
      </c>
      <c r="AL909" s="43">
        <f>_xlfn.XLOOKUP(Master1[[#This Row],[cu_id]],Revenue_Analysis[cuid],Revenue_Analysis[Q4 Average], 0)</f>
        <v>54.8</v>
      </c>
      <c r="AM909" s="23" t="s">
        <v>1</v>
      </c>
      <c r="AN909" s="23" t="s">
        <v>1</v>
      </c>
      <c r="AO909" s="23" t="s">
        <v>13860</v>
      </c>
      <c r="AP909" s="23" t="s">
        <v>13860</v>
      </c>
      <c r="AQ909" s="23" t="s">
        <v>13860</v>
      </c>
      <c r="AR909" s="23" t="s">
        <v>0</v>
      </c>
      <c r="AS909" s="15">
        <f>IFERROR(_xlfn.XLOOKUP(Master1[[#This Row],[cu_id]],StopTimes[cu_ID],StopTimes[Average Stop Time]), 0)</f>
        <v>6.1388888883333337</v>
      </c>
      <c r="AT90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09" s="45" t="s">
        <v>13860</v>
      </c>
      <c r="AV909" s="13"/>
      <c r="AW909" s="12"/>
    </row>
    <row r="910" spans="1:49" x14ac:dyDescent="0.3">
      <c r="A910" s="74" t="s">
        <v>3771</v>
      </c>
      <c r="B910" s="25">
        <v>71</v>
      </c>
      <c r="C910" s="25" t="s">
        <v>12</v>
      </c>
      <c r="D910" s="26">
        <v>29076</v>
      </c>
      <c r="E910" s="26" t="s">
        <v>68</v>
      </c>
      <c r="F910" s="26" t="s">
        <v>1251</v>
      </c>
      <c r="G910" s="26" t="s">
        <v>1252</v>
      </c>
      <c r="H910" s="26" t="s">
        <v>11</v>
      </c>
      <c r="I910" s="26" t="s">
        <v>891</v>
      </c>
      <c r="J910" s="26" t="s">
        <v>4</v>
      </c>
      <c r="K910" s="26" t="s">
        <v>892</v>
      </c>
      <c r="L910" s="27" t="s">
        <v>19</v>
      </c>
      <c r="M910" s="25" t="s">
        <v>18</v>
      </c>
      <c r="N910" s="25" t="s">
        <v>2</v>
      </c>
      <c r="O9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</v>
      </c>
      <c r="P910" s="25">
        <v>0</v>
      </c>
      <c r="Q910" s="25">
        <v>25</v>
      </c>
      <c r="R910" s="25">
        <v>0</v>
      </c>
      <c r="S910" s="25">
        <v>0</v>
      </c>
      <c r="T910" s="25">
        <v>0</v>
      </c>
      <c r="U910" s="25">
        <v>26</v>
      </c>
      <c r="V910" s="41" t="str">
        <f>IFERROR(Master1[[#This Row],[Avg Garment Scans per Delivery]]/Master1[[#This Row],[Garment Inventory]], "")</f>
        <v/>
      </c>
      <c r="W910" s="42"/>
      <c r="X910" s="42"/>
      <c r="Y910" s="42"/>
      <c r="Z910" s="42"/>
      <c r="AA910" s="43">
        <f>_xlfn.XLOOKUP(Master1[[#This Row],[cu_id]], Revenue_Analysis[cuid], Revenue_Analysis[Q1 Low Deviation], 0)</f>
        <v>28.177499999999998</v>
      </c>
      <c r="AB910" s="43">
        <f>_xlfn.XLOOKUP(Master1[[#This Row],[cu_id]],Revenue_Analysis[cuid],Revenue_Analysis[Q1 High Deviation], 0)</f>
        <v>30.593900000000001</v>
      </c>
      <c r="AC910" s="43">
        <f>_xlfn.XLOOKUP(Master1[[#This Row],[cu_id]],Revenue_Analysis[cuid],Revenue_Analysis[Q2 Low Deviation], 0)</f>
        <v>32.51</v>
      </c>
      <c r="AD910" s="43">
        <f>_xlfn.XLOOKUP(Master1[[#This Row],[cu_id]],Revenue_Analysis[cuid],Revenue_Analysis[Q2 High Deviation], 0)</f>
        <v>32.51</v>
      </c>
      <c r="AE910" s="43">
        <f>_xlfn.XLOOKUP(Master1[[#This Row],[cu_id]],Revenue_Analysis[cuid],Revenue_Analysis[Q3 Low Deviation], 0)</f>
        <v>32.51</v>
      </c>
      <c r="AF910" s="43">
        <f>_xlfn.XLOOKUP(Master1[[#This Row],[cu_id]],Revenue_Analysis[cuid],Revenue_Analysis[Q3 High Deviation], 0)</f>
        <v>32.51</v>
      </c>
      <c r="AG910" s="43">
        <f>_xlfn.XLOOKUP(Master1[[#This Row],[cu_id]],Revenue_Analysis[cuid],Revenue_Analysis[Q4 Low Deviation], 0)</f>
        <v>32.51</v>
      </c>
      <c r="AH910" s="43">
        <f>_xlfn.XLOOKUP(Master1[[#This Row],[cu_id]],Revenue_Analysis[cuid],Revenue_Analysis[Q4 High Deviation], 0)</f>
        <v>32.51</v>
      </c>
      <c r="AI910" s="43">
        <f>_xlfn.XLOOKUP(Master1[[#This Row],[cu_id]],Revenue_Analysis[cuid],Revenue_Analysis[Q1 Average], 0)</f>
        <v>29.3857</v>
      </c>
      <c r="AJ910" s="43">
        <f>_xlfn.XLOOKUP(Master1[[#This Row],[cu_id]],Revenue_Analysis[cuid],Revenue_Analysis[Q2 Average], 0)</f>
        <v>32.51</v>
      </c>
      <c r="AK910" s="43">
        <f>_xlfn.XLOOKUP(Master1[[#This Row],[cu_id]],Revenue_Analysis[cuid],Revenue_Analysis[Q3 Average], 0)</f>
        <v>32.51</v>
      </c>
      <c r="AL910" s="43">
        <f>_xlfn.XLOOKUP(Master1[[#This Row],[cu_id]],Revenue_Analysis[cuid],Revenue_Analysis[Q4 Average], 0)</f>
        <v>32.51</v>
      </c>
      <c r="AM910" s="44">
        <v>7</v>
      </c>
      <c r="AN910" s="44">
        <v>5.5</v>
      </c>
      <c r="AO910" s="25" t="s">
        <v>13860</v>
      </c>
      <c r="AP910" s="25" t="s">
        <v>13860</v>
      </c>
      <c r="AQ910" s="25" t="s">
        <v>207</v>
      </c>
      <c r="AR910" s="25" t="s">
        <v>0</v>
      </c>
      <c r="AS910" s="15">
        <f>IFERROR(_xlfn.XLOOKUP(Master1[[#This Row],[cu_id]],StopTimes[cu_ID],StopTimes[Average Stop Time]), 0)</f>
        <v>20.311111109999999</v>
      </c>
      <c r="AT91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10" s="45" t="s">
        <v>13860</v>
      </c>
      <c r="AV910" s="13"/>
      <c r="AW910" s="12"/>
    </row>
    <row r="911" spans="1:49" x14ac:dyDescent="0.3">
      <c r="A911" s="74" t="s">
        <v>3173</v>
      </c>
      <c r="B911" s="25">
        <v>34</v>
      </c>
      <c r="C911" s="25" t="s">
        <v>6</v>
      </c>
      <c r="D911" s="26">
        <v>33608</v>
      </c>
      <c r="E911" s="26">
        <v>0</v>
      </c>
      <c r="F911" s="26" t="s">
        <v>3174</v>
      </c>
      <c r="G911" s="26" t="s">
        <v>3175</v>
      </c>
      <c r="H911" s="26" t="s">
        <v>5</v>
      </c>
      <c r="I911" s="26" t="s">
        <v>696</v>
      </c>
      <c r="J911" s="26" t="s">
        <v>4</v>
      </c>
      <c r="K911" s="26" t="s">
        <v>820</v>
      </c>
      <c r="L911" s="27">
        <v>7</v>
      </c>
      <c r="M911" s="25" t="s">
        <v>3</v>
      </c>
      <c r="N911" s="25" t="s">
        <v>2</v>
      </c>
      <c r="O911" s="25">
        <v>119</v>
      </c>
      <c r="P911" s="25">
        <v>0</v>
      </c>
      <c r="Q911" s="25">
        <v>0</v>
      </c>
      <c r="R911" s="25">
        <v>119</v>
      </c>
      <c r="S911" s="25">
        <v>0</v>
      </c>
      <c r="T911" s="25">
        <v>0</v>
      </c>
      <c r="U911" s="25">
        <v>8</v>
      </c>
      <c r="V911" s="25"/>
      <c r="W911" s="28"/>
      <c r="X911" s="28"/>
      <c r="Y911" s="28"/>
      <c r="Z911" s="28"/>
      <c r="AA911" s="43">
        <f>_xlfn.XLOOKUP(Master1[[#This Row],[cu_id]], Revenue_Analysis[cuid], Revenue_Analysis[Q1 Low Deviation], 0)</f>
        <v>0</v>
      </c>
      <c r="AB911" s="43">
        <f>_xlfn.XLOOKUP(Master1[[#This Row],[cu_id]],Revenue_Analysis[cuid],Revenue_Analysis[Q1 High Deviation], 0)</f>
        <v>0</v>
      </c>
      <c r="AC911" s="43">
        <f>_xlfn.XLOOKUP(Master1[[#This Row],[cu_id]],Revenue_Analysis[cuid],Revenue_Analysis[Q2 Low Deviation], 0)</f>
        <v>63.250599999999999</v>
      </c>
      <c r="AD911" s="43">
        <f>_xlfn.XLOOKUP(Master1[[#This Row],[cu_id]],Revenue_Analysis[cuid],Revenue_Analysis[Q2 High Deviation], 0)</f>
        <v>67.254400000000004</v>
      </c>
      <c r="AE911" s="43">
        <f>_xlfn.XLOOKUP(Master1[[#This Row],[cu_id]],Revenue_Analysis[cuid],Revenue_Analysis[Q3 Low Deviation], 0)</f>
        <v>64.922200000000004</v>
      </c>
      <c r="AF911" s="43">
        <f>_xlfn.XLOOKUP(Master1[[#This Row],[cu_id]],Revenue_Analysis[cuid],Revenue_Analysis[Q3 High Deviation], 0)</f>
        <v>66.711600000000004</v>
      </c>
      <c r="AG911" s="43">
        <f>_xlfn.XLOOKUP(Master1[[#This Row],[cu_id]],Revenue_Analysis[cuid],Revenue_Analysis[Q4 Low Deviation], 0)</f>
        <v>64.084800000000001</v>
      </c>
      <c r="AH911" s="43">
        <f>_xlfn.XLOOKUP(Master1[[#This Row],[cu_id]],Revenue_Analysis[cuid],Revenue_Analysis[Q4 High Deviation], 0)</f>
        <v>73.193600000000004</v>
      </c>
      <c r="AI911" s="43">
        <f>_xlfn.XLOOKUP(Master1[[#This Row],[cu_id]],Revenue_Analysis[cuid],Revenue_Analysis[Q1 Average], 0)</f>
        <v>0</v>
      </c>
      <c r="AJ911" s="43">
        <f>_xlfn.XLOOKUP(Master1[[#This Row],[cu_id]],Revenue_Analysis[cuid],Revenue_Analysis[Q2 Average], 0)</f>
        <v>65.252499999999998</v>
      </c>
      <c r="AK911" s="43">
        <f>_xlfn.XLOOKUP(Master1[[#This Row],[cu_id]],Revenue_Analysis[cuid],Revenue_Analysis[Q3 Average], 0)</f>
        <v>65.816900000000004</v>
      </c>
      <c r="AL911" s="43">
        <f>_xlfn.XLOOKUP(Master1[[#This Row],[cu_id]],Revenue_Analysis[cuid],Revenue_Analysis[Q4 Average], 0)</f>
        <v>68.639200000000002</v>
      </c>
      <c r="AM911" s="43" t="s">
        <v>1</v>
      </c>
      <c r="AN911" s="43" t="s">
        <v>1</v>
      </c>
      <c r="AO911" s="43" t="s">
        <v>13860</v>
      </c>
      <c r="AP911" s="43" t="s">
        <v>13860</v>
      </c>
      <c r="AQ911" s="43" t="s">
        <v>13860</v>
      </c>
      <c r="AR911" s="43" t="s">
        <v>0</v>
      </c>
      <c r="AS911" s="15">
        <f>IFERROR(_xlfn.XLOOKUP(Master1[[#This Row],[cu_id]],StopTimes[cu_ID],StopTimes[Average Stop Time]), 0)</f>
        <v>0.15</v>
      </c>
      <c r="AT91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11" s="45" t="s">
        <v>13860</v>
      </c>
      <c r="AV911" s="13"/>
      <c r="AW911" s="12"/>
    </row>
    <row r="912" spans="1:49" x14ac:dyDescent="0.3">
      <c r="A912" s="74" t="s">
        <v>3772</v>
      </c>
      <c r="B912" s="25">
        <v>71</v>
      </c>
      <c r="C912" s="25" t="s">
        <v>6</v>
      </c>
      <c r="D912" s="26">
        <v>29076</v>
      </c>
      <c r="E912" s="26" t="s">
        <v>94</v>
      </c>
      <c r="F912" s="26" t="s">
        <v>1253</v>
      </c>
      <c r="G912" s="26" t="s">
        <v>1254</v>
      </c>
      <c r="H912" s="26" t="s">
        <v>11</v>
      </c>
      <c r="I912" s="26" t="s">
        <v>891</v>
      </c>
      <c r="J912" s="26" t="s">
        <v>4</v>
      </c>
      <c r="K912" s="26" t="s">
        <v>892</v>
      </c>
      <c r="L912" s="27" t="s">
        <v>19</v>
      </c>
      <c r="M912" s="25" t="s">
        <v>18</v>
      </c>
      <c r="N912" s="25" t="s">
        <v>2</v>
      </c>
      <c r="O9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912" s="25">
        <v>0</v>
      </c>
      <c r="Q912" s="25">
        <v>0</v>
      </c>
      <c r="R912" s="25">
        <v>100</v>
      </c>
      <c r="S912" s="25">
        <v>0</v>
      </c>
      <c r="T912" s="25">
        <v>0</v>
      </c>
      <c r="U912" s="25">
        <v>26</v>
      </c>
      <c r="V912" s="41" t="str">
        <f>IFERROR(Master1[[#This Row],[Avg Garment Scans per Delivery]]/Master1[[#This Row],[Garment Inventory]], "")</f>
        <v/>
      </c>
      <c r="W912" s="42"/>
      <c r="X912" s="42"/>
      <c r="Y912" s="42"/>
      <c r="Z912" s="42"/>
      <c r="AA912" s="43">
        <f>_xlfn.XLOOKUP(Master1[[#This Row],[cu_id]], Revenue_Analysis[cuid], Revenue_Analysis[Q1 Low Deviation], 0)</f>
        <v>30.068999999999999</v>
      </c>
      <c r="AB912" s="43">
        <f>_xlfn.XLOOKUP(Master1[[#This Row],[cu_id]],Revenue_Analysis[cuid],Revenue_Analysis[Q1 High Deviation], 0)</f>
        <v>32.542400000000001</v>
      </c>
      <c r="AC912" s="43">
        <f>_xlfn.XLOOKUP(Master1[[#This Row],[cu_id]],Revenue_Analysis[cuid],Revenue_Analysis[Q2 Low Deviation], 0)</f>
        <v>34.549999999999997</v>
      </c>
      <c r="AD912" s="43">
        <f>_xlfn.XLOOKUP(Master1[[#This Row],[cu_id]],Revenue_Analysis[cuid],Revenue_Analysis[Q2 High Deviation], 0)</f>
        <v>34.549999999999997</v>
      </c>
      <c r="AE912" s="43">
        <f>_xlfn.XLOOKUP(Master1[[#This Row],[cu_id]],Revenue_Analysis[cuid],Revenue_Analysis[Q3 Low Deviation], 0)</f>
        <v>34.549999999999997</v>
      </c>
      <c r="AF912" s="43">
        <f>_xlfn.XLOOKUP(Master1[[#This Row],[cu_id]],Revenue_Analysis[cuid],Revenue_Analysis[Q3 High Deviation], 0)</f>
        <v>34.549999999999997</v>
      </c>
      <c r="AG912" s="43">
        <f>_xlfn.XLOOKUP(Master1[[#This Row],[cu_id]],Revenue_Analysis[cuid],Revenue_Analysis[Q4 Low Deviation], 0)</f>
        <v>34.549999999999997</v>
      </c>
      <c r="AH912" s="43">
        <f>_xlfn.XLOOKUP(Master1[[#This Row],[cu_id]],Revenue_Analysis[cuid],Revenue_Analysis[Q4 High Deviation], 0)</f>
        <v>34.549999999999997</v>
      </c>
      <c r="AI912" s="43">
        <f>_xlfn.XLOOKUP(Master1[[#This Row],[cu_id]],Revenue_Analysis[cuid],Revenue_Analysis[Q1 Average], 0)</f>
        <v>31.305700000000002</v>
      </c>
      <c r="AJ912" s="43">
        <f>_xlfn.XLOOKUP(Master1[[#This Row],[cu_id]],Revenue_Analysis[cuid],Revenue_Analysis[Q2 Average], 0)</f>
        <v>34.549999999999997</v>
      </c>
      <c r="AK912" s="43">
        <f>_xlfn.XLOOKUP(Master1[[#This Row],[cu_id]],Revenue_Analysis[cuid],Revenue_Analysis[Q3 Average], 0)</f>
        <v>34.549999999999997</v>
      </c>
      <c r="AL912" s="43">
        <f>_xlfn.XLOOKUP(Master1[[#This Row],[cu_id]],Revenue_Analysis[cuid],Revenue_Analysis[Q4 Average], 0)</f>
        <v>34.549999999999997</v>
      </c>
      <c r="AM912" s="44">
        <v>8</v>
      </c>
      <c r="AN912" s="44">
        <v>4.5</v>
      </c>
      <c r="AO912" s="25" t="s">
        <v>13860</v>
      </c>
      <c r="AP912" s="25" t="s">
        <v>13860</v>
      </c>
      <c r="AQ912" s="25" t="s">
        <v>13860</v>
      </c>
      <c r="AR912" s="25" t="s">
        <v>0</v>
      </c>
      <c r="AS912" s="15">
        <f>IFERROR(_xlfn.XLOOKUP(Master1[[#This Row],[cu_id]],StopTimes[cu_ID],StopTimes[Average Stop Time]), 0)</f>
        <v>7.9083333333333332</v>
      </c>
      <c r="AT91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12" s="45" t="s">
        <v>13860</v>
      </c>
      <c r="AV912" s="13"/>
      <c r="AW912" s="12"/>
    </row>
    <row r="913" spans="1:49" x14ac:dyDescent="0.3">
      <c r="A913" s="74" t="s">
        <v>3176</v>
      </c>
      <c r="B913" s="25">
        <v>8</v>
      </c>
      <c r="C913" s="25" t="s">
        <v>9</v>
      </c>
      <c r="D913" s="26">
        <v>99169</v>
      </c>
      <c r="E913" s="26">
        <v>15</v>
      </c>
      <c r="F913" s="26" t="s">
        <v>3177</v>
      </c>
      <c r="G913" s="26" t="s">
        <v>3178</v>
      </c>
      <c r="H913" s="26" t="s">
        <v>5</v>
      </c>
      <c r="I913" s="26" t="s">
        <v>2245</v>
      </c>
      <c r="J913" s="26" t="s">
        <v>4</v>
      </c>
      <c r="K913" s="26" t="s">
        <v>223</v>
      </c>
      <c r="L913" s="27">
        <v>7</v>
      </c>
      <c r="M913" s="25" t="s">
        <v>3</v>
      </c>
      <c r="N913" s="25" t="s">
        <v>2</v>
      </c>
      <c r="O913" s="25">
        <v>1</v>
      </c>
      <c r="P913" s="25">
        <v>1</v>
      </c>
      <c r="Q913" s="25">
        <v>0</v>
      </c>
      <c r="R913" s="25">
        <v>0</v>
      </c>
      <c r="S913" s="25">
        <v>0</v>
      </c>
      <c r="T913" s="25">
        <v>0</v>
      </c>
      <c r="U913" s="25">
        <v>4</v>
      </c>
      <c r="V913" s="25"/>
      <c r="W913" s="28">
        <v>28</v>
      </c>
      <c r="X913" s="28">
        <v>7</v>
      </c>
      <c r="Y913" s="28">
        <v>1</v>
      </c>
      <c r="Z913" s="28">
        <v>28</v>
      </c>
      <c r="AA913" s="43">
        <f>_xlfn.XLOOKUP(Master1[[#This Row],[cu_id]], Revenue_Analysis[cuid], Revenue_Analysis[Q1 Low Deviation], 0)</f>
        <v>0</v>
      </c>
      <c r="AB913" s="43">
        <f>_xlfn.XLOOKUP(Master1[[#This Row],[cu_id]],Revenue_Analysis[cuid],Revenue_Analysis[Q1 High Deviation], 0)</f>
        <v>0</v>
      </c>
      <c r="AC913" s="43">
        <f>_xlfn.XLOOKUP(Master1[[#This Row],[cu_id]],Revenue_Analysis[cuid],Revenue_Analysis[Q2 Low Deviation], 0)</f>
        <v>36.86</v>
      </c>
      <c r="AD913" s="43">
        <f>_xlfn.XLOOKUP(Master1[[#This Row],[cu_id]],Revenue_Analysis[cuid],Revenue_Analysis[Q2 High Deviation], 0)</f>
        <v>40.43</v>
      </c>
      <c r="AE913" s="43">
        <f>_xlfn.XLOOKUP(Master1[[#This Row],[cu_id]],Revenue_Analysis[cuid],Revenue_Analysis[Q3 Low Deviation], 0)</f>
        <v>39.200000000000003</v>
      </c>
      <c r="AF913" s="43">
        <f>_xlfn.XLOOKUP(Master1[[#This Row],[cu_id]],Revenue_Analysis[cuid],Revenue_Analysis[Q3 High Deviation], 0)</f>
        <v>39.200000000000003</v>
      </c>
      <c r="AG913" s="43">
        <f>_xlfn.XLOOKUP(Master1[[#This Row],[cu_id]],Revenue_Analysis[cuid],Revenue_Analysis[Q4 Low Deviation], 0)</f>
        <v>46.136899999999997</v>
      </c>
      <c r="AH913" s="43">
        <f>_xlfn.XLOOKUP(Master1[[#This Row],[cu_id]],Revenue_Analysis[cuid],Revenue_Analysis[Q4 High Deviation], 0)</f>
        <v>84.343100000000007</v>
      </c>
      <c r="AI913" s="43">
        <f>_xlfn.XLOOKUP(Master1[[#This Row],[cu_id]],Revenue_Analysis[cuid],Revenue_Analysis[Q1 Average], 0)</f>
        <v>0</v>
      </c>
      <c r="AJ913" s="43">
        <f>_xlfn.XLOOKUP(Master1[[#This Row],[cu_id]],Revenue_Analysis[cuid],Revenue_Analysis[Q2 Average], 0)</f>
        <v>38.645000000000003</v>
      </c>
      <c r="AK913" s="43">
        <f>_xlfn.XLOOKUP(Master1[[#This Row],[cu_id]],Revenue_Analysis[cuid],Revenue_Analysis[Q3 Average], 0)</f>
        <v>39.200000000000003</v>
      </c>
      <c r="AL913" s="43">
        <f>_xlfn.XLOOKUP(Master1[[#This Row],[cu_id]],Revenue_Analysis[cuid],Revenue_Analysis[Q4 Average], 0)</f>
        <v>65.239999999999995</v>
      </c>
      <c r="AM913" s="43" t="s">
        <v>1</v>
      </c>
      <c r="AN913" s="43" t="s">
        <v>1</v>
      </c>
      <c r="AO913" s="43" t="s">
        <v>13860</v>
      </c>
      <c r="AP913" s="43" t="s">
        <v>13860</v>
      </c>
      <c r="AQ913" s="43" t="s">
        <v>13860</v>
      </c>
      <c r="AR913" s="43" t="s">
        <v>0</v>
      </c>
      <c r="AS913" s="15">
        <f>IFERROR(_xlfn.XLOOKUP(Master1[[#This Row],[cu_id]],StopTimes[cu_ID],StopTimes[Average Stop Time]), 0)</f>
        <v>0</v>
      </c>
      <c r="AT91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13" s="45" t="s">
        <v>13860</v>
      </c>
      <c r="AV913" s="13"/>
      <c r="AW913" s="12"/>
    </row>
    <row r="914" spans="1:49" x14ac:dyDescent="0.3">
      <c r="A914" s="74" t="s">
        <v>3179</v>
      </c>
      <c r="B914" s="25">
        <v>8</v>
      </c>
      <c r="C914" s="25" t="s">
        <v>14</v>
      </c>
      <c r="D914" s="26">
        <v>99169</v>
      </c>
      <c r="E914" s="26">
        <v>16</v>
      </c>
      <c r="F914" s="26" t="s">
        <v>3180</v>
      </c>
      <c r="G914" s="26" t="s">
        <v>3181</v>
      </c>
      <c r="H914" s="26" t="s">
        <v>5</v>
      </c>
      <c r="I914" s="26" t="s">
        <v>3182</v>
      </c>
      <c r="J914" s="26" t="s">
        <v>4</v>
      </c>
      <c r="K914" s="26" t="s">
        <v>1038</v>
      </c>
      <c r="L914" s="27">
        <v>7</v>
      </c>
      <c r="M914" s="25" t="s">
        <v>3</v>
      </c>
      <c r="N914" s="25" t="s">
        <v>2</v>
      </c>
      <c r="O914" s="25">
        <v>1</v>
      </c>
      <c r="P914" s="25">
        <v>0</v>
      </c>
      <c r="Q914" s="25">
        <v>0</v>
      </c>
      <c r="R914" s="25">
        <v>0</v>
      </c>
      <c r="S914" s="25">
        <v>1</v>
      </c>
      <c r="T914" s="25">
        <v>0</v>
      </c>
      <c r="U914" s="25">
        <v>4</v>
      </c>
      <c r="V914" s="25"/>
      <c r="W914" s="28">
        <v>56</v>
      </c>
      <c r="X914" s="28">
        <v>5</v>
      </c>
      <c r="Y914" s="28">
        <v>2</v>
      </c>
      <c r="Z914" s="28">
        <v>56</v>
      </c>
      <c r="AA914" s="43">
        <f>_xlfn.XLOOKUP(Master1[[#This Row],[cu_id]], Revenue_Analysis[cuid], Revenue_Analysis[Q1 Low Deviation], 0)</f>
        <v>0</v>
      </c>
      <c r="AB914" s="43">
        <f>_xlfn.XLOOKUP(Master1[[#This Row],[cu_id]],Revenue_Analysis[cuid],Revenue_Analysis[Q1 High Deviation], 0)</f>
        <v>0</v>
      </c>
      <c r="AC914" s="43">
        <f>_xlfn.XLOOKUP(Master1[[#This Row],[cu_id]],Revenue_Analysis[cuid],Revenue_Analysis[Q2 Low Deviation], 0)</f>
        <v>50.54</v>
      </c>
      <c r="AD914" s="43">
        <f>_xlfn.XLOOKUP(Master1[[#This Row],[cu_id]],Revenue_Analysis[cuid],Revenue_Analysis[Q2 High Deviation], 0)</f>
        <v>67.34</v>
      </c>
      <c r="AE914" s="43">
        <f>_xlfn.XLOOKUP(Master1[[#This Row],[cu_id]],Revenue_Analysis[cuid],Revenue_Analysis[Q3 Low Deviation], 0)</f>
        <v>67.559200000000004</v>
      </c>
      <c r="AF914" s="43">
        <f>_xlfn.XLOOKUP(Master1[[#This Row],[cu_id]],Revenue_Analysis[cuid],Revenue_Analysis[Q3 High Deviation], 0)</f>
        <v>98.020799999999994</v>
      </c>
      <c r="AG914" s="43">
        <f>_xlfn.XLOOKUP(Master1[[#This Row],[cu_id]],Revenue_Analysis[cuid],Revenue_Analysis[Q4 Low Deviation], 0)</f>
        <v>60.734299999999998</v>
      </c>
      <c r="AH914" s="43">
        <f>_xlfn.XLOOKUP(Master1[[#This Row],[cu_id]],Revenue_Analysis[cuid],Revenue_Analysis[Q4 High Deviation], 0)</f>
        <v>118.77509999999999</v>
      </c>
      <c r="AI914" s="43">
        <f>_xlfn.XLOOKUP(Master1[[#This Row],[cu_id]],Revenue_Analysis[cuid],Revenue_Analysis[Q1 Average], 0)</f>
        <v>0</v>
      </c>
      <c r="AJ914" s="43">
        <f>_xlfn.XLOOKUP(Master1[[#This Row],[cu_id]],Revenue_Analysis[cuid],Revenue_Analysis[Q2 Average], 0)</f>
        <v>58.94</v>
      </c>
      <c r="AK914" s="43">
        <f>_xlfn.XLOOKUP(Master1[[#This Row],[cu_id]],Revenue_Analysis[cuid],Revenue_Analysis[Q3 Average], 0)</f>
        <v>82.79</v>
      </c>
      <c r="AL914" s="43">
        <f>_xlfn.XLOOKUP(Master1[[#This Row],[cu_id]],Revenue_Analysis[cuid],Revenue_Analysis[Q4 Average], 0)</f>
        <v>89.7547</v>
      </c>
      <c r="AM914" s="43" t="s">
        <v>1</v>
      </c>
      <c r="AN914" s="43" t="s">
        <v>1</v>
      </c>
      <c r="AO914" s="43" t="s">
        <v>13860</v>
      </c>
      <c r="AP914" s="43" t="s">
        <v>13860</v>
      </c>
      <c r="AQ914" s="43" t="s">
        <v>13860</v>
      </c>
      <c r="AR914" s="43" t="s">
        <v>0</v>
      </c>
      <c r="AS914" s="15">
        <f>IFERROR(_xlfn.XLOOKUP(Master1[[#This Row],[cu_id]],StopTimes[cu_ID],StopTimes[Average Stop Time]), 0)</f>
        <v>0</v>
      </c>
      <c r="AT91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14" s="45" t="s">
        <v>13860</v>
      </c>
      <c r="AV914" s="13"/>
      <c r="AW914" s="12"/>
    </row>
    <row r="915" spans="1:49" x14ac:dyDescent="0.3">
      <c r="A915" s="74" t="s">
        <v>3773</v>
      </c>
      <c r="B915" s="25">
        <v>71</v>
      </c>
      <c r="C915" s="25" t="s">
        <v>6</v>
      </c>
      <c r="D915" s="26">
        <v>29076</v>
      </c>
      <c r="E915" s="26" t="s">
        <v>67</v>
      </c>
      <c r="F915" s="26" t="s">
        <v>1255</v>
      </c>
      <c r="G915" s="26" t="s">
        <v>1254</v>
      </c>
      <c r="H915" s="26" t="s">
        <v>11</v>
      </c>
      <c r="I915" s="26" t="s">
        <v>891</v>
      </c>
      <c r="J915" s="26" t="s">
        <v>4</v>
      </c>
      <c r="K915" s="26" t="s">
        <v>892</v>
      </c>
      <c r="L915" s="27" t="s">
        <v>19</v>
      </c>
      <c r="M915" s="25" t="s">
        <v>18</v>
      </c>
      <c r="N915" s="25" t="s">
        <v>2</v>
      </c>
      <c r="O9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915" s="25">
        <v>0</v>
      </c>
      <c r="Q915" s="25">
        <v>0</v>
      </c>
      <c r="R915" s="25">
        <v>110</v>
      </c>
      <c r="S915" s="25">
        <v>0</v>
      </c>
      <c r="T915" s="25">
        <v>0</v>
      </c>
      <c r="U915" s="25">
        <v>26</v>
      </c>
      <c r="V915" s="41" t="str">
        <f>IFERROR(Master1[[#This Row],[Avg Garment Scans per Delivery]]/Master1[[#This Row],[Garment Inventory]], "")</f>
        <v/>
      </c>
      <c r="W915" s="42"/>
      <c r="X915" s="42"/>
      <c r="Y915" s="42"/>
      <c r="Z915" s="42"/>
      <c r="AA915" s="43">
        <f>_xlfn.XLOOKUP(Master1[[#This Row],[cu_id]], Revenue_Analysis[cuid], Revenue_Analysis[Q1 Low Deviation], 0)</f>
        <v>9.0318000000000005</v>
      </c>
      <c r="AB915" s="43">
        <f>_xlfn.XLOOKUP(Master1[[#This Row],[cu_id]],Revenue_Analysis[cuid],Revenue_Analysis[Q1 High Deviation], 0)</f>
        <v>11.419600000000001</v>
      </c>
      <c r="AC915" s="43">
        <f>_xlfn.XLOOKUP(Master1[[#This Row],[cu_id]],Revenue_Analysis[cuid],Revenue_Analysis[Q2 Low Deviation], 0)</f>
        <v>13.29</v>
      </c>
      <c r="AD915" s="43">
        <f>_xlfn.XLOOKUP(Master1[[#This Row],[cu_id]],Revenue_Analysis[cuid],Revenue_Analysis[Q2 High Deviation], 0)</f>
        <v>13.29</v>
      </c>
      <c r="AE915" s="43">
        <f>_xlfn.XLOOKUP(Master1[[#This Row],[cu_id]],Revenue_Analysis[cuid],Revenue_Analysis[Q3 Low Deviation], 0)</f>
        <v>13.29</v>
      </c>
      <c r="AF915" s="43">
        <f>_xlfn.XLOOKUP(Master1[[#This Row],[cu_id]],Revenue_Analysis[cuid],Revenue_Analysis[Q3 High Deviation], 0)</f>
        <v>13.29</v>
      </c>
      <c r="AG915" s="43">
        <f>_xlfn.XLOOKUP(Master1[[#This Row],[cu_id]],Revenue_Analysis[cuid],Revenue_Analysis[Q4 Low Deviation], 0)</f>
        <v>13.9589</v>
      </c>
      <c r="AH915" s="43">
        <f>_xlfn.XLOOKUP(Master1[[#This Row],[cu_id]],Revenue_Analysis[cuid],Revenue_Analysis[Q4 High Deviation], 0)</f>
        <v>16.634499999999999</v>
      </c>
      <c r="AI915" s="43">
        <f>_xlfn.XLOOKUP(Master1[[#This Row],[cu_id]],Revenue_Analysis[cuid],Revenue_Analysis[Q1 Average], 0)</f>
        <v>10.2257</v>
      </c>
      <c r="AJ915" s="43">
        <f>_xlfn.XLOOKUP(Master1[[#This Row],[cu_id]],Revenue_Analysis[cuid],Revenue_Analysis[Q2 Average], 0)</f>
        <v>13.29</v>
      </c>
      <c r="AK915" s="43">
        <f>_xlfn.XLOOKUP(Master1[[#This Row],[cu_id]],Revenue_Analysis[cuid],Revenue_Analysis[Q3 Average], 0)</f>
        <v>13.29</v>
      </c>
      <c r="AL915" s="43">
        <f>_xlfn.XLOOKUP(Master1[[#This Row],[cu_id]],Revenue_Analysis[cuid],Revenue_Analysis[Q4 Average], 0)</f>
        <v>15.2967</v>
      </c>
      <c r="AM915" s="44">
        <v>7</v>
      </c>
      <c r="AN915" s="44">
        <v>4.5</v>
      </c>
      <c r="AO915" s="25" t="s">
        <v>13860</v>
      </c>
      <c r="AP915" s="25" t="s">
        <v>13860</v>
      </c>
      <c r="AQ915" s="25" t="s">
        <v>13860</v>
      </c>
      <c r="AR915" s="25" t="s">
        <v>0</v>
      </c>
      <c r="AS915" s="15">
        <f>IFERROR(_xlfn.XLOOKUP(Master1[[#This Row],[cu_id]],StopTimes[cu_ID],StopTimes[Average Stop Time]), 0)</f>
        <v>7.3375000000000004</v>
      </c>
      <c r="AT91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15" s="45" t="s">
        <v>13860</v>
      </c>
      <c r="AV915" s="13"/>
      <c r="AW915" s="12"/>
    </row>
    <row r="916" spans="1:49" x14ac:dyDescent="0.3">
      <c r="A916" s="74" t="s">
        <v>3183</v>
      </c>
      <c r="B916" s="25">
        <v>8</v>
      </c>
      <c r="C916" s="25" t="s">
        <v>14</v>
      </c>
      <c r="D916" s="26">
        <v>99169</v>
      </c>
      <c r="E916" s="26">
        <v>17</v>
      </c>
      <c r="F916" s="26" t="s">
        <v>3184</v>
      </c>
      <c r="G916" s="26" t="s">
        <v>3185</v>
      </c>
      <c r="H916" s="26" t="s">
        <v>5</v>
      </c>
      <c r="I916" s="26" t="s">
        <v>3186</v>
      </c>
      <c r="J916" s="26" t="s">
        <v>4</v>
      </c>
      <c r="K916" s="26" t="s">
        <v>3187</v>
      </c>
      <c r="L916" s="27">
        <v>7</v>
      </c>
      <c r="M916" s="25" t="s">
        <v>3</v>
      </c>
      <c r="N916" s="25" t="s">
        <v>2</v>
      </c>
      <c r="O916" s="25">
        <v>1</v>
      </c>
      <c r="P916" s="25">
        <v>0</v>
      </c>
      <c r="Q916" s="25">
        <v>0</v>
      </c>
      <c r="R916" s="25">
        <v>0</v>
      </c>
      <c r="S916" s="25">
        <v>1</v>
      </c>
      <c r="T916" s="25">
        <v>0</v>
      </c>
      <c r="U916" s="25">
        <v>4</v>
      </c>
      <c r="V916" s="25"/>
      <c r="W916" s="28">
        <v>28</v>
      </c>
      <c r="X916" s="28">
        <v>0</v>
      </c>
      <c r="Y916" s="28">
        <v>1</v>
      </c>
      <c r="Z916" s="28">
        <v>26</v>
      </c>
      <c r="AA916" s="43">
        <f>_xlfn.XLOOKUP(Master1[[#This Row],[cu_id]], Revenue_Analysis[cuid], Revenue_Analysis[Q1 Low Deviation], 0)</f>
        <v>0</v>
      </c>
      <c r="AB916" s="43">
        <f>_xlfn.XLOOKUP(Master1[[#This Row],[cu_id]],Revenue_Analysis[cuid],Revenue_Analysis[Q1 High Deviation], 0)</f>
        <v>0</v>
      </c>
      <c r="AC916" s="43">
        <f>_xlfn.XLOOKUP(Master1[[#This Row],[cu_id]],Revenue_Analysis[cuid],Revenue_Analysis[Q2 Low Deviation], 0)</f>
        <v>32.979999999999997</v>
      </c>
      <c r="AD916" s="43">
        <f>_xlfn.XLOOKUP(Master1[[#This Row],[cu_id]],Revenue_Analysis[cuid],Revenue_Analysis[Q2 High Deviation], 0)</f>
        <v>35.380000000000003</v>
      </c>
      <c r="AE916" s="43">
        <f>_xlfn.XLOOKUP(Master1[[#This Row],[cu_id]],Revenue_Analysis[cuid],Revenue_Analysis[Q3 Low Deviation], 0)</f>
        <v>35.380000000000003</v>
      </c>
      <c r="AF916" s="43">
        <f>_xlfn.XLOOKUP(Master1[[#This Row],[cu_id]],Revenue_Analysis[cuid],Revenue_Analysis[Q3 High Deviation], 0)</f>
        <v>35.380000000000003</v>
      </c>
      <c r="AG916" s="43">
        <f>_xlfn.XLOOKUP(Master1[[#This Row],[cu_id]],Revenue_Analysis[cuid],Revenue_Analysis[Q4 Low Deviation], 0)</f>
        <v>35.380000000000003</v>
      </c>
      <c r="AH916" s="43">
        <f>_xlfn.XLOOKUP(Master1[[#This Row],[cu_id]],Revenue_Analysis[cuid],Revenue_Analysis[Q4 High Deviation], 0)</f>
        <v>35.380000000000003</v>
      </c>
      <c r="AI916" s="43">
        <f>_xlfn.XLOOKUP(Master1[[#This Row],[cu_id]],Revenue_Analysis[cuid],Revenue_Analysis[Q1 Average], 0)</f>
        <v>0</v>
      </c>
      <c r="AJ916" s="43">
        <f>_xlfn.XLOOKUP(Master1[[#This Row],[cu_id]],Revenue_Analysis[cuid],Revenue_Analysis[Q2 Average], 0)</f>
        <v>34.18</v>
      </c>
      <c r="AK916" s="43">
        <f>_xlfn.XLOOKUP(Master1[[#This Row],[cu_id]],Revenue_Analysis[cuid],Revenue_Analysis[Q3 Average], 0)</f>
        <v>35.380000000000003</v>
      </c>
      <c r="AL916" s="43">
        <f>_xlfn.XLOOKUP(Master1[[#This Row],[cu_id]],Revenue_Analysis[cuid],Revenue_Analysis[Q4 Average], 0)</f>
        <v>35.380000000000003</v>
      </c>
      <c r="AM916" s="43" t="s">
        <v>1</v>
      </c>
      <c r="AN916" s="43" t="s">
        <v>1</v>
      </c>
      <c r="AO916" s="43" t="s">
        <v>13860</v>
      </c>
      <c r="AP916" s="43" t="s">
        <v>13860</v>
      </c>
      <c r="AQ916" s="43" t="s">
        <v>13860</v>
      </c>
      <c r="AR916" s="43" t="s">
        <v>0</v>
      </c>
      <c r="AS916" s="15">
        <f>IFERROR(_xlfn.XLOOKUP(Master1[[#This Row],[cu_id]],StopTimes[cu_ID],StopTimes[Average Stop Time]), 0)</f>
        <v>0</v>
      </c>
      <c r="AT91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16" s="45" t="s">
        <v>13860</v>
      </c>
      <c r="AV916" s="13"/>
      <c r="AW916" s="12"/>
    </row>
    <row r="917" spans="1:49" x14ac:dyDescent="0.3">
      <c r="A917" s="74" t="s">
        <v>3188</v>
      </c>
      <c r="B917" s="25">
        <v>9</v>
      </c>
      <c r="C917" s="25" t="s">
        <v>14</v>
      </c>
      <c r="D917" s="26">
        <v>99169</v>
      </c>
      <c r="E917" s="26">
        <v>18</v>
      </c>
      <c r="F917" s="26" t="s">
        <v>3189</v>
      </c>
      <c r="G917" s="26" t="s">
        <v>3190</v>
      </c>
      <c r="H917" s="26" t="s">
        <v>5</v>
      </c>
      <c r="I917" s="26" t="s">
        <v>1929</v>
      </c>
      <c r="J917" s="26" t="s">
        <v>4</v>
      </c>
      <c r="K917" s="26" t="s">
        <v>528</v>
      </c>
      <c r="L917" s="27">
        <v>7</v>
      </c>
      <c r="M917" s="25" t="s">
        <v>3</v>
      </c>
      <c r="N917" s="25" t="s">
        <v>2</v>
      </c>
      <c r="O917" s="25">
        <v>1</v>
      </c>
      <c r="P917" s="25">
        <v>0</v>
      </c>
      <c r="Q917" s="25">
        <v>0</v>
      </c>
      <c r="R917" s="25">
        <v>0</v>
      </c>
      <c r="S917" s="25">
        <v>1</v>
      </c>
      <c r="T917" s="25">
        <v>0</v>
      </c>
      <c r="U917" s="25">
        <v>4</v>
      </c>
      <c r="V917" s="25"/>
      <c r="W917" s="28">
        <v>0</v>
      </c>
      <c r="X917" s="28">
        <v>1</v>
      </c>
      <c r="Y917" s="28"/>
      <c r="Z917" s="28"/>
      <c r="AA917" s="43">
        <f>_xlfn.XLOOKUP(Master1[[#This Row],[cu_id]], Revenue_Analysis[cuid], Revenue_Analysis[Q1 Low Deviation], 0)</f>
        <v>0</v>
      </c>
      <c r="AB917" s="43">
        <f>_xlfn.XLOOKUP(Master1[[#This Row],[cu_id]],Revenue_Analysis[cuid],Revenue_Analysis[Q1 High Deviation], 0)</f>
        <v>0</v>
      </c>
      <c r="AC917" s="43">
        <f>_xlfn.XLOOKUP(Master1[[#This Row],[cu_id]],Revenue_Analysis[cuid],Revenue_Analysis[Q2 Low Deviation], 0)</f>
        <v>33.08</v>
      </c>
      <c r="AD917" s="43">
        <f>_xlfn.XLOOKUP(Master1[[#This Row],[cu_id]],Revenue_Analysis[cuid],Revenue_Analysis[Q2 High Deviation], 0)</f>
        <v>40.85</v>
      </c>
      <c r="AE917" s="43">
        <f>_xlfn.XLOOKUP(Master1[[#This Row],[cu_id]],Revenue_Analysis[cuid],Revenue_Analysis[Q3 Low Deviation], 0)</f>
        <v>33.08</v>
      </c>
      <c r="AF917" s="43">
        <f>_xlfn.XLOOKUP(Master1[[#This Row],[cu_id]],Revenue_Analysis[cuid],Revenue_Analysis[Q3 High Deviation], 0)</f>
        <v>33.08</v>
      </c>
      <c r="AG917" s="43">
        <f>_xlfn.XLOOKUP(Master1[[#This Row],[cu_id]],Revenue_Analysis[cuid],Revenue_Analysis[Q4 Low Deviation], 0)</f>
        <v>0</v>
      </c>
      <c r="AH917" s="43">
        <f>_xlfn.XLOOKUP(Master1[[#This Row],[cu_id]],Revenue_Analysis[cuid],Revenue_Analysis[Q4 High Deviation], 0)</f>
        <v>0</v>
      </c>
      <c r="AI917" s="43">
        <f>_xlfn.XLOOKUP(Master1[[#This Row],[cu_id]],Revenue_Analysis[cuid],Revenue_Analysis[Q1 Average], 0)</f>
        <v>0</v>
      </c>
      <c r="AJ917" s="43">
        <f>_xlfn.XLOOKUP(Master1[[#This Row],[cu_id]],Revenue_Analysis[cuid],Revenue_Analysis[Q2 Average], 0)</f>
        <v>36.965000000000003</v>
      </c>
      <c r="AK917" s="43">
        <f>_xlfn.XLOOKUP(Master1[[#This Row],[cu_id]],Revenue_Analysis[cuid],Revenue_Analysis[Q3 Average], 0)</f>
        <v>33.08</v>
      </c>
      <c r="AL917" s="43">
        <f>_xlfn.XLOOKUP(Master1[[#This Row],[cu_id]],Revenue_Analysis[cuid],Revenue_Analysis[Q4 Average], 0)</f>
        <v>0</v>
      </c>
      <c r="AM917" s="43" t="s">
        <v>1</v>
      </c>
      <c r="AN917" s="43" t="s">
        <v>1</v>
      </c>
      <c r="AO917" s="43" t="s">
        <v>13860</v>
      </c>
      <c r="AP917" s="43" t="s">
        <v>13860</v>
      </c>
      <c r="AQ917" s="43" t="s">
        <v>13860</v>
      </c>
      <c r="AR917" s="43" t="s">
        <v>0</v>
      </c>
      <c r="AS917" s="15">
        <f>IFERROR(_xlfn.XLOOKUP(Master1[[#This Row],[cu_id]],StopTimes[cu_ID],StopTimes[Average Stop Time]), 0)</f>
        <v>0</v>
      </c>
      <c r="AT91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17" s="45" t="s">
        <v>13860</v>
      </c>
      <c r="AV917" s="13"/>
      <c r="AW917" s="12"/>
    </row>
    <row r="918" spans="1:49" x14ac:dyDescent="0.3">
      <c r="A918" s="74" t="s">
        <v>3191</v>
      </c>
      <c r="B918" s="25">
        <v>15</v>
      </c>
      <c r="C918" s="25" t="s">
        <v>7</v>
      </c>
      <c r="D918" s="26">
        <v>99169</v>
      </c>
      <c r="E918" s="26">
        <v>19</v>
      </c>
      <c r="F918" s="26" t="s">
        <v>3192</v>
      </c>
      <c r="G918" s="26" t="s">
        <v>3193</v>
      </c>
      <c r="H918" s="26" t="s">
        <v>5</v>
      </c>
      <c r="I918" s="26" t="s">
        <v>2082</v>
      </c>
      <c r="J918" s="26" t="s">
        <v>4</v>
      </c>
      <c r="K918" s="26" t="s">
        <v>862</v>
      </c>
      <c r="L918" s="27">
        <v>7</v>
      </c>
      <c r="M918" s="25" t="s">
        <v>3</v>
      </c>
      <c r="N918" s="25" t="s">
        <v>2</v>
      </c>
      <c r="O918" s="25">
        <v>110</v>
      </c>
      <c r="P918" s="25">
        <v>0</v>
      </c>
      <c r="Q918" s="25">
        <v>0</v>
      </c>
      <c r="R918" s="25">
        <v>0</v>
      </c>
      <c r="S918" s="25">
        <v>0</v>
      </c>
      <c r="T918" s="25">
        <v>110</v>
      </c>
      <c r="U918" s="25">
        <v>3</v>
      </c>
      <c r="V918" s="25"/>
      <c r="W918" s="28">
        <v>111</v>
      </c>
      <c r="X918" s="28">
        <v>11</v>
      </c>
      <c r="Y918" s="28">
        <v>4</v>
      </c>
      <c r="Z918" s="28">
        <v>111</v>
      </c>
      <c r="AA918" s="43">
        <f>_xlfn.XLOOKUP(Master1[[#This Row],[cu_id]], Revenue_Analysis[cuid], Revenue_Analysis[Q1 Low Deviation], 0)</f>
        <v>0</v>
      </c>
      <c r="AB918" s="43">
        <f>_xlfn.XLOOKUP(Master1[[#This Row],[cu_id]],Revenue_Analysis[cuid],Revenue_Analysis[Q1 High Deviation], 0)</f>
        <v>0</v>
      </c>
      <c r="AC918" s="43">
        <f>_xlfn.XLOOKUP(Master1[[#This Row],[cu_id]],Revenue_Analysis[cuid],Revenue_Analysis[Q2 Low Deviation], 0)</f>
        <v>80.02</v>
      </c>
      <c r="AD918" s="43">
        <f>_xlfn.XLOOKUP(Master1[[#This Row],[cu_id]],Revenue_Analysis[cuid],Revenue_Analysis[Q2 High Deviation], 0)</f>
        <v>80.02</v>
      </c>
      <c r="AE918" s="43">
        <f>_xlfn.XLOOKUP(Master1[[#This Row],[cu_id]],Revenue_Analysis[cuid],Revenue_Analysis[Q3 Low Deviation], 0)</f>
        <v>75.611800000000002</v>
      </c>
      <c r="AF918" s="43">
        <f>_xlfn.XLOOKUP(Master1[[#This Row],[cu_id]],Revenue_Analysis[cuid],Revenue_Analysis[Q3 High Deviation], 0)</f>
        <v>81.342399999999998</v>
      </c>
      <c r="AG918" s="43">
        <f>_xlfn.XLOOKUP(Master1[[#This Row],[cu_id]],Revenue_Analysis[cuid],Revenue_Analysis[Q4 Low Deviation], 0)</f>
        <v>80.02</v>
      </c>
      <c r="AH918" s="43">
        <f>_xlfn.XLOOKUP(Master1[[#This Row],[cu_id]],Revenue_Analysis[cuid],Revenue_Analysis[Q4 High Deviation], 0)</f>
        <v>80.02</v>
      </c>
      <c r="AI918" s="43">
        <f>_xlfn.XLOOKUP(Master1[[#This Row],[cu_id]],Revenue_Analysis[cuid],Revenue_Analysis[Q1 Average], 0)</f>
        <v>0</v>
      </c>
      <c r="AJ918" s="43">
        <f>_xlfn.XLOOKUP(Master1[[#This Row],[cu_id]],Revenue_Analysis[cuid],Revenue_Analysis[Q2 Average], 0)</f>
        <v>80.02</v>
      </c>
      <c r="AK918" s="43">
        <f>_xlfn.XLOOKUP(Master1[[#This Row],[cu_id]],Revenue_Analysis[cuid],Revenue_Analysis[Q3 Average], 0)</f>
        <v>78.477099999999993</v>
      </c>
      <c r="AL918" s="43">
        <f>_xlfn.XLOOKUP(Master1[[#This Row],[cu_id]],Revenue_Analysis[cuid],Revenue_Analysis[Q4 Average], 0)</f>
        <v>80.02</v>
      </c>
      <c r="AM918" s="43" t="s">
        <v>1</v>
      </c>
      <c r="AN918" s="43" t="s">
        <v>1</v>
      </c>
      <c r="AO918" s="43" t="s">
        <v>13860</v>
      </c>
      <c r="AP918" s="43" t="s">
        <v>13860</v>
      </c>
      <c r="AQ918" s="43" t="s">
        <v>13860</v>
      </c>
      <c r="AR918" s="43" t="s">
        <v>0</v>
      </c>
      <c r="AS918" s="15">
        <f>IFERROR(_xlfn.XLOOKUP(Master1[[#This Row],[cu_id]],StopTimes[cu_ID],StopTimes[Average Stop Time]), 0)</f>
        <v>0</v>
      </c>
      <c r="AT91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18" s="45" t="s">
        <v>13860</v>
      </c>
      <c r="AV918" s="13"/>
      <c r="AW918" s="12"/>
    </row>
    <row r="919" spans="1:49" x14ac:dyDescent="0.3">
      <c r="A919" s="74" t="s">
        <v>3194</v>
      </c>
      <c r="B919" s="25">
        <v>72</v>
      </c>
      <c r="C919" s="25" t="s">
        <v>12</v>
      </c>
      <c r="D919" s="26">
        <v>99171</v>
      </c>
      <c r="E919" s="26">
        <v>0</v>
      </c>
      <c r="F919" s="26" t="s">
        <v>3195</v>
      </c>
      <c r="G919" s="26" t="s">
        <v>3196</v>
      </c>
      <c r="H919" s="26" t="s">
        <v>5</v>
      </c>
      <c r="I919" s="26" t="s">
        <v>1650</v>
      </c>
      <c r="J919" s="26" t="s">
        <v>4</v>
      </c>
      <c r="K919" s="26" t="s">
        <v>1651</v>
      </c>
      <c r="L919" s="27">
        <v>7</v>
      </c>
      <c r="M919" s="25" t="s">
        <v>3</v>
      </c>
      <c r="N919" s="25" t="s">
        <v>2</v>
      </c>
      <c r="O919" s="25">
        <v>1</v>
      </c>
      <c r="P919" s="25">
        <v>0</v>
      </c>
      <c r="Q919" s="25">
        <v>1</v>
      </c>
      <c r="R919" s="25">
        <v>0</v>
      </c>
      <c r="S919" s="25">
        <v>0</v>
      </c>
      <c r="T919" s="25">
        <v>0</v>
      </c>
      <c r="U919" s="25">
        <v>6</v>
      </c>
      <c r="V919" s="25"/>
      <c r="W919" s="28"/>
      <c r="X919" s="28"/>
      <c r="Y919" s="28"/>
      <c r="Z919" s="28"/>
      <c r="AA919" s="43">
        <f>_xlfn.XLOOKUP(Master1[[#This Row],[cu_id]], Revenue_Analysis[cuid], Revenue_Analysis[Q1 Low Deviation], 0)</f>
        <v>0</v>
      </c>
      <c r="AB919" s="43">
        <f>_xlfn.XLOOKUP(Master1[[#This Row],[cu_id]],Revenue_Analysis[cuid],Revenue_Analysis[Q1 High Deviation], 0)</f>
        <v>0</v>
      </c>
      <c r="AC919" s="43">
        <f>_xlfn.XLOOKUP(Master1[[#This Row],[cu_id]],Revenue_Analysis[cuid],Revenue_Analysis[Q2 Low Deviation], 0)</f>
        <v>48.066600000000001</v>
      </c>
      <c r="AD919" s="43">
        <f>_xlfn.XLOOKUP(Master1[[#This Row],[cu_id]],Revenue_Analysis[cuid],Revenue_Analysis[Q2 High Deviation], 0)</f>
        <v>78.209999999999994</v>
      </c>
      <c r="AE919" s="43">
        <f>_xlfn.XLOOKUP(Master1[[#This Row],[cu_id]],Revenue_Analysis[cuid],Revenue_Analysis[Q3 Low Deviation], 0)</f>
        <v>45.427500000000002</v>
      </c>
      <c r="AF919" s="43">
        <f>_xlfn.XLOOKUP(Master1[[#This Row],[cu_id]],Revenue_Analysis[cuid],Revenue_Analysis[Q3 High Deviation], 0)</f>
        <v>65.527900000000002</v>
      </c>
      <c r="AG919" s="43">
        <f>_xlfn.XLOOKUP(Master1[[#This Row],[cu_id]],Revenue_Analysis[cuid],Revenue_Analysis[Q4 Low Deviation], 0)</f>
        <v>49.204999999999998</v>
      </c>
      <c r="AH919" s="43">
        <f>_xlfn.XLOOKUP(Master1[[#This Row],[cu_id]],Revenue_Analysis[cuid],Revenue_Analysis[Q4 High Deviation], 0)</f>
        <v>64.1858</v>
      </c>
      <c r="AI919" s="43">
        <f>_xlfn.XLOOKUP(Master1[[#This Row],[cu_id]],Revenue_Analysis[cuid],Revenue_Analysis[Q1 Average], 0)</f>
        <v>0</v>
      </c>
      <c r="AJ919" s="43">
        <f>_xlfn.XLOOKUP(Master1[[#This Row],[cu_id]],Revenue_Analysis[cuid],Revenue_Analysis[Q2 Average], 0)</f>
        <v>63.138300000000001</v>
      </c>
      <c r="AK919" s="43">
        <f>_xlfn.XLOOKUP(Master1[[#This Row],[cu_id]],Revenue_Analysis[cuid],Revenue_Analysis[Q3 Average], 0)</f>
        <v>55.477699999999999</v>
      </c>
      <c r="AL919" s="43">
        <f>_xlfn.XLOOKUP(Master1[[#This Row],[cu_id]],Revenue_Analysis[cuid],Revenue_Analysis[Q4 Average], 0)</f>
        <v>56.695399999999999</v>
      </c>
      <c r="AM919" s="43" t="s">
        <v>1</v>
      </c>
      <c r="AN919" s="43" t="s">
        <v>1</v>
      </c>
      <c r="AO919" s="43" t="s">
        <v>13860</v>
      </c>
      <c r="AP919" s="43" t="s">
        <v>13860</v>
      </c>
      <c r="AQ919" s="43" t="s">
        <v>13860</v>
      </c>
      <c r="AR919" s="43" t="s">
        <v>0</v>
      </c>
      <c r="AS919" s="15">
        <f>IFERROR(_xlfn.XLOOKUP(Master1[[#This Row],[cu_id]],StopTimes[cu_ID],StopTimes[Average Stop Time]), 0)</f>
        <v>0.34444444499999999</v>
      </c>
      <c r="AT91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19" s="45" t="s">
        <v>13860</v>
      </c>
      <c r="AV919" s="13"/>
      <c r="AW919" s="12"/>
    </row>
    <row r="920" spans="1:49" x14ac:dyDescent="0.3">
      <c r="A920" s="74" t="s">
        <v>3197</v>
      </c>
      <c r="B920" s="25">
        <v>70</v>
      </c>
      <c r="C920" s="25" t="s">
        <v>6</v>
      </c>
      <c r="D920" s="26">
        <v>99171</v>
      </c>
      <c r="E920" s="26">
        <v>1</v>
      </c>
      <c r="F920" s="26" t="s">
        <v>3198</v>
      </c>
      <c r="G920" s="26" t="s">
        <v>3199</v>
      </c>
      <c r="H920" s="26" t="s">
        <v>5</v>
      </c>
      <c r="I920" s="26" t="s">
        <v>1353</v>
      </c>
      <c r="J920" s="26" t="s">
        <v>4</v>
      </c>
      <c r="K920" s="26" t="s">
        <v>594</v>
      </c>
      <c r="L920" s="27">
        <v>7</v>
      </c>
      <c r="M920" s="25" t="s">
        <v>3</v>
      </c>
      <c r="N920" s="25" t="s">
        <v>2</v>
      </c>
      <c r="O920" s="25">
        <v>1</v>
      </c>
      <c r="P920" s="25">
        <v>0</v>
      </c>
      <c r="Q920" s="25">
        <v>0</v>
      </c>
      <c r="R920" s="25">
        <v>1</v>
      </c>
      <c r="S920" s="25">
        <v>0</v>
      </c>
      <c r="T920" s="25">
        <v>0</v>
      </c>
      <c r="U920" s="25">
        <v>6</v>
      </c>
      <c r="V920" s="25"/>
      <c r="W920" s="28"/>
      <c r="X920" s="28"/>
      <c r="Y920" s="28"/>
      <c r="Z920" s="28"/>
      <c r="AA920" s="43">
        <f>_xlfn.XLOOKUP(Master1[[#This Row],[cu_id]], Revenue_Analysis[cuid], Revenue_Analysis[Q1 Low Deviation], 0)</f>
        <v>0</v>
      </c>
      <c r="AB920" s="43">
        <f>_xlfn.XLOOKUP(Master1[[#This Row],[cu_id]],Revenue_Analysis[cuid],Revenue_Analysis[Q1 High Deviation], 0)</f>
        <v>0</v>
      </c>
      <c r="AC920" s="43">
        <f>_xlfn.XLOOKUP(Master1[[#This Row],[cu_id]],Revenue_Analysis[cuid],Revenue_Analysis[Q2 Low Deviation], 0)</f>
        <v>47.647799999999997</v>
      </c>
      <c r="AD920" s="43">
        <f>_xlfn.XLOOKUP(Master1[[#This Row],[cu_id]],Revenue_Analysis[cuid],Revenue_Analysis[Q2 High Deviation], 0)</f>
        <v>74.445599999999999</v>
      </c>
      <c r="AE920" s="43">
        <f>_xlfn.XLOOKUP(Master1[[#This Row],[cu_id]],Revenue_Analysis[cuid],Revenue_Analysis[Q3 Low Deviation], 0)</f>
        <v>50.052300000000002</v>
      </c>
      <c r="AF920" s="43">
        <f>_xlfn.XLOOKUP(Master1[[#This Row],[cu_id]],Revenue_Analysis[cuid],Revenue_Analysis[Q3 High Deviation], 0)</f>
        <v>57.547699999999999</v>
      </c>
      <c r="AG920" s="43">
        <f>_xlfn.XLOOKUP(Master1[[#This Row],[cu_id]],Revenue_Analysis[cuid],Revenue_Analysis[Q4 Low Deviation], 0)</f>
        <v>49.472299999999997</v>
      </c>
      <c r="AH920" s="43">
        <f>_xlfn.XLOOKUP(Master1[[#This Row],[cu_id]],Revenue_Analysis[cuid],Revenue_Analysis[Q4 High Deviation], 0)</f>
        <v>56.967700000000001</v>
      </c>
      <c r="AI920" s="43">
        <f>_xlfn.XLOOKUP(Master1[[#This Row],[cu_id]],Revenue_Analysis[cuid],Revenue_Analysis[Q1 Average], 0)</f>
        <v>0</v>
      </c>
      <c r="AJ920" s="43">
        <f>_xlfn.XLOOKUP(Master1[[#This Row],[cu_id]],Revenue_Analysis[cuid],Revenue_Analysis[Q2 Average], 0)</f>
        <v>61.046700000000001</v>
      </c>
      <c r="AK920" s="43">
        <f>_xlfn.XLOOKUP(Master1[[#This Row],[cu_id]],Revenue_Analysis[cuid],Revenue_Analysis[Q3 Average], 0)</f>
        <v>53.8</v>
      </c>
      <c r="AL920" s="43">
        <f>_xlfn.XLOOKUP(Master1[[#This Row],[cu_id]],Revenue_Analysis[cuid],Revenue_Analysis[Q4 Average], 0)</f>
        <v>53.22</v>
      </c>
      <c r="AM920" s="43" t="s">
        <v>1</v>
      </c>
      <c r="AN920" s="43" t="s">
        <v>1</v>
      </c>
      <c r="AO920" s="43" t="s">
        <v>13860</v>
      </c>
      <c r="AP920" s="43" t="s">
        <v>13860</v>
      </c>
      <c r="AQ920" s="43" t="s">
        <v>13860</v>
      </c>
      <c r="AR920" s="43" t="s">
        <v>0</v>
      </c>
      <c r="AS920" s="15">
        <f>IFERROR(_xlfn.XLOOKUP(Master1[[#This Row],[cu_id]],StopTimes[cu_ID],StopTimes[Average Stop Time]), 0)</f>
        <v>0.13333333333333333</v>
      </c>
      <c r="AT92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20" s="45" t="s">
        <v>13860</v>
      </c>
      <c r="AV920" s="13"/>
      <c r="AW920" s="12"/>
    </row>
    <row r="921" spans="1:49" x14ac:dyDescent="0.3">
      <c r="A921" s="74" t="s">
        <v>3200</v>
      </c>
      <c r="B921" s="25">
        <v>9</v>
      </c>
      <c r="C921" s="25" t="s">
        <v>12</v>
      </c>
      <c r="D921" s="26">
        <v>99169</v>
      </c>
      <c r="E921" s="26">
        <v>20</v>
      </c>
      <c r="F921" s="26" t="s">
        <v>3201</v>
      </c>
      <c r="G921" s="26" t="s">
        <v>3202</v>
      </c>
      <c r="H921" s="26" t="s">
        <v>5</v>
      </c>
      <c r="I921" s="26" t="s">
        <v>567</v>
      </c>
      <c r="J921" s="26" t="s">
        <v>4</v>
      </c>
      <c r="K921" s="26" t="s">
        <v>528</v>
      </c>
      <c r="L921" s="27">
        <v>7</v>
      </c>
      <c r="M921" s="25" t="s">
        <v>3</v>
      </c>
      <c r="N921" s="25" t="s">
        <v>2</v>
      </c>
      <c r="O921" s="25">
        <v>1</v>
      </c>
      <c r="P921" s="25">
        <v>0</v>
      </c>
      <c r="Q921" s="25">
        <v>1</v>
      </c>
      <c r="R921" s="25">
        <v>0</v>
      </c>
      <c r="S921" s="25">
        <v>0</v>
      </c>
      <c r="T921" s="25">
        <v>0</v>
      </c>
      <c r="U921" s="25">
        <v>4</v>
      </c>
      <c r="V921" s="25"/>
      <c r="W921" s="28">
        <v>28</v>
      </c>
      <c r="X921" s="28">
        <v>2</v>
      </c>
      <c r="Y921" s="28">
        <v>1</v>
      </c>
      <c r="Z921" s="28">
        <v>28</v>
      </c>
      <c r="AA921" s="43">
        <f>_xlfn.XLOOKUP(Master1[[#This Row],[cu_id]], Revenue_Analysis[cuid], Revenue_Analysis[Q1 Low Deviation], 0)</f>
        <v>0</v>
      </c>
      <c r="AB921" s="43">
        <f>_xlfn.XLOOKUP(Master1[[#This Row],[cu_id]],Revenue_Analysis[cuid],Revenue_Analysis[Q1 High Deviation], 0)</f>
        <v>0</v>
      </c>
      <c r="AC921" s="43">
        <f>_xlfn.XLOOKUP(Master1[[#This Row],[cu_id]],Revenue_Analysis[cuid],Revenue_Analysis[Q2 Low Deviation], 0)</f>
        <v>45.534999999999997</v>
      </c>
      <c r="AD921" s="43">
        <f>_xlfn.XLOOKUP(Master1[[#This Row],[cu_id]],Revenue_Analysis[cuid],Revenue_Analysis[Q2 High Deviation], 0)</f>
        <v>47.545000000000002</v>
      </c>
      <c r="AE921" s="43">
        <f>_xlfn.XLOOKUP(Master1[[#This Row],[cu_id]],Revenue_Analysis[cuid],Revenue_Analysis[Q3 Low Deviation], 0)</f>
        <v>53.35</v>
      </c>
      <c r="AF921" s="43">
        <f>_xlfn.XLOOKUP(Master1[[#This Row],[cu_id]],Revenue_Analysis[cuid],Revenue_Analysis[Q3 High Deviation], 0)</f>
        <v>53.35</v>
      </c>
      <c r="AG921" s="43">
        <f>_xlfn.XLOOKUP(Master1[[#This Row],[cu_id]],Revenue_Analysis[cuid],Revenue_Analysis[Q4 Low Deviation], 0)</f>
        <v>50.116500000000002</v>
      </c>
      <c r="AH921" s="43">
        <f>_xlfn.XLOOKUP(Master1[[#This Row],[cu_id]],Revenue_Analysis[cuid],Revenue_Analysis[Q4 High Deviation], 0)</f>
        <v>84.606499999999997</v>
      </c>
      <c r="AI921" s="43">
        <f>_xlfn.XLOOKUP(Master1[[#This Row],[cu_id]],Revenue_Analysis[cuid],Revenue_Analysis[Q1 Average], 0)</f>
        <v>0</v>
      </c>
      <c r="AJ921" s="43">
        <f>_xlfn.XLOOKUP(Master1[[#This Row],[cu_id]],Revenue_Analysis[cuid],Revenue_Analysis[Q2 Average], 0)</f>
        <v>46.54</v>
      </c>
      <c r="AK921" s="43">
        <f>_xlfn.XLOOKUP(Master1[[#This Row],[cu_id]],Revenue_Analysis[cuid],Revenue_Analysis[Q3 Average], 0)</f>
        <v>53.35</v>
      </c>
      <c r="AL921" s="43">
        <f>_xlfn.XLOOKUP(Master1[[#This Row],[cu_id]],Revenue_Analysis[cuid],Revenue_Analysis[Q4 Average], 0)</f>
        <v>67.361500000000007</v>
      </c>
      <c r="AM921" s="43" t="s">
        <v>1</v>
      </c>
      <c r="AN921" s="43" t="s">
        <v>1</v>
      </c>
      <c r="AO921" s="43" t="s">
        <v>13860</v>
      </c>
      <c r="AP921" s="43" t="s">
        <v>13860</v>
      </c>
      <c r="AQ921" s="43" t="s">
        <v>13860</v>
      </c>
      <c r="AR921" s="43" t="s">
        <v>0</v>
      </c>
      <c r="AS921" s="15">
        <f>IFERROR(_xlfn.XLOOKUP(Master1[[#This Row],[cu_id]],StopTimes[cu_ID],StopTimes[Average Stop Time]), 0)</f>
        <v>0</v>
      </c>
      <c r="AT92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21" s="45" t="s">
        <v>13860</v>
      </c>
      <c r="AV921" s="16"/>
      <c r="AW921" s="12"/>
    </row>
    <row r="922" spans="1:49" x14ac:dyDescent="0.3">
      <c r="A922" s="74" t="s">
        <v>3203</v>
      </c>
      <c r="B922" s="25">
        <v>15</v>
      </c>
      <c r="C922" s="25" t="s">
        <v>6</v>
      </c>
      <c r="D922" s="26">
        <v>33614</v>
      </c>
      <c r="E922" s="26">
        <v>0</v>
      </c>
      <c r="F922" s="26" t="s">
        <v>3204</v>
      </c>
      <c r="G922" s="26" t="s">
        <v>3205</v>
      </c>
      <c r="H922" s="26" t="s">
        <v>5</v>
      </c>
      <c r="I922" s="26" t="s">
        <v>692</v>
      </c>
      <c r="J922" s="26" t="s">
        <v>4</v>
      </c>
      <c r="K922" s="26" t="s">
        <v>260</v>
      </c>
      <c r="L922" s="27">
        <v>7</v>
      </c>
      <c r="M922" s="25" t="s">
        <v>3</v>
      </c>
      <c r="N922" s="25" t="s">
        <v>2</v>
      </c>
      <c r="O922" s="25">
        <v>200</v>
      </c>
      <c r="P922" s="25">
        <v>0</v>
      </c>
      <c r="Q922" s="25">
        <v>0</v>
      </c>
      <c r="R922" s="25">
        <v>200</v>
      </c>
      <c r="S922" s="25">
        <v>0</v>
      </c>
      <c r="T922" s="25">
        <v>0</v>
      </c>
      <c r="U922" s="25">
        <v>7</v>
      </c>
      <c r="V922" s="25"/>
      <c r="W922" s="28"/>
      <c r="X922" s="28"/>
      <c r="Y922" s="28"/>
      <c r="Z922" s="28"/>
      <c r="AA922" s="43">
        <f>_xlfn.XLOOKUP(Master1[[#This Row],[cu_id]], Revenue_Analysis[cuid], Revenue_Analysis[Q1 Low Deviation], 0)</f>
        <v>0</v>
      </c>
      <c r="AB922" s="43">
        <f>_xlfn.XLOOKUP(Master1[[#This Row],[cu_id]],Revenue_Analysis[cuid],Revenue_Analysis[Q1 High Deviation], 0)</f>
        <v>0</v>
      </c>
      <c r="AC922" s="43">
        <f>_xlfn.XLOOKUP(Master1[[#This Row],[cu_id]],Revenue_Analysis[cuid],Revenue_Analysis[Q2 Low Deviation], 0)</f>
        <v>62.594900000000003</v>
      </c>
      <c r="AD922" s="43">
        <f>_xlfn.XLOOKUP(Master1[[#This Row],[cu_id]],Revenue_Analysis[cuid],Revenue_Analysis[Q2 High Deviation], 0)</f>
        <v>74.276499999999999</v>
      </c>
      <c r="AE922" s="43">
        <f>_xlfn.XLOOKUP(Master1[[#This Row],[cu_id]],Revenue_Analysis[cuid],Revenue_Analysis[Q3 Low Deviation], 0)</f>
        <v>75.25</v>
      </c>
      <c r="AF922" s="43">
        <f>_xlfn.XLOOKUP(Master1[[#This Row],[cu_id]],Revenue_Analysis[cuid],Revenue_Analysis[Q3 High Deviation], 0)</f>
        <v>75.25</v>
      </c>
      <c r="AG922" s="43">
        <f>_xlfn.XLOOKUP(Master1[[#This Row],[cu_id]],Revenue_Analysis[cuid],Revenue_Analysis[Q4 Low Deviation], 0)</f>
        <v>75.25</v>
      </c>
      <c r="AH922" s="43">
        <f>_xlfn.XLOOKUP(Master1[[#This Row],[cu_id]],Revenue_Analysis[cuid],Revenue_Analysis[Q4 High Deviation], 0)</f>
        <v>75.25</v>
      </c>
      <c r="AI922" s="43">
        <f>_xlfn.XLOOKUP(Master1[[#This Row],[cu_id]],Revenue_Analysis[cuid],Revenue_Analysis[Q1 Average], 0)</f>
        <v>0</v>
      </c>
      <c r="AJ922" s="43">
        <f>_xlfn.XLOOKUP(Master1[[#This Row],[cu_id]],Revenue_Analysis[cuid],Revenue_Analysis[Q2 Average], 0)</f>
        <v>68.435699999999997</v>
      </c>
      <c r="AK922" s="43">
        <f>_xlfn.XLOOKUP(Master1[[#This Row],[cu_id]],Revenue_Analysis[cuid],Revenue_Analysis[Q3 Average], 0)</f>
        <v>75.25</v>
      </c>
      <c r="AL922" s="43">
        <f>_xlfn.XLOOKUP(Master1[[#This Row],[cu_id]],Revenue_Analysis[cuid],Revenue_Analysis[Q4 Average], 0)</f>
        <v>75.25</v>
      </c>
      <c r="AM922" s="43" t="s">
        <v>1</v>
      </c>
      <c r="AN922" s="43" t="s">
        <v>1</v>
      </c>
      <c r="AO922" s="43" t="s">
        <v>13860</v>
      </c>
      <c r="AP922" s="43" t="s">
        <v>13860</v>
      </c>
      <c r="AQ922" s="43" t="s">
        <v>13860</v>
      </c>
      <c r="AR922" s="43" t="s">
        <v>0</v>
      </c>
      <c r="AS922" s="15">
        <f>IFERROR(_xlfn.XLOOKUP(Master1[[#This Row],[cu_id]],StopTimes[cu_ID],StopTimes[Average Stop Time]), 0)</f>
        <v>12.094444443333334</v>
      </c>
      <c r="AT92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22" s="45" t="s">
        <v>13860</v>
      </c>
      <c r="AV922" s="13"/>
      <c r="AW922" s="12"/>
    </row>
    <row r="923" spans="1:49" x14ac:dyDescent="0.3">
      <c r="A923" s="74" t="s">
        <v>3774</v>
      </c>
      <c r="B923" s="25">
        <v>71</v>
      </c>
      <c r="C923" s="25" t="s">
        <v>6</v>
      </c>
      <c r="D923" s="26">
        <v>29076</v>
      </c>
      <c r="E923" s="26" t="s">
        <v>47</v>
      </c>
      <c r="F923" s="26" t="s">
        <v>1256</v>
      </c>
      <c r="G923" s="26" t="s">
        <v>1257</v>
      </c>
      <c r="H923" s="26" t="s">
        <v>11</v>
      </c>
      <c r="I923" s="26" t="s">
        <v>891</v>
      </c>
      <c r="J923" s="26" t="s">
        <v>4</v>
      </c>
      <c r="K923" s="26" t="s">
        <v>892</v>
      </c>
      <c r="L923" s="27" t="s">
        <v>19</v>
      </c>
      <c r="M923" s="25" t="s">
        <v>18</v>
      </c>
      <c r="N923" s="25" t="s">
        <v>2</v>
      </c>
      <c r="O9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923" s="25">
        <v>0</v>
      </c>
      <c r="Q923" s="25">
        <v>0</v>
      </c>
      <c r="R923" s="25">
        <v>120</v>
      </c>
      <c r="S923" s="25">
        <v>0</v>
      </c>
      <c r="T923" s="25">
        <v>0</v>
      </c>
      <c r="U923" s="25">
        <v>26</v>
      </c>
      <c r="V923" s="41" t="str">
        <f>IFERROR(Master1[[#This Row],[Avg Garment Scans per Delivery]]/Master1[[#This Row],[Garment Inventory]], "")</f>
        <v/>
      </c>
      <c r="W923" s="42"/>
      <c r="X923" s="42"/>
      <c r="Y923" s="42"/>
      <c r="Z923" s="42"/>
      <c r="AA923" s="43">
        <f>_xlfn.XLOOKUP(Master1[[#This Row],[cu_id]], Revenue_Analysis[cuid], Revenue_Analysis[Q1 Low Deviation], 0)</f>
        <v>16.079000000000001</v>
      </c>
      <c r="AB923" s="43">
        <f>_xlfn.XLOOKUP(Master1[[#This Row],[cu_id]],Revenue_Analysis[cuid],Revenue_Analysis[Q1 High Deviation], 0)</f>
        <v>17.752400000000002</v>
      </c>
      <c r="AC923" s="43">
        <f>_xlfn.XLOOKUP(Master1[[#This Row],[cu_id]],Revenue_Analysis[cuid],Revenue_Analysis[Q2 Low Deviation], 0)</f>
        <v>18.48</v>
      </c>
      <c r="AD923" s="43">
        <f>_xlfn.XLOOKUP(Master1[[#This Row],[cu_id]],Revenue_Analysis[cuid],Revenue_Analysis[Q2 High Deviation], 0)</f>
        <v>18.48</v>
      </c>
      <c r="AE923" s="43">
        <f>_xlfn.XLOOKUP(Master1[[#This Row],[cu_id]],Revenue_Analysis[cuid],Revenue_Analysis[Q3 Low Deviation], 0)</f>
        <v>18.48</v>
      </c>
      <c r="AF923" s="43">
        <f>_xlfn.XLOOKUP(Master1[[#This Row],[cu_id]],Revenue_Analysis[cuid],Revenue_Analysis[Q3 High Deviation], 0)</f>
        <v>18.48</v>
      </c>
      <c r="AG923" s="43">
        <f>_xlfn.XLOOKUP(Master1[[#This Row],[cu_id]],Revenue_Analysis[cuid],Revenue_Analysis[Q4 Low Deviation], 0)</f>
        <v>20.0823</v>
      </c>
      <c r="AH923" s="43">
        <f>_xlfn.XLOOKUP(Master1[[#This Row],[cu_id]],Revenue_Analysis[cuid],Revenue_Analysis[Q4 High Deviation], 0)</f>
        <v>26.491099999999999</v>
      </c>
      <c r="AI923" s="43">
        <f>_xlfn.XLOOKUP(Master1[[#This Row],[cu_id]],Revenue_Analysis[cuid],Revenue_Analysis[Q1 Average], 0)</f>
        <v>16.915700000000001</v>
      </c>
      <c r="AJ923" s="43">
        <f>_xlfn.XLOOKUP(Master1[[#This Row],[cu_id]],Revenue_Analysis[cuid],Revenue_Analysis[Q2 Average], 0)</f>
        <v>18.48</v>
      </c>
      <c r="AK923" s="43">
        <f>_xlfn.XLOOKUP(Master1[[#This Row],[cu_id]],Revenue_Analysis[cuid],Revenue_Analysis[Q3 Average], 0)</f>
        <v>18.48</v>
      </c>
      <c r="AL923" s="43">
        <f>_xlfn.XLOOKUP(Master1[[#This Row],[cu_id]],Revenue_Analysis[cuid],Revenue_Analysis[Q4 Average], 0)</f>
        <v>23.2867</v>
      </c>
      <c r="AM923" s="44">
        <v>9</v>
      </c>
      <c r="AN923" s="44">
        <v>4.5</v>
      </c>
      <c r="AO923" s="25" t="s">
        <v>13860</v>
      </c>
      <c r="AP923" s="25" t="s">
        <v>13860</v>
      </c>
      <c r="AQ923" s="25" t="s">
        <v>13860</v>
      </c>
      <c r="AR923" s="25" t="s">
        <v>0</v>
      </c>
      <c r="AS923" s="15">
        <f>IFERROR(_xlfn.XLOOKUP(Master1[[#This Row],[cu_id]],StopTimes[cu_ID],StopTimes[Average Stop Time]), 0)</f>
        <v>3.9666666666666668</v>
      </c>
      <c r="AT92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23" s="45" t="s">
        <v>13860</v>
      </c>
      <c r="AV923" s="13"/>
      <c r="AW923" s="12"/>
    </row>
    <row r="924" spans="1:49" x14ac:dyDescent="0.3">
      <c r="A924" s="74" t="s">
        <v>3206</v>
      </c>
      <c r="B924" s="25">
        <v>34</v>
      </c>
      <c r="C924" s="25" t="s">
        <v>14</v>
      </c>
      <c r="D924" s="26">
        <v>33615</v>
      </c>
      <c r="E924" s="26">
        <v>0</v>
      </c>
      <c r="F924" s="26" t="s">
        <v>3207</v>
      </c>
      <c r="G924" s="26" t="s">
        <v>3208</v>
      </c>
      <c r="H924" s="26" t="s">
        <v>5</v>
      </c>
      <c r="I924" s="26" t="s">
        <v>696</v>
      </c>
      <c r="J924" s="26" t="s">
        <v>4</v>
      </c>
      <c r="K924" s="26" t="s">
        <v>1018</v>
      </c>
      <c r="L924" s="27">
        <v>7</v>
      </c>
      <c r="M924" s="25" t="s">
        <v>3</v>
      </c>
      <c r="N924" s="25" t="s">
        <v>2</v>
      </c>
      <c r="O924" s="25">
        <v>1</v>
      </c>
      <c r="P924" s="25">
        <v>0</v>
      </c>
      <c r="Q924" s="25">
        <v>0</v>
      </c>
      <c r="R924" s="25">
        <v>0</v>
      </c>
      <c r="S924" s="25">
        <v>1</v>
      </c>
      <c r="T924" s="25">
        <v>0</v>
      </c>
      <c r="U924" s="25">
        <v>6</v>
      </c>
      <c r="V924" s="25"/>
      <c r="W924" s="28"/>
      <c r="X924" s="28"/>
      <c r="Y924" s="28"/>
      <c r="Z924" s="28"/>
      <c r="AA924" s="43">
        <f>_xlfn.XLOOKUP(Master1[[#This Row],[cu_id]], Revenue_Analysis[cuid], Revenue_Analysis[Q1 Low Deviation], 0)</f>
        <v>0</v>
      </c>
      <c r="AB924" s="43">
        <f>_xlfn.XLOOKUP(Master1[[#This Row],[cu_id]],Revenue_Analysis[cuid],Revenue_Analysis[Q1 High Deviation], 0)</f>
        <v>0</v>
      </c>
      <c r="AC924" s="43">
        <f>_xlfn.XLOOKUP(Master1[[#This Row],[cu_id]],Revenue_Analysis[cuid],Revenue_Analysis[Q2 Low Deviation], 0)</f>
        <v>40.36</v>
      </c>
      <c r="AD924" s="43">
        <f>_xlfn.XLOOKUP(Master1[[#This Row],[cu_id]],Revenue_Analysis[cuid],Revenue_Analysis[Q2 High Deviation], 0)</f>
        <v>61.88</v>
      </c>
      <c r="AE924" s="43">
        <f>_xlfn.XLOOKUP(Master1[[#This Row],[cu_id]],Revenue_Analysis[cuid],Revenue_Analysis[Q3 Low Deviation], 0)</f>
        <v>43.46</v>
      </c>
      <c r="AF924" s="43">
        <f>_xlfn.XLOOKUP(Master1[[#This Row],[cu_id]],Revenue_Analysis[cuid],Revenue_Analysis[Q3 High Deviation], 0)</f>
        <v>43.46</v>
      </c>
      <c r="AG924" s="43">
        <f>_xlfn.XLOOKUP(Master1[[#This Row],[cu_id]],Revenue_Analysis[cuid],Revenue_Analysis[Q4 Low Deviation], 0)</f>
        <v>43.46</v>
      </c>
      <c r="AH924" s="43">
        <f>_xlfn.XLOOKUP(Master1[[#This Row],[cu_id]],Revenue_Analysis[cuid],Revenue_Analysis[Q4 High Deviation], 0)</f>
        <v>43.46</v>
      </c>
      <c r="AI924" s="43">
        <f>_xlfn.XLOOKUP(Master1[[#This Row],[cu_id]],Revenue_Analysis[cuid],Revenue_Analysis[Q1 Average], 0)</f>
        <v>0</v>
      </c>
      <c r="AJ924" s="43">
        <f>_xlfn.XLOOKUP(Master1[[#This Row],[cu_id]],Revenue_Analysis[cuid],Revenue_Analysis[Q2 Average], 0)</f>
        <v>51.12</v>
      </c>
      <c r="AK924" s="43">
        <f>_xlfn.XLOOKUP(Master1[[#This Row],[cu_id]],Revenue_Analysis[cuid],Revenue_Analysis[Q3 Average], 0)</f>
        <v>43.46</v>
      </c>
      <c r="AL924" s="43">
        <f>_xlfn.XLOOKUP(Master1[[#This Row],[cu_id]],Revenue_Analysis[cuid],Revenue_Analysis[Q4 Average], 0)</f>
        <v>43.46</v>
      </c>
      <c r="AM924" s="43" t="s">
        <v>1</v>
      </c>
      <c r="AN924" s="43" t="s">
        <v>1</v>
      </c>
      <c r="AO924" s="43" t="s">
        <v>13860</v>
      </c>
      <c r="AP924" s="43" t="s">
        <v>13860</v>
      </c>
      <c r="AQ924" s="43" t="s">
        <v>13860</v>
      </c>
      <c r="AR924" s="43" t="s">
        <v>0</v>
      </c>
      <c r="AS924" s="15">
        <f>IFERROR(_xlfn.XLOOKUP(Master1[[#This Row],[cu_id]],StopTimes[cu_ID],StopTimes[Average Stop Time]), 0)</f>
        <v>0.144444445</v>
      </c>
      <c r="AT92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24" s="45" t="s">
        <v>13860</v>
      </c>
      <c r="AV924" s="13"/>
      <c r="AW924" s="12"/>
    </row>
    <row r="925" spans="1:49" x14ac:dyDescent="0.3">
      <c r="A925" s="24" t="s">
        <v>4712</v>
      </c>
      <c r="B925" s="25">
        <v>34</v>
      </c>
      <c r="C925" s="25" t="s">
        <v>14</v>
      </c>
      <c r="D925" s="26">
        <v>33104</v>
      </c>
      <c r="E925" s="26">
        <v>1</v>
      </c>
      <c r="F925" s="26" t="s">
        <v>4713</v>
      </c>
      <c r="G925" s="26" t="s">
        <v>4714</v>
      </c>
      <c r="H925" s="26" t="s">
        <v>5</v>
      </c>
      <c r="I925" s="26" t="s">
        <v>696</v>
      </c>
      <c r="J925" s="26" t="s">
        <v>4</v>
      </c>
      <c r="K925" s="26" t="s">
        <v>1018</v>
      </c>
      <c r="L925" s="27">
        <v>7</v>
      </c>
      <c r="M925" s="25" t="s">
        <v>3</v>
      </c>
      <c r="N925" s="25" t="s">
        <v>2</v>
      </c>
      <c r="O925" s="25">
        <v>1</v>
      </c>
      <c r="P925" s="25">
        <v>0</v>
      </c>
      <c r="Q925" s="25">
        <v>0</v>
      </c>
      <c r="R925" s="25">
        <v>0</v>
      </c>
      <c r="S925" s="25">
        <v>1</v>
      </c>
      <c r="T925" s="25">
        <v>0</v>
      </c>
      <c r="U925" s="25">
        <v>4</v>
      </c>
      <c r="V925" s="51" t="str">
        <f>IFERROR(Master1[[#This Row],[Avg Garment Scans per Delivery]]/Master1[[#This Row],[Garment Inventory]], "")</f>
        <v/>
      </c>
      <c r="W925" s="28"/>
      <c r="X925" s="78"/>
      <c r="Y925" s="28"/>
      <c r="Z925" s="28"/>
      <c r="AA925" s="43">
        <f>_xlfn.XLOOKUP(Master1[[#This Row],[cu_id]], Revenue_Analysis[cuid], Revenue_Analysis[Q1 Low Deviation], 0)</f>
        <v>0</v>
      </c>
      <c r="AB925" s="43">
        <f>_xlfn.XLOOKUP(Master1[[#This Row],[cu_id]],Revenue_Analysis[cuid],Revenue_Analysis[Q1 High Deviation], 0)</f>
        <v>0</v>
      </c>
      <c r="AC925" s="43">
        <f>_xlfn.XLOOKUP(Master1[[#This Row],[cu_id]],Revenue_Analysis[cuid],Revenue_Analysis[Q2 Low Deviation], 0)</f>
        <v>59.5075</v>
      </c>
      <c r="AD925" s="43">
        <f>_xlfn.XLOOKUP(Master1[[#This Row],[cu_id]],Revenue_Analysis[cuid],Revenue_Analysis[Q2 High Deviation], 0)</f>
        <v>98.802499999999995</v>
      </c>
      <c r="AE925" s="43">
        <f>_xlfn.XLOOKUP(Master1[[#This Row],[cu_id]],Revenue_Analysis[cuid],Revenue_Analysis[Q3 Low Deviation], 0)</f>
        <v>0</v>
      </c>
      <c r="AF925" s="43">
        <f>_xlfn.XLOOKUP(Master1[[#This Row],[cu_id]],Revenue_Analysis[cuid],Revenue_Analysis[Q3 High Deviation], 0)</f>
        <v>0</v>
      </c>
      <c r="AG925" s="43">
        <f>_xlfn.XLOOKUP(Master1[[#This Row],[cu_id]],Revenue_Analysis[cuid],Revenue_Analysis[Q4 Low Deviation], 0)</f>
        <v>0</v>
      </c>
      <c r="AH925" s="43">
        <f>_xlfn.XLOOKUP(Master1[[#This Row],[cu_id]],Revenue_Analysis[cuid],Revenue_Analysis[Q4 High Deviation], 0)</f>
        <v>0</v>
      </c>
      <c r="AI925" s="43">
        <f>_xlfn.XLOOKUP(Master1[[#This Row],[cu_id]],Revenue_Analysis[cuid],Revenue_Analysis[Q1 Average], 0)</f>
        <v>0</v>
      </c>
      <c r="AJ925" s="43">
        <f>_xlfn.XLOOKUP(Master1[[#This Row],[cu_id]],Revenue_Analysis[cuid],Revenue_Analysis[Q2 Average], 0)</f>
        <v>79.155000000000001</v>
      </c>
      <c r="AK925" s="43">
        <f>_xlfn.XLOOKUP(Master1[[#This Row],[cu_id]],Revenue_Analysis[cuid],Revenue_Analysis[Q3 Average], 0)</f>
        <v>0</v>
      </c>
      <c r="AL925" s="43">
        <f>_xlfn.XLOOKUP(Master1[[#This Row],[cu_id]],Revenue_Analysis[cuid],Revenue_Analysis[Q4 Average], 0)</f>
        <v>0</v>
      </c>
      <c r="AM925" s="44" t="s">
        <v>5020</v>
      </c>
      <c r="AN925" s="44" t="s">
        <v>5020</v>
      </c>
      <c r="AO925" s="79" t="s">
        <v>13860</v>
      </c>
      <c r="AP925" s="43" t="s">
        <v>13860</v>
      </c>
      <c r="AQ925" s="43" t="s">
        <v>13860</v>
      </c>
      <c r="AR925" s="43" t="s">
        <v>0</v>
      </c>
      <c r="AS925" s="15">
        <f>IFERROR(_xlfn.XLOOKUP(Master1[[#This Row],[cu_id]],StopTimes[cu_ID],StopTimes[Average Stop Time]), 0)</f>
        <v>8.9833333333333343</v>
      </c>
      <c r="AT92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25" s="45" t="s">
        <v>13860</v>
      </c>
      <c r="AV925" s="13"/>
      <c r="AW925" s="12"/>
    </row>
    <row r="926" spans="1:49" x14ac:dyDescent="0.3">
      <c r="A926" s="74" t="s">
        <v>3775</v>
      </c>
      <c r="B926" s="25">
        <v>71</v>
      </c>
      <c r="C926" s="25" t="s">
        <v>6</v>
      </c>
      <c r="D926" s="26">
        <v>29076</v>
      </c>
      <c r="E926" s="26" t="s">
        <v>78</v>
      </c>
      <c r="F926" s="26" t="s">
        <v>1258</v>
      </c>
      <c r="G926" s="26" t="s">
        <v>1250</v>
      </c>
      <c r="H926" s="26" t="s">
        <v>11</v>
      </c>
      <c r="I926" s="26" t="s">
        <v>891</v>
      </c>
      <c r="J926" s="26" t="s">
        <v>4</v>
      </c>
      <c r="K926" s="26" t="s">
        <v>892</v>
      </c>
      <c r="L926" s="27" t="s">
        <v>19</v>
      </c>
      <c r="M926" s="25" t="s">
        <v>18</v>
      </c>
      <c r="N926" s="25" t="s">
        <v>2</v>
      </c>
      <c r="O9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926" s="25">
        <v>0</v>
      </c>
      <c r="Q926" s="25">
        <v>0</v>
      </c>
      <c r="R926" s="25">
        <v>130</v>
      </c>
      <c r="S926" s="25">
        <v>0</v>
      </c>
      <c r="T926" s="25">
        <v>0</v>
      </c>
      <c r="U926" s="25">
        <v>26</v>
      </c>
      <c r="V926" s="41" t="str">
        <f>IFERROR(Master1[[#This Row],[Avg Garment Scans per Delivery]]/Master1[[#This Row],[Garment Inventory]], "")</f>
        <v/>
      </c>
      <c r="W926" s="42"/>
      <c r="X926" s="42"/>
      <c r="Y926" s="42"/>
      <c r="Z926" s="42"/>
      <c r="AA926" s="43">
        <f>_xlfn.XLOOKUP(Master1[[#This Row],[cu_id]], Revenue_Analysis[cuid], Revenue_Analysis[Q1 Low Deviation], 0)</f>
        <v>47.588799999999999</v>
      </c>
      <c r="AB926" s="43">
        <f>_xlfn.XLOOKUP(Master1[[#This Row],[cu_id]],Revenue_Analysis[cuid],Revenue_Analysis[Q1 High Deviation], 0)</f>
        <v>49.802599999999998</v>
      </c>
      <c r="AC926" s="43">
        <f>_xlfn.XLOOKUP(Master1[[#This Row],[cu_id]],Revenue_Analysis[cuid],Revenue_Analysis[Q2 Low Deviation], 0)</f>
        <v>52.57</v>
      </c>
      <c r="AD926" s="43">
        <f>_xlfn.XLOOKUP(Master1[[#This Row],[cu_id]],Revenue_Analysis[cuid],Revenue_Analysis[Q2 High Deviation], 0)</f>
        <v>52.57</v>
      </c>
      <c r="AE926" s="43">
        <f>_xlfn.XLOOKUP(Master1[[#This Row],[cu_id]],Revenue_Analysis[cuid],Revenue_Analysis[Q3 Low Deviation], 0)</f>
        <v>52.57</v>
      </c>
      <c r="AF926" s="43">
        <f>_xlfn.XLOOKUP(Master1[[#This Row],[cu_id]],Revenue_Analysis[cuid],Revenue_Analysis[Q3 High Deviation], 0)</f>
        <v>52.57</v>
      </c>
      <c r="AG926" s="43">
        <f>_xlfn.XLOOKUP(Master1[[#This Row],[cu_id]],Revenue_Analysis[cuid],Revenue_Analysis[Q4 Low Deviation], 0)</f>
        <v>48.138399999999997</v>
      </c>
      <c r="AH926" s="43">
        <f>_xlfn.XLOOKUP(Master1[[#This Row],[cu_id]],Revenue_Analysis[cuid],Revenue_Analysis[Q4 High Deviation], 0)</f>
        <v>69.410200000000003</v>
      </c>
      <c r="AI926" s="43">
        <f>_xlfn.XLOOKUP(Master1[[#This Row],[cu_id]],Revenue_Analysis[cuid],Revenue_Analysis[Q1 Average], 0)</f>
        <v>48.695700000000002</v>
      </c>
      <c r="AJ926" s="43">
        <f>_xlfn.XLOOKUP(Master1[[#This Row],[cu_id]],Revenue_Analysis[cuid],Revenue_Analysis[Q2 Average], 0)</f>
        <v>52.57</v>
      </c>
      <c r="AK926" s="43">
        <f>_xlfn.XLOOKUP(Master1[[#This Row],[cu_id]],Revenue_Analysis[cuid],Revenue_Analysis[Q3 Average], 0)</f>
        <v>52.57</v>
      </c>
      <c r="AL926" s="43">
        <f>_xlfn.XLOOKUP(Master1[[#This Row],[cu_id]],Revenue_Analysis[cuid],Revenue_Analysis[Q4 Average], 0)</f>
        <v>58.774299999999997</v>
      </c>
      <c r="AM926" s="44">
        <v>8</v>
      </c>
      <c r="AN926" s="44">
        <v>4.5</v>
      </c>
      <c r="AO926" s="25" t="s">
        <v>13860</v>
      </c>
      <c r="AP926" s="25" t="s">
        <v>13860</v>
      </c>
      <c r="AQ926" s="25" t="s">
        <v>13860</v>
      </c>
      <c r="AR926" s="25" t="s">
        <v>0</v>
      </c>
      <c r="AS926" s="15">
        <f>IFERROR(_xlfn.XLOOKUP(Master1[[#This Row],[cu_id]],StopTimes[cu_ID],StopTimes[Average Stop Time]), 0)</f>
        <v>17.666666666666668</v>
      </c>
      <c r="AT92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26" s="45" t="s">
        <v>13860</v>
      </c>
      <c r="AV926" s="13"/>
      <c r="AW926" s="12"/>
    </row>
    <row r="927" spans="1:49" x14ac:dyDescent="0.3">
      <c r="A927" s="24" t="s">
        <v>4715</v>
      </c>
      <c r="B927" s="25">
        <v>78</v>
      </c>
      <c r="C927" s="25" t="s">
        <v>7</v>
      </c>
      <c r="D927" s="26">
        <v>33104</v>
      </c>
      <c r="E927" s="26">
        <v>2</v>
      </c>
      <c r="F927" s="26" t="s">
        <v>4716</v>
      </c>
      <c r="G927" s="26" t="s">
        <v>4717</v>
      </c>
      <c r="H927" s="26" t="s">
        <v>5</v>
      </c>
      <c r="I927" s="26" t="s">
        <v>1529</v>
      </c>
      <c r="J927" s="26" t="s">
        <v>4</v>
      </c>
      <c r="K927" s="26" t="s">
        <v>953</v>
      </c>
      <c r="L927" s="27">
        <v>7</v>
      </c>
      <c r="M927" s="25" t="s">
        <v>3</v>
      </c>
      <c r="N927" s="25" t="s">
        <v>2</v>
      </c>
      <c r="O927" s="25">
        <v>1</v>
      </c>
      <c r="P927" s="25">
        <v>0</v>
      </c>
      <c r="Q927" s="25">
        <v>0</v>
      </c>
      <c r="R927" s="25">
        <v>0</v>
      </c>
      <c r="S927" s="25">
        <v>0</v>
      </c>
      <c r="T927" s="25">
        <v>1</v>
      </c>
      <c r="U927" s="25">
        <v>1</v>
      </c>
      <c r="V927" s="51" t="str">
        <f>IFERROR(Master1[[#This Row],[Avg Garment Scans per Delivery]]/Master1[[#This Row],[Garment Inventory]], "")</f>
        <v/>
      </c>
      <c r="W927" s="28"/>
      <c r="X927" s="78"/>
      <c r="Y927" s="28"/>
      <c r="Z927" s="28"/>
      <c r="AA927" s="43">
        <f>_xlfn.XLOOKUP(Master1[[#This Row],[cu_id]], Revenue_Analysis[cuid], Revenue_Analysis[Q1 Low Deviation], 0)</f>
        <v>0</v>
      </c>
      <c r="AB927" s="43">
        <f>_xlfn.XLOOKUP(Master1[[#This Row],[cu_id]],Revenue_Analysis[cuid],Revenue_Analysis[Q1 High Deviation], 0)</f>
        <v>0</v>
      </c>
      <c r="AC927" s="43">
        <f>_xlfn.XLOOKUP(Master1[[#This Row],[cu_id]],Revenue_Analysis[cuid],Revenue_Analysis[Q2 Low Deviation], 0)</f>
        <v>277.73</v>
      </c>
      <c r="AD927" s="43">
        <f>_xlfn.XLOOKUP(Master1[[#This Row],[cu_id]],Revenue_Analysis[cuid],Revenue_Analysis[Q2 High Deviation], 0)</f>
        <v>277.73</v>
      </c>
      <c r="AE927" s="43">
        <f>_xlfn.XLOOKUP(Master1[[#This Row],[cu_id]],Revenue_Analysis[cuid],Revenue_Analysis[Q3 Low Deviation], 0)</f>
        <v>0</v>
      </c>
      <c r="AF927" s="43">
        <f>_xlfn.XLOOKUP(Master1[[#This Row],[cu_id]],Revenue_Analysis[cuid],Revenue_Analysis[Q3 High Deviation], 0)</f>
        <v>0</v>
      </c>
      <c r="AG927" s="43">
        <f>_xlfn.XLOOKUP(Master1[[#This Row],[cu_id]],Revenue_Analysis[cuid],Revenue_Analysis[Q4 Low Deviation], 0)</f>
        <v>0</v>
      </c>
      <c r="AH927" s="43">
        <f>_xlfn.XLOOKUP(Master1[[#This Row],[cu_id]],Revenue_Analysis[cuid],Revenue_Analysis[Q4 High Deviation], 0)</f>
        <v>0</v>
      </c>
      <c r="AI927" s="43">
        <f>_xlfn.XLOOKUP(Master1[[#This Row],[cu_id]],Revenue_Analysis[cuid],Revenue_Analysis[Q1 Average], 0)</f>
        <v>0</v>
      </c>
      <c r="AJ927" s="43">
        <f>_xlfn.XLOOKUP(Master1[[#This Row],[cu_id]],Revenue_Analysis[cuid],Revenue_Analysis[Q2 Average], 0)</f>
        <v>277.73</v>
      </c>
      <c r="AK927" s="43">
        <f>_xlfn.XLOOKUP(Master1[[#This Row],[cu_id]],Revenue_Analysis[cuid],Revenue_Analysis[Q3 Average], 0)</f>
        <v>0</v>
      </c>
      <c r="AL927" s="43">
        <f>_xlfn.XLOOKUP(Master1[[#This Row],[cu_id]],Revenue_Analysis[cuid],Revenue_Analysis[Q4 Average], 0)</f>
        <v>0</v>
      </c>
      <c r="AM927" s="44" t="s">
        <v>5020</v>
      </c>
      <c r="AN927" s="44" t="s">
        <v>5020</v>
      </c>
      <c r="AO927" s="79" t="s">
        <v>13860</v>
      </c>
      <c r="AP927" s="43" t="s">
        <v>13860</v>
      </c>
      <c r="AQ927" s="43" t="s">
        <v>13860</v>
      </c>
      <c r="AR927" s="43" t="s">
        <v>0</v>
      </c>
      <c r="AS927" s="15">
        <f>IFERROR(_xlfn.XLOOKUP(Master1[[#This Row],[cu_id]],StopTimes[cu_ID],StopTimes[Average Stop Time]), 0)</f>
        <v>0</v>
      </c>
      <c r="AT92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27" s="45" t="s">
        <v>13860</v>
      </c>
      <c r="AV927" s="13"/>
      <c r="AW927" s="12"/>
    </row>
    <row r="928" spans="1:49" x14ac:dyDescent="0.3">
      <c r="A928" s="74" t="s">
        <v>3209</v>
      </c>
      <c r="B928" s="25">
        <v>70</v>
      </c>
      <c r="C928" s="25" t="s">
        <v>6</v>
      </c>
      <c r="D928" s="26">
        <v>99169</v>
      </c>
      <c r="E928" s="26">
        <v>27</v>
      </c>
      <c r="F928" s="26" t="s">
        <v>3210</v>
      </c>
      <c r="G928" s="26" t="s">
        <v>3211</v>
      </c>
      <c r="H928" s="26" t="s">
        <v>5</v>
      </c>
      <c r="I928" s="26" t="s">
        <v>1353</v>
      </c>
      <c r="J928" s="26" t="s">
        <v>4</v>
      </c>
      <c r="K928" s="26" t="s">
        <v>758</v>
      </c>
      <c r="L928" s="27">
        <v>7</v>
      </c>
      <c r="M928" s="25" t="s">
        <v>3</v>
      </c>
      <c r="N928" s="25" t="s">
        <v>2</v>
      </c>
      <c r="O928" s="25">
        <v>1</v>
      </c>
      <c r="P928" s="25">
        <v>0</v>
      </c>
      <c r="Q928" s="25">
        <v>0</v>
      </c>
      <c r="R928" s="25">
        <v>1</v>
      </c>
      <c r="S928" s="25">
        <v>0</v>
      </c>
      <c r="T928" s="25">
        <v>0</v>
      </c>
      <c r="U928" s="25">
        <v>2</v>
      </c>
      <c r="V928" s="25"/>
      <c r="W928" s="28"/>
      <c r="X928" s="28"/>
      <c r="Y928" s="28"/>
      <c r="Z928" s="28"/>
      <c r="AA928" s="43">
        <f>_xlfn.XLOOKUP(Master1[[#This Row],[cu_id]], Revenue_Analysis[cuid], Revenue_Analysis[Q1 Low Deviation], 0)</f>
        <v>0</v>
      </c>
      <c r="AB928" s="43">
        <f>_xlfn.XLOOKUP(Master1[[#This Row],[cu_id]],Revenue_Analysis[cuid],Revenue_Analysis[Q1 High Deviation], 0)</f>
        <v>0</v>
      </c>
      <c r="AC928" s="43">
        <f>_xlfn.XLOOKUP(Master1[[#This Row],[cu_id]],Revenue_Analysis[cuid],Revenue_Analysis[Q2 Low Deviation], 0)</f>
        <v>82.48</v>
      </c>
      <c r="AD928" s="43">
        <f>_xlfn.XLOOKUP(Master1[[#This Row],[cu_id]],Revenue_Analysis[cuid],Revenue_Analysis[Q2 High Deviation], 0)</f>
        <v>87.28</v>
      </c>
      <c r="AE928" s="43">
        <f>_xlfn.XLOOKUP(Master1[[#This Row],[cu_id]],Revenue_Analysis[cuid],Revenue_Analysis[Q3 Low Deviation], 0)</f>
        <v>91.413300000000007</v>
      </c>
      <c r="AF928" s="43">
        <f>_xlfn.XLOOKUP(Master1[[#This Row],[cu_id]],Revenue_Analysis[cuid],Revenue_Analysis[Q3 High Deviation], 0)</f>
        <v>94.746700000000004</v>
      </c>
      <c r="AG928" s="43">
        <f>_xlfn.XLOOKUP(Master1[[#This Row],[cu_id]],Revenue_Analysis[cuid],Revenue_Analysis[Q4 Low Deviation], 0)</f>
        <v>105.48690000000001</v>
      </c>
      <c r="AH928" s="43">
        <f>_xlfn.XLOOKUP(Master1[[#This Row],[cu_id]],Revenue_Analysis[cuid],Revenue_Analysis[Q4 High Deviation], 0)</f>
        <v>143.3331</v>
      </c>
      <c r="AI928" s="43">
        <f>_xlfn.XLOOKUP(Master1[[#This Row],[cu_id]],Revenue_Analysis[cuid],Revenue_Analysis[Q1 Average], 0)</f>
        <v>0</v>
      </c>
      <c r="AJ928" s="43">
        <f>_xlfn.XLOOKUP(Master1[[#This Row],[cu_id]],Revenue_Analysis[cuid],Revenue_Analysis[Q2 Average], 0)</f>
        <v>84.88</v>
      </c>
      <c r="AK928" s="43">
        <f>_xlfn.XLOOKUP(Master1[[#This Row],[cu_id]],Revenue_Analysis[cuid],Revenue_Analysis[Q3 Average], 0)</f>
        <v>93.08</v>
      </c>
      <c r="AL928" s="43">
        <f>_xlfn.XLOOKUP(Master1[[#This Row],[cu_id]],Revenue_Analysis[cuid],Revenue_Analysis[Q4 Average], 0)</f>
        <v>124.41</v>
      </c>
      <c r="AM928" s="43" t="s">
        <v>1</v>
      </c>
      <c r="AN928" s="43" t="s">
        <v>1</v>
      </c>
      <c r="AO928" s="43" t="s">
        <v>13860</v>
      </c>
      <c r="AP928" s="43" t="s">
        <v>13860</v>
      </c>
      <c r="AQ928" s="43" t="s">
        <v>13860</v>
      </c>
      <c r="AR928" s="43" t="s">
        <v>0</v>
      </c>
      <c r="AS928" s="15">
        <f>IFERROR(_xlfn.XLOOKUP(Master1[[#This Row],[cu_id]],StopTimes[cu_ID],StopTimes[Average Stop Time]), 0)</f>
        <v>0</v>
      </c>
      <c r="AT92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28" s="45" t="s">
        <v>13860</v>
      </c>
      <c r="AV928" s="13"/>
      <c r="AW928" s="12"/>
    </row>
    <row r="929" spans="1:49" x14ac:dyDescent="0.3">
      <c r="A929" s="74" t="s">
        <v>3212</v>
      </c>
      <c r="B929" s="25">
        <v>9</v>
      </c>
      <c r="C929" s="25" t="s">
        <v>9</v>
      </c>
      <c r="D929" s="26">
        <v>33619</v>
      </c>
      <c r="E929" s="26">
        <v>0</v>
      </c>
      <c r="F929" s="26" t="s">
        <v>3213</v>
      </c>
      <c r="G929" s="26" t="s">
        <v>3214</v>
      </c>
      <c r="H929" s="26" t="s">
        <v>5</v>
      </c>
      <c r="I929" s="26" t="s">
        <v>1821</v>
      </c>
      <c r="J929" s="26" t="s">
        <v>4</v>
      </c>
      <c r="K929" s="26" t="s">
        <v>1098</v>
      </c>
      <c r="L929" s="27">
        <v>7</v>
      </c>
      <c r="M929" s="25" t="s">
        <v>3</v>
      </c>
      <c r="N929" s="25" t="s">
        <v>2</v>
      </c>
      <c r="O929" s="25">
        <v>270</v>
      </c>
      <c r="P929" s="25">
        <v>270</v>
      </c>
      <c r="Q929" s="25">
        <v>0</v>
      </c>
      <c r="R929" s="25">
        <v>0</v>
      </c>
      <c r="S929" s="25">
        <v>0</v>
      </c>
      <c r="T929" s="25">
        <v>0</v>
      </c>
      <c r="U929" s="25">
        <v>2</v>
      </c>
      <c r="V929" s="25"/>
      <c r="W929" s="28">
        <v>44</v>
      </c>
      <c r="X929" s="28"/>
      <c r="Y929" s="28">
        <v>2</v>
      </c>
      <c r="Z929" s="28">
        <v>44</v>
      </c>
      <c r="AA929" s="43">
        <f>_xlfn.XLOOKUP(Master1[[#This Row],[cu_id]], Revenue_Analysis[cuid], Revenue_Analysis[Q1 Low Deviation], 0)</f>
        <v>0</v>
      </c>
      <c r="AB929" s="43">
        <f>_xlfn.XLOOKUP(Master1[[#This Row],[cu_id]],Revenue_Analysis[cuid],Revenue_Analysis[Q1 High Deviation], 0)</f>
        <v>0</v>
      </c>
      <c r="AC929" s="43">
        <f>_xlfn.XLOOKUP(Master1[[#This Row],[cu_id]],Revenue_Analysis[cuid],Revenue_Analysis[Q2 Low Deviation], 0)</f>
        <v>204.67</v>
      </c>
      <c r="AD929" s="43">
        <f>_xlfn.XLOOKUP(Master1[[#This Row],[cu_id]],Revenue_Analysis[cuid],Revenue_Analysis[Q2 High Deviation], 0)</f>
        <v>204.67</v>
      </c>
      <c r="AE929" s="43">
        <f>_xlfn.XLOOKUP(Master1[[#This Row],[cu_id]],Revenue_Analysis[cuid],Revenue_Analysis[Q3 Low Deviation], 0)</f>
        <v>19.310099999999998</v>
      </c>
      <c r="AF929" s="43">
        <f>_xlfn.XLOOKUP(Master1[[#This Row],[cu_id]],Revenue_Analysis[cuid],Revenue_Analysis[Q3 High Deviation], 0)</f>
        <v>163.8853</v>
      </c>
      <c r="AG929" s="43">
        <f>_xlfn.XLOOKUP(Master1[[#This Row],[cu_id]],Revenue_Analysis[cuid],Revenue_Analysis[Q4 Low Deviation], 0)</f>
        <v>23.15</v>
      </c>
      <c r="AH929" s="43">
        <f>_xlfn.XLOOKUP(Master1[[#This Row],[cu_id]],Revenue_Analysis[cuid],Revenue_Analysis[Q4 High Deviation], 0)</f>
        <v>144.1634</v>
      </c>
      <c r="AI929" s="43">
        <f>_xlfn.XLOOKUP(Master1[[#This Row],[cu_id]],Revenue_Analysis[cuid],Revenue_Analysis[Q1 Average], 0)</f>
        <v>0</v>
      </c>
      <c r="AJ929" s="43">
        <f>_xlfn.XLOOKUP(Master1[[#This Row],[cu_id]],Revenue_Analysis[cuid],Revenue_Analysis[Q2 Average], 0)</f>
        <v>204.67</v>
      </c>
      <c r="AK929" s="43">
        <f>_xlfn.XLOOKUP(Master1[[#This Row],[cu_id]],Revenue_Analysis[cuid],Revenue_Analysis[Q3 Average], 0)</f>
        <v>91.597700000000003</v>
      </c>
      <c r="AL929" s="43">
        <f>_xlfn.XLOOKUP(Master1[[#This Row],[cu_id]],Revenue_Analysis[cuid],Revenue_Analysis[Q4 Average], 0)</f>
        <v>83.656700000000001</v>
      </c>
      <c r="AM929" s="43" t="s">
        <v>1</v>
      </c>
      <c r="AN929" s="43" t="s">
        <v>1</v>
      </c>
      <c r="AO929" s="43" t="s">
        <v>13860</v>
      </c>
      <c r="AP929" s="43" t="s">
        <v>13860</v>
      </c>
      <c r="AQ929" s="43" t="s">
        <v>13860</v>
      </c>
      <c r="AR929" s="43" t="s">
        <v>0</v>
      </c>
      <c r="AS929" s="15">
        <f>IFERROR(_xlfn.XLOOKUP(Master1[[#This Row],[cu_id]],StopTimes[cu_ID],StopTimes[Average Stop Time]), 0)</f>
        <v>0</v>
      </c>
      <c r="AT92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29" s="45" t="s">
        <v>13860</v>
      </c>
      <c r="AV929" s="13"/>
      <c r="AW929" s="12"/>
    </row>
    <row r="930" spans="1:49" x14ac:dyDescent="0.3">
      <c r="A930" s="74" t="s">
        <v>3432</v>
      </c>
      <c r="B930" s="25">
        <v>15</v>
      </c>
      <c r="C930" s="25" t="s">
        <v>6</v>
      </c>
      <c r="D930" s="26">
        <v>19188</v>
      </c>
      <c r="E930" s="26" t="s">
        <v>13</v>
      </c>
      <c r="F930" s="26" t="s">
        <v>355</v>
      </c>
      <c r="G930" s="26" t="s">
        <v>356</v>
      </c>
      <c r="H930" s="26" t="s">
        <v>11</v>
      </c>
      <c r="I930" s="26" t="s">
        <v>276</v>
      </c>
      <c r="J930" s="26" t="s">
        <v>4</v>
      </c>
      <c r="K930" s="26" t="s">
        <v>277</v>
      </c>
      <c r="L930" s="27" t="s">
        <v>17</v>
      </c>
      <c r="M930" s="25" t="s">
        <v>10</v>
      </c>
      <c r="N930" s="25" t="s">
        <v>2</v>
      </c>
      <c r="O9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930" s="25">
        <v>0</v>
      </c>
      <c r="Q930" s="25">
        <v>0</v>
      </c>
      <c r="R930" s="25">
        <v>10</v>
      </c>
      <c r="S930" s="25">
        <v>0</v>
      </c>
      <c r="T930" s="25">
        <v>0</v>
      </c>
      <c r="U930" s="25">
        <v>26</v>
      </c>
      <c r="V930" s="41" t="str">
        <f>IFERROR(Master1[[#This Row],[Avg Garment Scans per Delivery]]/Master1[[#This Row],[Garment Inventory]], "")</f>
        <v/>
      </c>
      <c r="W930" s="42"/>
      <c r="X930" s="42"/>
      <c r="Y930" s="42"/>
      <c r="Z930" s="42"/>
      <c r="AA930" s="43">
        <f>_xlfn.XLOOKUP(Master1[[#This Row],[cu_id]], Revenue_Analysis[cuid], Revenue_Analysis[Q1 Low Deviation], 0)</f>
        <v>138.35329999999999</v>
      </c>
      <c r="AB930" s="43">
        <f>_xlfn.XLOOKUP(Master1[[#This Row],[cu_id]],Revenue_Analysis[cuid],Revenue_Analysis[Q1 High Deviation], 0)</f>
        <v>139.1867</v>
      </c>
      <c r="AC930" s="43">
        <f>_xlfn.XLOOKUP(Master1[[#This Row],[cu_id]],Revenue_Analysis[cuid],Revenue_Analysis[Q2 Low Deviation], 0)</f>
        <v>139.952</v>
      </c>
      <c r="AD930" s="43">
        <f>_xlfn.XLOOKUP(Master1[[#This Row],[cu_id]],Revenue_Analysis[cuid],Revenue_Analysis[Q2 High Deviation], 0)</f>
        <v>141.0394</v>
      </c>
      <c r="AE930" s="43">
        <f>_xlfn.XLOOKUP(Master1[[#This Row],[cu_id]],Revenue_Analysis[cuid],Revenue_Analysis[Q3 Low Deviation], 0)</f>
        <v>139.82329999999999</v>
      </c>
      <c r="AF930" s="43">
        <f>_xlfn.XLOOKUP(Master1[[#This Row],[cu_id]],Revenue_Analysis[cuid],Revenue_Analysis[Q3 High Deviation], 0)</f>
        <v>149.5967</v>
      </c>
      <c r="AG930" s="43">
        <f>_xlfn.XLOOKUP(Master1[[#This Row],[cu_id]],Revenue_Analysis[cuid],Revenue_Analysis[Q4 Low Deviation], 0)</f>
        <v>152.04</v>
      </c>
      <c r="AH930" s="43">
        <f>_xlfn.XLOOKUP(Master1[[#This Row],[cu_id]],Revenue_Analysis[cuid],Revenue_Analysis[Q4 High Deviation], 0)</f>
        <v>152.04</v>
      </c>
      <c r="AI930" s="43">
        <f>_xlfn.XLOOKUP(Master1[[#This Row],[cu_id]],Revenue_Analysis[cuid],Revenue_Analysis[Q1 Average], 0)</f>
        <v>138.77000000000001</v>
      </c>
      <c r="AJ930" s="43">
        <f>_xlfn.XLOOKUP(Master1[[#This Row],[cu_id]],Revenue_Analysis[cuid],Revenue_Analysis[Q2 Average], 0)</f>
        <v>140.4957</v>
      </c>
      <c r="AK930" s="43">
        <f>_xlfn.XLOOKUP(Master1[[#This Row],[cu_id]],Revenue_Analysis[cuid],Revenue_Analysis[Q3 Average], 0)</f>
        <v>144.71</v>
      </c>
      <c r="AL930" s="43">
        <f>_xlfn.XLOOKUP(Master1[[#This Row],[cu_id]],Revenue_Analysis[cuid],Revenue_Analysis[Q4 Average], 0)</f>
        <v>152.04</v>
      </c>
      <c r="AM930" s="44">
        <v>0.375</v>
      </c>
      <c r="AN930" s="44">
        <v>0.625</v>
      </c>
      <c r="AO930" s="25" t="s">
        <v>13860</v>
      </c>
      <c r="AP930" s="25" t="s">
        <v>13860</v>
      </c>
      <c r="AQ930" s="25" t="s">
        <v>13860</v>
      </c>
      <c r="AR930" s="25" t="s">
        <v>0</v>
      </c>
      <c r="AS930" s="15">
        <f>IFERROR(_xlfn.XLOOKUP(Master1[[#This Row],[cu_id]],StopTimes[cu_ID],StopTimes[Average Stop Time]), 0)</f>
        <v>13.354166666666666</v>
      </c>
      <c r="AT930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930" s="45">
        <v>15</v>
      </c>
      <c r="AV930" s="13"/>
      <c r="AW930" s="12"/>
    </row>
    <row r="931" spans="1:49" x14ac:dyDescent="0.3">
      <c r="A931" s="74" t="s">
        <v>3215</v>
      </c>
      <c r="B931" s="25">
        <v>71</v>
      </c>
      <c r="C931" s="25" t="s">
        <v>6</v>
      </c>
      <c r="D931" s="26">
        <v>33620</v>
      </c>
      <c r="E931" s="26">
        <v>0</v>
      </c>
      <c r="F931" s="26" t="s">
        <v>3216</v>
      </c>
      <c r="G931" s="26" t="s">
        <v>3217</v>
      </c>
      <c r="H931" s="26" t="s">
        <v>5</v>
      </c>
      <c r="I931" s="26" t="s">
        <v>205</v>
      </c>
      <c r="J931" s="26" t="s">
        <v>4</v>
      </c>
      <c r="K931" s="26" t="s">
        <v>378</v>
      </c>
      <c r="L931" s="27">
        <v>7</v>
      </c>
      <c r="M931" s="25" t="s">
        <v>3</v>
      </c>
      <c r="N931" s="25" t="s">
        <v>2</v>
      </c>
      <c r="O931" s="25">
        <v>22</v>
      </c>
      <c r="P931" s="25">
        <v>0</v>
      </c>
      <c r="Q931" s="25">
        <v>0</v>
      </c>
      <c r="R931" s="25">
        <v>22</v>
      </c>
      <c r="S931" s="25">
        <v>0</v>
      </c>
      <c r="T931" s="25">
        <v>0</v>
      </c>
      <c r="U931" s="25">
        <v>1</v>
      </c>
      <c r="V931" s="25"/>
      <c r="W931" s="28">
        <v>44</v>
      </c>
      <c r="X931" s="28"/>
      <c r="Y931" s="28">
        <v>2</v>
      </c>
      <c r="Z931" s="28">
        <v>44</v>
      </c>
      <c r="AA931" s="43">
        <f>_xlfn.XLOOKUP(Master1[[#This Row],[cu_id]], Revenue_Analysis[cuid], Revenue_Analysis[Q1 Low Deviation], 0)</f>
        <v>0</v>
      </c>
      <c r="AB931" s="43">
        <f>_xlfn.XLOOKUP(Master1[[#This Row],[cu_id]],Revenue_Analysis[cuid],Revenue_Analysis[Q1 High Deviation], 0)</f>
        <v>0</v>
      </c>
      <c r="AC931" s="43">
        <f>_xlfn.XLOOKUP(Master1[[#This Row],[cu_id]],Revenue_Analysis[cuid],Revenue_Analysis[Q2 Low Deviation], 0)</f>
        <v>104.11</v>
      </c>
      <c r="AD931" s="43">
        <f>_xlfn.XLOOKUP(Master1[[#This Row],[cu_id]],Revenue_Analysis[cuid],Revenue_Analysis[Q2 High Deviation], 0)</f>
        <v>104.11</v>
      </c>
      <c r="AE931" s="43">
        <f>_xlfn.XLOOKUP(Master1[[#This Row],[cu_id]],Revenue_Analysis[cuid],Revenue_Analysis[Q3 Low Deviation], 0)</f>
        <v>93.732399999999998</v>
      </c>
      <c r="AF931" s="43">
        <f>_xlfn.XLOOKUP(Master1[[#This Row],[cu_id]],Revenue_Analysis[cuid],Revenue_Analysis[Q3 High Deviation], 0)</f>
        <v>112.01519999999999</v>
      </c>
      <c r="AG931" s="43">
        <f>_xlfn.XLOOKUP(Master1[[#This Row],[cu_id]],Revenue_Analysis[cuid],Revenue_Analysis[Q4 Low Deviation], 0)</f>
        <v>90.887200000000007</v>
      </c>
      <c r="AH931" s="43">
        <f>_xlfn.XLOOKUP(Master1[[#This Row],[cu_id]],Revenue_Analysis[cuid],Revenue_Analysis[Q4 High Deviation], 0)</f>
        <v>91.386600000000001</v>
      </c>
      <c r="AI931" s="43">
        <f>_xlfn.XLOOKUP(Master1[[#This Row],[cu_id]],Revenue_Analysis[cuid],Revenue_Analysis[Q1 Average], 0)</f>
        <v>0</v>
      </c>
      <c r="AJ931" s="43">
        <f>_xlfn.XLOOKUP(Master1[[#This Row],[cu_id]],Revenue_Analysis[cuid],Revenue_Analysis[Q2 Average], 0)</f>
        <v>104.11</v>
      </c>
      <c r="AK931" s="43">
        <f>_xlfn.XLOOKUP(Master1[[#This Row],[cu_id]],Revenue_Analysis[cuid],Revenue_Analysis[Q3 Average], 0)</f>
        <v>102.8738</v>
      </c>
      <c r="AL931" s="43">
        <f>_xlfn.XLOOKUP(Master1[[#This Row],[cu_id]],Revenue_Analysis[cuid],Revenue_Analysis[Q4 Average], 0)</f>
        <v>91.136899999999997</v>
      </c>
      <c r="AM931" s="43" t="s">
        <v>1</v>
      </c>
      <c r="AN931" s="43" t="s">
        <v>1</v>
      </c>
      <c r="AO931" s="43" t="s">
        <v>13860</v>
      </c>
      <c r="AP931" s="43" t="s">
        <v>13860</v>
      </c>
      <c r="AQ931" s="43" t="s">
        <v>13860</v>
      </c>
      <c r="AR931" s="43" t="s">
        <v>0</v>
      </c>
      <c r="AS931" s="15">
        <f>IFERROR(_xlfn.XLOOKUP(Master1[[#This Row],[cu_id]],StopTimes[cu_ID],StopTimes[Average Stop Time]), 0)</f>
        <v>0</v>
      </c>
      <c r="AT93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31" s="45" t="s">
        <v>13860</v>
      </c>
      <c r="AV931" s="13"/>
      <c r="AW931" s="12"/>
    </row>
    <row r="932" spans="1:49" x14ac:dyDescent="0.3">
      <c r="A932" s="74" t="s">
        <v>3218</v>
      </c>
      <c r="B932" s="25">
        <v>70</v>
      </c>
      <c r="C932" s="25" t="s">
        <v>14</v>
      </c>
      <c r="D932" s="26">
        <v>33622</v>
      </c>
      <c r="E932" s="26">
        <v>0</v>
      </c>
      <c r="F932" s="26" t="s">
        <v>3219</v>
      </c>
      <c r="G932" s="26" t="s">
        <v>3220</v>
      </c>
      <c r="H932" s="26" t="s">
        <v>5</v>
      </c>
      <c r="I932" s="26" t="s">
        <v>1353</v>
      </c>
      <c r="J932" s="26" t="s">
        <v>4</v>
      </c>
      <c r="K932" s="26" t="s">
        <v>1056</v>
      </c>
      <c r="L932" s="27">
        <v>7</v>
      </c>
      <c r="M932" s="25" t="s">
        <v>3</v>
      </c>
      <c r="N932" s="25" t="s">
        <v>2</v>
      </c>
      <c r="O932" s="25">
        <v>1</v>
      </c>
      <c r="P932" s="25">
        <v>0</v>
      </c>
      <c r="Q932" s="25">
        <v>0</v>
      </c>
      <c r="R932" s="25">
        <v>1</v>
      </c>
      <c r="S932" s="25">
        <v>0</v>
      </c>
      <c r="T932" s="25">
        <v>0</v>
      </c>
      <c r="U932" s="25">
        <v>1</v>
      </c>
      <c r="V932" s="25"/>
      <c r="W932" s="28">
        <v>42</v>
      </c>
      <c r="X932" s="28"/>
      <c r="Y932" s="28">
        <v>8</v>
      </c>
      <c r="Z932" s="28">
        <v>42</v>
      </c>
      <c r="AA932" s="43">
        <f>_xlfn.XLOOKUP(Master1[[#This Row],[cu_id]], Revenue_Analysis[cuid], Revenue_Analysis[Q1 Low Deviation], 0)</f>
        <v>0</v>
      </c>
      <c r="AB932" s="43">
        <f>_xlfn.XLOOKUP(Master1[[#This Row],[cu_id]],Revenue_Analysis[cuid],Revenue_Analysis[Q1 High Deviation], 0)</f>
        <v>0</v>
      </c>
      <c r="AC932" s="43">
        <f>_xlfn.XLOOKUP(Master1[[#This Row],[cu_id]],Revenue_Analysis[cuid],Revenue_Analysis[Q2 Low Deviation], 0)</f>
        <v>61.11</v>
      </c>
      <c r="AD932" s="43">
        <f>_xlfn.XLOOKUP(Master1[[#This Row],[cu_id]],Revenue_Analysis[cuid],Revenue_Analysis[Q2 High Deviation], 0)</f>
        <v>61.11</v>
      </c>
      <c r="AE932" s="43">
        <f>_xlfn.XLOOKUP(Master1[[#This Row],[cu_id]],Revenue_Analysis[cuid],Revenue_Analysis[Q3 Low Deviation], 0)</f>
        <v>52.126800000000003</v>
      </c>
      <c r="AF932" s="43">
        <f>_xlfn.XLOOKUP(Master1[[#This Row],[cu_id]],Revenue_Analysis[cuid],Revenue_Analysis[Q3 High Deviation], 0)</f>
        <v>67.828999999999994</v>
      </c>
      <c r="AG932" s="43">
        <f>_xlfn.XLOOKUP(Master1[[#This Row],[cu_id]],Revenue_Analysis[cuid],Revenue_Analysis[Q4 Low Deviation], 0)</f>
        <v>56.774099999999997</v>
      </c>
      <c r="AH932" s="43">
        <f>_xlfn.XLOOKUP(Master1[[#This Row],[cu_id]],Revenue_Analysis[cuid],Revenue_Analysis[Q4 High Deviation], 0)</f>
        <v>75.827500000000001</v>
      </c>
      <c r="AI932" s="43">
        <f>_xlfn.XLOOKUP(Master1[[#This Row],[cu_id]],Revenue_Analysis[cuid],Revenue_Analysis[Q1 Average], 0)</f>
        <v>0</v>
      </c>
      <c r="AJ932" s="43">
        <f>_xlfn.XLOOKUP(Master1[[#This Row],[cu_id]],Revenue_Analysis[cuid],Revenue_Analysis[Q2 Average], 0)</f>
        <v>61.11</v>
      </c>
      <c r="AK932" s="43">
        <f>_xlfn.XLOOKUP(Master1[[#This Row],[cu_id]],Revenue_Analysis[cuid],Revenue_Analysis[Q3 Average], 0)</f>
        <v>59.977899999999998</v>
      </c>
      <c r="AL932" s="43">
        <f>_xlfn.XLOOKUP(Master1[[#This Row],[cu_id]],Revenue_Analysis[cuid],Revenue_Analysis[Q4 Average], 0)</f>
        <v>66.300799999999995</v>
      </c>
      <c r="AM932" s="43" t="s">
        <v>1</v>
      </c>
      <c r="AN932" s="43" t="s">
        <v>1</v>
      </c>
      <c r="AO932" s="43" t="s">
        <v>13860</v>
      </c>
      <c r="AP932" s="43" t="s">
        <v>13860</v>
      </c>
      <c r="AQ932" s="43" t="s">
        <v>13860</v>
      </c>
      <c r="AR932" s="43" t="s">
        <v>0</v>
      </c>
      <c r="AS932" s="15">
        <f>IFERROR(_xlfn.XLOOKUP(Master1[[#This Row],[cu_id]],StopTimes[cu_ID],StopTimes[Average Stop Time]), 0)</f>
        <v>0</v>
      </c>
      <c r="AT93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32" s="45" t="s">
        <v>13860</v>
      </c>
      <c r="AV932" s="13"/>
      <c r="AW932" s="12"/>
    </row>
    <row r="933" spans="1:49" x14ac:dyDescent="0.3">
      <c r="A933" s="74" t="s">
        <v>3221</v>
      </c>
      <c r="B933" s="25">
        <v>70</v>
      </c>
      <c r="C933" s="25" t="s">
        <v>9</v>
      </c>
      <c r="D933" s="26">
        <v>33625</v>
      </c>
      <c r="E933" s="26">
        <v>0</v>
      </c>
      <c r="F933" s="26" t="s">
        <v>3222</v>
      </c>
      <c r="G933" s="26" t="s">
        <v>3223</v>
      </c>
      <c r="H933" s="26" t="s">
        <v>5</v>
      </c>
      <c r="I933" s="26" t="s">
        <v>1376</v>
      </c>
      <c r="J933" s="26" t="s">
        <v>4</v>
      </c>
      <c r="K933" s="26" t="s">
        <v>1091</v>
      </c>
      <c r="L933" s="27">
        <v>7</v>
      </c>
      <c r="M933" s="25" t="s">
        <v>3</v>
      </c>
      <c r="N933" s="25" t="s">
        <v>2</v>
      </c>
      <c r="O933" s="25">
        <v>1</v>
      </c>
      <c r="P933" s="25">
        <v>1</v>
      </c>
      <c r="Q933" s="25">
        <v>0</v>
      </c>
      <c r="R933" s="25">
        <v>0</v>
      </c>
      <c r="S933" s="25">
        <v>0</v>
      </c>
      <c r="T933" s="25">
        <v>0</v>
      </c>
      <c r="U933" s="25">
        <v>1</v>
      </c>
      <c r="V933" s="25"/>
      <c r="W933" s="28">
        <v>120</v>
      </c>
      <c r="X933" s="28"/>
      <c r="Y933" s="28">
        <v>4</v>
      </c>
      <c r="Z933" s="28">
        <v>119</v>
      </c>
      <c r="AA933" s="43">
        <f>_xlfn.XLOOKUP(Master1[[#This Row],[cu_id]], Revenue_Analysis[cuid], Revenue_Analysis[Q1 Low Deviation], 0)</f>
        <v>0</v>
      </c>
      <c r="AB933" s="43">
        <f>_xlfn.XLOOKUP(Master1[[#This Row],[cu_id]],Revenue_Analysis[cuid],Revenue_Analysis[Q1 High Deviation], 0)</f>
        <v>0</v>
      </c>
      <c r="AC933" s="43">
        <f>_xlfn.XLOOKUP(Master1[[#This Row],[cu_id]],Revenue_Analysis[cuid],Revenue_Analysis[Q2 Low Deviation], 0)</f>
        <v>112.08</v>
      </c>
      <c r="AD933" s="43">
        <f>_xlfn.XLOOKUP(Master1[[#This Row],[cu_id]],Revenue_Analysis[cuid],Revenue_Analysis[Q2 High Deviation], 0)</f>
        <v>112.08</v>
      </c>
      <c r="AE933" s="43">
        <f>_xlfn.XLOOKUP(Master1[[#This Row],[cu_id]],Revenue_Analysis[cuid],Revenue_Analysis[Q3 Low Deviation], 0)</f>
        <v>113.70950000000001</v>
      </c>
      <c r="AF933" s="43">
        <f>_xlfn.XLOOKUP(Master1[[#This Row],[cu_id]],Revenue_Analysis[cuid],Revenue_Analysis[Q3 High Deviation], 0)</f>
        <v>123.7351</v>
      </c>
      <c r="AG933" s="43">
        <f>_xlfn.XLOOKUP(Master1[[#This Row],[cu_id]],Revenue_Analysis[cuid],Revenue_Analysis[Q4 Low Deviation], 0)</f>
        <v>115.6849</v>
      </c>
      <c r="AH933" s="43">
        <f>_xlfn.XLOOKUP(Master1[[#This Row],[cu_id]],Revenue_Analysis[cuid],Revenue_Analysis[Q4 High Deviation], 0)</f>
        <v>119.5843</v>
      </c>
      <c r="AI933" s="43">
        <f>_xlfn.XLOOKUP(Master1[[#This Row],[cu_id]],Revenue_Analysis[cuid],Revenue_Analysis[Q1 Average], 0)</f>
        <v>0</v>
      </c>
      <c r="AJ933" s="43">
        <f>_xlfn.XLOOKUP(Master1[[#This Row],[cu_id]],Revenue_Analysis[cuid],Revenue_Analysis[Q2 Average], 0)</f>
        <v>112.08</v>
      </c>
      <c r="AK933" s="43">
        <f>_xlfn.XLOOKUP(Master1[[#This Row],[cu_id]],Revenue_Analysis[cuid],Revenue_Analysis[Q3 Average], 0)</f>
        <v>118.7223</v>
      </c>
      <c r="AL933" s="43">
        <f>_xlfn.XLOOKUP(Master1[[#This Row],[cu_id]],Revenue_Analysis[cuid],Revenue_Analysis[Q4 Average], 0)</f>
        <v>117.63460000000001</v>
      </c>
      <c r="AM933" s="123">
        <v>0.3125</v>
      </c>
      <c r="AN933" s="123">
        <v>0.70833333333333337</v>
      </c>
      <c r="AO933" s="43" t="s">
        <v>13860</v>
      </c>
      <c r="AP933" s="43" t="s">
        <v>13860</v>
      </c>
      <c r="AQ933" s="43" t="s">
        <v>13860</v>
      </c>
      <c r="AR933" s="43" t="s">
        <v>0</v>
      </c>
      <c r="AS933" s="15">
        <f>IFERROR(_xlfn.XLOOKUP(Master1[[#This Row],[cu_id]],StopTimes[cu_ID],StopTimes[Average Stop Time]), 0)</f>
        <v>0</v>
      </c>
      <c r="AT93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33" s="45" t="s">
        <v>13860</v>
      </c>
      <c r="AV933" s="13"/>
      <c r="AW933" s="12"/>
    </row>
    <row r="934" spans="1:49" x14ac:dyDescent="0.3">
      <c r="A934" s="74" t="s">
        <v>3224</v>
      </c>
      <c r="B934" s="25">
        <v>70</v>
      </c>
      <c r="C934" s="25" t="s">
        <v>9</v>
      </c>
      <c r="D934" s="26">
        <v>33626</v>
      </c>
      <c r="E934" s="26">
        <v>0</v>
      </c>
      <c r="F934" s="26" t="s">
        <v>3225</v>
      </c>
      <c r="G934" s="26" t="s">
        <v>3226</v>
      </c>
      <c r="H934" s="26" t="s">
        <v>5</v>
      </c>
      <c r="I934" s="26" t="s">
        <v>696</v>
      </c>
      <c r="J934" s="26" t="s">
        <v>4</v>
      </c>
      <c r="K934" s="26" t="s">
        <v>680</v>
      </c>
      <c r="L934" s="27">
        <v>7</v>
      </c>
      <c r="M934" s="25" t="s">
        <v>3</v>
      </c>
      <c r="N934" s="25" t="s">
        <v>2</v>
      </c>
      <c r="O934" s="25">
        <v>1</v>
      </c>
      <c r="P934" s="25">
        <v>1</v>
      </c>
      <c r="Q934" s="25">
        <v>0</v>
      </c>
      <c r="R934" s="25">
        <v>0</v>
      </c>
      <c r="S934" s="25">
        <v>0</v>
      </c>
      <c r="T934" s="25">
        <v>0</v>
      </c>
      <c r="U934" s="25">
        <v>3</v>
      </c>
      <c r="V934" s="25"/>
      <c r="W934" s="28"/>
      <c r="X934" s="28"/>
      <c r="Y934" s="28"/>
      <c r="Z934" s="28"/>
      <c r="AA934" s="43">
        <f>_xlfn.XLOOKUP(Master1[[#This Row],[cu_id]], Revenue_Analysis[cuid], Revenue_Analysis[Q1 Low Deviation], 0)</f>
        <v>0</v>
      </c>
      <c r="AB934" s="43">
        <f>_xlfn.XLOOKUP(Master1[[#This Row],[cu_id]],Revenue_Analysis[cuid],Revenue_Analysis[Q1 High Deviation], 0)</f>
        <v>0</v>
      </c>
      <c r="AC934" s="43">
        <f>_xlfn.XLOOKUP(Master1[[#This Row],[cu_id]],Revenue_Analysis[cuid],Revenue_Analysis[Q2 Low Deviation], 0)</f>
        <v>45.97</v>
      </c>
      <c r="AD934" s="43">
        <f>_xlfn.XLOOKUP(Master1[[#This Row],[cu_id]],Revenue_Analysis[cuid],Revenue_Analysis[Q2 High Deviation], 0)</f>
        <v>45.97</v>
      </c>
      <c r="AE934" s="43">
        <f>_xlfn.XLOOKUP(Master1[[#This Row],[cu_id]],Revenue_Analysis[cuid],Revenue_Analysis[Q3 Low Deviation], 0)</f>
        <v>44.236499999999999</v>
      </c>
      <c r="AF934" s="43">
        <f>_xlfn.XLOOKUP(Master1[[#This Row],[cu_id]],Revenue_Analysis[cuid],Revenue_Analysis[Q3 High Deviation], 0)</f>
        <v>66.880499999999998</v>
      </c>
      <c r="AG934" s="43">
        <f>_xlfn.XLOOKUP(Master1[[#This Row],[cu_id]],Revenue_Analysis[cuid],Revenue_Analysis[Q4 Low Deviation], 0)</f>
        <v>46.615000000000002</v>
      </c>
      <c r="AH934" s="43">
        <f>_xlfn.XLOOKUP(Master1[[#This Row],[cu_id]],Revenue_Analysis[cuid],Revenue_Analysis[Q4 High Deviation], 0)</f>
        <v>65.864999999999995</v>
      </c>
      <c r="AI934" s="43">
        <f>_xlfn.XLOOKUP(Master1[[#This Row],[cu_id]],Revenue_Analysis[cuid],Revenue_Analysis[Q1 Average], 0)</f>
        <v>0</v>
      </c>
      <c r="AJ934" s="43">
        <f>_xlfn.XLOOKUP(Master1[[#This Row],[cu_id]],Revenue_Analysis[cuid],Revenue_Analysis[Q2 Average], 0)</f>
        <v>45.97</v>
      </c>
      <c r="AK934" s="43">
        <f>_xlfn.XLOOKUP(Master1[[#This Row],[cu_id]],Revenue_Analysis[cuid],Revenue_Analysis[Q3 Average], 0)</f>
        <v>55.558500000000002</v>
      </c>
      <c r="AL934" s="43">
        <f>_xlfn.XLOOKUP(Master1[[#This Row],[cu_id]],Revenue_Analysis[cuid],Revenue_Analysis[Q4 Average], 0)</f>
        <v>56.24</v>
      </c>
      <c r="AM934" s="43" t="s">
        <v>1</v>
      </c>
      <c r="AN934" s="43" t="s">
        <v>1</v>
      </c>
      <c r="AO934" s="43" t="s">
        <v>13860</v>
      </c>
      <c r="AP934" s="43" t="s">
        <v>13860</v>
      </c>
      <c r="AQ934" s="43" t="s">
        <v>13860</v>
      </c>
      <c r="AR934" s="43" t="s">
        <v>0</v>
      </c>
      <c r="AS934" s="15">
        <f>IFERROR(_xlfn.XLOOKUP(Master1[[#This Row],[cu_id]],StopTimes[cu_ID],StopTimes[Average Stop Time]), 0)</f>
        <v>0</v>
      </c>
      <c r="AT93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34" s="45" t="s">
        <v>13860</v>
      </c>
      <c r="AV934" s="13"/>
      <c r="AW934" s="12"/>
    </row>
    <row r="935" spans="1:49" x14ac:dyDescent="0.3">
      <c r="A935" s="74" t="s">
        <v>3776</v>
      </c>
      <c r="B935" s="25">
        <v>71</v>
      </c>
      <c r="C935" s="25" t="s">
        <v>14</v>
      </c>
      <c r="D935" s="26">
        <v>29090</v>
      </c>
      <c r="E935" s="26" t="s">
        <v>13</v>
      </c>
      <c r="F935" s="26" t="s">
        <v>1259</v>
      </c>
      <c r="G935" s="26" t="s">
        <v>1260</v>
      </c>
      <c r="H935" s="26" t="s">
        <v>11</v>
      </c>
      <c r="I935" s="26" t="s">
        <v>830</v>
      </c>
      <c r="J935" s="26" t="s">
        <v>4</v>
      </c>
      <c r="K935" s="26" t="s">
        <v>831</v>
      </c>
      <c r="L935" s="27" t="s">
        <v>16</v>
      </c>
      <c r="M935" s="25" t="s">
        <v>3</v>
      </c>
      <c r="N935" s="25" t="s">
        <v>2</v>
      </c>
      <c r="O9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260</v>
      </c>
      <c r="P935" s="25">
        <v>0</v>
      </c>
      <c r="Q935" s="25">
        <v>0</v>
      </c>
      <c r="R935" s="25">
        <v>0</v>
      </c>
      <c r="S935" s="25">
        <v>260</v>
      </c>
      <c r="T935" s="25">
        <v>0</v>
      </c>
      <c r="U935" s="25">
        <v>57</v>
      </c>
      <c r="V935" s="41">
        <f>IFERROR(Master1[[#This Row],[Avg Garment Scans per Delivery]]/Master1[[#This Row],[Garment Inventory]], "")</f>
        <v>0</v>
      </c>
      <c r="W935" s="42">
        <v>11</v>
      </c>
      <c r="X935" s="42">
        <v>0</v>
      </c>
      <c r="Y935" s="42">
        <v>1</v>
      </c>
      <c r="Z935" s="42">
        <v>11</v>
      </c>
      <c r="AA935" s="43">
        <f>_xlfn.XLOOKUP(Master1[[#This Row],[cu_id]], Revenue_Analysis[cuid], Revenue_Analysis[Q1 Low Deviation], 0)</f>
        <v>490.39890000000003</v>
      </c>
      <c r="AB935" s="43">
        <f>_xlfn.XLOOKUP(Master1[[#This Row],[cu_id]],Revenue_Analysis[cuid],Revenue_Analysis[Q1 High Deviation], 0)</f>
        <v>609.52869999999996</v>
      </c>
      <c r="AC935" s="43">
        <f>_xlfn.XLOOKUP(Master1[[#This Row],[cu_id]],Revenue_Analysis[cuid],Revenue_Analysis[Q2 Low Deviation], 0)</f>
        <v>461.59930000000003</v>
      </c>
      <c r="AD935" s="43">
        <f>_xlfn.XLOOKUP(Master1[[#This Row],[cu_id]],Revenue_Analysis[cuid],Revenue_Analysis[Q2 High Deviation], 0)</f>
        <v>748.54070000000002</v>
      </c>
      <c r="AE935" s="43">
        <f>_xlfn.XLOOKUP(Master1[[#This Row],[cu_id]],Revenue_Analysis[cuid],Revenue_Analysis[Q3 Low Deviation], 0)</f>
        <v>537.79589999999996</v>
      </c>
      <c r="AF935" s="43">
        <f>_xlfn.XLOOKUP(Master1[[#This Row],[cu_id]],Revenue_Analysis[cuid],Revenue_Analysis[Q3 High Deviation], 0)</f>
        <v>708.10130000000004</v>
      </c>
      <c r="AG935" s="43">
        <f>_xlfn.XLOOKUP(Master1[[#This Row],[cu_id]],Revenue_Analysis[cuid],Revenue_Analysis[Q4 Low Deviation], 0)</f>
        <v>599.9316</v>
      </c>
      <c r="AH935" s="43">
        <f>_xlfn.XLOOKUP(Master1[[#This Row],[cu_id]],Revenue_Analysis[cuid],Revenue_Analysis[Q4 High Deviation], 0)</f>
        <v>699.09979999999996</v>
      </c>
      <c r="AI935" s="43">
        <f>_xlfn.XLOOKUP(Master1[[#This Row],[cu_id]],Revenue_Analysis[cuid],Revenue_Analysis[Q1 Average], 0)</f>
        <v>549.96379999999999</v>
      </c>
      <c r="AJ935" s="43">
        <f>_xlfn.XLOOKUP(Master1[[#This Row],[cu_id]],Revenue_Analysis[cuid],Revenue_Analysis[Q2 Average], 0)</f>
        <v>605.07000000000005</v>
      </c>
      <c r="AK935" s="43">
        <f>_xlfn.XLOOKUP(Master1[[#This Row],[cu_id]],Revenue_Analysis[cuid],Revenue_Analysis[Q3 Average], 0)</f>
        <v>622.94860000000006</v>
      </c>
      <c r="AL935" s="43">
        <f>_xlfn.XLOOKUP(Master1[[#This Row],[cu_id]],Revenue_Analysis[cuid],Revenue_Analysis[Q4 Average], 0)</f>
        <v>649.51570000000004</v>
      </c>
      <c r="AM935" s="44">
        <v>0.1875</v>
      </c>
      <c r="AN935" s="44">
        <v>10.5</v>
      </c>
      <c r="AO935" s="25" t="s">
        <v>13860</v>
      </c>
      <c r="AP935" s="25" t="s">
        <v>13860</v>
      </c>
      <c r="AQ935" s="25" t="s">
        <v>13860</v>
      </c>
      <c r="AR935" s="25" t="s">
        <v>0</v>
      </c>
      <c r="AS935" s="15">
        <f>IFERROR(_xlfn.XLOOKUP(Master1[[#This Row],[cu_id]],StopTimes[cu_ID],StopTimes[Average Stop Time]), 0)</f>
        <v>43.1</v>
      </c>
      <c r="AT93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35" s="45" t="s">
        <v>13860</v>
      </c>
      <c r="AV935" s="13"/>
      <c r="AW935" s="12"/>
    </row>
    <row r="936" spans="1:49" x14ac:dyDescent="0.3">
      <c r="A936" s="74" t="s">
        <v>3227</v>
      </c>
      <c r="B936" s="25">
        <v>78</v>
      </c>
      <c r="C936" s="25" t="s">
        <v>7</v>
      </c>
      <c r="D936" s="26">
        <v>33634</v>
      </c>
      <c r="E936" s="26">
        <v>0</v>
      </c>
      <c r="F936" s="26" t="s">
        <v>3228</v>
      </c>
      <c r="G936" s="26" t="s">
        <v>3229</v>
      </c>
      <c r="H936" s="26" t="s">
        <v>5</v>
      </c>
      <c r="I936" s="26" t="s">
        <v>1486</v>
      </c>
      <c r="J936" s="26" t="s">
        <v>4</v>
      </c>
      <c r="K936" s="26" t="s">
        <v>441</v>
      </c>
      <c r="L936" s="27">
        <v>7</v>
      </c>
      <c r="M936" s="25" t="s">
        <v>3</v>
      </c>
      <c r="N936" s="25" t="s">
        <v>2</v>
      </c>
      <c r="O936" s="25">
        <v>1</v>
      </c>
      <c r="P936" s="25">
        <v>0</v>
      </c>
      <c r="Q936" s="25">
        <v>0</v>
      </c>
      <c r="R936" s="25">
        <v>0</v>
      </c>
      <c r="S936" s="25">
        <v>0</v>
      </c>
      <c r="T936" s="25">
        <v>1</v>
      </c>
      <c r="U936" s="25">
        <v>1</v>
      </c>
      <c r="V936" s="25"/>
      <c r="W936" s="28"/>
      <c r="X936" s="28"/>
      <c r="Y936" s="28"/>
      <c r="Z936" s="28"/>
      <c r="AA936" s="43">
        <f>_xlfn.XLOOKUP(Master1[[#This Row],[cu_id]], Revenue_Analysis[cuid], Revenue_Analysis[Q1 Low Deviation], 0)</f>
        <v>0</v>
      </c>
      <c r="AB936" s="43">
        <f>_xlfn.XLOOKUP(Master1[[#This Row],[cu_id]],Revenue_Analysis[cuid],Revenue_Analysis[Q1 High Deviation], 0)</f>
        <v>0</v>
      </c>
      <c r="AC936" s="43">
        <f>_xlfn.XLOOKUP(Master1[[#This Row],[cu_id]],Revenue_Analysis[cuid],Revenue_Analysis[Q2 Low Deviation], 0)</f>
        <v>177.22</v>
      </c>
      <c r="AD936" s="43">
        <f>_xlfn.XLOOKUP(Master1[[#This Row],[cu_id]],Revenue_Analysis[cuid],Revenue_Analysis[Q2 High Deviation], 0)</f>
        <v>177.22</v>
      </c>
      <c r="AE936" s="43">
        <f>_xlfn.XLOOKUP(Master1[[#This Row],[cu_id]],Revenue_Analysis[cuid],Revenue_Analysis[Q3 Low Deviation], 0)</f>
        <v>132.83959999999999</v>
      </c>
      <c r="AF936" s="43">
        <f>_xlfn.XLOOKUP(Master1[[#This Row],[cu_id]],Revenue_Analysis[cuid],Revenue_Analysis[Q3 High Deviation], 0)</f>
        <v>177.6284</v>
      </c>
      <c r="AG936" s="43">
        <f>_xlfn.XLOOKUP(Master1[[#This Row],[cu_id]],Revenue_Analysis[cuid],Revenue_Analysis[Q4 Low Deviation], 0)</f>
        <v>141.73339999999999</v>
      </c>
      <c r="AH936" s="43">
        <f>_xlfn.XLOOKUP(Master1[[#This Row],[cu_id]],Revenue_Analysis[cuid],Revenue_Analysis[Q4 High Deviation], 0)</f>
        <v>150.0496</v>
      </c>
      <c r="AI936" s="43">
        <f>_xlfn.XLOOKUP(Master1[[#This Row],[cu_id]],Revenue_Analysis[cuid],Revenue_Analysis[Q1 Average], 0)</f>
        <v>0</v>
      </c>
      <c r="AJ936" s="43">
        <f>_xlfn.XLOOKUP(Master1[[#This Row],[cu_id]],Revenue_Analysis[cuid],Revenue_Analysis[Q2 Average], 0)</f>
        <v>177.22</v>
      </c>
      <c r="AK936" s="43">
        <f>_xlfn.XLOOKUP(Master1[[#This Row],[cu_id]],Revenue_Analysis[cuid],Revenue_Analysis[Q3 Average], 0)</f>
        <v>155.23400000000001</v>
      </c>
      <c r="AL936" s="43">
        <f>_xlfn.XLOOKUP(Master1[[#This Row],[cu_id]],Revenue_Analysis[cuid],Revenue_Analysis[Q4 Average], 0)</f>
        <v>145.89150000000001</v>
      </c>
      <c r="AM936" s="43" t="s">
        <v>1</v>
      </c>
      <c r="AN936" s="43" t="s">
        <v>1</v>
      </c>
      <c r="AO936" s="43" t="s">
        <v>13860</v>
      </c>
      <c r="AP936" s="43" t="s">
        <v>13860</v>
      </c>
      <c r="AQ936" s="43" t="s">
        <v>13860</v>
      </c>
      <c r="AR936" s="43" t="s">
        <v>0</v>
      </c>
      <c r="AS936" s="15">
        <f>IFERROR(_xlfn.XLOOKUP(Master1[[#This Row],[cu_id]],StopTimes[cu_ID],StopTimes[Average Stop Time]), 0)</f>
        <v>0</v>
      </c>
      <c r="AT93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36" s="45" t="s">
        <v>13860</v>
      </c>
      <c r="AV936" s="13"/>
      <c r="AW936" s="12"/>
    </row>
    <row r="937" spans="1:49" x14ac:dyDescent="0.3">
      <c r="A937" s="74" t="s">
        <v>3777</v>
      </c>
      <c r="B937" s="25">
        <v>71</v>
      </c>
      <c r="C937" s="25" t="s">
        <v>7</v>
      </c>
      <c r="D937" s="26">
        <v>29094</v>
      </c>
      <c r="E937" s="26" t="s">
        <v>13</v>
      </c>
      <c r="F937" s="26" t="s">
        <v>1261</v>
      </c>
      <c r="G937" s="26" t="s">
        <v>1250</v>
      </c>
      <c r="H937" s="26" t="s">
        <v>11</v>
      </c>
      <c r="I937" s="26" t="s">
        <v>891</v>
      </c>
      <c r="J937" s="26" t="s">
        <v>4</v>
      </c>
      <c r="K937" s="26" t="s">
        <v>892</v>
      </c>
      <c r="L937" s="27">
        <v>0</v>
      </c>
      <c r="M937" s="25" t="s">
        <v>3</v>
      </c>
      <c r="N937" s="25" t="s">
        <v>2</v>
      </c>
      <c r="O9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89</v>
      </c>
      <c r="P937" s="25">
        <v>0</v>
      </c>
      <c r="Q937" s="25">
        <v>0</v>
      </c>
      <c r="R937" s="25">
        <v>0</v>
      </c>
      <c r="S937" s="25">
        <v>0</v>
      </c>
      <c r="T937" s="25">
        <v>89</v>
      </c>
      <c r="U937" s="25">
        <v>22</v>
      </c>
      <c r="V937" s="41" t="str">
        <f>IFERROR(Master1[[#This Row],[Avg Garment Scans per Delivery]]/Master1[[#This Row],[Garment Inventory]], "")</f>
        <v/>
      </c>
      <c r="W937" s="42"/>
      <c r="X937" s="42"/>
      <c r="Y937" s="42"/>
      <c r="Z937" s="42"/>
      <c r="AA937" s="43">
        <f>_xlfn.XLOOKUP(Master1[[#This Row],[cu_id]], Revenue_Analysis[cuid], Revenue_Analysis[Q1 Low Deviation], 0)</f>
        <v>22.093299999999999</v>
      </c>
      <c r="AB937" s="43">
        <f>_xlfn.XLOOKUP(Master1[[#This Row],[cu_id]],Revenue_Analysis[cuid],Revenue_Analysis[Q1 High Deviation], 0)</f>
        <v>50.976700000000001</v>
      </c>
      <c r="AC937" s="43">
        <f>_xlfn.XLOOKUP(Master1[[#This Row],[cu_id]],Revenue_Analysis[cuid],Revenue_Analysis[Q2 Low Deviation], 0)</f>
        <v>25.6038</v>
      </c>
      <c r="AD937" s="43">
        <f>_xlfn.XLOOKUP(Master1[[#This Row],[cu_id]],Revenue_Analysis[cuid],Revenue_Analysis[Q2 High Deviation], 0)</f>
        <v>77.138199999999998</v>
      </c>
      <c r="AE937" s="43">
        <f>_xlfn.XLOOKUP(Master1[[#This Row],[cu_id]],Revenue_Analysis[cuid],Revenue_Analysis[Q3 Low Deviation], 0)</f>
        <v>53.688600000000001</v>
      </c>
      <c r="AF937" s="43">
        <f>_xlfn.XLOOKUP(Master1[[#This Row],[cu_id]],Revenue_Analysis[cuid],Revenue_Analysis[Q3 High Deviation], 0)</f>
        <v>100.0714</v>
      </c>
      <c r="AG937" s="43">
        <f>_xlfn.XLOOKUP(Master1[[#This Row],[cu_id]],Revenue_Analysis[cuid],Revenue_Analysis[Q4 Low Deviation], 0)</f>
        <v>35.036999999999999</v>
      </c>
      <c r="AH937" s="43">
        <f>_xlfn.XLOOKUP(Master1[[#This Row],[cu_id]],Revenue_Analysis[cuid],Revenue_Analysis[Q4 High Deviation], 0)</f>
        <v>106.6802</v>
      </c>
      <c r="AI937" s="43">
        <f>_xlfn.XLOOKUP(Master1[[#This Row],[cu_id]],Revenue_Analysis[cuid],Revenue_Analysis[Q1 Average], 0)</f>
        <v>36.534999999999997</v>
      </c>
      <c r="AJ937" s="43">
        <f>_xlfn.XLOOKUP(Master1[[#This Row],[cu_id]],Revenue_Analysis[cuid],Revenue_Analysis[Q2 Average], 0)</f>
        <v>51.371000000000002</v>
      </c>
      <c r="AK937" s="43">
        <f>_xlfn.XLOOKUP(Master1[[#This Row],[cu_id]],Revenue_Analysis[cuid],Revenue_Analysis[Q3 Average], 0)</f>
        <v>76.88</v>
      </c>
      <c r="AL937" s="43">
        <f>_xlfn.XLOOKUP(Master1[[#This Row],[cu_id]],Revenue_Analysis[cuid],Revenue_Analysis[Q4 Average], 0)</f>
        <v>70.858599999999996</v>
      </c>
      <c r="AM937" s="44">
        <v>8</v>
      </c>
      <c r="AN937" s="44">
        <v>4.5</v>
      </c>
      <c r="AO937" s="25" t="s">
        <v>13860</v>
      </c>
      <c r="AP937" s="25" t="s">
        <v>13860</v>
      </c>
      <c r="AQ937" s="25" t="s">
        <v>13860</v>
      </c>
      <c r="AR937" s="25" t="s">
        <v>0</v>
      </c>
      <c r="AS937" s="15">
        <f>IFERROR(_xlfn.XLOOKUP(Master1[[#This Row],[cu_id]],StopTimes[cu_ID],StopTimes[Average Stop Time]), 0)</f>
        <v>3.38</v>
      </c>
      <c r="AT93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37" s="45" t="s">
        <v>13860</v>
      </c>
      <c r="AV937" s="13"/>
      <c r="AW937" s="12"/>
    </row>
    <row r="938" spans="1:49" x14ac:dyDescent="0.3">
      <c r="A938" s="74" t="s">
        <v>3230</v>
      </c>
      <c r="B938" s="25">
        <v>34</v>
      </c>
      <c r="C938" s="25" t="s">
        <v>6</v>
      </c>
      <c r="D938" s="26">
        <v>33641</v>
      </c>
      <c r="E938" s="26">
        <v>0</v>
      </c>
      <c r="F938" s="26" t="s">
        <v>3231</v>
      </c>
      <c r="G938" s="26" t="s">
        <v>3232</v>
      </c>
      <c r="H938" s="26" t="s">
        <v>5</v>
      </c>
      <c r="I938" s="26" t="s">
        <v>899</v>
      </c>
      <c r="J938" s="26" t="s">
        <v>4</v>
      </c>
      <c r="K938" s="26" t="s">
        <v>521</v>
      </c>
      <c r="L938" s="27">
        <v>5</v>
      </c>
      <c r="M938" s="25" t="s">
        <v>18</v>
      </c>
      <c r="N938" s="25" t="s">
        <v>2</v>
      </c>
      <c r="O938" s="25">
        <v>1</v>
      </c>
      <c r="P938" s="25">
        <v>0</v>
      </c>
      <c r="Q938" s="25">
        <v>0</v>
      </c>
      <c r="R938" s="25">
        <v>1</v>
      </c>
      <c r="S938" s="25">
        <v>0</v>
      </c>
      <c r="T938" s="25">
        <v>0</v>
      </c>
      <c r="U938" s="25"/>
      <c r="V938" s="25"/>
      <c r="W938" s="28"/>
      <c r="X938" s="28">
        <v>0</v>
      </c>
      <c r="Y938" s="28"/>
      <c r="Z938" s="28"/>
      <c r="AA938" s="43">
        <f>_xlfn.XLOOKUP(Master1[[#This Row],[cu_id]], Revenue_Analysis[cuid], Revenue_Analysis[Q1 Low Deviation], 0)</f>
        <v>0</v>
      </c>
      <c r="AB938" s="43">
        <f>_xlfn.XLOOKUP(Master1[[#This Row],[cu_id]],Revenue_Analysis[cuid],Revenue_Analysis[Q1 High Deviation], 0)</f>
        <v>0</v>
      </c>
      <c r="AC938" s="43">
        <f>_xlfn.XLOOKUP(Master1[[#This Row],[cu_id]],Revenue_Analysis[cuid],Revenue_Analysis[Q2 Low Deviation], 0)</f>
        <v>0</v>
      </c>
      <c r="AD938" s="43">
        <f>_xlfn.XLOOKUP(Master1[[#This Row],[cu_id]],Revenue_Analysis[cuid],Revenue_Analysis[Q2 High Deviation], 0)</f>
        <v>0</v>
      </c>
      <c r="AE938" s="43">
        <f>_xlfn.XLOOKUP(Master1[[#This Row],[cu_id]],Revenue_Analysis[cuid],Revenue_Analysis[Q3 Low Deviation], 0)</f>
        <v>55.481000000000002</v>
      </c>
      <c r="AF938" s="43">
        <f>_xlfn.XLOOKUP(Master1[[#This Row],[cu_id]],Revenue_Analysis[cuid],Revenue_Analysis[Q3 High Deviation], 0)</f>
        <v>77.0762</v>
      </c>
      <c r="AG938" s="43">
        <f>_xlfn.XLOOKUP(Master1[[#This Row],[cu_id]],Revenue_Analysis[cuid],Revenue_Analysis[Q4 Low Deviation], 0)</f>
        <v>59.98</v>
      </c>
      <c r="AH938" s="43">
        <f>_xlfn.XLOOKUP(Master1[[#This Row],[cu_id]],Revenue_Analysis[cuid],Revenue_Analysis[Q4 High Deviation], 0)</f>
        <v>59.98</v>
      </c>
      <c r="AI938" s="43">
        <f>_xlfn.XLOOKUP(Master1[[#This Row],[cu_id]],Revenue_Analysis[cuid],Revenue_Analysis[Q1 Average], 0)</f>
        <v>0</v>
      </c>
      <c r="AJ938" s="43">
        <f>_xlfn.XLOOKUP(Master1[[#This Row],[cu_id]],Revenue_Analysis[cuid],Revenue_Analysis[Q2 Average], 0)</f>
        <v>0</v>
      </c>
      <c r="AK938" s="43">
        <f>_xlfn.XLOOKUP(Master1[[#This Row],[cu_id]],Revenue_Analysis[cuid],Revenue_Analysis[Q3 Average], 0)</f>
        <v>66.278599999999997</v>
      </c>
      <c r="AL938" s="43">
        <f>_xlfn.XLOOKUP(Master1[[#This Row],[cu_id]],Revenue_Analysis[cuid],Revenue_Analysis[Q4 Average], 0)</f>
        <v>59.98</v>
      </c>
      <c r="AM938" s="43" t="s">
        <v>1</v>
      </c>
      <c r="AN938" s="43" t="s">
        <v>1</v>
      </c>
      <c r="AO938" s="43" t="s">
        <v>13860</v>
      </c>
      <c r="AP938" s="43" t="s">
        <v>13860</v>
      </c>
      <c r="AQ938" s="43" t="s">
        <v>13860</v>
      </c>
      <c r="AR938" s="43" t="s">
        <v>0</v>
      </c>
      <c r="AS938" s="15">
        <f>IFERROR(_xlfn.XLOOKUP(Master1[[#This Row],[cu_id]],StopTimes[cu_ID],StopTimes[Average Stop Time]), 0)</f>
        <v>0</v>
      </c>
      <c r="AT93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38" s="45" t="s">
        <v>13860</v>
      </c>
      <c r="AV938" s="13"/>
      <c r="AW938" s="12"/>
    </row>
    <row r="939" spans="1:49" x14ac:dyDescent="0.3">
      <c r="A939" s="74" t="s">
        <v>3233</v>
      </c>
      <c r="B939" s="25">
        <v>78</v>
      </c>
      <c r="C939" s="25" t="s">
        <v>7</v>
      </c>
      <c r="D939" s="26">
        <v>33499</v>
      </c>
      <c r="E939" s="26">
        <v>4</v>
      </c>
      <c r="F939" s="26" t="s">
        <v>3234</v>
      </c>
      <c r="G939" s="26" t="s">
        <v>3235</v>
      </c>
      <c r="H939" s="26" t="s">
        <v>5</v>
      </c>
      <c r="I939" s="26" t="s">
        <v>1529</v>
      </c>
      <c r="J939" s="26" t="s">
        <v>4</v>
      </c>
      <c r="K939" s="26" t="s">
        <v>953</v>
      </c>
      <c r="L939" s="27">
        <v>7</v>
      </c>
      <c r="M939" s="25" t="s">
        <v>3</v>
      </c>
      <c r="N939" s="25" t="s">
        <v>2</v>
      </c>
      <c r="O939" s="25">
        <v>1</v>
      </c>
      <c r="P939" s="25">
        <v>0</v>
      </c>
      <c r="Q939" s="25">
        <v>0</v>
      </c>
      <c r="R939" s="25">
        <v>0</v>
      </c>
      <c r="S939" s="25">
        <v>0</v>
      </c>
      <c r="T939" s="25">
        <v>1</v>
      </c>
      <c r="U939" s="25"/>
      <c r="V939" s="25"/>
      <c r="W939" s="28"/>
      <c r="X939" s="28">
        <v>0</v>
      </c>
      <c r="Y939" s="28"/>
      <c r="Z939" s="28"/>
      <c r="AA939" s="43">
        <f>_xlfn.XLOOKUP(Master1[[#This Row],[cu_id]], Revenue_Analysis[cuid], Revenue_Analysis[Q1 Low Deviation], 0)</f>
        <v>0</v>
      </c>
      <c r="AB939" s="43">
        <f>_xlfn.XLOOKUP(Master1[[#This Row],[cu_id]],Revenue_Analysis[cuid],Revenue_Analysis[Q1 High Deviation], 0)</f>
        <v>0</v>
      </c>
      <c r="AC939" s="43">
        <f>_xlfn.XLOOKUP(Master1[[#This Row],[cu_id]],Revenue_Analysis[cuid],Revenue_Analysis[Q2 Low Deviation], 0)</f>
        <v>0</v>
      </c>
      <c r="AD939" s="43">
        <f>_xlfn.XLOOKUP(Master1[[#This Row],[cu_id]],Revenue_Analysis[cuid],Revenue_Analysis[Q2 High Deviation], 0)</f>
        <v>0</v>
      </c>
      <c r="AE939" s="43">
        <f>_xlfn.XLOOKUP(Master1[[#This Row],[cu_id]],Revenue_Analysis[cuid],Revenue_Analysis[Q3 Low Deviation], 0)</f>
        <v>66.744600000000005</v>
      </c>
      <c r="AF939" s="43">
        <f>_xlfn.XLOOKUP(Master1[[#This Row],[cu_id]],Revenue_Analysis[cuid],Revenue_Analysis[Q3 High Deviation], 0)</f>
        <v>115.74379999999999</v>
      </c>
      <c r="AG939" s="43">
        <f>_xlfn.XLOOKUP(Master1[[#This Row],[cu_id]],Revenue_Analysis[cuid],Revenue_Analysis[Q4 Low Deviation], 0)</f>
        <v>91.720699999999994</v>
      </c>
      <c r="AH939" s="43">
        <f>_xlfn.XLOOKUP(Master1[[#This Row],[cu_id]],Revenue_Analysis[cuid],Revenue_Analysis[Q4 High Deviation], 0)</f>
        <v>104.96850000000001</v>
      </c>
      <c r="AI939" s="43">
        <f>_xlfn.XLOOKUP(Master1[[#This Row],[cu_id]],Revenue_Analysis[cuid],Revenue_Analysis[Q1 Average], 0)</f>
        <v>0</v>
      </c>
      <c r="AJ939" s="43">
        <f>_xlfn.XLOOKUP(Master1[[#This Row],[cu_id]],Revenue_Analysis[cuid],Revenue_Analysis[Q2 Average], 0)</f>
        <v>0</v>
      </c>
      <c r="AK939" s="43">
        <f>_xlfn.XLOOKUP(Master1[[#This Row],[cu_id]],Revenue_Analysis[cuid],Revenue_Analysis[Q3 Average], 0)</f>
        <v>91.244200000000006</v>
      </c>
      <c r="AL939" s="43">
        <f>_xlfn.XLOOKUP(Master1[[#This Row],[cu_id]],Revenue_Analysis[cuid],Revenue_Analysis[Q4 Average], 0)</f>
        <v>98.3446</v>
      </c>
      <c r="AM939" s="43" t="s">
        <v>1</v>
      </c>
      <c r="AN939" s="43" t="s">
        <v>1</v>
      </c>
      <c r="AO939" s="43" t="s">
        <v>13860</v>
      </c>
      <c r="AP939" s="43" t="s">
        <v>13860</v>
      </c>
      <c r="AQ939" s="43" t="s">
        <v>13860</v>
      </c>
      <c r="AR939" s="43" t="s">
        <v>0</v>
      </c>
      <c r="AS939" s="15">
        <f>IFERROR(_xlfn.XLOOKUP(Master1[[#This Row],[cu_id]],StopTimes[cu_ID],StopTimes[Average Stop Time]), 0)</f>
        <v>0</v>
      </c>
      <c r="AT93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39" s="45" t="s">
        <v>13860</v>
      </c>
      <c r="AV939" s="13"/>
      <c r="AW939" s="12"/>
    </row>
    <row r="940" spans="1:49" x14ac:dyDescent="0.3">
      <c r="A940" s="74" t="s">
        <v>3236</v>
      </c>
      <c r="B940" s="25">
        <v>9</v>
      </c>
      <c r="C940" s="25" t="s">
        <v>7</v>
      </c>
      <c r="D940" s="26">
        <v>33652</v>
      </c>
      <c r="E940" s="26">
        <v>0</v>
      </c>
      <c r="F940" s="26" t="s">
        <v>3237</v>
      </c>
      <c r="G940" s="26" t="s">
        <v>3238</v>
      </c>
      <c r="H940" s="26" t="s">
        <v>5</v>
      </c>
      <c r="I940" s="26" t="s">
        <v>567</v>
      </c>
      <c r="J940" s="26" t="s">
        <v>4</v>
      </c>
      <c r="K940" s="26" t="s">
        <v>399</v>
      </c>
      <c r="L940" s="27">
        <v>7</v>
      </c>
      <c r="M940" s="25" t="s">
        <v>3</v>
      </c>
      <c r="N940" s="25" t="s">
        <v>2</v>
      </c>
      <c r="O940" s="25">
        <v>1</v>
      </c>
      <c r="P940" s="25">
        <v>0</v>
      </c>
      <c r="Q940" s="25">
        <v>0</v>
      </c>
      <c r="R940" s="25">
        <v>0</v>
      </c>
      <c r="S940" s="25">
        <v>0</v>
      </c>
      <c r="T940" s="25">
        <v>1</v>
      </c>
      <c r="U940" s="25"/>
      <c r="V940" s="25"/>
      <c r="W940" s="28"/>
      <c r="X940" s="28">
        <v>0</v>
      </c>
      <c r="Y940" s="28"/>
      <c r="Z940" s="28"/>
      <c r="AA940" s="43">
        <f>_xlfn.XLOOKUP(Master1[[#This Row],[cu_id]], Revenue_Analysis[cuid], Revenue_Analysis[Q1 Low Deviation], 0)</f>
        <v>0</v>
      </c>
      <c r="AB940" s="43">
        <f>_xlfn.XLOOKUP(Master1[[#This Row],[cu_id]],Revenue_Analysis[cuid],Revenue_Analysis[Q1 High Deviation], 0)</f>
        <v>0</v>
      </c>
      <c r="AC940" s="43">
        <f>_xlfn.XLOOKUP(Master1[[#This Row],[cu_id]],Revenue_Analysis[cuid],Revenue_Analysis[Q2 Low Deviation], 0)</f>
        <v>0</v>
      </c>
      <c r="AD940" s="43">
        <f>_xlfn.XLOOKUP(Master1[[#This Row],[cu_id]],Revenue_Analysis[cuid],Revenue_Analysis[Q2 High Deviation], 0)</f>
        <v>0</v>
      </c>
      <c r="AE940" s="43">
        <f>_xlfn.XLOOKUP(Master1[[#This Row],[cu_id]],Revenue_Analysis[cuid],Revenue_Analysis[Q3 Low Deviation], 0)</f>
        <v>49.754800000000003</v>
      </c>
      <c r="AF940" s="43">
        <f>_xlfn.XLOOKUP(Master1[[#This Row],[cu_id]],Revenue_Analysis[cuid],Revenue_Analysis[Q3 High Deviation], 0)</f>
        <v>58.511200000000002</v>
      </c>
      <c r="AG940" s="43">
        <f>_xlfn.XLOOKUP(Master1[[#This Row],[cu_id]],Revenue_Analysis[cuid],Revenue_Analysis[Q4 Low Deviation], 0)</f>
        <v>61.826700000000002</v>
      </c>
      <c r="AH940" s="43">
        <f>_xlfn.XLOOKUP(Master1[[#This Row],[cu_id]],Revenue_Analysis[cuid],Revenue_Analysis[Q4 High Deviation], 0)</f>
        <v>63.096299999999999</v>
      </c>
      <c r="AI940" s="43">
        <f>_xlfn.XLOOKUP(Master1[[#This Row],[cu_id]],Revenue_Analysis[cuid],Revenue_Analysis[Q1 Average], 0)</f>
        <v>0</v>
      </c>
      <c r="AJ940" s="43">
        <f>_xlfn.XLOOKUP(Master1[[#This Row],[cu_id]],Revenue_Analysis[cuid],Revenue_Analysis[Q2 Average], 0)</f>
        <v>0</v>
      </c>
      <c r="AK940" s="43">
        <f>_xlfn.XLOOKUP(Master1[[#This Row],[cu_id]],Revenue_Analysis[cuid],Revenue_Analysis[Q3 Average], 0)</f>
        <v>54.133000000000003</v>
      </c>
      <c r="AL940" s="43">
        <f>_xlfn.XLOOKUP(Master1[[#This Row],[cu_id]],Revenue_Analysis[cuid],Revenue_Analysis[Q4 Average], 0)</f>
        <v>62.461500000000001</v>
      </c>
      <c r="AM940" s="43" t="s">
        <v>1</v>
      </c>
      <c r="AN940" s="43" t="s">
        <v>1</v>
      </c>
      <c r="AO940" s="43" t="s">
        <v>13860</v>
      </c>
      <c r="AP940" s="43" t="s">
        <v>13860</v>
      </c>
      <c r="AQ940" s="43" t="s">
        <v>13860</v>
      </c>
      <c r="AR940" s="43" t="s">
        <v>0</v>
      </c>
      <c r="AS940" s="15">
        <f>IFERROR(_xlfn.XLOOKUP(Master1[[#This Row],[cu_id]],StopTimes[cu_ID],StopTimes[Average Stop Time]), 0)</f>
        <v>0</v>
      </c>
      <c r="AT94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40" s="45" t="s">
        <v>13860</v>
      </c>
      <c r="AV940" s="13"/>
      <c r="AW940" s="12"/>
    </row>
    <row r="941" spans="1:49" x14ac:dyDescent="0.3">
      <c r="A941" s="74" t="s">
        <v>3778</v>
      </c>
      <c r="B941" s="25">
        <v>72</v>
      </c>
      <c r="C941" s="25" t="s">
        <v>7</v>
      </c>
      <c r="D941" s="26">
        <v>99079</v>
      </c>
      <c r="E941" s="26" t="s">
        <v>15</v>
      </c>
      <c r="F941" s="83" t="s">
        <v>4809</v>
      </c>
      <c r="G941" s="26" t="s">
        <v>1263</v>
      </c>
      <c r="H941" s="26" t="s">
        <v>11</v>
      </c>
      <c r="I941" s="26" t="s">
        <v>271</v>
      </c>
      <c r="J941" s="26" t="s">
        <v>4</v>
      </c>
      <c r="K941" s="26" t="s">
        <v>1264</v>
      </c>
      <c r="L941" s="27" t="s">
        <v>16</v>
      </c>
      <c r="M941" s="25" t="s">
        <v>3</v>
      </c>
      <c r="N941" s="25" t="s">
        <v>2</v>
      </c>
      <c r="O9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941" s="25">
        <v>0</v>
      </c>
      <c r="Q941" s="25">
        <v>0</v>
      </c>
      <c r="R941" s="25">
        <v>0</v>
      </c>
      <c r="S941" s="25">
        <v>0</v>
      </c>
      <c r="T941" s="25">
        <v>40</v>
      </c>
      <c r="U941" s="25">
        <v>52</v>
      </c>
      <c r="V941" s="41" t="str">
        <f>IFERROR(Master1[[#This Row],[Avg Garment Scans per Delivery]]/Master1[[#This Row],[Garment Inventory]], "")</f>
        <v/>
      </c>
      <c r="W941" s="42"/>
      <c r="X941" s="42"/>
      <c r="Y941" s="42"/>
      <c r="Z941" s="42"/>
      <c r="AA941" s="43">
        <f>_xlfn.XLOOKUP(Master1[[#This Row],[cu_id]], Revenue_Analysis[cuid], Revenue_Analysis[Q1 Low Deviation], 0)</f>
        <v>79.739999999999995</v>
      </c>
      <c r="AB941" s="43">
        <f>_xlfn.XLOOKUP(Master1[[#This Row],[cu_id]],Revenue_Analysis[cuid],Revenue_Analysis[Q1 High Deviation], 0)</f>
        <v>82.946600000000004</v>
      </c>
      <c r="AC941" s="43">
        <f>_xlfn.XLOOKUP(Master1[[#This Row],[cu_id]],Revenue_Analysis[cuid],Revenue_Analysis[Q2 Low Deviation], 0)</f>
        <v>79.634100000000004</v>
      </c>
      <c r="AD941" s="43">
        <f>_xlfn.XLOOKUP(Master1[[#This Row],[cu_id]],Revenue_Analysis[cuid],Revenue_Analysis[Q2 High Deviation], 0)</f>
        <v>83.573499999999996</v>
      </c>
      <c r="AE941" s="43">
        <f>_xlfn.XLOOKUP(Master1[[#This Row],[cu_id]],Revenue_Analysis[cuid],Revenue_Analysis[Q3 Low Deviation], 0)</f>
        <v>76.605999999999995</v>
      </c>
      <c r="AF941" s="43">
        <f>_xlfn.XLOOKUP(Master1[[#This Row],[cu_id]],Revenue_Analysis[cuid],Revenue_Analysis[Q3 High Deviation], 0)</f>
        <v>79.975399999999993</v>
      </c>
      <c r="AG941" s="43">
        <f>_xlfn.XLOOKUP(Master1[[#This Row],[cu_id]],Revenue_Analysis[cuid],Revenue_Analysis[Q4 Low Deviation], 0)</f>
        <v>78.918700000000001</v>
      </c>
      <c r="AH941" s="43">
        <f>_xlfn.XLOOKUP(Master1[[#This Row],[cu_id]],Revenue_Analysis[cuid],Revenue_Analysis[Q4 High Deviation], 0)</f>
        <v>81.324299999999994</v>
      </c>
      <c r="AI941" s="43">
        <f>_xlfn.XLOOKUP(Master1[[#This Row],[cu_id]],Revenue_Analysis[cuid],Revenue_Analysis[Q1 Average], 0)</f>
        <v>81.343299999999999</v>
      </c>
      <c r="AJ941" s="43">
        <f>_xlfn.XLOOKUP(Master1[[#This Row],[cu_id]],Revenue_Analysis[cuid],Revenue_Analysis[Q2 Average], 0)</f>
        <v>81.603800000000007</v>
      </c>
      <c r="AK941" s="43">
        <f>_xlfn.XLOOKUP(Master1[[#This Row],[cu_id]],Revenue_Analysis[cuid],Revenue_Analysis[Q3 Average], 0)</f>
        <v>78.290700000000001</v>
      </c>
      <c r="AL941" s="43">
        <f>_xlfn.XLOOKUP(Master1[[#This Row],[cu_id]],Revenue_Analysis[cuid],Revenue_Analysis[Q4 Average], 0)</f>
        <v>80.121499999999997</v>
      </c>
      <c r="AM941" s="44">
        <v>0.33333333333333331</v>
      </c>
      <c r="AN941" s="44">
        <v>0.9375</v>
      </c>
      <c r="AO941" s="49">
        <v>0.54166666666666663</v>
      </c>
      <c r="AP941" s="49">
        <v>0.6875</v>
      </c>
      <c r="AQ941" s="25" t="s">
        <v>13860</v>
      </c>
      <c r="AR941" s="25" t="s">
        <v>0</v>
      </c>
      <c r="AS941" s="15">
        <f>IFERROR(_xlfn.XLOOKUP(Master1[[#This Row],[cu_id]],StopTimes[cu_ID],StopTimes[Average Stop Time]), 0)</f>
        <v>4.354166666666667</v>
      </c>
      <c r="AT94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41" s="45" t="s">
        <v>13860</v>
      </c>
      <c r="AV941" s="13"/>
      <c r="AW941" s="12"/>
    </row>
    <row r="942" spans="1:49" x14ac:dyDescent="0.3">
      <c r="A942" s="74" t="s">
        <v>4677</v>
      </c>
      <c r="B942" s="25">
        <v>8</v>
      </c>
      <c r="C942" s="25" t="s">
        <v>14</v>
      </c>
      <c r="D942" s="26">
        <v>32551</v>
      </c>
      <c r="E942" s="26">
        <v>172</v>
      </c>
      <c r="F942" s="83" t="s">
        <v>4888</v>
      </c>
      <c r="G942" s="83" t="s">
        <v>3264</v>
      </c>
      <c r="H942" s="26" t="s">
        <v>5</v>
      </c>
      <c r="I942" s="26" t="s">
        <v>3240</v>
      </c>
      <c r="J942" s="26" t="s">
        <v>4</v>
      </c>
      <c r="K942" s="26" t="s">
        <v>3241</v>
      </c>
      <c r="L942" s="27" t="s">
        <v>16</v>
      </c>
      <c r="M942" s="25" t="s">
        <v>3</v>
      </c>
      <c r="N942" s="25" t="s">
        <v>2</v>
      </c>
      <c r="O9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942" s="25">
        <v>0</v>
      </c>
      <c r="Q942" s="25">
        <v>0</v>
      </c>
      <c r="R942" s="25">
        <v>0</v>
      </c>
      <c r="S942" s="25">
        <v>110</v>
      </c>
      <c r="T942" s="25">
        <v>0</v>
      </c>
      <c r="U942" s="25">
        <v>53</v>
      </c>
      <c r="V942" s="41" t="str">
        <f>IFERROR(Master1[[#This Row],[Avg Garment Scans per Delivery]]/Master1[[#This Row],[Garment Inventory]], "")</f>
        <v/>
      </c>
      <c r="W942" s="42"/>
      <c r="X942" s="42"/>
      <c r="Y942" s="42"/>
      <c r="Z942" s="42"/>
      <c r="AA942" s="43">
        <f>_xlfn.XLOOKUP(Master1[[#This Row],[cu_id]], Revenue_Analysis[cuid], Revenue_Analysis[Q1 Low Deviation], 0)</f>
        <v>0</v>
      </c>
      <c r="AB942" s="43">
        <f>_xlfn.XLOOKUP(Master1[[#This Row],[cu_id]],Revenue_Analysis[cuid],Revenue_Analysis[Q1 High Deviation], 0)</f>
        <v>0</v>
      </c>
      <c r="AC942" s="43">
        <f>_xlfn.XLOOKUP(Master1[[#This Row],[cu_id]],Revenue_Analysis[cuid],Revenue_Analysis[Q2 Low Deviation], 0)</f>
        <v>0</v>
      </c>
      <c r="AD942" s="43">
        <f>_xlfn.XLOOKUP(Master1[[#This Row],[cu_id]],Revenue_Analysis[cuid],Revenue_Analysis[Q2 High Deviation], 0)</f>
        <v>0</v>
      </c>
      <c r="AE942" s="43">
        <f>_xlfn.XLOOKUP(Master1[[#This Row],[cu_id]],Revenue_Analysis[cuid],Revenue_Analysis[Q3 Low Deviation], 0)</f>
        <v>91.23</v>
      </c>
      <c r="AF942" s="43">
        <f>_xlfn.XLOOKUP(Master1[[#This Row],[cu_id]],Revenue_Analysis[cuid],Revenue_Analysis[Q3 High Deviation], 0)</f>
        <v>91.23</v>
      </c>
      <c r="AG942" s="43">
        <f>_xlfn.XLOOKUP(Master1[[#This Row],[cu_id]],Revenue_Analysis[cuid],Revenue_Analysis[Q4 Low Deviation], 0)</f>
        <v>73.673199999999994</v>
      </c>
      <c r="AH942" s="43">
        <f>_xlfn.XLOOKUP(Master1[[#This Row],[cu_id]],Revenue_Analysis[cuid],Revenue_Analysis[Q4 High Deviation], 0)</f>
        <v>97.721000000000004</v>
      </c>
      <c r="AI942" s="43">
        <f>_xlfn.XLOOKUP(Master1[[#This Row],[cu_id]],Revenue_Analysis[cuid],Revenue_Analysis[Q1 Average], 0)</f>
        <v>0</v>
      </c>
      <c r="AJ942" s="43">
        <f>_xlfn.XLOOKUP(Master1[[#This Row],[cu_id]],Revenue_Analysis[cuid],Revenue_Analysis[Q2 Average], 0)</f>
        <v>0</v>
      </c>
      <c r="AK942" s="43">
        <f>_xlfn.XLOOKUP(Master1[[#This Row],[cu_id]],Revenue_Analysis[cuid],Revenue_Analysis[Q3 Average], 0)</f>
        <v>91.23</v>
      </c>
      <c r="AL942" s="43">
        <f>_xlfn.XLOOKUP(Master1[[#This Row],[cu_id]],Revenue_Analysis[cuid],Revenue_Analysis[Q4 Average], 0)</f>
        <v>85.697100000000006</v>
      </c>
      <c r="AM942" s="44">
        <v>0.29166666666666669</v>
      </c>
      <c r="AN942" s="44">
        <v>0.625</v>
      </c>
      <c r="AO942" s="25" t="s">
        <v>13860</v>
      </c>
      <c r="AP942" s="25" t="s">
        <v>13860</v>
      </c>
      <c r="AQ942" s="25" t="s">
        <v>13860</v>
      </c>
      <c r="AR942" s="25" t="s">
        <v>0</v>
      </c>
      <c r="AS942" s="15">
        <f>IFERROR(_xlfn.XLOOKUP(Master1[[#This Row],[cu_id]],StopTimes[cu_ID],StopTimes[Average Stop Time]), 0)</f>
        <v>0</v>
      </c>
      <c r="AT94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42" s="45" t="s">
        <v>13860</v>
      </c>
      <c r="AV942" s="13"/>
      <c r="AW942" s="12"/>
    </row>
    <row r="943" spans="1:49" x14ac:dyDescent="0.3">
      <c r="A943" s="74" t="s">
        <v>4678</v>
      </c>
      <c r="B943" s="25">
        <v>8</v>
      </c>
      <c r="C943" s="25" t="s">
        <v>14</v>
      </c>
      <c r="D943" s="26">
        <v>32551</v>
      </c>
      <c r="E943" s="26">
        <v>173</v>
      </c>
      <c r="F943" s="83" t="s">
        <v>4889</v>
      </c>
      <c r="G943" s="83" t="s">
        <v>3264</v>
      </c>
      <c r="H943" s="26" t="s">
        <v>5</v>
      </c>
      <c r="I943" s="26" t="s">
        <v>3240</v>
      </c>
      <c r="J943" s="26" t="s">
        <v>4</v>
      </c>
      <c r="K943" s="26" t="s">
        <v>3241</v>
      </c>
      <c r="L943" s="27" t="s">
        <v>16</v>
      </c>
      <c r="M943" s="25" t="s">
        <v>3</v>
      </c>
      <c r="N943" s="25" t="s">
        <v>2</v>
      </c>
      <c r="O9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943" s="25">
        <v>0</v>
      </c>
      <c r="Q943" s="25">
        <v>0</v>
      </c>
      <c r="R943" s="25">
        <v>0</v>
      </c>
      <c r="S943" s="25">
        <v>120</v>
      </c>
      <c r="T943" s="25">
        <v>0</v>
      </c>
      <c r="U943" s="25">
        <v>53</v>
      </c>
      <c r="V943" s="41">
        <f>IFERROR(Master1[[#This Row],[Avg Garment Scans per Delivery]]/Master1[[#This Row],[Garment Inventory]], "")</f>
        <v>8.3333333333333329E-2</v>
      </c>
      <c r="W943" s="42">
        <v>36</v>
      </c>
      <c r="X943" s="42">
        <v>3</v>
      </c>
      <c r="Y943" s="42">
        <v>2</v>
      </c>
      <c r="Z943" s="42">
        <v>37</v>
      </c>
      <c r="AA943" s="43">
        <f>_xlfn.XLOOKUP(Master1[[#This Row],[cu_id]], Revenue_Analysis[cuid], Revenue_Analysis[Q1 Low Deviation], 0)</f>
        <v>0</v>
      </c>
      <c r="AB943" s="43">
        <f>_xlfn.XLOOKUP(Master1[[#This Row],[cu_id]],Revenue_Analysis[cuid],Revenue_Analysis[Q1 High Deviation], 0)</f>
        <v>0</v>
      </c>
      <c r="AC943" s="43">
        <f>_xlfn.XLOOKUP(Master1[[#This Row],[cu_id]],Revenue_Analysis[cuid],Revenue_Analysis[Q2 Low Deviation], 0)</f>
        <v>0</v>
      </c>
      <c r="AD943" s="43">
        <f>_xlfn.XLOOKUP(Master1[[#This Row],[cu_id]],Revenue_Analysis[cuid],Revenue_Analysis[Q2 High Deviation], 0)</f>
        <v>0</v>
      </c>
      <c r="AE943" s="43">
        <f>_xlfn.XLOOKUP(Master1[[#This Row],[cu_id]],Revenue_Analysis[cuid],Revenue_Analysis[Q3 Low Deviation], 0)</f>
        <v>24.72</v>
      </c>
      <c r="AF943" s="43">
        <f>_xlfn.XLOOKUP(Master1[[#This Row],[cu_id]],Revenue_Analysis[cuid],Revenue_Analysis[Q3 High Deviation], 0)</f>
        <v>24.72</v>
      </c>
      <c r="AG943" s="43">
        <f>_xlfn.XLOOKUP(Master1[[#This Row],[cu_id]],Revenue_Analysis[cuid],Revenue_Analysis[Q4 Low Deviation], 0)</f>
        <v>24.6328</v>
      </c>
      <c r="AH943" s="43">
        <f>_xlfn.XLOOKUP(Master1[[#This Row],[cu_id]],Revenue_Analysis[cuid],Revenue_Analysis[Q4 High Deviation], 0)</f>
        <v>25.013400000000001</v>
      </c>
      <c r="AI943" s="43">
        <f>_xlfn.XLOOKUP(Master1[[#This Row],[cu_id]],Revenue_Analysis[cuid],Revenue_Analysis[Q1 Average], 0)</f>
        <v>0</v>
      </c>
      <c r="AJ943" s="43">
        <f>_xlfn.XLOOKUP(Master1[[#This Row],[cu_id]],Revenue_Analysis[cuid],Revenue_Analysis[Q2 Average], 0)</f>
        <v>0</v>
      </c>
      <c r="AK943" s="43">
        <f>_xlfn.XLOOKUP(Master1[[#This Row],[cu_id]],Revenue_Analysis[cuid],Revenue_Analysis[Q3 Average], 0)</f>
        <v>24.72</v>
      </c>
      <c r="AL943" s="43">
        <f>_xlfn.XLOOKUP(Master1[[#This Row],[cu_id]],Revenue_Analysis[cuid],Revenue_Analysis[Q4 Average], 0)</f>
        <v>24.8231</v>
      </c>
      <c r="AM943" s="44">
        <v>0.29166666666666669</v>
      </c>
      <c r="AN943" s="44">
        <v>0.625</v>
      </c>
      <c r="AO943" s="25" t="s">
        <v>13860</v>
      </c>
      <c r="AP943" s="25" t="s">
        <v>13860</v>
      </c>
      <c r="AQ943" s="25" t="s">
        <v>13860</v>
      </c>
      <c r="AR943" s="25" t="s">
        <v>0</v>
      </c>
      <c r="AS943" s="15">
        <f>IFERROR(_xlfn.XLOOKUP(Master1[[#This Row],[cu_id]],StopTimes[cu_ID],StopTimes[Average Stop Time]), 0)</f>
        <v>0</v>
      </c>
      <c r="AT94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43" s="45" t="s">
        <v>13860</v>
      </c>
      <c r="AV943" s="13"/>
      <c r="AW943" s="12"/>
    </row>
    <row r="944" spans="1:49" x14ac:dyDescent="0.3">
      <c r="A944" s="74" t="s">
        <v>4679</v>
      </c>
      <c r="B944" s="25">
        <v>8</v>
      </c>
      <c r="C944" s="25" t="s">
        <v>14</v>
      </c>
      <c r="D944" s="26">
        <v>32551</v>
      </c>
      <c r="E944" s="26">
        <v>174</v>
      </c>
      <c r="F944" s="83" t="s">
        <v>4890</v>
      </c>
      <c r="G944" s="83" t="s">
        <v>3264</v>
      </c>
      <c r="H944" s="26" t="s">
        <v>5</v>
      </c>
      <c r="I944" s="26" t="s">
        <v>3240</v>
      </c>
      <c r="J944" s="26" t="s">
        <v>4</v>
      </c>
      <c r="K944" s="26" t="s">
        <v>3241</v>
      </c>
      <c r="L944" s="27" t="s">
        <v>16</v>
      </c>
      <c r="M944" s="25" t="s">
        <v>3</v>
      </c>
      <c r="N944" s="25" t="s">
        <v>2</v>
      </c>
      <c r="O9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944" s="25">
        <v>0</v>
      </c>
      <c r="Q944" s="25">
        <v>0</v>
      </c>
      <c r="R944" s="25">
        <v>0</v>
      </c>
      <c r="S944" s="25">
        <v>1</v>
      </c>
      <c r="T944" s="25">
        <v>0</v>
      </c>
      <c r="U944" s="25">
        <v>53</v>
      </c>
      <c r="V944" s="41" t="str">
        <f>IFERROR(Master1[[#This Row],[Avg Garment Scans per Delivery]]/Master1[[#This Row],[Garment Inventory]], "")</f>
        <v/>
      </c>
      <c r="W944" s="42"/>
      <c r="X944" s="42"/>
      <c r="Y944" s="42"/>
      <c r="Z944" s="42"/>
      <c r="AA944" s="43">
        <f>_xlfn.XLOOKUP(Master1[[#This Row],[cu_id]], Revenue_Analysis[cuid], Revenue_Analysis[Q1 Low Deviation], 0)</f>
        <v>0</v>
      </c>
      <c r="AB944" s="43">
        <f>_xlfn.XLOOKUP(Master1[[#This Row],[cu_id]],Revenue_Analysis[cuid],Revenue_Analysis[Q1 High Deviation], 0)</f>
        <v>0</v>
      </c>
      <c r="AC944" s="43">
        <f>_xlfn.XLOOKUP(Master1[[#This Row],[cu_id]],Revenue_Analysis[cuid],Revenue_Analysis[Q2 Low Deviation], 0)</f>
        <v>0</v>
      </c>
      <c r="AD944" s="43">
        <f>_xlfn.XLOOKUP(Master1[[#This Row],[cu_id]],Revenue_Analysis[cuid],Revenue_Analysis[Q2 High Deviation], 0)</f>
        <v>0</v>
      </c>
      <c r="AE944" s="43">
        <f>_xlfn.XLOOKUP(Master1[[#This Row],[cu_id]],Revenue_Analysis[cuid],Revenue_Analysis[Q3 Low Deviation], 0)</f>
        <v>11.71</v>
      </c>
      <c r="AF944" s="43">
        <f>_xlfn.XLOOKUP(Master1[[#This Row],[cu_id]],Revenue_Analysis[cuid],Revenue_Analysis[Q3 High Deviation], 0)</f>
        <v>11.71</v>
      </c>
      <c r="AG944" s="43">
        <f>_xlfn.XLOOKUP(Master1[[#This Row],[cu_id]],Revenue_Analysis[cuid],Revenue_Analysis[Q4 Low Deviation], 0)</f>
        <v>11.5929</v>
      </c>
      <c r="AH944" s="43">
        <f>_xlfn.XLOOKUP(Master1[[#This Row],[cu_id]],Revenue_Analysis[cuid],Revenue_Analysis[Q4 High Deviation], 0)</f>
        <v>12.104100000000001</v>
      </c>
      <c r="AI944" s="43">
        <f>_xlfn.XLOOKUP(Master1[[#This Row],[cu_id]],Revenue_Analysis[cuid],Revenue_Analysis[Q1 Average], 0)</f>
        <v>0</v>
      </c>
      <c r="AJ944" s="43">
        <f>_xlfn.XLOOKUP(Master1[[#This Row],[cu_id]],Revenue_Analysis[cuid],Revenue_Analysis[Q2 Average], 0)</f>
        <v>0</v>
      </c>
      <c r="AK944" s="43">
        <f>_xlfn.XLOOKUP(Master1[[#This Row],[cu_id]],Revenue_Analysis[cuid],Revenue_Analysis[Q3 Average], 0)</f>
        <v>11.71</v>
      </c>
      <c r="AL944" s="43">
        <f>_xlfn.XLOOKUP(Master1[[#This Row],[cu_id]],Revenue_Analysis[cuid],Revenue_Analysis[Q4 Average], 0)</f>
        <v>11.8485</v>
      </c>
      <c r="AM944" s="44">
        <v>0.29166666666666669</v>
      </c>
      <c r="AN944" s="44">
        <v>0.625</v>
      </c>
      <c r="AO944" s="25" t="s">
        <v>13860</v>
      </c>
      <c r="AP944" s="25" t="s">
        <v>13860</v>
      </c>
      <c r="AQ944" s="25" t="s">
        <v>13860</v>
      </c>
      <c r="AR944" s="25" t="s">
        <v>0</v>
      </c>
      <c r="AS944" s="15">
        <f>IFERROR(_xlfn.XLOOKUP(Master1[[#This Row],[cu_id]],StopTimes[cu_ID],StopTimes[Average Stop Time]), 0)</f>
        <v>0</v>
      </c>
      <c r="AT94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44" s="45" t="s">
        <v>13860</v>
      </c>
      <c r="AV944" s="13"/>
      <c r="AW944" s="12"/>
    </row>
    <row r="945" spans="1:49" x14ac:dyDescent="0.3">
      <c r="A945" s="74" t="s">
        <v>4680</v>
      </c>
      <c r="B945" s="25">
        <v>8</v>
      </c>
      <c r="C945" s="25" t="s">
        <v>14</v>
      </c>
      <c r="D945" s="26">
        <v>32551</v>
      </c>
      <c r="E945" s="26">
        <v>175</v>
      </c>
      <c r="F945" s="83" t="s">
        <v>4891</v>
      </c>
      <c r="G945" s="83" t="s">
        <v>3264</v>
      </c>
      <c r="H945" s="26" t="s">
        <v>5</v>
      </c>
      <c r="I945" s="26" t="s">
        <v>3240</v>
      </c>
      <c r="J945" s="26" t="s">
        <v>4</v>
      </c>
      <c r="K945" s="26" t="s">
        <v>3241</v>
      </c>
      <c r="L945" s="27" t="s">
        <v>16</v>
      </c>
      <c r="M945" s="25" t="s">
        <v>3</v>
      </c>
      <c r="N945" s="25" t="s">
        <v>2</v>
      </c>
      <c r="O9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945" s="25">
        <v>0</v>
      </c>
      <c r="Q945" s="25">
        <v>0</v>
      </c>
      <c r="R945" s="25">
        <v>0</v>
      </c>
      <c r="S945" s="25">
        <v>140</v>
      </c>
      <c r="T945" s="25">
        <v>0</v>
      </c>
      <c r="U945" s="25">
        <v>53</v>
      </c>
      <c r="V945" s="41" t="str">
        <f>IFERROR(Master1[[#This Row],[Avg Garment Scans per Delivery]]/Master1[[#This Row],[Garment Inventory]], "")</f>
        <v/>
      </c>
      <c r="W945" s="42"/>
      <c r="X945" s="42"/>
      <c r="Y945" s="42"/>
      <c r="Z945" s="42"/>
      <c r="AA945" s="43">
        <f>_xlfn.XLOOKUP(Master1[[#This Row],[cu_id]], Revenue_Analysis[cuid], Revenue_Analysis[Q1 Low Deviation], 0)</f>
        <v>0</v>
      </c>
      <c r="AB945" s="43">
        <f>_xlfn.XLOOKUP(Master1[[#This Row],[cu_id]],Revenue_Analysis[cuid],Revenue_Analysis[Q1 High Deviation], 0)</f>
        <v>0</v>
      </c>
      <c r="AC945" s="43">
        <f>_xlfn.XLOOKUP(Master1[[#This Row],[cu_id]],Revenue_Analysis[cuid],Revenue_Analysis[Q2 Low Deviation], 0)</f>
        <v>0</v>
      </c>
      <c r="AD945" s="43">
        <f>_xlfn.XLOOKUP(Master1[[#This Row],[cu_id]],Revenue_Analysis[cuid],Revenue_Analysis[Q2 High Deviation], 0)</f>
        <v>0</v>
      </c>
      <c r="AE945" s="43">
        <f>_xlfn.XLOOKUP(Master1[[#This Row],[cu_id]],Revenue_Analysis[cuid],Revenue_Analysis[Q3 Low Deviation], 0)</f>
        <v>25.42</v>
      </c>
      <c r="AF945" s="43">
        <f>_xlfn.XLOOKUP(Master1[[#This Row],[cu_id]],Revenue_Analysis[cuid],Revenue_Analysis[Q3 High Deviation], 0)</f>
        <v>25.42</v>
      </c>
      <c r="AG945" s="43">
        <f>_xlfn.XLOOKUP(Master1[[#This Row],[cu_id]],Revenue_Analysis[cuid],Revenue_Analysis[Q4 Low Deviation], 0)</f>
        <v>25.42</v>
      </c>
      <c r="AH945" s="43">
        <f>_xlfn.XLOOKUP(Master1[[#This Row],[cu_id]],Revenue_Analysis[cuid],Revenue_Analysis[Q4 High Deviation], 0)</f>
        <v>25.42</v>
      </c>
      <c r="AI945" s="43">
        <f>_xlfn.XLOOKUP(Master1[[#This Row],[cu_id]],Revenue_Analysis[cuid],Revenue_Analysis[Q1 Average], 0)</f>
        <v>0</v>
      </c>
      <c r="AJ945" s="43">
        <f>_xlfn.XLOOKUP(Master1[[#This Row],[cu_id]],Revenue_Analysis[cuid],Revenue_Analysis[Q2 Average], 0)</f>
        <v>0</v>
      </c>
      <c r="AK945" s="43">
        <f>_xlfn.XLOOKUP(Master1[[#This Row],[cu_id]],Revenue_Analysis[cuid],Revenue_Analysis[Q3 Average], 0)</f>
        <v>25.42</v>
      </c>
      <c r="AL945" s="43">
        <f>_xlfn.XLOOKUP(Master1[[#This Row],[cu_id]],Revenue_Analysis[cuid],Revenue_Analysis[Q4 Average], 0)</f>
        <v>25.42</v>
      </c>
      <c r="AM945" s="44">
        <v>0.29166666666666669</v>
      </c>
      <c r="AN945" s="44">
        <v>0.625</v>
      </c>
      <c r="AO945" s="25" t="s">
        <v>13860</v>
      </c>
      <c r="AP945" s="25" t="s">
        <v>13860</v>
      </c>
      <c r="AQ945" s="25" t="s">
        <v>13860</v>
      </c>
      <c r="AR945" s="25" t="s">
        <v>0</v>
      </c>
      <c r="AS945" s="15">
        <f>IFERROR(_xlfn.XLOOKUP(Master1[[#This Row],[cu_id]],StopTimes[cu_ID],StopTimes[Average Stop Time]), 0)</f>
        <v>0</v>
      </c>
      <c r="AT94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45" s="45" t="s">
        <v>13860</v>
      </c>
      <c r="AV945" s="13"/>
      <c r="AW945" s="12"/>
    </row>
    <row r="946" spans="1:49" x14ac:dyDescent="0.3">
      <c r="A946" s="74" t="s">
        <v>4681</v>
      </c>
      <c r="B946" s="25">
        <v>8</v>
      </c>
      <c r="C946" s="25" t="s">
        <v>14</v>
      </c>
      <c r="D946" s="26">
        <v>32551</v>
      </c>
      <c r="E946" s="26">
        <v>176</v>
      </c>
      <c r="F946" s="83" t="s">
        <v>4892</v>
      </c>
      <c r="G946" s="83" t="s">
        <v>3264</v>
      </c>
      <c r="H946" s="26" t="s">
        <v>5</v>
      </c>
      <c r="I946" s="26" t="s">
        <v>3240</v>
      </c>
      <c r="J946" s="26" t="s">
        <v>4</v>
      </c>
      <c r="K946" s="26" t="s">
        <v>3241</v>
      </c>
      <c r="L946" s="27" t="s">
        <v>16</v>
      </c>
      <c r="M946" s="25" t="s">
        <v>3</v>
      </c>
      <c r="N946" s="25" t="s">
        <v>2</v>
      </c>
      <c r="O9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946" s="25">
        <v>0</v>
      </c>
      <c r="Q946" s="25">
        <v>0</v>
      </c>
      <c r="R946" s="25">
        <v>0</v>
      </c>
      <c r="S946" s="25">
        <v>150</v>
      </c>
      <c r="T946" s="25">
        <v>0</v>
      </c>
      <c r="U946" s="25">
        <v>53</v>
      </c>
      <c r="V946" s="41" t="str">
        <f>IFERROR(Master1[[#This Row],[Avg Garment Scans per Delivery]]/Master1[[#This Row],[Garment Inventory]], "")</f>
        <v/>
      </c>
      <c r="W946" s="42"/>
      <c r="X946" s="42"/>
      <c r="Y946" s="42"/>
      <c r="Z946" s="42"/>
      <c r="AA946" s="43">
        <f>_xlfn.XLOOKUP(Master1[[#This Row],[cu_id]], Revenue_Analysis[cuid], Revenue_Analysis[Q1 Low Deviation], 0)</f>
        <v>0</v>
      </c>
      <c r="AB946" s="43">
        <f>_xlfn.XLOOKUP(Master1[[#This Row],[cu_id]],Revenue_Analysis[cuid],Revenue_Analysis[Q1 High Deviation], 0)</f>
        <v>0</v>
      </c>
      <c r="AC946" s="43">
        <f>_xlfn.XLOOKUP(Master1[[#This Row],[cu_id]],Revenue_Analysis[cuid],Revenue_Analysis[Q2 Low Deviation], 0)</f>
        <v>0</v>
      </c>
      <c r="AD946" s="43">
        <f>_xlfn.XLOOKUP(Master1[[#This Row],[cu_id]],Revenue_Analysis[cuid],Revenue_Analysis[Q2 High Deviation], 0)</f>
        <v>0</v>
      </c>
      <c r="AE946" s="43">
        <f>_xlfn.XLOOKUP(Master1[[#This Row],[cu_id]],Revenue_Analysis[cuid],Revenue_Analysis[Q3 Low Deviation], 0)</f>
        <v>7.02</v>
      </c>
      <c r="AF946" s="43">
        <f>_xlfn.XLOOKUP(Master1[[#This Row],[cu_id]],Revenue_Analysis[cuid],Revenue_Analysis[Q3 High Deviation], 0)</f>
        <v>7.02</v>
      </c>
      <c r="AG946" s="43">
        <f>_xlfn.XLOOKUP(Master1[[#This Row],[cu_id]],Revenue_Analysis[cuid],Revenue_Analysis[Q4 Low Deviation], 0)</f>
        <v>6.9763999999999999</v>
      </c>
      <c r="AH946" s="43">
        <f>_xlfn.XLOOKUP(Master1[[#This Row],[cu_id]],Revenue_Analysis[cuid],Revenue_Analysis[Q4 High Deviation], 0)</f>
        <v>7.1665999999999999</v>
      </c>
      <c r="AI946" s="43">
        <f>_xlfn.XLOOKUP(Master1[[#This Row],[cu_id]],Revenue_Analysis[cuid],Revenue_Analysis[Q1 Average], 0)</f>
        <v>0</v>
      </c>
      <c r="AJ946" s="43">
        <f>_xlfn.XLOOKUP(Master1[[#This Row],[cu_id]],Revenue_Analysis[cuid],Revenue_Analysis[Q2 Average], 0)</f>
        <v>0</v>
      </c>
      <c r="AK946" s="43">
        <f>_xlfn.XLOOKUP(Master1[[#This Row],[cu_id]],Revenue_Analysis[cuid],Revenue_Analysis[Q3 Average], 0)</f>
        <v>7.02</v>
      </c>
      <c r="AL946" s="43">
        <f>_xlfn.XLOOKUP(Master1[[#This Row],[cu_id]],Revenue_Analysis[cuid],Revenue_Analysis[Q4 Average], 0)</f>
        <v>7.0715000000000003</v>
      </c>
      <c r="AM946" s="44">
        <v>0.29166666666666669</v>
      </c>
      <c r="AN946" s="44">
        <v>0.625</v>
      </c>
      <c r="AO946" s="25" t="s">
        <v>13860</v>
      </c>
      <c r="AP946" s="25" t="s">
        <v>13860</v>
      </c>
      <c r="AQ946" s="25" t="s">
        <v>13860</v>
      </c>
      <c r="AR946" s="25" t="s">
        <v>0</v>
      </c>
      <c r="AS946" s="15">
        <f>IFERROR(_xlfn.XLOOKUP(Master1[[#This Row],[cu_id]],StopTimes[cu_ID],StopTimes[Average Stop Time]), 0)</f>
        <v>0</v>
      </c>
      <c r="AT94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46" s="45" t="s">
        <v>13860</v>
      </c>
      <c r="AV946" s="13"/>
      <c r="AW946" s="12"/>
    </row>
    <row r="947" spans="1:49" x14ac:dyDescent="0.3">
      <c r="A947" s="74" t="s">
        <v>4682</v>
      </c>
      <c r="B947" s="25">
        <v>8</v>
      </c>
      <c r="C947" s="25" t="s">
        <v>14</v>
      </c>
      <c r="D947" s="26">
        <v>32551</v>
      </c>
      <c r="E947" s="26">
        <v>177</v>
      </c>
      <c r="F947" s="83" t="s">
        <v>4893</v>
      </c>
      <c r="G947" s="83" t="s">
        <v>3264</v>
      </c>
      <c r="H947" s="26" t="s">
        <v>5</v>
      </c>
      <c r="I947" s="26" t="s">
        <v>3240</v>
      </c>
      <c r="J947" s="26" t="s">
        <v>4</v>
      </c>
      <c r="K947" s="26" t="s">
        <v>3241</v>
      </c>
      <c r="L947" s="27" t="s">
        <v>16</v>
      </c>
      <c r="M947" s="25" t="s">
        <v>3</v>
      </c>
      <c r="N947" s="25" t="s">
        <v>2</v>
      </c>
      <c r="O9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947" s="25">
        <v>0</v>
      </c>
      <c r="Q947" s="25">
        <v>0</v>
      </c>
      <c r="R947" s="25">
        <v>0</v>
      </c>
      <c r="S947" s="25">
        <v>160</v>
      </c>
      <c r="T947" s="25">
        <v>0</v>
      </c>
      <c r="U947" s="25">
        <v>53</v>
      </c>
      <c r="V947" s="41" t="str">
        <f>IFERROR(Master1[[#This Row],[Avg Garment Scans per Delivery]]/Master1[[#This Row],[Garment Inventory]], "")</f>
        <v/>
      </c>
      <c r="W947" s="42"/>
      <c r="X947" s="42"/>
      <c r="Y947" s="42"/>
      <c r="Z947" s="42"/>
      <c r="AA947" s="43">
        <f>_xlfn.XLOOKUP(Master1[[#This Row],[cu_id]], Revenue_Analysis[cuid], Revenue_Analysis[Q1 Low Deviation], 0)</f>
        <v>0</v>
      </c>
      <c r="AB947" s="43">
        <f>_xlfn.XLOOKUP(Master1[[#This Row],[cu_id]],Revenue_Analysis[cuid],Revenue_Analysis[Q1 High Deviation], 0)</f>
        <v>0</v>
      </c>
      <c r="AC947" s="43">
        <f>_xlfn.XLOOKUP(Master1[[#This Row],[cu_id]],Revenue_Analysis[cuid],Revenue_Analysis[Q2 Low Deviation], 0)</f>
        <v>0</v>
      </c>
      <c r="AD947" s="43">
        <f>_xlfn.XLOOKUP(Master1[[#This Row],[cu_id]],Revenue_Analysis[cuid],Revenue_Analysis[Q2 High Deviation], 0)</f>
        <v>0</v>
      </c>
      <c r="AE947" s="43">
        <f>_xlfn.XLOOKUP(Master1[[#This Row],[cu_id]],Revenue_Analysis[cuid],Revenue_Analysis[Q3 Low Deviation], 0)</f>
        <v>25.76</v>
      </c>
      <c r="AF947" s="43">
        <f>_xlfn.XLOOKUP(Master1[[#This Row],[cu_id]],Revenue_Analysis[cuid],Revenue_Analysis[Q3 High Deviation], 0)</f>
        <v>25.76</v>
      </c>
      <c r="AG947" s="43">
        <f>_xlfn.XLOOKUP(Master1[[#This Row],[cu_id]],Revenue_Analysis[cuid],Revenue_Analysis[Q4 Low Deviation], 0)</f>
        <v>25.76</v>
      </c>
      <c r="AH947" s="43">
        <f>_xlfn.XLOOKUP(Master1[[#This Row],[cu_id]],Revenue_Analysis[cuid],Revenue_Analysis[Q4 High Deviation], 0)</f>
        <v>25.76</v>
      </c>
      <c r="AI947" s="43">
        <f>_xlfn.XLOOKUP(Master1[[#This Row],[cu_id]],Revenue_Analysis[cuid],Revenue_Analysis[Q1 Average], 0)</f>
        <v>0</v>
      </c>
      <c r="AJ947" s="43">
        <f>_xlfn.XLOOKUP(Master1[[#This Row],[cu_id]],Revenue_Analysis[cuid],Revenue_Analysis[Q2 Average], 0)</f>
        <v>0</v>
      </c>
      <c r="AK947" s="43">
        <f>_xlfn.XLOOKUP(Master1[[#This Row],[cu_id]],Revenue_Analysis[cuid],Revenue_Analysis[Q3 Average], 0)</f>
        <v>25.76</v>
      </c>
      <c r="AL947" s="43">
        <f>_xlfn.XLOOKUP(Master1[[#This Row],[cu_id]],Revenue_Analysis[cuid],Revenue_Analysis[Q4 Average], 0)</f>
        <v>25.76</v>
      </c>
      <c r="AM947" s="44">
        <v>0.29166666666666669</v>
      </c>
      <c r="AN947" s="44">
        <v>0.625</v>
      </c>
      <c r="AO947" s="25" t="s">
        <v>13860</v>
      </c>
      <c r="AP947" s="25" t="s">
        <v>13860</v>
      </c>
      <c r="AQ947" s="25" t="s">
        <v>13860</v>
      </c>
      <c r="AR947" s="25" t="s">
        <v>0</v>
      </c>
      <c r="AS947" s="15">
        <f>IFERROR(_xlfn.XLOOKUP(Master1[[#This Row],[cu_id]],StopTimes[cu_ID],StopTimes[Average Stop Time]), 0)</f>
        <v>0</v>
      </c>
      <c r="AT94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47" s="45" t="s">
        <v>13860</v>
      </c>
      <c r="AV947" s="13"/>
      <c r="AW947" s="12"/>
    </row>
    <row r="948" spans="1:49" x14ac:dyDescent="0.3">
      <c r="A948" s="74" t="s">
        <v>4683</v>
      </c>
      <c r="B948" s="25">
        <v>71</v>
      </c>
      <c r="C948" s="25" t="s">
        <v>9</v>
      </c>
      <c r="D948" s="26">
        <v>99125</v>
      </c>
      <c r="E948" s="26">
        <v>182</v>
      </c>
      <c r="F948" s="83" t="s">
        <v>4894</v>
      </c>
      <c r="G948" s="26" t="s">
        <v>3247</v>
      </c>
      <c r="H948" s="26" t="s">
        <v>5</v>
      </c>
      <c r="I948" s="26" t="s">
        <v>2037</v>
      </c>
      <c r="J948" s="26" t="s">
        <v>4</v>
      </c>
      <c r="K948" s="26" t="s">
        <v>474</v>
      </c>
      <c r="L948" s="27" t="s">
        <v>16</v>
      </c>
      <c r="M948" s="25" t="s">
        <v>3</v>
      </c>
      <c r="N948" s="25" t="s">
        <v>2</v>
      </c>
      <c r="O9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182</v>
      </c>
      <c r="P948" s="25">
        <v>182</v>
      </c>
      <c r="Q948" s="25">
        <v>0</v>
      </c>
      <c r="R948" s="25">
        <v>0</v>
      </c>
      <c r="S948" s="25">
        <v>0</v>
      </c>
      <c r="T948" s="25">
        <v>0</v>
      </c>
      <c r="U948" s="25">
        <v>52</v>
      </c>
      <c r="V948" s="41" t="str">
        <f>IFERROR(Master1[[#This Row],[Avg Garment Scans per Delivery]]/Master1[[#This Row],[Garment Inventory]], "")</f>
        <v/>
      </c>
      <c r="W948" s="42"/>
      <c r="X948" s="42"/>
      <c r="Y948" s="42"/>
      <c r="Z948" s="42"/>
      <c r="AA948" s="43">
        <f>_xlfn.XLOOKUP(Master1[[#This Row],[cu_id]], Revenue_Analysis[cuid], Revenue_Analysis[Q1 Low Deviation], 0)</f>
        <v>0</v>
      </c>
      <c r="AB948" s="43">
        <f>_xlfn.XLOOKUP(Master1[[#This Row],[cu_id]],Revenue_Analysis[cuid],Revenue_Analysis[Q1 High Deviation], 0)</f>
        <v>0</v>
      </c>
      <c r="AC948" s="43">
        <f>_xlfn.XLOOKUP(Master1[[#This Row],[cu_id]],Revenue_Analysis[cuid],Revenue_Analysis[Q2 Low Deviation], 0)</f>
        <v>0</v>
      </c>
      <c r="AD948" s="43">
        <f>_xlfn.XLOOKUP(Master1[[#This Row],[cu_id]],Revenue_Analysis[cuid],Revenue_Analysis[Q2 High Deviation], 0)</f>
        <v>0</v>
      </c>
      <c r="AE948" s="43">
        <f>_xlfn.XLOOKUP(Master1[[#This Row],[cu_id]],Revenue_Analysis[cuid],Revenue_Analysis[Q3 Low Deviation], 0)</f>
        <v>21.12</v>
      </c>
      <c r="AF948" s="43">
        <f>_xlfn.XLOOKUP(Master1[[#This Row],[cu_id]],Revenue_Analysis[cuid],Revenue_Analysis[Q3 High Deviation], 0)</f>
        <v>21.12</v>
      </c>
      <c r="AG948" s="43">
        <f>_xlfn.XLOOKUP(Master1[[#This Row],[cu_id]],Revenue_Analysis[cuid],Revenue_Analysis[Q4 Low Deviation], 0)</f>
        <v>21.12</v>
      </c>
      <c r="AH948" s="43">
        <f>_xlfn.XLOOKUP(Master1[[#This Row],[cu_id]],Revenue_Analysis[cuid],Revenue_Analysis[Q4 High Deviation], 0)</f>
        <v>21.12</v>
      </c>
      <c r="AI948" s="43">
        <f>_xlfn.XLOOKUP(Master1[[#This Row],[cu_id]],Revenue_Analysis[cuid],Revenue_Analysis[Q1 Average], 0)</f>
        <v>0</v>
      </c>
      <c r="AJ948" s="43">
        <f>_xlfn.XLOOKUP(Master1[[#This Row],[cu_id]],Revenue_Analysis[cuid],Revenue_Analysis[Q2 Average], 0)</f>
        <v>0</v>
      </c>
      <c r="AK948" s="43">
        <f>_xlfn.XLOOKUP(Master1[[#This Row],[cu_id]],Revenue_Analysis[cuid],Revenue_Analysis[Q3 Average], 0)</f>
        <v>21.12</v>
      </c>
      <c r="AL948" s="43">
        <f>_xlfn.XLOOKUP(Master1[[#This Row],[cu_id]],Revenue_Analysis[cuid],Revenue_Analysis[Q4 Average], 0)</f>
        <v>21.12</v>
      </c>
      <c r="AM948" s="44">
        <v>7</v>
      </c>
      <c r="AN948" s="44">
        <v>3.5</v>
      </c>
      <c r="AO948" s="25" t="s">
        <v>13860</v>
      </c>
      <c r="AP948" s="25" t="s">
        <v>13860</v>
      </c>
      <c r="AQ948" s="25" t="s">
        <v>207</v>
      </c>
      <c r="AR948" s="25" t="s">
        <v>0</v>
      </c>
      <c r="AS948" s="15">
        <f>IFERROR(_xlfn.XLOOKUP(Master1[[#This Row],[cu_id]],StopTimes[cu_ID],StopTimes[Average Stop Time]), 0)</f>
        <v>0</v>
      </c>
      <c r="AT94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48" s="45" t="s">
        <v>13860</v>
      </c>
      <c r="AV948" s="13"/>
      <c r="AW948" s="12"/>
    </row>
    <row r="949" spans="1:49" x14ac:dyDescent="0.3">
      <c r="A949" s="74" t="s">
        <v>4684</v>
      </c>
      <c r="B949" s="25">
        <v>71</v>
      </c>
      <c r="C949" s="25" t="s">
        <v>9</v>
      </c>
      <c r="D949" s="26">
        <v>99125</v>
      </c>
      <c r="E949" s="26">
        <v>183</v>
      </c>
      <c r="F949" s="83" t="s">
        <v>4895</v>
      </c>
      <c r="G949" s="26" t="s">
        <v>3247</v>
      </c>
      <c r="H949" s="26" t="s">
        <v>5</v>
      </c>
      <c r="I949" s="26" t="s">
        <v>2037</v>
      </c>
      <c r="J949" s="26" t="s">
        <v>4</v>
      </c>
      <c r="K949" s="26" t="s">
        <v>474</v>
      </c>
      <c r="L949" s="27" t="s">
        <v>16</v>
      </c>
      <c r="M949" s="25" t="s">
        <v>3</v>
      </c>
      <c r="N949" s="25" t="s">
        <v>2</v>
      </c>
      <c r="O9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183</v>
      </c>
      <c r="P949" s="25">
        <v>183</v>
      </c>
      <c r="Q949" s="25">
        <v>0</v>
      </c>
      <c r="R949" s="25">
        <v>0</v>
      </c>
      <c r="S949" s="25">
        <v>0</v>
      </c>
      <c r="T949" s="25">
        <v>0</v>
      </c>
      <c r="U949" s="25">
        <v>52</v>
      </c>
      <c r="V949" s="41" t="str">
        <f>IFERROR(Master1[[#This Row],[Avg Garment Scans per Delivery]]/Master1[[#This Row],[Garment Inventory]], "")</f>
        <v/>
      </c>
      <c r="W949" s="42"/>
      <c r="X949" s="42"/>
      <c r="Y949" s="42"/>
      <c r="Z949" s="42"/>
      <c r="AA949" s="43">
        <f>_xlfn.XLOOKUP(Master1[[#This Row],[cu_id]], Revenue_Analysis[cuid], Revenue_Analysis[Q1 Low Deviation], 0)</f>
        <v>0</v>
      </c>
      <c r="AB949" s="43">
        <f>_xlfn.XLOOKUP(Master1[[#This Row],[cu_id]],Revenue_Analysis[cuid],Revenue_Analysis[Q1 High Deviation], 0)</f>
        <v>0</v>
      </c>
      <c r="AC949" s="43">
        <f>_xlfn.XLOOKUP(Master1[[#This Row],[cu_id]],Revenue_Analysis[cuid],Revenue_Analysis[Q2 Low Deviation], 0)</f>
        <v>0</v>
      </c>
      <c r="AD949" s="43">
        <f>_xlfn.XLOOKUP(Master1[[#This Row],[cu_id]],Revenue_Analysis[cuid],Revenue_Analysis[Q2 High Deviation], 0)</f>
        <v>0</v>
      </c>
      <c r="AE949" s="43">
        <f>_xlfn.XLOOKUP(Master1[[#This Row],[cu_id]],Revenue_Analysis[cuid],Revenue_Analysis[Q3 Low Deviation], 0)</f>
        <v>13.2</v>
      </c>
      <c r="AF949" s="43">
        <f>_xlfn.XLOOKUP(Master1[[#This Row],[cu_id]],Revenue_Analysis[cuid],Revenue_Analysis[Q3 High Deviation], 0)</f>
        <v>13.2</v>
      </c>
      <c r="AG949" s="43">
        <f>_xlfn.XLOOKUP(Master1[[#This Row],[cu_id]],Revenue_Analysis[cuid],Revenue_Analysis[Q4 Low Deviation], 0)</f>
        <v>13.2</v>
      </c>
      <c r="AH949" s="43">
        <f>_xlfn.XLOOKUP(Master1[[#This Row],[cu_id]],Revenue_Analysis[cuid],Revenue_Analysis[Q4 High Deviation], 0)</f>
        <v>13.2</v>
      </c>
      <c r="AI949" s="43">
        <f>_xlfn.XLOOKUP(Master1[[#This Row],[cu_id]],Revenue_Analysis[cuid],Revenue_Analysis[Q1 Average], 0)</f>
        <v>0</v>
      </c>
      <c r="AJ949" s="43">
        <f>_xlfn.XLOOKUP(Master1[[#This Row],[cu_id]],Revenue_Analysis[cuid],Revenue_Analysis[Q2 Average], 0)</f>
        <v>0</v>
      </c>
      <c r="AK949" s="43">
        <f>_xlfn.XLOOKUP(Master1[[#This Row],[cu_id]],Revenue_Analysis[cuid],Revenue_Analysis[Q3 Average], 0)</f>
        <v>13.2</v>
      </c>
      <c r="AL949" s="43">
        <f>_xlfn.XLOOKUP(Master1[[#This Row],[cu_id]],Revenue_Analysis[cuid],Revenue_Analysis[Q4 Average], 0)</f>
        <v>13.2</v>
      </c>
      <c r="AM949" s="44">
        <v>7</v>
      </c>
      <c r="AN949" s="44">
        <v>3.5</v>
      </c>
      <c r="AO949" s="25" t="s">
        <v>13860</v>
      </c>
      <c r="AP949" s="25" t="s">
        <v>13860</v>
      </c>
      <c r="AQ949" s="25" t="s">
        <v>207</v>
      </c>
      <c r="AR949" s="25" t="s">
        <v>0</v>
      </c>
      <c r="AS949" s="15">
        <f>IFERROR(_xlfn.XLOOKUP(Master1[[#This Row],[cu_id]],StopTimes[cu_ID],StopTimes[Average Stop Time]), 0)</f>
        <v>0</v>
      </c>
      <c r="AT94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49" s="45" t="s">
        <v>13860</v>
      </c>
      <c r="AV949" s="13"/>
      <c r="AW949" s="12"/>
    </row>
    <row r="950" spans="1:49" x14ac:dyDescent="0.3">
      <c r="A950" s="74" t="s">
        <v>4685</v>
      </c>
      <c r="B950" s="25">
        <v>71</v>
      </c>
      <c r="C950" s="25" t="s">
        <v>9</v>
      </c>
      <c r="D950" s="26">
        <v>99125</v>
      </c>
      <c r="E950" s="26">
        <v>184</v>
      </c>
      <c r="F950" s="83" t="s">
        <v>4896</v>
      </c>
      <c r="G950" s="26" t="s">
        <v>3247</v>
      </c>
      <c r="H950" s="26" t="s">
        <v>5</v>
      </c>
      <c r="I950" s="26" t="s">
        <v>2037</v>
      </c>
      <c r="J950" s="26" t="s">
        <v>4</v>
      </c>
      <c r="K950" s="26" t="s">
        <v>474</v>
      </c>
      <c r="L950" s="27" t="s">
        <v>16</v>
      </c>
      <c r="M950" s="25" t="s">
        <v>3</v>
      </c>
      <c r="N950" s="25" t="s">
        <v>2</v>
      </c>
      <c r="O9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184</v>
      </c>
      <c r="P950" s="25">
        <v>184</v>
      </c>
      <c r="Q950" s="25">
        <v>0</v>
      </c>
      <c r="R950" s="25">
        <v>0</v>
      </c>
      <c r="S950" s="25">
        <v>0</v>
      </c>
      <c r="T950" s="25">
        <v>0</v>
      </c>
      <c r="U950" s="25">
        <v>52</v>
      </c>
      <c r="V950" s="41">
        <f>IFERROR(Master1[[#This Row],[Avg Garment Scans per Delivery]]/Master1[[#This Row],[Garment Inventory]], "")</f>
        <v>0.36363636363636365</v>
      </c>
      <c r="W950" s="42">
        <v>22</v>
      </c>
      <c r="X950" s="42">
        <v>8</v>
      </c>
      <c r="Y950" s="42">
        <v>1</v>
      </c>
      <c r="Z950" s="42">
        <v>22</v>
      </c>
      <c r="AA950" s="43">
        <f>_xlfn.XLOOKUP(Master1[[#This Row],[cu_id]], Revenue_Analysis[cuid], Revenue_Analysis[Q1 Low Deviation], 0)</f>
        <v>0</v>
      </c>
      <c r="AB950" s="43">
        <f>_xlfn.XLOOKUP(Master1[[#This Row],[cu_id]],Revenue_Analysis[cuid],Revenue_Analysis[Q1 High Deviation], 0)</f>
        <v>0</v>
      </c>
      <c r="AC950" s="43">
        <f>_xlfn.XLOOKUP(Master1[[#This Row],[cu_id]],Revenue_Analysis[cuid],Revenue_Analysis[Q2 Low Deviation], 0)</f>
        <v>0</v>
      </c>
      <c r="AD950" s="43">
        <f>_xlfn.XLOOKUP(Master1[[#This Row],[cu_id]],Revenue_Analysis[cuid],Revenue_Analysis[Q2 High Deviation], 0)</f>
        <v>0</v>
      </c>
      <c r="AE950" s="43">
        <f>_xlfn.XLOOKUP(Master1[[#This Row],[cu_id]],Revenue_Analysis[cuid],Revenue_Analysis[Q3 Low Deviation], 0)</f>
        <v>19.809999999999999</v>
      </c>
      <c r="AF950" s="43">
        <f>_xlfn.XLOOKUP(Master1[[#This Row],[cu_id]],Revenue_Analysis[cuid],Revenue_Analysis[Q3 High Deviation], 0)</f>
        <v>19.809999999999999</v>
      </c>
      <c r="AG950" s="43">
        <f>_xlfn.XLOOKUP(Master1[[#This Row],[cu_id]],Revenue_Analysis[cuid],Revenue_Analysis[Q4 Low Deviation], 0)</f>
        <v>19.809999999999999</v>
      </c>
      <c r="AH950" s="43">
        <f>_xlfn.XLOOKUP(Master1[[#This Row],[cu_id]],Revenue_Analysis[cuid],Revenue_Analysis[Q4 High Deviation], 0)</f>
        <v>19.809999999999999</v>
      </c>
      <c r="AI950" s="43">
        <f>_xlfn.XLOOKUP(Master1[[#This Row],[cu_id]],Revenue_Analysis[cuid],Revenue_Analysis[Q1 Average], 0)</f>
        <v>0</v>
      </c>
      <c r="AJ950" s="43">
        <f>_xlfn.XLOOKUP(Master1[[#This Row],[cu_id]],Revenue_Analysis[cuid],Revenue_Analysis[Q2 Average], 0)</f>
        <v>0</v>
      </c>
      <c r="AK950" s="43">
        <f>_xlfn.XLOOKUP(Master1[[#This Row],[cu_id]],Revenue_Analysis[cuid],Revenue_Analysis[Q3 Average], 0)</f>
        <v>19.809999999999999</v>
      </c>
      <c r="AL950" s="43">
        <f>_xlfn.XLOOKUP(Master1[[#This Row],[cu_id]],Revenue_Analysis[cuid],Revenue_Analysis[Q4 Average], 0)</f>
        <v>19.809999999999999</v>
      </c>
      <c r="AM950" s="44">
        <v>7</v>
      </c>
      <c r="AN950" s="44">
        <v>3.5</v>
      </c>
      <c r="AO950" s="25" t="s">
        <v>13860</v>
      </c>
      <c r="AP950" s="25" t="s">
        <v>13860</v>
      </c>
      <c r="AQ950" s="25" t="s">
        <v>207</v>
      </c>
      <c r="AR950" s="25" t="s">
        <v>0</v>
      </c>
      <c r="AS950" s="15">
        <f>IFERROR(_xlfn.XLOOKUP(Master1[[#This Row],[cu_id]],StopTimes[cu_ID],StopTimes[Average Stop Time]), 0)</f>
        <v>0</v>
      </c>
      <c r="AT95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50" s="45" t="s">
        <v>13860</v>
      </c>
      <c r="AV950" s="13"/>
      <c r="AW950" s="12"/>
    </row>
    <row r="951" spans="1:49" x14ac:dyDescent="0.3">
      <c r="A951" s="74" t="s">
        <v>4686</v>
      </c>
      <c r="B951" s="25">
        <v>71</v>
      </c>
      <c r="C951" s="25" t="s">
        <v>9</v>
      </c>
      <c r="D951" s="26">
        <v>99125</v>
      </c>
      <c r="E951" s="26">
        <v>185</v>
      </c>
      <c r="F951" s="83" t="s">
        <v>4897</v>
      </c>
      <c r="G951" s="26" t="s">
        <v>3247</v>
      </c>
      <c r="H951" s="26" t="s">
        <v>5</v>
      </c>
      <c r="I951" s="26" t="s">
        <v>2037</v>
      </c>
      <c r="J951" s="26" t="s">
        <v>4</v>
      </c>
      <c r="K951" s="26" t="s">
        <v>474</v>
      </c>
      <c r="L951" s="27" t="s">
        <v>16</v>
      </c>
      <c r="M951" s="25" t="s">
        <v>3</v>
      </c>
      <c r="N951" s="25" t="s">
        <v>2</v>
      </c>
      <c r="O9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181</v>
      </c>
      <c r="P951" s="25">
        <v>181</v>
      </c>
      <c r="Q951" s="25">
        <v>0</v>
      </c>
      <c r="R951" s="25">
        <v>0</v>
      </c>
      <c r="S951" s="25">
        <v>0</v>
      </c>
      <c r="T951" s="25">
        <v>0</v>
      </c>
      <c r="U951" s="25">
        <v>52</v>
      </c>
      <c r="V951" s="41" t="str">
        <f>IFERROR(Master1[[#This Row],[Avg Garment Scans per Delivery]]/Master1[[#This Row],[Garment Inventory]], "")</f>
        <v/>
      </c>
      <c r="W951" s="42"/>
      <c r="X951" s="42"/>
      <c r="Y951" s="42"/>
      <c r="Z951" s="42"/>
      <c r="AA951" s="43">
        <f>_xlfn.XLOOKUP(Master1[[#This Row],[cu_id]], Revenue_Analysis[cuid], Revenue_Analysis[Q1 Low Deviation], 0)</f>
        <v>0</v>
      </c>
      <c r="AB951" s="43">
        <f>_xlfn.XLOOKUP(Master1[[#This Row],[cu_id]],Revenue_Analysis[cuid],Revenue_Analysis[Q1 High Deviation], 0)</f>
        <v>0</v>
      </c>
      <c r="AC951" s="43">
        <f>_xlfn.XLOOKUP(Master1[[#This Row],[cu_id]],Revenue_Analysis[cuid],Revenue_Analysis[Q2 Low Deviation], 0)</f>
        <v>0</v>
      </c>
      <c r="AD951" s="43">
        <f>_xlfn.XLOOKUP(Master1[[#This Row],[cu_id]],Revenue_Analysis[cuid],Revenue_Analysis[Q2 High Deviation], 0)</f>
        <v>0</v>
      </c>
      <c r="AE951" s="43">
        <f>_xlfn.XLOOKUP(Master1[[#This Row],[cu_id]],Revenue_Analysis[cuid],Revenue_Analysis[Q3 Low Deviation], 0)</f>
        <v>13.47</v>
      </c>
      <c r="AF951" s="43">
        <f>_xlfn.XLOOKUP(Master1[[#This Row],[cu_id]],Revenue_Analysis[cuid],Revenue_Analysis[Q3 High Deviation], 0)</f>
        <v>13.47</v>
      </c>
      <c r="AG951" s="43">
        <f>_xlfn.XLOOKUP(Master1[[#This Row],[cu_id]],Revenue_Analysis[cuid],Revenue_Analysis[Q4 Low Deviation], 0)</f>
        <v>13.47</v>
      </c>
      <c r="AH951" s="43">
        <f>_xlfn.XLOOKUP(Master1[[#This Row],[cu_id]],Revenue_Analysis[cuid],Revenue_Analysis[Q4 High Deviation], 0)</f>
        <v>13.47</v>
      </c>
      <c r="AI951" s="43">
        <f>_xlfn.XLOOKUP(Master1[[#This Row],[cu_id]],Revenue_Analysis[cuid],Revenue_Analysis[Q1 Average], 0)</f>
        <v>0</v>
      </c>
      <c r="AJ951" s="43">
        <f>_xlfn.XLOOKUP(Master1[[#This Row],[cu_id]],Revenue_Analysis[cuid],Revenue_Analysis[Q2 Average], 0)</f>
        <v>0</v>
      </c>
      <c r="AK951" s="43">
        <f>_xlfn.XLOOKUP(Master1[[#This Row],[cu_id]],Revenue_Analysis[cuid],Revenue_Analysis[Q3 Average], 0)</f>
        <v>13.47</v>
      </c>
      <c r="AL951" s="43">
        <f>_xlfn.XLOOKUP(Master1[[#This Row],[cu_id]],Revenue_Analysis[cuid],Revenue_Analysis[Q4 Average], 0)</f>
        <v>13.47</v>
      </c>
      <c r="AM951" s="44">
        <v>7</v>
      </c>
      <c r="AN951" s="44">
        <v>3.5</v>
      </c>
      <c r="AO951" s="25" t="s">
        <v>13860</v>
      </c>
      <c r="AP951" s="25" t="s">
        <v>13860</v>
      </c>
      <c r="AQ951" s="25" t="s">
        <v>207</v>
      </c>
      <c r="AR951" s="25" t="s">
        <v>0</v>
      </c>
      <c r="AS951" s="15">
        <f>IFERROR(_xlfn.XLOOKUP(Master1[[#This Row],[cu_id]],StopTimes[cu_ID],StopTimes[Average Stop Time]), 0)</f>
        <v>0</v>
      </c>
      <c r="AT95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51" s="45" t="s">
        <v>13860</v>
      </c>
      <c r="AV951" s="13"/>
      <c r="AW951" s="12"/>
    </row>
    <row r="952" spans="1:49" x14ac:dyDescent="0.3">
      <c r="A952" s="74" t="s">
        <v>4687</v>
      </c>
      <c r="B952" s="25">
        <v>71</v>
      </c>
      <c r="C952" s="25" t="s">
        <v>9</v>
      </c>
      <c r="D952" s="26">
        <v>99125</v>
      </c>
      <c r="E952" s="26">
        <v>186</v>
      </c>
      <c r="F952" s="83" t="s">
        <v>4898</v>
      </c>
      <c r="G952" s="26" t="s">
        <v>3247</v>
      </c>
      <c r="H952" s="26" t="s">
        <v>5</v>
      </c>
      <c r="I952" s="26" t="s">
        <v>2037</v>
      </c>
      <c r="J952" s="26" t="s">
        <v>4</v>
      </c>
      <c r="K952" s="26" t="s">
        <v>474</v>
      </c>
      <c r="L952" s="27" t="s">
        <v>16</v>
      </c>
      <c r="M952" s="25" t="s">
        <v>3</v>
      </c>
      <c r="N952" s="25" t="s">
        <v>2</v>
      </c>
      <c r="O9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952" s="25">
        <v>180</v>
      </c>
      <c r="Q952" s="25">
        <v>0</v>
      </c>
      <c r="R952" s="25">
        <v>0</v>
      </c>
      <c r="S952" s="25">
        <v>0</v>
      </c>
      <c r="T952" s="25">
        <v>0</v>
      </c>
      <c r="U952" s="25">
        <v>52</v>
      </c>
      <c r="V952" s="41" t="str">
        <f>IFERROR(Master1[[#This Row],[Avg Garment Scans per Delivery]]/Master1[[#This Row],[Garment Inventory]], "")</f>
        <v/>
      </c>
      <c r="W952" s="42"/>
      <c r="X952" s="42"/>
      <c r="Y952" s="42"/>
      <c r="Z952" s="42"/>
      <c r="AA952" s="43">
        <f>_xlfn.XLOOKUP(Master1[[#This Row],[cu_id]], Revenue_Analysis[cuid], Revenue_Analysis[Q1 Low Deviation], 0)</f>
        <v>0</v>
      </c>
      <c r="AB952" s="43">
        <f>_xlfn.XLOOKUP(Master1[[#This Row],[cu_id]],Revenue_Analysis[cuid],Revenue_Analysis[Q1 High Deviation], 0)</f>
        <v>0</v>
      </c>
      <c r="AC952" s="43">
        <f>_xlfn.XLOOKUP(Master1[[#This Row],[cu_id]],Revenue_Analysis[cuid],Revenue_Analysis[Q2 Low Deviation], 0)</f>
        <v>0</v>
      </c>
      <c r="AD952" s="43">
        <f>_xlfn.XLOOKUP(Master1[[#This Row],[cu_id]],Revenue_Analysis[cuid],Revenue_Analysis[Q2 High Deviation], 0)</f>
        <v>0</v>
      </c>
      <c r="AE952" s="43">
        <f>_xlfn.XLOOKUP(Master1[[#This Row],[cu_id]],Revenue_Analysis[cuid],Revenue_Analysis[Q3 Low Deviation], 0)</f>
        <v>26.76</v>
      </c>
      <c r="AF952" s="43">
        <f>_xlfn.XLOOKUP(Master1[[#This Row],[cu_id]],Revenue_Analysis[cuid],Revenue_Analysis[Q3 High Deviation], 0)</f>
        <v>26.76</v>
      </c>
      <c r="AG952" s="43">
        <f>_xlfn.XLOOKUP(Master1[[#This Row],[cu_id]],Revenue_Analysis[cuid],Revenue_Analysis[Q4 Low Deviation], 0)</f>
        <v>26.76</v>
      </c>
      <c r="AH952" s="43">
        <f>_xlfn.XLOOKUP(Master1[[#This Row],[cu_id]],Revenue_Analysis[cuid],Revenue_Analysis[Q4 High Deviation], 0)</f>
        <v>26.76</v>
      </c>
      <c r="AI952" s="43">
        <f>_xlfn.XLOOKUP(Master1[[#This Row],[cu_id]],Revenue_Analysis[cuid],Revenue_Analysis[Q1 Average], 0)</f>
        <v>0</v>
      </c>
      <c r="AJ952" s="43">
        <f>_xlfn.XLOOKUP(Master1[[#This Row],[cu_id]],Revenue_Analysis[cuid],Revenue_Analysis[Q2 Average], 0)</f>
        <v>0</v>
      </c>
      <c r="AK952" s="43">
        <f>_xlfn.XLOOKUP(Master1[[#This Row],[cu_id]],Revenue_Analysis[cuid],Revenue_Analysis[Q3 Average], 0)</f>
        <v>26.76</v>
      </c>
      <c r="AL952" s="43">
        <f>_xlfn.XLOOKUP(Master1[[#This Row],[cu_id]],Revenue_Analysis[cuid],Revenue_Analysis[Q4 Average], 0)</f>
        <v>26.76</v>
      </c>
      <c r="AM952" s="44">
        <v>7</v>
      </c>
      <c r="AN952" s="44">
        <v>3.5</v>
      </c>
      <c r="AO952" s="25" t="s">
        <v>13860</v>
      </c>
      <c r="AP952" s="25" t="s">
        <v>13860</v>
      </c>
      <c r="AQ952" s="25" t="s">
        <v>207</v>
      </c>
      <c r="AR952" s="25" t="s">
        <v>0</v>
      </c>
      <c r="AS952" s="15">
        <f>IFERROR(_xlfn.XLOOKUP(Master1[[#This Row],[cu_id]],StopTimes[cu_ID],StopTimes[Average Stop Time]), 0)</f>
        <v>0</v>
      </c>
      <c r="AT95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52" s="45" t="s">
        <v>13860</v>
      </c>
      <c r="AV952" s="13"/>
      <c r="AW952" s="12"/>
    </row>
    <row r="953" spans="1:49" x14ac:dyDescent="0.3">
      <c r="A953" s="74" t="s">
        <v>4688</v>
      </c>
      <c r="B953" s="25">
        <v>71</v>
      </c>
      <c r="C953" s="25" t="s">
        <v>9</v>
      </c>
      <c r="D953" s="26">
        <v>99125</v>
      </c>
      <c r="E953" s="26">
        <v>187</v>
      </c>
      <c r="F953" s="83" t="s">
        <v>4899</v>
      </c>
      <c r="G953" s="26" t="s">
        <v>3247</v>
      </c>
      <c r="H953" s="26" t="s">
        <v>5</v>
      </c>
      <c r="I953" s="26" t="s">
        <v>2037</v>
      </c>
      <c r="J953" s="26" t="s">
        <v>4</v>
      </c>
      <c r="K953" s="26" t="s">
        <v>474</v>
      </c>
      <c r="L953" s="27" t="s">
        <v>16</v>
      </c>
      <c r="M953" s="25" t="s">
        <v>3</v>
      </c>
      <c r="N953" s="25" t="s">
        <v>2</v>
      </c>
      <c r="O9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185</v>
      </c>
      <c r="P953" s="25">
        <v>185</v>
      </c>
      <c r="Q953" s="25">
        <v>0</v>
      </c>
      <c r="R953" s="25">
        <v>0</v>
      </c>
      <c r="S953" s="25">
        <v>0</v>
      </c>
      <c r="T953" s="25">
        <v>0</v>
      </c>
      <c r="U953" s="25">
        <v>52</v>
      </c>
      <c r="V953" s="41" t="str">
        <f>IFERROR(Master1[[#This Row],[Avg Garment Scans per Delivery]]/Master1[[#This Row],[Garment Inventory]], "")</f>
        <v/>
      </c>
      <c r="W953" s="42"/>
      <c r="X953" s="42"/>
      <c r="Y953" s="42"/>
      <c r="Z953" s="42"/>
      <c r="AA953" s="43">
        <f>_xlfn.XLOOKUP(Master1[[#This Row],[cu_id]], Revenue_Analysis[cuid], Revenue_Analysis[Q1 Low Deviation], 0)</f>
        <v>0</v>
      </c>
      <c r="AB953" s="43">
        <f>_xlfn.XLOOKUP(Master1[[#This Row],[cu_id]],Revenue_Analysis[cuid],Revenue_Analysis[Q1 High Deviation], 0)</f>
        <v>0</v>
      </c>
      <c r="AC953" s="43">
        <f>_xlfn.XLOOKUP(Master1[[#This Row],[cu_id]],Revenue_Analysis[cuid],Revenue_Analysis[Q2 Low Deviation], 0)</f>
        <v>0</v>
      </c>
      <c r="AD953" s="43">
        <f>_xlfn.XLOOKUP(Master1[[#This Row],[cu_id]],Revenue_Analysis[cuid],Revenue_Analysis[Q2 High Deviation], 0)</f>
        <v>0</v>
      </c>
      <c r="AE953" s="43">
        <f>_xlfn.XLOOKUP(Master1[[#This Row],[cu_id]],Revenue_Analysis[cuid],Revenue_Analysis[Q3 Low Deviation], 0)</f>
        <v>10.25</v>
      </c>
      <c r="AF953" s="43">
        <f>_xlfn.XLOOKUP(Master1[[#This Row],[cu_id]],Revenue_Analysis[cuid],Revenue_Analysis[Q3 High Deviation], 0)</f>
        <v>10.25</v>
      </c>
      <c r="AG953" s="43">
        <f>_xlfn.XLOOKUP(Master1[[#This Row],[cu_id]],Revenue_Analysis[cuid],Revenue_Analysis[Q4 Low Deviation], 0)</f>
        <v>13.513400000000001</v>
      </c>
      <c r="AH953" s="43">
        <f>_xlfn.XLOOKUP(Master1[[#This Row],[cu_id]],Revenue_Analysis[cuid],Revenue_Analysis[Q4 High Deviation], 0)</f>
        <v>35.269599999999997</v>
      </c>
      <c r="AI953" s="43">
        <f>_xlfn.XLOOKUP(Master1[[#This Row],[cu_id]],Revenue_Analysis[cuid],Revenue_Analysis[Q1 Average], 0)</f>
        <v>0</v>
      </c>
      <c r="AJ953" s="43">
        <f>_xlfn.XLOOKUP(Master1[[#This Row],[cu_id]],Revenue_Analysis[cuid],Revenue_Analysis[Q2 Average], 0)</f>
        <v>0</v>
      </c>
      <c r="AK953" s="43">
        <f>_xlfn.XLOOKUP(Master1[[#This Row],[cu_id]],Revenue_Analysis[cuid],Revenue_Analysis[Q3 Average], 0)</f>
        <v>10.25</v>
      </c>
      <c r="AL953" s="43">
        <f>_xlfn.XLOOKUP(Master1[[#This Row],[cu_id]],Revenue_Analysis[cuid],Revenue_Analysis[Q4 Average], 0)</f>
        <v>24.391500000000001</v>
      </c>
      <c r="AM953" s="44">
        <v>7</v>
      </c>
      <c r="AN953" s="44">
        <v>3.5</v>
      </c>
      <c r="AO953" s="25" t="s">
        <v>13860</v>
      </c>
      <c r="AP953" s="25" t="s">
        <v>13860</v>
      </c>
      <c r="AQ953" s="25" t="s">
        <v>207</v>
      </c>
      <c r="AR953" s="25" t="s">
        <v>0</v>
      </c>
      <c r="AS953" s="15">
        <f>IFERROR(_xlfn.XLOOKUP(Master1[[#This Row],[cu_id]],StopTimes[cu_ID],StopTimes[Average Stop Time]), 0)</f>
        <v>0</v>
      </c>
      <c r="AT95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53" s="45" t="s">
        <v>13860</v>
      </c>
      <c r="AV953" s="13"/>
      <c r="AW953" s="12"/>
    </row>
    <row r="954" spans="1:49" x14ac:dyDescent="0.3">
      <c r="A954" s="74" t="s">
        <v>3249</v>
      </c>
      <c r="B954" s="25">
        <v>76</v>
      </c>
      <c r="C954" s="25" t="s">
        <v>6</v>
      </c>
      <c r="D954" s="26">
        <v>99179</v>
      </c>
      <c r="E954" s="26">
        <v>0</v>
      </c>
      <c r="F954" s="26" t="s">
        <v>3250</v>
      </c>
      <c r="G954" s="26" t="s">
        <v>3251</v>
      </c>
      <c r="H954" s="26" t="s">
        <v>5</v>
      </c>
      <c r="I954" s="26" t="s">
        <v>2597</v>
      </c>
      <c r="J954" s="26" t="s">
        <v>4</v>
      </c>
      <c r="K954" s="26" t="s">
        <v>608</v>
      </c>
      <c r="L954" s="27">
        <v>6</v>
      </c>
      <c r="M954" s="25" t="s">
        <v>10</v>
      </c>
      <c r="N954" s="25" t="s">
        <v>2</v>
      </c>
      <c r="O954" s="25">
        <v>1</v>
      </c>
      <c r="P954" s="25">
        <v>0</v>
      </c>
      <c r="Q954" s="25">
        <v>0</v>
      </c>
      <c r="R954" s="25">
        <v>1</v>
      </c>
      <c r="S954" s="25">
        <v>0</v>
      </c>
      <c r="T954" s="25">
        <v>0</v>
      </c>
      <c r="U954" s="25"/>
      <c r="V954" s="25"/>
      <c r="W954" s="28"/>
      <c r="X954" s="28">
        <v>0</v>
      </c>
      <c r="Y954" s="28"/>
      <c r="Z954" s="28"/>
      <c r="AA954" s="43">
        <f>_xlfn.XLOOKUP(Master1[[#This Row],[cu_id]], Revenue_Analysis[cuid], Revenue_Analysis[Q1 Low Deviation], 0)</f>
        <v>0</v>
      </c>
      <c r="AB954" s="43">
        <f>_xlfn.XLOOKUP(Master1[[#This Row],[cu_id]],Revenue_Analysis[cuid],Revenue_Analysis[Q1 High Deviation], 0)</f>
        <v>0</v>
      </c>
      <c r="AC954" s="43">
        <f>_xlfn.XLOOKUP(Master1[[#This Row],[cu_id]],Revenue_Analysis[cuid],Revenue_Analysis[Q2 Low Deviation], 0)</f>
        <v>0</v>
      </c>
      <c r="AD954" s="43">
        <f>_xlfn.XLOOKUP(Master1[[#This Row],[cu_id]],Revenue_Analysis[cuid],Revenue_Analysis[Q2 High Deviation], 0)</f>
        <v>0</v>
      </c>
      <c r="AE954" s="43">
        <f>_xlfn.XLOOKUP(Master1[[#This Row],[cu_id]],Revenue_Analysis[cuid],Revenue_Analysis[Q3 Low Deviation], 0)</f>
        <v>34.22</v>
      </c>
      <c r="AF954" s="43">
        <f>_xlfn.XLOOKUP(Master1[[#This Row],[cu_id]],Revenue_Analysis[cuid],Revenue_Analysis[Q3 High Deviation], 0)</f>
        <v>47.4</v>
      </c>
      <c r="AG954" s="43">
        <f>_xlfn.XLOOKUP(Master1[[#This Row],[cu_id]],Revenue_Analysis[cuid],Revenue_Analysis[Q4 Low Deviation], 0)</f>
        <v>34.22</v>
      </c>
      <c r="AH954" s="43">
        <f>_xlfn.XLOOKUP(Master1[[#This Row],[cu_id]],Revenue_Analysis[cuid],Revenue_Analysis[Q4 High Deviation], 0)</f>
        <v>34.22</v>
      </c>
      <c r="AI954" s="43">
        <f>_xlfn.XLOOKUP(Master1[[#This Row],[cu_id]],Revenue_Analysis[cuid],Revenue_Analysis[Q1 Average], 0)</f>
        <v>0</v>
      </c>
      <c r="AJ954" s="43">
        <f>_xlfn.XLOOKUP(Master1[[#This Row],[cu_id]],Revenue_Analysis[cuid],Revenue_Analysis[Q2 Average], 0)</f>
        <v>0</v>
      </c>
      <c r="AK954" s="43">
        <f>_xlfn.XLOOKUP(Master1[[#This Row],[cu_id]],Revenue_Analysis[cuid],Revenue_Analysis[Q3 Average], 0)</f>
        <v>40.81</v>
      </c>
      <c r="AL954" s="43">
        <f>_xlfn.XLOOKUP(Master1[[#This Row],[cu_id]],Revenue_Analysis[cuid],Revenue_Analysis[Q4 Average], 0)</f>
        <v>34.22</v>
      </c>
      <c r="AM954" s="43" t="s">
        <v>1</v>
      </c>
      <c r="AN954" s="43" t="s">
        <v>1</v>
      </c>
      <c r="AO954" s="43" t="s">
        <v>13860</v>
      </c>
      <c r="AP954" s="43" t="s">
        <v>13860</v>
      </c>
      <c r="AQ954" s="43" t="s">
        <v>13860</v>
      </c>
      <c r="AR954" s="43" t="s">
        <v>0</v>
      </c>
      <c r="AS954" s="15">
        <f>IFERROR(_xlfn.XLOOKUP(Master1[[#This Row],[cu_id]],StopTimes[cu_ID],StopTimes[Average Stop Time]), 0)</f>
        <v>0</v>
      </c>
      <c r="AT95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54" s="45" t="s">
        <v>13860</v>
      </c>
      <c r="AV954" s="13"/>
      <c r="AW954" s="12"/>
    </row>
    <row r="955" spans="1:49" x14ac:dyDescent="0.3">
      <c r="A955" s="74" t="s">
        <v>3252</v>
      </c>
      <c r="B955" s="25">
        <v>71</v>
      </c>
      <c r="C955" s="25" t="s">
        <v>6</v>
      </c>
      <c r="D955" s="26">
        <v>99179</v>
      </c>
      <c r="E955" s="26">
        <v>1</v>
      </c>
      <c r="F955" s="26" t="s">
        <v>3250</v>
      </c>
      <c r="G955" s="26" t="s">
        <v>3253</v>
      </c>
      <c r="H955" s="26" t="s">
        <v>5</v>
      </c>
      <c r="I955" s="26" t="s">
        <v>205</v>
      </c>
      <c r="J955" s="26" t="s">
        <v>4</v>
      </c>
      <c r="K955" s="26" t="s">
        <v>206</v>
      </c>
      <c r="L955" s="27">
        <v>6</v>
      </c>
      <c r="M955" s="25" t="s">
        <v>10</v>
      </c>
      <c r="N955" s="25" t="s">
        <v>2</v>
      </c>
      <c r="O955" s="25">
        <v>1</v>
      </c>
      <c r="P955" s="25">
        <v>0</v>
      </c>
      <c r="Q955" s="25">
        <v>0</v>
      </c>
      <c r="R955" s="25">
        <v>1</v>
      </c>
      <c r="S955" s="25">
        <v>0</v>
      </c>
      <c r="T955" s="25">
        <v>0</v>
      </c>
      <c r="U955" s="25"/>
      <c r="V955" s="25"/>
      <c r="W955" s="28"/>
      <c r="X955" s="28">
        <v>0</v>
      </c>
      <c r="Y955" s="28"/>
      <c r="Z955" s="28"/>
      <c r="AA955" s="43">
        <f>_xlfn.XLOOKUP(Master1[[#This Row],[cu_id]], Revenue_Analysis[cuid], Revenue_Analysis[Q1 Low Deviation], 0)</f>
        <v>0</v>
      </c>
      <c r="AB955" s="43">
        <f>_xlfn.XLOOKUP(Master1[[#This Row],[cu_id]],Revenue_Analysis[cuid],Revenue_Analysis[Q1 High Deviation], 0)</f>
        <v>0</v>
      </c>
      <c r="AC955" s="43">
        <f>_xlfn.XLOOKUP(Master1[[#This Row],[cu_id]],Revenue_Analysis[cuid],Revenue_Analysis[Q2 Low Deviation], 0)</f>
        <v>0</v>
      </c>
      <c r="AD955" s="43">
        <f>_xlfn.XLOOKUP(Master1[[#This Row],[cu_id]],Revenue_Analysis[cuid],Revenue_Analysis[Q2 High Deviation], 0)</f>
        <v>0</v>
      </c>
      <c r="AE955" s="43">
        <f>_xlfn.XLOOKUP(Master1[[#This Row],[cu_id]],Revenue_Analysis[cuid],Revenue_Analysis[Q3 Low Deviation], 0)</f>
        <v>285.98</v>
      </c>
      <c r="AF955" s="43">
        <f>_xlfn.XLOOKUP(Master1[[#This Row],[cu_id]],Revenue_Analysis[cuid],Revenue_Analysis[Q3 High Deviation], 0)</f>
        <v>285.98</v>
      </c>
      <c r="AG955" s="43">
        <f>_xlfn.XLOOKUP(Master1[[#This Row],[cu_id]],Revenue_Analysis[cuid],Revenue_Analysis[Q4 Low Deviation], 0)</f>
        <v>285.73509999999999</v>
      </c>
      <c r="AH955" s="43">
        <f>_xlfn.XLOOKUP(Master1[[#This Row],[cu_id]],Revenue_Analysis[cuid],Revenue_Analysis[Q4 High Deviation], 0)</f>
        <v>287.36770000000001</v>
      </c>
      <c r="AI955" s="43">
        <f>_xlfn.XLOOKUP(Master1[[#This Row],[cu_id]],Revenue_Analysis[cuid],Revenue_Analysis[Q1 Average], 0)</f>
        <v>0</v>
      </c>
      <c r="AJ955" s="43">
        <f>_xlfn.XLOOKUP(Master1[[#This Row],[cu_id]],Revenue_Analysis[cuid],Revenue_Analysis[Q2 Average], 0)</f>
        <v>0</v>
      </c>
      <c r="AK955" s="43">
        <f>_xlfn.XLOOKUP(Master1[[#This Row],[cu_id]],Revenue_Analysis[cuid],Revenue_Analysis[Q3 Average], 0)</f>
        <v>285.98</v>
      </c>
      <c r="AL955" s="43">
        <f>_xlfn.XLOOKUP(Master1[[#This Row],[cu_id]],Revenue_Analysis[cuid],Revenue_Analysis[Q4 Average], 0)</f>
        <v>286.5514</v>
      </c>
      <c r="AM955" s="43" t="s">
        <v>1</v>
      </c>
      <c r="AN955" s="43" t="s">
        <v>1</v>
      </c>
      <c r="AO955" s="43" t="s">
        <v>13860</v>
      </c>
      <c r="AP955" s="43" t="s">
        <v>13860</v>
      </c>
      <c r="AQ955" s="43" t="s">
        <v>13860</v>
      </c>
      <c r="AR955" s="43" t="s">
        <v>0</v>
      </c>
      <c r="AS955" s="15">
        <f>IFERROR(_xlfn.XLOOKUP(Master1[[#This Row],[cu_id]],StopTimes[cu_ID],StopTimes[Average Stop Time]), 0)</f>
        <v>0</v>
      </c>
      <c r="AT955" s="15">
        <f>IF(Master1[[#This Row],[RSP StopTime Override]] &lt;&gt; "",Master1[[#This Row],[RSP StopTime Override]],IF(Master1[[#This Row],[Avg Stop Time Helper]] &lt;&gt; 0, Master1[[#This Row],[Avg Stop Time Helper]],Average_Stop_Time))</f>
        <v>45</v>
      </c>
      <c r="AU955" s="45">
        <v>45</v>
      </c>
      <c r="AV955" s="13"/>
      <c r="AW955" s="12"/>
    </row>
    <row r="956" spans="1:49" x14ac:dyDescent="0.3">
      <c r="A956" s="74" t="s">
        <v>3254</v>
      </c>
      <c r="B956" s="25">
        <v>15</v>
      </c>
      <c r="C956" s="25" t="s">
        <v>12</v>
      </c>
      <c r="D956" s="26">
        <v>99179</v>
      </c>
      <c r="E956" s="26">
        <v>2</v>
      </c>
      <c r="F956" s="26" t="s">
        <v>3250</v>
      </c>
      <c r="G956" s="26" t="s">
        <v>3255</v>
      </c>
      <c r="H956" s="26" t="s">
        <v>5</v>
      </c>
      <c r="I956" s="26" t="s">
        <v>2934</v>
      </c>
      <c r="J956" s="26" t="s">
        <v>4</v>
      </c>
      <c r="K956" s="26" t="s">
        <v>387</v>
      </c>
      <c r="L956" s="27">
        <v>7</v>
      </c>
      <c r="M956" s="25" t="s">
        <v>3</v>
      </c>
      <c r="N956" s="25" t="s">
        <v>2</v>
      </c>
      <c r="O956" s="25">
        <v>1</v>
      </c>
      <c r="P956" s="25">
        <v>0</v>
      </c>
      <c r="Q956" s="25">
        <v>1</v>
      </c>
      <c r="R956" s="25">
        <v>0</v>
      </c>
      <c r="S956" s="25">
        <v>0</v>
      </c>
      <c r="T956" s="25">
        <v>0</v>
      </c>
      <c r="U956" s="25"/>
      <c r="V956" s="25"/>
      <c r="W956" s="28"/>
      <c r="X956" s="28">
        <v>0</v>
      </c>
      <c r="Y956" s="28"/>
      <c r="Z956" s="28"/>
      <c r="AA956" s="43">
        <f>_xlfn.XLOOKUP(Master1[[#This Row],[cu_id]], Revenue_Analysis[cuid], Revenue_Analysis[Q1 Low Deviation], 0)</f>
        <v>0</v>
      </c>
      <c r="AB956" s="43">
        <f>_xlfn.XLOOKUP(Master1[[#This Row],[cu_id]],Revenue_Analysis[cuid],Revenue_Analysis[Q1 High Deviation], 0)</f>
        <v>0</v>
      </c>
      <c r="AC956" s="43">
        <f>_xlfn.XLOOKUP(Master1[[#This Row],[cu_id]],Revenue_Analysis[cuid],Revenue_Analysis[Q2 Low Deviation], 0)</f>
        <v>0</v>
      </c>
      <c r="AD956" s="43">
        <f>_xlfn.XLOOKUP(Master1[[#This Row],[cu_id]],Revenue_Analysis[cuid],Revenue_Analysis[Q2 High Deviation], 0)</f>
        <v>0</v>
      </c>
      <c r="AE956" s="43">
        <f>_xlfn.XLOOKUP(Master1[[#This Row],[cu_id]],Revenue_Analysis[cuid],Revenue_Analysis[Q3 Low Deviation], 0)</f>
        <v>29.25</v>
      </c>
      <c r="AF956" s="43">
        <f>_xlfn.XLOOKUP(Master1[[#This Row],[cu_id]],Revenue_Analysis[cuid],Revenue_Analysis[Q3 High Deviation], 0)</f>
        <v>29.25</v>
      </c>
      <c r="AG956" s="43">
        <f>_xlfn.XLOOKUP(Master1[[#This Row],[cu_id]],Revenue_Analysis[cuid],Revenue_Analysis[Q4 Low Deviation], 0)</f>
        <v>29.25</v>
      </c>
      <c r="AH956" s="43">
        <f>_xlfn.XLOOKUP(Master1[[#This Row],[cu_id]],Revenue_Analysis[cuid],Revenue_Analysis[Q4 High Deviation], 0)</f>
        <v>29.25</v>
      </c>
      <c r="AI956" s="43">
        <f>_xlfn.XLOOKUP(Master1[[#This Row],[cu_id]],Revenue_Analysis[cuid],Revenue_Analysis[Q1 Average], 0)</f>
        <v>0</v>
      </c>
      <c r="AJ956" s="43">
        <f>_xlfn.XLOOKUP(Master1[[#This Row],[cu_id]],Revenue_Analysis[cuid],Revenue_Analysis[Q2 Average], 0)</f>
        <v>0</v>
      </c>
      <c r="AK956" s="43">
        <f>_xlfn.XLOOKUP(Master1[[#This Row],[cu_id]],Revenue_Analysis[cuid],Revenue_Analysis[Q3 Average], 0)</f>
        <v>29.25</v>
      </c>
      <c r="AL956" s="43">
        <f>_xlfn.XLOOKUP(Master1[[#This Row],[cu_id]],Revenue_Analysis[cuid],Revenue_Analysis[Q4 Average], 0)</f>
        <v>29.25</v>
      </c>
      <c r="AM956" s="43" t="s">
        <v>1</v>
      </c>
      <c r="AN956" s="43" t="s">
        <v>1</v>
      </c>
      <c r="AO956" s="43" t="s">
        <v>13860</v>
      </c>
      <c r="AP956" s="43" t="s">
        <v>13860</v>
      </c>
      <c r="AQ956" s="43" t="s">
        <v>13860</v>
      </c>
      <c r="AR956" s="43" t="s">
        <v>0</v>
      </c>
      <c r="AS956" s="15">
        <f>IFERROR(_xlfn.XLOOKUP(Master1[[#This Row],[cu_id]],StopTimes[cu_ID],StopTimes[Average Stop Time]), 0)</f>
        <v>0</v>
      </c>
      <c r="AT95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56" s="45" t="s">
        <v>13860</v>
      </c>
      <c r="AV956" s="13"/>
      <c r="AW956" s="12"/>
    </row>
    <row r="957" spans="1:49" x14ac:dyDescent="0.3">
      <c r="A957" s="74" t="s">
        <v>3256</v>
      </c>
      <c r="B957" s="25">
        <v>71</v>
      </c>
      <c r="C957" s="25" t="s">
        <v>12</v>
      </c>
      <c r="D957" s="26">
        <v>99179</v>
      </c>
      <c r="E957" s="26">
        <v>3</v>
      </c>
      <c r="F957" s="26" t="s">
        <v>3250</v>
      </c>
      <c r="G957" s="26" t="s">
        <v>3257</v>
      </c>
      <c r="H957" s="26" t="s">
        <v>5</v>
      </c>
      <c r="I957" s="26" t="s">
        <v>1720</v>
      </c>
      <c r="J957" s="26" t="s">
        <v>4</v>
      </c>
      <c r="K957" s="26" t="s">
        <v>1339</v>
      </c>
      <c r="L957" s="27">
        <v>7</v>
      </c>
      <c r="M957" s="25" t="s">
        <v>3</v>
      </c>
      <c r="N957" s="25" t="s">
        <v>2</v>
      </c>
      <c r="O957" s="25">
        <v>1</v>
      </c>
      <c r="P957" s="25">
        <v>0</v>
      </c>
      <c r="Q957" s="25">
        <v>1</v>
      </c>
      <c r="R957" s="25">
        <v>0</v>
      </c>
      <c r="S957" s="25">
        <v>0</v>
      </c>
      <c r="T957" s="25">
        <v>0</v>
      </c>
      <c r="U957" s="25"/>
      <c r="V957" s="25"/>
      <c r="W957" s="28"/>
      <c r="X957" s="28">
        <v>0</v>
      </c>
      <c r="Y957" s="28"/>
      <c r="Z957" s="28"/>
      <c r="AA957" s="43">
        <f>_xlfn.XLOOKUP(Master1[[#This Row],[cu_id]], Revenue_Analysis[cuid], Revenue_Analysis[Q1 Low Deviation], 0)</f>
        <v>0</v>
      </c>
      <c r="AB957" s="43">
        <f>_xlfn.XLOOKUP(Master1[[#This Row],[cu_id]],Revenue_Analysis[cuid],Revenue_Analysis[Q1 High Deviation], 0)</f>
        <v>0</v>
      </c>
      <c r="AC957" s="43">
        <f>_xlfn.XLOOKUP(Master1[[#This Row],[cu_id]],Revenue_Analysis[cuid],Revenue_Analysis[Q2 Low Deviation], 0)</f>
        <v>0</v>
      </c>
      <c r="AD957" s="43">
        <f>_xlfn.XLOOKUP(Master1[[#This Row],[cu_id]],Revenue_Analysis[cuid],Revenue_Analysis[Q2 High Deviation], 0)</f>
        <v>0</v>
      </c>
      <c r="AE957" s="43">
        <f>_xlfn.XLOOKUP(Master1[[#This Row],[cu_id]],Revenue_Analysis[cuid],Revenue_Analysis[Q3 Low Deviation], 0)</f>
        <v>34.9</v>
      </c>
      <c r="AF957" s="43">
        <f>_xlfn.XLOOKUP(Master1[[#This Row],[cu_id]],Revenue_Analysis[cuid],Revenue_Analysis[Q3 High Deviation], 0)</f>
        <v>34.9</v>
      </c>
      <c r="AG957" s="43">
        <f>_xlfn.XLOOKUP(Master1[[#This Row],[cu_id]],Revenue_Analysis[cuid],Revenue_Analysis[Q4 Low Deviation], 0)</f>
        <v>34.9</v>
      </c>
      <c r="AH957" s="43">
        <f>_xlfn.XLOOKUP(Master1[[#This Row],[cu_id]],Revenue_Analysis[cuid],Revenue_Analysis[Q4 High Deviation], 0)</f>
        <v>34.9</v>
      </c>
      <c r="AI957" s="43">
        <f>_xlfn.XLOOKUP(Master1[[#This Row],[cu_id]],Revenue_Analysis[cuid],Revenue_Analysis[Q1 Average], 0)</f>
        <v>0</v>
      </c>
      <c r="AJ957" s="43">
        <f>_xlfn.XLOOKUP(Master1[[#This Row],[cu_id]],Revenue_Analysis[cuid],Revenue_Analysis[Q2 Average], 0)</f>
        <v>0</v>
      </c>
      <c r="AK957" s="43">
        <f>_xlfn.XLOOKUP(Master1[[#This Row],[cu_id]],Revenue_Analysis[cuid],Revenue_Analysis[Q3 Average], 0)</f>
        <v>34.9</v>
      </c>
      <c r="AL957" s="43">
        <f>_xlfn.XLOOKUP(Master1[[#This Row],[cu_id]],Revenue_Analysis[cuid],Revenue_Analysis[Q4 Average], 0)</f>
        <v>34.9</v>
      </c>
      <c r="AM957" s="43" t="s">
        <v>1</v>
      </c>
      <c r="AN957" s="43" t="s">
        <v>1</v>
      </c>
      <c r="AO957" s="43" t="s">
        <v>13860</v>
      </c>
      <c r="AP957" s="43" t="s">
        <v>13860</v>
      </c>
      <c r="AQ957" s="43" t="s">
        <v>13860</v>
      </c>
      <c r="AR957" s="43" t="s">
        <v>0</v>
      </c>
      <c r="AS957" s="15">
        <f>IFERROR(_xlfn.XLOOKUP(Master1[[#This Row],[cu_id]],StopTimes[cu_ID],StopTimes[Average Stop Time]), 0)</f>
        <v>0</v>
      </c>
      <c r="AT957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957" s="45">
        <v>15</v>
      </c>
      <c r="AV957" s="13"/>
      <c r="AW957" s="12"/>
    </row>
    <row r="958" spans="1:49" x14ac:dyDescent="0.3">
      <c r="A958" s="74" t="s">
        <v>3258</v>
      </c>
      <c r="B958" s="25">
        <v>76</v>
      </c>
      <c r="C958" s="25" t="s">
        <v>12</v>
      </c>
      <c r="D958" s="26">
        <v>99179</v>
      </c>
      <c r="E958" s="26">
        <v>4</v>
      </c>
      <c r="F958" s="26" t="s">
        <v>3250</v>
      </c>
      <c r="G958" s="26" t="s">
        <v>3259</v>
      </c>
      <c r="H958" s="26" t="s">
        <v>5</v>
      </c>
      <c r="I958" s="26" t="s">
        <v>1318</v>
      </c>
      <c r="J958" s="26" t="s">
        <v>4</v>
      </c>
      <c r="K958" s="26" t="s">
        <v>635</v>
      </c>
      <c r="L958" s="27">
        <v>7</v>
      </c>
      <c r="M958" s="25" t="s">
        <v>3</v>
      </c>
      <c r="N958" s="25" t="s">
        <v>2</v>
      </c>
      <c r="O958" s="25">
        <v>1</v>
      </c>
      <c r="P958" s="25">
        <v>0</v>
      </c>
      <c r="Q958" s="25">
        <v>1</v>
      </c>
      <c r="R958" s="25">
        <v>0</v>
      </c>
      <c r="S958" s="25">
        <v>0</v>
      </c>
      <c r="T958" s="25">
        <v>0</v>
      </c>
      <c r="U958" s="25"/>
      <c r="V958" s="25"/>
      <c r="W958" s="28"/>
      <c r="X958" s="28">
        <v>0</v>
      </c>
      <c r="Y958" s="28"/>
      <c r="Z958" s="28"/>
      <c r="AA958" s="43">
        <f>_xlfn.XLOOKUP(Master1[[#This Row],[cu_id]], Revenue_Analysis[cuid], Revenue_Analysis[Q1 Low Deviation], 0)</f>
        <v>0</v>
      </c>
      <c r="AB958" s="43">
        <f>_xlfn.XLOOKUP(Master1[[#This Row],[cu_id]],Revenue_Analysis[cuid],Revenue_Analysis[Q1 High Deviation], 0)</f>
        <v>0</v>
      </c>
      <c r="AC958" s="43">
        <f>_xlfn.XLOOKUP(Master1[[#This Row],[cu_id]],Revenue_Analysis[cuid],Revenue_Analysis[Q2 Low Deviation], 0)</f>
        <v>0</v>
      </c>
      <c r="AD958" s="43">
        <f>_xlfn.XLOOKUP(Master1[[#This Row],[cu_id]],Revenue_Analysis[cuid],Revenue_Analysis[Q2 High Deviation], 0)</f>
        <v>0</v>
      </c>
      <c r="AE958" s="43">
        <f>_xlfn.XLOOKUP(Master1[[#This Row],[cu_id]],Revenue_Analysis[cuid],Revenue_Analysis[Q3 Low Deviation], 0)</f>
        <v>38.419600000000003</v>
      </c>
      <c r="AF958" s="43">
        <f>_xlfn.XLOOKUP(Master1[[#This Row],[cu_id]],Revenue_Analysis[cuid],Revenue_Analysis[Q3 High Deviation], 0)</f>
        <v>39.272799999999997</v>
      </c>
      <c r="AG958" s="43">
        <f>_xlfn.XLOOKUP(Master1[[#This Row],[cu_id]],Revenue_Analysis[cuid],Revenue_Analysis[Q4 Low Deviation], 0)</f>
        <v>40.186199999999999</v>
      </c>
      <c r="AH958" s="43">
        <f>_xlfn.XLOOKUP(Master1[[#This Row],[cu_id]],Revenue_Analysis[cuid],Revenue_Analysis[Q4 High Deviation], 0)</f>
        <v>41.293799999999997</v>
      </c>
      <c r="AI958" s="43">
        <f>_xlfn.XLOOKUP(Master1[[#This Row],[cu_id]],Revenue_Analysis[cuid],Revenue_Analysis[Q1 Average], 0)</f>
        <v>0</v>
      </c>
      <c r="AJ958" s="43">
        <f>_xlfn.XLOOKUP(Master1[[#This Row],[cu_id]],Revenue_Analysis[cuid],Revenue_Analysis[Q2 Average], 0)</f>
        <v>0</v>
      </c>
      <c r="AK958" s="43">
        <f>_xlfn.XLOOKUP(Master1[[#This Row],[cu_id]],Revenue_Analysis[cuid],Revenue_Analysis[Q3 Average], 0)</f>
        <v>38.846200000000003</v>
      </c>
      <c r="AL958" s="43">
        <f>_xlfn.XLOOKUP(Master1[[#This Row],[cu_id]],Revenue_Analysis[cuid],Revenue_Analysis[Q4 Average], 0)</f>
        <v>40.74</v>
      </c>
      <c r="AM958" s="43" t="s">
        <v>1</v>
      </c>
      <c r="AN958" s="43" t="s">
        <v>1</v>
      </c>
      <c r="AO958" s="43" t="s">
        <v>13860</v>
      </c>
      <c r="AP958" s="43" t="s">
        <v>13860</v>
      </c>
      <c r="AQ958" s="43" t="s">
        <v>13860</v>
      </c>
      <c r="AR958" s="43" t="s">
        <v>0</v>
      </c>
      <c r="AS958" s="15">
        <f>IFERROR(_xlfn.XLOOKUP(Master1[[#This Row],[cu_id]],StopTimes[cu_ID],StopTimes[Average Stop Time]), 0)</f>
        <v>0</v>
      </c>
      <c r="AT95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58" s="45" t="s">
        <v>13860</v>
      </c>
      <c r="AV958" s="13"/>
      <c r="AW958" s="12"/>
    </row>
    <row r="959" spans="1:49" x14ac:dyDescent="0.3">
      <c r="A959" s="74" t="s">
        <v>3260</v>
      </c>
      <c r="B959" s="25">
        <v>76</v>
      </c>
      <c r="C959" s="25" t="s">
        <v>12</v>
      </c>
      <c r="D959" s="26">
        <v>99179</v>
      </c>
      <c r="E959" s="26">
        <v>5</v>
      </c>
      <c r="F959" s="26" t="s">
        <v>3250</v>
      </c>
      <c r="G959" s="26" t="s">
        <v>3261</v>
      </c>
      <c r="H959" s="26" t="s">
        <v>5</v>
      </c>
      <c r="I959" s="26" t="s">
        <v>1483</v>
      </c>
      <c r="J959" s="26" t="s">
        <v>4</v>
      </c>
      <c r="K959" s="26" t="s">
        <v>585</v>
      </c>
      <c r="L959" s="27">
        <v>7</v>
      </c>
      <c r="M959" s="25" t="s">
        <v>3</v>
      </c>
      <c r="N959" s="25" t="s">
        <v>2</v>
      </c>
      <c r="O959" s="25">
        <v>1</v>
      </c>
      <c r="P959" s="25">
        <v>0</v>
      </c>
      <c r="Q959" s="25">
        <v>1</v>
      </c>
      <c r="R959" s="25">
        <v>0</v>
      </c>
      <c r="S959" s="25">
        <v>0</v>
      </c>
      <c r="T959" s="25">
        <v>0</v>
      </c>
      <c r="U959" s="25"/>
      <c r="V959" s="25"/>
      <c r="W959" s="28"/>
      <c r="X959" s="28">
        <v>0</v>
      </c>
      <c r="Y959" s="28"/>
      <c r="Z959" s="28"/>
      <c r="AA959" s="43">
        <f>_xlfn.XLOOKUP(Master1[[#This Row],[cu_id]], Revenue_Analysis[cuid], Revenue_Analysis[Q1 Low Deviation], 0)</f>
        <v>0</v>
      </c>
      <c r="AB959" s="43">
        <f>_xlfn.XLOOKUP(Master1[[#This Row],[cu_id]],Revenue_Analysis[cuid],Revenue_Analysis[Q1 High Deviation], 0)</f>
        <v>0</v>
      </c>
      <c r="AC959" s="43">
        <f>_xlfn.XLOOKUP(Master1[[#This Row],[cu_id]],Revenue_Analysis[cuid],Revenue_Analysis[Q2 Low Deviation], 0)</f>
        <v>0</v>
      </c>
      <c r="AD959" s="43">
        <f>_xlfn.XLOOKUP(Master1[[#This Row],[cu_id]],Revenue_Analysis[cuid],Revenue_Analysis[Q2 High Deviation], 0)</f>
        <v>0</v>
      </c>
      <c r="AE959" s="43">
        <f>_xlfn.XLOOKUP(Master1[[#This Row],[cu_id]],Revenue_Analysis[cuid],Revenue_Analysis[Q3 Low Deviation], 0)</f>
        <v>18.5</v>
      </c>
      <c r="AF959" s="43">
        <f>_xlfn.XLOOKUP(Master1[[#This Row],[cu_id]],Revenue_Analysis[cuid],Revenue_Analysis[Q3 High Deviation], 0)</f>
        <v>18.5</v>
      </c>
      <c r="AG959" s="43">
        <f>_xlfn.XLOOKUP(Master1[[#This Row],[cu_id]],Revenue_Analysis[cuid],Revenue_Analysis[Q4 Low Deviation], 0)</f>
        <v>18.5</v>
      </c>
      <c r="AH959" s="43">
        <f>_xlfn.XLOOKUP(Master1[[#This Row],[cu_id]],Revenue_Analysis[cuid],Revenue_Analysis[Q4 High Deviation], 0)</f>
        <v>18.5</v>
      </c>
      <c r="AI959" s="43">
        <f>_xlfn.XLOOKUP(Master1[[#This Row],[cu_id]],Revenue_Analysis[cuid],Revenue_Analysis[Q1 Average], 0)</f>
        <v>0</v>
      </c>
      <c r="AJ959" s="43">
        <f>_xlfn.XLOOKUP(Master1[[#This Row],[cu_id]],Revenue_Analysis[cuid],Revenue_Analysis[Q2 Average], 0)</f>
        <v>0</v>
      </c>
      <c r="AK959" s="43">
        <f>_xlfn.XLOOKUP(Master1[[#This Row],[cu_id]],Revenue_Analysis[cuid],Revenue_Analysis[Q3 Average], 0)</f>
        <v>18.5</v>
      </c>
      <c r="AL959" s="43">
        <f>_xlfn.XLOOKUP(Master1[[#This Row],[cu_id]],Revenue_Analysis[cuid],Revenue_Analysis[Q4 Average], 0)</f>
        <v>18.5</v>
      </c>
      <c r="AM959" s="43" t="s">
        <v>1</v>
      </c>
      <c r="AN959" s="43" t="s">
        <v>1</v>
      </c>
      <c r="AO959" s="43" t="s">
        <v>13860</v>
      </c>
      <c r="AP959" s="43" t="s">
        <v>13860</v>
      </c>
      <c r="AQ959" s="43" t="s">
        <v>13860</v>
      </c>
      <c r="AR959" s="43" t="s">
        <v>0</v>
      </c>
      <c r="AS959" s="15">
        <f>IFERROR(_xlfn.XLOOKUP(Master1[[#This Row],[cu_id]],StopTimes[cu_ID],StopTimes[Average Stop Time]), 0)</f>
        <v>0</v>
      </c>
      <c r="AT95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59" s="45" t="s">
        <v>13860</v>
      </c>
      <c r="AV959" s="13"/>
      <c r="AW959" s="12"/>
    </row>
    <row r="960" spans="1:49" x14ac:dyDescent="0.3">
      <c r="A960" s="74" t="s">
        <v>3779</v>
      </c>
      <c r="B960" s="25">
        <v>15</v>
      </c>
      <c r="C960" s="25" t="s">
        <v>7</v>
      </c>
      <c r="D960" s="26">
        <v>29111</v>
      </c>
      <c r="E960" s="26" t="s">
        <v>13</v>
      </c>
      <c r="F960" s="26" t="s">
        <v>1265</v>
      </c>
      <c r="G960" s="26" t="s">
        <v>1266</v>
      </c>
      <c r="H960" s="26" t="s">
        <v>11</v>
      </c>
      <c r="I960" s="26" t="s">
        <v>575</v>
      </c>
      <c r="J960" s="26" t="s">
        <v>4</v>
      </c>
      <c r="K960" s="26" t="s">
        <v>1267</v>
      </c>
      <c r="L960" s="27" t="s">
        <v>17</v>
      </c>
      <c r="M960" s="25" t="s">
        <v>10</v>
      </c>
      <c r="N960" s="25" t="s">
        <v>2</v>
      </c>
      <c r="O9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43</v>
      </c>
      <c r="P960" s="25">
        <v>0</v>
      </c>
      <c r="Q960" s="25">
        <v>0</v>
      </c>
      <c r="R960" s="25">
        <v>0</v>
      </c>
      <c r="S960" s="25">
        <v>0</v>
      </c>
      <c r="T960" s="25">
        <v>43</v>
      </c>
      <c r="U960" s="25">
        <v>26</v>
      </c>
      <c r="V960" s="41" t="str">
        <f>IFERROR(Master1[[#This Row],[Avg Garment Scans per Delivery]]/Master1[[#This Row],[Garment Inventory]], "")</f>
        <v/>
      </c>
      <c r="W960" s="42"/>
      <c r="X960" s="42"/>
      <c r="Y960" s="42"/>
      <c r="Z960" s="42"/>
      <c r="AA960" s="43">
        <f>_xlfn.XLOOKUP(Master1[[#This Row],[cu_id]], Revenue_Analysis[cuid], Revenue_Analysis[Q1 Low Deviation], 0)</f>
        <v>111.55</v>
      </c>
      <c r="AB960" s="43">
        <f>_xlfn.XLOOKUP(Master1[[#This Row],[cu_id]],Revenue_Analysis[cuid],Revenue_Analysis[Q1 High Deviation], 0)</f>
        <v>112.8</v>
      </c>
      <c r="AC960" s="43">
        <f>_xlfn.XLOOKUP(Master1[[#This Row],[cu_id]],Revenue_Analysis[cuid],Revenue_Analysis[Q2 Low Deviation], 0)</f>
        <v>116.76</v>
      </c>
      <c r="AD960" s="43">
        <f>_xlfn.XLOOKUP(Master1[[#This Row],[cu_id]],Revenue_Analysis[cuid],Revenue_Analysis[Q2 High Deviation], 0)</f>
        <v>121.18340000000001</v>
      </c>
      <c r="AE960" s="43">
        <f>_xlfn.XLOOKUP(Master1[[#This Row],[cu_id]],Revenue_Analysis[cuid],Revenue_Analysis[Q3 Low Deviation], 0)</f>
        <v>118.759</v>
      </c>
      <c r="AF960" s="43">
        <f>_xlfn.XLOOKUP(Master1[[#This Row],[cu_id]],Revenue_Analysis[cuid],Revenue_Analysis[Q3 High Deviation], 0)</f>
        <v>122.6382</v>
      </c>
      <c r="AG960" s="43">
        <f>_xlfn.XLOOKUP(Master1[[#This Row],[cu_id]],Revenue_Analysis[cuid],Revenue_Analysis[Q4 Low Deviation], 0)</f>
        <v>113.42319999999999</v>
      </c>
      <c r="AH960" s="43">
        <f>_xlfn.XLOOKUP(Master1[[#This Row],[cu_id]],Revenue_Analysis[cuid],Revenue_Analysis[Q4 High Deviation], 0)</f>
        <v>121.211</v>
      </c>
      <c r="AI960" s="43">
        <f>_xlfn.XLOOKUP(Master1[[#This Row],[cu_id]],Revenue_Analysis[cuid],Revenue_Analysis[Q1 Average], 0)</f>
        <v>112.175</v>
      </c>
      <c r="AJ960" s="43">
        <f>_xlfn.XLOOKUP(Master1[[#This Row],[cu_id]],Revenue_Analysis[cuid],Revenue_Analysis[Q2 Average], 0)</f>
        <v>118.9717</v>
      </c>
      <c r="AK960" s="43">
        <f>_xlfn.XLOOKUP(Master1[[#This Row],[cu_id]],Revenue_Analysis[cuid],Revenue_Analysis[Q3 Average], 0)</f>
        <v>120.6986</v>
      </c>
      <c r="AL960" s="43">
        <f>_xlfn.XLOOKUP(Master1[[#This Row],[cu_id]],Revenue_Analysis[cuid],Revenue_Analysis[Q4 Average], 0)</f>
        <v>117.3171</v>
      </c>
      <c r="AM960" s="44">
        <v>0.33333333333333331</v>
      </c>
      <c r="AN960" s="44">
        <v>0.66666666666666663</v>
      </c>
      <c r="AO960" s="25" t="s">
        <v>13860</v>
      </c>
      <c r="AP960" s="25" t="s">
        <v>13860</v>
      </c>
      <c r="AQ960" s="25" t="s">
        <v>13860</v>
      </c>
      <c r="AR960" s="25" t="s">
        <v>0</v>
      </c>
      <c r="AS960" s="15">
        <f>IFERROR(_xlfn.XLOOKUP(Master1[[#This Row],[cu_id]],StopTimes[cu_ID],StopTimes[Average Stop Time]), 0)</f>
        <v>5.4249999999999998</v>
      </c>
      <c r="AT960" s="15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960" s="45">
        <v>6</v>
      </c>
      <c r="AV960" s="13"/>
      <c r="AW960" s="12"/>
    </row>
    <row r="961" spans="1:49" x14ac:dyDescent="0.3">
      <c r="A961" s="74" t="s">
        <v>3262</v>
      </c>
      <c r="B961" s="25">
        <v>8</v>
      </c>
      <c r="C961" s="25" t="s">
        <v>14</v>
      </c>
      <c r="D961" s="26">
        <v>99161</v>
      </c>
      <c r="E961" s="26">
        <v>172</v>
      </c>
      <c r="F961" s="26" t="s">
        <v>3263</v>
      </c>
      <c r="G961" s="26" t="s">
        <v>3264</v>
      </c>
      <c r="H961" s="26" t="s">
        <v>5</v>
      </c>
      <c r="I961" s="26" t="s">
        <v>3240</v>
      </c>
      <c r="J961" s="26" t="s">
        <v>4</v>
      </c>
      <c r="K961" s="26" t="s">
        <v>3241</v>
      </c>
      <c r="L961" s="27">
        <v>7</v>
      </c>
      <c r="M961" s="25" t="s">
        <v>3</v>
      </c>
      <c r="N961" s="25" t="s">
        <v>2</v>
      </c>
      <c r="O961" s="25">
        <v>1</v>
      </c>
      <c r="P961" s="25">
        <v>0</v>
      </c>
      <c r="Q961" s="25">
        <v>1</v>
      </c>
      <c r="R961" s="25">
        <v>0</v>
      </c>
      <c r="S961" s="25">
        <v>0</v>
      </c>
      <c r="T961" s="25">
        <v>1</v>
      </c>
      <c r="U961" s="25">
        <v>0</v>
      </c>
      <c r="V961" s="25"/>
      <c r="W961" s="28"/>
      <c r="X961" s="28"/>
      <c r="Y961" s="28"/>
      <c r="Z961" s="28"/>
      <c r="AA961" s="43">
        <f>_xlfn.XLOOKUP(Master1[[#This Row],[cu_id]], Revenue_Analysis[cuid], Revenue_Analysis[Q1 Low Deviation], 0)</f>
        <v>0</v>
      </c>
      <c r="AB961" s="43">
        <f>_xlfn.XLOOKUP(Master1[[#This Row],[cu_id]],Revenue_Analysis[cuid],Revenue_Analysis[Q1 High Deviation], 0)</f>
        <v>0</v>
      </c>
      <c r="AC961" s="43">
        <f>_xlfn.XLOOKUP(Master1[[#This Row],[cu_id]],Revenue_Analysis[cuid],Revenue_Analysis[Q2 Low Deviation], 0)</f>
        <v>0</v>
      </c>
      <c r="AD961" s="43">
        <f>_xlfn.XLOOKUP(Master1[[#This Row],[cu_id]],Revenue_Analysis[cuid],Revenue_Analysis[Q2 High Deviation], 0)</f>
        <v>0</v>
      </c>
      <c r="AE961" s="43">
        <f>_xlfn.XLOOKUP(Master1[[#This Row],[cu_id]],Revenue_Analysis[cuid],Revenue_Analysis[Q3 Low Deviation], 0)</f>
        <v>0</v>
      </c>
      <c r="AF961" s="43">
        <f>_xlfn.XLOOKUP(Master1[[#This Row],[cu_id]],Revenue_Analysis[cuid],Revenue_Analysis[Q3 High Deviation], 0)</f>
        <v>0</v>
      </c>
      <c r="AG961" s="43">
        <f>_xlfn.XLOOKUP(Master1[[#This Row],[cu_id]],Revenue_Analysis[cuid],Revenue_Analysis[Q4 Low Deviation], 0)</f>
        <v>0</v>
      </c>
      <c r="AH961" s="43">
        <f>_xlfn.XLOOKUP(Master1[[#This Row],[cu_id]],Revenue_Analysis[cuid],Revenue_Analysis[Q4 High Deviation], 0)</f>
        <v>0</v>
      </c>
      <c r="AI961" s="43">
        <f>_xlfn.XLOOKUP(Master1[[#This Row],[cu_id]],Revenue_Analysis[cuid],Revenue_Analysis[Q1 Average], 0)</f>
        <v>0</v>
      </c>
      <c r="AJ961" s="43">
        <f>_xlfn.XLOOKUP(Master1[[#This Row],[cu_id]],Revenue_Analysis[cuid],Revenue_Analysis[Q2 Average], 0)</f>
        <v>0</v>
      </c>
      <c r="AK961" s="43">
        <f>_xlfn.XLOOKUP(Master1[[#This Row],[cu_id]],Revenue_Analysis[cuid],Revenue_Analysis[Q3 Average], 0)</f>
        <v>0</v>
      </c>
      <c r="AL961" s="43">
        <f>_xlfn.XLOOKUP(Master1[[#This Row],[cu_id]],Revenue_Analysis[cuid],Revenue_Analysis[Q4 Average], 0)</f>
        <v>0</v>
      </c>
      <c r="AM961" s="44">
        <v>0.29166666666666669</v>
      </c>
      <c r="AN961" s="44">
        <v>0.625</v>
      </c>
      <c r="AO961" s="43" t="s">
        <v>13860</v>
      </c>
      <c r="AP961" s="43" t="s">
        <v>13860</v>
      </c>
      <c r="AQ961" s="43" t="s">
        <v>13860</v>
      </c>
      <c r="AR961" s="43" t="s">
        <v>0</v>
      </c>
      <c r="AS961" s="15">
        <f>IFERROR(_xlfn.XLOOKUP(Master1[[#This Row],[cu_id]],StopTimes[cu_ID],StopTimes[Average Stop Time]), 0)</f>
        <v>0</v>
      </c>
      <c r="AT96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61" s="45" t="s">
        <v>13860</v>
      </c>
      <c r="AV961" s="13"/>
      <c r="AW961" s="12"/>
    </row>
    <row r="962" spans="1:49" x14ac:dyDescent="0.3">
      <c r="A962" s="74" t="s">
        <v>3265</v>
      </c>
      <c r="B962" s="25">
        <v>71</v>
      </c>
      <c r="C962" s="25" t="s">
        <v>9</v>
      </c>
      <c r="D962" s="26">
        <v>99161</v>
      </c>
      <c r="E962" s="26">
        <v>182</v>
      </c>
      <c r="F962" s="26" t="s">
        <v>3266</v>
      </c>
      <c r="G962" s="26" t="s">
        <v>3247</v>
      </c>
      <c r="H962" s="26" t="s">
        <v>5</v>
      </c>
      <c r="I962" s="26" t="s">
        <v>2037</v>
      </c>
      <c r="J962" s="26" t="s">
        <v>4</v>
      </c>
      <c r="K962" s="26" t="s">
        <v>474</v>
      </c>
      <c r="L962" s="27">
        <v>7</v>
      </c>
      <c r="M962" s="25" t="s">
        <v>3</v>
      </c>
      <c r="N962" s="25" t="s">
        <v>2</v>
      </c>
      <c r="O962" s="25">
        <v>400</v>
      </c>
      <c r="P962" s="25">
        <v>400</v>
      </c>
      <c r="Q962" s="25">
        <v>1</v>
      </c>
      <c r="R962" s="25">
        <v>0</v>
      </c>
      <c r="S962" s="25">
        <v>0</v>
      </c>
      <c r="T962" s="25">
        <v>0</v>
      </c>
      <c r="U962" s="25">
        <v>0</v>
      </c>
      <c r="V962" s="25"/>
      <c r="W962" s="28"/>
      <c r="X962" s="28"/>
      <c r="Y962" s="28"/>
      <c r="Z962" s="28"/>
      <c r="AA962" s="43">
        <f>_xlfn.XLOOKUP(Master1[[#This Row],[cu_id]], Revenue_Analysis[cuid], Revenue_Analysis[Q1 Low Deviation], 0)</f>
        <v>0</v>
      </c>
      <c r="AB962" s="43">
        <f>_xlfn.XLOOKUP(Master1[[#This Row],[cu_id]],Revenue_Analysis[cuid],Revenue_Analysis[Q1 High Deviation], 0)</f>
        <v>0</v>
      </c>
      <c r="AC962" s="43">
        <f>_xlfn.XLOOKUP(Master1[[#This Row],[cu_id]],Revenue_Analysis[cuid],Revenue_Analysis[Q2 Low Deviation], 0)</f>
        <v>0</v>
      </c>
      <c r="AD962" s="43">
        <f>_xlfn.XLOOKUP(Master1[[#This Row],[cu_id]],Revenue_Analysis[cuid],Revenue_Analysis[Q2 High Deviation], 0)</f>
        <v>0</v>
      </c>
      <c r="AE962" s="43">
        <f>_xlfn.XLOOKUP(Master1[[#This Row],[cu_id]],Revenue_Analysis[cuid],Revenue_Analysis[Q3 Low Deviation], 0)</f>
        <v>0</v>
      </c>
      <c r="AF962" s="43">
        <f>_xlfn.XLOOKUP(Master1[[#This Row],[cu_id]],Revenue_Analysis[cuid],Revenue_Analysis[Q3 High Deviation], 0)</f>
        <v>0</v>
      </c>
      <c r="AG962" s="43">
        <f>_xlfn.XLOOKUP(Master1[[#This Row],[cu_id]],Revenue_Analysis[cuid],Revenue_Analysis[Q4 Low Deviation], 0)</f>
        <v>0</v>
      </c>
      <c r="AH962" s="43">
        <f>_xlfn.XLOOKUP(Master1[[#This Row],[cu_id]],Revenue_Analysis[cuid],Revenue_Analysis[Q4 High Deviation], 0)</f>
        <v>0</v>
      </c>
      <c r="AI962" s="43">
        <f>_xlfn.XLOOKUP(Master1[[#This Row],[cu_id]],Revenue_Analysis[cuid],Revenue_Analysis[Q1 Average], 0)</f>
        <v>0</v>
      </c>
      <c r="AJ962" s="43">
        <f>_xlfn.XLOOKUP(Master1[[#This Row],[cu_id]],Revenue_Analysis[cuid],Revenue_Analysis[Q2 Average], 0)</f>
        <v>0</v>
      </c>
      <c r="AK962" s="43">
        <f>_xlfn.XLOOKUP(Master1[[#This Row],[cu_id]],Revenue_Analysis[cuid],Revenue_Analysis[Q3 Average], 0)</f>
        <v>0</v>
      </c>
      <c r="AL962" s="43">
        <f>_xlfn.XLOOKUP(Master1[[#This Row],[cu_id]],Revenue_Analysis[cuid],Revenue_Analysis[Q4 Average], 0)</f>
        <v>0</v>
      </c>
      <c r="AM962" s="43" t="s">
        <v>13860</v>
      </c>
      <c r="AN962" s="43" t="s">
        <v>13860</v>
      </c>
      <c r="AO962" s="43" t="s">
        <v>13860</v>
      </c>
      <c r="AP962" s="43" t="s">
        <v>13860</v>
      </c>
      <c r="AQ962" s="43" t="s">
        <v>13860</v>
      </c>
      <c r="AR962" s="43" t="s">
        <v>0</v>
      </c>
      <c r="AS962" s="15">
        <f>IFERROR(_xlfn.XLOOKUP(Master1[[#This Row],[cu_id]],StopTimes[cu_ID],StopTimes[Average Stop Time]), 0)</f>
        <v>0</v>
      </c>
      <c r="AT96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62" s="45" t="s">
        <v>13860</v>
      </c>
      <c r="AV962" s="13"/>
      <c r="AW962" s="12"/>
    </row>
    <row r="963" spans="1:49" x14ac:dyDescent="0.3">
      <c r="A963" s="74" t="s">
        <v>3780</v>
      </c>
      <c r="B963" s="25">
        <v>15</v>
      </c>
      <c r="C963" s="25" t="s">
        <v>12</v>
      </c>
      <c r="D963" s="26">
        <v>29113</v>
      </c>
      <c r="E963" s="26" t="s">
        <v>13</v>
      </c>
      <c r="F963" s="26" t="s">
        <v>1268</v>
      </c>
      <c r="G963" s="26" t="s">
        <v>1269</v>
      </c>
      <c r="H963" s="26" t="s">
        <v>11</v>
      </c>
      <c r="I963" s="26" t="s">
        <v>276</v>
      </c>
      <c r="J963" s="26" t="s">
        <v>4</v>
      </c>
      <c r="K963" s="26" t="s">
        <v>277</v>
      </c>
      <c r="L963" s="27">
        <v>1</v>
      </c>
      <c r="M963" s="25" t="s">
        <v>23</v>
      </c>
      <c r="N963" s="25" t="s">
        <v>2</v>
      </c>
      <c r="O9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135</v>
      </c>
      <c r="P963" s="25">
        <v>0</v>
      </c>
      <c r="Q963" s="25">
        <v>135</v>
      </c>
      <c r="R963" s="25">
        <v>0</v>
      </c>
      <c r="S963" s="25">
        <v>0</v>
      </c>
      <c r="T963" s="25">
        <v>0</v>
      </c>
      <c r="U963" s="25">
        <v>12</v>
      </c>
      <c r="V963" s="41" t="str">
        <f>IFERROR(Master1[[#This Row],[Avg Garment Scans per Delivery]]/Master1[[#This Row],[Garment Inventory]], "")</f>
        <v/>
      </c>
      <c r="W963" s="42"/>
      <c r="X963" s="42"/>
      <c r="Y963" s="42"/>
      <c r="Z963" s="42"/>
      <c r="AA963" s="43">
        <f>_xlfn.XLOOKUP(Master1[[#This Row],[cu_id]], Revenue_Analysis[cuid], Revenue_Analysis[Q1 Low Deviation], 0)</f>
        <v>149.37</v>
      </c>
      <c r="AB963" s="43">
        <f>_xlfn.XLOOKUP(Master1[[#This Row],[cu_id]],Revenue_Analysis[cuid],Revenue_Analysis[Q1 High Deviation], 0)</f>
        <v>151.37</v>
      </c>
      <c r="AC963" s="43">
        <f>_xlfn.XLOOKUP(Master1[[#This Row],[cu_id]],Revenue_Analysis[cuid],Revenue_Analysis[Q2 Low Deviation], 0)</f>
        <v>151.34780000000001</v>
      </c>
      <c r="AD963" s="43">
        <f>_xlfn.XLOOKUP(Master1[[#This Row],[cu_id]],Revenue_Analysis[cuid],Revenue_Analysis[Q2 High Deviation], 0)</f>
        <v>155.5256</v>
      </c>
      <c r="AE963" s="43">
        <f>_xlfn.XLOOKUP(Master1[[#This Row],[cu_id]],Revenue_Analysis[cuid],Revenue_Analysis[Q3 Low Deviation], 0)</f>
        <v>155.43440000000001</v>
      </c>
      <c r="AF963" s="43">
        <f>_xlfn.XLOOKUP(Master1[[#This Row],[cu_id]],Revenue_Analysis[cuid],Revenue_Analysis[Q3 High Deviation], 0)</f>
        <v>156.73220000000001</v>
      </c>
      <c r="AG963" s="43">
        <f>_xlfn.XLOOKUP(Master1[[#This Row],[cu_id]],Revenue_Analysis[cuid],Revenue_Analysis[Q4 Low Deviation], 0)</f>
        <v>155.11000000000001</v>
      </c>
      <c r="AH963" s="43">
        <f>_xlfn.XLOOKUP(Master1[[#This Row],[cu_id]],Revenue_Analysis[cuid],Revenue_Analysis[Q4 High Deviation], 0)</f>
        <v>155.11000000000001</v>
      </c>
      <c r="AI963" s="43">
        <f>_xlfn.XLOOKUP(Master1[[#This Row],[cu_id]],Revenue_Analysis[cuid],Revenue_Analysis[Q1 Average], 0)</f>
        <v>150.37</v>
      </c>
      <c r="AJ963" s="43">
        <f>_xlfn.XLOOKUP(Master1[[#This Row],[cu_id]],Revenue_Analysis[cuid],Revenue_Analysis[Q2 Average], 0)</f>
        <v>153.4367</v>
      </c>
      <c r="AK963" s="43">
        <f>_xlfn.XLOOKUP(Master1[[#This Row],[cu_id]],Revenue_Analysis[cuid],Revenue_Analysis[Q3 Average], 0)</f>
        <v>156.08330000000001</v>
      </c>
      <c r="AL963" s="43">
        <f>_xlfn.XLOOKUP(Master1[[#This Row],[cu_id]],Revenue_Analysis[cuid],Revenue_Analysis[Q4 Average], 0)</f>
        <v>155.11000000000001</v>
      </c>
      <c r="AM963" s="44">
        <v>0.39583333333333331</v>
      </c>
      <c r="AN963" s="44">
        <v>0.625</v>
      </c>
      <c r="AO963" s="25" t="s">
        <v>13860</v>
      </c>
      <c r="AP963" s="25" t="s">
        <v>13860</v>
      </c>
      <c r="AQ963" s="25" t="s">
        <v>13860</v>
      </c>
      <c r="AR963" s="25" t="s">
        <v>0</v>
      </c>
      <c r="AS963" s="15">
        <f>IFERROR(_xlfn.XLOOKUP(Master1[[#This Row],[cu_id]],StopTimes[cu_ID],StopTimes[Average Stop Time]), 0)</f>
        <v>4.3583333333333334</v>
      </c>
      <c r="AT96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63" s="45" t="s">
        <v>13860</v>
      </c>
      <c r="AV963" s="13"/>
      <c r="AW963" s="12"/>
    </row>
    <row r="964" spans="1:49" x14ac:dyDescent="0.3">
      <c r="A964" s="74" t="s">
        <v>3267</v>
      </c>
      <c r="B964" s="25">
        <v>71</v>
      </c>
      <c r="C964" s="25" t="s">
        <v>9</v>
      </c>
      <c r="D964" s="26">
        <v>99033</v>
      </c>
      <c r="E964" s="26">
        <v>315</v>
      </c>
      <c r="F964" s="26" t="s">
        <v>3268</v>
      </c>
      <c r="G964" s="26" t="s">
        <v>3269</v>
      </c>
      <c r="H964" s="26" t="s">
        <v>11</v>
      </c>
      <c r="I964" s="26" t="s">
        <v>2037</v>
      </c>
      <c r="J964" s="26" t="s">
        <v>4</v>
      </c>
      <c r="K964" s="26" t="s">
        <v>492</v>
      </c>
      <c r="L964" s="27">
        <v>7</v>
      </c>
      <c r="M964" s="25" t="s">
        <v>3</v>
      </c>
      <c r="N964" s="25" t="s">
        <v>2</v>
      </c>
      <c r="O964" s="25">
        <v>1</v>
      </c>
      <c r="P964" s="25">
        <v>1</v>
      </c>
      <c r="Q964" s="25">
        <v>0</v>
      </c>
      <c r="R964" s="25">
        <v>0</v>
      </c>
      <c r="S964" s="25">
        <v>0</v>
      </c>
      <c r="T964" s="25">
        <v>0</v>
      </c>
      <c r="U964" s="25"/>
      <c r="V964" s="25"/>
      <c r="W964" s="28"/>
      <c r="X964" s="28">
        <v>0</v>
      </c>
      <c r="Y964" s="28"/>
      <c r="Z964" s="28"/>
      <c r="AA964" s="43">
        <f>_xlfn.XLOOKUP(Master1[[#This Row],[cu_id]], Revenue_Analysis[cuid], Revenue_Analysis[Q1 Low Deviation], 0)</f>
        <v>0</v>
      </c>
      <c r="AB964" s="43">
        <f>_xlfn.XLOOKUP(Master1[[#This Row],[cu_id]],Revenue_Analysis[cuid],Revenue_Analysis[Q1 High Deviation], 0)</f>
        <v>0</v>
      </c>
      <c r="AC964" s="43">
        <f>_xlfn.XLOOKUP(Master1[[#This Row],[cu_id]],Revenue_Analysis[cuid],Revenue_Analysis[Q2 Low Deviation], 0)</f>
        <v>0</v>
      </c>
      <c r="AD964" s="43">
        <f>_xlfn.XLOOKUP(Master1[[#This Row],[cu_id]],Revenue_Analysis[cuid],Revenue_Analysis[Q2 High Deviation], 0)</f>
        <v>0</v>
      </c>
      <c r="AE964" s="43">
        <f>_xlfn.XLOOKUP(Master1[[#This Row],[cu_id]],Revenue_Analysis[cuid],Revenue_Analysis[Q3 Low Deviation], 0)</f>
        <v>180.25</v>
      </c>
      <c r="AF964" s="43">
        <f>_xlfn.XLOOKUP(Master1[[#This Row],[cu_id]],Revenue_Analysis[cuid],Revenue_Analysis[Q3 High Deviation], 0)</f>
        <v>180.25</v>
      </c>
      <c r="AG964" s="43">
        <f>_xlfn.XLOOKUP(Master1[[#This Row],[cu_id]],Revenue_Analysis[cuid],Revenue_Analysis[Q4 Low Deviation], 0)</f>
        <v>139.05099999999999</v>
      </c>
      <c r="AH964" s="43">
        <f>_xlfn.XLOOKUP(Master1[[#This Row],[cu_id]],Revenue_Analysis[cuid],Revenue_Analysis[Q4 High Deviation], 0)</f>
        <v>193.44739999999999</v>
      </c>
      <c r="AI964" s="43">
        <f>_xlfn.XLOOKUP(Master1[[#This Row],[cu_id]],Revenue_Analysis[cuid],Revenue_Analysis[Q1 Average], 0)</f>
        <v>0</v>
      </c>
      <c r="AJ964" s="43">
        <f>_xlfn.XLOOKUP(Master1[[#This Row],[cu_id]],Revenue_Analysis[cuid],Revenue_Analysis[Q2 Average], 0)</f>
        <v>0</v>
      </c>
      <c r="AK964" s="43">
        <f>_xlfn.XLOOKUP(Master1[[#This Row],[cu_id]],Revenue_Analysis[cuid],Revenue_Analysis[Q3 Average], 0)</f>
        <v>180.25</v>
      </c>
      <c r="AL964" s="43">
        <f>_xlfn.XLOOKUP(Master1[[#This Row],[cu_id]],Revenue_Analysis[cuid],Revenue_Analysis[Q4 Average], 0)</f>
        <v>166.2492</v>
      </c>
      <c r="AM964" s="43" t="s">
        <v>1</v>
      </c>
      <c r="AN964" s="43" t="s">
        <v>1</v>
      </c>
      <c r="AO964" s="43" t="s">
        <v>13860</v>
      </c>
      <c r="AP964" s="43" t="s">
        <v>13860</v>
      </c>
      <c r="AQ964" s="43" t="s">
        <v>13860</v>
      </c>
      <c r="AR964" s="43" t="s">
        <v>0</v>
      </c>
      <c r="AS964" s="15">
        <f>IFERROR(_xlfn.XLOOKUP(Master1[[#This Row],[cu_id]],StopTimes[cu_ID],StopTimes[Average Stop Time]), 0)</f>
        <v>0</v>
      </c>
      <c r="AT96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64" s="45" t="s">
        <v>13860</v>
      </c>
      <c r="AV964" s="13"/>
      <c r="AW964" s="12"/>
    </row>
    <row r="965" spans="1:49" x14ac:dyDescent="0.3">
      <c r="A965" s="74" t="s">
        <v>3270</v>
      </c>
      <c r="B965" s="25">
        <v>9</v>
      </c>
      <c r="C965" s="25" t="s">
        <v>9</v>
      </c>
      <c r="D965" s="26">
        <v>99033</v>
      </c>
      <c r="E965" s="26">
        <v>317</v>
      </c>
      <c r="F965" s="26" t="s">
        <v>3271</v>
      </c>
      <c r="G965" s="26" t="s">
        <v>3272</v>
      </c>
      <c r="H965" s="26" t="s">
        <v>11</v>
      </c>
      <c r="I965" s="26" t="s">
        <v>470</v>
      </c>
      <c r="J965" s="26" t="s">
        <v>4</v>
      </c>
      <c r="K965" s="26" t="s">
        <v>836</v>
      </c>
      <c r="L965" s="27">
        <v>5</v>
      </c>
      <c r="M965" s="25" t="s">
        <v>3</v>
      </c>
      <c r="N965" s="25" t="s">
        <v>2</v>
      </c>
      <c r="O965" s="25">
        <v>1</v>
      </c>
      <c r="P965" s="25">
        <v>1</v>
      </c>
      <c r="Q965" s="25">
        <v>0</v>
      </c>
      <c r="R965" s="25">
        <v>0</v>
      </c>
      <c r="S965" s="25">
        <v>0</v>
      </c>
      <c r="T965" s="25">
        <v>0</v>
      </c>
      <c r="U965" s="25"/>
      <c r="V965" s="25"/>
      <c r="W965" s="28"/>
      <c r="X965" s="28">
        <v>0</v>
      </c>
      <c r="Y965" s="28"/>
      <c r="Z965" s="28"/>
      <c r="AA965" s="43">
        <f>_xlfn.XLOOKUP(Master1[[#This Row],[cu_id]], Revenue_Analysis[cuid], Revenue_Analysis[Q1 Low Deviation], 0)</f>
        <v>0</v>
      </c>
      <c r="AB965" s="43">
        <f>_xlfn.XLOOKUP(Master1[[#This Row],[cu_id]],Revenue_Analysis[cuid],Revenue_Analysis[Q1 High Deviation], 0)</f>
        <v>0</v>
      </c>
      <c r="AC965" s="43">
        <f>_xlfn.XLOOKUP(Master1[[#This Row],[cu_id]],Revenue_Analysis[cuid],Revenue_Analysis[Q2 Low Deviation], 0)</f>
        <v>0</v>
      </c>
      <c r="AD965" s="43">
        <f>_xlfn.XLOOKUP(Master1[[#This Row],[cu_id]],Revenue_Analysis[cuid],Revenue_Analysis[Q2 High Deviation], 0)</f>
        <v>0</v>
      </c>
      <c r="AE965" s="43">
        <f>_xlfn.XLOOKUP(Master1[[#This Row],[cu_id]],Revenue_Analysis[cuid],Revenue_Analysis[Q3 Low Deviation], 0)</f>
        <v>30.936</v>
      </c>
      <c r="AF965" s="43">
        <f>_xlfn.XLOOKUP(Master1[[#This Row],[cu_id]],Revenue_Analysis[cuid],Revenue_Analysis[Q3 High Deviation], 0)</f>
        <v>42.584000000000003</v>
      </c>
      <c r="AG965" s="43">
        <f>_xlfn.XLOOKUP(Master1[[#This Row],[cu_id]],Revenue_Analysis[cuid],Revenue_Analysis[Q4 Low Deviation], 0)</f>
        <v>26.0914</v>
      </c>
      <c r="AH965" s="43">
        <f>_xlfn.XLOOKUP(Master1[[#This Row],[cu_id]],Revenue_Analysis[cuid],Revenue_Analysis[Q4 High Deviation], 0)</f>
        <v>59.828600000000002</v>
      </c>
      <c r="AI965" s="43">
        <f>_xlfn.XLOOKUP(Master1[[#This Row],[cu_id]],Revenue_Analysis[cuid],Revenue_Analysis[Q1 Average], 0)</f>
        <v>0</v>
      </c>
      <c r="AJ965" s="43">
        <f>_xlfn.XLOOKUP(Master1[[#This Row],[cu_id]],Revenue_Analysis[cuid],Revenue_Analysis[Q2 Average], 0)</f>
        <v>0</v>
      </c>
      <c r="AK965" s="43">
        <f>_xlfn.XLOOKUP(Master1[[#This Row],[cu_id]],Revenue_Analysis[cuid],Revenue_Analysis[Q3 Average], 0)</f>
        <v>36.76</v>
      </c>
      <c r="AL965" s="43">
        <f>_xlfn.XLOOKUP(Master1[[#This Row],[cu_id]],Revenue_Analysis[cuid],Revenue_Analysis[Q4 Average], 0)</f>
        <v>42.96</v>
      </c>
      <c r="AM965" s="43" t="s">
        <v>1</v>
      </c>
      <c r="AN965" s="43" t="s">
        <v>1</v>
      </c>
      <c r="AO965" s="43" t="s">
        <v>13860</v>
      </c>
      <c r="AP965" s="43" t="s">
        <v>13860</v>
      </c>
      <c r="AQ965" s="43" t="s">
        <v>13860</v>
      </c>
      <c r="AR965" s="43" t="s">
        <v>0</v>
      </c>
      <c r="AS965" s="15">
        <f>IFERROR(_xlfn.XLOOKUP(Master1[[#This Row],[cu_id]],StopTimes[cu_ID],StopTimes[Average Stop Time]), 0)</f>
        <v>0</v>
      </c>
      <c r="AT96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65" s="45" t="s">
        <v>13860</v>
      </c>
      <c r="AV965" s="13"/>
      <c r="AW965" s="12"/>
    </row>
    <row r="966" spans="1:49" x14ac:dyDescent="0.3">
      <c r="A966" s="74" t="s">
        <v>3273</v>
      </c>
      <c r="B966" s="25">
        <v>9</v>
      </c>
      <c r="C966" s="25" t="s">
        <v>14</v>
      </c>
      <c r="D966" s="26">
        <v>33499</v>
      </c>
      <c r="E966" s="26">
        <v>5</v>
      </c>
      <c r="F966" s="26" t="s">
        <v>3274</v>
      </c>
      <c r="G966" s="26" t="s">
        <v>3275</v>
      </c>
      <c r="H966" s="26" t="s">
        <v>5</v>
      </c>
      <c r="I966" s="26" t="s">
        <v>567</v>
      </c>
      <c r="J966" s="26" t="s">
        <v>4</v>
      </c>
      <c r="K966" s="26" t="s">
        <v>528</v>
      </c>
      <c r="L966" s="27">
        <v>7</v>
      </c>
      <c r="M966" s="25" t="s">
        <v>3</v>
      </c>
      <c r="N966" s="25" t="s">
        <v>2</v>
      </c>
      <c r="O966" s="25">
        <v>1</v>
      </c>
      <c r="P966" s="25">
        <v>0</v>
      </c>
      <c r="Q966" s="25">
        <v>1</v>
      </c>
      <c r="R966" s="25">
        <v>0</v>
      </c>
      <c r="S966" s="25">
        <v>0</v>
      </c>
      <c r="T966" s="25">
        <v>0</v>
      </c>
      <c r="U966" s="25"/>
      <c r="V966" s="25"/>
      <c r="W966" s="28"/>
      <c r="X966" s="28">
        <v>0</v>
      </c>
      <c r="Y966" s="28"/>
      <c r="Z966" s="28"/>
      <c r="AA966" s="43">
        <f>_xlfn.XLOOKUP(Master1[[#This Row],[cu_id]], Revenue_Analysis[cuid], Revenue_Analysis[Q1 Low Deviation], 0)</f>
        <v>0</v>
      </c>
      <c r="AB966" s="43">
        <f>_xlfn.XLOOKUP(Master1[[#This Row],[cu_id]],Revenue_Analysis[cuid],Revenue_Analysis[Q1 High Deviation], 0)</f>
        <v>0</v>
      </c>
      <c r="AC966" s="43">
        <f>_xlfn.XLOOKUP(Master1[[#This Row],[cu_id]],Revenue_Analysis[cuid],Revenue_Analysis[Q2 Low Deviation], 0)</f>
        <v>0</v>
      </c>
      <c r="AD966" s="43">
        <f>_xlfn.XLOOKUP(Master1[[#This Row],[cu_id]],Revenue_Analysis[cuid],Revenue_Analysis[Q2 High Deviation], 0)</f>
        <v>0</v>
      </c>
      <c r="AE966" s="43">
        <f>_xlfn.XLOOKUP(Master1[[#This Row],[cu_id]],Revenue_Analysis[cuid],Revenue_Analysis[Q3 Low Deviation], 0)</f>
        <v>90.672200000000004</v>
      </c>
      <c r="AF966" s="43">
        <f>_xlfn.XLOOKUP(Master1[[#This Row],[cu_id]],Revenue_Analysis[cuid],Revenue_Analysis[Q3 High Deviation], 0)</f>
        <v>144.19059999999999</v>
      </c>
      <c r="AG966" s="43">
        <f>_xlfn.XLOOKUP(Master1[[#This Row],[cu_id]],Revenue_Analysis[cuid],Revenue_Analysis[Q4 Low Deviation], 0)</f>
        <v>108.9729</v>
      </c>
      <c r="AH966" s="43">
        <f>_xlfn.XLOOKUP(Master1[[#This Row],[cu_id]],Revenue_Analysis[cuid],Revenue_Analysis[Q4 High Deviation], 0)</f>
        <v>139.19630000000001</v>
      </c>
      <c r="AI966" s="43">
        <f>_xlfn.XLOOKUP(Master1[[#This Row],[cu_id]],Revenue_Analysis[cuid],Revenue_Analysis[Q1 Average], 0)</f>
        <v>0</v>
      </c>
      <c r="AJ966" s="43">
        <f>_xlfn.XLOOKUP(Master1[[#This Row],[cu_id]],Revenue_Analysis[cuid],Revenue_Analysis[Q2 Average], 0)</f>
        <v>0</v>
      </c>
      <c r="AK966" s="43">
        <f>_xlfn.XLOOKUP(Master1[[#This Row],[cu_id]],Revenue_Analysis[cuid],Revenue_Analysis[Q3 Average], 0)</f>
        <v>117.4314</v>
      </c>
      <c r="AL966" s="43">
        <f>_xlfn.XLOOKUP(Master1[[#This Row],[cu_id]],Revenue_Analysis[cuid],Revenue_Analysis[Q4 Average], 0)</f>
        <v>124.08459999999999</v>
      </c>
      <c r="AM966" s="43" t="s">
        <v>1</v>
      </c>
      <c r="AN966" s="43" t="s">
        <v>1</v>
      </c>
      <c r="AO966" s="43" t="s">
        <v>13860</v>
      </c>
      <c r="AP966" s="43" t="s">
        <v>13860</v>
      </c>
      <c r="AQ966" s="43" t="s">
        <v>13860</v>
      </c>
      <c r="AR966" s="43" t="s">
        <v>0</v>
      </c>
      <c r="AS966" s="15">
        <f>IFERROR(_xlfn.XLOOKUP(Master1[[#This Row],[cu_id]],StopTimes[cu_ID],StopTimes[Average Stop Time]), 0)</f>
        <v>0</v>
      </c>
      <c r="AT96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66" s="45" t="s">
        <v>13860</v>
      </c>
      <c r="AV966" s="13"/>
      <c r="AW966" s="12"/>
    </row>
    <row r="967" spans="1:49" x14ac:dyDescent="0.3">
      <c r="A967" s="74" t="s">
        <v>3276</v>
      </c>
      <c r="B967" s="25">
        <v>78</v>
      </c>
      <c r="C967" s="25" t="s">
        <v>14</v>
      </c>
      <c r="D967" s="26">
        <v>99128</v>
      </c>
      <c r="E967" s="26">
        <v>5</v>
      </c>
      <c r="F967" s="26" t="s">
        <v>3277</v>
      </c>
      <c r="G967" s="26" t="s">
        <v>3278</v>
      </c>
      <c r="H967" s="26" t="s">
        <v>5</v>
      </c>
      <c r="I967" s="26" t="s">
        <v>1483</v>
      </c>
      <c r="J967" s="26" t="s">
        <v>4</v>
      </c>
      <c r="K967" s="26" t="s">
        <v>585</v>
      </c>
      <c r="L967" s="27">
        <v>7</v>
      </c>
      <c r="M967" s="25" t="s">
        <v>3</v>
      </c>
      <c r="N967" s="25" t="s">
        <v>2</v>
      </c>
      <c r="O967" s="25">
        <v>1</v>
      </c>
      <c r="P967" s="25">
        <v>0</v>
      </c>
      <c r="Q967" s="25">
        <v>0</v>
      </c>
      <c r="R967" s="25">
        <v>0</v>
      </c>
      <c r="S967" s="25">
        <v>1</v>
      </c>
      <c r="T967" s="25">
        <v>0</v>
      </c>
      <c r="U967" s="25"/>
      <c r="V967" s="25"/>
      <c r="W967" s="28"/>
      <c r="X967" s="28">
        <v>0</v>
      </c>
      <c r="Y967" s="28"/>
      <c r="Z967" s="28"/>
      <c r="AA967" s="43">
        <f>_xlfn.XLOOKUP(Master1[[#This Row],[cu_id]], Revenue_Analysis[cuid], Revenue_Analysis[Q1 Low Deviation], 0)</f>
        <v>0</v>
      </c>
      <c r="AB967" s="43">
        <f>_xlfn.XLOOKUP(Master1[[#This Row],[cu_id]],Revenue_Analysis[cuid],Revenue_Analysis[Q1 High Deviation], 0)</f>
        <v>0</v>
      </c>
      <c r="AC967" s="43">
        <f>_xlfn.XLOOKUP(Master1[[#This Row],[cu_id]],Revenue_Analysis[cuid],Revenue_Analysis[Q2 Low Deviation], 0)</f>
        <v>0</v>
      </c>
      <c r="AD967" s="43">
        <f>_xlfn.XLOOKUP(Master1[[#This Row],[cu_id]],Revenue_Analysis[cuid],Revenue_Analysis[Q2 High Deviation], 0)</f>
        <v>0</v>
      </c>
      <c r="AE967" s="43">
        <f>_xlfn.XLOOKUP(Master1[[#This Row],[cu_id]],Revenue_Analysis[cuid],Revenue_Analysis[Q3 Low Deviation], 0)</f>
        <v>51.02</v>
      </c>
      <c r="AF967" s="43">
        <f>_xlfn.XLOOKUP(Master1[[#This Row],[cu_id]],Revenue_Analysis[cuid],Revenue_Analysis[Q3 High Deviation], 0)</f>
        <v>51.02</v>
      </c>
      <c r="AG967" s="43">
        <f>_xlfn.XLOOKUP(Master1[[#This Row],[cu_id]],Revenue_Analysis[cuid],Revenue_Analysis[Q4 Low Deviation], 0)</f>
        <v>50.552700000000002</v>
      </c>
      <c r="AH967" s="43">
        <f>_xlfn.XLOOKUP(Master1[[#This Row],[cu_id]],Revenue_Analysis[cuid],Revenue_Analysis[Q4 High Deviation], 0)</f>
        <v>53.543700000000001</v>
      </c>
      <c r="AI967" s="43">
        <f>_xlfn.XLOOKUP(Master1[[#This Row],[cu_id]],Revenue_Analysis[cuid],Revenue_Analysis[Q1 Average], 0)</f>
        <v>0</v>
      </c>
      <c r="AJ967" s="43">
        <f>_xlfn.XLOOKUP(Master1[[#This Row],[cu_id]],Revenue_Analysis[cuid],Revenue_Analysis[Q2 Average], 0)</f>
        <v>0</v>
      </c>
      <c r="AK967" s="43">
        <f>_xlfn.XLOOKUP(Master1[[#This Row],[cu_id]],Revenue_Analysis[cuid],Revenue_Analysis[Q3 Average], 0)</f>
        <v>51.02</v>
      </c>
      <c r="AL967" s="43">
        <f>_xlfn.XLOOKUP(Master1[[#This Row],[cu_id]],Revenue_Analysis[cuid],Revenue_Analysis[Q4 Average], 0)</f>
        <v>52.048200000000001</v>
      </c>
      <c r="AM967" s="43" t="s">
        <v>1</v>
      </c>
      <c r="AN967" s="43" t="s">
        <v>1</v>
      </c>
      <c r="AO967" s="43" t="s">
        <v>13860</v>
      </c>
      <c r="AP967" s="43" t="s">
        <v>13860</v>
      </c>
      <c r="AQ967" s="43" t="s">
        <v>13860</v>
      </c>
      <c r="AR967" s="43" t="s">
        <v>0</v>
      </c>
      <c r="AS967" s="15">
        <f>IFERROR(_xlfn.XLOOKUP(Master1[[#This Row],[cu_id]],StopTimes[cu_ID],StopTimes[Average Stop Time]), 0)</f>
        <v>0</v>
      </c>
      <c r="AT96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67" s="45" t="s">
        <v>13860</v>
      </c>
      <c r="AV967" s="13"/>
      <c r="AW967" s="12"/>
    </row>
    <row r="968" spans="1:49" x14ac:dyDescent="0.3">
      <c r="A968" s="74" t="s">
        <v>3279</v>
      </c>
      <c r="B968" s="25">
        <v>8</v>
      </c>
      <c r="C968" s="25" t="s">
        <v>6</v>
      </c>
      <c r="D968" s="26">
        <v>33657</v>
      </c>
      <c r="E968" s="26">
        <v>0</v>
      </c>
      <c r="F968" s="26" t="s">
        <v>3280</v>
      </c>
      <c r="G968" s="26" t="s">
        <v>3281</v>
      </c>
      <c r="H968" s="26" t="s">
        <v>5</v>
      </c>
      <c r="I968" s="26" t="s">
        <v>2059</v>
      </c>
      <c r="J968" s="26" t="s">
        <v>4</v>
      </c>
      <c r="K968" s="26" t="s">
        <v>451</v>
      </c>
      <c r="L968" s="27">
        <v>7</v>
      </c>
      <c r="M968" s="25" t="s">
        <v>3</v>
      </c>
      <c r="N968" s="25" t="s">
        <v>2</v>
      </c>
      <c r="O968" s="25">
        <v>1</v>
      </c>
      <c r="P968" s="25">
        <v>0</v>
      </c>
      <c r="Q968" s="25">
        <v>0</v>
      </c>
      <c r="R968" s="25">
        <v>1</v>
      </c>
      <c r="S968" s="25">
        <v>0</v>
      </c>
      <c r="T968" s="25">
        <v>0</v>
      </c>
      <c r="U968" s="25"/>
      <c r="V968" s="25"/>
      <c r="W968" s="28"/>
      <c r="X968" s="28">
        <v>0</v>
      </c>
      <c r="Y968" s="28"/>
      <c r="Z968" s="28"/>
      <c r="AA968" s="43">
        <f>_xlfn.XLOOKUP(Master1[[#This Row],[cu_id]], Revenue_Analysis[cuid], Revenue_Analysis[Q1 Low Deviation], 0)</f>
        <v>0</v>
      </c>
      <c r="AB968" s="43">
        <f>_xlfn.XLOOKUP(Master1[[#This Row],[cu_id]],Revenue_Analysis[cuid],Revenue_Analysis[Q1 High Deviation], 0)</f>
        <v>0</v>
      </c>
      <c r="AC968" s="43">
        <f>_xlfn.XLOOKUP(Master1[[#This Row],[cu_id]],Revenue_Analysis[cuid],Revenue_Analysis[Q2 Low Deviation], 0)</f>
        <v>0</v>
      </c>
      <c r="AD968" s="43">
        <f>_xlfn.XLOOKUP(Master1[[#This Row],[cu_id]],Revenue_Analysis[cuid],Revenue_Analysis[Q2 High Deviation], 0)</f>
        <v>0</v>
      </c>
      <c r="AE968" s="43">
        <f>_xlfn.XLOOKUP(Master1[[#This Row],[cu_id]],Revenue_Analysis[cuid],Revenue_Analysis[Q3 Low Deviation], 0)</f>
        <v>40.01</v>
      </c>
      <c r="AF968" s="43">
        <f>_xlfn.XLOOKUP(Master1[[#This Row],[cu_id]],Revenue_Analysis[cuid],Revenue_Analysis[Q3 High Deviation], 0)</f>
        <v>40.01</v>
      </c>
      <c r="AG968" s="43">
        <f>_xlfn.XLOOKUP(Master1[[#This Row],[cu_id]],Revenue_Analysis[cuid],Revenue_Analysis[Q4 Low Deviation], 0)</f>
        <v>0</v>
      </c>
      <c r="AH968" s="43">
        <f>_xlfn.XLOOKUP(Master1[[#This Row],[cu_id]],Revenue_Analysis[cuid],Revenue_Analysis[Q4 High Deviation], 0)</f>
        <v>0</v>
      </c>
      <c r="AI968" s="43">
        <f>_xlfn.XLOOKUP(Master1[[#This Row],[cu_id]],Revenue_Analysis[cuid],Revenue_Analysis[Q1 Average], 0)</f>
        <v>0</v>
      </c>
      <c r="AJ968" s="43">
        <f>_xlfn.XLOOKUP(Master1[[#This Row],[cu_id]],Revenue_Analysis[cuid],Revenue_Analysis[Q2 Average], 0)</f>
        <v>0</v>
      </c>
      <c r="AK968" s="43">
        <f>_xlfn.XLOOKUP(Master1[[#This Row],[cu_id]],Revenue_Analysis[cuid],Revenue_Analysis[Q3 Average], 0)</f>
        <v>40.01</v>
      </c>
      <c r="AL968" s="43">
        <f>_xlfn.XLOOKUP(Master1[[#This Row],[cu_id]],Revenue_Analysis[cuid],Revenue_Analysis[Q4 Average], 0)</f>
        <v>0</v>
      </c>
      <c r="AM968" s="43" t="s">
        <v>1</v>
      </c>
      <c r="AN968" s="43" t="s">
        <v>1</v>
      </c>
      <c r="AO968" s="43" t="s">
        <v>13860</v>
      </c>
      <c r="AP968" s="43" t="s">
        <v>13860</v>
      </c>
      <c r="AQ968" s="43" t="s">
        <v>13860</v>
      </c>
      <c r="AR968" s="43" t="s">
        <v>0</v>
      </c>
      <c r="AS968" s="15">
        <f>IFERROR(_xlfn.XLOOKUP(Master1[[#This Row],[cu_id]],StopTimes[cu_ID],StopTimes[Average Stop Time]), 0)</f>
        <v>0</v>
      </c>
      <c r="AT96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68" s="45" t="s">
        <v>13860</v>
      </c>
      <c r="AV968" s="13"/>
      <c r="AW968" s="12"/>
    </row>
    <row r="969" spans="1:49" x14ac:dyDescent="0.3">
      <c r="A969" s="24" t="s">
        <v>4723</v>
      </c>
      <c r="B969" s="25">
        <v>72</v>
      </c>
      <c r="C969" s="25" t="s">
        <v>7</v>
      </c>
      <c r="D969" s="26">
        <v>33665</v>
      </c>
      <c r="E969" s="26">
        <v>0</v>
      </c>
      <c r="F969" s="26" t="s">
        <v>4724</v>
      </c>
      <c r="G969" s="26" t="s">
        <v>4725</v>
      </c>
      <c r="H969" s="26" t="s">
        <v>5</v>
      </c>
      <c r="I969" s="26" t="s">
        <v>1456</v>
      </c>
      <c r="J969" s="26" t="s">
        <v>4</v>
      </c>
      <c r="K969" s="26" t="s">
        <v>391</v>
      </c>
      <c r="L969" s="27">
        <v>6</v>
      </c>
      <c r="M969" s="25" t="s">
        <v>10</v>
      </c>
      <c r="N969" s="25" t="s">
        <v>2</v>
      </c>
      <c r="O969" s="25">
        <v>1</v>
      </c>
      <c r="P969" s="25">
        <v>0</v>
      </c>
      <c r="Q969" s="25">
        <v>0</v>
      </c>
      <c r="R969" s="25">
        <v>0</v>
      </c>
      <c r="S969" s="25">
        <v>0</v>
      </c>
      <c r="T969" s="25">
        <v>1</v>
      </c>
      <c r="U969" s="25">
        <v>1</v>
      </c>
      <c r="V969" s="51" t="str">
        <f>IFERROR(Master1[[#This Row],[Avg Garment Scans per Delivery]]/Master1[[#This Row],[Garment Inventory]], "")</f>
        <v/>
      </c>
      <c r="W969" s="28"/>
      <c r="X969" s="78"/>
      <c r="Y969" s="28"/>
      <c r="Z969" s="28"/>
      <c r="AA969" s="43">
        <f>_xlfn.XLOOKUP(Master1[[#This Row],[cu_id]], Revenue_Analysis[cuid], Revenue_Analysis[Q1 Low Deviation], 0)</f>
        <v>0</v>
      </c>
      <c r="AB969" s="43">
        <f>_xlfn.XLOOKUP(Master1[[#This Row],[cu_id]],Revenue_Analysis[cuid],Revenue_Analysis[Q1 High Deviation], 0)</f>
        <v>0</v>
      </c>
      <c r="AC969" s="43">
        <f>_xlfn.XLOOKUP(Master1[[#This Row],[cu_id]],Revenue_Analysis[cuid],Revenue_Analysis[Q2 Low Deviation], 0)</f>
        <v>0</v>
      </c>
      <c r="AD969" s="43">
        <f>_xlfn.XLOOKUP(Master1[[#This Row],[cu_id]],Revenue_Analysis[cuid],Revenue_Analysis[Q2 High Deviation], 0)</f>
        <v>0</v>
      </c>
      <c r="AE969" s="43">
        <f>_xlfn.XLOOKUP(Master1[[#This Row],[cu_id]],Revenue_Analysis[cuid],Revenue_Analysis[Q3 Low Deviation], 0)</f>
        <v>104.14</v>
      </c>
      <c r="AF969" s="43">
        <f>_xlfn.XLOOKUP(Master1[[#This Row],[cu_id]],Revenue_Analysis[cuid],Revenue_Analysis[Q3 High Deviation], 0)</f>
        <v>104.14</v>
      </c>
      <c r="AG969" s="43">
        <f>_xlfn.XLOOKUP(Master1[[#This Row],[cu_id]],Revenue_Analysis[cuid],Revenue_Analysis[Q4 Low Deviation], 0)</f>
        <v>104.14</v>
      </c>
      <c r="AH969" s="43">
        <f>_xlfn.XLOOKUP(Master1[[#This Row],[cu_id]],Revenue_Analysis[cuid],Revenue_Analysis[Q4 High Deviation], 0)</f>
        <v>104.14</v>
      </c>
      <c r="AI969" s="43">
        <f>_xlfn.XLOOKUP(Master1[[#This Row],[cu_id]],Revenue_Analysis[cuid],Revenue_Analysis[Q1 Average], 0)</f>
        <v>0</v>
      </c>
      <c r="AJ969" s="43">
        <f>_xlfn.XLOOKUP(Master1[[#This Row],[cu_id]],Revenue_Analysis[cuid],Revenue_Analysis[Q2 Average], 0)</f>
        <v>0</v>
      </c>
      <c r="AK969" s="43">
        <f>_xlfn.XLOOKUP(Master1[[#This Row],[cu_id]],Revenue_Analysis[cuid],Revenue_Analysis[Q3 Average], 0)</f>
        <v>104.14</v>
      </c>
      <c r="AL969" s="43">
        <f>_xlfn.XLOOKUP(Master1[[#This Row],[cu_id]],Revenue_Analysis[cuid],Revenue_Analysis[Q4 Average], 0)</f>
        <v>104.14</v>
      </c>
      <c r="AM969" s="44" t="s">
        <v>5020</v>
      </c>
      <c r="AN969" s="44" t="s">
        <v>5020</v>
      </c>
      <c r="AO969" s="79" t="s">
        <v>13860</v>
      </c>
      <c r="AP969" s="43" t="s">
        <v>13860</v>
      </c>
      <c r="AQ969" s="43" t="s">
        <v>13860</v>
      </c>
      <c r="AR969" s="43" t="s">
        <v>0</v>
      </c>
      <c r="AS969" s="15">
        <f>IFERROR(_xlfn.XLOOKUP(Master1[[#This Row],[cu_id]],StopTimes[cu_ID],StopTimes[Average Stop Time]), 0)</f>
        <v>0</v>
      </c>
      <c r="AT96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69" s="45" t="s">
        <v>13860</v>
      </c>
      <c r="AV969" s="13"/>
      <c r="AW969" s="12"/>
    </row>
    <row r="970" spans="1:49" x14ac:dyDescent="0.3">
      <c r="A970" s="24" t="s">
        <v>4726</v>
      </c>
      <c r="B970" s="25">
        <v>78</v>
      </c>
      <c r="C970" s="25" t="s">
        <v>12</v>
      </c>
      <c r="D970" s="26">
        <v>33667</v>
      </c>
      <c r="E970" s="26">
        <v>0</v>
      </c>
      <c r="F970" s="26" t="s">
        <v>4727</v>
      </c>
      <c r="G970" s="26" t="s">
        <v>4728</v>
      </c>
      <c r="H970" s="26" t="s">
        <v>5</v>
      </c>
      <c r="I970" s="26" t="s">
        <v>3012</v>
      </c>
      <c r="J970" s="26" t="s">
        <v>4</v>
      </c>
      <c r="K970" s="26" t="s">
        <v>926</v>
      </c>
      <c r="L970" s="27">
        <v>7</v>
      </c>
      <c r="M970" s="25" t="s">
        <v>3</v>
      </c>
      <c r="N970" s="25" t="s">
        <v>2</v>
      </c>
      <c r="O970" s="25">
        <v>1</v>
      </c>
      <c r="P970" s="25">
        <v>0</v>
      </c>
      <c r="Q970" s="25">
        <v>1</v>
      </c>
      <c r="R970" s="25">
        <v>0</v>
      </c>
      <c r="S970" s="25">
        <v>0</v>
      </c>
      <c r="T970" s="25">
        <v>0</v>
      </c>
      <c r="U970" s="25">
        <v>2</v>
      </c>
      <c r="V970" s="51" t="str">
        <f>IFERROR(Master1[[#This Row],[Avg Garment Scans per Delivery]]/Master1[[#This Row],[Garment Inventory]], "")</f>
        <v/>
      </c>
      <c r="W970" s="28"/>
      <c r="X970" s="78"/>
      <c r="Y970" s="28"/>
      <c r="Z970" s="28"/>
      <c r="AA970" s="43">
        <f>_xlfn.XLOOKUP(Master1[[#This Row],[cu_id]], Revenue_Analysis[cuid], Revenue_Analysis[Q1 Low Deviation], 0)</f>
        <v>0</v>
      </c>
      <c r="AB970" s="43">
        <f>_xlfn.XLOOKUP(Master1[[#This Row],[cu_id]],Revenue_Analysis[cuid],Revenue_Analysis[Q1 High Deviation], 0)</f>
        <v>0</v>
      </c>
      <c r="AC970" s="43">
        <f>_xlfn.XLOOKUP(Master1[[#This Row],[cu_id]],Revenue_Analysis[cuid],Revenue_Analysis[Q2 Low Deviation], 0)</f>
        <v>0</v>
      </c>
      <c r="AD970" s="43">
        <f>_xlfn.XLOOKUP(Master1[[#This Row],[cu_id]],Revenue_Analysis[cuid],Revenue_Analysis[Q2 High Deviation], 0)</f>
        <v>0</v>
      </c>
      <c r="AE970" s="43">
        <f>_xlfn.XLOOKUP(Master1[[#This Row],[cu_id]],Revenue_Analysis[cuid],Revenue_Analysis[Q3 Low Deviation], 0)</f>
        <v>131.96</v>
      </c>
      <c r="AF970" s="43">
        <f>_xlfn.XLOOKUP(Master1[[#This Row],[cu_id]],Revenue_Analysis[cuid],Revenue_Analysis[Q3 High Deviation], 0)</f>
        <v>210.62</v>
      </c>
      <c r="AG970" s="43">
        <f>_xlfn.XLOOKUP(Master1[[#This Row],[cu_id]],Revenue_Analysis[cuid],Revenue_Analysis[Q4 Low Deviation], 0)</f>
        <v>85.353099999999998</v>
      </c>
      <c r="AH970" s="43">
        <f>_xlfn.XLOOKUP(Master1[[#This Row],[cu_id]],Revenue_Analysis[cuid],Revenue_Analysis[Q4 High Deviation], 0)</f>
        <v>249.29390000000001</v>
      </c>
      <c r="AI970" s="43">
        <f>_xlfn.XLOOKUP(Master1[[#This Row],[cu_id]],Revenue_Analysis[cuid],Revenue_Analysis[Q1 Average], 0)</f>
        <v>0</v>
      </c>
      <c r="AJ970" s="43">
        <f>_xlfn.XLOOKUP(Master1[[#This Row],[cu_id]],Revenue_Analysis[cuid],Revenue_Analysis[Q2 Average], 0)</f>
        <v>0</v>
      </c>
      <c r="AK970" s="43">
        <f>_xlfn.XLOOKUP(Master1[[#This Row],[cu_id]],Revenue_Analysis[cuid],Revenue_Analysis[Q3 Average], 0)</f>
        <v>171.29</v>
      </c>
      <c r="AL970" s="43">
        <f>_xlfn.XLOOKUP(Master1[[#This Row],[cu_id]],Revenue_Analysis[cuid],Revenue_Analysis[Q4 Average], 0)</f>
        <v>167.3235</v>
      </c>
      <c r="AM970" s="44" t="s">
        <v>5020</v>
      </c>
      <c r="AN970" s="44" t="s">
        <v>5020</v>
      </c>
      <c r="AO970" s="79" t="s">
        <v>13860</v>
      </c>
      <c r="AP970" s="43" t="s">
        <v>13860</v>
      </c>
      <c r="AQ970" s="43" t="s">
        <v>13860</v>
      </c>
      <c r="AR970" s="43" t="s">
        <v>0</v>
      </c>
      <c r="AS970" s="15">
        <f>IFERROR(_xlfn.XLOOKUP(Master1[[#This Row],[cu_id]],StopTimes[cu_ID],StopTimes[Average Stop Time]), 0)</f>
        <v>0</v>
      </c>
      <c r="AT97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70" s="45" t="s">
        <v>13860</v>
      </c>
      <c r="AV970" s="13"/>
      <c r="AW970" s="12"/>
    </row>
    <row r="971" spans="1:49" x14ac:dyDescent="0.3">
      <c r="A971" s="24" t="s">
        <v>4720</v>
      </c>
      <c r="B971" s="25">
        <v>9</v>
      </c>
      <c r="C971" s="25" t="s">
        <v>12</v>
      </c>
      <c r="D971" s="26">
        <v>33499</v>
      </c>
      <c r="E971" s="26">
        <v>6</v>
      </c>
      <c r="F971" s="26" t="s">
        <v>4721</v>
      </c>
      <c r="G971" s="26" t="s">
        <v>4722</v>
      </c>
      <c r="H971" s="26" t="s">
        <v>5</v>
      </c>
      <c r="I971" s="26" t="s">
        <v>1513</v>
      </c>
      <c r="J971" s="26" t="s">
        <v>4</v>
      </c>
      <c r="K971" s="26" t="s">
        <v>547</v>
      </c>
      <c r="L971" s="27">
        <v>7</v>
      </c>
      <c r="M971" s="25" t="s">
        <v>3</v>
      </c>
      <c r="N971" s="25" t="s">
        <v>2</v>
      </c>
      <c r="O971" s="25">
        <v>1</v>
      </c>
      <c r="P971" s="25">
        <v>0</v>
      </c>
      <c r="Q971" s="25">
        <v>1</v>
      </c>
      <c r="R971" s="25">
        <v>0</v>
      </c>
      <c r="S971" s="25">
        <v>0</v>
      </c>
      <c r="T971" s="25">
        <v>0</v>
      </c>
      <c r="U971" s="25">
        <v>3</v>
      </c>
      <c r="V971" s="51" t="str">
        <f>IFERROR(Master1[[#This Row],[Avg Garment Scans per Delivery]]/Master1[[#This Row],[Garment Inventory]], "")</f>
        <v/>
      </c>
      <c r="W971" s="28"/>
      <c r="X971" s="78"/>
      <c r="Y971" s="28"/>
      <c r="Z971" s="28"/>
      <c r="AA971" s="43">
        <f>_xlfn.XLOOKUP(Master1[[#This Row],[cu_id]], Revenue_Analysis[cuid], Revenue_Analysis[Q1 Low Deviation], 0)</f>
        <v>0</v>
      </c>
      <c r="AB971" s="43">
        <f>_xlfn.XLOOKUP(Master1[[#This Row],[cu_id]],Revenue_Analysis[cuid],Revenue_Analysis[Q1 High Deviation], 0)</f>
        <v>0</v>
      </c>
      <c r="AC971" s="43">
        <f>_xlfn.XLOOKUP(Master1[[#This Row],[cu_id]],Revenue_Analysis[cuid],Revenue_Analysis[Q2 Low Deviation], 0)</f>
        <v>0</v>
      </c>
      <c r="AD971" s="43">
        <f>_xlfn.XLOOKUP(Master1[[#This Row],[cu_id]],Revenue_Analysis[cuid],Revenue_Analysis[Q2 High Deviation], 0)</f>
        <v>0</v>
      </c>
      <c r="AE971" s="43">
        <f>_xlfn.XLOOKUP(Master1[[#This Row],[cu_id]],Revenue_Analysis[cuid],Revenue_Analysis[Q3 Low Deviation], 0)</f>
        <v>113.4</v>
      </c>
      <c r="AF971" s="43">
        <f>_xlfn.XLOOKUP(Master1[[#This Row],[cu_id]],Revenue_Analysis[cuid],Revenue_Analysis[Q3 High Deviation], 0)</f>
        <v>192.44</v>
      </c>
      <c r="AG971" s="43">
        <f>_xlfn.XLOOKUP(Master1[[#This Row],[cu_id]],Revenue_Analysis[cuid],Revenue_Analysis[Q4 Low Deviation], 0)</f>
        <v>125.2445</v>
      </c>
      <c r="AH971" s="43">
        <f>_xlfn.XLOOKUP(Master1[[#This Row],[cu_id]],Revenue_Analysis[cuid],Revenue_Analysis[Q4 High Deviation], 0)</f>
        <v>162.45249999999999</v>
      </c>
      <c r="AI971" s="43">
        <f>_xlfn.XLOOKUP(Master1[[#This Row],[cu_id]],Revenue_Analysis[cuid],Revenue_Analysis[Q1 Average], 0)</f>
        <v>0</v>
      </c>
      <c r="AJ971" s="43">
        <f>_xlfn.XLOOKUP(Master1[[#This Row],[cu_id]],Revenue_Analysis[cuid],Revenue_Analysis[Q2 Average], 0)</f>
        <v>0</v>
      </c>
      <c r="AK971" s="43">
        <f>_xlfn.XLOOKUP(Master1[[#This Row],[cu_id]],Revenue_Analysis[cuid],Revenue_Analysis[Q3 Average], 0)</f>
        <v>152.91999999999999</v>
      </c>
      <c r="AL971" s="43">
        <f>_xlfn.XLOOKUP(Master1[[#This Row],[cu_id]],Revenue_Analysis[cuid],Revenue_Analysis[Q4 Average], 0)</f>
        <v>143.8485</v>
      </c>
      <c r="AM971" s="44">
        <v>0.20833333333333334</v>
      </c>
      <c r="AN971" s="44">
        <v>0.70833333333333337</v>
      </c>
      <c r="AO971" s="79" t="s">
        <v>13860</v>
      </c>
      <c r="AP971" s="43" t="s">
        <v>13860</v>
      </c>
      <c r="AQ971" s="43" t="s">
        <v>13860</v>
      </c>
      <c r="AR971" s="43" t="s">
        <v>0</v>
      </c>
      <c r="AS971" s="15">
        <f>IFERROR(_xlfn.XLOOKUP(Master1[[#This Row],[cu_id]],StopTimes[cu_ID],StopTimes[Average Stop Time]), 0)</f>
        <v>0</v>
      </c>
      <c r="AT971" s="15">
        <f>IF(Master1[[#This Row],[RSP StopTime Override]] &lt;&gt; "",Master1[[#This Row],[RSP StopTime Override]],IF(Master1[[#This Row],[Avg Stop Time Helper]] &lt;&gt; 0, Master1[[#This Row],[Avg Stop Time Helper]],Average_Stop_Time))</f>
        <v>40</v>
      </c>
      <c r="AU971" s="45">
        <v>40</v>
      </c>
      <c r="AV971" s="13"/>
      <c r="AW971" s="12"/>
    </row>
    <row r="972" spans="1:49" x14ac:dyDescent="0.3">
      <c r="A972" s="24" t="s">
        <v>4729</v>
      </c>
      <c r="B972" s="25">
        <v>78</v>
      </c>
      <c r="C972" s="25" t="s">
        <v>9</v>
      </c>
      <c r="D972" s="26">
        <v>33672</v>
      </c>
      <c r="E972" s="26">
        <v>0</v>
      </c>
      <c r="F972" s="26" t="s">
        <v>4730</v>
      </c>
      <c r="G972" s="26" t="s">
        <v>4731</v>
      </c>
      <c r="H972" s="26" t="s">
        <v>5</v>
      </c>
      <c r="I972" s="26" t="s">
        <v>1234</v>
      </c>
      <c r="J972" s="26" t="s">
        <v>4</v>
      </c>
      <c r="K972" s="26" t="s">
        <v>942</v>
      </c>
      <c r="L972" s="27">
        <v>7</v>
      </c>
      <c r="M972" s="25" t="s">
        <v>3</v>
      </c>
      <c r="N972" s="25" t="s">
        <v>2</v>
      </c>
      <c r="O972" s="25">
        <v>1</v>
      </c>
      <c r="P972" s="25">
        <v>1</v>
      </c>
      <c r="Q972" s="25">
        <v>0</v>
      </c>
      <c r="R972" s="25">
        <v>0</v>
      </c>
      <c r="S972" s="25">
        <v>0</v>
      </c>
      <c r="T972" s="25">
        <v>0</v>
      </c>
      <c r="U972" s="25"/>
      <c r="V972" s="51" t="str">
        <f>IFERROR(Master1[[#This Row],[Avg Garment Scans per Delivery]]/Master1[[#This Row],[Garment Inventory]], "")</f>
        <v/>
      </c>
      <c r="W972" s="28"/>
      <c r="X972" s="78"/>
      <c r="Y972" s="28"/>
      <c r="Z972" s="28"/>
      <c r="AA972" s="43">
        <f>_xlfn.XLOOKUP(Master1[[#This Row],[cu_id]], Revenue_Analysis[cuid], Revenue_Analysis[Q1 Low Deviation], 0)</f>
        <v>0</v>
      </c>
      <c r="AB972" s="43">
        <f>_xlfn.XLOOKUP(Master1[[#This Row],[cu_id]],Revenue_Analysis[cuid],Revenue_Analysis[Q1 High Deviation], 0)</f>
        <v>0</v>
      </c>
      <c r="AC972" s="43">
        <f>_xlfn.XLOOKUP(Master1[[#This Row],[cu_id]],Revenue_Analysis[cuid],Revenue_Analysis[Q2 Low Deviation], 0)</f>
        <v>0</v>
      </c>
      <c r="AD972" s="43">
        <f>_xlfn.XLOOKUP(Master1[[#This Row],[cu_id]],Revenue_Analysis[cuid],Revenue_Analysis[Q2 High Deviation], 0)</f>
        <v>0</v>
      </c>
      <c r="AE972" s="43">
        <f>_xlfn.XLOOKUP(Master1[[#This Row],[cu_id]],Revenue_Analysis[cuid],Revenue_Analysis[Q3 Low Deviation], 0)</f>
        <v>0</v>
      </c>
      <c r="AF972" s="43">
        <f>_xlfn.XLOOKUP(Master1[[#This Row],[cu_id]],Revenue_Analysis[cuid],Revenue_Analysis[Q3 High Deviation], 0)</f>
        <v>0</v>
      </c>
      <c r="AG972" s="43">
        <f>_xlfn.XLOOKUP(Master1[[#This Row],[cu_id]],Revenue_Analysis[cuid],Revenue_Analysis[Q4 Low Deviation], 0)</f>
        <v>46.22</v>
      </c>
      <c r="AH972" s="43">
        <f>_xlfn.XLOOKUP(Master1[[#This Row],[cu_id]],Revenue_Analysis[cuid],Revenue_Analysis[Q4 High Deviation], 0)</f>
        <v>48.08</v>
      </c>
      <c r="AI972" s="43">
        <f>_xlfn.XLOOKUP(Master1[[#This Row],[cu_id]],Revenue_Analysis[cuid],Revenue_Analysis[Q1 Average], 0)</f>
        <v>0</v>
      </c>
      <c r="AJ972" s="43">
        <f>_xlfn.XLOOKUP(Master1[[#This Row],[cu_id]],Revenue_Analysis[cuid],Revenue_Analysis[Q2 Average], 0)</f>
        <v>0</v>
      </c>
      <c r="AK972" s="43">
        <f>_xlfn.XLOOKUP(Master1[[#This Row],[cu_id]],Revenue_Analysis[cuid],Revenue_Analysis[Q3 Average], 0)</f>
        <v>0</v>
      </c>
      <c r="AL972" s="43">
        <f>_xlfn.XLOOKUP(Master1[[#This Row],[cu_id]],Revenue_Analysis[cuid],Revenue_Analysis[Q4 Average], 0)</f>
        <v>47.15</v>
      </c>
      <c r="AM972" s="44" t="s">
        <v>5020</v>
      </c>
      <c r="AN972" s="44" t="s">
        <v>5020</v>
      </c>
      <c r="AO972" s="79" t="s">
        <v>13860</v>
      </c>
      <c r="AP972" s="43" t="s">
        <v>13860</v>
      </c>
      <c r="AQ972" s="43" t="s">
        <v>13860</v>
      </c>
      <c r="AR972" s="43" t="s">
        <v>0</v>
      </c>
      <c r="AS972" s="15">
        <f>IFERROR(_xlfn.XLOOKUP(Master1[[#This Row],[cu_id]],StopTimes[cu_ID],StopTimes[Average Stop Time]), 0)</f>
        <v>0</v>
      </c>
      <c r="AT97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72" s="45" t="s">
        <v>13860</v>
      </c>
      <c r="AV972" s="13"/>
      <c r="AW972" s="12"/>
    </row>
    <row r="973" spans="1:49" x14ac:dyDescent="0.3">
      <c r="A973" s="85" t="s">
        <v>4699</v>
      </c>
      <c r="B973" s="87">
        <v>9</v>
      </c>
      <c r="C973" s="87" t="s">
        <v>7</v>
      </c>
      <c r="D973" s="88">
        <v>29048</v>
      </c>
      <c r="E973" s="88">
        <v>1</v>
      </c>
      <c r="F973" s="88" t="s">
        <v>4700</v>
      </c>
      <c r="G973" s="88" t="s">
        <v>4701</v>
      </c>
      <c r="H973" s="88" t="s">
        <v>11</v>
      </c>
      <c r="I973" s="88" t="s">
        <v>1097</v>
      </c>
      <c r="J973" s="88" t="s">
        <v>4</v>
      </c>
      <c r="K973" s="88" t="s">
        <v>1098</v>
      </c>
      <c r="L973" s="89">
        <v>7</v>
      </c>
      <c r="M973" s="87" t="s">
        <v>3</v>
      </c>
      <c r="N973" s="87" t="s">
        <v>2</v>
      </c>
      <c r="O973" s="87">
        <v>31</v>
      </c>
      <c r="P973" s="87">
        <v>0</v>
      </c>
      <c r="Q973" s="87">
        <v>0</v>
      </c>
      <c r="R973" s="87">
        <v>0</v>
      </c>
      <c r="S973" s="87">
        <v>0</v>
      </c>
      <c r="T973" s="87">
        <v>31</v>
      </c>
      <c r="U973" s="87">
        <v>29</v>
      </c>
      <c r="V973" s="101" t="str">
        <f>IFERROR(Master1[[#This Row],[Avg Garment Scans per Delivery]]/Master1[[#This Row],[Garment Inventory]], "")</f>
        <v/>
      </c>
      <c r="W973" s="90"/>
      <c r="X973" s="90"/>
      <c r="Y973" s="90"/>
      <c r="Z973" s="90"/>
      <c r="AA973" s="43">
        <f>_xlfn.XLOOKUP(Master1[[#This Row],[cu_id]], Revenue_Analysis[cuid], Revenue_Analysis[Q1 Low Deviation], 0)</f>
        <v>0</v>
      </c>
      <c r="AB973" s="43">
        <f>_xlfn.XLOOKUP(Master1[[#This Row],[cu_id]],Revenue_Analysis[cuid],Revenue_Analysis[Q1 High Deviation], 0)</f>
        <v>0</v>
      </c>
      <c r="AC973" s="43">
        <f>_xlfn.XLOOKUP(Master1[[#This Row],[cu_id]],Revenue_Analysis[cuid],Revenue_Analysis[Q2 Low Deviation], 0)</f>
        <v>0</v>
      </c>
      <c r="AD973" s="43">
        <f>_xlfn.XLOOKUP(Master1[[#This Row],[cu_id]],Revenue_Analysis[cuid],Revenue_Analysis[Q2 High Deviation], 0)</f>
        <v>0</v>
      </c>
      <c r="AE973" s="43">
        <f>_xlfn.XLOOKUP(Master1[[#This Row],[cu_id]],Revenue_Analysis[cuid],Revenue_Analysis[Q3 Low Deviation], 0)</f>
        <v>100.2677</v>
      </c>
      <c r="AF973" s="43">
        <f>_xlfn.XLOOKUP(Master1[[#This Row],[cu_id]],Revenue_Analysis[cuid],Revenue_Analysis[Q3 High Deviation], 0)</f>
        <v>335.55889999999999</v>
      </c>
      <c r="AG973" s="43">
        <f>_xlfn.XLOOKUP(Master1[[#This Row],[cu_id]],Revenue_Analysis[cuid],Revenue_Analysis[Q4 Low Deviation], 0)</f>
        <v>187.73070000000001</v>
      </c>
      <c r="AH973" s="43">
        <f>_xlfn.XLOOKUP(Master1[[#This Row],[cu_id]],Revenue_Analysis[cuid],Revenue_Analysis[Q4 High Deviation], 0)</f>
        <v>411.32069999999999</v>
      </c>
      <c r="AI973" s="91">
        <f>_xlfn.XLOOKUP(Master1[[#This Row],[cu_id]],Revenue_Analysis[cuid],Revenue_Analysis[Q1 Average], 0)</f>
        <v>0</v>
      </c>
      <c r="AJ973" s="91">
        <f>_xlfn.XLOOKUP(Master1[[#This Row],[cu_id]],Revenue_Analysis[cuid],Revenue_Analysis[Q2 Average], 0)</f>
        <v>0</v>
      </c>
      <c r="AK973" s="91">
        <v>217.91329999999999</v>
      </c>
      <c r="AL973" s="91">
        <f>_xlfn.XLOOKUP(Master1[[#This Row],[cu_id]],Revenue_Analysis[cuid],Revenue_Analysis[Q4 Average], 0)</f>
        <v>299.52569999999997</v>
      </c>
      <c r="AM973" s="93" t="s">
        <v>1</v>
      </c>
      <c r="AN973" s="95" t="s">
        <v>1</v>
      </c>
      <c r="AO973" s="97" t="s">
        <v>13860</v>
      </c>
      <c r="AP973" s="91" t="s">
        <v>13860</v>
      </c>
      <c r="AQ973" s="91" t="s">
        <v>13860</v>
      </c>
      <c r="AR973" s="99" t="s">
        <v>0</v>
      </c>
      <c r="AS973" s="15">
        <f>IFERROR(_xlfn.XLOOKUP(Master1[[#This Row],[cu_id]],StopTimes[cu_ID],StopTimes[Average Stop Time]), 0)</f>
        <v>0</v>
      </c>
      <c r="AT97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73" s="45" t="s">
        <v>13860</v>
      </c>
      <c r="AV973" s="13"/>
      <c r="AW973" s="12"/>
    </row>
    <row r="974" spans="1:49" x14ac:dyDescent="0.3">
      <c r="A974" s="24" t="s">
        <v>4732</v>
      </c>
      <c r="B974" s="25">
        <v>70</v>
      </c>
      <c r="C974" s="25" t="s">
        <v>14</v>
      </c>
      <c r="D974" s="26">
        <v>33673</v>
      </c>
      <c r="E974" s="26">
        <v>0</v>
      </c>
      <c r="F974" s="26" t="s">
        <v>4733</v>
      </c>
      <c r="G974" s="26" t="s">
        <v>2049</v>
      </c>
      <c r="H974" s="26" t="s">
        <v>5</v>
      </c>
      <c r="I974" s="26" t="s">
        <v>1318</v>
      </c>
      <c r="J974" s="26" t="s">
        <v>4</v>
      </c>
      <c r="K974" s="26" t="s">
        <v>635</v>
      </c>
      <c r="L974" s="27">
        <v>7</v>
      </c>
      <c r="M974" s="25" t="s">
        <v>3</v>
      </c>
      <c r="N974" s="25" t="s">
        <v>2</v>
      </c>
      <c r="O974" s="25">
        <v>1</v>
      </c>
      <c r="P974" s="25">
        <v>0</v>
      </c>
      <c r="Q974" s="25">
        <v>0</v>
      </c>
      <c r="R974" s="25">
        <v>0</v>
      </c>
      <c r="S974" s="25">
        <v>1</v>
      </c>
      <c r="T974" s="25">
        <v>0</v>
      </c>
      <c r="U974" s="25">
        <v>1</v>
      </c>
      <c r="V974" s="51" t="str">
        <f>IFERROR(Master1[[#This Row],[Avg Garment Scans per Delivery]]/Master1[[#This Row],[Garment Inventory]], "")</f>
        <v/>
      </c>
      <c r="W974" s="28"/>
      <c r="X974" s="78"/>
      <c r="Y974" s="28"/>
      <c r="Z974" s="28"/>
      <c r="AA974" s="43">
        <f>_xlfn.XLOOKUP(Master1[[#This Row],[cu_id]], Revenue_Analysis[cuid], Revenue_Analysis[Q1 Low Deviation], 0)</f>
        <v>0</v>
      </c>
      <c r="AB974" s="43">
        <f>_xlfn.XLOOKUP(Master1[[#This Row],[cu_id]],Revenue_Analysis[cuid],Revenue_Analysis[Q1 High Deviation], 0)</f>
        <v>0</v>
      </c>
      <c r="AC974" s="43">
        <f>_xlfn.XLOOKUP(Master1[[#This Row],[cu_id]],Revenue_Analysis[cuid],Revenue_Analysis[Q2 Low Deviation], 0)</f>
        <v>0</v>
      </c>
      <c r="AD974" s="43">
        <f>_xlfn.XLOOKUP(Master1[[#This Row],[cu_id]],Revenue_Analysis[cuid],Revenue_Analysis[Q2 High Deviation], 0)</f>
        <v>0</v>
      </c>
      <c r="AE974" s="43">
        <f>_xlfn.XLOOKUP(Master1[[#This Row],[cu_id]],Revenue_Analysis[cuid],Revenue_Analysis[Q3 Low Deviation], 0)</f>
        <v>86.43</v>
      </c>
      <c r="AF974" s="43">
        <f>_xlfn.XLOOKUP(Master1[[#This Row],[cu_id]],Revenue_Analysis[cuid],Revenue_Analysis[Q3 High Deviation], 0)</f>
        <v>86.43</v>
      </c>
      <c r="AG974" s="43">
        <f>_xlfn.XLOOKUP(Master1[[#This Row],[cu_id]],Revenue_Analysis[cuid],Revenue_Analysis[Q4 Low Deviation], 0)</f>
        <v>86.149000000000001</v>
      </c>
      <c r="AH974" s="43">
        <f>_xlfn.XLOOKUP(Master1[[#This Row],[cu_id]],Revenue_Analysis[cuid],Revenue_Analysis[Q4 High Deviation], 0)</f>
        <v>101.5772</v>
      </c>
      <c r="AI974" s="43">
        <f>_xlfn.XLOOKUP(Master1[[#This Row],[cu_id]],Revenue_Analysis[cuid],Revenue_Analysis[Q1 Average], 0)</f>
        <v>0</v>
      </c>
      <c r="AJ974" s="43">
        <f>_xlfn.XLOOKUP(Master1[[#This Row],[cu_id]],Revenue_Analysis[cuid],Revenue_Analysis[Q2 Average], 0)</f>
        <v>0</v>
      </c>
      <c r="AK974" s="43">
        <f>_xlfn.XLOOKUP(Master1[[#This Row],[cu_id]],Revenue_Analysis[cuid],Revenue_Analysis[Q3 Average], 0)</f>
        <v>86.43</v>
      </c>
      <c r="AL974" s="43">
        <f>_xlfn.XLOOKUP(Master1[[#This Row],[cu_id]],Revenue_Analysis[cuid],Revenue_Analysis[Q4 Average], 0)</f>
        <v>93.863100000000003</v>
      </c>
      <c r="AM974" s="44">
        <v>0.4375</v>
      </c>
      <c r="AN974" s="44">
        <v>0.70833333333333337</v>
      </c>
      <c r="AO974" s="79" t="s">
        <v>13860</v>
      </c>
      <c r="AP974" s="43" t="s">
        <v>13860</v>
      </c>
      <c r="AQ974" s="43" t="s">
        <v>13860</v>
      </c>
      <c r="AR974" s="43" t="s">
        <v>27</v>
      </c>
      <c r="AS974" s="15">
        <f>IFERROR(_xlfn.XLOOKUP(Master1[[#This Row],[cu_id]],StopTimes[cu_ID],StopTimes[Average Stop Time]), 0)</f>
        <v>0</v>
      </c>
      <c r="AT97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74" s="45" t="s">
        <v>13860</v>
      </c>
      <c r="AV974" s="13"/>
      <c r="AW974" s="12"/>
    </row>
    <row r="975" spans="1:49" x14ac:dyDescent="0.3">
      <c r="A975" s="24" t="s">
        <v>4734</v>
      </c>
      <c r="B975" s="25">
        <v>71</v>
      </c>
      <c r="C975" s="25" t="s">
        <v>7</v>
      </c>
      <c r="D975" s="26">
        <v>33676</v>
      </c>
      <c r="E975" s="26">
        <v>0</v>
      </c>
      <c r="F975" s="26" t="s">
        <v>4735</v>
      </c>
      <c r="G975" s="26" t="s">
        <v>4736</v>
      </c>
      <c r="H975" s="26" t="s">
        <v>5</v>
      </c>
      <c r="I975" s="26" t="s">
        <v>1422</v>
      </c>
      <c r="J975" s="26" t="s">
        <v>4</v>
      </c>
      <c r="K975" s="26" t="s">
        <v>892</v>
      </c>
      <c r="L975" s="27">
        <v>6</v>
      </c>
      <c r="M975" s="25" t="s">
        <v>3</v>
      </c>
      <c r="N975" s="25" t="s">
        <v>2</v>
      </c>
      <c r="O975" s="25">
        <v>1</v>
      </c>
      <c r="P975" s="25">
        <v>0</v>
      </c>
      <c r="Q975" s="25">
        <v>0</v>
      </c>
      <c r="R975" s="25">
        <v>0</v>
      </c>
      <c r="S975" s="25">
        <v>0</v>
      </c>
      <c r="T975" s="25">
        <v>1</v>
      </c>
      <c r="U975" s="25"/>
      <c r="V975" s="51" t="str">
        <f>IFERROR(Master1[[#This Row],[Avg Garment Scans per Delivery]]/Master1[[#This Row],[Garment Inventory]], "")</f>
        <v/>
      </c>
      <c r="W975" s="28"/>
      <c r="X975" s="78"/>
      <c r="Y975" s="28"/>
      <c r="Z975" s="28"/>
      <c r="AA975" s="43">
        <f>_xlfn.XLOOKUP(Master1[[#This Row],[cu_id]], Revenue_Analysis[cuid], Revenue_Analysis[Q1 Low Deviation], 0)</f>
        <v>0</v>
      </c>
      <c r="AB975" s="43">
        <f>_xlfn.XLOOKUP(Master1[[#This Row],[cu_id]],Revenue_Analysis[cuid],Revenue_Analysis[Q1 High Deviation], 0)</f>
        <v>0</v>
      </c>
      <c r="AC975" s="43">
        <f>_xlfn.XLOOKUP(Master1[[#This Row],[cu_id]],Revenue_Analysis[cuid],Revenue_Analysis[Q2 Low Deviation], 0)</f>
        <v>0</v>
      </c>
      <c r="AD975" s="43">
        <f>_xlfn.XLOOKUP(Master1[[#This Row],[cu_id]],Revenue_Analysis[cuid],Revenue_Analysis[Q2 High Deviation], 0)</f>
        <v>0</v>
      </c>
      <c r="AE975" s="43">
        <f>_xlfn.XLOOKUP(Master1[[#This Row],[cu_id]],Revenue_Analysis[cuid],Revenue_Analysis[Q3 Low Deviation], 0)</f>
        <v>0</v>
      </c>
      <c r="AF975" s="43">
        <f>_xlfn.XLOOKUP(Master1[[#This Row],[cu_id]],Revenue_Analysis[cuid],Revenue_Analysis[Q3 High Deviation], 0)</f>
        <v>0</v>
      </c>
      <c r="AG975" s="43">
        <f>_xlfn.XLOOKUP(Master1[[#This Row],[cu_id]],Revenue_Analysis[cuid],Revenue_Analysis[Q4 Low Deviation], 0)</f>
        <v>54.858800000000002</v>
      </c>
      <c r="AH975" s="43">
        <f>_xlfn.XLOOKUP(Master1[[#This Row],[cu_id]],Revenue_Analysis[cuid],Revenue_Analysis[Q4 High Deviation], 0)</f>
        <v>63.998399999999997</v>
      </c>
      <c r="AI975" s="43">
        <f>_xlfn.XLOOKUP(Master1[[#This Row],[cu_id]],Revenue_Analysis[cuid],Revenue_Analysis[Q1 Average], 0)</f>
        <v>0</v>
      </c>
      <c r="AJ975" s="43">
        <f>_xlfn.XLOOKUP(Master1[[#This Row],[cu_id]],Revenue_Analysis[cuid],Revenue_Analysis[Q2 Average], 0)</f>
        <v>0</v>
      </c>
      <c r="AK975" s="43">
        <f>_xlfn.XLOOKUP(Master1[[#This Row],[cu_id]],Revenue_Analysis[cuid],Revenue_Analysis[Q3 Average], 0)</f>
        <v>0</v>
      </c>
      <c r="AL975" s="43">
        <f>_xlfn.XLOOKUP(Master1[[#This Row],[cu_id]],Revenue_Analysis[cuid],Revenue_Analysis[Q4 Average], 0)</f>
        <v>59.428600000000003</v>
      </c>
      <c r="AM975" s="44" t="s">
        <v>5020</v>
      </c>
      <c r="AN975" s="44" t="s">
        <v>5020</v>
      </c>
      <c r="AO975" s="79" t="s">
        <v>13860</v>
      </c>
      <c r="AP975" s="43" t="s">
        <v>13860</v>
      </c>
      <c r="AQ975" s="43" t="s">
        <v>13860</v>
      </c>
      <c r="AR975" s="43" t="s">
        <v>0</v>
      </c>
      <c r="AS975" s="15">
        <f>IFERROR(_xlfn.XLOOKUP(Master1[[#This Row],[cu_id]],StopTimes[cu_ID],StopTimes[Average Stop Time]), 0)</f>
        <v>0</v>
      </c>
      <c r="AT97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75" s="45" t="s">
        <v>13860</v>
      </c>
      <c r="AV975" s="13"/>
      <c r="AW975" s="12"/>
    </row>
    <row r="976" spans="1:49" x14ac:dyDescent="0.3">
      <c r="A976" s="24" t="s">
        <v>4737</v>
      </c>
      <c r="B976" s="25">
        <v>15</v>
      </c>
      <c r="C976" s="25" t="s">
        <v>7</v>
      </c>
      <c r="D976" s="26">
        <v>33677</v>
      </c>
      <c r="E976" s="26">
        <v>0</v>
      </c>
      <c r="F976" s="26" t="s">
        <v>4738</v>
      </c>
      <c r="G976" s="26" t="s">
        <v>4739</v>
      </c>
      <c r="H976" s="26" t="s">
        <v>5</v>
      </c>
      <c r="I976" s="26" t="s">
        <v>2168</v>
      </c>
      <c r="J976" s="26" t="s">
        <v>4</v>
      </c>
      <c r="K976" s="26" t="s">
        <v>277</v>
      </c>
      <c r="L976" s="27">
        <v>5</v>
      </c>
      <c r="M976" s="25" t="s">
        <v>18</v>
      </c>
      <c r="N976" s="25" t="s">
        <v>2</v>
      </c>
      <c r="O976" s="25">
        <v>1</v>
      </c>
      <c r="P976" s="25">
        <v>0</v>
      </c>
      <c r="Q976" s="25">
        <v>0</v>
      </c>
      <c r="R976" s="25">
        <v>0</v>
      </c>
      <c r="S976" s="25">
        <v>0</v>
      </c>
      <c r="T976" s="25">
        <v>1</v>
      </c>
      <c r="U976" s="25"/>
      <c r="V976" s="51" t="str">
        <f>IFERROR(Master1[[#This Row],[Avg Garment Scans per Delivery]]/Master1[[#This Row],[Garment Inventory]], "")</f>
        <v/>
      </c>
      <c r="W976" s="28"/>
      <c r="X976" s="78"/>
      <c r="Y976" s="28"/>
      <c r="Z976" s="28"/>
      <c r="AA976" s="43">
        <f>_xlfn.XLOOKUP(Master1[[#This Row],[cu_id]], Revenue_Analysis[cuid], Revenue_Analysis[Q1 Low Deviation], 0)</f>
        <v>0</v>
      </c>
      <c r="AB976" s="43">
        <f>_xlfn.XLOOKUP(Master1[[#This Row],[cu_id]],Revenue_Analysis[cuid],Revenue_Analysis[Q1 High Deviation], 0)</f>
        <v>0</v>
      </c>
      <c r="AC976" s="43">
        <f>_xlfn.XLOOKUP(Master1[[#This Row],[cu_id]],Revenue_Analysis[cuid],Revenue_Analysis[Q2 Low Deviation], 0)</f>
        <v>0</v>
      </c>
      <c r="AD976" s="43">
        <f>_xlfn.XLOOKUP(Master1[[#This Row],[cu_id]],Revenue_Analysis[cuid],Revenue_Analysis[Q2 High Deviation], 0)</f>
        <v>0</v>
      </c>
      <c r="AE976" s="43">
        <f>_xlfn.XLOOKUP(Master1[[#This Row],[cu_id]],Revenue_Analysis[cuid],Revenue_Analysis[Q3 Low Deviation], 0)</f>
        <v>0</v>
      </c>
      <c r="AF976" s="43">
        <f>_xlfn.XLOOKUP(Master1[[#This Row],[cu_id]],Revenue_Analysis[cuid],Revenue_Analysis[Q3 High Deviation], 0)</f>
        <v>0</v>
      </c>
      <c r="AG976" s="43">
        <f>_xlfn.XLOOKUP(Master1[[#This Row],[cu_id]],Revenue_Analysis[cuid],Revenue_Analysis[Q4 Low Deviation], 0)</f>
        <v>200.14</v>
      </c>
      <c r="AH976" s="43">
        <f>_xlfn.XLOOKUP(Master1[[#This Row],[cu_id]],Revenue_Analysis[cuid],Revenue_Analysis[Q4 High Deviation], 0)</f>
        <v>258.32</v>
      </c>
      <c r="AI976" s="43">
        <f>_xlfn.XLOOKUP(Master1[[#This Row],[cu_id]],Revenue_Analysis[cuid],Revenue_Analysis[Q1 Average], 0)</f>
        <v>0</v>
      </c>
      <c r="AJ976" s="43">
        <f>_xlfn.XLOOKUP(Master1[[#This Row],[cu_id]],Revenue_Analysis[cuid],Revenue_Analysis[Q2 Average], 0)</f>
        <v>0</v>
      </c>
      <c r="AK976" s="43">
        <f>_xlfn.XLOOKUP(Master1[[#This Row],[cu_id]],Revenue_Analysis[cuid],Revenue_Analysis[Q3 Average], 0)</f>
        <v>0</v>
      </c>
      <c r="AL976" s="43">
        <f>_xlfn.XLOOKUP(Master1[[#This Row],[cu_id]],Revenue_Analysis[cuid],Revenue_Analysis[Q4 Average], 0)</f>
        <v>229.23</v>
      </c>
      <c r="AM976" s="44">
        <v>0.41666666666666669</v>
      </c>
      <c r="AN976" s="44">
        <v>0.70833333333333337</v>
      </c>
      <c r="AO976" s="79" t="s">
        <v>13860</v>
      </c>
      <c r="AP976" s="43" t="s">
        <v>13860</v>
      </c>
      <c r="AQ976" s="43" t="s">
        <v>13860</v>
      </c>
      <c r="AR976" s="43" t="s">
        <v>0</v>
      </c>
      <c r="AS976" s="15">
        <f>IFERROR(_xlfn.XLOOKUP(Master1[[#This Row],[cu_id]],StopTimes[cu_ID],StopTimes[Average Stop Time]), 0)</f>
        <v>0</v>
      </c>
      <c r="AT976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976" s="45">
        <v>20</v>
      </c>
      <c r="AV976" s="13"/>
      <c r="AW976" s="12"/>
    </row>
    <row r="977" spans="1:49" x14ac:dyDescent="0.3">
      <c r="A977" s="24" t="s">
        <v>4740</v>
      </c>
      <c r="B977" s="25">
        <v>34</v>
      </c>
      <c r="C977" s="25" t="s">
        <v>12</v>
      </c>
      <c r="D977" s="26">
        <v>33679</v>
      </c>
      <c r="E977" s="26">
        <v>0</v>
      </c>
      <c r="F977" s="26" t="s">
        <v>4741</v>
      </c>
      <c r="G977" s="26" t="s">
        <v>4742</v>
      </c>
      <c r="H977" s="26" t="s">
        <v>5</v>
      </c>
      <c r="I977" s="26" t="s">
        <v>696</v>
      </c>
      <c r="J977" s="26" t="s">
        <v>4</v>
      </c>
      <c r="K977" s="26" t="s">
        <v>705</v>
      </c>
      <c r="L977" s="27">
        <v>7</v>
      </c>
      <c r="M977" s="25" t="s">
        <v>3</v>
      </c>
      <c r="N977" s="25" t="s">
        <v>2</v>
      </c>
      <c r="O977" s="25">
        <v>1</v>
      </c>
      <c r="P977" s="25">
        <v>0</v>
      </c>
      <c r="Q977" s="25">
        <v>1</v>
      </c>
      <c r="R977" s="25">
        <v>0</v>
      </c>
      <c r="S977" s="25">
        <v>0</v>
      </c>
      <c r="T977" s="25">
        <v>0</v>
      </c>
      <c r="U977" s="25"/>
      <c r="V977" s="51" t="str">
        <f>IFERROR(Master1[[#This Row],[Avg Garment Scans per Delivery]]/Master1[[#This Row],[Garment Inventory]], "")</f>
        <v/>
      </c>
      <c r="W977" s="28"/>
      <c r="X977" s="78"/>
      <c r="Y977" s="28"/>
      <c r="Z977" s="28"/>
      <c r="AA977" s="43">
        <f>_xlfn.XLOOKUP(Master1[[#This Row],[cu_id]], Revenue_Analysis[cuid], Revenue_Analysis[Q1 Low Deviation], 0)</f>
        <v>0</v>
      </c>
      <c r="AB977" s="43">
        <f>_xlfn.XLOOKUP(Master1[[#This Row],[cu_id]],Revenue_Analysis[cuid],Revenue_Analysis[Q1 High Deviation], 0)</f>
        <v>0</v>
      </c>
      <c r="AC977" s="43">
        <f>_xlfn.XLOOKUP(Master1[[#This Row],[cu_id]],Revenue_Analysis[cuid],Revenue_Analysis[Q2 Low Deviation], 0)</f>
        <v>0</v>
      </c>
      <c r="AD977" s="43">
        <f>_xlfn.XLOOKUP(Master1[[#This Row],[cu_id]],Revenue_Analysis[cuid],Revenue_Analysis[Q2 High Deviation], 0)</f>
        <v>0</v>
      </c>
      <c r="AE977" s="43">
        <f>_xlfn.XLOOKUP(Master1[[#This Row],[cu_id]],Revenue_Analysis[cuid],Revenue_Analysis[Q3 Low Deviation], 0)</f>
        <v>0</v>
      </c>
      <c r="AF977" s="43">
        <f>_xlfn.XLOOKUP(Master1[[#This Row],[cu_id]],Revenue_Analysis[cuid],Revenue_Analysis[Q3 High Deviation], 0)</f>
        <v>0</v>
      </c>
      <c r="AG977" s="43">
        <f>_xlfn.XLOOKUP(Master1[[#This Row],[cu_id]],Revenue_Analysis[cuid],Revenue_Analysis[Q4 Low Deviation], 0)</f>
        <v>45.625900000000001</v>
      </c>
      <c r="AH977" s="43">
        <f>_xlfn.XLOOKUP(Master1[[#This Row],[cu_id]],Revenue_Analysis[cuid],Revenue_Analysis[Q4 High Deviation], 0)</f>
        <v>89.669300000000007</v>
      </c>
      <c r="AI977" s="43">
        <f>_xlfn.XLOOKUP(Master1[[#This Row],[cu_id]],Revenue_Analysis[cuid],Revenue_Analysis[Q1 Average], 0)</f>
        <v>0</v>
      </c>
      <c r="AJ977" s="43">
        <f>_xlfn.XLOOKUP(Master1[[#This Row],[cu_id]],Revenue_Analysis[cuid],Revenue_Analysis[Q2 Average], 0)</f>
        <v>0</v>
      </c>
      <c r="AK977" s="43">
        <f>_xlfn.XLOOKUP(Master1[[#This Row],[cu_id]],Revenue_Analysis[cuid],Revenue_Analysis[Q3 Average], 0)</f>
        <v>0</v>
      </c>
      <c r="AL977" s="43">
        <f>_xlfn.XLOOKUP(Master1[[#This Row],[cu_id]],Revenue_Analysis[cuid],Revenue_Analysis[Q4 Average], 0)</f>
        <v>67.647599999999997</v>
      </c>
      <c r="AM977" s="44" t="s">
        <v>5020</v>
      </c>
      <c r="AN977" s="44" t="s">
        <v>5020</v>
      </c>
      <c r="AO977" s="79" t="s">
        <v>13860</v>
      </c>
      <c r="AP977" s="43" t="s">
        <v>13860</v>
      </c>
      <c r="AQ977" s="43" t="s">
        <v>13860</v>
      </c>
      <c r="AR977" s="43" t="s">
        <v>0</v>
      </c>
      <c r="AS977" s="15">
        <f>IFERROR(_xlfn.XLOOKUP(Master1[[#This Row],[cu_id]],StopTimes[cu_ID],StopTimes[Average Stop Time]), 0)</f>
        <v>0</v>
      </c>
      <c r="AT97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77" s="45" t="s">
        <v>13860</v>
      </c>
      <c r="AV977" s="11"/>
      <c r="AW977" s="10"/>
    </row>
    <row r="978" spans="1:49" x14ac:dyDescent="0.3">
      <c r="A978" s="102" t="s">
        <v>4743</v>
      </c>
      <c r="B978" s="103">
        <v>34</v>
      </c>
      <c r="C978" s="103" t="s">
        <v>7</v>
      </c>
      <c r="D978" s="122">
        <v>33681</v>
      </c>
      <c r="E978" s="122">
        <v>0</v>
      </c>
      <c r="F978" s="122" t="s">
        <v>4744</v>
      </c>
      <c r="G978" s="122" t="s">
        <v>4745</v>
      </c>
      <c r="H978" s="104" t="s">
        <v>5</v>
      </c>
      <c r="I978" s="104" t="s">
        <v>696</v>
      </c>
      <c r="J978" s="104" t="s">
        <v>4</v>
      </c>
      <c r="K978" s="104" t="s">
        <v>1283</v>
      </c>
      <c r="L978" s="105">
        <v>7</v>
      </c>
      <c r="M978" s="103" t="s">
        <v>3</v>
      </c>
      <c r="N978" s="103" t="s">
        <v>2</v>
      </c>
      <c r="O978" s="103">
        <v>140</v>
      </c>
      <c r="P978" s="103">
        <v>0</v>
      </c>
      <c r="Q978" s="103">
        <v>0</v>
      </c>
      <c r="R978" s="103">
        <v>0</v>
      </c>
      <c r="S978" s="103">
        <v>0</v>
      </c>
      <c r="T978" s="103">
        <v>140</v>
      </c>
      <c r="U978" s="103">
        <v>6</v>
      </c>
      <c r="V978" s="51" t="str">
        <f>IFERROR(Master1[[#This Row],[Avg Garment Scans per Delivery]]/Master1[[#This Row],[Garment Inventory]], "")</f>
        <v/>
      </c>
      <c r="W978" s="106"/>
      <c r="X978" s="107">
        <v>0</v>
      </c>
      <c r="Y978" s="106"/>
      <c r="Z978" s="106"/>
      <c r="AA978" s="108">
        <f>_xlfn.XLOOKUP(Master1[[#This Row],[cu_id]], Revenue_Analysis[cuid], Revenue_Analysis[Q1 Low Deviation], 0)</f>
        <v>0</v>
      </c>
      <c r="AB978" s="108">
        <f>_xlfn.XLOOKUP(Master1[[#This Row],[cu_id]],Revenue_Analysis[cuid],Revenue_Analysis[Q1 High Deviation], 0)</f>
        <v>0</v>
      </c>
      <c r="AC978" s="108">
        <f>_xlfn.XLOOKUP(Master1[[#This Row],[cu_id]],Revenue_Analysis[cuid],Revenue_Analysis[Q2 Low Deviation], 0)</f>
        <v>0</v>
      </c>
      <c r="AD978" s="108">
        <f>_xlfn.XLOOKUP(Master1[[#This Row],[cu_id]],Revenue_Analysis[cuid],Revenue_Analysis[Q2 High Deviation], 0)</f>
        <v>0</v>
      </c>
      <c r="AE978" s="108">
        <f>_xlfn.XLOOKUP(Master1[[#This Row],[cu_id]],Revenue_Analysis[cuid],Revenue_Analysis[Q3 Low Deviation], 0)</f>
        <v>0</v>
      </c>
      <c r="AF978" s="108">
        <f>_xlfn.XLOOKUP(Master1[[#This Row],[cu_id]],Revenue_Analysis[cuid],Revenue_Analysis[Q3 High Deviation], 0)</f>
        <v>0</v>
      </c>
      <c r="AG978" s="108">
        <f>_xlfn.XLOOKUP(Master1[[#This Row],[cu_id]],Revenue_Analysis[cuid],Revenue_Analysis[Q4 Low Deviation], 0)</f>
        <v>48.793900000000001</v>
      </c>
      <c r="AH978" s="108">
        <f>_xlfn.XLOOKUP(Master1[[#This Row],[cu_id]],Revenue_Analysis[cuid],Revenue_Analysis[Q4 High Deviation], 0)</f>
        <v>70.282700000000006</v>
      </c>
      <c r="AI978" s="108">
        <f>_xlfn.XLOOKUP(Master1[[#This Row],[cu_id]],Revenue_Analysis[cuid],Revenue_Analysis[Q1 Average], 0)</f>
        <v>0</v>
      </c>
      <c r="AJ978" s="108">
        <f>_xlfn.XLOOKUP(Master1[[#This Row],[cu_id]],Revenue_Analysis[cuid],Revenue_Analysis[Q2 Average], 0)</f>
        <v>0</v>
      </c>
      <c r="AK978" s="108">
        <f>_xlfn.XLOOKUP(Master1[[#This Row],[cu_id]],Revenue_Analysis[cuid],Revenue_Analysis[Q3 Average], 0)</f>
        <v>0</v>
      </c>
      <c r="AL978" s="108">
        <f>_xlfn.XLOOKUP(Master1[[#This Row],[cu_id]],Revenue_Analysis[cuid],Revenue_Analysis[Q4 Average], 0)</f>
        <v>59.5383</v>
      </c>
      <c r="AM978" s="109" t="s">
        <v>1</v>
      </c>
      <c r="AN978" s="110" t="s">
        <v>1</v>
      </c>
      <c r="AO978" s="111" t="s">
        <v>13860</v>
      </c>
      <c r="AP978" s="108" t="s">
        <v>13860</v>
      </c>
      <c r="AQ978" s="108" t="s">
        <v>13860</v>
      </c>
      <c r="AR978" s="108" t="s">
        <v>0</v>
      </c>
      <c r="AS978" s="15">
        <f>IFERROR(_xlfn.XLOOKUP(Master1[[#This Row],[cu_id]],StopTimes[cu_ID],StopTimes[Average Stop Time]), 0)</f>
        <v>0</v>
      </c>
      <c r="AT97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78" s="45" t="s">
        <v>13860</v>
      </c>
      <c r="AV978" s="13"/>
      <c r="AW978" s="12"/>
    </row>
    <row r="979" spans="1:49" x14ac:dyDescent="0.3">
      <c r="A979" s="102" t="s">
        <v>4743</v>
      </c>
      <c r="B979" s="103">
        <v>34</v>
      </c>
      <c r="C979" s="103" t="s">
        <v>7</v>
      </c>
      <c r="D979" s="122">
        <v>33681</v>
      </c>
      <c r="E979" s="122">
        <v>0</v>
      </c>
      <c r="F979" s="122" t="s">
        <v>4744</v>
      </c>
      <c r="G979" s="122" t="s">
        <v>4745</v>
      </c>
      <c r="H979" s="104" t="s">
        <v>5</v>
      </c>
      <c r="I979" s="104" t="s">
        <v>696</v>
      </c>
      <c r="J979" s="104" t="s">
        <v>4</v>
      </c>
      <c r="K979" s="104" t="s">
        <v>1283</v>
      </c>
      <c r="L979" s="105">
        <v>7</v>
      </c>
      <c r="M979" s="103" t="s">
        <v>3</v>
      </c>
      <c r="N979" s="103" t="s">
        <v>2</v>
      </c>
      <c r="O979" s="103">
        <v>140</v>
      </c>
      <c r="P979" s="103">
        <v>0</v>
      </c>
      <c r="Q979" s="103">
        <v>0</v>
      </c>
      <c r="R979" s="103">
        <v>0</v>
      </c>
      <c r="S979" s="103">
        <v>0</v>
      </c>
      <c r="T979" s="103">
        <v>140</v>
      </c>
      <c r="U979" s="103">
        <v>6</v>
      </c>
      <c r="V979" s="51" t="str">
        <f>IFERROR(Master1[[#This Row],[Avg Garment Scans per Delivery]]/Master1[[#This Row],[Garment Inventory]], "")</f>
        <v/>
      </c>
      <c r="W979" s="106"/>
      <c r="X979" s="107">
        <v>0</v>
      </c>
      <c r="Y979" s="106"/>
      <c r="Z979" s="106"/>
      <c r="AA979" s="108">
        <f>_xlfn.XLOOKUP(Master1[[#This Row],[cu_id]], Revenue_Analysis[cuid], Revenue_Analysis[Q1 Low Deviation], 0)</f>
        <v>0</v>
      </c>
      <c r="AB979" s="108">
        <f>_xlfn.XLOOKUP(Master1[[#This Row],[cu_id]],Revenue_Analysis[cuid],Revenue_Analysis[Q1 High Deviation], 0)</f>
        <v>0</v>
      </c>
      <c r="AC979" s="108">
        <f>_xlfn.XLOOKUP(Master1[[#This Row],[cu_id]],Revenue_Analysis[cuid],Revenue_Analysis[Q2 Low Deviation], 0)</f>
        <v>0</v>
      </c>
      <c r="AD979" s="108">
        <f>_xlfn.XLOOKUP(Master1[[#This Row],[cu_id]],Revenue_Analysis[cuid],Revenue_Analysis[Q2 High Deviation], 0)</f>
        <v>0</v>
      </c>
      <c r="AE979" s="108">
        <f>_xlfn.XLOOKUP(Master1[[#This Row],[cu_id]],Revenue_Analysis[cuid],Revenue_Analysis[Q3 Low Deviation], 0)</f>
        <v>0</v>
      </c>
      <c r="AF979" s="108">
        <f>_xlfn.XLOOKUP(Master1[[#This Row],[cu_id]],Revenue_Analysis[cuid],Revenue_Analysis[Q3 High Deviation], 0)</f>
        <v>0</v>
      </c>
      <c r="AG979" s="108">
        <f>_xlfn.XLOOKUP(Master1[[#This Row],[cu_id]],Revenue_Analysis[cuid],Revenue_Analysis[Q4 Low Deviation], 0)</f>
        <v>48.793900000000001</v>
      </c>
      <c r="AH979" s="108">
        <f>_xlfn.XLOOKUP(Master1[[#This Row],[cu_id]],Revenue_Analysis[cuid],Revenue_Analysis[Q4 High Deviation], 0)</f>
        <v>70.282700000000006</v>
      </c>
      <c r="AI979" s="108">
        <f>_xlfn.XLOOKUP(Master1[[#This Row],[cu_id]],Revenue_Analysis[cuid],Revenue_Analysis[Q1 Average], 0)</f>
        <v>0</v>
      </c>
      <c r="AJ979" s="108">
        <f>_xlfn.XLOOKUP(Master1[[#This Row],[cu_id]],Revenue_Analysis[cuid],Revenue_Analysis[Q2 Average], 0)</f>
        <v>0</v>
      </c>
      <c r="AK979" s="108">
        <f>_xlfn.XLOOKUP(Master1[[#This Row],[cu_id]],Revenue_Analysis[cuid],Revenue_Analysis[Q3 Average], 0)</f>
        <v>0</v>
      </c>
      <c r="AL979" s="108">
        <f>_xlfn.XLOOKUP(Master1[[#This Row],[cu_id]],Revenue_Analysis[cuid],Revenue_Analysis[Q4 Average], 0)</f>
        <v>59.5383</v>
      </c>
      <c r="AM979" s="109" t="s">
        <v>1</v>
      </c>
      <c r="AN979" s="110" t="s">
        <v>1</v>
      </c>
      <c r="AO979" s="111" t="s">
        <v>13860</v>
      </c>
      <c r="AP979" s="108" t="s">
        <v>13860</v>
      </c>
      <c r="AQ979" s="108" t="s">
        <v>13860</v>
      </c>
      <c r="AR979" s="108" t="s">
        <v>0</v>
      </c>
      <c r="AS979" s="15" t="s">
        <v>5</v>
      </c>
      <c r="AT97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79" s="45" t="s">
        <v>13860</v>
      </c>
      <c r="AV979" s="13"/>
      <c r="AW979" s="12"/>
    </row>
    <row r="980" spans="1:49" x14ac:dyDescent="0.3">
      <c r="A980" s="24" t="s">
        <v>4746</v>
      </c>
      <c r="B980" s="25">
        <v>34</v>
      </c>
      <c r="C980" s="25" t="s">
        <v>6</v>
      </c>
      <c r="D980" s="26">
        <v>33682</v>
      </c>
      <c r="E980" s="26">
        <v>0</v>
      </c>
      <c r="F980" s="26" t="s">
        <v>4747</v>
      </c>
      <c r="G980" s="26" t="s">
        <v>4748</v>
      </c>
      <c r="H980" s="26" t="s">
        <v>5</v>
      </c>
      <c r="I980" s="26" t="s">
        <v>696</v>
      </c>
      <c r="J980" s="26" t="s">
        <v>4</v>
      </c>
      <c r="K980" s="26" t="s">
        <v>933</v>
      </c>
      <c r="L980" s="27">
        <v>7</v>
      </c>
      <c r="M980" s="25" t="s">
        <v>3</v>
      </c>
      <c r="N980" s="25" t="s">
        <v>2</v>
      </c>
      <c r="O980" s="25">
        <v>1</v>
      </c>
      <c r="P980" s="25">
        <v>0</v>
      </c>
      <c r="Q980" s="25">
        <v>0</v>
      </c>
      <c r="R980" s="25">
        <v>1</v>
      </c>
      <c r="S980" s="25">
        <v>0</v>
      </c>
      <c r="T980" s="25">
        <v>0</v>
      </c>
      <c r="U980" s="25"/>
      <c r="V980" s="51"/>
      <c r="W980" s="28"/>
      <c r="X980" s="78"/>
      <c r="Y980" s="28">
        <v>4</v>
      </c>
      <c r="Z980" s="28">
        <v>88</v>
      </c>
      <c r="AA980" s="43">
        <f>_xlfn.XLOOKUP(Master1[[#This Row],[cu_id]], Revenue_Analysis[cuid], Revenue_Analysis[Q1 Low Deviation], 0)</f>
        <v>0</v>
      </c>
      <c r="AB980" s="43">
        <f>_xlfn.XLOOKUP(Master1[[#This Row],[cu_id]],Revenue_Analysis[cuid],Revenue_Analysis[Q1 High Deviation], 0)</f>
        <v>0</v>
      </c>
      <c r="AC980" s="43">
        <f>_xlfn.XLOOKUP(Master1[[#This Row],[cu_id]],Revenue_Analysis[cuid],Revenue_Analysis[Q2 Low Deviation], 0)</f>
        <v>0</v>
      </c>
      <c r="AD980" s="43">
        <f>_xlfn.XLOOKUP(Master1[[#This Row],[cu_id]],Revenue_Analysis[cuid],Revenue_Analysis[Q2 High Deviation], 0)</f>
        <v>0</v>
      </c>
      <c r="AE980" s="43">
        <f>_xlfn.XLOOKUP(Master1[[#This Row],[cu_id]],Revenue_Analysis[cuid],Revenue_Analysis[Q3 Low Deviation], 0)</f>
        <v>0</v>
      </c>
      <c r="AF980" s="43">
        <f>_xlfn.XLOOKUP(Master1[[#This Row],[cu_id]],Revenue_Analysis[cuid],Revenue_Analysis[Q3 High Deviation], 0)</f>
        <v>0</v>
      </c>
      <c r="AG980" s="43">
        <f>_xlfn.XLOOKUP(Master1[[#This Row],[cu_id]],Revenue_Analysis[cuid],Revenue_Analysis[Q4 Low Deviation], 0)</f>
        <v>63.124000000000002</v>
      </c>
      <c r="AH980" s="43">
        <f>_xlfn.XLOOKUP(Master1[[#This Row],[cu_id]],Revenue_Analysis[cuid],Revenue_Analysis[Q4 High Deviation], 0)</f>
        <v>76.116</v>
      </c>
      <c r="AI980" s="43">
        <f>_xlfn.XLOOKUP(Master1[[#This Row],[cu_id]],Revenue_Analysis[cuid],Revenue_Analysis[Q1 Average], 0)</f>
        <v>0</v>
      </c>
      <c r="AJ980" s="43">
        <f>_xlfn.XLOOKUP(Master1[[#This Row],[cu_id]],Revenue_Analysis[cuid],Revenue_Analysis[Q2 Average], 0)</f>
        <v>0</v>
      </c>
      <c r="AK980" s="43">
        <f>_xlfn.XLOOKUP(Master1[[#This Row],[cu_id]],Revenue_Analysis[cuid],Revenue_Analysis[Q3 Average], 0)</f>
        <v>0</v>
      </c>
      <c r="AL980" s="43">
        <f>_xlfn.XLOOKUP(Master1[[#This Row],[cu_id]],Revenue_Analysis[cuid],Revenue_Analysis[Q4 Average], 0)</f>
        <v>69.62</v>
      </c>
      <c r="AM980" s="44" t="s">
        <v>5020</v>
      </c>
      <c r="AN980" s="44" t="s">
        <v>5020</v>
      </c>
      <c r="AO980" s="79" t="s">
        <v>13860</v>
      </c>
      <c r="AP980" s="43" t="s">
        <v>13860</v>
      </c>
      <c r="AQ980" s="43" t="s">
        <v>13860</v>
      </c>
      <c r="AR980" s="43" t="s">
        <v>0</v>
      </c>
      <c r="AS980" s="15">
        <f>IFERROR(_xlfn.XLOOKUP(Master1[[#This Row],[cu_id]],StopTimes[cu_ID],StopTimes[Average Stop Time]), 0)</f>
        <v>0</v>
      </c>
      <c r="AT98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80" s="45" t="s">
        <v>13860</v>
      </c>
      <c r="AV980" s="13"/>
      <c r="AW980" s="12"/>
    </row>
    <row r="981" spans="1:49" x14ac:dyDescent="0.3">
      <c r="A981" s="24" t="s">
        <v>4749</v>
      </c>
      <c r="B981" s="25">
        <v>78</v>
      </c>
      <c r="C981" s="25" t="s">
        <v>12</v>
      </c>
      <c r="D981" s="26">
        <v>33688</v>
      </c>
      <c r="E981" s="26">
        <v>0</v>
      </c>
      <c r="F981" s="26" t="s">
        <v>4750</v>
      </c>
      <c r="G981" s="26" t="s">
        <v>4751</v>
      </c>
      <c r="H981" s="26" t="s">
        <v>5</v>
      </c>
      <c r="I981" s="26" t="s">
        <v>1843</v>
      </c>
      <c r="J981" s="26" t="s">
        <v>4</v>
      </c>
      <c r="K981" s="26" t="s">
        <v>643</v>
      </c>
      <c r="L981" s="27">
        <v>7</v>
      </c>
      <c r="M981" s="25" t="s">
        <v>3</v>
      </c>
      <c r="N981" s="25" t="s">
        <v>2</v>
      </c>
      <c r="O981" s="25">
        <v>1</v>
      </c>
      <c r="P981" s="25">
        <v>0</v>
      </c>
      <c r="Q981" s="25">
        <v>1</v>
      </c>
      <c r="R981" s="25">
        <v>0</v>
      </c>
      <c r="S981" s="25">
        <v>0</v>
      </c>
      <c r="T981" s="25">
        <v>0</v>
      </c>
      <c r="U981" s="25"/>
      <c r="V981" s="51" t="str">
        <f>IFERROR(Master1[[#This Row],[Avg Garment Scans per Delivery]]/Master1[[#This Row],[Garment Inventory]], "")</f>
        <v/>
      </c>
      <c r="W981" s="28"/>
      <c r="X981" s="78"/>
      <c r="Y981" s="28"/>
      <c r="Z981" s="28"/>
      <c r="AA981" s="43">
        <f>_xlfn.XLOOKUP(Master1[[#This Row],[cu_id]], Revenue_Analysis[cuid], Revenue_Analysis[Q1 Low Deviation], 0)</f>
        <v>0</v>
      </c>
      <c r="AB981" s="43">
        <f>_xlfn.XLOOKUP(Master1[[#This Row],[cu_id]],Revenue_Analysis[cuid],Revenue_Analysis[Q1 High Deviation], 0)</f>
        <v>0</v>
      </c>
      <c r="AC981" s="43">
        <f>_xlfn.XLOOKUP(Master1[[#This Row],[cu_id]],Revenue_Analysis[cuid],Revenue_Analysis[Q2 Low Deviation], 0)</f>
        <v>0</v>
      </c>
      <c r="AD981" s="43">
        <f>_xlfn.XLOOKUP(Master1[[#This Row],[cu_id]],Revenue_Analysis[cuid],Revenue_Analysis[Q2 High Deviation], 0)</f>
        <v>0</v>
      </c>
      <c r="AE981" s="43">
        <f>_xlfn.XLOOKUP(Master1[[#This Row],[cu_id]],Revenue_Analysis[cuid],Revenue_Analysis[Q3 Low Deviation], 0)</f>
        <v>0</v>
      </c>
      <c r="AF981" s="43">
        <f>_xlfn.XLOOKUP(Master1[[#This Row],[cu_id]],Revenue_Analysis[cuid],Revenue_Analysis[Q3 High Deviation], 0)</f>
        <v>0</v>
      </c>
      <c r="AG981" s="43">
        <f>_xlfn.XLOOKUP(Master1[[#This Row],[cu_id]],Revenue_Analysis[cuid],Revenue_Analysis[Q4 Low Deviation], 0)</f>
        <v>49.977699999999999</v>
      </c>
      <c r="AH981" s="43">
        <f>_xlfn.XLOOKUP(Master1[[#This Row],[cu_id]],Revenue_Analysis[cuid],Revenue_Analysis[Q4 High Deviation], 0)</f>
        <v>62.227699999999999</v>
      </c>
      <c r="AI981" s="43">
        <f>_xlfn.XLOOKUP(Master1[[#This Row],[cu_id]],Revenue_Analysis[cuid],Revenue_Analysis[Q1 Average], 0)</f>
        <v>0</v>
      </c>
      <c r="AJ981" s="43">
        <f>_xlfn.XLOOKUP(Master1[[#This Row],[cu_id]],Revenue_Analysis[cuid],Revenue_Analysis[Q2 Average], 0)</f>
        <v>0</v>
      </c>
      <c r="AK981" s="43">
        <f>_xlfn.XLOOKUP(Master1[[#This Row],[cu_id]],Revenue_Analysis[cuid],Revenue_Analysis[Q3 Average], 0)</f>
        <v>0</v>
      </c>
      <c r="AL981" s="43">
        <f>_xlfn.XLOOKUP(Master1[[#This Row],[cu_id]],Revenue_Analysis[cuid],Revenue_Analysis[Q4 Average], 0)</f>
        <v>56.102699999999999</v>
      </c>
      <c r="AM981" s="44" t="s">
        <v>5020</v>
      </c>
      <c r="AN981" s="44" t="s">
        <v>5020</v>
      </c>
      <c r="AO981" s="79" t="s">
        <v>13860</v>
      </c>
      <c r="AP981" s="43" t="s">
        <v>13860</v>
      </c>
      <c r="AQ981" s="43" t="s">
        <v>13860</v>
      </c>
      <c r="AR981" s="43" t="s">
        <v>0</v>
      </c>
      <c r="AS981" s="15">
        <f>IFERROR(_xlfn.XLOOKUP(Master1[[#This Row],[cu_id]],StopTimes[cu_ID],StopTimes[Average Stop Time]), 0)</f>
        <v>0</v>
      </c>
      <c r="AT98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81" s="45" t="s">
        <v>13860</v>
      </c>
      <c r="AV981" s="13"/>
      <c r="AW981" s="12"/>
    </row>
    <row r="982" spans="1:49" x14ac:dyDescent="0.3">
      <c r="A982" s="74" t="s">
        <v>3781</v>
      </c>
      <c r="B982" s="25">
        <v>15</v>
      </c>
      <c r="C982" s="25" t="s">
        <v>7</v>
      </c>
      <c r="D982" s="26">
        <v>29119</v>
      </c>
      <c r="E982" s="26" t="s">
        <v>13</v>
      </c>
      <c r="F982" s="26" t="s">
        <v>1270</v>
      </c>
      <c r="G982" s="26" t="s">
        <v>1271</v>
      </c>
      <c r="H982" s="26" t="s">
        <v>5</v>
      </c>
      <c r="I982" s="26" t="s">
        <v>1005</v>
      </c>
      <c r="J982" s="26" t="s">
        <v>4</v>
      </c>
      <c r="K982" s="26" t="s">
        <v>862</v>
      </c>
      <c r="L982" s="27" t="s">
        <v>17</v>
      </c>
      <c r="M982" s="25" t="s">
        <v>10</v>
      </c>
      <c r="N982" s="25" t="s">
        <v>2</v>
      </c>
      <c r="O9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982" s="25">
        <v>0</v>
      </c>
      <c r="Q982" s="25">
        <v>0</v>
      </c>
      <c r="R982" s="25">
        <v>0</v>
      </c>
      <c r="S982" s="25">
        <v>0</v>
      </c>
      <c r="T982" s="25">
        <v>110</v>
      </c>
      <c r="U982" s="25">
        <v>26</v>
      </c>
      <c r="V982" s="41" t="str">
        <f>IFERROR(Master1[[#This Row],[Avg Garment Scans per Delivery]]/Master1[[#This Row],[Garment Inventory]], "")</f>
        <v/>
      </c>
      <c r="W982" s="42"/>
      <c r="X982" s="42"/>
      <c r="Y982" s="42"/>
      <c r="Z982" s="42"/>
      <c r="AA982" s="43">
        <f>_xlfn.XLOOKUP(Master1[[#This Row],[cu_id]], Revenue_Analysis[cuid], Revenue_Analysis[Q1 Low Deviation], 0)</f>
        <v>36.659999999999997</v>
      </c>
      <c r="AB982" s="43">
        <f>_xlfn.XLOOKUP(Master1[[#This Row],[cu_id]],Revenue_Analysis[cuid],Revenue_Analysis[Q1 High Deviation], 0)</f>
        <v>37.909999999999997</v>
      </c>
      <c r="AC982" s="43">
        <f>_xlfn.XLOOKUP(Master1[[#This Row],[cu_id]],Revenue_Analysis[cuid],Revenue_Analysis[Q2 Low Deviation], 0)</f>
        <v>38.892200000000003</v>
      </c>
      <c r="AD982" s="43">
        <f>_xlfn.XLOOKUP(Master1[[#This Row],[cu_id]],Revenue_Analysis[cuid],Revenue_Analysis[Q2 High Deviation], 0)</f>
        <v>41.034399999999998</v>
      </c>
      <c r="AE982" s="43">
        <f>_xlfn.XLOOKUP(Master1[[#This Row],[cu_id]],Revenue_Analysis[cuid],Revenue_Analysis[Q3 Low Deviation], 0)</f>
        <v>40.881300000000003</v>
      </c>
      <c r="AF982" s="43">
        <f>_xlfn.XLOOKUP(Master1[[#This Row],[cu_id]],Revenue_Analysis[cuid],Revenue_Analysis[Q3 High Deviation], 0)</f>
        <v>41.615900000000003</v>
      </c>
      <c r="AG982" s="43">
        <f>_xlfn.XLOOKUP(Master1[[#This Row],[cu_id]],Revenue_Analysis[cuid],Revenue_Analysis[Q4 Low Deviation], 0)</f>
        <v>40.646099999999997</v>
      </c>
      <c r="AH982" s="43">
        <f>_xlfn.XLOOKUP(Master1[[#This Row],[cu_id]],Revenue_Analysis[cuid],Revenue_Analysis[Q4 High Deviation], 0)</f>
        <v>43.428100000000001</v>
      </c>
      <c r="AI982" s="43">
        <f>_xlfn.XLOOKUP(Master1[[#This Row],[cu_id]],Revenue_Analysis[cuid],Revenue_Analysis[Q1 Average], 0)</f>
        <v>37.284999999999997</v>
      </c>
      <c r="AJ982" s="43">
        <f>_xlfn.XLOOKUP(Master1[[#This Row],[cu_id]],Revenue_Analysis[cuid],Revenue_Analysis[Q2 Average], 0)</f>
        <v>39.963299999999997</v>
      </c>
      <c r="AK982" s="43">
        <f>_xlfn.XLOOKUP(Master1[[#This Row],[cu_id]],Revenue_Analysis[cuid],Revenue_Analysis[Q3 Average], 0)</f>
        <v>41.248600000000003</v>
      </c>
      <c r="AL982" s="43">
        <f>_xlfn.XLOOKUP(Master1[[#This Row],[cu_id]],Revenue_Analysis[cuid],Revenue_Analysis[Q4 Average], 0)</f>
        <v>42.037100000000002</v>
      </c>
      <c r="AM982" s="44">
        <v>0.375</v>
      </c>
      <c r="AN982" s="44">
        <v>0.66666666666666663</v>
      </c>
      <c r="AO982" s="25" t="s">
        <v>13860</v>
      </c>
      <c r="AP982" s="25" t="s">
        <v>13860</v>
      </c>
      <c r="AQ982" s="25" t="s">
        <v>13860</v>
      </c>
      <c r="AR982" s="25" t="s">
        <v>0</v>
      </c>
      <c r="AS982" s="15">
        <f>IFERROR(_xlfn.XLOOKUP(Master1[[#This Row],[cu_id]],StopTimes[cu_ID],StopTimes[Average Stop Time]), 0)</f>
        <v>1.1125</v>
      </c>
      <c r="AT98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82" s="45">
        <v>3</v>
      </c>
      <c r="AV982" s="13"/>
      <c r="AW982" s="12"/>
    </row>
    <row r="983" spans="1:49" x14ac:dyDescent="0.3">
      <c r="A983" s="24" t="s">
        <v>4767</v>
      </c>
      <c r="B983" s="25">
        <v>34</v>
      </c>
      <c r="C983" s="25" t="s">
        <v>12</v>
      </c>
      <c r="D983" s="26">
        <v>99128</v>
      </c>
      <c r="E983" s="26">
        <v>6</v>
      </c>
      <c r="F983" s="26" t="s">
        <v>1823</v>
      </c>
      <c r="G983" s="26" t="s">
        <v>4768</v>
      </c>
      <c r="H983" s="26" t="s">
        <v>5</v>
      </c>
      <c r="I983" s="26" t="s">
        <v>763</v>
      </c>
      <c r="J983" s="26" t="s">
        <v>4</v>
      </c>
      <c r="K983" s="26" t="s">
        <v>701</v>
      </c>
      <c r="L983" s="27">
        <v>7</v>
      </c>
      <c r="M983" s="25" t="s">
        <v>3</v>
      </c>
      <c r="N983" s="25" t="s">
        <v>2</v>
      </c>
      <c r="O983" s="25">
        <v>1</v>
      </c>
      <c r="P983" s="25">
        <v>0</v>
      </c>
      <c r="Q983" s="25">
        <v>1</v>
      </c>
      <c r="R983" s="25">
        <v>0</v>
      </c>
      <c r="S983" s="25">
        <v>0</v>
      </c>
      <c r="T983" s="25">
        <v>0</v>
      </c>
      <c r="U983" s="25"/>
      <c r="V983" s="51" t="str">
        <f>IFERROR(Master1[[#This Row],[Avg Garment Scans per Delivery]]/Master1[[#This Row],[Garment Inventory]], "")</f>
        <v/>
      </c>
      <c r="W983" s="28"/>
      <c r="X983" s="78"/>
      <c r="Y983" s="28"/>
      <c r="Z983" s="28"/>
      <c r="AA983" s="43">
        <f>_xlfn.XLOOKUP(Master1[[#This Row],[cu_id]], Revenue_Analysis[cuid], Revenue_Analysis[Q1 Low Deviation], 0)</f>
        <v>0</v>
      </c>
      <c r="AB983" s="43">
        <f>_xlfn.XLOOKUP(Master1[[#This Row],[cu_id]],Revenue_Analysis[cuid],Revenue_Analysis[Q1 High Deviation], 0)</f>
        <v>0</v>
      </c>
      <c r="AC983" s="43">
        <f>_xlfn.XLOOKUP(Master1[[#This Row],[cu_id]],Revenue_Analysis[cuid],Revenue_Analysis[Q2 Low Deviation], 0)</f>
        <v>0</v>
      </c>
      <c r="AD983" s="43">
        <f>_xlfn.XLOOKUP(Master1[[#This Row],[cu_id]],Revenue_Analysis[cuid],Revenue_Analysis[Q2 High Deviation], 0)</f>
        <v>0</v>
      </c>
      <c r="AE983" s="43">
        <f>_xlfn.XLOOKUP(Master1[[#This Row],[cu_id]],Revenue_Analysis[cuid],Revenue_Analysis[Q3 Low Deviation], 0)</f>
        <v>0</v>
      </c>
      <c r="AF983" s="43">
        <f>_xlfn.XLOOKUP(Master1[[#This Row],[cu_id]],Revenue_Analysis[cuid],Revenue_Analysis[Q3 High Deviation], 0)</f>
        <v>0</v>
      </c>
      <c r="AG983" s="43">
        <f>_xlfn.XLOOKUP(Master1[[#This Row],[cu_id]],Revenue_Analysis[cuid],Revenue_Analysis[Q4 Low Deviation], 0)</f>
        <v>76.3232</v>
      </c>
      <c r="AH983" s="43">
        <f>_xlfn.XLOOKUP(Master1[[#This Row],[cu_id]],Revenue_Analysis[cuid],Revenue_Analysis[Q4 High Deviation], 0)</f>
        <v>103.6058</v>
      </c>
      <c r="AI983" s="43">
        <f>_xlfn.XLOOKUP(Master1[[#This Row],[cu_id]],Revenue_Analysis[cuid],Revenue_Analysis[Q1 Average], 0)</f>
        <v>0</v>
      </c>
      <c r="AJ983" s="43">
        <f>_xlfn.XLOOKUP(Master1[[#This Row],[cu_id]],Revenue_Analysis[cuid],Revenue_Analysis[Q2 Average], 0)</f>
        <v>0</v>
      </c>
      <c r="AK983" s="43">
        <f>_xlfn.XLOOKUP(Master1[[#This Row],[cu_id]],Revenue_Analysis[cuid],Revenue_Analysis[Q3 Average], 0)</f>
        <v>0</v>
      </c>
      <c r="AL983" s="43">
        <f>_xlfn.XLOOKUP(Master1[[#This Row],[cu_id]],Revenue_Analysis[cuid],Revenue_Analysis[Q4 Average], 0)</f>
        <v>89.964500000000001</v>
      </c>
      <c r="AM983" s="44" t="s">
        <v>5020</v>
      </c>
      <c r="AN983" s="44" t="s">
        <v>5020</v>
      </c>
      <c r="AO983" s="79" t="s">
        <v>13860</v>
      </c>
      <c r="AP983" s="43" t="s">
        <v>13860</v>
      </c>
      <c r="AQ983" s="43" t="s">
        <v>13860</v>
      </c>
      <c r="AR983" s="43" t="s">
        <v>0</v>
      </c>
      <c r="AS983" s="15">
        <f>IFERROR(_xlfn.XLOOKUP(Master1[[#This Row],[cu_id]],StopTimes[cu_ID],StopTimes[Average Stop Time]), 0)</f>
        <v>0</v>
      </c>
      <c r="AT98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83" s="45" t="s">
        <v>13860</v>
      </c>
      <c r="AV983" s="13"/>
      <c r="AW983" s="12"/>
    </row>
    <row r="984" spans="1:49" x14ac:dyDescent="0.3">
      <c r="A984" s="86" t="s">
        <v>4769</v>
      </c>
      <c r="B984" s="23">
        <v>15</v>
      </c>
      <c r="C984" s="23" t="s">
        <v>7</v>
      </c>
      <c r="D984" s="22">
        <v>99166</v>
      </c>
      <c r="E984" s="22">
        <v>2</v>
      </c>
      <c r="F984" s="22" t="s">
        <v>4770</v>
      </c>
      <c r="G984" s="22" t="s">
        <v>4771</v>
      </c>
      <c r="H984" s="22" t="s">
        <v>5</v>
      </c>
      <c r="I984" s="22" t="s">
        <v>4772</v>
      </c>
      <c r="J984" s="22" t="s">
        <v>4</v>
      </c>
      <c r="K984" s="22" t="s">
        <v>862</v>
      </c>
      <c r="L984" s="32">
        <v>7</v>
      </c>
      <c r="M984" s="23" t="s">
        <v>3</v>
      </c>
      <c r="N984" s="23" t="s">
        <v>2</v>
      </c>
      <c r="O984" s="23">
        <v>1</v>
      </c>
      <c r="P984" s="23">
        <v>0</v>
      </c>
      <c r="Q984" s="23">
        <v>0</v>
      </c>
      <c r="R984" s="23">
        <v>0</v>
      </c>
      <c r="S984" s="23">
        <v>0</v>
      </c>
      <c r="T984" s="23">
        <v>1</v>
      </c>
      <c r="U984" s="23">
        <v>1</v>
      </c>
      <c r="V984" s="51" t="str">
        <f>IFERROR(Master1[[#This Row],[Avg Garment Scans per Delivery]]/Master1[[#This Row],[Garment Inventory]], "")</f>
        <v/>
      </c>
      <c r="W984" s="54"/>
      <c r="X984" s="54"/>
      <c r="Y984" s="54"/>
      <c r="Z984" s="54"/>
      <c r="AA984" s="43">
        <f>_xlfn.XLOOKUP(Master1[[#This Row],[cu_id]], Revenue_Analysis[cuid], Revenue_Analysis[Q1 Low Deviation], 0)</f>
        <v>0</v>
      </c>
      <c r="AB984" s="43">
        <f>_xlfn.XLOOKUP(Master1[[#This Row],[cu_id]],Revenue_Analysis[cuid],Revenue_Analysis[Q1 High Deviation], 0)</f>
        <v>0</v>
      </c>
      <c r="AC984" s="43">
        <f>_xlfn.XLOOKUP(Master1[[#This Row],[cu_id]],Revenue_Analysis[cuid],Revenue_Analysis[Q2 Low Deviation], 0)</f>
        <v>0</v>
      </c>
      <c r="AD984" s="43">
        <f>_xlfn.XLOOKUP(Master1[[#This Row],[cu_id]],Revenue_Analysis[cuid],Revenue_Analysis[Q2 High Deviation], 0)</f>
        <v>0</v>
      </c>
      <c r="AE984" s="43">
        <f>_xlfn.XLOOKUP(Master1[[#This Row],[cu_id]],Revenue_Analysis[cuid],Revenue_Analysis[Q3 Low Deviation], 0)</f>
        <v>0</v>
      </c>
      <c r="AF984" s="43">
        <f>_xlfn.XLOOKUP(Master1[[#This Row],[cu_id]],Revenue_Analysis[cuid],Revenue_Analysis[Q3 High Deviation], 0)</f>
        <v>0</v>
      </c>
      <c r="AG984" s="43">
        <f>_xlfn.XLOOKUP(Master1[[#This Row],[cu_id]],Revenue_Analysis[cuid],Revenue_Analysis[Q4 Low Deviation], 0)</f>
        <v>257.92</v>
      </c>
      <c r="AH984" s="43">
        <f>_xlfn.XLOOKUP(Master1[[#This Row],[cu_id]],Revenue_Analysis[cuid],Revenue_Analysis[Q4 High Deviation], 0)</f>
        <v>257.92</v>
      </c>
      <c r="AI984" s="92">
        <f>_xlfn.XLOOKUP(Master1[[#This Row],[cu_id]],Revenue_Analysis[cuid],Revenue_Analysis[Q1 Average], 0)</f>
        <v>0</v>
      </c>
      <c r="AJ984" s="92">
        <f>_xlfn.XLOOKUP(Master1[[#This Row],[cu_id]],Revenue_Analysis[cuid],Revenue_Analysis[Q2 Average], 0)</f>
        <v>0</v>
      </c>
      <c r="AK984" s="92">
        <f>_xlfn.XLOOKUP(Master1[[#This Row],[cu_id]],Revenue_Analysis[cuid],Revenue_Analysis[Q3 Average], 0)</f>
        <v>0</v>
      </c>
      <c r="AL984" s="92">
        <f>_xlfn.XLOOKUP(Master1[[#This Row],[cu_id]],Revenue_Analysis[cuid],Revenue_Analysis[Q4 Average], 0)</f>
        <v>257.92</v>
      </c>
      <c r="AM984" s="94" t="s">
        <v>1</v>
      </c>
      <c r="AN984" s="96" t="s">
        <v>1</v>
      </c>
      <c r="AO984" s="98" t="s">
        <v>13860</v>
      </c>
      <c r="AP984" s="92" t="s">
        <v>13860</v>
      </c>
      <c r="AQ984" s="92" t="s">
        <v>13860</v>
      </c>
      <c r="AR984" s="53" t="s">
        <v>0</v>
      </c>
      <c r="AS984" s="15">
        <f>IFERROR(_xlfn.XLOOKUP(Master1[[#This Row],[cu_id]],StopTimes[cu_ID],StopTimes[Average Stop Time]), 0)</f>
        <v>0</v>
      </c>
      <c r="AT98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84" s="45" t="s">
        <v>13860</v>
      </c>
      <c r="AV984" s="13"/>
      <c r="AW984" s="12"/>
    </row>
    <row r="985" spans="1:49" x14ac:dyDescent="0.3">
      <c r="A985" s="24" t="s">
        <v>4718</v>
      </c>
      <c r="B985" s="25">
        <v>8</v>
      </c>
      <c r="C985" s="25" t="s">
        <v>12</v>
      </c>
      <c r="D985" s="26">
        <v>33270</v>
      </c>
      <c r="E985" s="26">
        <v>5</v>
      </c>
      <c r="F985" s="26" t="s">
        <v>804</v>
      </c>
      <c r="G985" s="26" t="s">
        <v>4719</v>
      </c>
      <c r="H985" s="26" t="s">
        <v>5</v>
      </c>
      <c r="I985" s="26" t="s">
        <v>255</v>
      </c>
      <c r="J985" s="26" t="s">
        <v>4</v>
      </c>
      <c r="K985" s="26" t="s">
        <v>309</v>
      </c>
      <c r="L985" s="27">
        <v>7</v>
      </c>
      <c r="M985" s="25" t="s">
        <v>3</v>
      </c>
      <c r="N985" s="25" t="s">
        <v>2</v>
      </c>
      <c r="O985" s="25">
        <v>1</v>
      </c>
      <c r="P985" s="25">
        <v>0</v>
      </c>
      <c r="Q985" s="25">
        <v>1</v>
      </c>
      <c r="R985" s="25">
        <v>0</v>
      </c>
      <c r="S985" s="25">
        <v>0</v>
      </c>
      <c r="T985" s="25">
        <v>0</v>
      </c>
      <c r="U985" s="25"/>
      <c r="V985" s="51" t="str">
        <f>IFERROR(Master1[[#This Row],[Avg Garment Scans per Delivery]]/Master1[[#This Row],[Garment Inventory]], "")</f>
        <v/>
      </c>
      <c r="W985" s="28"/>
      <c r="X985" s="78"/>
      <c r="Y985" s="28"/>
      <c r="Z985" s="28"/>
      <c r="AA985" s="43">
        <f>_xlfn.XLOOKUP(Master1[[#This Row],[cu_id]], Revenue_Analysis[cuid], Revenue_Analysis[Q1 Low Deviation], 0)</f>
        <v>0</v>
      </c>
      <c r="AB985" s="43">
        <f>_xlfn.XLOOKUP(Master1[[#This Row],[cu_id]],Revenue_Analysis[cuid],Revenue_Analysis[Q1 High Deviation], 0)</f>
        <v>0</v>
      </c>
      <c r="AC985" s="43">
        <f>_xlfn.XLOOKUP(Master1[[#This Row],[cu_id]],Revenue_Analysis[cuid],Revenue_Analysis[Q2 Low Deviation], 0)</f>
        <v>0</v>
      </c>
      <c r="AD985" s="43">
        <f>_xlfn.XLOOKUP(Master1[[#This Row],[cu_id]],Revenue_Analysis[cuid],Revenue_Analysis[Q2 High Deviation], 0)</f>
        <v>0</v>
      </c>
      <c r="AE985" s="43">
        <f>_xlfn.XLOOKUP(Master1[[#This Row],[cu_id]],Revenue_Analysis[cuid],Revenue_Analysis[Q3 Low Deviation], 0)</f>
        <v>0</v>
      </c>
      <c r="AF985" s="43">
        <f>_xlfn.XLOOKUP(Master1[[#This Row],[cu_id]],Revenue_Analysis[cuid],Revenue_Analysis[Q3 High Deviation], 0)</f>
        <v>0</v>
      </c>
      <c r="AG985" s="43">
        <f>_xlfn.XLOOKUP(Master1[[#This Row],[cu_id]],Revenue_Analysis[cuid],Revenue_Analysis[Q4 Low Deviation], 0)</f>
        <v>24.753</v>
      </c>
      <c r="AH985" s="43">
        <f>_xlfn.XLOOKUP(Master1[[#This Row],[cu_id]],Revenue_Analysis[cuid],Revenue_Analysis[Q4 High Deviation], 0)</f>
        <v>48.0488</v>
      </c>
      <c r="AI985" s="43">
        <f>_xlfn.XLOOKUP(Master1[[#This Row],[cu_id]],Revenue_Analysis[cuid],Revenue_Analysis[Q1 Average], 0)</f>
        <v>0</v>
      </c>
      <c r="AJ985" s="43">
        <f>_xlfn.XLOOKUP(Master1[[#This Row],[cu_id]],Revenue_Analysis[cuid],Revenue_Analysis[Q2 Average], 0)</f>
        <v>0</v>
      </c>
      <c r="AK985" s="43">
        <f>_xlfn.XLOOKUP(Master1[[#This Row],[cu_id]],Revenue_Analysis[cuid],Revenue_Analysis[Q3 Average], 0)</f>
        <v>0</v>
      </c>
      <c r="AL985" s="43">
        <f>_xlfn.XLOOKUP(Master1[[#This Row],[cu_id]],Revenue_Analysis[cuid],Revenue_Analysis[Q4 Average], 0)</f>
        <v>36.4009</v>
      </c>
      <c r="AM985" s="44">
        <v>0.45833333333333331</v>
      </c>
      <c r="AN985" s="44">
        <v>0.70833333333333337</v>
      </c>
      <c r="AO985" s="79" t="s">
        <v>13860</v>
      </c>
      <c r="AP985" s="43" t="s">
        <v>13860</v>
      </c>
      <c r="AQ985" s="43" t="s">
        <v>13860</v>
      </c>
      <c r="AR985" s="43" t="s">
        <v>0</v>
      </c>
      <c r="AS985" s="15">
        <f>IFERROR(_xlfn.XLOOKUP(Master1[[#This Row],[cu_id]],StopTimes[cu_ID],StopTimes[Average Stop Time]), 0)</f>
        <v>0</v>
      </c>
      <c r="AT98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985" s="45">
        <v>10</v>
      </c>
      <c r="AV985" s="13"/>
      <c r="AW985" s="12"/>
    </row>
    <row r="986" spans="1:49" x14ac:dyDescent="0.3">
      <c r="A986" s="24" t="s">
        <v>4752</v>
      </c>
      <c r="B986" s="25">
        <v>78</v>
      </c>
      <c r="C986" s="25" t="s">
        <v>9</v>
      </c>
      <c r="D986" s="26">
        <v>33695</v>
      </c>
      <c r="E986" s="26">
        <v>0</v>
      </c>
      <c r="F986" s="26" t="s">
        <v>4753</v>
      </c>
      <c r="G986" s="26" t="s">
        <v>4754</v>
      </c>
      <c r="H986" s="26" t="s">
        <v>5</v>
      </c>
      <c r="I986" s="26" t="s">
        <v>1234</v>
      </c>
      <c r="J986" s="26" t="s">
        <v>4</v>
      </c>
      <c r="K986" s="26" t="s">
        <v>731</v>
      </c>
      <c r="L986" s="27">
        <v>7</v>
      </c>
      <c r="M986" s="25" t="s">
        <v>3</v>
      </c>
      <c r="N986" s="25" t="s">
        <v>2</v>
      </c>
      <c r="O986" s="25">
        <v>1</v>
      </c>
      <c r="P986" s="25">
        <v>1</v>
      </c>
      <c r="Q986" s="25">
        <v>0</v>
      </c>
      <c r="R986" s="25">
        <v>0</v>
      </c>
      <c r="S986" s="25">
        <v>0</v>
      </c>
      <c r="T986" s="25">
        <v>0</v>
      </c>
      <c r="U986" s="25"/>
      <c r="V986" s="51"/>
      <c r="W986" s="28"/>
      <c r="X986" s="78"/>
      <c r="Y986" s="28"/>
      <c r="Z986" s="28"/>
      <c r="AA986" s="43">
        <f>_xlfn.XLOOKUP(Master1[[#This Row],[cu_id]], Revenue_Analysis[cuid], Revenue_Analysis[Q1 Low Deviation], 0)</f>
        <v>0</v>
      </c>
      <c r="AB986" s="43">
        <f>_xlfn.XLOOKUP(Master1[[#This Row],[cu_id]],Revenue_Analysis[cuid],Revenue_Analysis[Q1 High Deviation], 0)</f>
        <v>0</v>
      </c>
      <c r="AC986" s="43">
        <f>_xlfn.XLOOKUP(Master1[[#This Row],[cu_id]],Revenue_Analysis[cuid],Revenue_Analysis[Q2 Low Deviation], 0)</f>
        <v>0</v>
      </c>
      <c r="AD986" s="43">
        <f>_xlfn.XLOOKUP(Master1[[#This Row],[cu_id]],Revenue_Analysis[cuid],Revenue_Analysis[Q2 High Deviation], 0)</f>
        <v>0</v>
      </c>
      <c r="AE986" s="43">
        <f>_xlfn.XLOOKUP(Master1[[#This Row],[cu_id]],Revenue_Analysis[cuid],Revenue_Analysis[Q3 Low Deviation], 0)</f>
        <v>0</v>
      </c>
      <c r="AF986" s="43">
        <f>_xlfn.XLOOKUP(Master1[[#This Row],[cu_id]],Revenue_Analysis[cuid],Revenue_Analysis[Q3 High Deviation], 0)</f>
        <v>0</v>
      </c>
      <c r="AG986" s="43">
        <f>_xlfn.XLOOKUP(Master1[[#This Row],[cu_id]],Revenue_Analysis[cuid],Revenue_Analysis[Q4 Low Deviation], 0)</f>
        <v>50.716700000000003</v>
      </c>
      <c r="AH986" s="43">
        <f>_xlfn.XLOOKUP(Master1[[#This Row],[cu_id]],Revenue_Analysis[cuid],Revenue_Analysis[Q4 High Deviation], 0)</f>
        <v>51.433300000000003</v>
      </c>
      <c r="AI986" s="43">
        <f>_xlfn.XLOOKUP(Master1[[#This Row],[cu_id]],Revenue_Analysis[cuid],Revenue_Analysis[Q1 Average], 0)</f>
        <v>0</v>
      </c>
      <c r="AJ986" s="43">
        <f>_xlfn.XLOOKUP(Master1[[#This Row],[cu_id]],Revenue_Analysis[cuid],Revenue_Analysis[Q2 Average], 0)</f>
        <v>0</v>
      </c>
      <c r="AK986" s="43">
        <f>_xlfn.XLOOKUP(Master1[[#This Row],[cu_id]],Revenue_Analysis[cuid],Revenue_Analysis[Q3 Average], 0)</f>
        <v>0</v>
      </c>
      <c r="AL986" s="43">
        <f>_xlfn.XLOOKUP(Master1[[#This Row],[cu_id]],Revenue_Analysis[cuid],Revenue_Analysis[Q4 Average], 0)</f>
        <v>51.075000000000003</v>
      </c>
      <c r="AM986" s="44" t="s">
        <v>5020</v>
      </c>
      <c r="AN986" s="44" t="s">
        <v>5020</v>
      </c>
      <c r="AO986" s="79" t="s">
        <v>13860</v>
      </c>
      <c r="AP986" s="43" t="s">
        <v>13860</v>
      </c>
      <c r="AQ986" s="43" t="s">
        <v>13860</v>
      </c>
      <c r="AR986" s="43" t="s">
        <v>0</v>
      </c>
      <c r="AS986" s="15">
        <f>IFERROR(_xlfn.XLOOKUP(Master1[[#This Row],[cu_id]],StopTimes[cu_ID],StopTimes[Average Stop Time]), 0)</f>
        <v>0</v>
      </c>
      <c r="AT98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86" s="45" t="s">
        <v>13860</v>
      </c>
      <c r="AV986" s="13"/>
      <c r="AW986" s="12"/>
    </row>
    <row r="987" spans="1:49" x14ac:dyDescent="0.3">
      <c r="A987" s="102" t="s">
        <v>5038</v>
      </c>
      <c r="B987" s="103">
        <v>76</v>
      </c>
      <c r="C987" s="103" t="s">
        <v>7</v>
      </c>
      <c r="D987" s="122">
        <v>33704</v>
      </c>
      <c r="E987" s="122">
        <v>0</v>
      </c>
      <c r="F987" s="122" t="s">
        <v>5102</v>
      </c>
      <c r="G987" s="122" t="s">
        <v>5103</v>
      </c>
      <c r="H987" s="104" t="s">
        <v>5</v>
      </c>
      <c r="I987" s="104" t="s">
        <v>696</v>
      </c>
      <c r="J987" s="104" t="s">
        <v>4</v>
      </c>
      <c r="K987" s="104" t="s">
        <v>399</v>
      </c>
      <c r="L987" s="105">
        <v>5</v>
      </c>
      <c r="M987" s="103" t="s">
        <v>18</v>
      </c>
      <c r="N987" s="103" t="s">
        <v>2</v>
      </c>
      <c r="O987" s="103">
        <v>1</v>
      </c>
      <c r="P987" s="103">
        <v>0</v>
      </c>
      <c r="Q987" s="103">
        <v>0</v>
      </c>
      <c r="R987" s="103">
        <v>0</v>
      </c>
      <c r="S987" s="103">
        <v>0</v>
      </c>
      <c r="T987" s="103">
        <v>1</v>
      </c>
      <c r="U987" s="103">
        <v>5</v>
      </c>
      <c r="V987" s="51" t="str">
        <f>IFERROR(Master1[[#This Row],[Avg Garment Scans per Delivery]]/Master1[[#This Row],[Garment Inventory]], "")</f>
        <v/>
      </c>
      <c r="W987" s="106"/>
      <c r="X987" s="107">
        <v>0</v>
      </c>
      <c r="Y987" s="106"/>
      <c r="Z987" s="106"/>
      <c r="AA987" s="108">
        <f>_xlfn.XLOOKUP(Master1[[#This Row],[cu_id]], Revenue_Analysis[cuid], Revenue_Analysis[Q1 Low Deviation], 0)</f>
        <v>0</v>
      </c>
      <c r="AB987" s="108">
        <f>_xlfn.XLOOKUP(Master1[[#This Row],[cu_id]],Revenue_Analysis[cuid],Revenue_Analysis[Q1 High Deviation], 0)</f>
        <v>0</v>
      </c>
      <c r="AC987" s="108">
        <f>_xlfn.XLOOKUP(Master1[[#This Row],[cu_id]],Revenue_Analysis[cuid],Revenue_Analysis[Q2 Low Deviation], 0)</f>
        <v>0</v>
      </c>
      <c r="AD987" s="108">
        <f>_xlfn.XLOOKUP(Master1[[#This Row],[cu_id]],Revenue_Analysis[cuid],Revenue_Analysis[Q2 High Deviation], 0)</f>
        <v>0</v>
      </c>
      <c r="AE987" s="108">
        <f>_xlfn.XLOOKUP(Master1[[#This Row],[cu_id]],Revenue_Analysis[cuid],Revenue_Analysis[Q3 Low Deviation], 0)</f>
        <v>0</v>
      </c>
      <c r="AF987" s="108">
        <f>_xlfn.XLOOKUP(Master1[[#This Row],[cu_id]],Revenue_Analysis[cuid],Revenue_Analysis[Q3 High Deviation], 0)</f>
        <v>0</v>
      </c>
      <c r="AG987" s="108">
        <f>_xlfn.XLOOKUP(Master1[[#This Row],[cu_id]],Revenue_Analysis[cuid],Revenue_Analysis[Q4 Low Deviation], 0)</f>
        <v>82.169600000000003</v>
      </c>
      <c r="AH987" s="108">
        <f>_xlfn.XLOOKUP(Master1[[#This Row],[cu_id]],Revenue_Analysis[cuid],Revenue_Analysis[Q4 High Deviation], 0)</f>
        <v>120.1664</v>
      </c>
      <c r="AI987" s="108">
        <f>_xlfn.XLOOKUP(Master1[[#This Row],[cu_id]],Revenue_Analysis[cuid],Revenue_Analysis[Q1 Average], 0)</f>
        <v>0</v>
      </c>
      <c r="AJ987" s="108">
        <f>_xlfn.XLOOKUP(Master1[[#This Row],[cu_id]],Revenue_Analysis[cuid],Revenue_Analysis[Q2 Average], 0)</f>
        <v>0</v>
      </c>
      <c r="AK987" s="108">
        <f>_xlfn.XLOOKUP(Master1[[#This Row],[cu_id]],Revenue_Analysis[cuid],Revenue_Analysis[Q3 Average], 0)</f>
        <v>0</v>
      </c>
      <c r="AL987" s="108">
        <f>_xlfn.XLOOKUP(Master1[[#This Row],[cu_id]],Revenue_Analysis[cuid],Revenue_Analysis[Q4 Average], 0)</f>
        <v>101.16800000000001</v>
      </c>
      <c r="AM987" s="109" t="s">
        <v>1</v>
      </c>
      <c r="AN987" s="110" t="s">
        <v>1</v>
      </c>
      <c r="AO987" s="111" t="s">
        <v>13860</v>
      </c>
      <c r="AP987" s="108" t="s">
        <v>13860</v>
      </c>
      <c r="AQ987" s="108" t="s">
        <v>13860</v>
      </c>
      <c r="AR987" s="108" t="s">
        <v>0</v>
      </c>
      <c r="AS987" s="15">
        <f>IFERROR(_xlfn.XLOOKUP(Master1[[#This Row],[cu_id]],StopTimes[cu_ID],StopTimes[Average Stop Time]), 0)</f>
        <v>0</v>
      </c>
      <c r="AT98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87" s="45" t="s">
        <v>13860</v>
      </c>
      <c r="AV987" s="13"/>
      <c r="AW987" s="12"/>
    </row>
    <row r="988" spans="1:49" x14ac:dyDescent="0.3">
      <c r="A988" s="102" t="s">
        <v>5038</v>
      </c>
      <c r="B988" s="103">
        <v>76</v>
      </c>
      <c r="C988" s="103" t="s">
        <v>7</v>
      </c>
      <c r="D988" s="122">
        <v>33704</v>
      </c>
      <c r="E988" s="122">
        <v>0</v>
      </c>
      <c r="F988" s="122" t="s">
        <v>5102</v>
      </c>
      <c r="G988" s="122" t="s">
        <v>5103</v>
      </c>
      <c r="H988" s="104" t="s">
        <v>5</v>
      </c>
      <c r="I988" s="104" t="s">
        <v>696</v>
      </c>
      <c r="J988" s="104" t="s">
        <v>4</v>
      </c>
      <c r="K988" s="104" t="s">
        <v>399</v>
      </c>
      <c r="L988" s="105">
        <v>5</v>
      </c>
      <c r="M988" s="103" t="s">
        <v>18</v>
      </c>
      <c r="N988" s="103" t="s">
        <v>2</v>
      </c>
      <c r="O988" s="103">
        <v>1</v>
      </c>
      <c r="P988" s="103">
        <v>0</v>
      </c>
      <c r="Q988" s="103">
        <v>0</v>
      </c>
      <c r="R988" s="103">
        <v>0</v>
      </c>
      <c r="S988" s="103">
        <v>0</v>
      </c>
      <c r="T988" s="103">
        <v>1</v>
      </c>
      <c r="U988" s="103">
        <v>5</v>
      </c>
      <c r="V988" s="51" t="str">
        <f>IFERROR(Master1[[#This Row],[Avg Garment Scans per Delivery]]/Master1[[#This Row],[Garment Inventory]], "")</f>
        <v/>
      </c>
      <c r="W988" s="106"/>
      <c r="X988" s="107">
        <v>0</v>
      </c>
      <c r="Y988" s="106"/>
      <c r="Z988" s="106"/>
      <c r="AA988" s="108">
        <f>_xlfn.XLOOKUP(Master1[[#This Row],[cu_id]], Revenue_Analysis[cuid], Revenue_Analysis[Q1 Low Deviation], 0)</f>
        <v>0</v>
      </c>
      <c r="AB988" s="108">
        <f>_xlfn.XLOOKUP(Master1[[#This Row],[cu_id]],Revenue_Analysis[cuid],Revenue_Analysis[Q1 High Deviation], 0)</f>
        <v>0</v>
      </c>
      <c r="AC988" s="108">
        <f>_xlfn.XLOOKUP(Master1[[#This Row],[cu_id]],Revenue_Analysis[cuid],Revenue_Analysis[Q2 Low Deviation], 0)</f>
        <v>0</v>
      </c>
      <c r="AD988" s="108">
        <f>_xlfn.XLOOKUP(Master1[[#This Row],[cu_id]],Revenue_Analysis[cuid],Revenue_Analysis[Q2 High Deviation], 0)</f>
        <v>0</v>
      </c>
      <c r="AE988" s="108">
        <f>_xlfn.XLOOKUP(Master1[[#This Row],[cu_id]],Revenue_Analysis[cuid],Revenue_Analysis[Q3 Low Deviation], 0)</f>
        <v>0</v>
      </c>
      <c r="AF988" s="108">
        <f>_xlfn.XLOOKUP(Master1[[#This Row],[cu_id]],Revenue_Analysis[cuid],Revenue_Analysis[Q3 High Deviation], 0)</f>
        <v>0</v>
      </c>
      <c r="AG988" s="108">
        <f>_xlfn.XLOOKUP(Master1[[#This Row],[cu_id]],Revenue_Analysis[cuid],Revenue_Analysis[Q4 Low Deviation], 0)</f>
        <v>82.169600000000003</v>
      </c>
      <c r="AH988" s="108">
        <f>_xlfn.XLOOKUP(Master1[[#This Row],[cu_id]],Revenue_Analysis[cuid],Revenue_Analysis[Q4 High Deviation], 0)</f>
        <v>120.1664</v>
      </c>
      <c r="AI988" s="108">
        <f>_xlfn.XLOOKUP(Master1[[#This Row],[cu_id]],Revenue_Analysis[cuid],Revenue_Analysis[Q1 Average], 0)</f>
        <v>0</v>
      </c>
      <c r="AJ988" s="108">
        <f>_xlfn.XLOOKUP(Master1[[#This Row],[cu_id]],Revenue_Analysis[cuid],Revenue_Analysis[Q2 Average], 0)</f>
        <v>0</v>
      </c>
      <c r="AK988" s="108">
        <f>_xlfn.XLOOKUP(Master1[[#This Row],[cu_id]],Revenue_Analysis[cuid],Revenue_Analysis[Q3 Average], 0)</f>
        <v>0</v>
      </c>
      <c r="AL988" s="108">
        <f>_xlfn.XLOOKUP(Master1[[#This Row],[cu_id]],Revenue_Analysis[cuid],Revenue_Analysis[Q4 Average], 0)</f>
        <v>101.16800000000001</v>
      </c>
      <c r="AM988" s="109" t="s">
        <v>1</v>
      </c>
      <c r="AN988" s="110" t="s">
        <v>1</v>
      </c>
      <c r="AO988" s="111" t="s">
        <v>13860</v>
      </c>
      <c r="AP988" s="108" t="s">
        <v>13860</v>
      </c>
      <c r="AQ988" s="108" t="s">
        <v>13860</v>
      </c>
      <c r="AR988" s="108" t="s">
        <v>0</v>
      </c>
      <c r="AS988" s="15" t="s">
        <v>5</v>
      </c>
      <c r="AT98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88" s="45" t="s">
        <v>13860</v>
      </c>
      <c r="AV988" s="13"/>
      <c r="AW988" s="12"/>
    </row>
    <row r="989" spans="1:49" x14ac:dyDescent="0.3">
      <c r="A989" s="85" t="s">
        <v>5039</v>
      </c>
      <c r="B989" s="87">
        <v>8</v>
      </c>
      <c r="C989" s="87" t="s">
        <v>12</v>
      </c>
      <c r="D989" s="88">
        <v>33706</v>
      </c>
      <c r="E989" s="88">
        <v>0</v>
      </c>
      <c r="F989" s="88" t="s">
        <v>5051</v>
      </c>
      <c r="G989" s="88" t="s">
        <v>5052</v>
      </c>
      <c r="H989" s="88" t="s">
        <v>5</v>
      </c>
      <c r="I989" s="88" t="s">
        <v>255</v>
      </c>
      <c r="J989" s="88" t="s">
        <v>4</v>
      </c>
      <c r="K989" s="88" t="s">
        <v>256</v>
      </c>
      <c r="L989" s="89">
        <v>7</v>
      </c>
      <c r="M989" s="87" t="s">
        <v>3</v>
      </c>
      <c r="N989" s="87" t="s">
        <v>2</v>
      </c>
      <c r="O989" s="87">
        <v>1</v>
      </c>
      <c r="P989" s="87">
        <v>0</v>
      </c>
      <c r="Q989" s="87">
        <v>1</v>
      </c>
      <c r="R989" s="87">
        <v>0</v>
      </c>
      <c r="S989" s="87">
        <v>0</v>
      </c>
      <c r="T989" s="87">
        <v>0</v>
      </c>
      <c r="U989" s="87">
        <v>6</v>
      </c>
      <c r="V989" s="101" t="str">
        <f>IFERROR(Master1[[#This Row],[Avg Garment Scans per Delivery]]/Master1[[#This Row],[Garment Inventory]], "")</f>
        <v/>
      </c>
      <c r="W989" s="90"/>
      <c r="X989" s="90"/>
      <c r="Y989" s="90"/>
      <c r="Z989" s="90"/>
      <c r="AA989" s="43">
        <f>_xlfn.XLOOKUP(Master1[[#This Row],[cu_id]], Revenue_Analysis[cuid], Revenue_Analysis[Q1 Low Deviation], 0)</f>
        <v>0</v>
      </c>
      <c r="AB989" s="43">
        <f>_xlfn.XLOOKUP(Master1[[#This Row],[cu_id]],Revenue_Analysis[cuid],Revenue_Analysis[Q1 High Deviation], 0)</f>
        <v>0</v>
      </c>
      <c r="AC989" s="43">
        <f>_xlfn.XLOOKUP(Master1[[#This Row],[cu_id]],Revenue_Analysis[cuid],Revenue_Analysis[Q2 Low Deviation], 0)</f>
        <v>0</v>
      </c>
      <c r="AD989" s="43">
        <f>_xlfn.XLOOKUP(Master1[[#This Row],[cu_id]],Revenue_Analysis[cuid],Revenue_Analysis[Q2 High Deviation], 0)</f>
        <v>0</v>
      </c>
      <c r="AE989" s="43">
        <f>_xlfn.XLOOKUP(Master1[[#This Row],[cu_id]],Revenue_Analysis[cuid],Revenue_Analysis[Q3 Low Deviation], 0)</f>
        <v>0</v>
      </c>
      <c r="AF989" s="43">
        <f>_xlfn.XLOOKUP(Master1[[#This Row],[cu_id]],Revenue_Analysis[cuid],Revenue_Analysis[Q3 High Deviation], 0)</f>
        <v>0</v>
      </c>
      <c r="AG989" s="43">
        <f>_xlfn.XLOOKUP(Master1[[#This Row],[cu_id]],Revenue_Analysis[cuid],Revenue_Analysis[Q4 Low Deviation], 0)</f>
        <v>83.982200000000006</v>
      </c>
      <c r="AH989" s="43">
        <f>_xlfn.XLOOKUP(Master1[[#This Row],[cu_id]],Revenue_Analysis[cuid],Revenue_Analysis[Q4 High Deviation], 0)</f>
        <v>94.924400000000006</v>
      </c>
      <c r="AI989" s="91">
        <f>_xlfn.XLOOKUP(Master1[[#This Row],[cu_id]],Revenue_Analysis[cuid],Revenue_Analysis[Q1 Average], 0)</f>
        <v>0</v>
      </c>
      <c r="AJ989" s="91">
        <f>_xlfn.XLOOKUP(Master1[[#This Row],[cu_id]],Revenue_Analysis[cuid],Revenue_Analysis[Q2 Average], 0)</f>
        <v>0</v>
      </c>
      <c r="AK989" s="91">
        <f>_xlfn.XLOOKUP(Master1[[#This Row],[cu_id]],Revenue_Analysis[cuid],Revenue_Analysis[Q3 Average], 0)</f>
        <v>0</v>
      </c>
      <c r="AL989" s="91">
        <f>_xlfn.XLOOKUP(Master1[[#This Row],[cu_id]],Revenue_Analysis[cuid],Revenue_Analysis[Q4 Average], 0)</f>
        <v>89.453299999999999</v>
      </c>
      <c r="AM989" s="93" t="s">
        <v>1</v>
      </c>
      <c r="AN989" s="95" t="s">
        <v>1</v>
      </c>
      <c r="AO989" s="97" t="s">
        <v>13860</v>
      </c>
      <c r="AP989" s="91" t="s">
        <v>13860</v>
      </c>
      <c r="AQ989" s="91" t="s">
        <v>13860</v>
      </c>
      <c r="AR989" s="99" t="s">
        <v>0</v>
      </c>
      <c r="AS989" s="15">
        <f>IFERROR(_xlfn.XLOOKUP(Master1[[#This Row],[cu_id]],StopTimes[cu_ID],StopTimes[Average Stop Time]), 0)</f>
        <v>0</v>
      </c>
      <c r="AT98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89" s="45" t="s">
        <v>13860</v>
      </c>
      <c r="AV989" s="13"/>
      <c r="AW989" s="12"/>
    </row>
    <row r="990" spans="1:49" x14ac:dyDescent="0.3">
      <c r="A990" s="86" t="s">
        <v>5040</v>
      </c>
      <c r="B990" s="23">
        <v>72</v>
      </c>
      <c r="C990" s="23" t="s">
        <v>12</v>
      </c>
      <c r="D990" s="22">
        <v>33709</v>
      </c>
      <c r="E990" s="22">
        <v>0</v>
      </c>
      <c r="F990" s="22" t="s">
        <v>5053</v>
      </c>
      <c r="G990" s="22" t="s">
        <v>5054</v>
      </c>
      <c r="H990" s="22" t="s">
        <v>5</v>
      </c>
      <c r="I990" s="22" t="s">
        <v>1513</v>
      </c>
      <c r="J990" s="22" t="s">
        <v>4</v>
      </c>
      <c r="K990" s="22" t="s">
        <v>547</v>
      </c>
      <c r="L990" s="32">
        <v>6</v>
      </c>
      <c r="M990" s="23" t="s">
        <v>10</v>
      </c>
      <c r="N990" s="23" t="s">
        <v>2</v>
      </c>
      <c r="O990" s="23">
        <v>1</v>
      </c>
      <c r="P990" s="23">
        <v>0</v>
      </c>
      <c r="Q990" s="23">
        <v>1</v>
      </c>
      <c r="R990" s="23">
        <v>0</v>
      </c>
      <c r="S990" s="23">
        <v>0</v>
      </c>
      <c r="T990" s="23">
        <v>0</v>
      </c>
      <c r="U990" s="23">
        <v>5</v>
      </c>
      <c r="V990" s="51" t="str">
        <f>IFERROR(Master1[[#This Row],[Avg Garment Scans per Delivery]]/Master1[[#This Row],[Garment Inventory]], "")</f>
        <v/>
      </c>
      <c r="W990" s="54"/>
      <c r="X990" s="54"/>
      <c r="Y990" s="54"/>
      <c r="Z990" s="54"/>
      <c r="AA990" s="43">
        <f>_xlfn.XLOOKUP(Master1[[#This Row],[cu_id]], Revenue_Analysis[cuid], Revenue_Analysis[Q1 Low Deviation], 0)</f>
        <v>0</v>
      </c>
      <c r="AB990" s="43">
        <f>_xlfn.XLOOKUP(Master1[[#This Row],[cu_id]],Revenue_Analysis[cuid],Revenue_Analysis[Q1 High Deviation], 0)</f>
        <v>0</v>
      </c>
      <c r="AC990" s="43">
        <f>_xlfn.XLOOKUP(Master1[[#This Row],[cu_id]],Revenue_Analysis[cuid],Revenue_Analysis[Q2 Low Deviation], 0)</f>
        <v>0</v>
      </c>
      <c r="AD990" s="43">
        <f>_xlfn.XLOOKUP(Master1[[#This Row],[cu_id]],Revenue_Analysis[cuid],Revenue_Analysis[Q2 High Deviation], 0)</f>
        <v>0</v>
      </c>
      <c r="AE990" s="43">
        <f>_xlfn.XLOOKUP(Master1[[#This Row],[cu_id]],Revenue_Analysis[cuid],Revenue_Analysis[Q3 Low Deviation], 0)</f>
        <v>0</v>
      </c>
      <c r="AF990" s="43">
        <f>_xlfn.XLOOKUP(Master1[[#This Row],[cu_id]],Revenue_Analysis[cuid],Revenue_Analysis[Q3 High Deviation], 0)</f>
        <v>0</v>
      </c>
      <c r="AG990" s="43">
        <f>_xlfn.XLOOKUP(Master1[[#This Row],[cu_id]],Revenue_Analysis[cuid],Revenue_Analysis[Q4 Low Deviation], 0)</f>
        <v>66.180000000000007</v>
      </c>
      <c r="AH990" s="43">
        <f>_xlfn.XLOOKUP(Master1[[#This Row],[cu_id]],Revenue_Analysis[cuid],Revenue_Analysis[Q4 High Deviation], 0)</f>
        <v>73.540000000000006</v>
      </c>
      <c r="AI990" s="92">
        <f>_xlfn.XLOOKUP(Master1[[#This Row],[cu_id]],Revenue_Analysis[cuid],Revenue_Analysis[Q1 Average], 0)</f>
        <v>0</v>
      </c>
      <c r="AJ990" s="92">
        <f>_xlfn.XLOOKUP(Master1[[#This Row],[cu_id]],Revenue_Analysis[cuid],Revenue_Analysis[Q2 Average], 0)</f>
        <v>0</v>
      </c>
      <c r="AK990" s="92">
        <f>_xlfn.XLOOKUP(Master1[[#This Row],[cu_id]],Revenue_Analysis[cuid],Revenue_Analysis[Q3 Average], 0)</f>
        <v>0</v>
      </c>
      <c r="AL990" s="92">
        <f>_xlfn.XLOOKUP(Master1[[#This Row],[cu_id]],Revenue_Analysis[cuid],Revenue_Analysis[Q4 Average], 0)</f>
        <v>69.86</v>
      </c>
      <c r="AM990" s="94" t="s">
        <v>1</v>
      </c>
      <c r="AN990" s="96" t="s">
        <v>1</v>
      </c>
      <c r="AO990" s="98" t="s">
        <v>13860</v>
      </c>
      <c r="AP990" s="92" t="s">
        <v>13860</v>
      </c>
      <c r="AQ990" s="92" t="s">
        <v>13860</v>
      </c>
      <c r="AR990" s="53" t="s">
        <v>0</v>
      </c>
      <c r="AS990" s="15">
        <f>IFERROR(_xlfn.XLOOKUP(Master1[[#This Row],[cu_id]],StopTimes[cu_ID],StopTimes[Average Stop Time]), 0)</f>
        <v>0</v>
      </c>
      <c r="AT99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90" s="45" t="s">
        <v>13860</v>
      </c>
      <c r="AV990" s="13"/>
      <c r="AW990" s="12"/>
    </row>
    <row r="991" spans="1:49" x14ac:dyDescent="0.3">
      <c r="A991" s="85" t="s">
        <v>5055</v>
      </c>
      <c r="B991" s="87">
        <v>15</v>
      </c>
      <c r="C991" s="87" t="s">
        <v>12</v>
      </c>
      <c r="D991" s="88">
        <v>33710</v>
      </c>
      <c r="E991" s="88">
        <v>0</v>
      </c>
      <c r="F991" s="88" t="s">
        <v>5056</v>
      </c>
      <c r="G991" s="88" t="s">
        <v>5057</v>
      </c>
      <c r="H991" s="88" t="s">
        <v>5058</v>
      </c>
      <c r="I991" s="88" t="s">
        <v>2168</v>
      </c>
      <c r="J991" s="88" t="s">
        <v>4</v>
      </c>
      <c r="K991" s="88" t="s">
        <v>277</v>
      </c>
      <c r="L991" s="89">
        <v>7</v>
      </c>
      <c r="M991" s="87" t="s">
        <v>3</v>
      </c>
      <c r="N991" s="87" t="s">
        <v>2</v>
      </c>
      <c r="O991" s="87">
        <v>1</v>
      </c>
      <c r="P991" s="87">
        <v>0</v>
      </c>
      <c r="Q991" s="87">
        <v>1</v>
      </c>
      <c r="R991" s="87">
        <v>0</v>
      </c>
      <c r="S991" s="87">
        <v>0</v>
      </c>
      <c r="T991" s="87">
        <v>0</v>
      </c>
      <c r="U991" s="87">
        <v>1</v>
      </c>
      <c r="V991" s="101">
        <f>IFERROR(Master1[[#This Row],[Avg Garment Scans per Delivery]]/Master1[[#This Row],[Garment Inventory]], "")</f>
        <v>0</v>
      </c>
      <c r="W991" s="90">
        <v>76</v>
      </c>
      <c r="X991" s="90"/>
      <c r="Y991" s="90">
        <v>3</v>
      </c>
      <c r="Z991" s="90">
        <v>76</v>
      </c>
      <c r="AA991" s="43">
        <f>_xlfn.XLOOKUP(Master1[[#This Row],[cu_id]], Revenue_Analysis[cuid], Revenue_Analysis[Q1 Low Deviation], 0)</f>
        <v>0</v>
      </c>
      <c r="AB991" s="43">
        <f>_xlfn.XLOOKUP(Master1[[#This Row],[cu_id]],Revenue_Analysis[cuid],Revenue_Analysis[Q1 High Deviation], 0)</f>
        <v>0</v>
      </c>
      <c r="AC991" s="43">
        <f>_xlfn.XLOOKUP(Master1[[#This Row],[cu_id]],Revenue_Analysis[cuid],Revenue_Analysis[Q2 Low Deviation], 0)</f>
        <v>0</v>
      </c>
      <c r="AD991" s="43">
        <f>_xlfn.XLOOKUP(Master1[[#This Row],[cu_id]],Revenue_Analysis[cuid],Revenue_Analysis[Q2 High Deviation], 0)</f>
        <v>0</v>
      </c>
      <c r="AE991" s="43">
        <f>_xlfn.XLOOKUP(Master1[[#This Row],[cu_id]],Revenue_Analysis[cuid],Revenue_Analysis[Q3 Low Deviation], 0)</f>
        <v>0</v>
      </c>
      <c r="AF991" s="43">
        <f>_xlfn.XLOOKUP(Master1[[#This Row],[cu_id]],Revenue_Analysis[cuid],Revenue_Analysis[Q3 High Deviation], 0)</f>
        <v>0</v>
      </c>
      <c r="AG991" s="43">
        <f>_xlfn.XLOOKUP(Master1[[#This Row],[cu_id]],Revenue_Analysis[cuid],Revenue_Analysis[Q4 Low Deviation], 0)</f>
        <v>63.32</v>
      </c>
      <c r="AH991" s="43">
        <f>_xlfn.XLOOKUP(Master1[[#This Row],[cu_id]],Revenue_Analysis[cuid],Revenue_Analysis[Q4 High Deviation], 0)</f>
        <v>63.32</v>
      </c>
      <c r="AI991" s="91">
        <f>_xlfn.XLOOKUP(Master1[[#This Row],[cu_id]],Revenue_Analysis[cuid],Revenue_Analysis[Q1 Average], 0)</f>
        <v>0</v>
      </c>
      <c r="AJ991" s="91">
        <f>_xlfn.XLOOKUP(Master1[[#This Row],[cu_id]],Revenue_Analysis[cuid],Revenue_Analysis[Q2 Average], 0)</f>
        <v>0</v>
      </c>
      <c r="AK991" s="91">
        <f>_xlfn.XLOOKUP(Master1[[#This Row],[cu_id]],Revenue_Analysis[cuid],Revenue_Analysis[Q3 Average], 0)</f>
        <v>0</v>
      </c>
      <c r="AL991" s="91">
        <f>_xlfn.XLOOKUP(Master1[[#This Row],[cu_id]],Revenue_Analysis[cuid],Revenue_Analysis[Q4 Average], 0)</f>
        <v>63.32</v>
      </c>
      <c r="AM991" s="93" t="s">
        <v>1</v>
      </c>
      <c r="AN991" s="95" t="s">
        <v>1</v>
      </c>
      <c r="AO991" s="97" t="s">
        <v>13860</v>
      </c>
      <c r="AP991" s="91" t="s">
        <v>13860</v>
      </c>
      <c r="AQ991" s="91" t="s">
        <v>13860</v>
      </c>
      <c r="AR991" s="99" t="s">
        <v>0</v>
      </c>
      <c r="AS991" s="15">
        <f>IFERROR(_xlfn.XLOOKUP(Master1[[#This Row],[cu_id]],StopTimes[cu_ID],StopTimes[Average Stop Time]), 0)</f>
        <v>0</v>
      </c>
      <c r="AT99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91" s="45" t="s">
        <v>13860</v>
      </c>
      <c r="AV991" s="13"/>
      <c r="AW991" s="12"/>
    </row>
    <row r="992" spans="1:49" x14ac:dyDescent="0.3">
      <c r="A992" s="86" t="s">
        <v>5041</v>
      </c>
      <c r="B992" s="23">
        <v>71</v>
      </c>
      <c r="C992" s="23" t="s">
        <v>9</v>
      </c>
      <c r="D992" s="22">
        <v>31915</v>
      </c>
      <c r="E992" s="22">
        <v>2</v>
      </c>
      <c r="F992" s="22" t="s">
        <v>120</v>
      </c>
      <c r="G992" s="22" t="s">
        <v>5046</v>
      </c>
      <c r="H992" s="22" t="s">
        <v>5</v>
      </c>
      <c r="I992" s="22" t="s">
        <v>2037</v>
      </c>
      <c r="J992" s="22" t="s">
        <v>4</v>
      </c>
      <c r="K992" s="22" t="s">
        <v>5047</v>
      </c>
      <c r="L992" s="32">
        <v>6</v>
      </c>
      <c r="M992" s="23" t="s">
        <v>10</v>
      </c>
      <c r="N992" s="23" t="s">
        <v>2</v>
      </c>
      <c r="O992" s="23">
        <v>1</v>
      </c>
      <c r="P992" s="23">
        <v>1</v>
      </c>
      <c r="Q992" s="23">
        <v>0</v>
      </c>
      <c r="R992" s="23">
        <v>0</v>
      </c>
      <c r="S992" s="23">
        <v>0</v>
      </c>
      <c r="T992" s="23">
        <v>0</v>
      </c>
      <c r="U992" s="23">
        <v>4</v>
      </c>
      <c r="V992" s="51" t="str">
        <f>IFERROR(Master1[[#This Row],[Avg Garment Scans per Delivery]]/Master1[[#This Row],[Garment Inventory]], "")</f>
        <v/>
      </c>
      <c r="W992" s="54"/>
      <c r="X992" s="54"/>
      <c r="Y992" s="54"/>
      <c r="Z992" s="54"/>
      <c r="AA992" s="43">
        <f>_xlfn.XLOOKUP(Master1[[#This Row],[cu_id]], Revenue_Analysis[cuid], Revenue_Analysis[Q1 Low Deviation], 0)</f>
        <v>0</v>
      </c>
      <c r="AB992" s="43">
        <f>_xlfn.XLOOKUP(Master1[[#This Row],[cu_id]],Revenue_Analysis[cuid],Revenue_Analysis[Q1 High Deviation], 0)</f>
        <v>0</v>
      </c>
      <c r="AC992" s="43">
        <f>_xlfn.XLOOKUP(Master1[[#This Row],[cu_id]],Revenue_Analysis[cuid],Revenue_Analysis[Q2 Low Deviation], 0)</f>
        <v>0</v>
      </c>
      <c r="AD992" s="43">
        <f>_xlfn.XLOOKUP(Master1[[#This Row],[cu_id]],Revenue_Analysis[cuid],Revenue_Analysis[Q2 High Deviation], 0)</f>
        <v>0</v>
      </c>
      <c r="AE992" s="43">
        <f>_xlfn.XLOOKUP(Master1[[#This Row],[cu_id]],Revenue_Analysis[cuid],Revenue_Analysis[Q3 Low Deviation], 0)</f>
        <v>0</v>
      </c>
      <c r="AF992" s="43">
        <f>_xlfn.XLOOKUP(Master1[[#This Row],[cu_id]],Revenue_Analysis[cuid],Revenue_Analysis[Q3 High Deviation], 0)</f>
        <v>0</v>
      </c>
      <c r="AG992" s="43">
        <f>_xlfn.XLOOKUP(Master1[[#This Row],[cu_id]],Revenue_Analysis[cuid],Revenue_Analysis[Q4 Low Deviation], 0)</f>
        <v>88.114999999999995</v>
      </c>
      <c r="AH992" s="43">
        <f>_xlfn.XLOOKUP(Master1[[#This Row],[cu_id]],Revenue_Analysis[cuid],Revenue_Analysis[Q4 High Deviation], 0)</f>
        <v>92.584999999999994</v>
      </c>
      <c r="AI992" s="92">
        <f>_xlfn.XLOOKUP(Master1[[#This Row],[cu_id]],Revenue_Analysis[cuid],Revenue_Analysis[Q1 Average], 0)</f>
        <v>0</v>
      </c>
      <c r="AJ992" s="92">
        <f>_xlfn.XLOOKUP(Master1[[#This Row],[cu_id]],Revenue_Analysis[cuid],Revenue_Analysis[Q2 Average], 0)</f>
        <v>0</v>
      </c>
      <c r="AK992" s="92">
        <f>_xlfn.XLOOKUP(Master1[[#This Row],[cu_id]],Revenue_Analysis[cuid],Revenue_Analysis[Q3 Average], 0)</f>
        <v>0</v>
      </c>
      <c r="AL992" s="92">
        <f>_xlfn.XLOOKUP(Master1[[#This Row],[cu_id]],Revenue_Analysis[cuid],Revenue_Analysis[Q4 Average], 0)</f>
        <v>90.35</v>
      </c>
      <c r="AM992" s="94" t="s">
        <v>1</v>
      </c>
      <c r="AN992" s="96" t="s">
        <v>1</v>
      </c>
      <c r="AO992" s="98" t="s">
        <v>13860</v>
      </c>
      <c r="AP992" s="92" t="s">
        <v>13860</v>
      </c>
      <c r="AQ992" s="92" t="s">
        <v>13860</v>
      </c>
      <c r="AR992" s="53" t="s">
        <v>0</v>
      </c>
      <c r="AS992" s="15">
        <f>IFERROR(_xlfn.XLOOKUP(Master1[[#This Row],[cu_id]],StopTimes[cu_ID],StopTimes[Average Stop Time]), 0)</f>
        <v>0</v>
      </c>
      <c r="AT99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92" s="45" t="s">
        <v>13860</v>
      </c>
      <c r="AV992" s="16"/>
      <c r="AW992" s="12"/>
    </row>
    <row r="993" spans="1:49" x14ac:dyDescent="0.3">
      <c r="A993" s="85" t="s">
        <v>5042</v>
      </c>
      <c r="B993" s="87">
        <v>71</v>
      </c>
      <c r="C993" s="87" t="s">
        <v>9</v>
      </c>
      <c r="D993" s="88">
        <v>31915</v>
      </c>
      <c r="E993" s="88">
        <v>3</v>
      </c>
      <c r="F993" s="88" t="s">
        <v>120</v>
      </c>
      <c r="G993" s="88" t="s">
        <v>5048</v>
      </c>
      <c r="H993" s="88" t="s">
        <v>5</v>
      </c>
      <c r="I993" s="88" t="s">
        <v>2037</v>
      </c>
      <c r="J993" s="88" t="s">
        <v>4</v>
      </c>
      <c r="K993" s="88" t="s">
        <v>474</v>
      </c>
      <c r="L993" s="89">
        <v>6</v>
      </c>
      <c r="M993" s="87" t="s">
        <v>10</v>
      </c>
      <c r="N993" s="87" t="s">
        <v>2</v>
      </c>
      <c r="O993" s="87">
        <v>1</v>
      </c>
      <c r="P993" s="87">
        <v>1</v>
      </c>
      <c r="Q993" s="87">
        <v>0</v>
      </c>
      <c r="R993" s="87">
        <v>0</v>
      </c>
      <c r="S993" s="87">
        <v>0</v>
      </c>
      <c r="T993" s="87">
        <v>0</v>
      </c>
      <c r="U993" s="87">
        <v>4</v>
      </c>
      <c r="V993" s="101" t="str">
        <f>IFERROR(Master1[[#This Row],[Avg Garment Scans per Delivery]]/Master1[[#This Row],[Garment Inventory]], "")</f>
        <v/>
      </c>
      <c r="W993" s="90"/>
      <c r="X993" s="90"/>
      <c r="Y993" s="90"/>
      <c r="Z993" s="90"/>
      <c r="AA993" s="43">
        <f>_xlfn.XLOOKUP(Master1[[#This Row],[cu_id]], Revenue_Analysis[cuid], Revenue_Analysis[Q1 Low Deviation], 0)</f>
        <v>0</v>
      </c>
      <c r="AB993" s="43">
        <f>_xlfn.XLOOKUP(Master1[[#This Row],[cu_id]],Revenue_Analysis[cuid],Revenue_Analysis[Q1 High Deviation], 0)</f>
        <v>0</v>
      </c>
      <c r="AC993" s="43">
        <f>_xlfn.XLOOKUP(Master1[[#This Row],[cu_id]],Revenue_Analysis[cuid],Revenue_Analysis[Q2 Low Deviation], 0)</f>
        <v>0</v>
      </c>
      <c r="AD993" s="43">
        <f>_xlfn.XLOOKUP(Master1[[#This Row],[cu_id]],Revenue_Analysis[cuid],Revenue_Analysis[Q2 High Deviation], 0)</f>
        <v>0</v>
      </c>
      <c r="AE993" s="43">
        <f>_xlfn.XLOOKUP(Master1[[#This Row],[cu_id]],Revenue_Analysis[cuid],Revenue_Analysis[Q3 Low Deviation], 0)</f>
        <v>0</v>
      </c>
      <c r="AF993" s="43">
        <f>_xlfn.XLOOKUP(Master1[[#This Row],[cu_id]],Revenue_Analysis[cuid],Revenue_Analysis[Q3 High Deviation], 0)</f>
        <v>0</v>
      </c>
      <c r="AG993" s="43">
        <f>_xlfn.XLOOKUP(Master1[[#This Row],[cu_id]],Revenue_Analysis[cuid],Revenue_Analysis[Q4 Low Deviation], 0)</f>
        <v>88.114999999999995</v>
      </c>
      <c r="AH993" s="43">
        <f>_xlfn.XLOOKUP(Master1[[#This Row],[cu_id]],Revenue_Analysis[cuid],Revenue_Analysis[Q4 High Deviation], 0)</f>
        <v>92.584999999999994</v>
      </c>
      <c r="AI993" s="91">
        <f>_xlfn.XLOOKUP(Master1[[#This Row],[cu_id]],Revenue_Analysis[cuid],Revenue_Analysis[Q1 Average], 0)</f>
        <v>0</v>
      </c>
      <c r="AJ993" s="91">
        <f>_xlfn.XLOOKUP(Master1[[#This Row],[cu_id]],Revenue_Analysis[cuid],Revenue_Analysis[Q2 Average], 0)</f>
        <v>0</v>
      </c>
      <c r="AK993" s="91">
        <f>_xlfn.XLOOKUP(Master1[[#This Row],[cu_id]],Revenue_Analysis[cuid],Revenue_Analysis[Q3 Average], 0)</f>
        <v>0</v>
      </c>
      <c r="AL993" s="91">
        <f>_xlfn.XLOOKUP(Master1[[#This Row],[cu_id]],Revenue_Analysis[cuid],Revenue_Analysis[Q4 Average], 0)</f>
        <v>90.35</v>
      </c>
      <c r="AM993" s="93" t="s">
        <v>1</v>
      </c>
      <c r="AN993" s="95" t="s">
        <v>1</v>
      </c>
      <c r="AO993" s="97" t="s">
        <v>13860</v>
      </c>
      <c r="AP993" s="91" t="s">
        <v>13860</v>
      </c>
      <c r="AQ993" s="91" t="s">
        <v>13860</v>
      </c>
      <c r="AR993" s="99" t="s">
        <v>0</v>
      </c>
      <c r="AS993" s="15">
        <f>IFERROR(_xlfn.XLOOKUP(Master1[[#This Row],[cu_id]],StopTimes[cu_ID],StopTimes[Average Stop Time]), 0)</f>
        <v>0</v>
      </c>
      <c r="AT99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93" s="45" t="s">
        <v>13860</v>
      </c>
      <c r="AV993" s="16"/>
      <c r="AW993" s="12"/>
    </row>
    <row r="994" spans="1:49" x14ac:dyDescent="0.3">
      <c r="A994" s="86" t="s">
        <v>5043</v>
      </c>
      <c r="B994" s="23">
        <v>15</v>
      </c>
      <c r="C994" s="23" t="s">
        <v>12</v>
      </c>
      <c r="D994" s="22">
        <v>31915</v>
      </c>
      <c r="E994" s="22">
        <v>4</v>
      </c>
      <c r="F994" s="22" t="s">
        <v>120</v>
      </c>
      <c r="G994" s="22" t="s">
        <v>5049</v>
      </c>
      <c r="H994" s="22" t="s">
        <v>5050</v>
      </c>
      <c r="I994" s="22" t="s">
        <v>657</v>
      </c>
      <c r="J994" s="22" t="s">
        <v>4</v>
      </c>
      <c r="K994" s="22" t="s">
        <v>2853</v>
      </c>
      <c r="L994" s="32">
        <v>6</v>
      </c>
      <c r="M994" s="23" t="s">
        <v>10</v>
      </c>
      <c r="N994" s="23" t="s">
        <v>2</v>
      </c>
      <c r="O994" s="23">
        <v>113</v>
      </c>
      <c r="P994" s="23">
        <v>0</v>
      </c>
      <c r="Q994" s="23">
        <v>113</v>
      </c>
      <c r="R994" s="23">
        <v>0</v>
      </c>
      <c r="S994" s="23">
        <v>0</v>
      </c>
      <c r="T994" s="23">
        <v>0</v>
      </c>
      <c r="U994" s="23">
        <v>3</v>
      </c>
      <c r="V994" s="51" t="str">
        <f>IFERROR(Master1[[#This Row],[Avg Garment Scans per Delivery]]/Master1[[#This Row],[Garment Inventory]], "")</f>
        <v/>
      </c>
      <c r="W994" s="54"/>
      <c r="X994" s="54"/>
      <c r="Y994" s="54"/>
      <c r="Z994" s="54"/>
      <c r="AA994" s="43">
        <f>_xlfn.XLOOKUP(Master1[[#This Row],[cu_id]], Revenue_Analysis[cuid], Revenue_Analysis[Q1 Low Deviation], 0)</f>
        <v>0</v>
      </c>
      <c r="AB994" s="43">
        <f>_xlfn.XLOOKUP(Master1[[#This Row],[cu_id]],Revenue_Analysis[cuid],Revenue_Analysis[Q1 High Deviation], 0)</f>
        <v>0</v>
      </c>
      <c r="AC994" s="43">
        <f>_xlfn.XLOOKUP(Master1[[#This Row],[cu_id]],Revenue_Analysis[cuid],Revenue_Analysis[Q2 Low Deviation], 0)</f>
        <v>0</v>
      </c>
      <c r="AD994" s="43">
        <f>_xlfn.XLOOKUP(Master1[[#This Row],[cu_id]],Revenue_Analysis[cuid],Revenue_Analysis[Q2 High Deviation], 0)</f>
        <v>0</v>
      </c>
      <c r="AE994" s="43">
        <f>_xlfn.XLOOKUP(Master1[[#This Row],[cu_id]],Revenue_Analysis[cuid],Revenue_Analysis[Q3 Low Deviation], 0)</f>
        <v>0</v>
      </c>
      <c r="AF994" s="43">
        <f>_xlfn.XLOOKUP(Master1[[#This Row],[cu_id]],Revenue_Analysis[cuid],Revenue_Analysis[Q3 High Deviation], 0)</f>
        <v>0</v>
      </c>
      <c r="AG994" s="43">
        <f>_xlfn.XLOOKUP(Master1[[#This Row],[cu_id]],Revenue_Analysis[cuid],Revenue_Analysis[Q4 Low Deviation], 0)</f>
        <v>88.86</v>
      </c>
      <c r="AH994" s="43">
        <f>_xlfn.XLOOKUP(Master1[[#This Row],[cu_id]],Revenue_Analysis[cuid],Revenue_Analysis[Q4 High Deviation], 0)</f>
        <v>88.86</v>
      </c>
      <c r="AI994" s="92">
        <f>_xlfn.XLOOKUP(Master1[[#This Row],[cu_id]],Revenue_Analysis[cuid],Revenue_Analysis[Q1 Average], 0)</f>
        <v>0</v>
      </c>
      <c r="AJ994" s="92">
        <f>_xlfn.XLOOKUP(Master1[[#This Row],[cu_id]],Revenue_Analysis[cuid],Revenue_Analysis[Q2 Average], 0)</f>
        <v>0</v>
      </c>
      <c r="AK994" s="92">
        <f>_xlfn.XLOOKUP(Master1[[#This Row],[cu_id]],Revenue_Analysis[cuid],Revenue_Analysis[Q3 Average], 0)</f>
        <v>0</v>
      </c>
      <c r="AL994" s="92">
        <f>_xlfn.XLOOKUP(Master1[[#This Row],[cu_id]],Revenue_Analysis[cuid],Revenue_Analysis[Q4 Average], 0)</f>
        <v>88.86</v>
      </c>
      <c r="AM994" s="94" t="s">
        <v>1</v>
      </c>
      <c r="AN994" s="96" t="s">
        <v>1</v>
      </c>
      <c r="AO994" s="98" t="s">
        <v>13860</v>
      </c>
      <c r="AP994" s="92" t="s">
        <v>13860</v>
      </c>
      <c r="AQ994" s="92" t="s">
        <v>13860</v>
      </c>
      <c r="AR994" s="53" t="s">
        <v>0</v>
      </c>
      <c r="AS994" s="15">
        <f>IFERROR(_xlfn.XLOOKUP(Master1[[#This Row],[cu_id]],StopTimes[cu_ID],StopTimes[Average Stop Time]), 0)</f>
        <v>0</v>
      </c>
      <c r="AT99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94" s="45" t="s">
        <v>13860</v>
      </c>
      <c r="AV994" s="13"/>
      <c r="AW994" s="12"/>
    </row>
    <row r="995" spans="1:49" x14ac:dyDescent="0.3">
      <c r="A995" s="86" t="s">
        <v>5044</v>
      </c>
      <c r="B995" s="23">
        <v>70</v>
      </c>
      <c r="C995" s="23" t="s">
        <v>14</v>
      </c>
      <c r="D995" s="22">
        <v>33716</v>
      </c>
      <c r="E995" s="22">
        <v>0</v>
      </c>
      <c r="F995" s="22" t="s">
        <v>5059</v>
      </c>
      <c r="G995" s="22" t="s">
        <v>5060</v>
      </c>
      <c r="H995" s="22" t="s">
        <v>5</v>
      </c>
      <c r="I995" s="22" t="s">
        <v>1467</v>
      </c>
      <c r="J995" s="22" t="s">
        <v>4</v>
      </c>
      <c r="K995" s="22" t="s">
        <v>1406</v>
      </c>
      <c r="L995" s="32">
        <v>6</v>
      </c>
      <c r="M995" s="23" t="s">
        <v>10</v>
      </c>
      <c r="N995" s="23" t="s">
        <v>2</v>
      </c>
      <c r="O995" s="23">
        <v>1</v>
      </c>
      <c r="P995" s="23">
        <v>0</v>
      </c>
      <c r="Q995" s="23">
        <v>0</v>
      </c>
      <c r="R995" s="23">
        <v>0</v>
      </c>
      <c r="S995" s="23">
        <v>1</v>
      </c>
      <c r="T995" s="23">
        <v>0</v>
      </c>
      <c r="U995" s="23">
        <v>1</v>
      </c>
      <c r="V995" s="51" t="str">
        <f>IFERROR(Master1[[#This Row],[Avg Garment Scans per Delivery]]/Master1[[#This Row],[Garment Inventory]], "")</f>
        <v/>
      </c>
      <c r="W995" s="54"/>
      <c r="X995" s="54"/>
      <c r="Y995" s="54"/>
      <c r="Z995" s="54"/>
      <c r="AA995" s="43">
        <f>_xlfn.XLOOKUP(Master1[[#This Row],[cu_id]], Revenue_Analysis[cuid], Revenue_Analysis[Q1 Low Deviation], 0)</f>
        <v>0</v>
      </c>
      <c r="AB995" s="43">
        <f>_xlfn.XLOOKUP(Master1[[#This Row],[cu_id]],Revenue_Analysis[cuid],Revenue_Analysis[Q1 High Deviation], 0)</f>
        <v>0</v>
      </c>
      <c r="AC995" s="43">
        <f>_xlfn.XLOOKUP(Master1[[#This Row],[cu_id]],Revenue_Analysis[cuid],Revenue_Analysis[Q2 Low Deviation], 0)</f>
        <v>0</v>
      </c>
      <c r="AD995" s="43">
        <f>_xlfn.XLOOKUP(Master1[[#This Row],[cu_id]],Revenue_Analysis[cuid],Revenue_Analysis[Q2 High Deviation], 0)</f>
        <v>0</v>
      </c>
      <c r="AE995" s="43">
        <f>_xlfn.XLOOKUP(Master1[[#This Row],[cu_id]],Revenue_Analysis[cuid],Revenue_Analysis[Q3 Low Deviation], 0)</f>
        <v>0</v>
      </c>
      <c r="AF995" s="43">
        <f>_xlfn.XLOOKUP(Master1[[#This Row],[cu_id]],Revenue_Analysis[cuid],Revenue_Analysis[Q3 High Deviation], 0)</f>
        <v>0</v>
      </c>
      <c r="AG995" s="43">
        <f>_xlfn.XLOOKUP(Master1[[#This Row],[cu_id]],Revenue_Analysis[cuid],Revenue_Analysis[Q4 Low Deviation], 0)</f>
        <v>57.09</v>
      </c>
      <c r="AH995" s="43">
        <f>_xlfn.XLOOKUP(Master1[[#This Row],[cu_id]],Revenue_Analysis[cuid],Revenue_Analysis[Q4 High Deviation], 0)</f>
        <v>57.09</v>
      </c>
      <c r="AI995" s="92">
        <f>_xlfn.XLOOKUP(Master1[[#This Row],[cu_id]],Revenue_Analysis[cuid],Revenue_Analysis[Q1 Average], 0)</f>
        <v>0</v>
      </c>
      <c r="AJ995" s="92">
        <f>_xlfn.XLOOKUP(Master1[[#This Row],[cu_id]],Revenue_Analysis[cuid],Revenue_Analysis[Q2 Average], 0)</f>
        <v>0</v>
      </c>
      <c r="AK995" s="92">
        <f>_xlfn.XLOOKUP(Master1[[#This Row],[cu_id]],Revenue_Analysis[cuid],Revenue_Analysis[Q3 Average], 0)</f>
        <v>0</v>
      </c>
      <c r="AL995" s="92">
        <f>_xlfn.XLOOKUP(Master1[[#This Row],[cu_id]],Revenue_Analysis[cuid],Revenue_Analysis[Q4 Average], 0)</f>
        <v>57.09</v>
      </c>
      <c r="AM995" s="94" t="s">
        <v>1</v>
      </c>
      <c r="AN995" s="96" t="s">
        <v>1</v>
      </c>
      <c r="AO995" s="98" t="s">
        <v>13860</v>
      </c>
      <c r="AP995" s="92" t="s">
        <v>13860</v>
      </c>
      <c r="AQ995" s="92" t="s">
        <v>13860</v>
      </c>
      <c r="AR995" s="53" t="s">
        <v>0</v>
      </c>
      <c r="AS995" s="15">
        <f>IFERROR(_xlfn.XLOOKUP(Master1[[#This Row],[cu_id]],StopTimes[cu_ID],StopTimes[Average Stop Time]), 0)</f>
        <v>0</v>
      </c>
      <c r="AT99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95" s="45" t="s">
        <v>13860</v>
      </c>
      <c r="AV995" s="13"/>
      <c r="AW995" s="12"/>
    </row>
    <row r="996" spans="1:49" x14ac:dyDescent="0.3">
      <c r="A996" s="85" t="s">
        <v>5045</v>
      </c>
      <c r="B996" s="87">
        <v>70</v>
      </c>
      <c r="C996" s="87" t="s">
        <v>9</v>
      </c>
      <c r="D996" s="88">
        <v>99108</v>
      </c>
      <c r="E996" s="88">
        <v>5</v>
      </c>
      <c r="F996" s="88" t="s">
        <v>5061</v>
      </c>
      <c r="G996" s="88" t="s">
        <v>5062</v>
      </c>
      <c r="H996" s="88" t="s">
        <v>5</v>
      </c>
      <c r="I996" s="88" t="s">
        <v>696</v>
      </c>
      <c r="J996" s="88" t="s">
        <v>4</v>
      </c>
      <c r="K996" s="88" t="s">
        <v>680</v>
      </c>
      <c r="L996" s="89">
        <v>7</v>
      </c>
      <c r="M996" s="87" t="s">
        <v>3</v>
      </c>
      <c r="N996" s="87" t="s">
        <v>2</v>
      </c>
      <c r="O996" s="87">
        <v>8</v>
      </c>
      <c r="P996" s="87">
        <v>8</v>
      </c>
      <c r="Q996" s="87">
        <v>0</v>
      </c>
      <c r="R996" s="87">
        <v>0</v>
      </c>
      <c r="S996" s="87">
        <v>0</v>
      </c>
      <c r="T996" s="87">
        <v>0</v>
      </c>
      <c r="U996" s="87">
        <v>3</v>
      </c>
      <c r="V996" s="101">
        <f>IFERROR(Master1[[#This Row],[Avg Garment Scans per Delivery]]/Master1[[#This Row],[Garment Inventory]], "")</f>
        <v>0.28846153846153844</v>
      </c>
      <c r="W996" s="90">
        <v>52</v>
      </c>
      <c r="X996" s="90">
        <v>15</v>
      </c>
      <c r="Y996" s="90">
        <v>2</v>
      </c>
      <c r="Z996" s="90">
        <v>52</v>
      </c>
      <c r="AA996" s="43">
        <f>_xlfn.XLOOKUP(Master1[[#This Row],[cu_id]], Revenue_Analysis[cuid], Revenue_Analysis[Q1 Low Deviation], 0)</f>
        <v>0</v>
      </c>
      <c r="AB996" s="43">
        <f>_xlfn.XLOOKUP(Master1[[#This Row],[cu_id]],Revenue_Analysis[cuid],Revenue_Analysis[Q1 High Deviation], 0)</f>
        <v>0</v>
      </c>
      <c r="AC996" s="43">
        <f>_xlfn.XLOOKUP(Master1[[#This Row],[cu_id]],Revenue_Analysis[cuid],Revenue_Analysis[Q2 Low Deviation], 0)</f>
        <v>0</v>
      </c>
      <c r="AD996" s="43">
        <f>_xlfn.XLOOKUP(Master1[[#This Row],[cu_id]],Revenue_Analysis[cuid],Revenue_Analysis[Q2 High Deviation], 0)</f>
        <v>0</v>
      </c>
      <c r="AE996" s="43">
        <f>_xlfn.XLOOKUP(Master1[[#This Row],[cu_id]],Revenue_Analysis[cuid],Revenue_Analysis[Q3 Low Deviation], 0)</f>
        <v>0</v>
      </c>
      <c r="AF996" s="43">
        <f>_xlfn.XLOOKUP(Master1[[#This Row],[cu_id]],Revenue_Analysis[cuid],Revenue_Analysis[Q3 High Deviation], 0)</f>
        <v>0</v>
      </c>
      <c r="AG996" s="43">
        <f>_xlfn.XLOOKUP(Master1[[#This Row],[cu_id]],Revenue_Analysis[cuid],Revenue_Analysis[Q4 Low Deviation], 0)</f>
        <v>220.2944</v>
      </c>
      <c r="AH996" s="43">
        <f>_xlfn.XLOOKUP(Master1[[#This Row],[cu_id]],Revenue_Analysis[cuid],Revenue_Analysis[Q4 High Deviation], 0)</f>
        <v>278.7122</v>
      </c>
      <c r="AI996" s="91">
        <f>_xlfn.XLOOKUP(Master1[[#This Row],[cu_id]],Revenue_Analysis[cuid],Revenue_Analysis[Q1 Average], 0)</f>
        <v>0</v>
      </c>
      <c r="AJ996" s="91">
        <f>_xlfn.XLOOKUP(Master1[[#This Row],[cu_id]],Revenue_Analysis[cuid],Revenue_Analysis[Q2 Average], 0)</f>
        <v>0</v>
      </c>
      <c r="AK996" s="91">
        <f>_xlfn.XLOOKUP(Master1[[#This Row],[cu_id]],Revenue_Analysis[cuid],Revenue_Analysis[Q3 Average], 0)</f>
        <v>0</v>
      </c>
      <c r="AL996" s="91">
        <f>_xlfn.XLOOKUP(Master1[[#This Row],[cu_id]],Revenue_Analysis[cuid],Revenue_Analysis[Q4 Average], 0)</f>
        <v>249.5033</v>
      </c>
      <c r="AM996" s="93" t="s">
        <v>1</v>
      </c>
      <c r="AN996" s="95" t="s">
        <v>1</v>
      </c>
      <c r="AO996" s="97" t="s">
        <v>13860</v>
      </c>
      <c r="AP996" s="91" t="s">
        <v>13860</v>
      </c>
      <c r="AQ996" s="91" t="s">
        <v>13860</v>
      </c>
      <c r="AR996" s="99" t="s">
        <v>0</v>
      </c>
      <c r="AS996" s="15">
        <f>IFERROR(_xlfn.XLOOKUP(Master1[[#This Row],[cu_id]],StopTimes[cu_ID],StopTimes[Average Stop Time]), 0)</f>
        <v>0</v>
      </c>
      <c r="AT99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996" s="45" t="s">
        <v>13860</v>
      </c>
      <c r="AV996" s="13"/>
      <c r="AW996" s="12"/>
    </row>
    <row r="997" spans="1:49" x14ac:dyDescent="0.3">
      <c r="A997" s="74" t="s">
        <v>4087</v>
      </c>
      <c r="B997" s="25">
        <v>70</v>
      </c>
      <c r="C997" s="25" t="s">
        <v>14</v>
      </c>
      <c r="D997" s="26">
        <v>29126</v>
      </c>
      <c r="E997" s="26" t="s">
        <v>13</v>
      </c>
      <c r="F997" s="26" t="s">
        <v>1963</v>
      </c>
      <c r="G997" s="26" t="s">
        <v>1964</v>
      </c>
      <c r="H997" s="26" t="s">
        <v>11</v>
      </c>
      <c r="I997" s="26" t="s">
        <v>575</v>
      </c>
      <c r="J997" s="26" t="s">
        <v>4</v>
      </c>
      <c r="K997" s="26" t="s">
        <v>576</v>
      </c>
      <c r="L997" s="27" t="s">
        <v>16</v>
      </c>
      <c r="M997" s="25" t="s">
        <v>3</v>
      </c>
      <c r="N997" s="25" t="s">
        <v>2</v>
      </c>
      <c r="O9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997" s="25">
        <v>0</v>
      </c>
      <c r="Q997" s="25">
        <v>0</v>
      </c>
      <c r="R997" s="25">
        <v>0</v>
      </c>
      <c r="S997" s="25">
        <v>170</v>
      </c>
      <c r="T997" s="25">
        <v>0</v>
      </c>
      <c r="U997" s="25">
        <v>57</v>
      </c>
      <c r="V997" s="41" t="str">
        <f>IFERROR(Master1[[#This Row],[Avg Garment Scans per Delivery]]/Master1[[#This Row],[Garment Inventory]], "")</f>
        <v/>
      </c>
      <c r="W997" s="42"/>
      <c r="X997" s="42"/>
      <c r="Y997" s="42"/>
      <c r="Z997" s="42"/>
      <c r="AA997" s="43">
        <f>_xlfn.XLOOKUP(Master1[[#This Row],[cu_id]], Revenue_Analysis[cuid], Revenue_Analysis[Q1 Low Deviation], 0)</f>
        <v>127.208</v>
      </c>
      <c r="AB997" s="43">
        <f>_xlfn.XLOOKUP(Master1[[#This Row],[cu_id]],Revenue_Analysis[cuid],Revenue_Analysis[Q1 High Deviation], 0)</f>
        <v>173.01779999999999</v>
      </c>
      <c r="AC997" s="43">
        <f>_xlfn.XLOOKUP(Master1[[#This Row],[cu_id]],Revenue_Analysis[cuid],Revenue_Analysis[Q2 Low Deviation], 0)</f>
        <v>156.1035</v>
      </c>
      <c r="AD997" s="43">
        <f>_xlfn.XLOOKUP(Master1[[#This Row],[cu_id]],Revenue_Analysis[cuid],Revenue_Analysis[Q2 High Deviation], 0)</f>
        <v>203.1337</v>
      </c>
      <c r="AE997" s="43">
        <f>_xlfn.XLOOKUP(Master1[[#This Row],[cu_id]],Revenue_Analysis[cuid],Revenue_Analysis[Q3 Low Deviation], 0)</f>
        <v>153.65989999999999</v>
      </c>
      <c r="AF997" s="43">
        <f>_xlfn.XLOOKUP(Master1[[#This Row],[cu_id]],Revenue_Analysis[cuid],Revenue_Analysis[Q3 High Deviation], 0)</f>
        <v>202.9759</v>
      </c>
      <c r="AG997" s="43">
        <f>_xlfn.XLOOKUP(Master1[[#This Row],[cu_id]],Revenue_Analysis[cuid],Revenue_Analysis[Q4 Low Deviation], 0)</f>
        <v>204.56890000000001</v>
      </c>
      <c r="AH997" s="43">
        <f>_xlfn.XLOOKUP(Master1[[#This Row],[cu_id]],Revenue_Analysis[cuid],Revenue_Analysis[Q4 High Deviation], 0)</f>
        <v>223.44810000000001</v>
      </c>
      <c r="AI997" s="43">
        <f>_xlfn.XLOOKUP(Master1[[#This Row],[cu_id]],Revenue_Analysis[cuid],Revenue_Analysis[Q1 Average], 0)</f>
        <v>150.1129</v>
      </c>
      <c r="AJ997" s="43">
        <f>_xlfn.XLOOKUP(Master1[[#This Row],[cu_id]],Revenue_Analysis[cuid],Revenue_Analysis[Q2 Average], 0)</f>
        <v>179.61859999999999</v>
      </c>
      <c r="AK997" s="43">
        <f>_xlfn.XLOOKUP(Master1[[#This Row],[cu_id]],Revenue_Analysis[cuid],Revenue_Analysis[Q3 Average], 0)</f>
        <v>178.31790000000001</v>
      </c>
      <c r="AL997" s="43">
        <f>_xlfn.XLOOKUP(Master1[[#This Row],[cu_id]],Revenue_Analysis[cuid],Revenue_Analysis[Q4 Average], 0)</f>
        <v>214.0085</v>
      </c>
      <c r="AM997" s="44">
        <v>0.41666666666666669</v>
      </c>
      <c r="AN997" s="44">
        <v>0.875</v>
      </c>
      <c r="AO997" s="25" t="s">
        <v>13860</v>
      </c>
      <c r="AP997" s="25" t="s">
        <v>13860</v>
      </c>
      <c r="AQ997" s="25" t="s">
        <v>13860</v>
      </c>
      <c r="AR997" s="25" t="s">
        <v>0</v>
      </c>
      <c r="AS997" s="15">
        <f>IFERROR(_xlfn.XLOOKUP(Master1[[#This Row],[cu_id]],StopTimes[cu_ID],StopTimes[Average Stop Time]), 0)</f>
        <v>0.18124999999999999</v>
      </c>
      <c r="AT99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997" s="45">
        <v>3</v>
      </c>
      <c r="AV997" s="13"/>
      <c r="AW997" s="12"/>
    </row>
    <row r="998" spans="1:49" x14ac:dyDescent="0.3">
      <c r="A998" s="86" t="s">
        <v>5069</v>
      </c>
      <c r="B998" s="23"/>
      <c r="C998" s="23"/>
      <c r="D998" s="22">
        <v>33731</v>
      </c>
      <c r="E998" s="22">
        <v>0</v>
      </c>
      <c r="F998" s="22" t="s">
        <v>5070</v>
      </c>
      <c r="G998" s="22" t="s">
        <v>5071</v>
      </c>
      <c r="H998" s="22" t="s">
        <v>5</v>
      </c>
      <c r="I998" s="22" t="s">
        <v>639</v>
      </c>
      <c r="J998" s="22" t="s">
        <v>4</v>
      </c>
      <c r="K998" s="22" t="s">
        <v>215</v>
      </c>
      <c r="L998" s="32">
        <v>7</v>
      </c>
      <c r="M998" s="23" t="s">
        <v>3</v>
      </c>
      <c r="N998" s="23" t="s">
        <v>2</v>
      </c>
      <c r="O998" s="23">
        <v>1</v>
      </c>
      <c r="P998" s="23">
        <v>0</v>
      </c>
      <c r="Q998" s="23">
        <v>0</v>
      </c>
      <c r="R998" s="23">
        <v>0</v>
      </c>
      <c r="S998" s="23">
        <v>1</v>
      </c>
      <c r="T998" s="23">
        <v>0</v>
      </c>
      <c r="U998" s="23"/>
      <c r="V998" s="51" t="str">
        <f>IFERROR(Master1[[#This Row],[Avg Garment Scans per Delivery]]/Master1[[#This Row],[Garment Inventory]], "")</f>
        <v/>
      </c>
      <c r="W998" s="54"/>
      <c r="X998" s="54"/>
      <c r="Y998" s="90"/>
      <c r="Z998" s="54"/>
      <c r="AA998" s="43">
        <f>_xlfn.XLOOKUP(Master1[[#This Row],[cu_id]], Revenue_Analysis[cuid], Revenue_Analysis[Q1 Low Deviation], 0)</f>
        <v>0</v>
      </c>
      <c r="AB998" s="43">
        <f>_xlfn.XLOOKUP(Master1[[#This Row],[cu_id]],Revenue_Analysis[cuid],Revenue_Analysis[Q1 High Deviation], 0)</f>
        <v>0</v>
      </c>
      <c r="AC998" s="43">
        <f>_xlfn.XLOOKUP(Master1[[#This Row],[cu_id]],Revenue_Analysis[cuid],Revenue_Analysis[Q2 Low Deviation], 0)</f>
        <v>0</v>
      </c>
      <c r="AD998" s="43">
        <f>_xlfn.XLOOKUP(Master1[[#This Row],[cu_id]],Revenue_Analysis[cuid],Revenue_Analysis[Q2 High Deviation], 0)</f>
        <v>0</v>
      </c>
      <c r="AE998" s="43">
        <f>_xlfn.XLOOKUP(Master1[[#This Row],[cu_id]],Revenue_Analysis[cuid],Revenue_Analysis[Q3 Low Deviation], 0)</f>
        <v>0</v>
      </c>
      <c r="AF998" s="43">
        <f>_xlfn.XLOOKUP(Master1[[#This Row],[cu_id]],Revenue_Analysis[cuid],Revenue_Analysis[Q3 High Deviation], 0)</f>
        <v>0</v>
      </c>
      <c r="AG998" s="43">
        <v>1300</v>
      </c>
      <c r="AH998" s="43">
        <v>1500</v>
      </c>
      <c r="AI998" s="92">
        <f>_xlfn.XLOOKUP(Master1[[#This Row],[cu_id]],Revenue_Analysis[cuid],Revenue_Analysis[Q1 Average], 0)</f>
        <v>0</v>
      </c>
      <c r="AJ998" s="92">
        <f>_xlfn.XLOOKUP(Master1[[#This Row],[cu_id]],Revenue_Analysis[cuid],Revenue_Analysis[Q2 Average], 0)</f>
        <v>0</v>
      </c>
      <c r="AK998" s="92">
        <f>_xlfn.XLOOKUP(Master1[[#This Row],[cu_id]],Revenue_Analysis[cuid],Revenue_Analysis[Q3 Average], 0)</f>
        <v>0</v>
      </c>
      <c r="AL998" s="92">
        <v>1300</v>
      </c>
      <c r="AM998" s="96" t="s">
        <v>1</v>
      </c>
      <c r="AN998" s="96" t="s">
        <v>1</v>
      </c>
      <c r="AO998" s="98" t="s">
        <v>13860</v>
      </c>
      <c r="AP998" s="92" t="s">
        <v>13860</v>
      </c>
      <c r="AQ998" s="92" t="s">
        <v>13860</v>
      </c>
      <c r="AR998" s="53" t="s">
        <v>0</v>
      </c>
      <c r="AS998" s="15">
        <f>IFERROR(_xlfn.XLOOKUP(Master1[[#This Row],[cu_id]],StopTimes[cu_ID],StopTimes[Average Stop Time]), 0)</f>
        <v>0</v>
      </c>
      <c r="AT998" s="15" t="s">
        <v>5</v>
      </c>
      <c r="AU998" s="45" t="s">
        <v>13860</v>
      </c>
      <c r="AV998" s="13"/>
      <c r="AW998" s="12"/>
    </row>
    <row r="999" spans="1:49" x14ac:dyDescent="0.3">
      <c r="A999" s="74" t="s">
        <v>3783</v>
      </c>
      <c r="B999" s="25">
        <v>15</v>
      </c>
      <c r="C999" s="25" t="s">
        <v>14</v>
      </c>
      <c r="D999" s="26">
        <v>29128</v>
      </c>
      <c r="E999" s="26" t="s">
        <v>13</v>
      </c>
      <c r="F999" s="26" t="s">
        <v>1273</v>
      </c>
      <c r="G999" s="26" t="s">
        <v>1274</v>
      </c>
      <c r="H999" s="26" t="s">
        <v>11</v>
      </c>
      <c r="I999" s="26" t="s">
        <v>214</v>
      </c>
      <c r="J999" s="26" t="s">
        <v>4</v>
      </c>
      <c r="K999" s="26" t="s">
        <v>215</v>
      </c>
      <c r="L999" s="27" t="s">
        <v>17</v>
      </c>
      <c r="M999" s="25" t="s">
        <v>10</v>
      </c>
      <c r="N999" s="25" t="s">
        <v>2</v>
      </c>
      <c r="O9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</v>
      </c>
      <c r="P999" s="25">
        <v>0</v>
      </c>
      <c r="Q999" s="25">
        <v>0</v>
      </c>
      <c r="R999" s="25">
        <v>0</v>
      </c>
      <c r="S999" s="25">
        <v>5</v>
      </c>
      <c r="T999" s="25">
        <v>0</v>
      </c>
      <c r="U999" s="25">
        <v>26</v>
      </c>
      <c r="V999" s="41" t="str">
        <f>IFERROR(Master1[[#This Row],[Avg Garment Scans per Delivery]]/Master1[[#This Row],[Garment Inventory]], "")</f>
        <v/>
      </c>
      <c r="W999" s="42"/>
      <c r="X999" s="42"/>
      <c r="Y999" s="42"/>
      <c r="Z999" s="42"/>
      <c r="AA999" s="43">
        <f>_xlfn.XLOOKUP(Master1[[#This Row],[cu_id]], Revenue_Analysis[cuid], Revenue_Analysis[Q1 Low Deviation], 0)</f>
        <v>97.79</v>
      </c>
      <c r="AB999" s="43">
        <f>_xlfn.XLOOKUP(Master1[[#This Row],[cu_id]],Revenue_Analysis[cuid],Revenue_Analysis[Q1 High Deviation], 0)</f>
        <v>111.94</v>
      </c>
      <c r="AC999" s="43">
        <f>_xlfn.XLOOKUP(Master1[[#This Row],[cu_id]],Revenue_Analysis[cuid],Revenue_Analysis[Q2 Low Deviation], 0)</f>
        <v>103.4067</v>
      </c>
      <c r="AD999" s="43">
        <f>_xlfn.XLOOKUP(Master1[[#This Row],[cu_id]],Revenue_Analysis[cuid],Revenue_Analysis[Q2 High Deviation], 0)</f>
        <v>119.36750000000001</v>
      </c>
      <c r="AE999" s="43">
        <f>_xlfn.XLOOKUP(Master1[[#This Row],[cu_id]],Revenue_Analysis[cuid],Revenue_Analysis[Q3 Low Deviation], 0)</f>
        <v>107.64</v>
      </c>
      <c r="AF999" s="43">
        <f>_xlfn.XLOOKUP(Master1[[#This Row],[cu_id]],Revenue_Analysis[cuid],Revenue_Analysis[Q3 High Deviation], 0)</f>
        <v>122.81</v>
      </c>
      <c r="AG999" s="43">
        <f>_xlfn.XLOOKUP(Master1[[#This Row],[cu_id]],Revenue_Analysis[cuid],Revenue_Analysis[Q4 Low Deviation], 0)</f>
        <v>108.2029</v>
      </c>
      <c r="AH999" s="43">
        <f>_xlfn.XLOOKUP(Master1[[#This Row],[cu_id]],Revenue_Analysis[cuid],Revenue_Analysis[Q4 High Deviation], 0)</f>
        <v>123.83710000000001</v>
      </c>
      <c r="AI999" s="43">
        <f>_xlfn.XLOOKUP(Master1[[#This Row],[cu_id]],Revenue_Analysis[cuid],Revenue_Analysis[Q1 Average], 0)</f>
        <v>104.86499999999999</v>
      </c>
      <c r="AJ999" s="43">
        <f>_xlfn.XLOOKUP(Master1[[#This Row],[cu_id]],Revenue_Analysis[cuid],Revenue_Analysis[Q2 Average], 0)</f>
        <v>111.3871</v>
      </c>
      <c r="AK999" s="43">
        <f>_xlfn.XLOOKUP(Master1[[#This Row],[cu_id]],Revenue_Analysis[cuid],Revenue_Analysis[Q3 Average], 0)</f>
        <v>115.22499999999999</v>
      </c>
      <c r="AL999" s="43">
        <f>_xlfn.XLOOKUP(Master1[[#This Row],[cu_id]],Revenue_Analysis[cuid],Revenue_Analysis[Q4 Average], 0)</f>
        <v>116.02</v>
      </c>
      <c r="AM999" s="44">
        <v>0.375</v>
      </c>
      <c r="AN999" s="44">
        <v>0.66666666666666663</v>
      </c>
      <c r="AO999" s="25" t="s">
        <v>13860</v>
      </c>
      <c r="AP999" s="25" t="s">
        <v>13860</v>
      </c>
      <c r="AQ999" s="25" t="s">
        <v>13860</v>
      </c>
      <c r="AR999" s="25" t="s">
        <v>0</v>
      </c>
      <c r="AS999" s="15">
        <f>IFERROR(_xlfn.XLOOKUP(Master1[[#This Row],[cu_id]],StopTimes[cu_ID],StopTimes[Average Stop Time]), 0)</f>
        <v>3.9041666666666668</v>
      </c>
      <c r="AT999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999" s="45">
        <v>10</v>
      </c>
      <c r="AV999" s="13"/>
      <c r="AW999" s="12"/>
    </row>
    <row r="1000" spans="1:49" x14ac:dyDescent="0.3">
      <c r="A1000" s="86" t="s">
        <v>5072</v>
      </c>
      <c r="B1000" s="23"/>
      <c r="C1000" s="23"/>
      <c r="D1000" s="22">
        <v>33733</v>
      </c>
      <c r="E1000" s="22">
        <v>0</v>
      </c>
      <c r="F1000" s="22" t="s">
        <v>5073</v>
      </c>
      <c r="G1000" s="22" t="s">
        <v>5074</v>
      </c>
      <c r="H1000" s="22" t="s">
        <v>5</v>
      </c>
      <c r="I1000" s="22" t="s">
        <v>567</v>
      </c>
      <c r="J1000" s="22" t="s">
        <v>4</v>
      </c>
      <c r="K1000" s="22" t="s">
        <v>528</v>
      </c>
      <c r="L1000" s="32">
        <v>7</v>
      </c>
      <c r="M1000" s="23" t="s">
        <v>3</v>
      </c>
      <c r="N1000" s="23" t="s">
        <v>2</v>
      </c>
      <c r="O1000" s="23">
        <v>1</v>
      </c>
      <c r="P1000" s="23">
        <v>0</v>
      </c>
      <c r="Q1000" s="23">
        <v>0</v>
      </c>
      <c r="R1000" s="23">
        <v>0</v>
      </c>
      <c r="S1000" s="23">
        <v>1</v>
      </c>
      <c r="T1000" s="23">
        <v>0</v>
      </c>
      <c r="U1000" s="23"/>
      <c r="V1000" s="51" t="str">
        <f>IFERROR(Master1[[#This Row],[Avg Garment Scans per Delivery]]/Master1[[#This Row],[Garment Inventory]], "")</f>
        <v/>
      </c>
      <c r="W1000" s="54"/>
      <c r="X1000" s="54"/>
      <c r="Y1000" s="90"/>
      <c r="Z1000" s="54"/>
      <c r="AA1000" s="43">
        <f>_xlfn.XLOOKUP(Master1[[#This Row],[cu_id]], Revenue_Analysis[cuid], Revenue_Analysis[Q1 Low Deviation], 0)</f>
        <v>0</v>
      </c>
      <c r="AB1000" s="43">
        <f>_xlfn.XLOOKUP(Master1[[#This Row],[cu_id]],Revenue_Analysis[cuid],Revenue_Analysis[Q1 High Deviation], 0)</f>
        <v>0</v>
      </c>
      <c r="AC1000" s="43">
        <f>_xlfn.XLOOKUP(Master1[[#This Row],[cu_id]],Revenue_Analysis[cuid],Revenue_Analysis[Q2 Low Deviation], 0)</f>
        <v>0</v>
      </c>
      <c r="AD1000" s="43">
        <f>_xlfn.XLOOKUP(Master1[[#This Row],[cu_id]],Revenue_Analysis[cuid],Revenue_Analysis[Q2 High Deviation], 0)</f>
        <v>0</v>
      </c>
      <c r="AE1000" s="43">
        <f>_xlfn.XLOOKUP(Master1[[#This Row],[cu_id]],Revenue_Analysis[cuid],Revenue_Analysis[Q3 Low Deviation], 0)</f>
        <v>0</v>
      </c>
      <c r="AF1000" s="43">
        <f>_xlfn.XLOOKUP(Master1[[#This Row],[cu_id]],Revenue_Analysis[cuid],Revenue_Analysis[Q3 High Deviation], 0)</f>
        <v>0</v>
      </c>
      <c r="AG1000" s="43">
        <v>340</v>
      </c>
      <c r="AH1000" s="43">
        <v>340</v>
      </c>
      <c r="AI1000" s="92">
        <f>_xlfn.XLOOKUP(Master1[[#This Row],[cu_id]],Revenue_Analysis[cuid],Revenue_Analysis[Q1 Average], 0)</f>
        <v>0</v>
      </c>
      <c r="AJ1000" s="92">
        <f>_xlfn.XLOOKUP(Master1[[#This Row],[cu_id]],Revenue_Analysis[cuid],Revenue_Analysis[Q2 Average], 0)</f>
        <v>0</v>
      </c>
      <c r="AK1000" s="92">
        <f>_xlfn.XLOOKUP(Master1[[#This Row],[cu_id]],Revenue_Analysis[cuid],Revenue_Analysis[Q3 Average], 0)</f>
        <v>0</v>
      </c>
      <c r="AL1000" s="92">
        <v>340</v>
      </c>
      <c r="AM1000" s="96" t="s">
        <v>1</v>
      </c>
      <c r="AN1000" s="96" t="s">
        <v>1</v>
      </c>
      <c r="AO1000" s="98" t="s">
        <v>13860</v>
      </c>
      <c r="AP1000" s="92" t="s">
        <v>13860</v>
      </c>
      <c r="AQ1000" s="92" t="s">
        <v>13860</v>
      </c>
      <c r="AR1000" s="53" t="s">
        <v>0</v>
      </c>
      <c r="AS1000" s="15">
        <f>IFERROR(_xlfn.XLOOKUP(Master1[[#This Row],[cu_id]],StopTimes[cu_ID],StopTimes[Average Stop Time]), 0)</f>
        <v>0</v>
      </c>
      <c r="AT1000" s="15" t="s">
        <v>5</v>
      </c>
      <c r="AU1000" s="45" t="s">
        <v>13860</v>
      </c>
      <c r="AV1000" s="13"/>
      <c r="AW1000" s="12"/>
    </row>
    <row r="1001" spans="1:49" x14ac:dyDescent="0.3">
      <c r="A1001" s="102" t="s">
        <v>5081</v>
      </c>
      <c r="B1001" s="103">
        <v>9</v>
      </c>
      <c r="C1001" s="103" t="s">
        <v>7</v>
      </c>
      <c r="D1001" s="104">
        <v>33499</v>
      </c>
      <c r="E1001" s="104">
        <v>7</v>
      </c>
      <c r="F1001" s="104" t="s">
        <v>5082</v>
      </c>
      <c r="G1001" s="104" t="s">
        <v>5083</v>
      </c>
      <c r="H1001" s="104" t="s">
        <v>5</v>
      </c>
      <c r="I1001" s="104" t="s">
        <v>1821</v>
      </c>
      <c r="J1001" s="104" t="s">
        <v>4</v>
      </c>
      <c r="K1001" s="104" t="s">
        <v>1098</v>
      </c>
      <c r="L1001" s="105">
        <v>7</v>
      </c>
      <c r="M1001" s="103" t="s">
        <v>3</v>
      </c>
      <c r="N1001" s="103" t="s">
        <v>2</v>
      </c>
      <c r="O1001" s="103">
        <v>1</v>
      </c>
      <c r="P1001" s="103">
        <v>0</v>
      </c>
      <c r="Q1001" s="103">
        <v>0</v>
      </c>
      <c r="R1001" s="103">
        <v>0</v>
      </c>
      <c r="S1001" s="103">
        <v>0</v>
      </c>
      <c r="T1001" s="103">
        <v>1</v>
      </c>
      <c r="U1001" s="103"/>
      <c r="V1001" s="51" t="str">
        <f>IFERROR(Master1[[#This Row],[Avg Garment Scans per Delivery]]/Master1[[#This Row],[Garment Inventory]], "")</f>
        <v/>
      </c>
      <c r="W1001" s="106"/>
      <c r="X1001" s="107"/>
      <c r="Y1001" s="106"/>
      <c r="Z1001" s="106"/>
      <c r="AA1001" s="108">
        <f>_xlfn.XLOOKUP(Master1[[#This Row],[cu_id]], Revenue_Analysis[cuid], Revenue_Analysis[Q1 Low Deviation], 0)</f>
        <v>0</v>
      </c>
      <c r="AB1001" s="108">
        <f>_xlfn.XLOOKUP(Master1[[#This Row],[cu_id]],Revenue_Analysis[cuid],Revenue_Analysis[Q1 High Deviation], 0)</f>
        <v>0</v>
      </c>
      <c r="AC1001" s="108">
        <f>_xlfn.XLOOKUP(Master1[[#This Row],[cu_id]],Revenue_Analysis[cuid],Revenue_Analysis[Q2 Low Deviation], 0)</f>
        <v>0</v>
      </c>
      <c r="AD1001" s="108">
        <f>_xlfn.XLOOKUP(Master1[[#This Row],[cu_id]],Revenue_Analysis[cuid],Revenue_Analysis[Q2 High Deviation], 0)</f>
        <v>0</v>
      </c>
      <c r="AE1001" s="108">
        <f>_xlfn.XLOOKUP(Master1[[#This Row],[cu_id]],Revenue_Analysis[cuid],Revenue_Analysis[Q3 Low Deviation], 0)</f>
        <v>0</v>
      </c>
      <c r="AF1001" s="108">
        <f>_xlfn.XLOOKUP(Master1[[#This Row],[cu_id]],Revenue_Analysis[cuid],Revenue_Analysis[Q3 High Deviation], 0)</f>
        <v>0</v>
      </c>
      <c r="AG1001" s="108">
        <f>_xlfn.XLOOKUP(Master1[[#This Row],[cu_id]],Revenue_Analysis[cuid],Revenue_Analysis[Q4 Low Deviation], 0)</f>
        <v>0</v>
      </c>
      <c r="AH1001" s="108">
        <f>_xlfn.XLOOKUP(Master1[[#This Row],[cu_id]],Revenue_Analysis[cuid],Revenue_Analysis[Q4 High Deviation], 0)</f>
        <v>0</v>
      </c>
      <c r="AI1001" s="108">
        <f>_xlfn.XLOOKUP(Master1[[#This Row],[cu_id]],Revenue_Analysis[cuid],Revenue_Analysis[Q1 Average], 0)</f>
        <v>0</v>
      </c>
      <c r="AJ1001" s="108">
        <f>_xlfn.XLOOKUP(Master1[[#This Row],[cu_id]],Revenue_Analysis[cuid],Revenue_Analysis[Q2 Average], 0)</f>
        <v>0</v>
      </c>
      <c r="AK1001" s="108">
        <f>_xlfn.XLOOKUP(Master1[[#This Row],[cu_id]],Revenue_Analysis[cuid],Revenue_Analysis[Q3 Average], 0)</f>
        <v>0</v>
      </c>
      <c r="AL1001" s="108">
        <f>_xlfn.XLOOKUP(Master1[[#This Row],[cu_id]],Revenue_Analysis[cuid],Revenue_Analysis[Q4 Average], 0)</f>
        <v>0</v>
      </c>
      <c r="AM1001" s="109" t="s">
        <v>1</v>
      </c>
      <c r="AN1001" s="110" t="s">
        <v>1</v>
      </c>
      <c r="AO1001" s="111" t="s">
        <v>13860</v>
      </c>
      <c r="AP1001" s="108" t="s">
        <v>13860</v>
      </c>
      <c r="AQ1001" s="108" t="s">
        <v>13860</v>
      </c>
      <c r="AR1001" s="108" t="s">
        <v>0</v>
      </c>
      <c r="AS1001" s="15">
        <f>IFERROR(_xlfn.XLOOKUP(Master1[[#This Row],[cu_id]],StopTimes[cu_ID],StopTimes[Average Stop Time]), 0)</f>
        <v>0</v>
      </c>
      <c r="AT100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01" s="45" t="s">
        <v>13860</v>
      </c>
      <c r="AV1001" s="13"/>
      <c r="AW1001" s="12"/>
    </row>
    <row r="1002" spans="1:49" x14ac:dyDescent="0.3">
      <c r="A1002" s="102" t="s">
        <v>5084</v>
      </c>
      <c r="B1002" s="103">
        <v>34</v>
      </c>
      <c r="C1002" s="103" t="s">
        <v>7</v>
      </c>
      <c r="D1002" s="104">
        <v>33734</v>
      </c>
      <c r="E1002" s="104">
        <v>0</v>
      </c>
      <c r="F1002" s="104" t="s">
        <v>5085</v>
      </c>
      <c r="G1002" s="104" t="s">
        <v>5086</v>
      </c>
      <c r="H1002" s="104" t="s">
        <v>5</v>
      </c>
      <c r="I1002" s="104" t="s">
        <v>696</v>
      </c>
      <c r="J1002" s="104" t="s">
        <v>4</v>
      </c>
      <c r="K1002" s="104" t="s">
        <v>513</v>
      </c>
      <c r="L1002" s="105">
        <v>6</v>
      </c>
      <c r="M1002" s="103" t="s">
        <v>10</v>
      </c>
      <c r="N1002" s="103" t="s">
        <v>2</v>
      </c>
      <c r="O1002" s="103">
        <v>1</v>
      </c>
      <c r="P1002" s="103">
        <v>0</v>
      </c>
      <c r="Q1002" s="103">
        <v>0</v>
      </c>
      <c r="R1002" s="103">
        <v>0</v>
      </c>
      <c r="S1002" s="103">
        <v>0</v>
      </c>
      <c r="T1002" s="103">
        <v>1</v>
      </c>
      <c r="U1002" s="103"/>
      <c r="V1002" s="51" t="str">
        <f>IFERROR(Master1[[#This Row],[Avg Garment Scans per Delivery]]/Master1[[#This Row],[Garment Inventory]], "")</f>
        <v/>
      </c>
      <c r="W1002" s="106"/>
      <c r="X1002" s="107"/>
      <c r="Y1002" s="106"/>
      <c r="Z1002" s="106"/>
      <c r="AA1002" s="108">
        <f>_xlfn.XLOOKUP(Master1[[#This Row],[cu_id]], Revenue_Analysis[cuid], Revenue_Analysis[Q1 Low Deviation], 0)</f>
        <v>0</v>
      </c>
      <c r="AB1002" s="108">
        <f>_xlfn.XLOOKUP(Master1[[#This Row],[cu_id]],Revenue_Analysis[cuid],Revenue_Analysis[Q1 High Deviation], 0)</f>
        <v>0</v>
      </c>
      <c r="AC1002" s="108">
        <f>_xlfn.XLOOKUP(Master1[[#This Row],[cu_id]],Revenue_Analysis[cuid],Revenue_Analysis[Q2 Low Deviation], 0)</f>
        <v>0</v>
      </c>
      <c r="AD1002" s="108">
        <f>_xlfn.XLOOKUP(Master1[[#This Row],[cu_id]],Revenue_Analysis[cuid],Revenue_Analysis[Q2 High Deviation], 0)</f>
        <v>0</v>
      </c>
      <c r="AE1002" s="108">
        <f>_xlfn.XLOOKUP(Master1[[#This Row],[cu_id]],Revenue_Analysis[cuid],Revenue_Analysis[Q3 Low Deviation], 0)</f>
        <v>0</v>
      </c>
      <c r="AF1002" s="108">
        <f>_xlfn.XLOOKUP(Master1[[#This Row],[cu_id]],Revenue_Analysis[cuid],Revenue_Analysis[Q3 High Deviation], 0)</f>
        <v>0</v>
      </c>
      <c r="AG1002" s="108">
        <f>_xlfn.XLOOKUP(Master1[[#This Row],[cu_id]],Revenue_Analysis[cuid],Revenue_Analysis[Q4 Low Deviation], 0)</f>
        <v>0</v>
      </c>
      <c r="AH1002" s="108">
        <f>_xlfn.XLOOKUP(Master1[[#This Row],[cu_id]],Revenue_Analysis[cuid],Revenue_Analysis[Q4 High Deviation], 0)</f>
        <v>0</v>
      </c>
      <c r="AI1002" s="108">
        <f>_xlfn.XLOOKUP(Master1[[#This Row],[cu_id]],Revenue_Analysis[cuid],Revenue_Analysis[Q1 Average], 0)</f>
        <v>0</v>
      </c>
      <c r="AJ1002" s="108">
        <f>_xlfn.XLOOKUP(Master1[[#This Row],[cu_id]],Revenue_Analysis[cuid],Revenue_Analysis[Q2 Average], 0)</f>
        <v>0</v>
      </c>
      <c r="AK1002" s="108">
        <f>_xlfn.XLOOKUP(Master1[[#This Row],[cu_id]],Revenue_Analysis[cuid],Revenue_Analysis[Q3 Average], 0)</f>
        <v>0</v>
      </c>
      <c r="AL1002" s="108">
        <f>_xlfn.XLOOKUP(Master1[[#This Row],[cu_id]],Revenue_Analysis[cuid],Revenue_Analysis[Q4 Average], 0)</f>
        <v>0</v>
      </c>
      <c r="AM1002" s="109" t="s">
        <v>1</v>
      </c>
      <c r="AN1002" s="110" t="s">
        <v>1</v>
      </c>
      <c r="AO1002" s="111" t="s">
        <v>13860</v>
      </c>
      <c r="AP1002" s="108" t="s">
        <v>13860</v>
      </c>
      <c r="AQ1002" s="108" t="s">
        <v>13860</v>
      </c>
      <c r="AR1002" s="108" t="s">
        <v>0</v>
      </c>
      <c r="AS1002" s="15">
        <f>IFERROR(_xlfn.XLOOKUP(Master1[[#This Row],[cu_id]],StopTimes[cu_ID],StopTimes[Average Stop Time]), 0)</f>
        <v>0</v>
      </c>
      <c r="AT100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02" s="45" t="s">
        <v>13860</v>
      </c>
      <c r="AV1002" s="13"/>
      <c r="AW1002" s="12"/>
    </row>
    <row r="1003" spans="1:49" x14ac:dyDescent="0.3">
      <c r="A1003" s="102" t="s">
        <v>5087</v>
      </c>
      <c r="B1003" s="103">
        <v>71</v>
      </c>
      <c r="C1003" s="103" t="s">
        <v>12</v>
      </c>
      <c r="D1003" s="104">
        <v>99121</v>
      </c>
      <c r="E1003" s="104">
        <v>2</v>
      </c>
      <c r="F1003" s="104" t="s">
        <v>2324</v>
      </c>
      <c r="G1003" s="104" t="s">
        <v>5088</v>
      </c>
      <c r="H1003" s="104" t="s">
        <v>5</v>
      </c>
      <c r="I1003" s="104" t="s">
        <v>5089</v>
      </c>
      <c r="J1003" s="104" t="s">
        <v>4</v>
      </c>
      <c r="K1003" s="104" t="s">
        <v>503</v>
      </c>
      <c r="L1003" s="105">
        <v>7</v>
      </c>
      <c r="M1003" s="103" t="s">
        <v>3</v>
      </c>
      <c r="N1003" s="103" t="s">
        <v>2</v>
      </c>
      <c r="O1003" s="103">
        <v>1</v>
      </c>
      <c r="P1003" s="103">
        <v>0</v>
      </c>
      <c r="Q1003" s="103">
        <v>1</v>
      </c>
      <c r="R1003" s="103">
        <v>0</v>
      </c>
      <c r="S1003" s="103">
        <v>0</v>
      </c>
      <c r="T1003" s="103">
        <v>0</v>
      </c>
      <c r="U1003" s="103"/>
      <c r="V1003" s="51" t="str">
        <f>IFERROR(Master1[[#This Row],[Avg Garment Scans per Delivery]]/Master1[[#This Row],[Garment Inventory]], "")</f>
        <v/>
      </c>
      <c r="W1003" s="106"/>
      <c r="X1003" s="107"/>
      <c r="Y1003" s="106"/>
      <c r="Z1003" s="106"/>
      <c r="AA1003" s="108">
        <f>_xlfn.XLOOKUP(Master1[[#This Row],[cu_id]], Revenue_Analysis[cuid], Revenue_Analysis[Q1 Low Deviation], 0)</f>
        <v>0</v>
      </c>
      <c r="AB1003" s="108">
        <f>_xlfn.XLOOKUP(Master1[[#This Row],[cu_id]],Revenue_Analysis[cuid],Revenue_Analysis[Q1 High Deviation], 0)</f>
        <v>0</v>
      </c>
      <c r="AC1003" s="108">
        <f>_xlfn.XLOOKUP(Master1[[#This Row],[cu_id]],Revenue_Analysis[cuid],Revenue_Analysis[Q2 Low Deviation], 0)</f>
        <v>0</v>
      </c>
      <c r="AD1003" s="108">
        <f>_xlfn.XLOOKUP(Master1[[#This Row],[cu_id]],Revenue_Analysis[cuid],Revenue_Analysis[Q2 High Deviation], 0)</f>
        <v>0</v>
      </c>
      <c r="AE1003" s="108">
        <f>_xlfn.XLOOKUP(Master1[[#This Row],[cu_id]],Revenue_Analysis[cuid],Revenue_Analysis[Q3 Low Deviation], 0)</f>
        <v>0</v>
      </c>
      <c r="AF1003" s="108">
        <f>_xlfn.XLOOKUP(Master1[[#This Row],[cu_id]],Revenue_Analysis[cuid],Revenue_Analysis[Q3 High Deviation], 0)</f>
        <v>0</v>
      </c>
      <c r="AG1003" s="108">
        <f>_xlfn.XLOOKUP(Master1[[#This Row],[cu_id]],Revenue_Analysis[cuid],Revenue_Analysis[Q4 Low Deviation], 0)</f>
        <v>0</v>
      </c>
      <c r="AH1003" s="108">
        <f>_xlfn.XLOOKUP(Master1[[#This Row],[cu_id]],Revenue_Analysis[cuid],Revenue_Analysis[Q4 High Deviation], 0)</f>
        <v>0</v>
      </c>
      <c r="AI1003" s="108">
        <f>_xlfn.XLOOKUP(Master1[[#This Row],[cu_id]],Revenue_Analysis[cuid],Revenue_Analysis[Q1 Average], 0)</f>
        <v>0</v>
      </c>
      <c r="AJ1003" s="108">
        <f>_xlfn.XLOOKUP(Master1[[#This Row],[cu_id]],Revenue_Analysis[cuid],Revenue_Analysis[Q2 Average], 0)</f>
        <v>0</v>
      </c>
      <c r="AK1003" s="108">
        <f>_xlfn.XLOOKUP(Master1[[#This Row],[cu_id]],Revenue_Analysis[cuid],Revenue_Analysis[Q3 Average], 0)</f>
        <v>0</v>
      </c>
      <c r="AL1003" s="108">
        <f>_xlfn.XLOOKUP(Master1[[#This Row],[cu_id]],Revenue_Analysis[cuid],Revenue_Analysis[Q4 Average], 0)</f>
        <v>0</v>
      </c>
      <c r="AM1003" s="109" t="s">
        <v>1</v>
      </c>
      <c r="AN1003" s="110" t="s">
        <v>1</v>
      </c>
      <c r="AO1003" s="111" t="s">
        <v>13860</v>
      </c>
      <c r="AP1003" s="108" t="s">
        <v>13860</v>
      </c>
      <c r="AQ1003" s="108" t="s">
        <v>13860</v>
      </c>
      <c r="AR1003" s="108" t="s">
        <v>0</v>
      </c>
      <c r="AS1003" s="15">
        <f>IFERROR(_xlfn.XLOOKUP(Master1[[#This Row],[cu_id]],StopTimes[cu_ID],StopTimes[Average Stop Time]), 0)</f>
        <v>0</v>
      </c>
      <c r="AT100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03" s="45" t="s">
        <v>13860</v>
      </c>
      <c r="AV1003" s="13"/>
      <c r="AW1003" s="12"/>
    </row>
    <row r="1004" spans="1:49" x14ac:dyDescent="0.3">
      <c r="A1004" s="102" t="s">
        <v>5104</v>
      </c>
      <c r="B1004" s="103">
        <v>78</v>
      </c>
      <c r="C1004" s="103" t="s">
        <v>12</v>
      </c>
      <c r="D1004" s="122">
        <v>33736</v>
      </c>
      <c r="E1004" s="122">
        <v>0</v>
      </c>
      <c r="F1004" s="122" t="s">
        <v>5105</v>
      </c>
      <c r="G1004" s="122" t="s">
        <v>5106</v>
      </c>
      <c r="H1004" s="104" t="s">
        <v>5</v>
      </c>
      <c r="I1004" s="104" t="s">
        <v>1749</v>
      </c>
      <c r="J1004" s="104" t="s">
        <v>4</v>
      </c>
      <c r="K1004" s="104" t="s">
        <v>537</v>
      </c>
      <c r="L1004" s="105">
        <v>7</v>
      </c>
      <c r="M1004" s="103" t="s">
        <v>3</v>
      </c>
      <c r="N1004" s="103" t="s">
        <v>2</v>
      </c>
      <c r="O1004" s="103">
        <v>1</v>
      </c>
      <c r="P1004" s="103">
        <v>0</v>
      </c>
      <c r="Q1004" s="103">
        <v>1</v>
      </c>
      <c r="R1004" s="103">
        <v>0</v>
      </c>
      <c r="S1004" s="103">
        <v>0</v>
      </c>
      <c r="T1004" s="103">
        <v>0</v>
      </c>
      <c r="U1004" s="103"/>
      <c r="V1004" s="51" t="str">
        <f>IFERROR(Master1[[#This Row],[Avg Garment Scans per Delivery]]/Master1[[#This Row],[Garment Inventory]], "")</f>
        <v/>
      </c>
      <c r="W1004" s="106">
        <v>0</v>
      </c>
      <c r="X1004" s="107">
        <v>0</v>
      </c>
      <c r="Y1004" s="106"/>
      <c r="Z1004" s="106"/>
      <c r="AA1004" s="108">
        <f>_xlfn.XLOOKUP(Master1[[#This Row],[cu_id]], Revenue_Analysis[cuid], Revenue_Analysis[Q1 Low Deviation], 0)</f>
        <v>0</v>
      </c>
      <c r="AB1004" s="108">
        <f>_xlfn.XLOOKUP(Master1[[#This Row],[cu_id]],Revenue_Analysis[cuid],Revenue_Analysis[Q1 High Deviation], 0)</f>
        <v>0</v>
      </c>
      <c r="AC1004" s="108">
        <f>_xlfn.XLOOKUP(Master1[[#This Row],[cu_id]],Revenue_Analysis[cuid],Revenue_Analysis[Q2 Low Deviation], 0)</f>
        <v>0</v>
      </c>
      <c r="AD1004" s="108">
        <f>_xlfn.XLOOKUP(Master1[[#This Row],[cu_id]],Revenue_Analysis[cuid],Revenue_Analysis[Q2 High Deviation], 0)</f>
        <v>0</v>
      </c>
      <c r="AE1004" s="108">
        <f>_xlfn.XLOOKUP(Master1[[#This Row],[cu_id]],Revenue_Analysis[cuid],Revenue_Analysis[Q3 Low Deviation], 0)</f>
        <v>0</v>
      </c>
      <c r="AF1004" s="108">
        <f>_xlfn.XLOOKUP(Master1[[#This Row],[cu_id]],Revenue_Analysis[cuid],Revenue_Analysis[Q3 High Deviation], 0)</f>
        <v>0</v>
      </c>
      <c r="AG1004" s="108">
        <f>_xlfn.XLOOKUP(Master1[[#This Row],[cu_id]],Revenue_Analysis[cuid],Revenue_Analysis[Q4 Low Deviation], 0)</f>
        <v>0</v>
      </c>
      <c r="AH1004" s="108">
        <f>_xlfn.XLOOKUP(Master1[[#This Row],[cu_id]],Revenue_Analysis[cuid],Revenue_Analysis[Q4 High Deviation], 0)</f>
        <v>0</v>
      </c>
      <c r="AI1004" s="108">
        <f>_xlfn.XLOOKUP(Master1[[#This Row],[cu_id]],Revenue_Analysis[cuid],Revenue_Analysis[Q1 Average], 0)</f>
        <v>0</v>
      </c>
      <c r="AJ1004" s="108">
        <f>_xlfn.XLOOKUP(Master1[[#This Row],[cu_id]],Revenue_Analysis[cuid],Revenue_Analysis[Q2 Average], 0)</f>
        <v>0</v>
      </c>
      <c r="AK1004" s="108">
        <f>_xlfn.XLOOKUP(Master1[[#This Row],[cu_id]],Revenue_Analysis[cuid],Revenue_Analysis[Q3 Average], 0)</f>
        <v>0</v>
      </c>
      <c r="AL1004" s="108">
        <f>_xlfn.XLOOKUP(Master1[[#This Row],[cu_id]],Revenue_Analysis[cuid],Revenue_Analysis[Q4 Average], 0)</f>
        <v>0</v>
      </c>
      <c r="AM1004" s="109" t="s">
        <v>1</v>
      </c>
      <c r="AN1004" s="110" t="s">
        <v>1</v>
      </c>
      <c r="AO1004" s="111" t="s">
        <v>13860</v>
      </c>
      <c r="AP1004" s="108" t="s">
        <v>13860</v>
      </c>
      <c r="AQ1004" s="108" t="s">
        <v>13860</v>
      </c>
      <c r="AR1004" s="108" t="s">
        <v>0</v>
      </c>
      <c r="AS1004" s="15">
        <f>IFERROR(_xlfn.XLOOKUP(Master1[[#This Row],[cu_id]],StopTimes[cu_ID],StopTimes[Average Stop Time]), 0)</f>
        <v>0</v>
      </c>
      <c r="AT100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04" s="45" t="s">
        <v>13860</v>
      </c>
      <c r="AV1004" s="13"/>
      <c r="AW1004" s="12"/>
    </row>
    <row r="1005" spans="1:49" x14ac:dyDescent="0.3">
      <c r="A1005" s="102" t="s">
        <v>5104</v>
      </c>
      <c r="B1005" s="103">
        <v>78</v>
      </c>
      <c r="C1005" s="103" t="s">
        <v>12</v>
      </c>
      <c r="D1005" s="122">
        <v>33736</v>
      </c>
      <c r="E1005" s="122">
        <v>0</v>
      </c>
      <c r="F1005" s="122" t="s">
        <v>5105</v>
      </c>
      <c r="G1005" s="122" t="s">
        <v>5106</v>
      </c>
      <c r="H1005" s="104" t="s">
        <v>5</v>
      </c>
      <c r="I1005" s="104" t="s">
        <v>1749</v>
      </c>
      <c r="J1005" s="104" t="s">
        <v>4</v>
      </c>
      <c r="K1005" s="104" t="s">
        <v>537</v>
      </c>
      <c r="L1005" s="105">
        <v>7</v>
      </c>
      <c r="M1005" s="103" t="s">
        <v>3</v>
      </c>
      <c r="N1005" s="103" t="s">
        <v>2</v>
      </c>
      <c r="O1005" s="103">
        <v>1</v>
      </c>
      <c r="P1005" s="103">
        <v>0</v>
      </c>
      <c r="Q1005" s="103">
        <v>1</v>
      </c>
      <c r="R1005" s="103">
        <v>0</v>
      </c>
      <c r="S1005" s="103">
        <v>0</v>
      </c>
      <c r="T1005" s="103">
        <v>0</v>
      </c>
      <c r="U1005" s="103"/>
      <c r="V1005" s="51" t="str">
        <f>IFERROR(Master1[[#This Row],[Avg Garment Scans per Delivery]]/Master1[[#This Row],[Garment Inventory]], "")</f>
        <v/>
      </c>
      <c r="W1005" s="106">
        <v>0</v>
      </c>
      <c r="X1005" s="107">
        <v>0</v>
      </c>
      <c r="Y1005" s="106"/>
      <c r="Z1005" s="106"/>
      <c r="AA1005" s="108">
        <f>_xlfn.XLOOKUP(Master1[[#This Row],[cu_id]], Revenue_Analysis[cuid], Revenue_Analysis[Q1 Low Deviation], 0)</f>
        <v>0</v>
      </c>
      <c r="AB1005" s="108">
        <f>_xlfn.XLOOKUP(Master1[[#This Row],[cu_id]],Revenue_Analysis[cuid],Revenue_Analysis[Q1 High Deviation], 0)</f>
        <v>0</v>
      </c>
      <c r="AC1005" s="108">
        <f>_xlfn.XLOOKUP(Master1[[#This Row],[cu_id]],Revenue_Analysis[cuid],Revenue_Analysis[Q2 Low Deviation], 0)</f>
        <v>0</v>
      </c>
      <c r="AD1005" s="108">
        <f>_xlfn.XLOOKUP(Master1[[#This Row],[cu_id]],Revenue_Analysis[cuid],Revenue_Analysis[Q2 High Deviation], 0)</f>
        <v>0</v>
      </c>
      <c r="AE1005" s="108">
        <f>_xlfn.XLOOKUP(Master1[[#This Row],[cu_id]],Revenue_Analysis[cuid],Revenue_Analysis[Q3 Low Deviation], 0)</f>
        <v>0</v>
      </c>
      <c r="AF1005" s="108">
        <f>_xlfn.XLOOKUP(Master1[[#This Row],[cu_id]],Revenue_Analysis[cuid],Revenue_Analysis[Q3 High Deviation], 0)</f>
        <v>0</v>
      </c>
      <c r="AG1005" s="108">
        <f>_xlfn.XLOOKUP(Master1[[#This Row],[cu_id]],Revenue_Analysis[cuid],Revenue_Analysis[Q4 Low Deviation], 0)</f>
        <v>0</v>
      </c>
      <c r="AH1005" s="108">
        <f>_xlfn.XLOOKUP(Master1[[#This Row],[cu_id]],Revenue_Analysis[cuid],Revenue_Analysis[Q4 High Deviation], 0)</f>
        <v>0</v>
      </c>
      <c r="AI1005" s="108">
        <f>_xlfn.XLOOKUP(Master1[[#This Row],[cu_id]],Revenue_Analysis[cuid],Revenue_Analysis[Q1 Average], 0)</f>
        <v>0</v>
      </c>
      <c r="AJ1005" s="108">
        <f>_xlfn.XLOOKUP(Master1[[#This Row],[cu_id]],Revenue_Analysis[cuid],Revenue_Analysis[Q2 Average], 0)</f>
        <v>0</v>
      </c>
      <c r="AK1005" s="108">
        <f>_xlfn.XLOOKUP(Master1[[#This Row],[cu_id]],Revenue_Analysis[cuid],Revenue_Analysis[Q3 Average], 0)</f>
        <v>0</v>
      </c>
      <c r="AL1005" s="108">
        <f>_xlfn.XLOOKUP(Master1[[#This Row],[cu_id]],Revenue_Analysis[cuid],Revenue_Analysis[Q4 Average], 0)</f>
        <v>0</v>
      </c>
      <c r="AM1005" s="109" t="s">
        <v>1</v>
      </c>
      <c r="AN1005" s="110" t="s">
        <v>1</v>
      </c>
      <c r="AO1005" s="111" t="s">
        <v>13860</v>
      </c>
      <c r="AP1005" s="108" t="s">
        <v>13860</v>
      </c>
      <c r="AQ1005" s="108" t="s">
        <v>13860</v>
      </c>
      <c r="AR1005" s="108" t="s">
        <v>0</v>
      </c>
      <c r="AS1005" s="15" t="s">
        <v>5</v>
      </c>
      <c r="AT100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05" s="45" t="s">
        <v>13860</v>
      </c>
      <c r="AV1005" s="13"/>
      <c r="AW1005" s="12"/>
    </row>
    <row r="1006" spans="1:49" x14ac:dyDescent="0.3">
      <c r="A1006" s="102" t="s">
        <v>5091</v>
      </c>
      <c r="B1006" s="103">
        <v>15</v>
      </c>
      <c r="C1006" s="103" t="s">
        <v>6</v>
      </c>
      <c r="D1006" s="122">
        <v>33329</v>
      </c>
      <c r="E1006" s="122">
        <v>1</v>
      </c>
      <c r="F1006" s="122" t="s">
        <v>2883</v>
      </c>
      <c r="G1006" s="122" t="s">
        <v>5092</v>
      </c>
      <c r="H1006" s="104" t="s">
        <v>5</v>
      </c>
      <c r="I1006" s="104" t="s">
        <v>692</v>
      </c>
      <c r="J1006" s="104" t="s">
        <v>4</v>
      </c>
      <c r="K1006" s="104" t="s">
        <v>260</v>
      </c>
      <c r="L1006" s="105">
        <v>5</v>
      </c>
      <c r="M1006" s="103" t="s">
        <v>18</v>
      </c>
      <c r="N1006" s="103" t="s">
        <v>2</v>
      </c>
      <c r="O1006" s="103">
        <v>1</v>
      </c>
      <c r="P1006" s="103">
        <v>0</v>
      </c>
      <c r="Q1006" s="103">
        <v>0</v>
      </c>
      <c r="R1006" s="103">
        <v>1</v>
      </c>
      <c r="S1006" s="103">
        <v>0</v>
      </c>
      <c r="T1006" s="103">
        <v>0</v>
      </c>
      <c r="U1006" s="103"/>
      <c r="V1006" s="51" t="str">
        <f>IFERROR(Master1[[#This Row],[Avg Garment Scans per Delivery]]/Master1[[#This Row],[Garment Inventory]], "")</f>
        <v/>
      </c>
      <c r="W1006" s="106">
        <v>0</v>
      </c>
      <c r="X1006" s="107">
        <v>0</v>
      </c>
      <c r="Y1006" s="106"/>
      <c r="Z1006" s="106"/>
      <c r="AA1006" s="108">
        <f>_xlfn.XLOOKUP(Master1[[#This Row],[cu_id]], Revenue_Analysis[cuid], Revenue_Analysis[Q1 Low Deviation], 0)</f>
        <v>0</v>
      </c>
      <c r="AB1006" s="108">
        <f>_xlfn.XLOOKUP(Master1[[#This Row],[cu_id]],Revenue_Analysis[cuid],Revenue_Analysis[Q1 High Deviation], 0)</f>
        <v>0</v>
      </c>
      <c r="AC1006" s="108">
        <f>_xlfn.XLOOKUP(Master1[[#This Row],[cu_id]],Revenue_Analysis[cuid],Revenue_Analysis[Q2 Low Deviation], 0)</f>
        <v>0</v>
      </c>
      <c r="AD1006" s="108">
        <f>_xlfn.XLOOKUP(Master1[[#This Row],[cu_id]],Revenue_Analysis[cuid],Revenue_Analysis[Q2 High Deviation], 0)</f>
        <v>0</v>
      </c>
      <c r="AE1006" s="108">
        <f>_xlfn.XLOOKUP(Master1[[#This Row],[cu_id]],Revenue_Analysis[cuid],Revenue_Analysis[Q3 Low Deviation], 0)</f>
        <v>0</v>
      </c>
      <c r="AF1006" s="108">
        <f>_xlfn.XLOOKUP(Master1[[#This Row],[cu_id]],Revenue_Analysis[cuid],Revenue_Analysis[Q3 High Deviation], 0)</f>
        <v>0</v>
      </c>
      <c r="AG1006" s="108">
        <f>_xlfn.XLOOKUP(Master1[[#This Row],[cu_id]],Revenue_Analysis[cuid],Revenue_Analysis[Q4 Low Deviation], 0)</f>
        <v>0</v>
      </c>
      <c r="AH1006" s="108">
        <f>_xlfn.XLOOKUP(Master1[[#This Row],[cu_id]],Revenue_Analysis[cuid],Revenue_Analysis[Q4 High Deviation], 0)</f>
        <v>0</v>
      </c>
      <c r="AI1006" s="108">
        <f>_xlfn.XLOOKUP(Master1[[#This Row],[cu_id]],Revenue_Analysis[cuid],Revenue_Analysis[Q1 Average], 0)</f>
        <v>0</v>
      </c>
      <c r="AJ1006" s="108">
        <f>_xlfn.XLOOKUP(Master1[[#This Row],[cu_id]],Revenue_Analysis[cuid],Revenue_Analysis[Q2 Average], 0)</f>
        <v>0</v>
      </c>
      <c r="AK1006" s="108">
        <f>_xlfn.XLOOKUP(Master1[[#This Row],[cu_id]],Revenue_Analysis[cuid],Revenue_Analysis[Q3 Average], 0)</f>
        <v>0</v>
      </c>
      <c r="AL1006" s="108">
        <f>_xlfn.XLOOKUP(Master1[[#This Row],[cu_id]],Revenue_Analysis[cuid],Revenue_Analysis[Q4 Average], 0)</f>
        <v>0</v>
      </c>
      <c r="AM1006" s="109" t="s">
        <v>1</v>
      </c>
      <c r="AN1006" s="110" t="s">
        <v>1</v>
      </c>
      <c r="AO1006" s="111" t="s">
        <v>13860</v>
      </c>
      <c r="AP1006" s="108" t="s">
        <v>13860</v>
      </c>
      <c r="AQ1006" s="108" t="s">
        <v>13860</v>
      </c>
      <c r="AR1006" s="108" t="s">
        <v>0</v>
      </c>
      <c r="AS1006" s="15">
        <f>IFERROR(_xlfn.XLOOKUP(Master1[[#This Row],[cu_id]],StopTimes[cu_ID],StopTimes[Average Stop Time]), 0)</f>
        <v>0</v>
      </c>
      <c r="AT100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06" s="45" t="s">
        <v>13860</v>
      </c>
      <c r="AV1006" s="13"/>
      <c r="AW1006" s="12"/>
    </row>
    <row r="1007" spans="1:49" x14ac:dyDescent="0.3">
      <c r="A1007" s="102" t="s">
        <v>5091</v>
      </c>
      <c r="B1007" s="103">
        <v>15</v>
      </c>
      <c r="C1007" s="103" t="s">
        <v>6</v>
      </c>
      <c r="D1007" s="122">
        <v>33329</v>
      </c>
      <c r="E1007" s="122">
        <v>1</v>
      </c>
      <c r="F1007" s="122" t="s">
        <v>2883</v>
      </c>
      <c r="G1007" s="122" t="s">
        <v>5092</v>
      </c>
      <c r="H1007" s="104" t="s">
        <v>5</v>
      </c>
      <c r="I1007" s="104" t="s">
        <v>692</v>
      </c>
      <c r="J1007" s="104" t="s">
        <v>4</v>
      </c>
      <c r="K1007" s="104" t="s">
        <v>260</v>
      </c>
      <c r="L1007" s="105">
        <v>5</v>
      </c>
      <c r="M1007" s="103" t="s">
        <v>18</v>
      </c>
      <c r="N1007" s="103" t="s">
        <v>2</v>
      </c>
      <c r="O1007" s="103">
        <v>1</v>
      </c>
      <c r="P1007" s="103">
        <v>0</v>
      </c>
      <c r="Q1007" s="103">
        <v>0</v>
      </c>
      <c r="R1007" s="103">
        <v>1</v>
      </c>
      <c r="S1007" s="103">
        <v>0</v>
      </c>
      <c r="T1007" s="103">
        <v>0</v>
      </c>
      <c r="U1007" s="103"/>
      <c r="V1007" s="51" t="str">
        <f>IFERROR(Master1[[#This Row],[Avg Garment Scans per Delivery]]/Master1[[#This Row],[Garment Inventory]], "")</f>
        <v/>
      </c>
      <c r="W1007" s="106">
        <v>0</v>
      </c>
      <c r="X1007" s="107">
        <v>0</v>
      </c>
      <c r="Y1007" s="106"/>
      <c r="Z1007" s="106"/>
      <c r="AA1007" s="108">
        <f>_xlfn.XLOOKUP(Master1[[#This Row],[cu_id]], Revenue_Analysis[cuid], Revenue_Analysis[Q1 Low Deviation], 0)</f>
        <v>0</v>
      </c>
      <c r="AB1007" s="108">
        <f>_xlfn.XLOOKUP(Master1[[#This Row],[cu_id]],Revenue_Analysis[cuid],Revenue_Analysis[Q1 High Deviation], 0)</f>
        <v>0</v>
      </c>
      <c r="AC1007" s="108">
        <f>_xlfn.XLOOKUP(Master1[[#This Row],[cu_id]],Revenue_Analysis[cuid],Revenue_Analysis[Q2 Low Deviation], 0)</f>
        <v>0</v>
      </c>
      <c r="AD1007" s="108">
        <f>_xlfn.XLOOKUP(Master1[[#This Row],[cu_id]],Revenue_Analysis[cuid],Revenue_Analysis[Q2 High Deviation], 0)</f>
        <v>0</v>
      </c>
      <c r="AE1007" s="108">
        <f>_xlfn.XLOOKUP(Master1[[#This Row],[cu_id]],Revenue_Analysis[cuid],Revenue_Analysis[Q3 Low Deviation], 0)</f>
        <v>0</v>
      </c>
      <c r="AF1007" s="108">
        <f>_xlfn.XLOOKUP(Master1[[#This Row],[cu_id]],Revenue_Analysis[cuid],Revenue_Analysis[Q3 High Deviation], 0)</f>
        <v>0</v>
      </c>
      <c r="AG1007" s="108">
        <f>_xlfn.XLOOKUP(Master1[[#This Row],[cu_id]],Revenue_Analysis[cuid],Revenue_Analysis[Q4 Low Deviation], 0)</f>
        <v>0</v>
      </c>
      <c r="AH1007" s="108">
        <f>_xlfn.XLOOKUP(Master1[[#This Row],[cu_id]],Revenue_Analysis[cuid],Revenue_Analysis[Q4 High Deviation], 0)</f>
        <v>0</v>
      </c>
      <c r="AI1007" s="108">
        <f>_xlfn.XLOOKUP(Master1[[#This Row],[cu_id]],Revenue_Analysis[cuid],Revenue_Analysis[Q1 Average], 0)</f>
        <v>0</v>
      </c>
      <c r="AJ1007" s="108">
        <f>_xlfn.XLOOKUP(Master1[[#This Row],[cu_id]],Revenue_Analysis[cuid],Revenue_Analysis[Q2 Average], 0)</f>
        <v>0</v>
      </c>
      <c r="AK1007" s="108">
        <f>_xlfn.XLOOKUP(Master1[[#This Row],[cu_id]],Revenue_Analysis[cuid],Revenue_Analysis[Q3 Average], 0)</f>
        <v>0</v>
      </c>
      <c r="AL1007" s="108">
        <f>_xlfn.XLOOKUP(Master1[[#This Row],[cu_id]],Revenue_Analysis[cuid],Revenue_Analysis[Q4 Average], 0)</f>
        <v>0</v>
      </c>
      <c r="AM1007" s="109" t="s">
        <v>1</v>
      </c>
      <c r="AN1007" s="110" t="s">
        <v>1</v>
      </c>
      <c r="AO1007" s="111" t="s">
        <v>13860</v>
      </c>
      <c r="AP1007" s="108" t="s">
        <v>13860</v>
      </c>
      <c r="AQ1007" s="108" t="s">
        <v>13860</v>
      </c>
      <c r="AR1007" s="108" t="s">
        <v>0</v>
      </c>
      <c r="AS1007" s="15" t="s">
        <v>5</v>
      </c>
      <c r="AT100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07" s="45" t="s">
        <v>13860</v>
      </c>
      <c r="AV1007" s="13"/>
      <c r="AW1007" s="12"/>
    </row>
    <row r="1008" spans="1:49" x14ac:dyDescent="0.3">
      <c r="A1008" s="102" t="s">
        <v>5093</v>
      </c>
      <c r="B1008" s="103">
        <v>34</v>
      </c>
      <c r="C1008" s="103" t="s">
        <v>9</v>
      </c>
      <c r="D1008" s="122">
        <v>33739</v>
      </c>
      <c r="E1008" s="122">
        <v>0</v>
      </c>
      <c r="F1008" s="122" t="s">
        <v>5094</v>
      </c>
      <c r="G1008" s="122" t="s">
        <v>5095</v>
      </c>
      <c r="H1008" s="104" t="s">
        <v>5</v>
      </c>
      <c r="I1008" s="104" t="s">
        <v>696</v>
      </c>
      <c r="J1008" s="104" t="s">
        <v>4</v>
      </c>
      <c r="K1008" s="104" t="s">
        <v>513</v>
      </c>
      <c r="L1008" s="105">
        <v>7</v>
      </c>
      <c r="M1008" s="103" t="s">
        <v>3</v>
      </c>
      <c r="N1008" s="103" t="s">
        <v>2</v>
      </c>
      <c r="O1008" s="103">
        <v>1</v>
      </c>
      <c r="P1008" s="103">
        <v>1</v>
      </c>
      <c r="Q1008" s="103">
        <v>0</v>
      </c>
      <c r="R1008" s="103">
        <v>0</v>
      </c>
      <c r="S1008" s="103">
        <v>0</v>
      </c>
      <c r="T1008" s="103">
        <v>0</v>
      </c>
      <c r="U1008" s="103"/>
      <c r="V1008" s="51" t="str">
        <f>IFERROR(Master1[[#This Row],[Avg Garment Scans per Delivery]]/Master1[[#This Row],[Garment Inventory]], "")</f>
        <v/>
      </c>
      <c r="W1008" s="106">
        <v>0</v>
      </c>
      <c r="X1008" s="107">
        <v>0</v>
      </c>
      <c r="Y1008" s="106"/>
      <c r="Z1008" s="106"/>
      <c r="AA1008" s="108">
        <f>_xlfn.XLOOKUP(Master1[[#This Row],[cu_id]], Revenue_Analysis[cuid], Revenue_Analysis[Q1 Low Deviation], 0)</f>
        <v>0</v>
      </c>
      <c r="AB1008" s="108">
        <f>_xlfn.XLOOKUP(Master1[[#This Row],[cu_id]],Revenue_Analysis[cuid],Revenue_Analysis[Q1 High Deviation], 0)</f>
        <v>0</v>
      </c>
      <c r="AC1008" s="108">
        <f>_xlfn.XLOOKUP(Master1[[#This Row],[cu_id]],Revenue_Analysis[cuid],Revenue_Analysis[Q2 Low Deviation], 0)</f>
        <v>0</v>
      </c>
      <c r="AD1008" s="108">
        <f>_xlfn.XLOOKUP(Master1[[#This Row],[cu_id]],Revenue_Analysis[cuid],Revenue_Analysis[Q2 High Deviation], 0)</f>
        <v>0</v>
      </c>
      <c r="AE1008" s="108">
        <f>_xlfn.XLOOKUP(Master1[[#This Row],[cu_id]],Revenue_Analysis[cuid],Revenue_Analysis[Q3 Low Deviation], 0)</f>
        <v>0</v>
      </c>
      <c r="AF1008" s="108">
        <f>_xlfn.XLOOKUP(Master1[[#This Row],[cu_id]],Revenue_Analysis[cuid],Revenue_Analysis[Q3 High Deviation], 0)</f>
        <v>0</v>
      </c>
      <c r="AG1008" s="108">
        <f>_xlfn.XLOOKUP(Master1[[#This Row],[cu_id]],Revenue_Analysis[cuid],Revenue_Analysis[Q4 Low Deviation], 0)</f>
        <v>0</v>
      </c>
      <c r="AH1008" s="108">
        <f>_xlfn.XLOOKUP(Master1[[#This Row],[cu_id]],Revenue_Analysis[cuid],Revenue_Analysis[Q4 High Deviation], 0)</f>
        <v>0</v>
      </c>
      <c r="AI1008" s="108">
        <f>_xlfn.XLOOKUP(Master1[[#This Row],[cu_id]],Revenue_Analysis[cuid],Revenue_Analysis[Q1 Average], 0)</f>
        <v>0</v>
      </c>
      <c r="AJ1008" s="108">
        <f>_xlfn.XLOOKUP(Master1[[#This Row],[cu_id]],Revenue_Analysis[cuid],Revenue_Analysis[Q2 Average], 0)</f>
        <v>0</v>
      </c>
      <c r="AK1008" s="108">
        <f>_xlfn.XLOOKUP(Master1[[#This Row],[cu_id]],Revenue_Analysis[cuid],Revenue_Analysis[Q3 Average], 0)</f>
        <v>0</v>
      </c>
      <c r="AL1008" s="108">
        <f>_xlfn.XLOOKUP(Master1[[#This Row],[cu_id]],Revenue_Analysis[cuid],Revenue_Analysis[Q4 Average], 0)</f>
        <v>0</v>
      </c>
      <c r="AM1008" s="109" t="s">
        <v>1</v>
      </c>
      <c r="AN1008" s="110" t="s">
        <v>1</v>
      </c>
      <c r="AO1008" s="111" t="s">
        <v>13860</v>
      </c>
      <c r="AP1008" s="108" t="s">
        <v>13860</v>
      </c>
      <c r="AQ1008" s="108" t="s">
        <v>13860</v>
      </c>
      <c r="AR1008" s="108" t="s">
        <v>0</v>
      </c>
      <c r="AS1008" s="15">
        <f>IFERROR(_xlfn.XLOOKUP(Master1[[#This Row],[cu_id]],StopTimes[cu_ID],StopTimes[Average Stop Time]), 0)</f>
        <v>0</v>
      </c>
      <c r="AT100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08" s="45" t="s">
        <v>13860</v>
      </c>
      <c r="AV1008" s="13"/>
      <c r="AW1008" s="12"/>
    </row>
    <row r="1009" spans="1:49" x14ac:dyDescent="0.3">
      <c r="A1009" s="102" t="s">
        <v>5093</v>
      </c>
      <c r="B1009" s="103">
        <v>34</v>
      </c>
      <c r="C1009" s="103" t="s">
        <v>9</v>
      </c>
      <c r="D1009" s="122">
        <v>33739</v>
      </c>
      <c r="E1009" s="122">
        <v>0</v>
      </c>
      <c r="F1009" s="122" t="s">
        <v>5094</v>
      </c>
      <c r="G1009" s="122" t="s">
        <v>5095</v>
      </c>
      <c r="H1009" s="104" t="s">
        <v>5</v>
      </c>
      <c r="I1009" s="104" t="s">
        <v>696</v>
      </c>
      <c r="J1009" s="104" t="s">
        <v>4</v>
      </c>
      <c r="K1009" s="104" t="s">
        <v>513</v>
      </c>
      <c r="L1009" s="105">
        <v>7</v>
      </c>
      <c r="M1009" s="103" t="s">
        <v>3</v>
      </c>
      <c r="N1009" s="103" t="s">
        <v>2</v>
      </c>
      <c r="O1009" s="103">
        <v>1</v>
      </c>
      <c r="P1009" s="103">
        <v>1</v>
      </c>
      <c r="Q1009" s="103">
        <v>0</v>
      </c>
      <c r="R1009" s="103">
        <v>0</v>
      </c>
      <c r="S1009" s="103">
        <v>0</v>
      </c>
      <c r="T1009" s="103">
        <v>0</v>
      </c>
      <c r="U1009" s="103"/>
      <c r="V1009" s="51" t="str">
        <f>IFERROR(Master1[[#This Row],[Avg Garment Scans per Delivery]]/Master1[[#This Row],[Garment Inventory]], "")</f>
        <v/>
      </c>
      <c r="W1009" s="106">
        <v>0</v>
      </c>
      <c r="X1009" s="107">
        <v>0</v>
      </c>
      <c r="Y1009" s="106"/>
      <c r="Z1009" s="106"/>
      <c r="AA1009" s="108">
        <f>_xlfn.XLOOKUP(Master1[[#This Row],[cu_id]], Revenue_Analysis[cuid], Revenue_Analysis[Q1 Low Deviation], 0)</f>
        <v>0</v>
      </c>
      <c r="AB1009" s="108">
        <f>_xlfn.XLOOKUP(Master1[[#This Row],[cu_id]],Revenue_Analysis[cuid],Revenue_Analysis[Q1 High Deviation], 0)</f>
        <v>0</v>
      </c>
      <c r="AC1009" s="108">
        <f>_xlfn.XLOOKUP(Master1[[#This Row],[cu_id]],Revenue_Analysis[cuid],Revenue_Analysis[Q2 Low Deviation], 0)</f>
        <v>0</v>
      </c>
      <c r="AD1009" s="108">
        <f>_xlfn.XLOOKUP(Master1[[#This Row],[cu_id]],Revenue_Analysis[cuid],Revenue_Analysis[Q2 High Deviation], 0)</f>
        <v>0</v>
      </c>
      <c r="AE1009" s="108">
        <f>_xlfn.XLOOKUP(Master1[[#This Row],[cu_id]],Revenue_Analysis[cuid],Revenue_Analysis[Q3 Low Deviation], 0)</f>
        <v>0</v>
      </c>
      <c r="AF1009" s="108">
        <f>_xlfn.XLOOKUP(Master1[[#This Row],[cu_id]],Revenue_Analysis[cuid],Revenue_Analysis[Q3 High Deviation], 0)</f>
        <v>0</v>
      </c>
      <c r="AG1009" s="108">
        <f>_xlfn.XLOOKUP(Master1[[#This Row],[cu_id]],Revenue_Analysis[cuid],Revenue_Analysis[Q4 Low Deviation], 0)</f>
        <v>0</v>
      </c>
      <c r="AH1009" s="108">
        <f>_xlfn.XLOOKUP(Master1[[#This Row],[cu_id]],Revenue_Analysis[cuid],Revenue_Analysis[Q4 High Deviation], 0)</f>
        <v>0</v>
      </c>
      <c r="AI1009" s="108">
        <f>_xlfn.XLOOKUP(Master1[[#This Row],[cu_id]],Revenue_Analysis[cuid],Revenue_Analysis[Q1 Average], 0)</f>
        <v>0</v>
      </c>
      <c r="AJ1009" s="108">
        <f>_xlfn.XLOOKUP(Master1[[#This Row],[cu_id]],Revenue_Analysis[cuid],Revenue_Analysis[Q2 Average], 0)</f>
        <v>0</v>
      </c>
      <c r="AK1009" s="108">
        <f>_xlfn.XLOOKUP(Master1[[#This Row],[cu_id]],Revenue_Analysis[cuid],Revenue_Analysis[Q3 Average], 0)</f>
        <v>0</v>
      </c>
      <c r="AL1009" s="108">
        <f>_xlfn.XLOOKUP(Master1[[#This Row],[cu_id]],Revenue_Analysis[cuid],Revenue_Analysis[Q4 Average], 0)</f>
        <v>0</v>
      </c>
      <c r="AM1009" s="109" t="s">
        <v>1</v>
      </c>
      <c r="AN1009" s="110" t="s">
        <v>1</v>
      </c>
      <c r="AO1009" s="111" t="s">
        <v>13860</v>
      </c>
      <c r="AP1009" s="108" t="s">
        <v>13860</v>
      </c>
      <c r="AQ1009" s="108" t="s">
        <v>13860</v>
      </c>
      <c r="AR1009" s="108" t="s">
        <v>0</v>
      </c>
      <c r="AS1009" s="15" t="s">
        <v>5</v>
      </c>
      <c r="AT100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09" s="45" t="s">
        <v>13860</v>
      </c>
      <c r="AV1009" s="13"/>
      <c r="AW1009" s="12"/>
    </row>
    <row r="1010" spans="1:49" x14ac:dyDescent="0.3">
      <c r="A1010" s="102" t="s">
        <v>5114</v>
      </c>
      <c r="B1010" s="103">
        <v>71</v>
      </c>
      <c r="C1010" s="103" t="s">
        <v>12</v>
      </c>
      <c r="D1010" s="122">
        <v>33741</v>
      </c>
      <c r="E1010" s="122">
        <v>0</v>
      </c>
      <c r="F1010" s="122" t="s">
        <v>5115</v>
      </c>
      <c r="G1010" s="122" t="s">
        <v>5116</v>
      </c>
      <c r="H1010" s="104" t="s">
        <v>5</v>
      </c>
      <c r="I1010" s="104" t="s">
        <v>5117</v>
      </c>
      <c r="J1010" s="104" t="s">
        <v>4</v>
      </c>
      <c r="K1010" s="104" t="s">
        <v>1721</v>
      </c>
      <c r="L1010" s="105">
        <v>7</v>
      </c>
      <c r="M1010" s="103" t="s">
        <v>3</v>
      </c>
      <c r="N1010" s="103" t="s">
        <v>2</v>
      </c>
      <c r="O1010" s="103">
        <v>1</v>
      </c>
      <c r="P1010" s="103">
        <v>0</v>
      </c>
      <c r="Q1010" s="103">
        <v>1</v>
      </c>
      <c r="R1010" s="103">
        <v>0</v>
      </c>
      <c r="S1010" s="103">
        <v>0</v>
      </c>
      <c r="T1010" s="103">
        <v>0</v>
      </c>
      <c r="U1010" s="103"/>
      <c r="V1010" s="51" t="str">
        <f>IFERROR(Master1[[#This Row],[Avg Garment Scans per Delivery]]/Master1[[#This Row],[Garment Inventory]], "")</f>
        <v/>
      </c>
      <c r="W1010" s="106">
        <v>0</v>
      </c>
      <c r="X1010" s="107">
        <v>0</v>
      </c>
      <c r="Y1010" s="106"/>
      <c r="Z1010" s="106"/>
      <c r="AA1010" s="108">
        <f>_xlfn.XLOOKUP(Master1[[#This Row],[cu_id]], Revenue_Analysis[cuid], Revenue_Analysis[Q1 Low Deviation], 0)</f>
        <v>0</v>
      </c>
      <c r="AB1010" s="108">
        <f>_xlfn.XLOOKUP(Master1[[#This Row],[cu_id]],Revenue_Analysis[cuid],Revenue_Analysis[Q1 High Deviation], 0)</f>
        <v>0</v>
      </c>
      <c r="AC1010" s="108">
        <f>_xlfn.XLOOKUP(Master1[[#This Row],[cu_id]],Revenue_Analysis[cuid],Revenue_Analysis[Q2 Low Deviation], 0)</f>
        <v>0</v>
      </c>
      <c r="AD1010" s="108">
        <f>_xlfn.XLOOKUP(Master1[[#This Row],[cu_id]],Revenue_Analysis[cuid],Revenue_Analysis[Q2 High Deviation], 0)</f>
        <v>0</v>
      </c>
      <c r="AE1010" s="108">
        <f>_xlfn.XLOOKUP(Master1[[#This Row],[cu_id]],Revenue_Analysis[cuid],Revenue_Analysis[Q3 Low Deviation], 0)</f>
        <v>0</v>
      </c>
      <c r="AF1010" s="108">
        <f>_xlfn.XLOOKUP(Master1[[#This Row],[cu_id]],Revenue_Analysis[cuid],Revenue_Analysis[Q3 High Deviation], 0)</f>
        <v>0</v>
      </c>
      <c r="AG1010" s="108">
        <f>_xlfn.XLOOKUP(Master1[[#This Row],[cu_id]],Revenue_Analysis[cuid],Revenue_Analysis[Q4 Low Deviation], 0)</f>
        <v>0</v>
      </c>
      <c r="AH1010" s="108">
        <f>_xlfn.XLOOKUP(Master1[[#This Row],[cu_id]],Revenue_Analysis[cuid],Revenue_Analysis[Q4 High Deviation], 0)</f>
        <v>0</v>
      </c>
      <c r="AI1010" s="108">
        <f>_xlfn.XLOOKUP(Master1[[#This Row],[cu_id]],Revenue_Analysis[cuid],Revenue_Analysis[Q1 Average], 0)</f>
        <v>0</v>
      </c>
      <c r="AJ1010" s="108">
        <f>_xlfn.XLOOKUP(Master1[[#This Row],[cu_id]],Revenue_Analysis[cuid],Revenue_Analysis[Q2 Average], 0)</f>
        <v>0</v>
      </c>
      <c r="AK1010" s="108">
        <f>_xlfn.XLOOKUP(Master1[[#This Row],[cu_id]],Revenue_Analysis[cuid],Revenue_Analysis[Q3 Average], 0)</f>
        <v>0</v>
      </c>
      <c r="AL1010" s="108">
        <f>_xlfn.XLOOKUP(Master1[[#This Row],[cu_id]],Revenue_Analysis[cuid],Revenue_Analysis[Q4 Average], 0)</f>
        <v>0</v>
      </c>
      <c r="AM1010" s="109" t="s">
        <v>1</v>
      </c>
      <c r="AN1010" s="110" t="s">
        <v>1</v>
      </c>
      <c r="AO1010" s="111" t="s">
        <v>13860</v>
      </c>
      <c r="AP1010" s="108" t="s">
        <v>13860</v>
      </c>
      <c r="AQ1010" s="108" t="s">
        <v>13860</v>
      </c>
      <c r="AR1010" s="108" t="s">
        <v>0</v>
      </c>
      <c r="AS1010" s="15">
        <f>IFERROR(_xlfn.XLOOKUP(Master1[[#This Row],[cu_id]],StopTimes[cu_ID],StopTimes[Average Stop Time]), 0)</f>
        <v>0</v>
      </c>
      <c r="AT101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10" s="45" t="s">
        <v>13860</v>
      </c>
      <c r="AV1010" s="13"/>
      <c r="AW1010" s="12"/>
    </row>
    <row r="1011" spans="1:49" x14ac:dyDescent="0.3">
      <c r="A1011" s="102" t="s">
        <v>5114</v>
      </c>
      <c r="B1011" s="103">
        <v>71</v>
      </c>
      <c r="C1011" s="103" t="s">
        <v>12</v>
      </c>
      <c r="D1011" s="122">
        <v>33741</v>
      </c>
      <c r="E1011" s="122">
        <v>0</v>
      </c>
      <c r="F1011" s="122" t="s">
        <v>5115</v>
      </c>
      <c r="G1011" s="122" t="s">
        <v>5116</v>
      </c>
      <c r="H1011" s="104" t="s">
        <v>5</v>
      </c>
      <c r="I1011" s="104" t="s">
        <v>5117</v>
      </c>
      <c r="J1011" s="104" t="s">
        <v>4</v>
      </c>
      <c r="K1011" s="104" t="s">
        <v>1721</v>
      </c>
      <c r="L1011" s="105">
        <v>7</v>
      </c>
      <c r="M1011" s="103" t="s">
        <v>3</v>
      </c>
      <c r="N1011" s="103" t="s">
        <v>2</v>
      </c>
      <c r="O1011" s="103">
        <v>1</v>
      </c>
      <c r="P1011" s="103">
        <v>0</v>
      </c>
      <c r="Q1011" s="103">
        <v>1</v>
      </c>
      <c r="R1011" s="103">
        <v>0</v>
      </c>
      <c r="S1011" s="103">
        <v>0</v>
      </c>
      <c r="T1011" s="103">
        <v>0</v>
      </c>
      <c r="U1011" s="103"/>
      <c r="V1011" s="51" t="str">
        <f>IFERROR(Master1[[#This Row],[Avg Garment Scans per Delivery]]/Master1[[#This Row],[Garment Inventory]], "")</f>
        <v/>
      </c>
      <c r="W1011" s="106">
        <v>0</v>
      </c>
      <c r="X1011" s="107">
        <v>0</v>
      </c>
      <c r="Y1011" s="106"/>
      <c r="Z1011" s="106"/>
      <c r="AA1011" s="108">
        <f>_xlfn.XLOOKUP(Master1[[#This Row],[cu_id]], Revenue_Analysis[cuid], Revenue_Analysis[Q1 Low Deviation], 0)</f>
        <v>0</v>
      </c>
      <c r="AB1011" s="108">
        <f>_xlfn.XLOOKUP(Master1[[#This Row],[cu_id]],Revenue_Analysis[cuid],Revenue_Analysis[Q1 High Deviation], 0)</f>
        <v>0</v>
      </c>
      <c r="AC1011" s="108">
        <f>_xlfn.XLOOKUP(Master1[[#This Row],[cu_id]],Revenue_Analysis[cuid],Revenue_Analysis[Q2 Low Deviation], 0)</f>
        <v>0</v>
      </c>
      <c r="AD1011" s="108">
        <f>_xlfn.XLOOKUP(Master1[[#This Row],[cu_id]],Revenue_Analysis[cuid],Revenue_Analysis[Q2 High Deviation], 0)</f>
        <v>0</v>
      </c>
      <c r="AE1011" s="108">
        <f>_xlfn.XLOOKUP(Master1[[#This Row],[cu_id]],Revenue_Analysis[cuid],Revenue_Analysis[Q3 Low Deviation], 0)</f>
        <v>0</v>
      </c>
      <c r="AF1011" s="108">
        <f>_xlfn.XLOOKUP(Master1[[#This Row],[cu_id]],Revenue_Analysis[cuid],Revenue_Analysis[Q3 High Deviation], 0)</f>
        <v>0</v>
      </c>
      <c r="AG1011" s="108">
        <f>_xlfn.XLOOKUP(Master1[[#This Row],[cu_id]],Revenue_Analysis[cuid],Revenue_Analysis[Q4 Low Deviation], 0)</f>
        <v>0</v>
      </c>
      <c r="AH1011" s="108">
        <f>_xlfn.XLOOKUP(Master1[[#This Row],[cu_id]],Revenue_Analysis[cuid],Revenue_Analysis[Q4 High Deviation], 0)</f>
        <v>0</v>
      </c>
      <c r="AI1011" s="108">
        <f>_xlfn.XLOOKUP(Master1[[#This Row],[cu_id]],Revenue_Analysis[cuid],Revenue_Analysis[Q1 Average], 0)</f>
        <v>0</v>
      </c>
      <c r="AJ1011" s="108">
        <f>_xlfn.XLOOKUP(Master1[[#This Row],[cu_id]],Revenue_Analysis[cuid],Revenue_Analysis[Q2 Average], 0)</f>
        <v>0</v>
      </c>
      <c r="AK1011" s="108">
        <f>_xlfn.XLOOKUP(Master1[[#This Row],[cu_id]],Revenue_Analysis[cuid],Revenue_Analysis[Q3 Average], 0)</f>
        <v>0</v>
      </c>
      <c r="AL1011" s="108">
        <f>_xlfn.XLOOKUP(Master1[[#This Row],[cu_id]],Revenue_Analysis[cuid],Revenue_Analysis[Q4 Average], 0)</f>
        <v>0</v>
      </c>
      <c r="AM1011" s="109" t="s">
        <v>1</v>
      </c>
      <c r="AN1011" s="110" t="s">
        <v>1</v>
      </c>
      <c r="AO1011" s="111" t="s">
        <v>13860</v>
      </c>
      <c r="AP1011" s="108" t="s">
        <v>13860</v>
      </c>
      <c r="AQ1011" s="108" t="s">
        <v>13860</v>
      </c>
      <c r="AR1011" s="108" t="s">
        <v>0</v>
      </c>
      <c r="AS1011" s="15" t="s">
        <v>5</v>
      </c>
      <c r="AT101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11" s="45" t="s">
        <v>13860</v>
      </c>
      <c r="AV1011" s="13"/>
      <c r="AW1011" s="12"/>
    </row>
    <row r="1012" spans="1:49" x14ac:dyDescent="0.3">
      <c r="A1012" s="102" t="s">
        <v>13824</v>
      </c>
      <c r="B1012" s="103">
        <v>70</v>
      </c>
      <c r="C1012" s="103" t="s">
        <v>12</v>
      </c>
      <c r="D1012" s="122">
        <v>33744</v>
      </c>
      <c r="E1012" s="122">
        <v>0</v>
      </c>
      <c r="F1012" s="122" t="s">
        <v>13825</v>
      </c>
      <c r="G1012" s="122" t="s">
        <v>13826</v>
      </c>
      <c r="H1012" s="104" t="s">
        <v>5</v>
      </c>
      <c r="I1012" s="104" t="s">
        <v>1353</v>
      </c>
      <c r="J1012" s="104" t="s">
        <v>4</v>
      </c>
      <c r="K1012" s="104" t="s">
        <v>758</v>
      </c>
      <c r="L1012" s="105">
        <v>7</v>
      </c>
      <c r="M1012" s="103" t="s">
        <v>3</v>
      </c>
      <c r="N1012" s="103" t="s">
        <v>2</v>
      </c>
      <c r="O1012" s="103">
        <v>1</v>
      </c>
      <c r="P1012" s="103">
        <v>0</v>
      </c>
      <c r="Q1012" s="103">
        <v>1</v>
      </c>
      <c r="R1012" s="103">
        <v>0</v>
      </c>
      <c r="S1012" s="103">
        <v>0</v>
      </c>
      <c r="T1012" s="103">
        <v>0</v>
      </c>
      <c r="U1012" s="103">
        <v>176</v>
      </c>
      <c r="V1012" s="51"/>
      <c r="W1012" s="106">
        <v>0</v>
      </c>
      <c r="X1012" s="107">
        <v>0</v>
      </c>
      <c r="Y1012" s="106"/>
      <c r="Z1012" s="106"/>
      <c r="AA1012" s="108">
        <f>_xlfn.XLOOKUP(Master1[[#This Row],[cu_id]], Revenue_Analysis[cuid], Revenue_Analysis[Q1 Low Deviation], 0)</f>
        <v>0</v>
      </c>
      <c r="AB1012" s="108">
        <f>_xlfn.XLOOKUP(Master1[[#This Row],[cu_id]],Revenue_Analysis[cuid],Revenue_Analysis[Q1 High Deviation], 0)</f>
        <v>0</v>
      </c>
      <c r="AC1012" s="108">
        <f>_xlfn.XLOOKUP(Master1[[#This Row],[cu_id]],Revenue_Analysis[cuid],Revenue_Analysis[Q2 Low Deviation], 0)</f>
        <v>0</v>
      </c>
      <c r="AD1012" s="108">
        <f>_xlfn.XLOOKUP(Master1[[#This Row],[cu_id]],Revenue_Analysis[cuid],Revenue_Analysis[Q2 High Deviation], 0)</f>
        <v>0</v>
      </c>
      <c r="AE1012" s="108">
        <f>_xlfn.XLOOKUP(Master1[[#This Row],[cu_id]],Revenue_Analysis[cuid],Revenue_Analysis[Q3 Low Deviation], 0)</f>
        <v>0</v>
      </c>
      <c r="AF1012" s="108">
        <f>_xlfn.XLOOKUP(Master1[[#This Row],[cu_id]],Revenue_Analysis[cuid],Revenue_Analysis[Q3 High Deviation], 0)</f>
        <v>0</v>
      </c>
      <c r="AG1012" s="108">
        <f>_xlfn.XLOOKUP(Master1[[#This Row],[cu_id]],Revenue_Analysis[cuid],Revenue_Analysis[Q4 Low Deviation], 0)</f>
        <v>0</v>
      </c>
      <c r="AH1012" s="108">
        <f>_xlfn.XLOOKUP(Master1[[#This Row],[cu_id]],Revenue_Analysis[cuid],Revenue_Analysis[Q4 High Deviation], 0)</f>
        <v>0</v>
      </c>
      <c r="AI1012" s="108">
        <f>_xlfn.XLOOKUP(Master1[[#This Row],[cu_id]],Revenue_Analysis[cuid],Revenue_Analysis[Q1 Average], 0)</f>
        <v>0</v>
      </c>
      <c r="AJ1012" s="108">
        <f>_xlfn.XLOOKUP(Master1[[#This Row],[cu_id]],Revenue_Analysis[cuid],Revenue_Analysis[Q2 Average], 0)</f>
        <v>0</v>
      </c>
      <c r="AK1012" s="108">
        <f>_xlfn.XLOOKUP(Master1[[#This Row],[cu_id]],Revenue_Analysis[cuid],Revenue_Analysis[Q3 Average], 0)</f>
        <v>0</v>
      </c>
      <c r="AL1012" s="108">
        <f>_xlfn.XLOOKUP(Master1[[#This Row],[cu_id]],Revenue_Analysis[cuid],Revenue_Analysis[Q4 Average], 0)</f>
        <v>0</v>
      </c>
      <c r="AM1012" s="109" t="s">
        <v>1</v>
      </c>
      <c r="AN1012" s="110" t="s">
        <v>1</v>
      </c>
      <c r="AO1012" s="111" t="s">
        <v>13860</v>
      </c>
      <c r="AP1012" s="108" t="s">
        <v>13860</v>
      </c>
      <c r="AQ1012" s="108" t="s">
        <v>13860</v>
      </c>
      <c r="AR1012" s="108" t="s">
        <v>0</v>
      </c>
      <c r="AS1012" s="15">
        <f>IFERROR(_xlfn.XLOOKUP(Master1[[#This Row],[cu_id]],StopTimes[cu_ID],StopTimes[Average Stop Time]), 0)</f>
        <v>0</v>
      </c>
      <c r="AT101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12" s="45" t="s">
        <v>13860</v>
      </c>
      <c r="AV1012" s="13"/>
      <c r="AW1012" s="12"/>
    </row>
    <row r="1013" spans="1:49" x14ac:dyDescent="0.3">
      <c r="A1013" s="102" t="s">
        <v>13824</v>
      </c>
      <c r="B1013" s="103">
        <v>70</v>
      </c>
      <c r="C1013" s="103" t="s">
        <v>12</v>
      </c>
      <c r="D1013" s="122">
        <v>33744</v>
      </c>
      <c r="E1013" s="122">
        <v>0</v>
      </c>
      <c r="F1013" s="122" t="s">
        <v>13825</v>
      </c>
      <c r="G1013" s="122" t="s">
        <v>13826</v>
      </c>
      <c r="H1013" s="104" t="s">
        <v>5</v>
      </c>
      <c r="I1013" s="104" t="s">
        <v>1353</v>
      </c>
      <c r="J1013" s="104" t="s">
        <v>4</v>
      </c>
      <c r="K1013" s="104" t="s">
        <v>758</v>
      </c>
      <c r="L1013" s="105">
        <v>7</v>
      </c>
      <c r="M1013" s="103" t="s">
        <v>3</v>
      </c>
      <c r="N1013" s="103" t="s">
        <v>2</v>
      </c>
      <c r="O1013" s="103">
        <v>1</v>
      </c>
      <c r="P1013" s="103">
        <v>0</v>
      </c>
      <c r="Q1013" s="103">
        <v>1</v>
      </c>
      <c r="R1013" s="103">
        <v>0</v>
      </c>
      <c r="S1013" s="103">
        <v>0</v>
      </c>
      <c r="T1013" s="103">
        <v>0</v>
      </c>
      <c r="U1013" s="103"/>
      <c r="V1013" s="51"/>
      <c r="W1013" s="106">
        <v>176</v>
      </c>
      <c r="X1013" s="107">
        <v>0</v>
      </c>
      <c r="Y1013" s="106"/>
      <c r="Z1013" s="106"/>
      <c r="AA1013" s="108">
        <f>_xlfn.XLOOKUP(Master1[[#This Row],[cu_id]], Revenue_Analysis[cuid], Revenue_Analysis[Q1 Low Deviation], 0)</f>
        <v>0</v>
      </c>
      <c r="AB1013" s="108">
        <f>_xlfn.XLOOKUP(Master1[[#This Row],[cu_id]],Revenue_Analysis[cuid],Revenue_Analysis[Q1 High Deviation], 0)</f>
        <v>0</v>
      </c>
      <c r="AC1013" s="108">
        <f>_xlfn.XLOOKUP(Master1[[#This Row],[cu_id]],Revenue_Analysis[cuid],Revenue_Analysis[Q2 Low Deviation], 0)</f>
        <v>0</v>
      </c>
      <c r="AD1013" s="108">
        <f>_xlfn.XLOOKUP(Master1[[#This Row],[cu_id]],Revenue_Analysis[cuid],Revenue_Analysis[Q2 High Deviation], 0)</f>
        <v>0</v>
      </c>
      <c r="AE1013" s="108">
        <f>_xlfn.XLOOKUP(Master1[[#This Row],[cu_id]],Revenue_Analysis[cuid],Revenue_Analysis[Q3 Low Deviation], 0)</f>
        <v>0</v>
      </c>
      <c r="AF1013" s="108">
        <f>_xlfn.XLOOKUP(Master1[[#This Row],[cu_id]],Revenue_Analysis[cuid],Revenue_Analysis[Q3 High Deviation], 0)</f>
        <v>0</v>
      </c>
      <c r="AG1013" s="108">
        <f>_xlfn.XLOOKUP(Master1[[#This Row],[cu_id]],Revenue_Analysis[cuid],Revenue_Analysis[Q4 Low Deviation], 0)</f>
        <v>0</v>
      </c>
      <c r="AH1013" s="108">
        <f>_xlfn.XLOOKUP(Master1[[#This Row],[cu_id]],Revenue_Analysis[cuid],Revenue_Analysis[Q4 High Deviation], 0)</f>
        <v>0</v>
      </c>
      <c r="AI1013" s="108">
        <f>_xlfn.XLOOKUP(Master1[[#This Row],[cu_id]],Revenue_Analysis[cuid],Revenue_Analysis[Q1 Average], 0)</f>
        <v>0</v>
      </c>
      <c r="AJ1013" s="108">
        <f>_xlfn.XLOOKUP(Master1[[#This Row],[cu_id]],Revenue_Analysis[cuid],Revenue_Analysis[Q2 Average], 0)</f>
        <v>0</v>
      </c>
      <c r="AK1013" s="108">
        <f>_xlfn.XLOOKUP(Master1[[#This Row],[cu_id]],Revenue_Analysis[cuid],Revenue_Analysis[Q3 Average], 0)</f>
        <v>0</v>
      </c>
      <c r="AL1013" s="108">
        <f>_xlfn.XLOOKUP(Master1[[#This Row],[cu_id]],Revenue_Analysis[cuid],Revenue_Analysis[Q4 Average], 0)</f>
        <v>0</v>
      </c>
      <c r="AM1013" s="109" t="s">
        <v>1</v>
      </c>
      <c r="AN1013" s="110" t="s">
        <v>1</v>
      </c>
      <c r="AO1013" s="111" t="s">
        <v>13860</v>
      </c>
      <c r="AP1013" s="108" t="s">
        <v>13860</v>
      </c>
      <c r="AQ1013" s="108" t="s">
        <v>13860</v>
      </c>
      <c r="AR1013" s="108" t="s">
        <v>0</v>
      </c>
      <c r="AS1013" s="15" t="s">
        <v>5</v>
      </c>
      <c r="AT101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13" s="45" t="s">
        <v>13860</v>
      </c>
      <c r="AV1013" s="13"/>
      <c r="AW1013" s="12"/>
    </row>
    <row r="1014" spans="1:49" x14ac:dyDescent="0.3">
      <c r="A1014" s="102" t="s">
        <v>13838</v>
      </c>
      <c r="B1014" s="103">
        <v>70</v>
      </c>
      <c r="C1014" s="103" t="s">
        <v>7</v>
      </c>
      <c r="D1014" s="104">
        <v>33748</v>
      </c>
      <c r="E1014" s="104">
        <v>0</v>
      </c>
      <c r="F1014" s="104" t="s">
        <v>13839</v>
      </c>
      <c r="G1014" s="104" t="s">
        <v>13840</v>
      </c>
      <c r="H1014" s="104" t="s">
        <v>5</v>
      </c>
      <c r="I1014" s="104" t="s">
        <v>1353</v>
      </c>
      <c r="J1014" s="104" t="s">
        <v>4</v>
      </c>
      <c r="K1014" s="104" t="s">
        <v>1056</v>
      </c>
      <c r="L1014" s="105">
        <v>7</v>
      </c>
      <c r="M1014" s="103" t="s">
        <v>3</v>
      </c>
      <c r="N1014" s="103" t="s">
        <v>2</v>
      </c>
      <c r="O1014" s="103">
        <v>1</v>
      </c>
      <c r="P1014" s="103">
        <v>0</v>
      </c>
      <c r="Q1014" s="103">
        <v>0</v>
      </c>
      <c r="R1014" s="103">
        <v>0</v>
      </c>
      <c r="S1014" s="103">
        <v>0</v>
      </c>
      <c r="T1014" s="103">
        <v>1</v>
      </c>
      <c r="U1014" s="103"/>
      <c r="V1014" s="51"/>
      <c r="W1014" s="106">
        <v>11</v>
      </c>
      <c r="X1014" s="107">
        <v>0</v>
      </c>
      <c r="Y1014" s="106"/>
      <c r="Z1014" s="106"/>
      <c r="AA1014" s="108">
        <f>_xlfn.XLOOKUP(Master1[[#This Row],[cu_id]], Revenue_Analysis[cuid], Revenue_Analysis[Q1 Low Deviation], 0)</f>
        <v>0</v>
      </c>
      <c r="AB1014" s="108">
        <f>_xlfn.XLOOKUP(Master1[[#This Row],[cu_id]],Revenue_Analysis[cuid],Revenue_Analysis[Q1 High Deviation], 0)</f>
        <v>0</v>
      </c>
      <c r="AC1014" s="108">
        <f>_xlfn.XLOOKUP(Master1[[#This Row],[cu_id]],Revenue_Analysis[cuid],Revenue_Analysis[Q2 Low Deviation], 0)</f>
        <v>0</v>
      </c>
      <c r="AD1014" s="108">
        <f>_xlfn.XLOOKUP(Master1[[#This Row],[cu_id]],Revenue_Analysis[cuid],Revenue_Analysis[Q2 High Deviation], 0)</f>
        <v>0</v>
      </c>
      <c r="AE1014" s="108">
        <f>_xlfn.XLOOKUP(Master1[[#This Row],[cu_id]],Revenue_Analysis[cuid],Revenue_Analysis[Q3 Low Deviation], 0)</f>
        <v>0</v>
      </c>
      <c r="AF1014" s="108">
        <f>_xlfn.XLOOKUP(Master1[[#This Row],[cu_id]],Revenue_Analysis[cuid],Revenue_Analysis[Q3 High Deviation], 0)</f>
        <v>0</v>
      </c>
      <c r="AG1014" s="108">
        <f>_xlfn.XLOOKUP(Master1[[#This Row],[cu_id]],Revenue_Analysis[cuid],Revenue_Analysis[Q4 Low Deviation], 0)</f>
        <v>0</v>
      </c>
      <c r="AH1014" s="108">
        <f>_xlfn.XLOOKUP(Master1[[#This Row],[cu_id]],Revenue_Analysis[cuid],Revenue_Analysis[Q4 High Deviation], 0)</f>
        <v>0</v>
      </c>
      <c r="AI1014" s="108">
        <f>_xlfn.XLOOKUP(Master1[[#This Row],[cu_id]],Revenue_Analysis[cuid],Revenue_Analysis[Q1 Average], 0)</f>
        <v>0</v>
      </c>
      <c r="AJ1014" s="108">
        <f>_xlfn.XLOOKUP(Master1[[#This Row],[cu_id]],Revenue_Analysis[cuid],Revenue_Analysis[Q2 Average], 0)</f>
        <v>0</v>
      </c>
      <c r="AK1014" s="108">
        <f>_xlfn.XLOOKUP(Master1[[#This Row],[cu_id]],Revenue_Analysis[cuid],Revenue_Analysis[Q3 Average], 0)</f>
        <v>0</v>
      </c>
      <c r="AL1014" s="108">
        <f>_xlfn.XLOOKUP(Master1[[#This Row],[cu_id]],Revenue_Analysis[cuid],Revenue_Analysis[Q4 Average], 0)</f>
        <v>0</v>
      </c>
      <c r="AM1014" s="109" t="s">
        <v>1</v>
      </c>
      <c r="AN1014" s="110" t="s">
        <v>1</v>
      </c>
      <c r="AO1014" s="111" t="s">
        <v>13860</v>
      </c>
      <c r="AP1014" s="108" t="s">
        <v>13860</v>
      </c>
      <c r="AQ1014" s="108" t="s">
        <v>13860</v>
      </c>
      <c r="AR1014" s="108" t="s">
        <v>0</v>
      </c>
      <c r="AS1014" s="15" t="s">
        <v>5</v>
      </c>
      <c r="AT101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14" s="45" t="s">
        <v>13860</v>
      </c>
      <c r="AV1014" s="13"/>
      <c r="AW1014" s="12"/>
    </row>
    <row r="1015" spans="1:49" x14ac:dyDescent="0.3">
      <c r="A1015" s="102" t="s">
        <v>13841</v>
      </c>
      <c r="B1015" s="103">
        <v>72</v>
      </c>
      <c r="C1015" s="103" t="s">
        <v>6</v>
      </c>
      <c r="D1015" s="104">
        <v>33749</v>
      </c>
      <c r="E1015" s="104">
        <v>0</v>
      </c>
      <c r="F1015" s="104" t="s">
        <v>13842</v>
      </c>
      <c r="G1015" s="104" t="s">
        <v>13843</v>
      </c>
      <c r="H1015" s="104" t="s">
        <v>5</v>
      </c>
      <c r="I1015" s="104" t="s">
        <v>1480</v>
      </c>
      <c r="J1015" s="104" t="s">
        <v>4</v>
      </c>
      <c r="K1015" s="104" t="s">
        <v>76</v>
      </c>
      <c r="L1015" s="105">
        <v>7</v>
      </c>
      <c r="M1015" s="103" t="s">
        <v>3</v>
      </c>
      <c r="N1015" s="103" t="s">
        <v>2</v>
      </c>
      <c r="O1015" s="103">
        <v>1</v>
      </c>
      <c r="P1015" s="103">
        <v>0</v>
      </c>
      <c r="Q1015" s="103">
        <v>0</v>
      </c>
      <c r="R1015" s="103">
        <v>1</v>
      </c>
      <c r="S1015" s="103">
        <v>0</v>
      </c>
      <c r="T1015" s="103">
        <v>0</v>
      </c>
      <c r="U1015" s="103"/>
      <c r="V1015" s="51"/>
      <c r="W1015" s="106">
        <v>0</v>
      </c>
      <c r="X1015" s="107">
        <v>0</v>
      </c>
      <c r="Y1015" s="106"/>
      <c r="Z1015" s="106"/>
      <c r="AA1015" s="108">
        <f>_xlfn.XLOOKUP(Master1[[#This Row],[cu_id]], Revenue_Analysis[cuid], Revenue_Analysis[Q1 Low Deviation], 0)</f>
        <v>0</v>
      </c>
      <c r="AB1015" s="108">
        <f>_xlfn.XLOOKUP(Master1[[#This Row],[cu_id]],Revenue_Analysis[cuid],Revenue_Analysis[Q1 High Deviation], 0)</f>
        <v>0</v>
      </c>
      <c r="AC1015" s="108">
        <f>_xlfn.XLOOKUP(Master1[[#This Row],[cu_id]],Revenue_Analysis[cuid],Revenue_Analysis[Q2 Low Deviation], 0)</f>
        <v>0</v>
      </c>
      <c r="AD1015" s="108">
        <f>_xlfn.XLOOKUP(Master1[[#This Row],[cu_id]],Revenue_Analysis[cuid],Revenue_Analysis[Q2 High Deviation], 0)</f>
        <v>0</v>
      </c>
      <c r="AE1015" s="108">
        <f>_xlfn.XLOOKUP(Master1[[#This Row],[cu_id]],Revenue_Analysis[cuid],Revenue_Analysis[Q3 Low Deviation], 0)</f>
        <v>0</v>
      </c>
      <c r="AF1015" s="108">
        <f>_xlfn.XLOOKUP(Master1[[#This Row],[cu_id]],Revenue_Analysis[cuid],Revenue_Analysis[Q3 High Deviation], 0)</f>
        <v>0</v>
      </c>
      <c r="AG1015" s="108">
        <f>_xlfn.XLOOKUP(Master1[[#This Row],[cu_id]],Revenue_Analysis[cuid],Revenue_Analysis[Q4 Low Deviation], 0)</f>
        <v>0</v>
      </c>
      <c r="AH1015" s="108">
        <f>_xlfn.XLOOKUP(Master1[[#This Row],[cu_id]],Revenue_Analysis[cuid],Revenue_Analysis[Q4 High Deviation], 0)</f>
        <v>0</v>
      </c>
      <c r="AI1015" s="108">
        <f>_xlfn.XLOOKUP(Master1[[#This Row],[cu_id]],Revenue_Analysis[cuid],Revenue_Analysis[Q1 Average], 0)</f>
        <v>0</v>
      </c>
      <c r="AJ1015" s="108">
        <f>_xlfn.XLOOKUP(Master1[[#This Row],[cu_id]],Revenue_Analysis[cuid],Revenue_Analysis[Q2 Average], 0)</f>
        <v>0</v>
      </c>
      <c r="AK1015" s="108">
        <f>_xlfn.XLOOKUP(Master1[[#This Row],[cu_id]],Revenue_Analysis[cuid],Revenue_Analysis[Q3 Average], 0)</f>
        <v>0</v>
      </c>
      <c r="AL1015" s="108">
        <f>_xlfn.XLOOKUP(Master1[[#This Row],[cu_id]],Revenue_Analysis[cuid],Revenue_Analysis[Q4 Average], 0)</f>
        <v>0</v>
      </c>
      <c r="AM1015" s="109" t="s">
        <v>1</v>
      </c>
      <c r="AN1015" s="110" t="s">
        <v>1</v>
      </c>
      <c r="AO1015" s="111" t="s">
        <v>13860</v>
      </c>
      <c r="AP1015" s="108" t="s">
        <v>13860</v>
      </c>
      <c r="AQ1015" s="108" t="s">
        <v>13860</v>
      </c>
      <c r="AR1015" s="108" t="s">
        <v>0</v>
      </c>
      <c r="AS1015" s="15" t="s">
        <v>5</v>
      </c>
      <c r="AT101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15" s="45" t="s">
        <v>13860</v>
      </c>
      <c r="AV1015" s="13"/>
      <c r="AW1015" s="12"/>
    </row>
    <row r="1016" spans="1:49" x14ac:dyDescent="0.3">
      <c r="A1016" s="102" t="s">
        <v>13844</v>
      </c>
      <c r="B1016" s="103">
        <v>70</v>
      </c>
      <c r="C1016" s="103" t="s">
        <v>14</v>
      </c>
      <c r="D1016" s="104">
        <v>33750</v>
      </c>
      <c r="E1016" s="104">
        <v>0</v>
      </c>
      <c r="F1016" s="104" t="s">
        <v>13845</v>
      </c>
      <c r="G1016" s="104" t="s">
        <v>13846</v>
      </c>
      <c r="H1016" s="104" t="s">
        <v>5</v>
      </c>
      <c r="I1016" s="104" t="s">
        <v>381</v>
      </c>
      <c r="J1016" s="104" t="s">
        <v>4</v>
      </c>
      <c r="K1016" s="104" t="s">
        <v>777</v>
      </c>
      <c r="L1016" s="105">
        <v>6</v>
      </c>
      <c r="M1016" s="103" t="s">
        <v>10</v>
      </c>
      <c r="N1016" s="103" t="s">
        <v>2</v>
      </c>
      <c r="O1016" s="103">
        <v>1</v>
      </c>
      <c r="P1016" s="103">
        <v>0</v>
      </c>
      <c r="Q1016" s="103">
        <v>0</v>
      </c>
      <c r="R1016" s="103">
        <v>0</v>
      </c>
      <c r="S1016" s="103">
        <v>1</v>
      </c>
      <c r="T1016" s="103">
        <v>0</v>
      </c>
      <c r="U1016" s="103"/>
      <c r="V1016" s="51"/>
      <c r="W1016" s="106">
        <v>0</v>
      </c>
      <c r="X1016" s="107">
        <v>0</v>
      </c>
      <c r="Y1016" s="106"/>
      <c r="Z1016" s="106"/>
      <c r="AA1016" s="108">
        <f>_xlfn.XLOOKUP(Master1[[#This Row],[cu_id]], Revenue_Analysis[cuid], Revenue_Analysis[Q1 Low Deviation], 0)</f>
        <v>0</v>
      </c>
      <c r="AB1016" s="108">
        <f>_xlfn.XLOOKUP(Master1[[#This Row],[cu_id]],Revenue_Analysis[cuid],Revenue_Analysis[Q1 High Deviation], 0)</f>
        <v>0</v>
      </c>
      <c r="AC1016" s="108">
        <f>_xlfn.XLOOKUP(Master1[[#This Row],[cu_id]],Revenue_Analysis[cuid],Revenue_Analysis[Q2 Low Deviation], 0)</f>
        <v>0</v>
      </c>
      <c r="AD1016" s="108">
        <f>_xlfn.XLOOKUP(Master1[[#This Row],[cu_id]],Revenue_Analysis[cuid],Revenue_Analysis[Q2 High Deviation], 0)</f>
        <v>0</v>
      </c>
      <c r="AE1016" s="108">
        <f>_xlfn.XLOOKUP(Master1[[#This Row],[cu_id]],Revenue_Analysis[cuid],Revenue_Analysis[Q3 Low Deviation], 0)</f>
        <v>0</v>
      </c>
      <c r="AF1016" s="108">
        <f>_xlfn.XLOOKUP(Master1[[#This Row],[cu_id]],Revenue_Analysis[cuid],Revenue_Analysis[Q3 High Deviation], 0)</f>
        <v>0</v>
      </c>
      <c r="AG1016" s="108">
        <f>_xlfn.XLOOKUP(Master1[[#This Row],[cu_id]],Revenue_Analysis[cuid],Revenue_Analysis[Q4 Low Deviation], 0)</f>
        <v>0</v>
      </c>
      <c r="AH1016" s="108">
        <f>_xlfn.XLOOKUP(Master1[[#This Row],[cu_id]],Revenue_Analysis[cuid],Revenue_Analysis[Q4 High Deviation], 0)</f>
        <v>0</v>
      </c>
      <c r="AI1016" s="108">
        <f>_xlfn.XLOOKUP(Master1[[#This Row],[cu_id]],Revenue_Analysis[cuid],Revenue_Analysis[Q1 Average], 0)</f>
        <v>0</v>
      </c>
      <c r="AJ1016" s="108">
        <f>_xlfn.XLOOKUP(Master1[[#This Row],[cu_id]],Revenue_Analysis[cuid],Revenue_Analysis[Q2 Average], 0)</f>
        <v>0</v>
      </c>
      <c r="AK1016" s="108">
        <f>_xlfn.XLOOKUP(Master1[[#This Row],[cu_id]],Revenue_Analysis[cuid],Revenue_Analysis[Q3 Average], 0)</f>
        <v>0</v>
      </c>
      <c r="AL1016" s="108">
        <f>_xlfn.XLOOKUP(Master1[[#This Row],[cu_id]],Revenue_Analysis[cuid],Revenue_Analysis[Q4 Average], 0)</f>
        <v>0</v>
      </c>
      <c r="AM1016" s="109" t="s">
        <v>1</v>
      </c>
      <c r="AN1016" s="110" t="s">
        <v>1</v>
      </c>
      <c r="AO1016" s="111" t="s">
        <v>13860</v>
      </c>
      <c r="AP1016" s="108" t="s">
        <v>13860</v>
      </c>
      <c r="AQ1016" s="108" t="s">
        <v>13860</v>
      </c>
      <c r="AR1016" s="108" t="s">
        <v>0</v>
      </c>
      <c r="AS1016" s="15" t="s">
        <v>5</v>
      </c>
      <c r="AT101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16" s="45" t="s">
        <v>13860</v>
      </c>
      <c r="AV1016" s="13"/>
      <c r="AW1016" s="12"/>
    </row>
    <row r="1017" spans="1:49" x14ac:dyDescent="0.3">
      <c r="A1017" s="102" t="s">
        <v>13835</v>
      </c>
      <c r="B1017" s="103">
        <v>9</v>
      </c>
      <c r="C1017" s="103" t="s">
        <v>14</v>
      </c>
      <c r="D1017" s="104">
        <v>32701</v>
      </c>
      <c r="E1017" s="104">
        <v>17</v>
      </c>
      <c r="F1017" s="104" t="s">
        <v>13836</v>
      </c>
      <c r="G1017" s="104" t="s">
        <v>13837</v>
      </c>
      <c r="H1017" s="104" t="s">
        <v>5</v>
      </c>
      <c r="I1017" s="104" t="s">
        <v>567</v>
      </c>
      <c r="J1017" s="104" t="s">
        <v>4</v>
      </c>
      <c r="K1017" s="104" t="s">
        <v>568</v>
      </c>
      <c r="L1017" s="105">
        <v>7</v>
      </c>
      <c r="M1017" s="103" t="s">
        <v>3</v>
      </c>
      <c r="N1017" s="103" t="s">
        <v>2</v>
      </c>
      <c r="O1017" s="103">
        <v>1</v>
      </c>
      <c r="P1017" s="103">
        <v>0</v>
      </c>
      <c r="Q1017" s="103">
        <v>0</v>
      </c>
      <c r="R1017" s="103">
        <v>0</v>
      </c>
      <c r="S1017" s="103">
        <v>1</v>
      </c>
      <c r="T1017" s="103">
        <v>0</v>
      </c>
      <c r="U1017" s="103"/>
      <c r="V1017" s="51"/>
      <c r="W1017" s="106">
        <v>22</v>
      </c>
      <c r="X1017" s="107">
        <v>0</v>
      </c>
      <c r="Y1017" s="106"/>
      <c r="Z1017" s="106"/>
      <c r="AA1017" s="108">
        <f>_xlfn.XLOOKUP(Master1[[#This Row],[cu_id]], Revenue_Analysis[cuid], Revenue_Analysis[Q1 Low Deviation], 0)</f>
        <v>0</v>
      </c>
      <c r="AB1017" s="108">
        <f>_xlfn.XLOOKUP(Master1[[#This Row],[cu_id]],Revenue_Analysis[cuid],Revenue_Analysis[Q1 High Deviation], 0)</f>
        <v>0</v>
      </c>
      <c r="AC1017" s="108">
        <f>_xlfn.XLOOKUP(Master1[[#This Row],[cu_id]],Revenue_Analysis[cuid],Revenue_Analysis[Q2 Low Deviation], 0)</f>
        <v>0</v>
      </c>
      <c r="AD1017" s="108">
        <f>_xlfn.XLOOKUP(Master1[[#This Row],[cu_id]],Revenue_Analysis[cuid],Revenue_Analysis[Q2 High Deviation], 0)</f>
        <v>0</v>
      </c>
      <c r="AE1017" s="108">
        <f>_xlfn.XLOOKUP(Master1[[#This Row],[cu_id]],Revenue_Analysis[cuid],Revenue_Analysis[Q3 Low Deviation], 0)</f>
        <v>0</v>
      </c>
      <c r="AF1017" s="108">
        <f>_xlfn.XLOOKUP(Master1[[#This Row],[cu_id]],Revenue_Analysis[cuid],Revenue_Analysis[Q3 High Deviation], 0)</f>
        <v>0</v>
      </c>
      <c r="AG1017" s="108">
        <f>_xlfn.XLOOKUP(Master1[[#This Row],[cu_id]],Revenue_Analysis[cuid],Revenue_Analysis[Q4 Low Deviation], 0)</f>
        <v>0</v>
      </c>
      <c r="AH1017" s="108">
        <f>_xlfn.XLOOKUP(Master1[[#This Row],[cu_id]],Revenue_Analysis[cuid],Revenue_Analysis[Q4 High Deviation], 0)</f>
        <v>0</v>
      </c>
      <c r="AI1017" s="108">
        <f>_xlfn.XLOOKUP(Master1[[#This Row],[cu_id]],Revenue_Analysis[cuid],Revenue_Analysis[Q1 Average], 0)</f>
        <v>0</v>
      </c>
      <c r="AJ1017" s="108">
        <f>_xlfn.XLOOKUP(Master1[[#This Row],[cu_id]],Revenue_Analysis[cuid],Revenue_Analysis[Q2 Average], 0)</f>
        <v>0</v>
      </c>
      <c r="AK1017" s="108">
        <f>_xlfn.XLOOKUP(Master1[[#This Row],[cu_id]],Revenue_Analysis[cuid],Revenue_Analysis[Q3 Average], 0)</f>
        <v>0</v>
      </c>
      <c r="AL1017" s="108">
        <f>_xlfn.XLOOKUP(Master1[[#This Row],[cu_id]],Revenue_Analysis[cuid],Revenue_Analysis[Q4 Average], 0)</f>
        <v>0</v>
      </c>
      <c r="AM1017" s="109" t="s">
        <v>1</v>
      </c>
      <c r="AN1017" s="110" t="s">
        <v>1</v>
      </c>
      <c r="AO1017" s="111" t="s">
        <v>13860</v>
      </c>
      <c r="AP1017" s="108" t="s">
        <v>13860</v>
      </c>
      <c r="AQ1017" s="108" t="s">
        <v>13860</v>
      </c>
      <c r="AR1017" s="108" t="s">
        <v>0</v>
      </c>
      <c r="AS1017" s="15" t="s">
        <v>5</v>
      </c>
      <c r="AT101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17" s="45" t="s">
        <v>13860</v>
      </c>
      <c r="AV1017" s="13"/>
      <c r="AW1017" s="12"/>
    </row>
    <row r="1018" spans="1:49" x14ac:dyDescent="0.3">
      <c r="A1018" s="74" t="s">
        <v>3911</v>
      </c>
      <c r="B1018" s="25">
        <v>70</v>
      </c>
      <c r="C1018" s="25" t="s">
        <v>6</v>
      </c>
      <c r="D1018" s="26">
        <v>29135</v>
      </c>
      <c r="E1018" s="26" t="s">
        <v>13</v>
      </c>
      <c r="F1018" s="26" t="s">
        <v>1571</v>
      </c>
      <c r="G1018" s="26" t="s">
        <v>1572</v>
      </c>
      <c r="H1018" s="26" t="s">
        <v>11</v>
      </c>
      <c r="I1018" s="26" t="s">
        <v>593</v>
      </c>
      <c r="J1018" s="26" t="s">
        <v>4</v>
      </c>
      <c r="K1018" s="26" t="s">
        <v>594</v>
      </c>
      <c r="L1018" s="27" t="s">
        <v>19</v>
      </c>
      <c r="M1018" s="25" t="s">
        <v>18</v>
      </c>
      <c r="N1018" s="25" t="s">
        <v>2</v>
      </c>
      <c r="O10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157</v>
      </c>
      <c r="P1018" s="25">
        <v>0</v>
      </c>
      <c r="Q1018" s="25">
        <v>0</v>
      </c>
      <c r="R1018" s="25">
        <v>157</v>
      </c>
      <c r="S1018" s="25">
        <v>0</v>
      </c>
      <c r="T1018" s="25">
        <v>0</v>
      </c>
      <c r="U1018" s="25">
        <v>27</v>
      </c>
      <c r="V1018" s="41" t="str">
        <f>IFERROR(Master1[[#This Row],[Avg Garment Scans per Delivery]]/Master1[[#This Row],[Garment Inventory]], "")</f>
        <v/>
      </c>
      <c r="W1018" s="42"/>
      <c r="X1018" s="42"/>
      <c r="Y1018" s="42"/>
      <c r="Z1018" s="42"/>
      <c r="AA1018" s="43">
        <f>_xlfn.XLOOKUP(Master1[[#This Row],[cu_id]], Revenue_Analysis[cuid], Revenue_Analysis[Q1 Low Deviation], 0)</f>
        <v>43.349800000000002</v>
      </c>
      <c r="AB1018" s="43">
        <f>_xlfn.XLOOKUP(Master1[[#This Row],[cu_id]],Revenue_Analysis[cuid],Revenue_Analysis[Q1 High Deviation], 0)</f>
        <v>49.856000000000002</v>
      </c>
      <c r="AC1018" s="43">
        <f>_xlfn.XLOOKUP(Master1[[#This Row],[cu_id]],Revenue_Analysis[cuid],Revenue_Analysis[Q2 Low Deviation], 0)</f>
        <v>40.909999999999997</v>
      </c>
      <c r="AD1018" s="43">
        <f>_xlfn.XLOOKUP(Master1[[#This Row],[cu_id]],Revenue_Analysis[cuid],Revenue_Analysis[Q2 High Deviation], 0)</f>
        <v>40.909999999999997</v>
      </c>
      <c r="AE1018" s="43">
        <f>_xlfn.XLOOKUP(Master1[[#This Row],[cu_id]],Revenue_Analysis[cuid],Revenue_Analysis[Q3 Low Deviation], 0)</f>
        <v>40.909999999999997</v>
      </c>
      <c r="AF1018" s="43">
        <f>_xlfn.XLOOKUP(Master1[[#This Row],[cu_id]],Revenue_Analysis[cuid],Revenue_Analysis[Q3 High Deviation], 0)</f>
        <v>40.909999999999997</v>
      </c>
      <c r="AG1018" s="43">
        <f>_xlfn.XLOOKUP(Master1[[#This Row],[cu_id]],Revenue_Analysis[cuid],Revenue_Analysis[Q4 Low Deviation], 0)</f>
        <v>40.909999999999997</v>
      </c>
      <c r="AH1018" s="43">
        <f>_xlfn.XLOOKUP(Master1[[#This Row],[cu_id]],Revenue_Analysis[cuid],Revenue_Analysis[Q4 High Deviation], 0)</f>
        <v>40.909999999999997</v>
      </c>
      <c r="AI1018" s="43">
        <f>_xlfn.XLOOKUP(Master1[[#This Row],[cu_id]],Revenue_Analysis[cuid],Revenue_Analysis[Q1 Average], 0)</f>
        <v>46.602899999999998</v>
      </c>
      <c r="AJ1018" s="43">
        <f>_xlfn.XLOOKUP(Master1[[#This Row],[cu_id]],Revenue_Analysis[cuid],Revenue_Analysis[Q2 Average], 0)</f>
        <v>40.909999999999997</v>
      </c>
      <c r="AK1018" s="43">
        <f>_xlfn.XLOOKUP(Master1[[#This Row],[cu_id]],Revenue_Analysis[cuid],Revenue_Analysis[Q3 Average], 0)</f>
        <v>40.909999999999997</v>
      </c>
      <c r="AL1018" s="43">
        <f>_xlfn.XLOOKUP(Master1[[#This Row],[cu_id]],Revenue_Analysis[cuid],Revenue_Analysis[Q4 Average], 0)</f>
        <v>40.909999999999997</v>
      </c>
      <c r="AM1018" s="44">
        <v>0.375</v>
      </c>
      <c r="AN1018" s="44">
        <v>0.70833333333333337</v>
      </c>
      <c r="AO1018" s="25" t="s">
        <v>13860</v>
      </c>
      <c r="AP1018" s="25" t="s">
        <v>13860</v>
      </c>
      <c r="AQ1018" s="25" t="s">
        <v>13860</v>
      </c>
      <c r="AR1018" s="25" t="s">
        <v>0</v>
      </c>
      <c r="AS1018" s="15">
        <f>IFERROR(_xlfn.XLOOKUP(Master1[[#This Row],[cu_id]],StopTimes[cu_ID],StopTimes[Average Stop Time]), 0)</f>
        <v>0.13333333333333333</v>
      </c>
      <c r="AT101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18" s="45">
        <v>3</v>
      </c>
      <c r="AV1018" s="13"/>
      <c r="AW1018" s="12"/>
    </row>
    <row r="1019" spans="1:49" x14ac:dyDescent="0.3">
      <c r="A1019" s="74" t="s">
        <v>3919</v>
      </c>
      <c r="B1019" s="25">
        <v>70</v>
      </c>
      <c r="C1019" s="25" t="s">
        <v>6</v>
      </c>
      <c r="D1019" s="26">
        <v>29138</v>
      </c>
      <c r="E1019" s="26" t="s">
        <v>13</v>
      </c>
      <c r="F1019" s="26" t="s">
        <v>1587</v>
      </c>
      <c r="G1019" s="26" t="s">
        <v>1588</v>
      </c>
      <c r="H1019" s="26" t="s">
        <v>11</v>
      </c>
      <c r="I1019" s="26" t="s">
        <v>593</v>
      </c>
      <c r="J1019" s="26" t="s">
        <v>4</v>
      </c>
      <c r="K1019" s="26" t="s">
        <v>594</v>
      </c>
      <c r="L1019" s="27">
        <v>6</v>
      </c>
      <c r="M1019" s="25" t="s">
        <v>18</v>
      </c>
      <c r="N1019" s="25" t="s">
        <v>2</v>
      </c>
      <c r="O10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119</v>
      </c>
      <c r="P1019" s="25">
        <v>0</v>
      </c>
      <c r="Q1019" s="25">
        <v>0</v>
      </c>
      <c r="R1019" s="25">
        <v>119</v>
      </c>
      <c r="S1019" s="25">
        <v>0</v>
      </c>
      <c r="T1019" s="25">
        <v>0</v>
      </c>
      <c r="U1019" s="25">
        <v>27</v>
      </c>
      <c r="V1019" s="41" t="str">
        <f>IFERROR(Master1[[#This Row],[Avg Garment Scans per Delivery]]/Master1[[#This Row],[Garment Inventory]], "")</f>
        <v/>
      </c>
      <c r="W1019" s="42"/>
      <c r="X1019" s="42"/>
      <c r="Y1019" s="42"/>
      <c r="Z1019" s="42"/>
      <c r="AA1019" s="43">
        <f>_xlfn.XLOOKUP(Master1[[#This Row],[cu_id]], Revenue_Analysis[cuid], Revenue_Analysis[Q1 Low Deviation], 0)</f>
        <v>43.250500000000002</v>
      </c>
      <c r="AB1019" s="43">
        <f>_xlfn.XLOOKUP(Master1[[#This Row],[cu_id]],Revenue_Analysis[cuid],Revenue_Analysis[Q1 High Deviation], 0)</f>
        <v>72.535300000000007</v>
      </c>
      <c r="AC1019" s="43">
        <f>_xlfn.XLOOKUP(Master1[[#This Row],[cu_id]],Revenue_Analysis[cuid],Revenue_Analysis[Q2 Low Deviation], 0)</f>
        <v>47.182000000000002</v>
      </c>
      <c r="AD1019" s="43">
        <f>_xlfn.XLOOKUP(Master1[[#This Row],[cu_id]],Revenue_Analysis[cuid],Revenue_Analysis[Q2 High Deviation], 0)</f>
        <v>77.037999999999997</v>
      </c>
      <c r="AE1019" s="43">
        <f>_xlfn.XLOOKUP(Master1[[#This Row],[cu_id]],Revenue_Analysis[cuid],Revenue_Analysis[Q3 Low Deviation], 0)</f>
        <v>44.79</v>
      </c>
      <c r="AF1019" s="43">
        <f>_xlfn.XLOOKUP(Master1[[#This Row],[cu_id]],Revenue_Analysis[cuid],Revenue_Analysis[Q3 High Deviation], 0)</f>
        <v>45.4</v>
      </c>
      <c r="AG1019" s="43">
        <f>_xlfn.XLOOKUP(Master1[[#This Row],[cu_id]],Revenue_Analysis[cuid],Revenue_Analysis[Q4 Low Deviation], 0)</f>
        <v>47.44</v>
      </c>
      <c r="AH1019" s="43">
        <f>_xlfn.XLOOKUP(Master1[[#This Row],[cu_id]],Revenue_Analysis[cuid],Revenue_Analysis[Q4 High Deviation], 0)</f>
        <v>69.680000000000007</v>
      </c>
      <c r="AI1019" s="43">
        <f>_xlfn.XLOOKUP(Master1[[#This Row],[cu_id]],Revenue_Analysis[cuid],Revenue_Analysis[Q1 Average], 0)</f>
        <v>57.892899999999997</v>
      </c>
      <c r="AJ1019" s="43">
        <f>_xlfn.XLOOKUP(Master1[[#This Row],[cu_id]],Revenue_Analysis[cuid],Revenue_Analysis[Q2 Average], 0)</f>
        <v>62.11</v>
      </c>
      <c r="AK1019" s="43">
        <f>_xlfn.XLOOKUP(Master1[[#This Row],[cu_id]],Revenue_Analysis[cuid],Revenue_Analysis[Q3 Average], 0)</f>
        <v>45.094999999999999</v>
      </c>
      <c r="AL1019" s="43">
        <f>_xlfn.XLOOKUP(Master1[[#This Row],[cu_id]],Revenue_Analysis[cuid],Revenue_Analysis[Q4 Average], 0)</f>
        <v>58.56</v>
      </c>
      <c r="AM1019" s="44">
        <v>0.3125</v>
      </c>
      <c r="AN1019" s="44">
        <v>0.625</v>
      </c>
      <c r="AO1019" s="25" t="s">
        <v>13860</v>
      </c>
      <c r="AP1019" s="25" t="s">
        <v>13860</v>
      </c>
      <c r="AQ1019" s="25" t="s">
        <v>13860</v>
      </c>
      <c r="AR1019" s="25" t="s">
        <v>0</v>
      </c>
      <c r="AS1019" s="15">
        <f>IFERROR(_xlfn.XLOOKUP(Master1[[#This Row],[cu_id]],StopTimes[cu_ID],StopTimes[Average Stop Time]), 0)</f>
        <v>0.17083333333333334</v>
      </c>
      <c r="AT101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19" s="45">
        <v>3</v>
      </c>
      <c r="AV1019" s="13"/>
      <c r="AW1019" s="12"/>
    </row>
    <row r="1020" spans="1:49" x14ac:dyDescent="0.3">
      <c r="A1020" s="74" t="s">
        <v>3786</v>
      </c>
      <c r="B1020" s="25">
        <v>70</v>
      </c>
      <c r="C1020" s="25" t="s">
        <v>12</v>
      </c>
      <c r="D1020" s="26">
        <v>29142</v>
      </c>
      <c r="E1020" s="26" t="s">
        <v>13</v>
      </c>
      <c r="F1020" s="26" t="s">
        <v>1278</v>
      </c>
      <c r="G1020" s="26" t="s">
        <v>1279</v>
      </c>
      <c r="H1020" s="26" t="s">
        <v>11</v>
      </c>
      <c r="I1020" s="26" t="s">
        <v>1280</v>
      </c>
      <c r="J1020" s="26" t="s">
        <v>4</v>
      </c>
      <c r="K1020" s="26" t="s">
        <v>1091</v>
      </c>
      <c r="L1020" s="27" t="s">
        <v>16</v>
      </c>
      <c r="M1020" s="25" t="s">
        <v>3</v>
      </c>
      <c r="N1020" s="25" t="s">
        <v>2</v>
      </c>
      <c r="O102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1020" s="25">
        <v>0</v>
      </c>
      <c r="Q1020" s="25">
        <v>200</v>
      </c>
      <c r="R1020" s="25">
        <v>0</v>
      </c>
      <c r="S1020" s="25">
        <v>0</v>
      </c>
      <c r="T1020" s="25">
        <v>0</v>
      </c>
      <c r="U1020" s="25">
        <v>53</v>
      </c>
      <c r="V1020" s="41" t="str">
        <f>IFERROR(Master1[[#This Row],[Avg Garment Scans per Delivery]]/Master1[[#This Row],[Garment Inventory]], "")</f>
        <v/>
      </c>
      <c r="W1020" s="42"/>
      <c r="X1020" s="42"/>
      <c r="Y1020" s="42"/>
      <c r="Z1020" s="42"/>
      <c r="AA1020" s="43">
        <f>_xlfn.XLOOKUP(Master1[[#This Row],[cu_id]], Revenue_Analysis[cuid], Revenue_Analysis[Q1 Low Deviation], 0)</f>
        <v>70.847300000000004</v>
      </c>
      <c r="AB1020" s="43">
        <f>_xlfn.XLOOKUP(Master1[[#This Row],[cu_id]],Revenue_Analysis[cuid],Revenue_Analysis[Q1 High Deviation], 0)</f>
        <v>110.54689999999999</v>
      </c>
      <c r="AC1020" s="43">
        <f>_xlfn.XLOOKUP(Master1[[#This Row],[cu_id]],Revenue_Analysis[cuid],Revenue_Analysis[Q2 Low Deviation], 0)</f>
        <v>83.472899999999996</v>
      </c>
      <c r="AD1020" s="43">
        <f>_xlfn.XLOOKUP(Master1[[#This Row],[cu_id]],Revenue_Analysis[cuid],Revenue_Analysis[Q2 High Deviation], 0)</f>
        <v>125.8441</v>
      </c>
      <c r="AE1020" s="43">
        <f>_xlfn.XLOOKUP(Master1[[#This Row],[cu_id]],Revenue_Analysis[cuid],Revenue_Analysis[Q3 Low Deviation], 0)</f>
        <v>87.700299999999999</v>
      </c>
      <c r="AF1020" s="43">
        <f>_xlfn.XLOOKUP(Master1[[#This Row],[cu_id]],Revenue_Analysis[cuid],Revenue_Analysis[Q3 High Deviation], 0)</f>
        <v>160.1343</v>
      </c>
      <c r="AG1020" s="43">
        <f>_xlfn.XLOOKUP(Master1[[#This Row],[cu_id]],Revenue_Analysis[cuid],Revenue_Analysis[Q4 Low Deviation], 0)</f>
        <v>96.5869</v>
      </c>
      <c r="AH1020" s="43">
        <f>_xlfn.XLOOKUP(Master1[[#This Row],[cu_id]],Revenue_Analysis[cuid],Revenue_Analysis[Q4 High Deviation], 0)</f>
        <v>158.5531</v>
      </c>
      <c r="AI1020" s="43">
        <f>_xlfn.XLOOKUP(Master1[[#This Row],[cu_id]],Revenue_Analysis[cuid],Revenue_Analysis[Q1 Average], 0)</f>
        <v>90.697100000000006</v>
      </c>
      <c r="AJ1020" s="43">
        <f>_xlfn.XLOOKUP(Master1[[#This Row],[cu_id]],Revenue_Analysis[cuid],Revenue_Analysis[Q2 Average], 0)</f>
        <v>104.6585</v>
      </c>
      <c r="AK1020" s="43">
        <f>_xlfn.XLOOKUP(Master1[[#This Row],[cu_id]],Revenue_Analysis[cuid],Revenue_Analysis[Q3 Average], 0)</f>
        <v>123.9173</v>
      </c>
      <c r="AL1020" s="43">
        <f>_xlfn.XLOOKUP(Master1[[#This Row],[cu_id]],Revenue_Analysis[cuid],Revenue_Analysis[Q4 Average], 0)</f>
        <v>127.57</v>
      </c>
      <c r="AM1020" s="44">
        <v>0.25</v>
      </c>
      <c r="AN1020" s="44">
        <v>0.66666666666666663</v>
      </c>
      <c r="AO1020" s="25" t="s">
        <v>13860</v>
      </c>
      <c r="AP1020" s="25" t="s">
        <v>13860</v>
      </c>
      <c r="AQ1020" s="25" t="s">
        <v>13860</v>
      </c>
      <c r="AR1020" s="25" t="s">
        <v>0</v>
      </c>
      <c r="AS1020" s="15">
        <f>IFERROR(_xlfn.XLOOKUP(Master1[[#This Row],[cu_id]],StopTimes[cu_ID],StopTimes[Average Stop Time]), 0)</f>
        <v>7.1395833333333334</v>
      </c>
      <c r="AT102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20" s="45" t="s">
        <v>13860</v>
      </c>
      <c r="AV1020" s="13"/>
      <c r="AW1020" s="12"/>
    </row>
    <row r="1021" spans="1:49" x14ac:dyDescent="0.3">
      <c r="A1021" s="74" t="s">
        <v>3929</v>
      </c>
      <c r="B1021" s="25">
        <v>70</v>
      </c>
      <c r="C1021" s="25" t="s">
        <v>6</v>
      </c>
      <c r="D1021" s="26">
        <v>29144</v>
      </c>
      <c r="E1021" s="26" t="s">
        <v>13</v>
      </c>
      <c r="F1021" s="26" t="s">
        <v>1612</v>
      </c>
      <c r="G1021" s="26" t="s">
        <v>1613</v>
      </c>
      <c r="H1021" s="26" t="s">
        <v>11</v>
      </c>
      <c r="I1021" s="26" t="s">
        <v>593</v>
      </c>
      <c r="J1021" s="26" t="s">
        <v>4</v>
      </c>
      <c r="K1021" s="26" t="s">
        <v>758</v>
      </c>
      <c r="L1021" s="27" t="s">
        <v>19</v>
      </c>
      <c r="M1021" s="25" t="s">
        <v>18</v>
      </c>
      <c r="N1021" s="25" t="s">
        <v>2</v>
      </c>
      <c r="O10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145</v>
      </c>
      <c r="P1021" s="25">
        <v>0</v>
      </c>
      <c r="Q1021" s="25">
        <v>0</v>
      </c>
      <c r="R1021" s="25">
        <v>145</v>
      </c>
      <c r="S1021" s="25">
        <v>0</v>
      </c>
      <c r="T1021" s="25">
        <v>0</v>
      </c>
      <c r="U1021" s="25">
        <v>26</v>
      </c>
      <c r="V1021" s="41" t="str">
        <f>IFERROR(Master1[[#This Row],[Avg Garment Scans per Delivery]]/Master1[[#This Row],[Garment Inventory]], "")</f>
        <v/>
      </c>
      <c r="W1021" s="42"/>
      <c r="X1021" s="42"/>
      <c r="Y1021" s="42"/>
      <c r="Z1021" s="42"/>
      <c r="AA1021" s="43">
        <f>_xlfn.XLOOKUP(Master1[[#This Row],[cu_id]], Revenue_Analysis[cuid], Revenue_Analysis[Q1 Low Deviation], 0)</f>
        <v>67.014499999999998</v>
      </c>
      <c r="AB1021" s="43">
        <f>_xlfn.XLOOKUP(Master1[[#This Row],[cu_id]],Revenue_Analysis[cuid],Revenue_Analysis[Q1 High Deviation], 0)</f>
        <v>68.851299999999995</v>
      </c>
      <c r="AC1021" s="43">
        <f>_xlfn.XLOOKUP(Master1[[#This Row],[cu_id]],Revenue_Analysis[cuid],Revenue_Analysis[Q2 Low Deviation], 0)</f>
        <v>56.4176</v>
      </c>
      <c r="AD1021" s="43">
        <f>_xlfn.XLOOKUP(Master1[[#This Row],[cu_id]],Revenue_Analysis[cuid],Revenue_Analysis[Q2 High Deviation], 0)</f>
        <v>94.228200000000001</v>
      </c>
      <c r="AE1021" s="43">
        <f>_xlfn.XLOOKUP(Master1[[#This Row],[cu_id]],Revenue_Analysis[cuid],Revenue_Analysis[Q3 Low Deviation], 0)</f>
        <v>92.409400000000005</v>
      </c>
      <c r="AF1021" s="43">
        <f>_xlfn.XLOOKUP(Master1[[#This Row],[cu_id]],Revenue_Analysis[cuid],Revenue_Analysis[Q3 High Deviation], 0)</f>
        <v>93.379199999999997</v>
      </c>
      <c r="AG1021" s="43">
        <f>_xlfn.XLOOKUP(Master1[[#This Row],[cu_id]],Revenue_Analysis[cuid],Revenue_Analysis[Q4 Low Deviation], 0)</f>
        <v>94.118899999999996</v>
      </c>
      <c r="AH1021" s="43">
        <f>_xlfn.XLOOKUP(Master1[[#This Row],[cu_id]],Revenue_Analysis[cuid],Revenue_Analysis[Q4 High Deviation], 0)</f>
        <v>100.7145</v>
      </c>
      <c r="AI1021" s="43">
        <f>_xlfn.XLOOKUP(Master1[[#This Row],[cu_id]],Revenue_Analysis[cuid],Revenue_Analysis[Q1 Average], 0)</f>
        <v>67.932900000000004</v>
      </c>
      <c r="AJ1021" s="43">
        <f>_xlfn.XLOOKUP(Master1[[#This Row],[cu_id]],Revenue_Analysis[cuid],Revenue_Analysis[Q2 Average], 0)</f>
        <v>75.322900000000004</v>
      </c>
      <c r="AK1021" s="43">
        <f>_xlfn.XLOOKUP(Master1[[#This Row],[cu_id]],Revenue_Analysis[cuid],Revenue_Analysis[Q3 Average], 0)</f>
        <v>92.894300000000001</v>
      </c>
      <c r="AL1021" s="43">
        <f>_xlfn.XLOOKUP(Master1[[#This Row],[cu_id]],Revenue_Analysis[cuid],Revenue_Analysis[Q4 Average], 0)</f>
        <v>97.416700000000006</v>
      </c>
      <c r="AM1021" s="44">
        <v>0.375</v>
      </c>
      <c r="AN1021" s="44">
        <v>0.70833333333333337</v>
      </c>
      <c r="AO1021" s="25" t="s">
        <v>13860</v>
      </c>
      <c r="AP1021" s="25" t="s">
        <v>13860</v>
      </c>
      <c r="AQ1021" s="25" t="s">
        <v>13860</v>
      </c>
      <c r="AR1021" s="25" t="s">
        <v>0</v>
      </c>
      <c r="AS1021" s="15">
        <f>IFERROR(_xlfn.XLOOKUP(Master1[[#This Row],[cu_id]],StopTimes[cu_ID],StopTimes[Average Stop Time]), 0)</f>
        <v>0.12666666666666668</v>
      </c>
      <c r="AT102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21" s="45">
        <v>3</v>
      </c>
      <c r="AV1021" s="13"/>
      <c r="AW1021" s="12"/>
    </row>
    <row r="1022" spans="1:49" x14ac:dyDescent="0.3">
      <c r="A1022" s="74" t="s">
        <v>3788</v>
      </c>
      <c r="B1022" s="25">
        <v>70</v>
      </c>
      <c r="C1022" s="25" t="s">
        <v>9</v>
      </c>
      <c r="D1022" s="26">
        <v>29148</v>
      </c>
      <c r="E1022" s="26" t="s">
        <v>13</v>
      </c>
      <c r="F1022" s="26" t="s">
        <v>1284</v>
      </c>
      <c r="G1022" s="26" t="s">
        <v>1285</v>
      </c>
      <c r="H1022" s="26" t="s">
        <v>11</v>
      </c>
      <c r="I1022" s="26" t="s">
        <v>363</v>
      </c>
      <c r="J1022" s="26" t="s">
        <v>4</v>
      </c>
      <c r="K1022" s="26" t="s">
        <v>635</v>
      </c>
      <c r="L1022" s="27" t="s">
        <v>19</v>
      </c>
      <c r="M1022" s="25" t="s">
        <v>18</v>
      </c>
      <c r="N1022" s="25" t="s">
        <v>2</v>
      </c>
      <c r="O10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022" s="25">
        <v>80</v>
      </c>
      <c r="Q1022" s="25">
        <v>0</v>
      </c>
      <c r="R1022" s="25">
        <v>0</v>
      </c>
      <c r="S1022" s="25">
        <v>0</v>
      </c>
      <c r="T1022" s="25">
        <v>0</v>
      </c>
      <c r="U1022" s="25">
        <v>26</v>
      </c>
      <c r="V1022" s="41" t="str">
        <f>IFERROR(Master1[[#This Row],[Avg Garment Scans per Delivery]]/Master1[[#This Row],[Garment Inventory]], "")</f>
        <v/>
      </c>
      <c r="W1022" s="42"/>
      <c r="X1022" s="42"/>
      <c r="Y1022" s="42"/>
      <c r="Z1022" s="42"/>
      <c r="AA1022" s="43">
        <f>_xlfn.XLOOKUP(Master1[[#This Row],[cu_id]], Revenue_Analysis[cuid], Revenue_Analysis[Q1 Low Deviation], 0)</f>
        <v>58.5745</v>
      </c>
      <c r="AB1022" s="43">
        <f>_xlfn.XLOOKUP(Master1[[#This Row],[cu_id]],Revenue_Analysis[cuid],Revenue_Analysis[Q1 High Deviation], 0)</f>
        <v>60.411299999999997</v>
      </c>
      <c r="AC1022" s="43">
        <f>_xlfn.XLOOKUP(Master1[[#This Row],[cu_id]],Revenue_Analysis[cuid],Revenue_Analysis[Q2 Low Deviation], 0)</f>
        <v>60.738900000000001</v>
      </c>
      <c r="AD1022" s="43">
        <f>_xlfn.XLOOKUP(Master1[[#This Row],[cu_id]],Revenue_Analysis[cuid],Revenue_Analysis[Q2 High Deviation], 0)</f>
        <v>63.627699999999997</v>
      </c>
      <c r="AE1022" s="43">
        <f>_xlfn.XLOOKUP(Master1[[#This Row],[cu_id]],Revenue_Analysis[cuid],Revenue_Analysis[Q3 Low Deviation], 0)</f>
        <v>61.1</v>
      </c>
      <c r="AF1022" s="43">
        <f>_xlfn.XLOOKUP(Master1[[#This Row],[cu_id]],Revenue_Analysis[cuid],Revenue_Analysis[Q3 High Deviation], 0)</f>
        <v>61.1</v>
      </c>
      <c r="AG1022" s="43">
        <f>_xlfn.XLOOKUP(Master1[[#This Row],[cu_id]],Revenue_Analysis[cuid],Revenue_Analysis[Q4 Low Deviation], 0)</f>
        <v>66</v>
      </c>
      <c r="AH1022" s="43">
        <f>_xlfn.XLOOKUP(Master1[[#This Row],[cu_id]],Revenue_Analysis[cuid],Revenue_Analysis[Q4 High Deviation], 0)</f>
        <v>66</v>
      </c>
      <c r="AI1022" s="43">
        <f>_xlfn.XLOOKUP(Master1[[#This Row],[cu_id]],Revenue_Analysis[cuid],Revenue_Analysis[Q1 Average], 0)</f>
        <v>59.492899999999999</v>
      </c>
      <c r="AJ1022" s="43">
        <f>_xlfn.XLOOKUP(Master1[[#This Row],[cu_id]],Revenue_Analysis[cuid],Revenue_Analysis[Q2 Average], 0)</f>
        <v>62.183300000000003</v>
      </c>
      <c r="AK1022" s="43">
        <f>_xlfn.XLOOKUP(Master1[[#This Row],[cu_id]],Revenue_Analysis[cuid],Revenue_Analysis[Q3 Average], 0)</f>
        <v>61.1</v>
      </c>
      <c r="AL1022" s="43">
        <f>_xlfn.XLOOKUP(Master1[[#This Row],[cu_id]],Revenue_Analysis[cuid],Revenue_Analysis[Q4 Average], 0)</f>
        <v>66</v>
      </c>
      <c r="AM1022" s="44">
        <v>0.41666666666666669</v>
      </c>
      <c r="AN1022" s="44" t="s">
        <v>13860</v>
      </c>
      <c r="AO1022" s="25" t="s">
        <v>13860</v>
      </c>
      <c r="AP1022" s="25" t="s">
        <v>13860</v>
      </c>
      <c r="AQ1022" s="25" t="s">
        <v>13860</v>
      </c>
      <c r="AR1022" s="25" t="s">
        <v>0</v>
      </c>
      <c r="AS1022" s="15">
        <f>IFERROR(_xlfn.XLOOKUP(Master1[[#This Row],[cu_id]],StopTimes[cu_ID],StopTimes[Average Stop Time]), 0)</f>
        <v>4.3433333333333337</v>
      </c>
      <c r="AT102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22" s="45" t="s">
        <v>13860</v>
      </c>
      <c r="AV1022" s="13"/>
      <c r="AW1022" s="12"/>
    </row>
    <row r="1023" spans="1:49" x14ac:dyDescent="0.3">
      <c r="A1023" s="74" t="s">
        <v>3934</v>
      </c>
      <c r="B1023" s="25">
        <v>70</v>
      </c>
      <c r="C1023" s="25" t="s">
        <v>14</v>
      </c>
      <c r="D1023" s="26">
        <v>29151</v>
      </c>
      <c r="E1023" s="26" t="s">
        <v>13</v>
      </c>
      <c r="F1023" s="26" t="s">
        <v>1622</v>
      </c>
      <c r="G1023" s="26" t="s">
        <v>1623</v>
      </c>
      <c r="H1023" s="26" t="s">
        <v>11</v>
      </c>
      <c r="I1023" s="26" t="s">
        <v>1624</v>
      </c>
      <c r="J1023" s="26" t="s">
        <v>4</v>
      </c>
      <c r="K1023" s="26" t="s">
        <v>1406</v>
      </c>
      <c r="L1023" s="27" t="s">
        <v>31</v>
      </c>
      <c r="M1023" s="25" t="s">
        <v>30</v>
      </c>
      <c r="N1023" s="25" t="s">
        <v>2</v>
      </c>
      <c r="O10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185</v>
      </c>
      <c r="P1023" s="25">
        <v>0</v>
      </c>
      <c r="Q1023" s="25">
        <v>0</v>
      </c>
      <c r="R1023" s="25">
        <v>185</v>
      </c>
      <c r="S1023" s="25">
        <v>0</v>
      </c>
      <c r="T1023" s="25">
        <v>0</v>
      </c>
      <c r="U1023" s="25">
        <v>13</v>
      </c>
      <c r="V1023" s="41" t="str">
        <f>IFERROR(Master1[[#This Row],[Avg Garment Scans per Delivery]]/Master1[[#This Row],[Garment Inventory]], "")</f>
        <v/>
      </c>
      <c r="W1023" s="42"/>
      <c r="X1023" s="42"/>
      <c r="Y1023" s="42"/>
      <c r="Z1023" s="42"/>
      <c r="AA1023" s="43">
        <f>_xlfn.XLOOKUP(Master1[[#This Row],[cu_id]], Revenue_Analysis[cuid], Revenue_Analysis[Q1 Low Deviation], 0)</f>
        <v>57.467700000000001</v>
      </c>
      <c r="AB1023" s="43">
        <f>_xlfn.XLOOKUP(Master1[[#This Row],[cu_id]],Revenue_Analysis[cuid],Revenue_Analysis[Q1 High Deviation], 0)</f>
        <v>59.538899999999998</v>
      </c>
      <c r="AC1023" s="43">
        <f>_xlfn.XLOOKUP(Master1[[#This Row],[cu_id]],Revenue_Analysis[cuid],Revenue_Analysis[Q2 Low Deviation], 0)</f>
        <v>61.71</v>
      </c>
      <c r="AD1023" s="43">
        <f>_xlfn.XLOOKUP(Master1[[#This Row],[cu_id]],Revenue_Analysis[cuid],Revenue_Analysis[Q2 High Deviation], 0)</f>
        <v>66.41</v>
      </c>
      <c r="AE1023" s="43">
        <f>_xlfn.XLOOKUP(Master1[[#This Row],[cu_id]],Revenue_Analysis[cuid],Revenue_Analysis[Q3 Low Deviation], 0)</f>
        <v>64.798900000000003</v>
      </c>
      <c r="AF1023" s="43">
        <f>_xlfn.XLOOKUP(Master1[[#This Row],[cu_id]],Revenue_Analysis[cuid],Revenue_Analysis[Q3 High Deviation], 0)</f>
        <v>66.087699999999998</v>
      </c>
      <c r="AG1023" s="43">
        <f>_xlfn.XLOOKUP(Master1[[#This Row],[cu_id]],Revenue_Analysis[cuid],Revenue_Analysis[Q4 Low Deviation], 0)</f>
        <v>64.959999999999994</v>
      </c>
      <c r="AH1023" s="43">
        <f>_xlfn.XLOOKUP(Master1[[#This Row],[cu_id]],Revenue_Analysis[cuid],Revenue_Analysis[Q4 High Deviation], 0)</f>
        <v>64.959999999999994</v>
      </c>
      <c r="AI1023" s="43">
        <f>_xlfn.XLOOKUP(Master1[[#This Row],[cu_id]],Revenue_Analysis[cuid],Revenue_Analysis[Q1 Average], 0)</f>
        <v>58.503300000000003</v>
      </c>
      <c r="AJ1023" s="43">
        <f>_xlfn.XLOOKUP(Master1[[#This Row],[cu_id]],Revenue_Analysis[cuid],Revenue_Analysis[Q2 Average], 0)</f>
        <v>64.06</v>
      </c>
      <c r="AK1023" s="43">
        <f>_xlfn.XLOOKUP(Master1[[#This Row],[cu_id]],Revenue_Analysis[cuid],Revenue_Analysis[Q3 Average], 0)</f>
        <v>65.443299999999994</v>
      </c>
      <c r="AL1023" s="43">
        <f>_xlfn.XLOOKUP(Master1[[#This Row],[cu_id]],Revenue_Analysis[cuid],Revenue_Analysis[Q4 Average], 0)</f>
        <v>64.959999999999994</v>
      </c>
      <c r="AM1023" s="44" t="s">
        <v>1</v>
      </c>
      <c r="AN1023" s="44" t="s">
        <v>1</v>
      </c>
      <c r="AO1023" s="25" t="s">
        <v>13860</v>
      </c>
      <c r="AP1023" s="25" t="s">
        <v>13860</v>
      </c>
      <c r="AQ1023" s="25" t="s">
        <v>13860</v>
      </c>
      <c r="AR1023" s="25" t="s">
        <v>0</v>
      </c>
      <c r="AS1023" s="15">
        <f>IFERROR(_xlfn.XLOOKUP(Master1[[#This Row],[cu_id]],StopTimes[cu_ID],StopTimes[Average Stop Time]), 0)</f>
        <v>0.13333333333333333</v>
      </c>
      <c r="AT102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23" s="45">
        <v>3</v>
      </c>
      <c r="AV1023" s="13"/>
      <c r="AW1023" s="12"/>
    </row>
    <row r="1024" spans="1:49" x14ac:dyDescent="0.3">
      <c r="A1024" s="74" t="s">
        <v>3790</v>
      </c>
      <c r="B1024" s="25">
        <v>70</v>
      </c>
      <c r="C1024" s="25" t="s">
        <v>12</v>
      </c>
      <c r="D1024" s="26">
        <v>29157</v>
      </c>
      <c r="E1024" s="26" t="s">
        <v>13</v>
      </c>
      <c r="F1024" s="26" t="s">
        <v>1288</v>
      </c>
      <c r="G1024" s="26" t="s">
        <v>1289</v>
      </c>
      <c r="H1024" s="26" t="s">
        <v>11</v>
      </c>
      <c r="I1024" s="26" t="s">
        <v>1090</v>
      </c>
      <c r="J1024" s="26" t="s">
        <v>4</v>
      </c>
      <c r="K1024" s="26" t="s">
        <v>1091</v>
      </c>
      <c r="L1024" s="27" t="s">
        <v>17</v>
      </c>
      <c r="M1024" s="25" t="s">
        <v>10</v>
      </c>
      <c r="N1024" s="25" t="s">
        <v>2</v>
      </c>
      <c r="O10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196</v>
      </c>
      <c r="P1024" s="25">
        <v>0</v>
      </c>
      <c r="Q1024" s="25">
        <v>196</v>
      </c>
      <c r="R1024" s="25">
        <v>0</v>
      </c>
      <c r="S1024" s="25">
        <v>0</v>
      </c>
      <c r="T1024" s="25">
        <v>0</v>
      </c>
      <c r="U1024" s="25">
        <v>25</v>
      </c>
      <c r="V1024" s="41" t="str">
        <f>IFERROR(Master1[[#This Row],[Avg Garment Scans per Delivery]]/Master1[[#This Row],[Garment Inventory]], "")</f>
        <v/>
      </c>
      <c r="W1024" s="42"/>
      <c r="X1024" s="42"/>
      <c r="Y1024" s="42"/>
      <c r="Z1024" s="42"/>
      <c r="AA1024" s="43">
        <f>_xlfn.XLOOKUP(Master1[[#This Row],[cu_id]], Revenue_Analysis[cuid], Revenue_Analysis[Q1 Low Deviation], 0)</f>
        <v>47.599400000000003</v>
      </c>
      <c r="AB1024" s="43">
        <f>_xlfn.XLOOKUP(Master1[[#This Row],[cu_id]],Revenue_Analysis[cuid],Revenue_Analysis[Q1 High Deviation], 0)</f>
        <v>50.197200000000002</v>
      </c>
      <c r="AC1024" s="43">
        <f>_xlfn.XLOOKUP(Master1[[#This Row],[cu_id]],Revenue_Analysis[cuid],Revenue_Analysis[Q2 Low Deviation], 0)</f>
        <v>54.810400000000001</v>
      </c>
      <c r="AD1024" s="43">
        <f>_xlfn.XLOOKUP(Master1[[#This Row],[cu_id]],Revenue_Analysis[cuid],Revenue_Analysis[Q2 High Deviation], 0)</f>
        <v>58.438200000000002</v>
      </c>
      <c r="AE1024" s="43">
        <f>_xlfn.XLOOKUP(Master1[[#This Row],[cu_id]],Revenue_Analysis[cuid],Revenue_Analysis[Q3 Low Deviation], 0)</f>
        <v>58.4</v>
      </c>
      <c r="AF1024" s="43">
        <f>_xlfn.XLOOKUP(Master1[[#This Row],[cu_id]],Revenue_Analysis[cuid],Revenue_Analysis[Q3 High Deviation], 0)</f>
        <v>58.4</v>
      </c>
      <c r="AG1024" s="43">
        <f>_xlfn.XLOOKUP(Master1[[#This Row],[cu_id]],Revenue_Analysis[cuid],Revenue_Analysis[Q4 Low Deviation], 0)</f>
        <v>56.361199999999997</v>
      </c>
      <c r="AH1024" s="43">
        <f>_xlfn.XLOOKUP(Master1[[#This Row],[cu_id]],Revenue_Analysis[cuid],Revenue_Analysis[Q4 High Deviation], 0)</f>
        <v>57.267400000000002</v>
      </c>
      <c r="AI1024" s="43">
        <f>_xlfn.XLOOKUP(Master1[[#This Row],[cu_id]],Revenue_Analysis[cuid],Revenue_Analysis[Q1 Average], 0)</f>
        <v>48.898299999999999</v>
      </c>
      <c r="AJ1024" s="43">
        <f>_xlfn.XLOOKUP(Master1[[#This Row],[cu_id]],Revenue_Analysis[cuid],Revenue_Analysis[Q2 Average], 0)</f>
        <v>56.624299999999998</v>
      </c>
      <c r="AK1024" s="43">
        <f>_xlfn.XLOOKUP(Master1[[#This Row],[cu_id]],Revenue_Analysis[cuid],Revenue_Analysis[Q3 Average], 0)</f>
        <v>58.4</v>
      </c>
      <c r="AL1024" s="43">
        <f>_xlfn.XLOOKUP(Master1[[#This Row],[cu_id]],Revenue_Analysis[cuid],Revenue_Analysis[Q4 Average], 0)</f>
        <v>56.814300000000003</v>
      </c>
      <c r="AM1024" s="44">
        <v>0.375</v>
      </c>
      <c r="AN1024" s="44">
        <v>0.91666666666666663</v>
      </c>
      <c r="AO1024" s="25" t="s">
        <v>13860</v>
      </c>
      <c r="AP1024" s="25" t="s">
        <v>13860</v>
      </c>
      <c r="AQ1024" s="25" t="s">
        <v>13860</v>
      </c>
      <c r="AR1024" s="25" t="s">
        <v>0</v>
      </c>
      <c r="AS1024" s="15">
        <f>IFERROR(_xlfn.XLOOKUP(Master1[[#This Row],[cu_id]],StopTimes[cu_ID],StopTimes[Average Stop Time]), 0)</f>
        <v>3.45</v>
      </c>
      <c r="AT102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24" s="45" t="s">
        <v>13860</v>
      </c>
      <c r="AV1024" s="13"/>
      <c r="AW1024" s="12"/>
    </row>
    <row r="1025" spans="1:49" x14ac:dyDescent="0.3">
      <c r="A1025" s="74" t="s">
        <v>3801</v>
      </c>
      <c r="B1025" s="25">
        <v>70</v>
      </c>
      <c r="C1025" s="25" t="s">
        <v>9</v>
      </c>
      <c r="D1025" s="26">
        <v>29160</v>
      </c>
      <c r="E1025" s="26" t="s">
        <v>13</v>
      </c>
      <c r="F1025" s="26" t="s">
        <v>1310</v>
      </c>
      <c r="G1025" s="26" t="s">
        <v>1311</v>
      </c>
      <c r="H1025" s="26" t="s">
        <v>11</v>
      </c>
      <c r="I1025" s="26" t="s">
        <v>238</v>
      </c>
      <c r="J1025" s="26" t="s">
        <v>4</v>
      </c>
      <c r="K1025" s="26" t="s">
        <v>680</v>
      </c>
      <c r="L1025" s="27" t="s">
        <v>16</v>
      </c>
      <c r="M1025" s="25" t="s">
        <v>3</v>
      </c>
      <c r="N1025" s="25" t="s">
        <v>2</v>
      </c>
      <c r="O10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025" s="25">
        <v>30</v>
      </c>
      <c r="Q1025" s="25">
        <v>0</v>
      </c>
      <c r="R1025" s="25">
        <v>0</v>
      </c>
      <c r="S1025" s="25">
        <v>0</v>
      </c>
      <c r="T1025" s="25">
        <v>0</v>
      </c>
      <c r="U1025" s="25">
        <v>52</v>
      </c>
      <c r="V1025" s="41" t="str">
        <f>IFERROR(Master1[[#This Row],[Avg Garment Scans per Delivery]]/Master1[[#This Row],[Garment Inventory]], "")</f>
        <v/>
      </c>
      <c r="W1025" s="42"/>
      <c r="X1025" s="42"/>
      <c r="Y1025" s="42"/>
      <c r="Z1025" s="42"/>
      <c r="AA1025" s="43">
        <f>_xlfn.XLOOKUP(Master1[[#This Row],[cu_id]], Revenue_Analysis[cuid], Revenue_Analysis[Q1 Low Deviation], 0)</f>
        <v>44.0456</v>
      </c>
      <c r="AB1025" s="43">
        <f>_xlfn.XLOOKUP(Master1[[#This Row],[cu_id]],Revenue_Analysis[cuid],Revenue_Analysis[Q1 High Deviation], 0)</f>
        <v>49.732799999999997</v>
      </c>
      <c r="AC1025" s="43">
        <f>_xlfn.XLOOKUP(Master1[[#This Row],[cu_id]],Revenue_Analysis[cuid],Revenue_Analysis[Q2 Low Deviation], 0)</f>
        <v>46.385399999999997</v>
      </c>
      <c r="AD1025" s="43">
        <f>_xlfn.XLOOKUP(Master1[[#This Row],[cu_id]],Revenue_Analysis[cuid],Revenue_Analysis[Q2 High Deviation], 0)</f>
        <v>49.162199999999999</v>
      </c>
      <c r="AE1025" s="43">
        <f>_xlfn.XLOOKUP(Master1[[#This Row],[cu_id]],Revenue_Analysis[cuid],Revenue_Analysis[Q3 Low Deviation], 0)</f>
        <v>49.100200000000001</v>
      </c>
      <c r="AF1025" s="43">
        <f>_xlfn.XLOOKUP(Master1[[#This Row],[cu_id]],Revenue_Analysis[cuid],Revenue_Analysis[Q3 High Deviation], 0)</f>
        <v>50.064399999999999</v>
      </c>
      <c r="AG1025" s="43">
        <f>_xlfn.XLOOKUP(Master1[[#This Row],[cu_id]],Revenue_Analysis[cuid],Revenue_Analysis[Q4 Low Deviation], 0)</f>
        <v>47.854700000000001</v>
      </c>
      <c r="AH1025" s="43">
        <f>_xlfn.XLOOKUP(Master1[[#This Row],[cu_id]],Revenue_Analysis[cuid],Revenue_Analysis[Q4 High Deviation], 0)</f>
        <v>54.7423</v>
      </c>
      <c r="AI1025" s="43">
        <f>_xlfn.XLOOKUP(Master1[[#This Row],[cu_id]],Revenue_Analysis[cuid],Revenue_Analysis[Q1 Average], 0)</f>
        <v>46.889200000000002</v>
      </c>
      <c r="AJ1025" s="43">
        <f>_xlfn.XLOOKUP(Master1[[#This Row],[cu_id]],Revenue_Analysis[cuid],Revenue_Analysis[Q2 Average], 0)</f>
        <v>47.773800000000001</v>
      </c>
      <c r="AK1025" s="43">
        <f>_xlfn.XLOOKUP(Master1[[#This Row],[cu_id]],Revenue_Analysis[cuid],Revenue_Analysis[Q3 Average], 0)</f>
        <v>49.582299999999996</v>
      </c>
      <c r="AL1025" s="43">
        <f>_xlfn.XLOOKUP(Master1[[#This Row],[cu_id]],Revenue_Analysis[cuid],Revenue_Analysis[Q4 Average], 0)</f>
        <v>51.298499999999997</v>
      </c>
      <c r="AM1025" s="44" t="s">
        <v>13860</v>
      </c>
      <c r="AN1025" s="44" t="s">
        <v>13860</v>
      </c>
      <c r="AO1025" s="25" t="s">
        <v>13860</v>
      </c>
      <c r="AP1025" s="25" t="s">
        <v>13860</v>
      </c>
      <c r="AQ1025" s="25" t="s">
        <v>13860</v>
      </c>
      <c r="AR1025" s="25" t="s">
        <v>0</v>
      </c>
      <c r="AS1025" s="15">
        <f>IFERROR(_xlfn.XLOOKUP(Master1[[#This Row],[cu_id]],StopTimes[cu_ID],StopTimes[Average Stop Time]), 0)</f>
        <v>1.3629629616666668</v>
      </c>
      <c r="AT102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25" s="45">
        <v>3</v>
      </c>
      <c r="AV1025" s="13"/>
      <c r="AW1025" s="12"/>
    </row>
    <row r="1026" spans="1:49" x14ac:dyDescent="0.3">
      <c r="A1026" s="74" t="s">
        <v>3792</v>
      </c>
      <c r="B1026" s="25">
        <v>72</v>
      </c>
      <c r="C1026" s="25" t="s">
        <v>14</v>
      </c>
      <c r="D1026" s="26">
        <v>29166</v>
      </c>
      <c r="E1026" s="26" t="s">
        <v>13</v>
      </c>
      <c r="F1026" s="26" t="s">
        <v>1291</v>
      </c>
      <c r="G1026" s="26" t="s">
        <v>1292</v>
      </c>
      <c r="H1026" s="26" t="s">
        <v>11</v>
      </c>
      <c r="I1026" s="26" t="s">
        <v>267</v>
      </c>
      <c r="J1026" s="26" t="s">
        <v>4</v>
      </c>
      <c r="K1026" s="26" t="s">
        <v>813</v>
      </c>
      <c r="L1026" s="27" t="s">
        <v>19</v>
      </c>
      <c r="M1026" s="25" t="s">
        <v>18</v>
      </c>
      <c r="N1026" s="25" t="s">
        <v>2</v>
      </c>
      <c r="O10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026" s="25">
        <v>0</v>
      </c>
      <c r="Q1026" s="25">
        <v>0</v>
      </c>
      <c r="R1026" s="25">
        <v>0</v>
      </c>
      <c r="S1026" s="25">
        <v>90</v>
      </c>
      <c r="T1026" s="25">
        <v>0</v>
      </c>
      <c r="U1026" s="25">
        <v>27</v>
      </c>
      <c r="V1026" s="41" t="str">
        <f>IFERROR(Master1[[#This Row],[Avg Garment Scans per Delivery]]/Master1[[#This Row],[Garment Inventory]], "")</f>
        <v/>
      </c>
      <c r="W1026" s="42"/>
      <c r="X1026" s="42"/>
      <c r="Y1026" s="42"/>
      <c r="Z1026" s="42"/>
      <c r="AA1026" s="43">
        <f>_xlfn.XLOOKUP(Master1[[#This Row],[cu_id]], Revenue_Analysis[cuid], Revenue_Analysis[Q1 Low Deviation], 0)</f>
        <v>156.0145</v>
      </c>
      <c r="AB1026" s="43">
        <f>_xlfn.XLOOKUP(Master1[[#This Row],[cu_id]],Revenue_Analysis[cuid],Revenue_Analysis[Q1 High Deviation], 0)</f>
        <v>157.85130000000001</v>
      </c>
      <c r="AC1026" s="43">
        <f>_xlfn.XLOOKUP(Master1[[#This Row],[cu_id]],Revenue_Analysis[cuid],Revenue_Analysis[Q2 Low Deviation], 0)</f>
        <v>158.16669999999999</v>
      </c>
      <c r="AD1026" s="43">
        <f>_xlfn.XLOOKUP(Master1[[#This Row],[cu_id]],Revenue_Analysis[cuid],Revenue_Analysis[Q2 High Deviation], 0)</f>
        <v>161.1533</v>
      </c>
      <c r="AE1026" s="43">
        <f>_xlfn.XLOOKUP(Master1[[#This Row],[cu_id]],Revenue_Analysis[cuid],Revenue_Analysis[Q3 Low Deviation], 0)</f>
        <v>160.7963</v>
      </c>
      <c r="AF1026" s="43">
        <f>_xlfn.XLOOKUP(Master1[[#This Row],[cu_id]],Revenue_Analysis[cuid],Revenue_Analysis[Q3 High Deviation], 0)</f>
        <v>161.8151</v>
      </c>
      <c r="AG1026" s="43">
        <f>_xlfn.XLOOKUP(Master1[[#This Row],[cu_id]],Revenue_Analysis[cuid],Revenue_Analysis[Q4 Low Deviation], 0)</f>
        <v>159.60669999999999</v>
      </c>
      <c r="AH1026" s="43">
        <f>_xlfn.XLOOKUP(Master1[[#This Row],[cu_id]],Revenue_Analysis[cuid],Revenue_Analysis[Q4 High Deviation], 0)</f>
        <v>169.63329999999999</v>
      </c>
      <c r="AI1026" s="43">
        <f>_xlfn.XLOOKUP(Master1[[#This Row],[cu_id]],Revenue_Analysis[cuid],Revenue_Analysis[Q1 Average], 0)</f>
        <v>156.93289999999999</v>
      </c>
      <c r="AJ1026" s="43">
        <f>_xlfn.XLOOKUP(Master1[[#This Row],[cu_id]],Revenue_Analysis[cuid],Revenue_Analysis[Q2 Average], 0)</f>
        <v>159.66</v>
      </c>
      <c r="AK1026" s="43">
        <f>_xlfn.XLOOKUP(Master1[[#This Row],[cu_id]],Revenue_Analysis[cuid],Revenue_Analysis[Q3 Average], 0)</f>
        <v>161.3057</v>
      </c>
      <c r="AL1026" s="43">
        <f>_xlfn.XLOOKUP(Master1[[#This Row],[cu_id]],Revenue_Analysis[cuid],Revenue_Analysis[Q4 Average], 0)</f>
        <v>164.62</v>
      </c>
      <c r="AM1026" s="44">
        <v>0.27083333333333331</v>
      </c>
      <c r="AN1026" s="44">
        <v>0.6875</v>
      </c>
      <c r="AO1026" s="25" t="s">
        <v>13860</v>
      </c>
      <c r="AP1026" s="25" t="s">
        <v>13860</v>
      </c>
      <c r="AQ1026" s="25" t="s">
        <v>13860</v>
      </c>
      <c r="AR1026" s="25" t="s">
        <v>0</v>
      </c>
      <c r="AS1026" s="15">
        <f>IFERROR(_xlfn.XLOOKUP(Master1[[#This Row],[cu_id]],StopTimes[cu_ID],StopTimes[Average Stop Time]), 0)</f>
        <v>0.27916666666666667</v>
      </c>
      <c r="AT1026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26" s="45">
        <v>15</v>
      </c>
      <c r="AV1026" s="13"/>
      <c r="AW1026" s="12"/>
    </row>
    <row r="1027" spans="1:49" x14ac:dyDescent="0.3">
      <c r="A1027" s="74" t="s">
        <v>3793</v>
      </c>
      <c r="B1027" s="25">
        <v>72</v>
      </c>
      <c r="C1027" s="25" t="s">
        <v>14</v>
      </c>
      <c r="D1027" s="26">
        <v>29169</v>
      </c>
      <c r="E1027" s="26" t="s">
        <v>13</v>
      </c>
      <c r="F1027" s="26" t="s">
        <v>1293</v>
      </c>
      <c r="G1027" s="26" t="s">
        <v>1294</v>
      </c>
      <c r="H1027" s="26" t="s">
        <v>11</v>
      </c>
      <c r="I1027" s="26" t="s">
        <v>267</v>
      </c>
      <c r="J1027" s="26" t="s">
        <v>4</v>
      </c>
      <c r="K1027" s="26" t="s">
        <v>813</v>
      </c>
      <c r="L1027" s="27" t="s">
        <v>16</v>
      </c>
      <c r="M1027" s="25" t="s">
        <v>3</v>
      </c>
      <c r="N1027" s="25" t="s">
        <v>2</v>
      </c>
      <c r="O10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027" s="25">
        <v>0</v>
      </c>
      <c r="Q1027" s="25">
        <v>0</v>
      </c>
      <c r="R1027" s="25">
        <v>0</v>
      </c>
      <c r="S1027" s="25">
        <v>100</v>
      </c>
      <c r="T1027" s="25">
        <v>0</v>
      </c>
      <c r="U1027" s="25">
        <v>53</v>
      </c>
      <c r="V1027" s="41" t="str">
        <f>IFERROR(Master1[[#This Row],[Avg Garment Scans per Delivery]]/Master1[[#This Row],[Garment Inventory]], "")</f>
        <v/>
      </c>
      <c r="W1027" s="42"/>
      <c r="X1027" s="42"/>
      <c r="Y1027" s="42"/>
      <c r="Z1027" s="42"/>
      <c r="AA1027" s="43">
        <f>_xlfn.XLOOKUP(Master1[[#This Row],[cu_id]], Revenue_Analysis[cuid], Revenue_Analysis[Q1 Low Deviation], 0)</f>
        <v>70.677700000000002</v>
      </c>
      <c r="AB1027" s="43">
        <f>_xlfn.XLOOKUP(Master1[[#This Row],[cu_id]],Revenue_Analysis[cuid],Revenue_Analysis[Q1 High Deviation], 0)</f>
        <v>72.062299999999993</v>
      </c>
      <c r="AC1027" s="43">
        <f>_xlfn.XLOOKUP(Master1[[#This Row],[cu_id]],Revenue_Analysis[cuid],Revenue_Analysis[Q2 Low Deviation], 0)</f>
        <v>75.028300000000002</v>
      </c>
      <c r="AD1027" s="43">
        <f>_xlfn.XLOOKUP(Master1[[#This Row],[cu_id]],Revenue_Analysis[cuid],Revenue_Analysis[Q2 High Deviation], 0)</f>
        <v>75.473299999999995</v>
      </c>
      <c r="AE1027" s="43">
        <f>_xlfn.XLOOKUP(Master1[[#This Row],[cu_id]],Revenue_Analysis[cuid],Revenue_Analysis[Q3 Low Deviation], 0)</f>
        <v>75.384600000000006</v>
      </c>
      <c r="AF1027" s="43">
        <f>_xlfn.XLOOKUP(Master1[[#This Row],[cu_id]],Revenue_Analysis[cuid],Revenue_Analysis[Q3 High Deviation], 0)</f>
        <v>75.533799999999999</v>
      </c>
      <c r="AG1027" s="43">
        <f>_xlfn.XLOOKUP(Master1[[#This Row],[cu_id]],Revenue_Analysis[cuid],Revenue_Analysis[Q4 Low Deviation], 0)</f>
        <v>74.855699999999999</v>
      </c>
      <c r="AH1027" s="43">
        <f>_xlfn.XLOOKUP(Master1[[#This Row],[cu_id]],Revenue_Analysis[cuid],Revenue_Analysis[Q4 High Deviation], 0)</f>
        <v>80.555099999999996</v>
      </c>
      <c r="AI1027" s="43">
        <f>_xlfn.XLOOKUP(Master1[[#This Row],[cu_id]],Revenue_Analysis[cuid],Revenue_Analysis[Q1 Average], 0)</f>
        <v>71.37</v>
      </c>
      <c r="AJ1027" s="43">
        <f>_xlfn.XLOOKUP(Master1[[#This Row],[cu_id]],Revenue_Analysis[cuid],Revenue_Analysis[Q2 Average], 0)</f>
        <v>75.250799999999998</v>
      </c>
      <c r="AK1027" s="43">
        <f>_xlfn.XLOOKUP(Master1[[#This Row],[cu_id]],Revenue_Analysis[cuid],Revenue_Analysis[Q3 Average], 0)</f>
        <v>75.459199999999996</v>
      </c>
      <c r="AL1027" s="43">
        <f>_xlfn.XLOOKUP(Master1[[#This Row],[cu_id]],Revenue_Analysis[cuid],Revenue_Analysis[Q4 Average], 0)</f>
        <v>77.705399999999997</v>
      </c>
      <c r="AM1027" s="44">
        <v>0.45833333333333331</v>
      </c>
      <c r="AN1027" s="44">
        <v>0.6875</v>
      </c>
      <c r="AO1027" s="25" t="s">
        <v>13860</v>
      </c>
      <c r="AP1027" s="25" t="s">
        <v>13860</v>
      </c>
      <c r="AQ1027" s="25" t="s">
        <v>13860</v>
      </c>
      <c r="AR1027" s="25" t="s">
        <v>0</v>
      </c>
      <c r="AS1027" s="15">
        <f>IFERROR(_xlfn.XLOOKUP(Master1[[#This Row],[cu_id]],StopTimes[cu_ID],StopTimes[Average Stop Time]), 0)</f>
        <v>3.5458333333333334</v>
      </c>
      <c r="AT1027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27" s="45">
        <v>15</v>
      </c>
      <c r="AV1027" s="13"/>
      <c r="AW1027" s="12"/>
    </row>
    <row r="1028" spans="1:49" x14ac:dyDescent="0.3">
      <c r="A1028" s="74" t="s">
        <v>3846</v>
      </c>
      <c r="B1028" s="25">
        <v>70</v>
      </c>
      <c r="C1028" s="25" t="s">
        <v>12</v>
      </c>
      <c r="D1028" s="26">
        <v>29171</v>
      </c>
      <c r="E1028" s="26" t="s">
        <v>13</v>
      </c>
      <c r="F1028" s="26" t="s">
        <v>1414</v>
      </c>
      <c r="G1028" s="26" t="s">
        <v>1415</v>
      </c>
      <c r="H1028" s="26" t="s">
        <v>11</v>
      </c>
      <c r="I1028" s="26" t="s">
        <v>427</v>
      </c>
      <c r="J1028" s="26" t="s">
        <v>4</v>
      </c>
      <c r="K1028" s="26" t="s">
        <v>428</v>
      </c>
      <c r="L1028" s="27" t="s">
        <v>19</v>
      </c>
      <c r="M1028" s="25" t="s">
        <v>18</v>
      </c>
      <c r="N1028" s="25" t="s">
        <v>2</v>
      </c>
      <c r="O10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1028" s="25">
        <v>0</v>
      </c>
      <c r="Q1028" s="25">
        <v>105</v>
      </c>
      <c r="R1028" s="25">
        <v>0</v>
      </c>
      <c r="S1028" s="25">
        <v>0</v>
      </c>
      <c r="T1028" s="25">
        <v>0</v>
      </c>
      <c r="U1028" s="25">
        <v>21</v>
      </c>
      <c r="V1028" s="41" t="str">
        <f>IFERROR(Master1[[#This Row],[Avg Garment Scans per Delivery]]/Master1[[#This Row],[Garment Inventory]], "")</f>
        <v/>
      </c>
      <c r="W1028" s="42"/>
      <c r="X1028" s="42"/>
      <c r="Y1028" s="42"/>
      <c r="Z1028" s="42"/>
      <c r="AA1028" s="43">
        <f>_xlfn.XLOOKUP(Master1[[#This Row],[cu_id]], Revenue_Analysis[cuid], Revenue_Analysis[Q1 Low Deviation], 0)</f>
        <v>78.3245</v>
      </c>
      <c r="AB1028" s="43">
        <f>_xlfn.XLOOKUP(Master1[[#This Row],[cu_id]],Revenue_Analysis[cuid],Revenue_Analysis[Q1 High Deviation], 0)</f>
        <v>80.161299999999997</v>
      </c>
      <c r="AC1028" s="43">
        <f>_xlfn.XLOOKUP(Master1[[#This Row],[cu_id]],Revenue_Analysis[cuid],Revenue_Analysis[Q2 Low Deviation], 0)</f>
        <v>86.054500000000004</v>
      </c>
      <c r="AD1028" s="43">
        <f>_xlfn.XLOOKUP(Master1[[#This Row],[cu_id]],Revenue_Analysis[cuid],Revenue_Analysis[Q2 High Deviation], 0)</f>
        <v>90.018900000000002</v>
      </c>
      <c r="AE1028" s="43">
        <f>_xlfn.XLOOKUP(Master1[[#This Row],[cu_id]],Revenue_Analysis[cuid],Revenue_Analysis[Q3 Low Deviation], 0)</f>
        <v>89.742699999999999</v>
      </c>
      <c r="AF1028" s="43">
        <f>_xlfn.XLOOKUP(Master1[[#This Row],[cu_id]],Revenue_Analysis[cuid],Revenue_Analysis[Q3 High Deviation], 0)</f>
        <v>91.094499999999996</v>
      </c>
      <c r="AG1028" s="43">
        <f>_xlfn.XLOOKUP(Master1[[#This Row],[cu_id]],Revenue_Analysis[cuid],Revenue_Analysis[Q4 Low Deviation], 0)</f>
        <v>79.946700000000007</v>
      </c>
      <c r="AH1028" s="43">
        <f>_xlfn.XLOOKUP(Master1[[#This Row],[cu_id]],Revenue_Analysis[cuid],Revenue_Analysis[Q4 High Deviation], 0)</f>
        <v>92.8733</v>
      </c>
      <c r="AI1028" s="43">
        <f>_xlfn.XLOOKUP(Master1[[#This Row],[cu_id]],Revenue_Analysis[cuid],Revenue_Analysis[Q1 Average], 0)</f>
        <v>79.242900000000006</v>
      </c>
      <c r="AJ1028" s="43">
        <f>_xlfn.XLOOKUP(Master1[[#This Row],[cu_id]],Revenue_Analysis[cuid],Revenue_Analysis[Q2 Average], 0)</f>
        <v>88.036699999999996</v>
      </c>
      <c r="AK1028" s="43">
        <f>_xlfn.XLOOKUP(Master1[[#This Row],[cu_id]],Revenue_Analysis[cuid],Revenue_Analysis[Q3 Average], 0)</f>
        <v>90.418599999999998</v>
      </c>
      <c r="AL1028" s="43">
        <f>_xlfn.XLOOKUP(Master1[[#This Row],[cu_id]],Revenue_Analysis[cuid],Revenue_Analysis[Q4 Average], 0)</f>
        <v>86.41</v>
      </c>
      <c r="AM1028" s="44">
        <v>0.47916666666666669</v>
      </c>
      <c r="AN1028" s="44">
        <v>0.95833333333333337</v>
      </c>
      <c r="AO1028" s="25" t="s">
        <v>13860</v>
      </c>
      <c r="AP1028" s="25" t="s">
        <v>13860</v>
      </c>
      <c r="AQ1028" s="25" t="s">
        <v>13860</v>
      </c>
      <c r="AR1028" s="25" t="s">
        <v>0</v>
      </c>
      <c r="AS1028" s="15">
        <f>IFERROR(_xlfn.XLOOKUP(Master1[[#This Row],[cu_id]],StopTimes[cu_ID],StopTimes[Average Stop Time]), 0)</f>
        <v>2.7916666666666665</v>
      </c>
      <c r="AT102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28" s="45">
        <v>3</v>
      </c>
      <c r="AV1028" s="13"/>
      <c r="AW1028" s="12"/>
    </row>
    <row r="1029" spans="1:49" x14ac:dyDescent="0.3">
      <c r="A1029" s="74" t="s">
        <v>3795</v>
      </c>
      <c r="B1029" s="25">
        <v>15</v>
      </c>
      <c r="C1029" s="25" t="s">
        <v>14</v>
      </c>
      <c r="D1029" s="26">
        <v>29174</v>
      </c>
      <c r="E1029" s="26" t="s">
        <v>13</v>
      </c>
      <c r="F1029" s="26" t="s">
        <v>1296</v>
      </c>
      <c r="G1029" s="26" t="s">
        <v>1297</v>
      </c>
      <c r="H1029" s="26" t="s">
        <v>11</v>
      </c>
      <c r="I1029" s="26" t="s">
        <v>214</v>
      </c>
      <c r="J1029" s="26" t="s">
        <v>4</v>
      </c>
      <c r="K1029" s="26" t="s">
        <v>215</v>
      </c>
      <c r="L1029" s="27" t="s">
        <v>16</v>
      </c>
      <c r="M1029" s="25" t="s">
        <v>3</v>
      </c>
      <c r="N1029" s="25" t="s">
        <v>2</v>
      </c>
      <c r="O10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029" s="25">
        <v>0</v>
      </c>
      <c r="Q1029" s="25">
        <v>0</v>
      </c>
      <c r="R1029" s="25">
        <v>0</v>
      </c>
      <c r="S1029" s="25">
        <v>110</v>
      </c>
      <c r="T1029" s="25">
        <v>0</v>
      </c>
      <c r="U1029" s="25">
        <v>53</v>
      </c>
      <c r="V1029" s="41" t="str">
        <f>IFERROR(Master1[[#This Row],[Avg Garment Scans per Delivery]]/Master1[[#This Row],[Garment Inventory]], "")</f>
        <v/>
      </c>
      <c r="W1029" s="42"/>
      <c r="X1029" s="42"/>
      <c r="Y1029" s="42"/>
      <c r="Z1029" s="42"/>
      <c r="AA1029" s="43">
        <f>_xlfn.XLOOKUP(Master1[[#This Row],[cu_id]], Revenue_Analysis[cuid], Revenue_Analysis[Q1 Low Deviation], 0)</f>
        <v>38.923000000000002</v>
      </c>
      <c r="AB1029" s="43">
        <f>_xlfn.XLOOKUP(Master1[[#This Row],[cu_id]],Revenue_Analysis[cuid],Revenue_Analysis[Q1 High Deviation], 0)</f>
        <v>80.540000000000006</v>
      </c>
      <c r="AC1029" s="43">
        <f>_xlfn.XLOOKUP(Master1[[#This Row],[cu_id]],Revenue_Analysis[cuid],Revenue_Analysis[Q2 Low Deviation], 0)</f>
        <v>42.267499999999998</v>
      </c>
      <c r="AD1029" s="43">
        <f>_xlfn.XLOOKUP(Master1[[#This Row],[cu_id]],Revenue_Analysis[cuid],Revenue_Analysis[Q2 High Deviation], 0)</f>
        <v>84.121700000000004</v>
      </c>
      <c r="AE1029" s="43">
        <f>_xlfn.XLOOKUP(Master1[[#This Row],[cu_id]],Revenue_Analysis[cuid],Revenue_Analysis[Q3 Low Deviation], 0)</f>
        <v>43.712600000000002</v>
      </c>
      <c r="AF1029" s="43">
        <f>_xlfn.XLOOKUP(Master1[[#This Row],[cu_id]],Revenue_Analysis[cuid],Revenue_Analysis[Q3 High Deviation], 0)</f>
        <v>94.125799999999998</v>
      </c>
      <c r="AG1029" s="43">
        <f>_xlfn.XLOOKUP(Master1[[#This Row],[cu_id]],Revenue_Analysis[cuid],Revenue_Analysis[Q4 Low Deviation], 0)</f>
        <v>43.003799999999998</v>
      </c>
      <c r="AH1029" s="43">
        <f>_xlfn.XLOOKUP(Master1[[#This Row],[cu_id]],Revenue_Analysis[cuid],Revenue_Analysis[Q4 High Deviation], 0)</f>
        <v>84.982399999999998</v>
      </c>
      <c r="AI1029" s="43">
        <f>_xlfn.XLOOKUP(Master1[[#This Row],[cu_id]],Revenue_Analysis[cuid],Revenue_Analysis[Q1 Average], 0)</f>
        <v>59.731499999999997</v>
      </c>
      <c r="AJ1029" s="43">
        <f>_xlfn.XLOOKUP(Master1[[#This Row],[cu_id]],Revenue_Analysis[cuid],Revenue_Analysis[Q2 Average], 0)</f>
        <v>63.194600000000001</v>
      </c>
      <c r="AK1029" s="43">
        <f>_xlfn.XLOOKUP(Master1[[#This Row],[cu_id]],Revenue_Analysis[cuid],Revenue_Analysis[Q3 Average], 0)</f>
        <v>68.919200000000004</v>
      </c>
      <c r="AL1029" s="43">
        <f>_xlfn.XLOOKUP(Master1[[#This Row],[cu_id]],Revenue_Analysis[cuid],Revenue_Analysis[Q4 Average], 0)</f>
        <v>63.993099999999998</v>
      </c>
      <c r="AM1029" s="44">
        <v>0.375</v>
      </c>
      <c r="AN1029" s="44">
        <v>0.6875</v>
      </c>
      <c r="AO1029" s="25" t="s">
        <v>13860</v>
      </c>
      <c r="AP1029" s="25" t="s">
        <v>13860</v>
      </c>
      <c r="AQ1029" s="25" t="s">
        <v>13860</v>
      </c>
      <c r="AR1029" s="25" t="s">
        <v>0</v>
      </c>
      <c r="AS1029" s="15">
        <f>IFERROR(_xlfn.XLOOKUP(Master1[[#This Row],[cu_id]],StopTimes[cu_ID],StopTimes[Average Stop Time]), 0)</f>
        <v>8.5520833333333339</v>
      </c>
      <c r="AT1029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29" s="45">
        <v>10</v>
      </c>
      <c r="AV1029" s="13"/>
      <c r="AW1029" s="12"/>
    </row>
    <row r="1030" spans="1:49" x14ac:dyDescent="0.3">
      <c r="A1030" s="74" t="s">
        <v>3796</v>
      </c>
      <c r="B1030" s="25">
        <v>70</v>
      </c>
      <c r="C1030" s="25" t="s">
        <v>6</v>
      </c>
      <c r="D1030" s="26">
        <v>29175</v>
      </c>
      <c r="E1030" s="26" t="s">
        <v>13</v>
      </c>
      <c r="F1030" s="26" t="s">
        <v>1298</v>
      </c>
      <c r="G1030" s="26" t="s">
        <v>1299</v>
      </c>
      <c r="H1030" s="26" t="s">
        <v>11</v>
      </c>
      <c r="I1030" s="26" t="s">
        <v>427</v>
      </c>
      <c r="J1030" s="26" t="s">
        <v>4</v>
      </c>
      <c r="K1030" s="26" t="s">
        <v>428</v>
      </c>
      <c r="L1030" s="27" t="s">
        <v>16</v>
      </c>
      <c r="M1030" s="25" t="s">
        <v>3</v>
      </c>
      <c r="N1030" s="25" t="s">
        <v>2</v>
      </c>
      <c r="O10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030" s="25">
        <v>0</v>
      </c>
      <c r="Q1030" s="25">
        <v>0</v>
      </c>
      <c r="R1030" s="25">
        <v>100</v>
      </c>
      <c r="S1030" s="25">
        <v>0</v>
      </c>
      <c r="T1030" s="25">
        <v>0</v>
      </c>
      <c r="U1030" s="25">
        <v>52</v>
      </c>
      <c r="V1030" s="41" t="str">
        <f>IFERROR(Master1[[#This Row],[Avg Garment Scans per Delivery]]/Master1[[#This Row],[Garment Inventory]], "")</f>
        <v/>
      </c>
      <c r="W1030" s="42"/>
      <c r="X1030" s="42"/>
      <c r="Y1030" s="42"/>
      <c r="Z1030" s="42"/>
      <c r="AA1030" s="43">
        <f>_xlfn.XLOOKUP(Master1[[#This Row],[cu_id]], Revenue_Analysis[cuid], Revenue_Analysis[Q1 Low Deviation], 0)</f>
        <v>50.771700000000003</v>
      </c>
      <c r="AB1030" s="43">
        <f>_xlfn.XLOOKUP(Master1[[#This Row],[cu_id]],Revenue_Analysis[cuid],Revenue_Analysis[Q1 High Deviation], 0)</f>
        <v>53.055900000000001</v>
      </c>
      <c r="AC1030" s="43">
        <f>_xlfn.XLOOKUP(Master1[[#This Row],[cu_id]],Revenue_Analysis[cuid],Revenue_Analysis[Q2 Low Deviation], 0)</f>
        <v>53.943100000000001</v>
      </c>
      <c r="AD1030" s="43">
        <f>_xlfn.XLOOKUP(Master1[[#This Row],[cu_id]],Revenue_Analysis[cuid],Revenue_Analysis[Q2 High Deviation], 0)</f>
        <v>56.896900000000002</v>
      </c>
      <c r="AE1030" s="43">
        <f>_xlfn.XLOOKUP(Master1[[#This Row],[cu_id]],Revenue_Analysis[cuid],Revenue_Analysis[Q3 Low Deviation], 0)</f>
        <v>61.432299999999998</v>
      </c>
      <c r="AF1030" s="43">
        <f>_xlfn.XLOOKUP(Master1[[#This Row],[cu_id]],Revenue_Analysis[cuid],Revenue_Analysis[Q3 High Deviation], 0)</f>
        <v>62.4861</v>
      </c>
      <c r="AG1030" s="43">
        <f>_xlfn.XLOOKUP(Master1[[#This Row],[cu_id]],Revenue_Analysis[cuid],Revenue_Analysis[Q4 Low Deviation], 0)</f>
        <v>61.47</v>
      </c>
      <c r="AH1030" s="43">
        <f>_xlfn.XLOOKUP(Master1[[#This Row],[cu_id]],Revenue_Analysis[cuid],Revenue_Analysis[Q4 High Deviation], 0)</f>
        <v>61.47</v>
      </c>
      <c r="AI1030" s="43">
        <f>_xlfn.XLOOKUP(Master1[[#This Row],[cu_id]],Revenue_Analysis[cuid],Revenue_Analysis[Q1 Average], 0)</f>
        <v>51.913800000000002</v>
      </c>
      <c r="AJ1030" s="43">
        <f>_xlfn.XLOOKUP(Master1[[#This Row],[cu_id]],Revenue_Analysis[cuid],Revenue_Analysis[Q2 Average], 0)</f>
        <v>55.42</v>
      </c>
      <c r="AK1030" s="43">
        <f>_xlfn.XLOOKUP(Master1[[#This Row],[cu_id]],Revenue_Analysis[cuid],Revenue_Analysis[Q3 Average], 0)</f>
        <v>61.959200000000003</v>
      </c>
      <c r="AL1030" s="43">
        <f>_xlfn.XLOOKUP(Master1[[#This Row],[cu_id]],Revenue_Analysis[cuid],Revenue_Analysis[Q4 Average], 0)</f>
        <v>61.47</v>
      </c>
      <c r="AM1030" s="44">
        <v>0.33333333333333331</v>
      </c>
      <c r="AN1030" s="44">
        <v>0.70833333333333337</v>
      </c>
      <c r="AO1030" s="25" t="s">
        <v>13860</v>
      </c>
      <c r="AP1030" s="25" t="s">
        <v>13860</v>
      </c>
      <c r="AQ1030" s="25" t="s">
        <v>13860</v>
      </c>
      <c r="AR1030" s="25" t="s">
        <v>0</v>
      </c>
      <c r="AS1030" s="15">
        <f>IFERROR(_xlfn.XLOOKUP(Master1[[#This Row],[cu_id]],StopTimes[cu_ID],StopTimes[Average Stop Time]), 0)</f>
        <v>3.6708333333333334</v>
      </c>
      <c r="AT103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30" s="45" t="s">
        <v>13860</v>
      </c>
      <c r="AV1030" s="13"/>
      <c r="AW1030" s="12"/>
    </row>
    <row r="1031" spans="1:49" x14ac:dyDescent="0.3">
      <c r="A1031" s="74" t="s">
        <v>3935</v>
      </c>
      <c r="B1031" s="25">
        <v>70</v>
      </c>
      <c r="C1031" s="25" t="s">
        <v>6</v>
      </c>
      <c r="D1031" s="26">
        <v>29177</v>
      </c>
      <c r="E1031" s="26" t="s">
        <v>13</v>
      </c>
      <c r="F1031" s="26" t="s">
        <v>1625</v>
      </c>
      <c r="G1031" s="26" t="s">
        <v>1626</v>
      </c>
      <c r="H1031" s="26" t="s">
        <v>11</v>
      </c>
      <c r="I1031" s="26" t="s">
        <v>427</v>
      </c>
      <c r="J1031" s="26" t="s">
        <v>4</v>
      </c>
      <c r="K1031" s="26" t="s">
        <v>428</v>
      </c>
      <c r="L1031" s="27" t="s">
        <v>19</v>
      </c>
      <c r="M1031" s="25" t="s">
        <v>18</v>
      </c>
      <c r="N1031" s="25" t="s">
        <v>2</v>
      </c>
      <c r="O10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031" s="25">
        <v>0</v>
      </c>
      <c r="Q1031" s="25">
        <v>0</v>
      </c>
      <c r="R1031" s="25">
        <v>90</v>
      </c>
      <c r="S1031" s="25">
        <v>0</v>
      </c>
      <c r="T1031" s="25">
        <v>0</v>
      </c>
      <c r="U1031" s="25">
        <v>26</v>
      </c>
      <c r="V1031" s="41" t="str">
        <f>IFERROR(Master1[[#This Row],[Avg Garment Scans per Delivery]]/Master1[[#This Row],[Garment Inventory]], "")</f>
        <v/>
      </c>
      <c r="W1031" s="42"/>
      <c r="X1031" s="42"/>
      <c r="Y1031" s="42"/>
      <c r="Z1031" s="42"/>
      <c r="AA1031" s="43">
        <f>_xlfn.XLOOKUP(Master1[[#This Row],[cu_id]], Revenue_Analysis[cuid], Revenue_Analysis[Q1 Low Deviation], 0)</f>
        <v>88.967100000000002</v>
      </c>
      <c r="AB1031" s="43">
        <f>_xlfn.XLOOKUP(Master1[[#This Row],[cu_id]],Revenue_Analysis[cuid],Revenue_Analysis[Q1 High Deviation], 0)</f>
        <v>96.132900000000006</v>
      </c>
      <c r="AC1031" s="43">
        <f>_xlfn.XLOOKUP(Master1[[#This Row],[cu_id]],Revenue_Analysis[cuid],Revenue_Analysis[Q2 Low Deviation], 0)</f>
        <v>76.601100000000002</v>
      </c>
      <c r="AD1031" s="43">
        <f>_xlfn.XLOOKUP(Master1[[#This Row],[cu_id]],Revenue_Analysis[cuid],Revenue_Analysis[Q2 High Deviation], 0)</f>
        <v>79.192300000000003</v>
      </c>
      <c r="AE1031" s="43">
        <f>_xlfn.XLOOKUP(Master1[[#This Row],[cu_id]],Revenue_Analysis[cuid],Revenue_Analysis[Q3 Low Deviation], 0)</f>
        <v>78.884900000000002</v>
      </c>
      <c r="AF1031" s="43">
        <f>_xlfn.XLOOKUP(Master1[[#This Row],[cu_id]],Revenue_Analysis[cuid],Revenue_Analysis[Q3 High Deviation], 0)</f>
        <v>79.766499999999994</v>
      </c>
      <c r="AG1031" s="43">
        <f>_xlfn.XLOOKUP(Master1[[#This Row],[cu_id]],Revenue_Analysis[cuid],Revenue_Analysis[Q4 Low Deviation], 0)</f>
        <v>86.143699999999995</v>
      </c>
      <c r="AH1031" s="43">
        <f>_xlfn.XLOOKUP(Master1[[#This Row],[cu_id]],Revenue_Analysis[cuid],Revenue_Analysis[Q4 High Deviation], 0)</f>
        <v>100.5513</v>
      </c>
      <c r="AI1031" s="43">
        <f>_xlfn.XLOOKUP(Master1[[#This Row],[cu_id]],Revenue_Analysis[cuid],Revenue_Analysis[Q1 Average], 0)</f>
        <v>92.55</v>
      </c>
      <c r="AJ1031" s="43">
        <f>_xlfn.XLOOKUP(Master1[[#This Row],[cu_id]],Revenue_Analysis[cuid],Revenue_Analysis[Q2 Average], 0)</f>
        <v>77.896699999999996</v>
      </c>
      <c r="AK1031" s="43">
        <f>_xlfn.XLOOKUP(Master1[[#This Row],[cu_id]],Revenue_Analysis[cuid],Revenue_Analysis[Q3 Average], 0)</f>
        <v>79.325699999999998</v>
      </c>
      <c r="AL1031" s="43">
        <f>_xlfn.XLOOKUP(Master1[[#This Row],[cu_id]],Revenue_Analysis[cuid],Revenue_Analysis[Q4 Average], 0)</f>
        <v>93.347499999999997</v>
      </c>
      <c r="AM1031" s="44">
        <v>0.375</v>
      </c>
      <c r="AN1031" s="44">
        <v>0.83333333333333337</v>
      </c>
      <c r="AO1031" s="25" t="s">
        <v>13860</v>
      </c>
      <c r="AP1031" s="25" t="s">
        <v>13860</v>
      </c>
      <c r="AQ1031" s="25" t="s">
        <v>13860</v>
      </c>
      <c r="AR1031" s="25" t="s">
        <v>0</v>
      </c>
      <c r="AS1031" s="15">
        <f>IFERROR(_xlfn.XLOOKUP(Master1[[#This Row],[cu_id]],StopTimes[cu_ID],StopTimes[Average Stop Time]), 0)</f>
        <v>2.3374999999999999</v>
      </c>
      <c r="AT103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31" s="45">
        <v>3</v>
      </c>
      <c r="AV1031" s="13"/>
      <c r="AW1031" s="12"/>
    </row>
    <row r="1032" spans="1:49" x14ac:dyDescent="0.3">
      <c r="A1032" s="74" t="s">
        <v>3798</v>
      </c>
      <c r="B1032" s="25">
        <v>70</v>
      </c>
      <c r="C1032" s="25" t="s">
        <v>6</v>
      </c>
      <c r="D1032" s="26">
        <v>29178</v>
      </c>
      <c r="E1032" s="26" t="s">
        <v>13</v>
      </c>
      <c r="F1032" s="26" t="s">
        <v>1304</v>
      </c>
      <c r="G1032" s="26" t="s">
        <v>1305</v>
      </c>
      <c r="H1032" s="26" t="s">
        <v>11</v>
      </c>
      <c r="I1032" s="26" t="s">
        <v>427</v>
      </c>
      <c r="J1032" s="26" t="s">
        <v>4</v>
      </c>
      <c r="K1032" s="26" t="s">
        <v>428</v>
      </c>
      <c r="L1032" s="27" t="s">
        <v>16</v>
      </c>
      <c r="M1032" s="25" t="s">
        <v>3</v>
      </c>
      <c r="N1032" s="25" t="s">
        <v>2</v>
      </c>
      <c r="O10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032" s="25">
        <v>0</v>
      </c>
      <c r="Q1032" s="25">
        <v>0</v>
      </c>
      <c r="R1032" s="25">
        <v>80</v>
      </c>
      <c r="S1032" s="25">
        <v>0</v>
      </c>
      <c r="T1032" s="25">
        <v>0</v>
      </c>
      <c r="U1032" s="25">
        <v>61</v>
      </c>
      <c r="V1032" s="41" t="str">
        <f>IFERROR(Master1[[#This Row],[Avg Garment Scans per Delivery]]/Master1[[#This Row],[Garment Inventory]], "")</f>
        <v/>
      </c>
      <c r="W1032" s="42"/>
      <c r="X1032" s="42"/>
      <c r="Y1032" s="42"/>
      <c r="Z1032" s="42"/>
      <c r="AA1032" s="43">
        <f>_xlfn.XLOOKUP(Master1[[#This Row],[cu_id]], Revenue_Analysis[cuid], Revenue_Analysis[Q1 Low Deviation], 0)</f>
        <v>125.6157</v>
      </c>
      <c r="AB1032" s="43">
        <f>_xlfn.XLOOKUP(Master1[[#This Row],[cu_id]],Revenue_Analysis[cuid],Revenue_Analysis[Q1 High Deviation], 0)</f>
        <v>274.8809</v>
      </c>
      <c r="AC1032" s="43">
        <f>_xlfn.XLOOKUP(Master1[[#This Row],[cu_id]],Revenue_Analysis[cuid],Revenue_Analysis[Q2 Low Deviation], 0)</f>
        <v>186.99449999999999</v>
      </c>
      <c r="AD1032" s="43">
        <f>_xlfn.XLOOKUP(Master1[[#This Row],[cu_id]],Revenue_Analysis[cuid],Revenue_Analysis[Q2 High Deviation], 0)</f>
        <v>305.3485</v>
      </c>
      <c r="AE1032" s="43">
        <f>_xlfn.XLOOKUP(Master1[[#This Row],[cu_id]],Revenue_Analysis[cuid],Revenue_Analysis[Q3 Low Deviation], 0)</f>
        <v>187.83</v>
      </c>
      <c r="AF1032" s="43">
        <f>_xlfn.XLOOKUP(Master1[[#This Row],[cu_id]],Revenue_Analysis[cuid],Revenue_Analysis[Q3 High Deviation], 0)</f>
        <v>302.82</v>
      </c>
      <c r="AG1032" s="43">
        <f>_xlfn.XLOOKUP(Master1[[#This Row],[cu_id]],Revenue_Analysis[cuid],Revenue_Analysis[Q4 Low Deviation], 0)</f>
        <v>0</v>
      </c>
      <c r="AH1032" s="43">
        <f>_xlfn.XLOOKUP(Master1[[#This Row],[cu_id]],Revenue_Analysis[cuid],Revenue_Analysis[Q4 High Deviation], 0)</f>
        <v>0</v>
      </c>
      <c r="AI1032" s="43">
        <f>_xlfn.XLOOKUP(Master1[[#This Row],[cu_id]],Revenue_Analysis[cuid],Revenue_Analysis[Q1 Average], 0)</f>
        <v>200.2483</v>
      </c>
      <c r="AJ1032" s="43">
        <f>_xlfn.XLOOKUP(Master1[[#This Row],[cu_id]],Revenue_Analysis[cuid],Revenue_Analysis[Q2 Average], 0)</f>
        <v>246.17150000000001</v>
      </c>
      <c r="AK1032" s="43">
        <f>_xlfn.XLOOKUP(Master1[[#This Row],[cu_id]],Revenue_Analysis[cuid],Revenue_Analysis[Q3 Average], 0)</f>
        <v>245.32499999999999</v>
      </c>
      <c r="AL1032" s="43">
        <f>_xlfn.XLOOKUP(Master1[[#This Row],[cu_id]],Revenue_Analysis[cuid],Revenue_Analysis[Q4 Average], 0)</f>
        <v>0</v>
      </c>
      <c r="AM1032" s="44">
        <v>0.4375</v>
      </c>
      <c r="AN1032" s="44">
        <v>0.5</v>
      </c>
      <c r="AO1032" s="25" t="s">
        <v>13860</v>
      </c>
      <c r="AP1032" s="25" t="s">
        <v>13860</v>
      </c>
      <c r="AQ1032" s="25" t="s">
        <v>13860</v>
      </c>
      <c r="AR1032" s="25" t="s">
        <v>0</v>
      </c>
      <c r="AS1032" s="15">
        <f>IFERROR(_xlfn.XLOOKUP(Master1[[#This Row],[cu_id]],StopTimes[cu_ID],StopTimes[Average Stop Time]), 0)</f>
        <v>11.15</v>
      </c>
      <c r="AT103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32" s="45" t="s">
        <v>13860</v>
      </c>
      <c r="AV1032" s="13"/>
      <c r="AW1032" s="12"/>
    </row>
    <row r="1033" spans="1:49" x14ac:dyDescent="0.3">
      <c r="A1033" s="74" t="s">
        <v>4091</v>
      </c>
      <c r="B1033" s="25">
        <v>70</v>
      </c>
      <c r="C1033" s="25" t="s">
        <v>14</v>
      </c>
      <c r="D1033" s="26">
        <v>29184</v>
      </c>
      <c r="E1033" s="26" t="s">
        <v>13</v>
      </c>
      <c r="F1033" s="26" t="s">
        <v>1969</v>
      </c>
      <c r="G1033" s="26" t="s">
        <v>1970</v>
      </c>
      <c r="H1033" s="26" t="s">
        <v>11</v>
      </c>
      <c r="I1033" s="26" t="s">
        <v>575</v>
      </c>
      <c r="J1033" s="26" t="s">
        <v>4</v>
      </c>
      <c r="K1033" s="26" t="s">
        <v>1027</v>
      </c>
      <c r="L1033" s="27" t="s">
        <v>19</v>
      </c>
      <c r="M1033" s="25" t="s">
        <v>18</v>
      </c>
      <c r="N1033" s="25" t="s">
        <v>2</v>
      </c>
      <c r="O10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</v>
      </c>
      <c r="P1033" s="25">
        <v>0</v>
      </c>
      <c r="Q1033" s="25">
        <v>0</v>
      </c>
      <c r="R1033" s="25">
        <v>0</v>
      </c>
      <c r="S1033" s="25">
        <v>25</v>
      </c>
      <c r="T1033" s="25">
        <v>0</v>
      </c>
      <c r="U1033" s="25">
        <v>25</v>
      </c>
      <c r="V1033" s="41" t="str">
        <f>IFERROR(Master1[[#This Row],[Avg Garment Scans per Delivery]]/Master1[[#This Row],[Garment Inventory]], "")</f>
        <v/>
      </c>
      <c r="W1033" s="42"/>
      <c r="X1033" s="42"/>
      <c r="Y1033" s="42"/>
      <c r="Z1033" s="42"/>
      <c r="AA1033" s="43">
        <f>_xlfn.XLOOKUP(Master1[[#This Row],[cu_id]], Revenue_Analysis[cuid], Revenue_Analysis[Q1 Low Deviation], 0)</f>
        <v>53.94</v>
      </c>
      <c r="AB1033" s="43">
        <f>_xlfn.XLOOKUP(Master1[[#This Row],[cu_id]],Revenue_Analysis[cuid],Revenue_Analysis[Q1 High Deviation], 0)</f>
        <v>58.27</v>
      </c>
      <c r="AC1033" s="43">
        <f>_xlfn.XLOOKUP(Master1[[#This Row],[cu_id]],Revenue_Analysis[cuid],Revenue_Analysis[Q2 Low Deviation], 0)</f>
        <v>58.792200000000001</v>
      </c>
      <c r="AD1033" s="43">
        <f>_xlfn.XLOOKUP(Master1[[#This Row],[cu_id]],Revenue_Analysis[cuid],Revenue_Analysis[Q2 High Deviation], 0)</f>
        <v>60.614400000000003</v>
      </c>
      <c r="AE1033" s="43">
        <f>_xlfn.XLOOKUP(Master1[[#This Row],[cu_id]],Revenue_Analysis[cuid],Revenue_Analysis[Q3 Low Deviation], 0)</f>
        <v>51.101599999999998</v>
      </c>
      <c r="AF1033" s="43">
        <f>_xlfn.XLOOKUP(Master1[[#This Row],[cu_id]],Revenue_Analysis[cuid],Revenue_Analysis[Q3 High Deviation], 0)</f>
        <v>72.362399999999994</v>
      </c>
      <c r="AG1033" s="43">
        <f>_xlfn.XLOOKUP(Master1[[#This Row],[cu_id]],Revenue_Analysis[cuid],Revenue_Analysis[Q4 Low Deviation], 0)</f>
        <v>60.43</v>
      </c>
      <c r="AH1033" s="43">
        <f>_xlfn.XLOOKUP(Master1[[#This Row],[cu_id]],Revenue_Analysis[cuid],Revenue_Analysis[Q4 High Deviation], 0)</f>
        <v>60.43</v>
      </c>
      <c r="AI1033" s="43">
        <f>_xlfn.XLOOKUP(Master1[[#This Row],[cu_id]],Revenue_Analysis[cuid],Revenue_Analysis[Q1 Average], 0)</f>
        <v>56.104999999999997</v>
      </c>
      <c r="AJ1033" s="43">
        <f>_xlfn.XLOOKUP(Master1[[#This Row],[cu_id]],Revenue_Analysis[cuid],Revenue_Analysis[Q2 Average], 0)</f>
        <v>59.703299999999999</v>
      </c>
      <c r="AK1033" s="43">
        <f>_xlfn.XLOOKUP(Master1[[#This Row],[cu_id]],Revenue_Analysis[cuid],Revenue_Analysis[Q3 Average], 0)</f>
        <v>61.731999999999999</v>
      </c>
      <c r="AL1033" s="43">
        <f>_xlfn.XLOOKUP(Master1[[#This Row],[cu_id]],Revenue_Analysis[cuid],Revenue_Analysis[Q4 Average], 0)</f>
        <v>60.43</v>
      </c>
      <c r="AM1033" s="44">
        <v>0.41666666666666669</v>
      </c>
      <c r="AN1033" s="44">
        <v>0.70833333333333337</v>
      </c>
      <c r="AO1033" s="25" t="s">
        <v>13860</v>
      </c>
      <c r="AP1033" s="25" t="s">
        <v>13860</v>
      </c>
      <c r="AQ1033" s="25" t="s">
        <v>13860</v>
      </c>
      <c r="AR1033" s="25" t="s">
        <v>0</v>
      </c>
      <c r="AS1033" s="15">
        <f>IFERROR(_xlfn.XLOOKUP(Master1[[#This Row],[cu_id]],StopTimes[cu_ID],StopTimes[Average Stop Time]), 0)</f>
        <v>0.15</v>
      </c>
      <c r="AT103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33" s="45">
        <v>3</v>
      </c>
      <c r="AV1033" s="13"/>
      <c r="AW1033" s="12"/>
    </row>
    <row r="1034" spans="1:49" x14ac:dyDescent="0.3">
      <c r="A1034" s="74" t="s">
        <v>3433</v>
      </c>
      <c r="B1034" s="25">
        <v>8</v>
      </c>
      <c r="C1034" s="25" t="s">
        <v>14</v>
      </c>
      <c r="D1034" s="26">
        <v>19344</v>
      </c>
      <c r="E1034" s="26" t="s">
        <v>13</v>
      </c>
      <c r="F1034" s="26" t="s">
        <v>357</v>
      </c>
      <c r="G1034" s="26" t="s">
        <v>358</v>
      </c>
      <c r="H1034" s="26" t="s">
        <v>11</v>
      </c>
      <c r="I1034" s="26" t="s">
        <v>359</v>
      </c>
      <c r="J1034" s="26" t="s">
        <v>4</v>
      </c>
      <c r="K1034" s="26" t="s">
        <v>360</v>
      </c>
      <c r="L1034" s="27" t="s">
        <v>19</v>
      </c>
      <c r="M1034" s="25" t="s">
        <v>18</v>
      </c>
      <c r="N1034" s="25" t="s">
        <v>2</v>
      </c>
      <c r="O10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1034" s="25">
        <v>0</v>
      </c>
      <c r="Q1034" s="25">
        <v>0</v>
      </c>
      <c r="R1034" s="25">
        <v>0</v>
      </c>
      <c r="S1034" s="25">
        <v>220</v>
      </c>
      <c r="T1034" s="25">
        <v>0</v>
      </c>
      <c r="U1034" s="25">
        <v>19</v>
      </c>
      <c r="V1034" s="41" t="str">
        <f>IFERROR(Master1[[#This Row],[Avg Garment Scans per Delivery]]/Master1[[#This Row],[Garment Inventory]], "")</f>
        <v/>
      </c>
      <c r="W1034" s="42"/>
      <c r="X1034" s="42"/>
      <c r="Y1034" s="42"/>
      <c r="Z1034" s="42"/>
      <c r="AA1034" s="43">
        <f>_xlfn.XLOOKUP(Master1[[#This Row],[cu_id]], Revenue_Analysis[cuid], Revenue_Analysis[Q1 Low Deviation], 0)</f>
        <v>82.225899999999996</v>
      </c>
      <c r="AB1034" s="43">
        <f>_xlfn.XLOOKUP(Master1[[#This Row],[cu_id]],Revenue_Analysis[cuid],Revenue_Analysis[Q1 High Deviation], 0)</f>
        <v>87.548299999999998</v>
      </c>
      <c r="AC1034" s="43">
        <f>_xlfn.XLOOKUP(Master1[[#This Row],[cu_id]],Revenue_Analysis[cuid],Revenue_Analysis[Q2 Low Deviation], 0)</f>
        <v>87.702200000000005</v>
      </c>
      <c r="AD1034" s="43">
        <f>_xlfn.XLOOKUP(Master1[[#This Row],[cu_id]],Revenue_Analysis[cuid],Revenue_Analysis[Q2 High Deviation], 0)</f>
        <v>90.884399999999999</v>
      </c>
      <c r="AE1034" s="43">
        <f>_xlfn.XLOOKUP(Master1[[#This Row],[cu_id]],Revenue_Analysis[cuid],Revenue_Analysis[Q3 Low Deviation], 0)</f>
        <v>90.501999999999995</v>
      </c>
      <c r="AF1034" s="43">
        <f>_xlfn.XLOOKUP(Master1[[#This Row],[cu_id]],Revenue_Analysis[cuid],Revenue_Analysis[Q3 High Deviation], 0)</f>
        <v>91.589399999999998</v>
      </c>
      <c r="AG1034" s="43">
        <f>_xlfn.XLOOKUP(Master1[[#This Row],[cu_id]],Revenue_Analysis[cuid],Revenue_Analysis[Q4 Low Deviation], 0)</f>
        <v>90.57</v>
      </c>
      <c r="AH1034" s="43">
        <f>_xlfn.XLOOKUP(Master1[[#This Row],[cu_id]],Revenue_Analysis[cuid],Revenue_Analysis[Q4 High Deviation], 0)</f>
        <v>90.57</v>
      </c>
      <c r="AI1034" s="43">
        <f>_xlfn.XLOOKUP(Master1[[#This Row],[cu_id]],Revenue_Analysis[cuid],Revenue_Analysis[Q1 Average], 0)</f>
        <v>84.887100000000004</v>
      </c>
      <c r="AJ1034" s="43">
        <f>_xlfn.XLOOKUP(Master1[[#This Row],[cu_id]],Revenue_Analysis[cuid],Revenue_Analysis[Q2 Average], 0)</f>
        <v>89.293300000000002</v>
      </c>
      <c r="AK1034" s="43">
        <f>_xlfn.XLOOKUP(Master1[[#This Row],[cu_id]],Revenue_Analysis[cuid],Revenue_Analysis[Q3 Average], 0)</f>
        <v>91.045699999999997</v>
      </c>
      <c r="AL1034" s="43">
        <f>_xlfn.XLOOKUP(Master1[[#This Row],[cu_id]],Revenue_Analysis[cuid],Revenue_Analysis[Q4 Average], 0)</f>
        <v>90.57</v>
      </c>
      <c r="AM1034" s="44">
        <v>0.375</v>
      </c>
      <c r="AN1034" s="44">
        <v>0.66666666666666663</v>
      </c>
      <c r="AO1034" s="25" t="s">
        <v>13860</v>
      </c>
      <c r="AP1034" s="25" t="s">
        <v>13860</v>
      </c>
      <c r="AQ1034" s="25" t="s">
        <v>13860</v>
      </c>
      <c r="AR1034" s="25" t="s">
        <v>0</v>
      </c>
      <c r="AS1034" s="15">
        <f>IFERROR(_xlfn.XLOOKUP(Master1[[#This Row],[cu_id]],StopTimes[cu_ID],StopTimes[Average Stop Time]), 0)</f>
        <v>11.112500000000001</v>
      </c>
      <c r="AT103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34" s="45" t="s">
        <v>13860</v>
      </c>
      <c r="AV1034" s="13"/>
      <c r="AW1034" s="12"/>
    </row>
    <row r="1035" spans="1:49" x14ac:dyDescent="0.3">
      <c r="A1035" s="74" t="s">
        <v>4098</v>
      </c>
      <c r="B1035" s="25">
        <v>70</v>
      </c>
      <c r="C1035" s="25" t="s">
        <v>14</v>
      </c>
      <c r="D1035" s="26">
        <v>29185</v>
      </c>
      <c r="E1035" s="26" t="s">
        <v>13</v>
      </c>
      <c r="F1035" s="26" t="s">
        <v>1985</v>
      </c>
      <c r="G1035" s="26" t="s">
        <v>1986</v>
      </c>
      <c r="H1035" s="26" t="s">
        <v>1987</v>
      </c>
      <c r="I1035" s="26" t="s">
        <v>353</v>
      </c>
      <c r="J1035" s="26" t="s">
        <v>4</v>
      </c>
      <c r="K1035" s="26" t="s">
        <v>777</v>
      </c>
      <c r="L1035" s="27" t="s">
        <v>24</v>
      </c>
      <c r="M1035" s="25" t="s">
        <v>23</v>
      </c>
      <c r="N1035" s="25" t="s">
        <v>2</v>
      </c>
      <c r="O10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63</v>
      </c>
      <c r="P1035" s="25">
        <v>0</v>
      </c>
      <c r="Q1035" s="25">
        <v>0</v>
      </c>
      <c r="R1035" s="25">
        <v>0</v>
      </c>
      <c r="S1035" s="25">
        <v>63</v>
      </c>
      <c r="T1035" s="25">
        <v>0</v>
      </c>
      <c r="U1035" s="25">
        <v>13</v>
      </c>
      <c r="V1035" s="41" t="str">
        <f>IFERROR(Master1[[#This Row],[Avg Garment Scans per Delivery]]/Master1[[#This Row],[Garment Inventory]], "")</f>
        <v/>
      </c>
      <c r="W1035" s="42"/>
      <c r="X1035" s="42"/>
      <c r="Y1035" s="42"/>
      <c r="Z1035" s="42"/>
      <c r="AA1035" s="43">
        <f>_xlfn.XLOOKUP(Master1[[#This Row],[cu_id]], Revenue_Analysis[cuid], Revenue_Analysis[Q1 Low Deviation], 0)</f>
        <v>126.76</v>
      </c>
      <c r="AB1035" s="43">
        <f>_xlfn.XLOOKUP(Master1[[#This Row],[cu_id]],Revenue_Analysis[cuid],Revenue_Analysis[Q1 High Deviation], 0)</f>
        <v>224.96</v>
      </c>
      <c r="AC1035" s="43">
        <f>_xlfn.XLOOKUP(Master1[[#This Row],[cu_id]],Revenue_Analysis[cuid],Revenue_Analysis[Q2 Low Deviation], 0)</f>
        <v>126.15219999999999</v>
      </c>
      <c r="AD1035" s="43">
        <f>_xlfn.XLOOKUP(Master1[[#This Row],[cu_id]],Revenue_Analysis[cuid],Revenue_Analysis[Q2 High Deviation], 0)</f>
        <v>131.01439999999999</v>
      </c>
      <c r="AE1035" s="43">
        <f>_xlfn.XLOOKUP(Master1[[#This Row],[cu_id]],Revenue_Analysis[cuid],Revenue_Analysis[Q3 Low Deviation], 0)</f>
        <v>130.91560000000001</v>
      </c>
      <c r="AF1035" s="43">
        <f>_xlfn.XLOOKUP(Master1[[#This Row],[cu_id]],Revenue_Analysis[cuid],Revenue_Analysis[Q3 High Deviation], 0)</f>
        <v>132.4178</v>
      </c>
      <c r="AG1035" s="43">
        <f>_xlfn.XLOOKUP(Master1[[#This Row],[cu_id]],Revenue_Analysis[cuid],Revenue_Analysis[Q4 Low Deviation], 0)</f>
        <v>130.54</v>
      </c>
      <c r="AH1035" s="43">
        <f>_xlfn.XLOOKUP(Master1[[#This Row],[cu_id]],Revenue_Analysis[cuid],Revenue_Analysis[Q4 High Deviation], 0)</f>
        <v>139.62</v>
      </c>
      <c r="AI1035" s="43">
        <f>_xlfn.XLOOKUP(Master1[[#This Row],[cu_id]],Revenue_Analysis[cuid],Revenue_Analysis[Q1 Average], 0)</f>
        <v>175.86</v>
      </c>
      <c r="AJ1035" s="43">
        <f>_xlfn.XLOOKUP(Master1[[#This Row],[cu_id]],Revenue_Analysis[cuid],Revenue_Analysis[Q2 Average], 0)</f>
        <v>128.58330000000001</v>
      </c>
      <c r="AK1035" s="43">
        <f>_xlfn.XLOOKUP(Master1[[#This Row],[cu_id]],Revenue_Analysis[cuid],Revenue_Analysis[Q3 Average], 0)</f>
        <v>131.66669999999999</v>
      </c>
      <c r="AL1035" s="43">
        <f>_xlfn.XLOOKUP(Master1[[#This Row],[cu_id]],Revenue_Analysis[cuid],Revenue_Analysis[Q4 Average], 0)</f>
        <v>135.08000000000001</v>
      </c>
      <c r="AM1035" s="44">
        <v>0.375</v>
      </c>
      <c r="AN1035" s="44">
        <v>0.66666666666666663</v>
      </c>
      <c r="AO1035" s="25" t="s">
        <v>13860</v>
      </c>
      <c r="AP1035" s="25" t="s">
        <v>13860</v>
      </c>
      <c r="AQ1035" s="25" t="s">
        <v>13860</v>
      </c>
      <c r="AR1035" s="25" t="s">
        <v>0</v>
      </c>
      <c r="AS1035" s="15">
        <f>IFERROR(_xlfn.XLOOKUP(Master1[[#This Row],[cu_id]],StopTimes[cu_ID],StopTimes[Average Stop Time]), 0)</f>
        <v>0.125</v>
      </c>
      <c r="AT103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35" s="45">
        <v>3</v>
      </c>
      <c r="AV1035" s="13"/>
      <c r="AW1035" s="12"/>
    </row>
    <row r="1036" spans="1:49" x14ac:dyDescent="0.3">
      <c r="A1036" s="74" t="s">
        <v>3848</v>
      </c>
      <c r="B1036" s="25">
        <v>70</v>
      </c>
      <c r="C1036" s="25" t="s">
        <v>12</v>
      </c>
      <c r="D1036" s="26">
        <v>29194</v>
      </c>
      <c r="E1036" s="26" t="s">
        <v>13</v>
      </c>
      <c r="F1036" s="26" t="s">
        <v>1418</v>
      </c>
      <c r="G1036" s="26" t="s">
        <v>1419</v>
      </c>
      <c r="H1036" s="26" t="s">
        <v>11</v>
      </c>
      <c r="I1036" s="26" t="s">
        <v>1090</v>
      </c>
      <c r="J1036" s="26" t="s">
        <v>4</v>
      </c>
      <c r="K1036" s="26" t="s">
        <v>1091</v>
      </c>
      <c r="L1036" s="27" t="s">
        <v>31</v>
      </c>
      <c r="M1036" s="25" t="s">
        <v>30</v>
      </c>
      <c r="N1036" s="25" t="s">
        <v>2</v>
      </c>
      <c r="O10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154</v>
      </c>
      <c r="P1036" s="25">
        <v>0</v>
      </c>
      <c r="Q1036" s="25">
        <v>154</v>
      </c>
      <c r="R1036" s="25">
        <v>0</v>
      </c>
      <c r="S1036" s="25">
        <v>0</v>
      </c>
      <c r="T1036" s="25">
        <v>0</v>
      </c>
      <c r="U1036" s="25">
        <v>12</v>
      </c>
      <c r="V1036" s="41" t="str">
        <f>IFERROR(Master1[[#This Row],[Avg Garment Scans per Delivery]]/Master1[[#This Row],[Garment Inventory]], "")</f>
        <v/>
      </c>
      <c r="W1036" s="42"/>
      <c r="X1036" s="42"/>
      <c r="Y1036" s="42"/>
      <c r="Z1036" s="42"/>
      <c r="AA1036" s="43">
        <f>_xlfn.XLOOKUP(Master1[[#This Row],[cu_id]], Revenue_Analysis[cuid], Revenue_Analysis[Q1 Low Deviation], 0)</f>
        <v>113.81</v>
      </c>
      <c r="AB1036" s="43">
        <f>_xlfn.XLOOKUP(Master1[[#This Row],[cu_id]],Revenue_Analysis[cuid],Revenue_Analysis[Q1 High Deviation], 0)</f>
        <v>113.81</v>
      </c>
      <c r="AC1036" s="43">
        <f>_xlfn.XLOOKUP(Master1[[#This Row],[cu_id]],Revenue_Analysis[cuid],Revenue_Analysis[Q2 Low Deviation], 0)</f>
        <v>115.7637</v>
      </c>
      <c r="AD1036" s="43">
        <f>_xlfn.XLOOKUP(Master1[[#This Row],[cu_id]],Revenue_Analysis[cuid],Revenue_Analysis[Q2 High Deviation], 0)</f>
        <v>117.54130000000001</v>
      </c>
      <c r="AE1036" s="43">
        <f>_xlfn.XLOOKUP(Master1[[#This Row],[cu_id]],Revenue_Analysis[cuid],Revenue_Analysis[Q3 Low Deviation], 0)</f>
        <v>117.6189</v>
      </c>
      <c r="AF1036" s="43">
        <f>_xlfn.XLOOKUP(Master1[[#This Row],[cu_id]],Revenue_Analysis[cuid],Revenue_Analysis[Q3 High Deviation], 0)</f>
        <v>118.2677</v>
      </c>
      <c r="AG1036" s="43">
        <f>_xlfn.XLOOKUP(Master1[[#This Row],[cu_id]],Revenue_Analysis[cuid],Revenue_Analysis[Q4 Low Deviation], 0)</f>
        <v>116.6555</v>
      </c>
      <c r="AH1036" s="43">
        <f>_xlfn.XLOOKUP(Master1[[#This Row],[cu_id]],Revenue_Analysis[cuid],Revenue_Analysis[Q4 High Deviation], 0)</f>
        <v>125.0111</v>
      </c>
      <c r="AI1036" s="43">
        <f>_xlfn.XLOOKUP(Master1[[#This Row],[cu_id]],Revenue_Analysis[cuid],Revenue_Analysis[Q1 Average], 0)</f>
        <v>113.81</v>
      </c>
      <c r="AJ1036" s="43">
        <f>_xlfn.XLOOKUP(Master1[[#This Row],[cu_id]],Revenue_Analysis[cuid],Revenue_Analysis[Q2 Average], 0)</f>
        <v>116.6525</v>
      </c>
      <c r="AK1036" s="43">
        <f>_xlfn.XLOOKUP(Master1[[#This Row],[cu_id]],Revenue_Analysis[cuid],Revenue_Analysis[Q3 Average], 0)</f>
        <v>117.94329999999999</v>
      </c>
      <c r="AL1036" s="43">
        <f>_xlfn.XLOOKUP(Master1[[#This Row],[cu_id]],Revenue_Analysis[cuid],Revenue_Analysis[Q4 Average], 0)</f>
        <v>120.83329999999999</v>
      </c>
      <c r="AM1036" s="44">
        <v>0.5</v>
      </c>
      <c r="AN1036" s="44">
        <v>0.58333333333333337</v>
      </c>
      <c r="AO1036" s="25" t="s">
        <v>13860</v>
      </c>
      <c r="AP1036" s="25" t="s">
        <v>13860</v>
      </c>
      <c r="AQ1036" s="25" t="s">
        <v>13860</v>
      </c>
      <c r="AR1036" s="25" t="s">
        <v>0</v>
      </c>
      <c r="AS1036" s="15">
        <f>IFERROR(_xlfn.XLOOKUP(Master1[[#This Row],[cu_id]],StopTimes[cu_ID],StopTimes[Average Stop Time]), 0)</f>
        <v>0.24166666666666667</v>
      </c>
      <c r="AT103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36" s="45">
        <v>3</v>
      </c>
      <c r="AV1036" s="13"/>
      <c r="AW1036" s="12"/>
    </row>
    <row r="1037" spans="1:49" x14ac:dyDescent="0.3">
      <c r="A1037" s="74" t="s">
        <v>3802</v>
      </c>
      <c r="B1037" s="25">
        <v>76</v>
      </c>
      <c r="C1037" s="25" t="s">
        <v>12</v>
      </c>
      <c r="D1037" s="26">
        <v>29195</v>
      </c>
      <c r="E1037" s="26" t="s">
        <v>13</v>
      </c>
      <c r="F1037" s="26" t="s">
        <v>1312</v>
      </c>
      <c r="G1037" s="26" t="s">
        <v>1313</v>
      </c>
      <c r="H1037" s="26" t="s">
        <v>11</v>
      </c>
      <c r="I1037" s="26" t="s">
        <v>363</v>
      </c>
      <c r="J1037" s="26" t="s">
        <v>4</v>
      </c>
      <c r="K1037" s="26" t="s">
        <v>364</v>
      </c>
      <c r="L1037" s="27" t="s">
        <v>21</v>
      </c>
      <c r="M1037" s="25" t="s">
        <v>20</v>
      </c>
      <c r="N1037" s="25" t="s">
        <v>2</v>
      </c>
      <c r="O10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75</v>
      </c>
      <c r="P1037" s="25">
        <v>0</v>
      </c>
      <c r="Q1037" s="25">
        <v>75</v>
      </c>
      <c r="R1037" s="25">
        <v>0</v>
      </c>
      <c r="S1037" s="25">
        <v>0</v>
      </c>
      <c r="T1037" s="25">
        <v>0</v>
      </c>
      <c r="U1037" s="25">
        <v>13</v>
      </c>
      <c r="V1037" s="41" t="str">
        <f>IFERROR(Master1[[#This Row],[Avg Garment Scans per Delivery]]/Master1[[#This Row],[Garment Inventory]], "")</f>
        <v/>
      </c>
      <c r="W1037" s="42"/>
      <c r="X1037" s="42"/>
      <c r="Y1037" s="42"/>
      <c r="Z1037" s="42"/>
      <c r="AA1037" s="43">
        <f>_xlfn.XLOOKUP(Master1[[#This Row],[cu_id]], Revenue_Analysis[cuid], Revenue_Analysis[Q1 Low Deviation], 0)</f>
        <v>69.945499999999996</v>
      </c>
      <c r="AB1037" s="43">
        <f>_xlfn.XLOOKUP(Master1[[#This Row],[cu_id]],Revenue_Analysis[cuid],Revenue_Analysis[Q1 High Deviation], 0)</f>
        <v>72.141099999999994</v>
      </c>
      <c r="AC1037" s="43">
        <f>_xlfn.XLOOKUP(Master1[[#This Row],[cu_id]],Revenue_Analysis[cuid],Revenue_Analysis[Q2 Low Deviation], 0)</f>
        <v>72.216700000000003</v>
      </c>
      <c r="AD1037" s="43">
        <f>_xlfn.XLOOKUP(Master1[[#This Row],[cu_id]],Revenue_Analysis[cuid],Revenue_Analysis[Q2 High Deviation], 0)</f>
        <v>76.003299999999996</v>
      </c>
      <c r="AE1037" s="43">
        <f>_xlfn.XLOOKUP(Master1[[#This Row],[cu_id]],Revenue_Analysis[cuid],Revenue_Analysis[Q3 Low Deviation], 0)</f>
        <v>75.63</v>
      </c>
      <c r="AF1037" s="43">
        <f>_xlfn.XLOOKUP(Master1[[#This Row],[cu_id]],Revenue_Analysis[cuid],Revenue_Analysis[Q3 High Deviation], 0)</f>
        <v>76.95</v>
      </c>
      <c r="AG1037" s="43">
        <f>_xlfn.XLOOKUP(Master1[[#This Row],[cu_id]],Revenue_Analysis[cuid],Revenue_Analysis[Q4 Low Deviation], 0)</f>
        <v>75.63</v>
      </c>
      <c r="AH1037" s="43">
        <f>_xlfn.XLOOKUP(Master1[[#This Row],[cu_id]],Revenue_Analysis[cuid],Revenue_Analysis[Q4 High Deviation], 0)</f>
        <v>75.63</v>
      </c>
      <c r="AI1037" s="43">
        <f>_xlfn.XLOOKUP(Master1[[#This Row],[cu_id]],Revenue_Analysis[cuid],Revenue_Analysis[Q1 Average], 0)</f>
        <v>71.043300000000002</v>
      </c>
      <c r="AJ1037" s="43">
        <f>_xlfn.XLOOKUP(Master1[[#This Row],[cu_id]],Revenue_Analysis[cuid],Revenue_Analysis[Q2 Average], 0)</f>
        <v>74.11</v>
      </c>
      <c r="AK1037" s="43">
        <f>_xlfn.XLOOKUP(Master1[[#This Row],[cu_id]],Revenue_Analysis[cuid],Revenue_Analysis[Q3 Average], 0)</f>
        <v>76.290000000000006</v>
      </c>
      <c r="AL1037" s="43">
        <f>_xlfn.XLOOKUP(Master1[[#This Row],[cu_id]],Revenue_Analysis[cuid],Revenue_Analysis[Q4 Average], 0)</f>
        <v>75.63</v>
      </c>
      <c r="AM1037" s="44">
        <v>7</v>
      </c>
      <c r="AN1037" s="44">
        <v>3.5</v>
      </c>
      <c r="AO1037" s="25" t="s">
        <v>13860</v>
      </c>
      <c r="AP1037" s="25" t="s">
        <v>13860</v>
      </c>
      <c r="AQ1037" s="25" t="s">
        <v>13860</v>
      </c>
      <c r="AR1037" s="25" t="s">
        <v>0</v>
      </c>
      <c r="AS1037" s="15">
        <f>IFERROR(_xlfn.XLOOKUP(Master1[[#This Row],[cu_id]],StopTimes[cu_ID],StopTimes[Average Stop Time]), 0)</f>
        <v>6.4333333333333336</v>
      </c>
      <c r="AT103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37" s="45" t="s">
        <v>13860</v>
      </c>
      <c r="AV1037" s="13"/>
      <c r="AW1037" s="12"/>
    </row>
    <row r="1038" spans="1:49" x14ac:dyDescent="0.3">
      <c r="A1038" s="74" t="s">
        <v>3434</v>
      </c>
      <c r="B1038" s="25">
        <v>76</v>
      </c>
      <c r="C1038" s="25" t="s">
        <v>6</v>
      </c>
      <c r="D1038" s="26">
        <v>19351</v>
      </c>
      <c r="E1038" s="26" t="s">
        <v>13</v>
      </c>
      <c r="F1038" s="26" t="s">
        <v>361</v>
      </c>
      <c r="G1038" s="26" t="s">
        <v>362</v>
      </c>
      <c r="H1038" s="26" t="s">
        <v>11</v>
      </c>
      <c r="I1038" s="26" t="s">
        <v>363</v>
      </c>
      <c r="J1038" s="26" t="s">
        <v>4</v>
      </c>
      <c r="K1038" s="26" t="s">
        <v>364</v>
      </c>
      <c r="L1038" s="27" t="s">
        <v>21</v>
      </c>
      <c r="M1038" s="25" t="s">
        <v>20</v>
      </c>
      <c r="N1038" s="25" t="s">
        <v>2</v>
      </c>
      <c r="O10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78</v>
      </c>
      <c r="P1038" s="25">
        <v>0</v>
      </c>
      <c r="Q1038" s="25">
        <v>0</v>
      </c>
      <c r="R1038" s="25">
        <v>78</v>
      </c>
      <c r="S1038" s="25">
        <v>0</v>
      </c>
      <c r="T1038" s="25">
        <v>0</v>
      </c>
      <c r="U1038" s="25">
        <v>13</v>
      </c>
      <c r="V1038" s="41" t="str">
        <f>IFERROR(Master1[[#This Row],[Avg Garment Scans per Delivery]]/Master1[[#This Row],[Garment Inventory]], "")</f>
        <v/>
      </c>
      <c r="W1038" s="42"/>
      <c r="X1038" s="42"/>
      <c r="Y1038" s="42"/>
      <c r="Z1038" s="42"/>
      <c r="AA1038" s="43">
        <f>_xlfn.XLOOKUP(Master1[[#This Row],[cu_id]], Revenue_Analysis[cuid], Revenue_Analysis[Q1 Low Deviation], 0)</f>
        <v>53.496699999999997</v>
      </c>
      <c r="AB1038" s="43">
        <f>_xlfn.XLOOKUP(Master1[[#This Row],[cu_id]],Revenue_Analysis[cuid],Revenue_Analysis[Q1 High Deviation], 0)</f>
        <v>57.683300000000003</v>
      </c>
      <c r="AC1038" s="43">
        <f>_xlfn.XLOOKUP(Master1[[#This Row],[cu_id]],Revenue_Analysis[cuid],Revenue_Analysis[Q2 Low Deviation], 0)</f>
        <v>58.316699999999997</v>
      </c>
      <c r="AD1038" s="43">
        <f>_xlfn.XLOOKUP(Master1[[#This Row],[cu_id]],Revenue_Analysis[cuid],Revenue_Analysis[Q2 High Deviation], 0)</f>
        <v>61.6233</v>
      </c>
      <c r="AE1038" s="43">
        <f>_xlfn.XLOOKUP(Master1[[#This Row],[cu_id]],Revenue_Analysis[cuid],Revenue_Analysis[Q3 Low Deviation], 0)</f>
        <v>61.29</v>
      </c>
      <c r="AF1038" s="43">
        <f>_xlfn.XLOOKUP(Master1[[#This Row],[cu_id]],Revenue_Analysis[cuid],Revenue_Analysis[Q3 High Deviation], 0)</f>
        <v>62.45</v>
      </c>
      <c r="AG1038" s="43">
        <f>_xlfn.XLOOKUP(Master1[[#This Row],[cu_id]],Revenue_Analysis[cuid],Revenue_Analysis[Q4 Low Deviation], 0)</f>
        <v>61.29</v>
      </c>
      <c r="AH1038" s="43">
        <f>_xlfn.XLOOKUP(Master1[[#This Row],[cu_id]],Revenue_Analysis[cuid],Revenue_Analysis[Q4 High Deviation], 0)</f>
        <v>61.29</v>
      </c>
      <c r="AI1038" s="43">
        <f>_xlfn.XLOOKUP(Master1[[#This Row],[cu_id]],Revenue_Analysis[cuid],Revenue_Analysis[Q1 Average], 0)</f>
        <v>55.59</v>
      </c>
      <c r="AJ1038" s="43">
        <f>_xlfn.XLOOKUP(Master1[[#This Row],[cu_id]],Revenue_Analysis[cuid],Revenue_Analysis[Q2 Average], 0)</f>
        <v>59.97</v>
      </c>
      <c r="AK1038" s="43">
        <f>_xlfn.XLOOKUP(Master1[[#This Row],[cu_id]],Revenue_Analysis[cuid],Revenue_Analysis[Q3 Average], 0)</f>
        <v>61.87</v>
      </c>
      <c r="AL1038" s="43">
        <f>_xlfn.XLOOKUP(Master1[[#This Row],[cu_id]],Revenue_Analysis[cuid],Revenue_Analysis[Q4 Average], 0)</f>
        <v>61.29</v>
      </c>
      <c r="AM1038" s="44">
        <v>9</v>
      </c>
      <c r="AN1038" s="44">
        <v>4.5</v>
      </c>
      <c r="AO1038" s="25" t="s">
        <v>13860</v>
      </c>
      <c r="AP1038" s="25" t="s">
        <v>13860</v>
      </c>
      <c r="AQ1038" s="25" t="s">
        <v>13860</v>
      </c>
      <c r="AR1038" s="25" t="s">
        <v>0</v>
      </c>
      <c r="AS1038" s="15">
        <f>IFERROR(_xlfn.XLOOKUP(Master1[[#This Row],[cu_id]],StopTimes[cu_ID],StopTimes[Average Stop Time]), 0)</f>
        <v>3.85</v>
      </c>
      <c r="AT103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38" s="45" t="s">
        <v>13860</v>
      </c>
      <c r="AV1038" s="13"/>
      <c r="AW1038" s="12"/>
    </row>
    <row r="1039" spans="1:49" x14ac:dyDescent="0.3">
      <c r="A1039" s="74" t="s">
        <v>3803</v>
      </c>
      <c r="B1039" s="25">
        <v>70</v>
      </c>
      <c r="C1039" s="25" t="s">
        <v>7</v>
      </c>
      <c r="D1039" s="26">
        <v>29199</v>
      </c>
      <c r="E1039" s="26" t="s">
        <v>13</v>
      </c>
      <c r="F1039" s="26" t="s">
        <v>1314</v>
      </c>
      <c r="G1039" s="26" t="s">
        <v>1315</v>
      </c>
      <c r="H1039" s="26" t="s">
        <v>11</v>
      </c>
      <c r="I1039" s="26" t="s">
        <v>353</v>
      </c>
      <c r="J1039" s="26" t="s">
        <v>4</v>
      </c>
      <c r="K1039" s="26" t="s">
        <v>777</v>
      </c>
      <c r="L1039" s="27" t="s">
        <v>16</v>
      </c>
      <c r="M1039" s="25" t="s">
        <v>3</v>
      </c>
      <c r="N1039" s="25" t="s">
        <v>2</v>
      </c>
      <c r="O10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039" s="25">
        <v>0</v>
      </c>
      <c r="Q1039" s="25">
        <v>0</v>
      </c>
      <c r="R1039" s="25">
        <v>0</v>
      </c>
      <c r="S1039" s="25">
        <v>0</v>
      </c>
      <c r="T1039" s="25">
        <v>90</v>
      </c>
      <c r="U1039" s="25">
        <v>51</v>
      </c>
      <c r="V1039" s="41" t="str">
        <f>IFERROR(Master1[[#This Row],[Avg Garment Scans per Delivery]]/Master1[[#This Row],[Garment Inventory]], "")</f>
        <v/>
      </c>
      <c r="W1039" s="42"/>
      <c r="X1039" s="42"/>
      <c r="Y1039" s="42"/>
      <c r="Z1039" s="42"/>
      <c r="AA1039" s="43">
        <f>_xlfn.XLOOKUP(Master1[[#This Row],[cu_id]], Revenue_Analysis[cuid], Revenue_Analysis[Q1 Low Deviation], 0)</f>
        <v>144.44</v>
      </c>
      <c r="AB1039" s="43">
        <f>_xlfn.XLOOKUP(Master1[[#This Row],[cu_id]],Revenue_Analysis[cuid],Revenue_Analysis[Q1 High Deviation], 0)</f>
        <v>145.69</v>
      </c>
      <c r="AC1039" s="43">
        <f>_xlfn.XLOOKUP(Master1[[#This Row],[cu_id]],Revenue_Analysis[cuid],Revenue_Analysis[Q2 Low Deviation], 0)</f>
        <v>151.4657</v>
      </c>
      <c r="AD1039" s="43">
        <f>_xlfn.XLOOKUP(Master1[[#This Row],[cu_id]],Revenue_Analysis[cuid],Revenue_Analysis[Q2 High Deviation], 0)</f>
        <v>165.94810000000001</v>
      </c>
      <c r="AE1039" s="43">
        <f>_xlfn.XLOOKUP(Master1[[#This Row],[cu_id]],Revenue_Analysis[cuid],Revenue_Analysis[Q3 Low Deviation], 0)</f>
        <v>164.66</v>
      </c>
      <c r="AF1039" s="43">
        <f>_xlfn.XLOOKUP(Master1[[#This Row],[cu_id]],Revenue_Analysis[cuid],Revenue_Analysis[Q3 High Deviation], 0)</f>
        <v>165.57</v>
      </c>
      <c r="AG1039" s="43">
        <f>_xlfn.XLOOKUP(Master1[[#This Row],[cu_id]],Revenue_Analysis[cuid],Revenue_Analysis[Q4 Low Deviation], 0)</f>
        <v>163.48480000000001</v>
      </c>
      <c r="AH1039" s="43">
        <f>_xlfn.XLOOKUP(Master1[[#This Row],[cu_id]],Revenue_Analysis[cuid],Revenue_Analysis[Q4 High Deviation], 0)</f>
        <v>176.0198</v>
      </c>
      <c r="AI1039" s="43">
        <f>_xlfn.XLOOKUP(Master1[[#This Row],[cu_id]],Revenue_Analysis[cuid],Revenue_Analysis[Q1 Average], 0)</f>
        <v>145.065</v>
      </c>
      <c r="AJ1039" s="43">
        <f>_xlfn.XLOOKUP(Master1[[#This Row],[cu_id]],Revenue_Analysis[cuid],Revenue_Analysis[Q2 Average], 0)</f>
        <v>158.70689999999999</v>
      </c>
      <c r="AK1039" s="43">
        <f>_xlfn.XLOOKUP(Master1[[#This Row],[cu_id]],Revenue_Analysis[cuid],Revenue_Analysis[Q3 Average], 0)</f>
        <v>165.11500000000001</v>
      </c>
      <c r="AL1039" s="43">
        <f>_xlfn.XLOOKUP(Master1[[#This Row],[cu_id]],Revenue_Analysis[cuid],Revenue_Analysis[Q4 Average], 0)</f>
        <v>169.75229999999999</v>
      </c>
      <c r="AM1039" s="44">
        <v>0.4375</v>
      </c>
      <c r="AN1039" s="44">
        <v>0.75</v>
      </c>
      <c r="AO1039" s="25" t="s">
        <v>13860</v>
      </c>
      <c r="AP1039" s="25" t="s">
        <v>13860</v>
      </c>
      <c r="AQ1039" s="25" t="s">
        <v>13860</v>
      </c>
      <c r="AR1039" s="25" t="s">
        <v>0</v>
      </c>
      <c r="AS1039" s="15">
        <f>IFERROR(_xlfn.XLOOKUP(Master1[[#This Row],[cu_id]],StopTimes[cu_ID],StopTimes[Average Stop Time]), 0)</f>
        <v>7.3770833333333332</v>
      </c>
      <c r="AT103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39" s="45" t="s">
        <v>13860</v>
      </c>
      <c r="AV1039" s="13"/>
      <c r="AW1039" s="12"/>
    </row>
    <row r="1040" spans="1:49" x14ac:dyDescent="0.3">
      <c r="A1040" s="74" t="s">
        <v>4166</v>
      </c>
      <c r="B1040" s="25">
        <v>70</v>
      </c>
      <c r="C1040" s="25" t="s">
        <v>7</v>
      </c>
      <c r="D1040" s="26">
        <v>29200</v>
      </c>
      <c r="E1040" s="26" t="s">
        <v>13</v>
      </c>
      <c r="F1040" s="26" t="s">
        <v>2140</v>
      </c>
      <c r="G1040" s="26" t="s">
        <v>2141</v>
      </c>
      <c r="H1040" s="26" t="s">
        <v>11</v>
      </c>
      <c r="I1040" s="26" t="s">
        <v>353</v>
      </c>
      <c r="J1040" s="26" t="s">
        <v>4</v>
      </c>
      <c r="K1040" s="26" t="s">
        <v>777</v>
      </c>
      <c r="L1040" s="27" t="s">
        <v>16</v>
      </c>
      <c r="M1040" s="25" t="s">
        <v>3</v>
      </c>
      <c r="N1040" s="25" t="s">
        <v>2</v>
      </c>
      <c r="O10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040" s="25">
        <v>0</v>
      </c>
      <c r="Q1040" s="25">
        <v>0</v>
      </c>
      <c r="R1040" s="25">
        <v>0</v>
      </c>
      <c r="S1040" s="25">
        <v>0</v>
      </c>
      <c r="T1040" s="25">
        <v>70</v>
      </c>
      <c r="U1040" s="25">
        <v>48</v>
      </c>
      <c r="V1040" s="41">
        <f>IFERROR(Master1[[#This Row],[Avg Garment Scans per Delivery]]/Master1[[#This Row],[Garment Inventory]], "")</f>
        <v>0.2</v>
      </c>
      <c r="W1040" s="42">
        <v>15</v>
      </c>
      <c r="X1040" s="42">
        <v>3</v>
      </c>
      <c r="Y1040" s="42">
        <v>1</v>
      </c>
      <c r="Z1040" s="42">
        <v>15</v>
      </c>
      <c r="AA1040" s="43">
        <f>_xlfn.XLOOKUP(Master1[[#This Row],[cu_id]], Revenue_Analysis[cuid], Revenue_Analysis[Q1 Low Deviation], 0)</f>
        <v>42.928699999999999</v>
      </c>
      <c r="AB1040" s="43">
        <f>_xlfn.XLOOKUP(Master1[[#This Row],[cu_id]],Revenue_Analysis[cuid],Revenue_Analysis[Q1 High Deviation], 0)</f>
        <v>45.764099999999999</v>
      </c>
      <c r="AC1040" s="43">
        <f>_xlfn.XLOOKUP(Master1[[#This Row],[cu_id]],Revenue_Analysis[cuid],Revenue_Analysis[Q2 Low Deviation], 0)</f>
        <v>31.241700000000002</v>
      </c>
      <c r="AD1040" s="43">
        <f>_xlfn.XLOOKUP(Master1[[#This Row],[cu_id]],Revenue_Analysis[cuid],Revenue_Analysis[Q2 High Deviation], 0)</f>
        <v>112.05329999999999</v>
      </c>
      <c r="AE1040" s="43">
        <f>_xlfn.XLOOKUP(Master1[[#This Row],[cu_id]],Revenue_Analysis[cuid],Revenue_Analysis[Q3 Low Deviation], 0)</f>
        <v>52.36</v>
      </c>
      <c r="AF1040" s="43">
        <f>_xlfn.XLOOKUP(Master1[[#This Row],[cu_id]],Revenue_Analysis[cuid],Revenue_Analysis[Q3 High Deviation], 0)</f>
        <v>53.49</v>
      </c>
      <c r="AG1040" s="43">
        <f>_xlfn.XLOOKUP(Master1[[#This Row],[cu_id]],Revenue_Analysis[cuid],Revenue_Analysis[Q4 Low Deviation], 0)</f>
        <v>52.36</v>
      </c>
      <c r="AH1040" s="43">
        <f>_xlfn.XLOOKUP(Master1[[#This Row],[cu_id]],Revenue_Analysis[cuid],Revenue_Analysis[Q4 High Deviation], 0)</f>
        <v>52.36</v>
      </c>
      <c r="AI1040" s="43">
        <f>_xlfn.XLOOKUP(Master1[[#This Row],[cu_id]],Revenue_Analysis[cuid],Revenue_Analysis[Q1 Average], 0)</f>
        <v>44.346400000000003</v>
      </c>
      <c r="AJ1040" s="43">
        <f>_xlfn.XLOOKUP(Master1[[#This Row],[cu_id]],Revenue_Analysis[cuid],Revenue_Analysis[Q2 Average], 0)</f>
        <v>71.647499999999994</v>
      </c>
      <c r="AK1040" s="43">
        <f>_xlfn.XLOOKUP(Master1[[#This Row],[cu_id]],Revenue_Analysis[cuid],Revenue_Analysis[Q3 Average], 0)</f>
        <v>52.924999999999997</v>
      </c>
      <c r="AL1040" s="43">
        <f>_xlfn.XLOOKUP(Master1[[#This Row],[cu_id]],Revenue_Analysis[cuid],Revenue_Analysis[Q4 Average], 0)</f>
        <v>52.36</v>
      </c>
      <c r="AM1040" s="44">
        <v>0.4375</v>
      </c>
      <c r="AN1040" s="44">
        <v>0.75</v>
      </c>
      <c r="AO1040" s="25" t="s">
        <v>13860</v>
      </c>
      <c r="AP1040" s="25" t="s">
        <v>13860</v>
      </c>
      <c r="AQ1040" s="25" t="s">
        <v>13860</v>
      </c>
      <c r="AR1040" s="25" t="s">
        <v>0</v>
      </c>
      <c r="AS1040" s="15">
        <f>IFERROR(_xlfn.XLOOKUP(Master1[[#This Row],[cu_id]],StopTimes[cu_ID],StopTimes[Average Stop Time]), 0)</f>
        <v>1.7407407400000001</v>
      </c>
      <c r="AT104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40" s="45">
        <v>3</v>
      </c>
      <c r="AV1040" s="13"/>
      <c r="AW1040" s="12"/>
    </row>
    <row r="1041" spans="1:49" x14ac:dyDescent="0.3">
      <c r="A1041" s="74" t="s">
        <v>3937</v>
      </c>
      <c r="B1041" s="25">
        <v>70</v>
      </c>
      <c r="C1041" s="25" t="s">
        <v>6</v>
      </c>
      <c r="D1041" s="26">
        <v>29202</v>
      </c>
      <c r="E1041" s="26" t="s">
        <v>13</v>
      </c>
      <c r="F1041" s="26" t="s">
        <v>1630</v>
      </c>
      <c r="G1041" s="26" t="s">
        <v>1631</v>
      </c>
      <c r="H1041" s="26" t="s">
        <v>11</v>
      </c>
      <c r="I1041" s="26" t="s">
        <v>593</v>
      </c>
      <c r="J1041" s="26" t="s">
        <v>4</v>
      </c>
      <c r="K1041" s="26" t="s">
        <v>758</v>
      </c>
      <c r="L1041" s="27" t="s">
        <v>16</v>
      </c>
      <c r="M1041" s="25" t="s">
        <v>3</v>
      </c>
      <c r="N1041" s="25" t="s">
        <v>2</v>
      </c>
      <c r="O10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1041" s="25">
        <v>0</v>
      </c>
      <c r="Q1041" s="25">
        <v>0</v>
      </c>
      <c r="R1041" s="25">
        <v>200</v>
      </c>
      <c r="S1041" s="25">
        <v>0</v>
      </c>
      <c r="T1041" s="25">
        <v>0</v>
      </c>
      <c r="U1041" s="25">
        <v>52</v>
      </c>
      <c r="V1041" s="41" t="str">
        <f>IFERROR(Master1[[#This Row],[Avg Garment Scans per Delivery]]/Master1[[#This Row],[Garment Inventory]], "")</f>
        <v/>
      </c>
      <c r="W1041" s="42"/>
      <c r="X1041" s="42"/>
      <c r="Y1041" s="42"/>
      <c r="Z1041" s="42"/>
      <c r="AA1041" s="43">
        <f>_xlfn.XLOOKUP(Master1[[#This Row],[cu_id]], Revenue_Analysis[cuid], Revenue_Analysis[Q1 Low Deviation], 0)</f>
        <v>96.953599999999994</v>
      </c>
      <c r="AB1041" s="43">
        <f>_xlfn.XLOOKUP(Master1[[#This Row],[cu_id]],Revenue_Analysis[cuid],Revenue_Analysis[Q1 High Deviation], 0)</f>
        <v>129.1592</v>
      </c>
      <c r="AC1041" s="43">
        <f>_xlfn.XLOOKUP(Master1[[#This Row],[cu_id]],Revenue_Analysis[cuid],Revenue_Analysis[Q2 Low Deviation], 0)</f>
        <v>123.2306</v>
      </c>
      <c r="AD1041" s="43">
        <f>_xlfn.XLOOKUP(Master1[[#This Row],[cu_id]],Revenue_Analysis[cuid],Revenue_Analysis[Q2 High Deviation], 0)</f>
        <v>135.37280000000001</v>
      </c>
      <c r="AE1041" s="43">
        <f>_xlfn.XLOOKUP(Master1[[#This Row],[cu_id]],Revenue_Analysis[cuid],Revenue_Analysis[Q3 Low Deviation], 0)</f>
        <v>133.32769999999999</v>
      </c>
      <c r="AF1041" s="43">
        <f>_xlfn.XLOOKUP(Master1[[#This Row],[cu_id]],Revenue_Analysis[cuid],Revenue_Analysis[Q3 High Deviation], 0)</f>
        <v>134.23230000000001</v>
      </c>
      <c r="AG1041" s="43">
        <f>_xlfn.XLOOKUP(Master1[[#This Row],[cu_id]],Revenue_Analysis[cuid],Revenue_Analysis[Q4 Low Deviation], 0)</f>
        <v>129.47389999999999</v>
      </c>
      <c r="AH1041" s="43">
        <f>_xlfn.XLOOKUP(Master1[[#This Row],[cu_id]],Revenue_Analysis[cuid],Revenue_Analysis[Q4 High Deviation], 0)</f>
        <v>134.5153</v>
      </c>
      <c r="AI1041" s="43">
        <f>_xlfn.XLOOKUP(Master1[[#This Row],[cu_id]],Revenue_Analysis[cuid],Revenue_Analysis[Q1 Average], 0)</f>
        <v>113.0564</v>
      </c>
      <c r="AJ1041" s="43">
        <f>_xlfn.XLOOKUP(Master1[[#This Row],[cu_id]],Revenue_Analysis[cuid],Revenue_Analysis[Q2 Average], 0)</f>
        <v>129.30170000000001</v>
      </c>
      <c r="AK1041" s="43">
        <f>_xlfn.XLOOKUP(Master1[[#This Row],[cu_id]],Revenue_Analysis[cuid],Revenue_Analysis[Q3 Average], 0)</f>
        <v>133.78</v>
      </c>
      <c r="AL1041" s="43">
        <f>_xlfn.XLOOKUP(Master1[[#This Row],[cu_id]],Revenue_Analysis[cuid],Revenue_Analysis[Q4 Average], 0)</f>
        <v>131.99459999999999</v>
      </c>
      <c r="AM1041" s="44">
        <v>0.625</v>
      </c>
      <c r="AN1041" s="44">
        <v>0.875</v>
      </c>
      <c r="AO1041" s="25" t="s">
        <v>13860</v>
      </c>
      <c r="AP1041" s="25" t="s">
        <v>13860</v>
      </c>
      <c r="AQ1041" s="25" t="s">
        <v>13860</v>
      </c>
      <c r="AR1041" s="23" t="s">
        <v>27</v>
      </c>
      <c r="AS1041" s="15">
        <f>IFERROR(_xlfn.XLOOKUP(Master1[[#This Row],[cu_id]],StopTimes[cu_ID],StopTimes[Average Stop Time]), 0)</f>
        <v>0.13333333333333333</v>
      </c>
      <c r="AT104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41" s="45">
        <v>3</v>
      </c>
      <c r="AV1041" s="13"/>
      <c r="AW1041" s="12"/>
    </row>
    <row r="1042" spans="1:49" x14ac:dyDescent="0.3">
      <c r="A1042" s="74" t="s">
        <v>4099</v>
      </c>
      <c r="B1042" s="25">
        <v>70</v>
      </c>
      <c r="C1042" s="25" t="s">
        <v>14</v>
      </c>
      <c r="D1042" s="26">
        <v>29204</v>
      </c>
      <c r="E1042" s="26" t="s">
        <v>13</v>
      </c>
      <c r="F1042" s="26" t="s">
        <v>1988</v>
      </c>
      <c r="G1042" s="26" t="s">
        <v>1989</v>
      </c>
      <c r="H1042" s="26" t="s">
        <v>11</v>
      </c>
      <c r="I1042" s="26" t="s">
        <v>353</v>
      </c>
      <c r="J1042" s="26" t="s">
        <v>4</v>
      </c>
      <c r="K1042" s="26" t="s">
        <v>1027</v>
      </c>
      <c r="L1042" s="27" t="s">
        <v>19</v>
      </c>
      <c r="M1042" s="25" t="s">
        <v>18</v>
      </c>
      <c r="N1042" s="25" t="s">
        <v>2</v>
      </c>
      <c r="O10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71</v>
      </c>
      <c r="P1042" s="25">
        <v>0</v>
      </c>
      <c r="Q1042" s="25">
        <v>0</v>
      </c>
      <c r="R1042" s="25">
        <v>0</v>
      </c>
      <c r="S1042" s="25">
        <v>71</v>
      </c>
      <c r="T1042" s="25">
        <v>0</v>
      </c>
      <c r="U1042" s="25">
        <v>24</v>
      </c>
      <c r="V1042" s="41" t="str">
        <f>IFERROR(Master1[[#This Row],[Avg Garment Scans per Delivery]]/Master1[[#This Row],[Garment Inventory]], "")</f>
        <v/>
      </c>
      <c r="W1042" s="42"/>
      <c r="X1042" s="42"/>
      <c r="Y1042" s="42"/>
      <c r="Z1042" s="42"/>
      <c r="AA1042" s="43">
        <f>_xlfn.XLOOKUP(Master1[[#This Row],[cu_id]], Revenue_Analysis[cuid], Revenue_Analysis[Q1 Low Deviation], 0)</f>
        <v>37.313299999999998</v>
      </c>
      <c r="AB1042" s="43">
        <f>_xlfn.XLOOKUP(Master1[[#This Row],[cu_id]],Revenue_Analysis[cuid],Revenue_Analysis[Q1 High Deviation], 0)</f>
        <v>40.806699999999999</v>
      </c>
      <c r="AC1042" s="43">
        <f>_xlfn.XLOOKUP(Master1[[#This Row],[cu_id]],Revenue_Analysis[cuid],Revenue_Analysis[Q2 Low Deviation], 0)</f>
        <v>41.204999999999998</v>
      </c>
      <c r="AD1042" s="43">
        <f>_xlfn.XLOOKUP(Master1[[#This Row],[cu_id]],Revenue_Analysis[cuid],Revenue_Analysis[Q2 High Deviation], 0)</f>
        <v>45.005000000000003</v>
      </c>
      <c r="AE1042" s="43">
        <f>_xlfn.XLOOKUP(Master1[[#This Row],[cu_id]],Revenue_Analysis[cuid],Revenue_Analysis[Q3 Low Deviation], 0)</f>
        <v>44.8489</v>
      </c>
      <c r="AF1042" s="43">
        <f>_xlfn.XLOOKUP(Master1[[#This Row],[cu_id]],Revenue_Analysis[cuid],Revenue_Analysis[Q3 High Deviation], 0)</f>
        <v>46.457700000000003</v>
      </c>
      <c r="AG1042" s="43">
        <f>_xlfn.XLOOKUP(Master1[[#This Row],[cu_id]],Revenue_Analysis[cuid],Revenue_Analysis[Q4 Low Deviation], 0)</f>
        <v>0</v>
      </c>
      <c r="AH1042" s="43">
        <f>_xlfn.XLOOKUP(Master1[[#This Row],[cu_id]],Revenue_Analysis[cuid],Revenue_Analysis[Q4 High Deviation], 0)</f>
        <v>0</v>
      </c>
      <c r="AI1042" s="43">
        <f>_xlfn.XLOOKUP(Master1[[#This Row],[cu_id]],Revenue_Analysis[cuid],Revenue_Analysis[Q1 Average], 0)</f>
        <v>39.06</v>
      </c>
      <c r="AJ1042" s="43">
        <f>_xlfn.XLOOKUP(Master1[[#This Row],[cu_id]],Revenue_Analysis[cuid],Revenue_Analysis[Q2 Average], 0)</f>
        <v>43.104999999999997</v>
      </c>
      <c r="AK1042" s="43">
        <f>_xlfn.XLOOKUP(Master1[[#This Row],[cu_id]],Revenue_Analysis[cuid],Revenue_Analysis[Q3 Average], 0)</f>
        <v>45.653300000000002</v>
      </c>
      <c r="AL1042" s="43">
        <f>_xlfn.XLOOKUP(Master1[[#This Row],[cu_id]],Revenue_Analysis[cuid],Revenue_Analysis[Q4 Average], 0)</f>
        <v>0</v>
      </c>
      <c r="AM1042" s="44">
        <v>0.375</v>
      </c>
      <c r="AN1042" s="44">
        <v>0.625</v>
      </c>
      <c r="AO1042" s="25" t="s">
        <v>13860</v>
      </c>
      <c r="AP1042" s="25" t="s">
        <v>13860</v>
      </c>
      <c r="AQ1042" s="25" t="s">
        <v>13860</v>
      </c>
      <c r="AR1042" s="25" t="s">
        <v>0</v>
      </c>
      <c r="AS1042" s="15">
        <f>IFERROR(_xlfn.XLOOKUP(Master1[[#This Row],[cu_id]],StopTimes[cu_ID],StopTimes[Average Stop Time]), 0)</f>
        <v>0.21249999999999999</v>
      </c>
      <c r="AT104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42" s="45">
        <v>3</v>
      </c>
      <c r="AV1042" s="13"/>
      <c r="AW1042" s="12"/>
    </row>
    <row r="1043" spans="1:49" x14ac:dyDescent="0.3">
      <c r="A1043" s="74" t="s">
        <v>3435</v>
      </c>
      <c r="B1043" s="25">
        <v>78</v>
      </c>
      <c r="C1043" s="25" t="s">
        <v>14</v>
      </c>
      <c r="D1043" s="26">
        <v>19396</v>
      </c>
      <c r="E1043" s="26" t="s">
        <v>13</v>
      </c>
      <c r="F1043" s="26" t="s">
        <v>365</v>
      </c>
      <c r="G1043" s="26" t="s">
        <v>366</v>
      </c>
      <c r="H1043" s="26" t="s">
        <v>11</v>
      </c>
      <c r="I1043" s="26" t="s">
        <v>367</v>
      </c>
      <c r="J1043" s="26" t="s">
        <v>4</v>
      </c>
      <c r="K1043" s="26" t="s">
        <v>368</v>
      </c>
      <c r="L1043" s="27" t="s">
        <v>31</v>
      </c>
      <c r="M1043" s="25" t="s">
        <v>30</v>
      </c>
      <c r="N1043" s="25" t="s">
        <v>2</v>
      </c>
      <c r="O10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1043" s="25">
        <v>0</v>
      </c>
      <c r="Q1043" s="25">
        <v>0</v>
      </c>
      <c r="R1043" s="25">
        <v>0</v>
      </c>
      <c r="S1043" s="25">
        <v>210</v>
      </c>
      <c r="T1043" s="25">
        <v>0</v>
      </c>
      <c r="U1043" s="25">
        <v>13</v>
      </c>
      <c r="V1043" s="41" t="str">
        <f>IFERROR(Master1[[#This Row],[Avg Garment Scans per Delivery]]/Master1[[#This Row],[Garment Inventory]], "")</f>
        <v/>
      </c>
      <c r="W1043" s="42"/>
      <c r="X1043" s="42"/>
      <c r="Y1043" s="42"/>
      <c r="Z1043" s="42"/>
      <c r="AA1043" s="43">
        <f>_xlfn.XLOOKUP(Master1[[#This Row],[cu_id]], Revenue_Analysis[cuid], Revenue_Analysis[Q1 Low Deviation], 0)</f>
        <v>65.94</v>
      </c>
      <c r="AB1043" s="43">
        <f>_xlfn.XLOOKUP(Master1[[#This Row],[cu_id]],Revenue_Analysis[cuid],Revenue_Analysis[Q1 High Deviation], 0)</f>
        <v>65.94</v>
      </c>
      <c r="AC1043" s="43">
        <f>_xlfn.XLOOKUP(Master1[[#This Row],[cu_id]],Revenue_Analysis[cuid],Revenue_Analysis[Q2 Low Deviation], 0)</f>
        <v>72.98</v>
      </c>
      <c r="AD1043" s="43">
        <f>_xlfn.XLOOKUP(Master1[[#This Row],[cu_id]],Revenue_Analysis[cuid],Revenue_Analysis[Q2 High Deviation], 0)</f>
        <v>75.63</v>
      </c>
      <c r="AE1043" s="43">
        <f>_xlfn.XLOOKUP(Master1[[#This Row],[cu_id]],Revenue_Analysis[cuid],Revenue_Analysis[Q3 Low Deviation], 0)</f>
        <v>74.718900000000005</v>
      </c>
      <c r="AF1043" s="43">
        <f>_xlfn.XLOOKUP(Master1[[#This Row],[cu_id]],Revenue_Analysis[cuid],Revenue_Analysis[Q3 High Deviation], 0)</f>
        <v>75.447699999999998</v>
      </c>
      <c r="AG1043" s="43">
        <f>_xlfn.XLOOKUP(Master1[[#This Row],[cu_id]],Revenue_Analysis[cuid],Revenue_Analysis[Q4 Low Deviation], 0)</f>
        <v>74.81</v>
      </c>
      <c r="AH1043" s="43">
        <f>_xlfn.XLOOKUP(Master1[[#This Row],[cu_id]],Revenue_Analysis[cuid],Revenue_Analysis[Q4 High Deviation], 0)</f>
        <v>74.81</v>
      </c>
      <c r="AI1043" s="43">
        <f>_xlfn.XLOOKUP(Master1[[#This Row],[cu_id]],Revenue_Analysis[cuid],Revenue_Analysis[Q1 Average], 0)</f>
        <v>65.94</v>
      </c>
      <c r="AJ1043" s="43">
        <f>_xlfn.XLOOKUP(Master1[[#This Row],[cu_id]],Revenue_Analysis[cuid],Revenue_Analysis[Q2 Average], 0)</f>
        <v>74.305000000000007</v>
      </c>
      <c r="AK1043" s="43">
        <f>_xlfn.XLOOKUP(Master1[[#This Row],[cu_id]],Revenue_Analysis[cuid],Revenue_Analysis[Q3 Average], 0)</f>
        <v>75.083299999999994</v>
      </c>
      <c r="AL1043" s="43">
        <f>_xlfn.XLOOKUP(Master1[[#This Row],[cu_id]],Revenue_Analysis[cuid],Revenue_Analysis[Q4 Average], 0)</f>
        <v>74.81</v>
      </c>
      <c r="AM1043" s="44">
        <v>0.375</v>
      </c>
      <c r="AN1043" s="44">
        <v>0.66666666666666663</v>
      </c>
      <c r="AO1043" s="25" t="s">
        <v>13860</v>
      </c>
      <c r="AP1043" s="25" t="s">
        <v>13860</v>
      </c>
      <c r="AQ1043" s="25" t="s">
        <v>13860</v>
      </c>
      <c r="AR1043" s="25" t="s">
        <v>0</v>
      </c>
      <c r="AS1043" s="15">
        <f>IFERROR(_xlfn.XLOOKUP(Master1[[#This Row],[cu_id]],StopTimes[cu_ID],StopTimes[Average Stop Time]), 0)</f>
        <v>9.2750000000000004</v>
      </c>
      <c r="AT104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43" s="45" t="s">
        <v>13860</v>
      </c>
      <c r="AV1043" s="13"/>
      <c r="AW1043" s="12"/>
    </row>
    <row r="1044" spans="1:49" x14ac:dyDescent="0.3">
      <c r="A1044" s="74" t="s">
        <v>3807</v>
      </c>
      <c r="B1044" s="25">
        <v>15</v>
      </c>
      <c r="C1044" s="25" t="s">
        <v>6</v>
      </c>
      <c r="D1044" s="26">
        <v>29219</v>
      </c>
      <c r="E1044" s="26" t="s">
        <v>13</v>
      </c>
      <c r="F1044" s="26" t="s">
        <v>1324</v>
      </c>
      <c r="G1044" s="26" t="s">
        <v>1325</v>
      </c>
      <c r="H1044" s="26" t="s">
        <v>11</v>
      </c>
      <c r="I1044" s="26" t="s">
        <v>246</v>
      </c>
      <c r="J1044" s="26" t="s">
        <v>4</v>
      </c>
      <c r="K1044" s="26" t="s">
        <v>617</v>
      </c>
      <c r="L1044" s="27" t="s">
        <v>16</v>
      </c>
      <c r="M1044" s="25" t="s">
        <v>3</v>
      </c>
      <c r="N1044" s="25" t="s">
        <v>2</v>
      </c>
      <c r="O10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044" s="25">
        <v>0</v>
      </c>
      <c r="Q1044" s="25">
        <v>0</v>
      </c>
      <c r="R1044" s="25">
        <v>110</v>
      </c>
      <c r="S1044" s="25">
        <v>0</v>
      </c>
      <c r="T1044" s="25">
        <v>0</v>
      </c>
      <c r="U1044" s="25">
        <v>52</v>
      </c>
      <c r="V1044" s="41" t="str">
        <f>IFERROR(Master1[[#This Row],[Avg Garment Scans per Delivery]]/Master1[[#This Row],[Garment Inventory]], "")</f>
        <v/>
      </c>
      <c r="W1044" s="42"/>
      <c r="X1044" s="42"/>
      <c r="Y1044" s="42"/>
      <c r="Z1044" s="42"/>
      <c r="AA1044" s="43">
        <f>_xlfn.XLOOKUP(Master1[[#This Row],[cu_id]], Revenue_Analysis[cuid], Revenue_Analysis[Q1 Low Deviation], 0)</f>
        <v>72.2684</v>
      </c>
      <c r="AB1044" s="43">
        <f>_xlfn.XLOOKUP(Master1[[#This Row],[cu_id]],Revenue_Analysis[cuid],Revenue_Analysis[Q1 High Deviation], 0)</f>
        <v>132.75</v>
      </c>
      <c r="AC1044" s="43">
        <f>_xlfn.XLOOKUP(Master1[[#This Row],[cu_id]],Revenue_Analysis[cuid],Revenue_Analysis[Q2 Low Deviation], 0)</f>
        <v>76.564499999999995</v>
      </c>
      <c r="AD1044" s="43">
        <f>_xlfn.XLOOKUP(Master1[[#This Row],[cu_id]],Revenue_Analysis[cuid],Revenue_Analysis[Q2 High Deviation], 0)</f>
        <v>81.317099999999996</v>
      </c>
      <c r="AE1044" s="43">
        <f>_xlfn.XLOOKUP(Master1[[#This Row],[cu_id]],Revenue_Analysis[cuid],Revenue_Analysis[Q3 Low Deviation], 0)</f>
        <v>83.220500000000001</v>
      </c>
      <c r="AF1044" s="43">
        <f>_xlfn.XLOOKUP(Master1[[#This Row],[cu_id]],Revenue_Analysis[cuid],Revenue_Analysis[Q3 High Deviation], 0)</f>
        <v>87.030299999999997</v>
      </c>
      <c r="AG1044" s="43">
        <f>_xlfn.XLOOKUP(Master1[[#This Row],[cu_id]],Revenue_Analysis[cuid],Revenue_Analysis[Q4 Low Deviation], 0)</f>
        <v>86.13</v>
      </c>
      <c r="AH1044" s="43">
        <f>_xlfn.XLOOKUP(Master1[[#This Row],[cu_id]],Revenue_Analysis[cuid],Revenue_Analysis[Q4 High Deviation], 0)</f>
        <v>86.13</v>
      </c>
      <c r="AI1044" s="43">
        <f>_xlfn.XLOOKUP(Master1[[#This Row],[cu_id]],Revenue_Analysis[cuid],Revenue_Analysis[Q1 Average], 0)</f>
        <v>102.50920000000001</v>
      </c>
      <c r="AJ1044" s="43">
        <f>_xlfn.XLOOKUP(Master1[[#This Row],[cu_id]],Revenue_Analysis[cuid],Revenue_Analysis[Q2 Average], 0)</f>
        <v>78.940799999999996</v>
      </c>
      <c r="AK1044" s="43">
        <f>_xlfn.XLOOKUP(Master1[[#This Row],[cu_id]],Revenue_Analysis[cuid],Revenue_Analysis[Q3 Average], 0)</f>
        <v>85.125399999999999</v>
      </c>
      <c r="AL1044" s="43">
        <f>_xlfn.XLOOKUP(Master1[[#This Row],[cu_id]],Revenue_Analysis[cuid],Revenue_Analysis[Q4 Average], 0)</f>
        <v>86.13</v>
      </c>
      <c r="AM1044" s="44">
        <v>0.39583333333333331</v>
      </c>
      <c r="AN1044" s="44">
        <v>0.64583333333333337</v>
      </c>
      <c r="AO1044" s="25" t="s">
        <v>13860</v>
      </c>
      <c r="AP1044" s="25" t="s">
        <v>13860</v>
      </c>
      <c r="AQ1044" s="25" t="s">
        <v>13860</v>
      </c>
      <c r="AR1044" s="25" t="s">
        <v>0</v>
      </c>
      <c r="AS1044" s="15">
        <f>IFERROR(_xlfn.XLOOKUP(Master1[[#This Row],[cu_id]],StopTimes[cu_ID],StopTimes[Average Stop Time]), 0)</f>
        <v>6.3416666666666668</v>
      </c>
      <c r="AT1044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044" s="45">
        <v>7</v>
      </c>
      <c r="AV1044" s="13"/>
      <c r="AW1044" s="12"/>
    </row>
    <row r="1045" spans="1:49" x14ac:dyDescent="0.3">
      <c r="A1045" s="74" t="s">
        <v>3808</v>
      </c>
      <c r="B1045" s="25">
        <v>72</v>
      </c>
      <c r="C1045" s="25" t="s">
        <v>6</v>
      </c>
      <c r="D1045" s="26">
        <v>29220</v>
      </c>
      <c r="E1045" s="26" t="s">
        <v>13</v>
      </c>
      <c r="F1045" s="26" t="s">
        <v>1326</v>
      </c>
      <c r="G1045" s="26" t="s">
        <v>1327</v>
      </c>
      <c r="H1045" s="26" t="s">
        <v>11</v>
      </c>
      <c r="I1045" s="26" t="s">
        <v>246</v>
      </c>
      <c r="J1045" s="26" t="s">
        <v>4</v>
      </c>
      <c r="K1045" s="26" t="s">
        <v>76</v>
      </c>
      <c r="L1045" s="27" t="s">
        <v>16</v>
      </c>
      <c r="M1045" s="25" t="s">
        <v>3</v>
      </c>
      <c r="N1045" s="25" t="s">
        <v>2</v>
      </c>
      <c r="O10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260</v>
      </c>
      <c r="P1045" s="25">
        <v>0</v>
      </c>
      <c r="Q1045" s="25">
        <v>0</v>
      </c>
      <c r="R1045" s="25">
        <v>260</v>
      </c>
      <c r="S1045" s="25">
        <v>0</v>
      </c>
      <c r="T1045" s="25">
        <v>0</v>
      </c>
      <c r="U1045" s="25">
        <v>52</v>
      </c>
      <c r="V1045" s="41" t="str">
        <f>IFERROR(Master1[[#This Row],[Avg Garment Scans per Delivery]]/Master1[[#This Row],[Garment Inventory]], "")</f>
        <v/>
      </c>
      <c r="W1045" s="42"/>
      <c r="X1045" s="42"/>
      <c r="Y1045" s="42"/>
      <c r="Z1045" s="42"/>
      <c r="AA1045" s="43">
        <f>_xlfn.XLOOKUP(Master1[[#This Row],[cu_id]], Revenue_Analysis[cuid], Revenue_Analysis[Q1 Low Deviation], 0)</f>
        <v>102.5176</v>
      </c>
      <c r="AB1045" s="43">
        <f>_xlfn.XLOOKUP(Master1[[#This Row],[cu_id]],Revenue_Analysis[cuid],Revenue_Analysis[Q1 High Deviation], 0)</f>
        <v>172.6686</v>
      </c>
      <c r="AC1045" s="43">
        <f>_xlfn.XLOOKUP(Master1[[#This Row],[cu_id]],Revenue_Analysis[cuid],Revenue_Analysis[Q2 Low Deviation], 0)</f>
        <v>105.4614</v>
      </c>
      <c r="AD1045" s="43">
        <f>_xlfn.XLOOKUP(Master1[[#This Row],[cu_id]],Revenue_Analysis[cuid],Revenue_Analysis[Q2 High Deviation], 0)</f>
        <v>190.60319999999999</v>
      </c>
      <c r="AE1045" s="43">
        <f>_xlfn.XLOOKUP(Master1[[#This Row],[cu_id]],Revenue_Analysis[cuid],Revenue_Analysis[Q3 Low Deviation], 0)</f>
        <v>114.705</v>
      </c>
      <c r="AF1045" s="43">
        <f>_xlfn.XLOOKUP(Master1[[#This Row],[cu_id]],Revenue_Analysis[cuid],Revenue_Analysis[Q3 High Deviation], 0)</f>
        <v>190.93340000000001</v>
      </c>
      <c r="AG1045" s="43">
        <f>_xlfn.XLOOKUP(Master1[[#This Row],[cu_id]],Revenue_Analysis[cuid],Revenue_Analysis[Q4 Low Deviation], 0)</f>
        <v>114.27330000000001</v>
      </c>
      <c r="AH1045" s="43">
        <f>_xlfn.XLOOKUP(Master1[[#This Row],[cu_id]],Revenue_Analysis[cuid],Revenue_Analysis[Q4 High Deviation], 0)</f>
        <v>190.5975</v>
      </c>
      <c r="AI1045" s="43">
        <f>_xlfn.XLOOKUP(Master1[[#This Row],[cu_id]],Revenue_Analysis[cuid],Revenue_Analysis[Q1 Average], 0)</f>
        <v>137.59309999999999</v>
      </c>
      <c r="AJ1045" s="43">
        <f>_xlfn.XLOOKUP(Master1[[#This Row],[cu_id]],Revenue_Analysis[cuid],Revenue_Analysis[Q2 Average], 0)</f>
        <v>148.03229999999999</v>
      </c>
      <c r="AK1045" s="43">
        <f>_xlfn.XLOOKUP(Master1[[#This Row],[cu_id]],Revenue_Analysis[cuid],Revenue_Analysis[Q3 Average], 0)</f>
        <v>152.8192</v>
      </c>
      <c r="AL1045" s="43">
        <f>_xlfn.XLOOKUP(Master1[[#This Row],[cu_id]],Revenue_Analysis[cuid],Revenue_Analysis[Q4 Average], 0)</f>
        <v>152.43539999999999</v>
      </c>
      <c r="AM1045" s="44">
        <v>0.33333333333333331</v>
      </c>
      <c r="AN1045" s="44">
        <v>0.6875</v>
      </c>
      <c r="AO1045" s="25" t="s">
        <v>13860</v>
      </c>
      <c r="AP1045" s="25" t="s">
        <v>13860</v>
      </c>
      <c r="AQ1045" s="25" t="s">
        <v>13860</v>
      </c>
      <c r="AR1045" s="25" t="s">
        <v>0</v>
      </c>
      <c r="AS1045" s="15">
        <f>IFERROR(_xlfn.XLOOKUP(Master1[[#This Row],[cu_id]],StopTimes[cu_ID],StopTimes[Average Stop Time]), 0)</f>
        <v>2.7687500000000003</v>
      </c>
      <c r="AT104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45" s="45">
        <v>10</v>
      </c>
      <c r="AV1045" s="13"/>
      <c r="AW1045" s="12"/>
    </row>
    <row r="1046" spans="1:49" x14ac:dyDescent="0.3">
      <c r="A1046" s="74" t="s">
        <v>3810</v>
      </c>
      <c r="B1046" s="25">
        <v>70</v>
      </c>
      <c r="C1046" s="25" t="s">
        <v>6</v>
      </c>
      <c r="D1046" s="26">
        <v>99051</v>
      </c>
      <c r="E1046" s="26" t="s">
        <v>72</v>
      </c>
      <c r="F1046" s="26" t="s">
        <v>1331</v>
      </c>
      <c r="G1046" s="26" t="s">
        <v>1332</v>
      </c>
      <c r="H1046" s="26" t="s">
        <v>11</v>
      </c>
      <c r="I1046" s="26" t="s">
        <v>593</v>
      </c>
      <c r="J1046" s="26" t="s">
        <v>4</v>
      </c>
      <c r="K1046" s="26" t="s">
        <v>1056</v>
      </c>
      <c r="L1046" s="27" t="s">
        <v>16</v>
      </c>
      <c r="M1046" s="25" t="s">
        <v>3</v>
      </c>
      <c r="N1046" s="25" t="s">
        <v>2</v>
      </c>
      <c r="O10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046" s="25">
        <v>0</v>
      </c>
      <c r="Q1046" s="25">
        <v>0</v>
      </c>
      <c r="R1046" s="25">
        <v>160</v>
      </c>
      <c r="S1046" s="25">
        <v>0</v>
      </c>
      <c r="T1046" s="25">
        <v>0</v>
      </c>
      <c r="U1046" s="25">
        <v>53</v>
      </c>
      <c r="V1046" s="41" t="str">
        <f>IFERROR(Master1[[#This Row],[Avg Garment Scans per Delivery]]/Master1[[#This Row],[Garment Inventory]], "")</f>
        <v/>
      </c>
      <c r="W1046" s="42"/>
      <c r="X1046" s="42"/>
      <c r="Y1046" s="42"/>
      <c r="Z1046" s="42"/>
      <c r="AA1046" s="43">
        <f>_xlfn.XLOOKUP(Master1[[#This Row],[cu_id]], Revenue_Analysis[cuid], Revenue_Analysis[Q1 Low Deviation], 0)</f>
        <v>66.895799999999994</v>
      </c>
      <c r="AB1046" s="43">
        <f>_xlfn.XLOOKUP(Master1[[#This Row],[cu_id]],Revenue_Analysis[cuid],Revenue_Analysis[Q1 High Deviation], 0)</f>
        <v>73.515000000000001</v>
      </c>
      <c r="AC1046" s="43">
        <f>_xlfn.XLOOKUP(Master1[[#This Row],[cu_id]],Revenue_Analysis[cuid],Revenue_Analysis[Q2 Low Deviation], 0)</f>
        <v>74.316400000000002</v>
      </c>
      <c r="AD1046" s="43">
        <f>_xlfn.XLOOKUP(Master1[[#This Row],[cu_id]],Revenue_Analysis[cuid],Revenue_Analysis[Q2 High Deviation], 0)</f>
        <v>76.167000000000002</v>
      </c>
      <c r="AE1046" s="43">
        <f>_xlfn.XLOOKUP(Master1[[#This Row],[cu_id]],Revenue_Analysis[cuid],Revenue_Analysis[Q3 Low Deviation], 0)</f>
        <v>73.466899999999995</v>
      </c>
      <c r="AF1046" s="43">
        <f>_xlfn.XLOOKUP(Master1[[#This Row],[cu_id]],Revenue_Analysis[cuid],Revenue_Analysis[Q3 High Deviation], 0)</f>
        <v>76.554699999999997</v>
      </c>
      <c r="AG1046" s="43">
        <f>_xlfn.XLOOKUP(Master1[[#This Row],[cu_id]],Revenue_Analysis[cuid],Revenue_Analysis[Q4 Low Deviation], 0)</f>
        <v>69.342500000000001</v>
      </c>
      <c r="AH1046" s="43">
        <f>_xlfn.XLOOKUP(Master1[[#This Row],[cu_id]],Revenue_Analysis[cuid],Revenue_Analysis[Q4 High Deviation], 0)</f>
        <v>74.9221</v>
      </c>
      <c r="AI1046" s="43">
        <f>_xlfn.XLOOKUP(Master1[[#This Row],[cu_id]],Revenue_Analysis[cuid],Revenue_Analysis[Q1 Average], 0)</f>
        <v>70.205399999999997</v>
      </c>
      <c r="AJ1046" s="43">
        <f>_xlfn.XLOOKUP(Master1[[#This Row],[cu_id]],Revenue_Analysis[cuid],Revenue_Analysis[Q2 Average], 0)</f>
        <v>75.241699999999994</v>
      </c>
      <c r="AK1046" s="43">
        <f>_xlfn.XLOOKUP(Master1[[#This Row],[cu_id]],Revenue_Analysis[cuid],Revenue_Analysis[Q3 Average], 0)</f>
        <v>75.010800000000003</v>
      </c>
      <c r="AL1046" s="43">
        <f>_xlfn.XLOOKUP(Master1[[#This Row],[cu_id]],Revenue_Analysis[cuid],Revenue_Analysis[Q4 Average], 0)</f>
        <v>72.132300000000001</v>
      </c>
      <c r="AM1046" s="44">
        <v>0.375</v>
      </c>
      <c r="AN1046" s="44">
        <v>0.91666666666666663</v>
      </c>
      <c r="AO1046" s="25" t="s">
        <v>13860</v>
      </c>
      <c r="AP1046" s="25" t="s">
        <v>13860</v>
      </c>
      <c r="AQ1046" s="25" t="s">
        <v>13860</v>
      </c>
      <c r="AR1046" s="25" t="s">
        <v>0</v>
      </c>
      <c r="AS1046" s="15">
        <f>IFERROR(_xlfn.XLOOKUP(Master1[[#This Row],[cu_id]],StopTimes[cu_ID],StopTimes[Average Stop Time]), 0)</f>
        <v>3.4166666666666665</v>
      </c>
      <c r="AT104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46" s="45" t="s">
        <v>13860</v>
      </c>
      <c r="AV1046" s="16"/>
      <c r="AW1046" s="12"/>
    </row>
    <row r="1047" spans="1:49" x14ac:dyDescent="0.3">
      <c r="A1047" s="74" t="s">
        <v>3811</v>
      </c>
      <c r="B1047" s="25">
        <v>15</v>
      </c>
      <c r="C1047" s="25" t="s">
        <v>6</v>
      </c>
      <c r="D1047" s="26">
        <v>99051</v>
      </c>
      <c r="E1047" s="26" t="s">
        <v>40</v>
      </c>
      <c r="F1047" s="26" t="s">
        <v>1333</v>
      </c>
      <c r="G1047" s="26" t="s">
        <v>1334</v>
      </c>
      <c r="H1047" s="26" t="s">
        <v>11</v>
      </c>
      <c r="I1047" s="26" t="s">
        <v>509</v>
      </c>
      <c r="J1047" s="26" t="s">
        <v>4</v>
      </c>
      <c r="K1047" s="26" t="s">
        <v>510</v>
      </c>
      <c r="L1047" s="27" t="s">
        <v>16</v>
      </c>
      <c r="M1047" s="25" t="s">
        <v>3</v>
      </c>
      <c r="N1047" s="25" t="s">
        <v>2</v>
      </c>
      <c r="O10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</v>
      </c>
      <c r="P1047" s="25">
        <v>0</v>
      </c>
      <c r="Q1047" s="25">
        <v>0</v>
      </c>
      <c r="R1047" s="25">
        <v>25</v>
      </c>
      <c r="S1047" s="25">
        <v>0</v>
      </c>
      <c r="T1047" s="25">
        <v>0</v>
      </c>
      <c r="U1047" s="25">
        <v>52</v>
      </c>
      <c r="V1047" s="41" t="str">
        <f>IFERROR(Master1[[#This Row],[Avg Garment Scans per Delivery]]/Master1[[#This Row],[Garment Inventory]], "")</f>
        <v/>
      </c>
      <c r="W1047" s="42"/>
      <c r="X1047" s="42"/>
      <c r="Y1047" s="42"/>
      <c r="Z1047" s="42"/>
      <c r="AA1047" s="43">
        <f>_xlfn.XLOOKUP(Master1[[#This Row],[cu_id]], Revenue_Analysis[cuid], Revenue_Analysis[Q1 Low Deviation], 0)</f>
        <v>97.612499999999997</v>
      </c>
      <c r="AB1047" s="43">
        <f>_xlfn.XLOOKUP(Master1[[#This Row],[cu_id]],Revenue_Analysis[cuid],Revenue_Analysis[Q1 High Deviation], 0)</f>
        <v>106.0121</v>
      </c>
      <c r="AC1047" s="43">
        <f>_xlfn.XLOOKUP(Master1[[#This Row],[cu_id]],Revenue_Analysis[cuid],Revenue_Analysis[Q2 Low Deviation], 0)</f>
        <v>64.293899999999994</v>
      </c>
      <c r="AD1047" s="43">
        <f>_xlfn.XLOOKUP(Master1[[#This Row],[cu_id]],Revenue_Analysis[cuid],Revenue_Analysis[Q2 High Deviation], 0)</f>
        <v>243.39689999999999</v>
      </c>
      <c r="AE1047" s="43">
        <f>_xlfn.XLOOKUP(Master1[[#This Row],[cu_id]],Revenue_Analysis[cuid],Revenue_Analysis[Q3 Low Deviation], 0)</f>
        <v>90.129300000000001</v>
      </c>
      <c r="AF1047" s="43">
        <f>_xlfn.XLOOKUP(Master1[[#This Row],[cu_id]],Revenue_Analysis[cuid],Revenue_Analysis[Q3 High Deviation], 0)</f>
        <v>120.2607</v>
      </c>
      <c r="AG1047" s="43">
        <f>_xlfn.XLOOKUP(Master1[[#This Row],[cu_id]],Revenue_Analysis[cuid],Revenue_Analysis[Q4 Low Deviation], 0)</f>
        <v>119.8115</v>
      </c>
      <c r="AH1047" s="43">
        <f>_xlfn.XLOOKUP(Master1[[#This Row],[cu_id]],Revenue_Analysis[cuid],Revenue_Analysis[Q4 High Deviation], 0)</f>
        <v>123.8085</v>
      </c>
      <c r="AI1047" s="43">
        <f>_xlfn.XLOOKUP(Master1[[#This Row],[cu_id]],Revenue_Analysis[cuid],Revenue_Analysis[Q1 Average], 0)</f>
        <v>101.81229999999999</v>
      </c>
      <c r="AJ1047" s="43">
        <f>_xlfn.XLOOKUP(Master1[[#This Row],[cu_id]],Revenue_Analysis[cuid],Revenue_Analysis[Q2 Average], 0)</f>
        <v>153.84540000000001</v>
      </c>
      <c r="AK1047" s="43">
        <f>_xlfn.XLOOKUP(Master1[[#This Row],[cu_id]],Revenue_Analysis[cuid],Revenue_Analysis[Q3 Average], 0)</f>
        <v>105.19499999999999</v>
      </c>
      <c r="AL1047" s="43">
        <f>_xlfn.XLOOKUP(Master1[[#This Row],[cu_id]],Revenue_Analysis[cuid],Revenue_Analysis[Q4 Average], 0)</f>
        <v>121.81</v>
      </c>
      <c r="AM1047" s="44">
        <v>0.375</v>
      </c>
      <c r="AN1047" s="44">
        <v>0.6875</v>
      </c>
      <c r="AO1047" s="25" t="s">
        <v>13860</v>
      </c>
      <c r="AP1047" s="25" t="s">
        <v>13860</v>
      </c>
      <c r="AQ1047" s="25" t="s">
        <v>13860</v>
      </c>
      <c r="AR1047" s="25" t="s">
        <v>0</v>
      </c>
      <c r="AS1047" s="15">
        <f>IFERROR(_xlfn.XLOOKUP(Master1[[#This Row],[cu_id]],StopTimes[cu_ID],StopTimes[Average Stop Time]), 0)</f>
        <v>19.387499999999999</v>
      </c>
      <c r="AT1047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47" s="45">
        <v>15</v>
      </c>
      <c r="AV1047" s="13"/>
      <c r="AW1047" s="12"/>
    </row>
    <row r="1048" spans="1:49" x14ac:dyDescent="0.3">
      <c r="A1048" s="74" t="s">
        <v>3812</v>
      </c>
      <c r="B1048" s="25">
        <v>76</v>
      </c>
      <c r="C1048" s="25" t="s">
        <v>6</v>
      </c>
      <c r="D1048" s="26">
        <v>29228</v>
      </c>
      <c r="E1048" s="26" t="s">
        <v>13</v>
      </c>
      <c r="F1048" s="26" t="s">
        <v>1335</v>
      </c>
      <c r="G1048" s="26" t="s">
        <v>1336</v>
      </c>
      <c r="H1048" s="26" t="s">
        <v>11</v>
      </c>
      <c r="I1048" s="26" t="s">
        <v>238</v>
      </c>
      <c r="J1048" s="26" t="s">
        <v>4</v>
      </c>
      <c r="K1048" s="26" t="s">
        <v>680</v>
      </c>
      <c r="L1048" s="27" t="s">
        <v>24</v>
      </c>
      <c r="M1048" s="25" t="s">
        <v>23</v>
      </c>
      <c r="N1048" s="25" t="s">
        <v>2</v>
      </c>
      <c r="O10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280</v>
      </c>
      <c r="P1048" s="25">
        <v>0</v>
      </c>
      <c r="Q1048" s="25">
        <v>0</v>
      </c>
      <c r="R1048" s="25">
        <v>280</v>
      </c>
      <c r="S1048" s="25">
        <v>0</v>
      </c>
      <c r="T1048" s="25">
        <v>0</v>
      </c>
      <c r="U1048" s="25">
        <v>7</v>
      </c>
      <c r="V1048" s="41" t="str">
        <f>IFERROR(Master1[[#This Row],[Avg Garment Scans per Delivery]]/Master1[[#This Row],[Garment Inventory]], "")</f>
        <v/>
      </c>
      <c r="W1048" s="42"/>
      <c r="X1048" s="42"/>
      <c r="Y1048" s="42"/>
      <c r="Z1048" s="42"/>
      <c r="AA1048" s="43">
        <f>_xlfn.XLOOKUP(Master1[[#This Row],[cu_id]], Revenue_Analysis[cuid], Revenue_Analysis[Q1 Low Deviation], 0)</f>
        <v>214.61</v>
      </c>
      <c r="AB1048" s="43">
        <f>_xlfn.XLOOKUP(Master1[[#This Row],[cu_id]],Revenue_Analysis[cuid],Revenue_Analysis[Q1 High Deviation], 0)</f>
        <v>216.155</v>
      </c>
      <c r="AC1048" s="43">
        <f>_xlfn.XLOOKUP(Master1[[#This Row],[cu_id]],Revenue_Analysis[cuid],Revenue_Analysis[Q2 Low Deviation], 0)</f>
        <v>216.45670000000001</v>
      </c>
      <c r="AD1048" s="43">
        <f>_xlfn.XLOOKUP(Master1[[#This Row],[cu_id]],Revenue_Analysis[cuid],Revenue_Analysis[Q2 High Deviation], 0)</f>
        <v>219.6833</v>
      </c>
      <c r="AE1048" s="43">
        <f>_xlfn.XLOOKUP(Master1[[#This Row],[cu_id]],Revenue_Analysis[cuid],Revenue_Analysis[Q3 Low Deviation], 0)</f>
        <v>186.84</v>
      </c>
      <c r="AF1048" s="43">
        <f>_xlfn.XLOOKUP(Master1[[#This Row],[cu_id]],Revenue_Analysis[cuid],Revenue_Analysis[Q3 High Deviation], 0)</f>
        <v>610.36</v>
      </c>
      <c r="AG1048" s="43">
        <f>_xlfn.XLOOKUP(Master1[[#This Row],[cu_id]],Revenue_Analysis[cuid],Revenue_Analysis[Q4 Low Deviation], 0)</f>
        <v>233.8433</v>
      </c>
      <c r="AH1048" s="43">
        <f>_xlfn.XLOOKUP(Master1[[#This Row],[cu_id]],Revenue_Analysis[cuid],Revenue_Analysis[Q4 High Deviation], 0)</f>
        <v>276.45670000000001</v>
      </c>
      <c r="AI1048" s="43">
        <f>_xlfn.XLOOKUP(Master1[[#This Row],[cu_id]],Revenue_Analysis[cuid],Revenue_Analysis[Q1 Average], 0)</f>
        <v>215.38249999999999</v>
      </c>
      <c r="AJ1048" s="43">
        <f>_xlfn.XLOOKUP(Master1[[#This Row],[cu_id]],Revenue_Analysis[cuid],Revenue_Analysis[Q2 Average], 0)</f>
        <v>218.07</v>
      </c>
      <c r="AK1048" s="43">
        <f>_xlfn.XLOOKUP(Master1[[#This Row],[cu_id]],Revenue_Analysis[cuid],Revenue_Analysis[Q3 Average], 0)</f>
        <v>398.6</v>
      </c>
      <c r="AL1048" s="43">
        <f>_xlfn.XLOOKUP(Master1[[#This Row],[cu_id]],Revenue_Analysis[cuid],Revenue_Analysis[Q4 Average], 0)</f>
        <v>255.15</v>
      </c>
      <c r="AM1048" s="44">
        <v>9</v>
      </c>
      <c r="AN1048" s="44">
        <v>3.5</v>
      </c>
      <c r="AO1048" s="25" t="s">
        <v>13860</v>
      </c>
      <c r="AP1048" s="25" t="s">
        <v>13860</v>
      </c>
      <c r="AQ1048" s="25" t="s">
        <v>13860</v>
      </c>
      <c r="AR1048" s="25" t="s">
        <v>27</v>
      </c>
      <c r="AS1048" s="15">
        <f>IFERROR(_xlfn.XLOOKUP(Master1[[#This Row],[cu_id]],StopTimes[cu_ID],StopTimes[Average Stop Time]), 0)</f>
        <v>15.708333333333334</v>
      </c>
      <c r="AT104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48" s="45" t="s">
        <v>13860</v>
      </c>
      <c r="AV1048" s="13"/>
      <c r="AW1048" s="12"/>
    </row>
    <row r="1049" spans="1:49" x14ac:dyDescent="0.3">
      <c r="A1049" s="74" t="s">
        <v>3813</v>
      </c>
      <c r="B1049" s="25">
        <v>71</v>
      </c>
      <c r="C1049" s="25" t="s">
        <v>12</v>
      </c>
      <c r="D1049" s="26">
        <v>29245</v>
      </c>
      <c r="E1049" s="26" t="s">
        <v>13</v>
      </c>
      <c r="F1049" s="26" t="s">
        <v>1337</v>
      </c>
      <c r="G1049" s="26" t="s">
        <v>1338</v>
      </c>
      <c r="H1049" s="26" t="s">
        <v>105</v>
      </c>
      <c r="I1049" s="26" t="s">
        <v>230</v>
      </c>
      <c r="J1049" s="26" t="s">
        <v>4</v>
      </c>
      <c r="K1049" s="26" t="s">
        <v>1339</v>
      </c>
      <c r="L1049" s="27" t="s">
        <v>16</v>
      </c>
      <c r="M1049" s="25" t="s">
        <v>3</v>
      </c>
      <c r="N1049" s="25" t="s">
        <v>2</v>
      </c>
      <c r="O10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1049" s="25">
        <v>0</v>
      </c>
      <c r="Q1049" s="25">
        <v>105</v>
      </c>
      <c r="R1049" s="25">
        <v>0</v>
      </c>
      <c r="S1049" s="25">
        <v>0</v>
      </c>
      <c r="T1049" s="25">
        <v>0</v>
      </c>
      <c r="U1049" s="25">
        <v>52</v>
      </c>
      <c r="V1049" s="41" t="str">
        <f>IFERROR(Master1[[#This Row],[Avg Garment Scans per Delivery]]/Master1[[#This Row],[Garment Inventory]], "")</f>
        <v/>
      </c>
      <c r="W1049" s="42"/>
      <c r="X1049" s="42"/>
      <c r="Y1049" s="42"/>
      <c r="Z1049" s="42"/>
      <c r="AA1049" s="43">
        <f>_xlfn.XLOOKUP(Master1[[#This Row],[cu_id]], Revenue_Analysis[cuid], Revenue_Analysis[Q1 Low Deviation], 0)</f>
        <v>177.5104</v>
      </c>
      <c r="AB1049" s="43">
        <f>_xlfn.XLOOKUP(Master1[[#This Row],[cu_id]],Revenue_Analysis[cuid],Revenue_Analysis[Q1 High Deviation], 0)</f>
        <v>179.108</v>
      </c>
      <c r="AC1049" s="43">
        <f>_xlfn.XLOOKUP(Master1[[#This Row],[cu_id]],Revenue_Analysis[cuid],Revenue_Analysis[Q2 Low Deviation], 0)</f>
        <v>177.7311</v>
      </c>
      <c r="AD1049" s="43">
        <f>_xlfn.XLOOKUP(Master1[[#This Row],[cu_id]],Revenue_Analysis[cuid],Revenue_Analysis[Q2 High Deviation], 0)</f>
        <v>194.35509999999999</v>
      </c>
      <c r="AE1049" s="43">
        <f>_xlfn.XLOOKUP(Master1[[#This Row],[cu_id]],Revenue_Analysis[cuid],Revenue_Analysis[Q3 Low Deviation], 0)</f>
        <v>198.67769999999999</v>
      </c>
      <c r="AF1049" s="43">
        <f>_xlfn.XLOOKUP(Master1[[#This Row],[cu_id]],Revenue_Analysis[cuid],Revenue_Analysis[Q3 High Deviation], 0)</f>
        <v>199.5823</v>
      </c>
      <c r="AG1049" s="43">
        <f>_xlfn.XLOOKUP(Master1[[#This Row],[cu_id]],Revenue_Analysis[cuid],Revenue_Analysis[Q4 Low Deviation], 0)</f>
        <v>198.64</v>
      </c>
      <c r="AH1049" s="43">
        <f>_xlfn.XLOOKUP(Master1[[#This Row],[cu_id]],Revenue_Analysis[cuid],Revenue_Analysis[Q4 High Deviation], 0)</f>
        <v>198.64</v>
      </c>
      <c r="AI1049" s="43">
        <f>_xlfn.XLOOKUP(Master1[[#This Row],[cu_id]],Revenue_Analysis[cuid],Revenue_Analysis[Q1 Average], 0)</f>
        <v>178.3092</v>
      </c>
      <c r="AJ1049" s="43">
        <f>_xlfn.XLOOKUP(Master1[[#This Row],[cu_id]],Revenue_Analysis[cuid],Revenue_Analysis[Q2 Average], 0)</f>
        <v>186.04310000000001</v>
      </c>
      <c r="AK1049" s="43">
        <f>_xlfn.XLOOKUP(Master1[[#This Row],[cu_id]],Revenue_Analysis[cuid],Revenue_Analysis[Q3 Average], 0)</f>
        <v>199.13</v>
      </c>
      <c r="AL1049" s="43">
        <f>_xlfn.XLOOKUP(Master1[[#This Row],[cu_id]],Revenue_Analysis[cuid],Revenue_Analysis[Q4 Average], 0)</f>
        <v>198.64</v>
      </c>
      <c r="AM1049" s="44">
        <v>8</v>
      </c>
      <c r="AN1049" s="44">
        <v>4.5</v>
      </c>
      <c r="AO1049" s="25" t="s">
        <v>13860</v>
      </c>
      <c r="AP1049" s="25" t="s">
        <v>13860</v>
      </c>
      <c r="AQ1049" s="25" t="s">
        <v>207</v>
      </c>
      <c r="AR1049" s="25" t="s">
        <v>0</v>
      </c>
      <c r="AS1049" s="15">
        <f>IFERROR(_xlfn.XLOOKUP(Master1[[#This Row],[cu_id]],StopTimes[cu_ID],StopTimes[Average Stop Time]), 0)</f>
        <v>12.572222223333334</v>
      </c>
      <c r="AT104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49" s="45" t="s">
        <v>13860</v>
      </c>
      <c r="AV1049" s="13"/>
      <c r="AW1049" s="12"/>
    </row>
    <row r="1050" spans="1:49" x14ac:dyDescent="0.3">
      <c r="A1050" s="74" t="s">
        <v>3814</v>
      </c>
      <c r="B1050" s="25">
        <v>72</v>
      </c>
      <c r="C1050" s="25" t="s">
        <v>6</v>
      </c>
      <c r="D1050" s="26">
        <v>29345</v>
      </c>
      <c r="E1050" s="26" t="s">
        <v>13</v>
      </c>
      <c r="F1050" s="26" t="s">
        <v>1340</v>
      </c>
      <c r="G1050" s="26" t="s">
        <v>1341</v>
      </c>
      <c r="H1050" s="26" t="s">
        <v>11</v>
      </c>
      <c r="I1050" s="26" t="s">
        <v>246</v>
      </c>
      <c r="J1050" s="26" t="s">
        <v>4</v>
      </c>
      <c r="K1050" s="26" t="s">
        <v>76</v>
      </c>
      <c r="L1050" s="27" t="s">
        <v>29</v>
      </c>
      <c r="M1050" s="25" t="s">
        <v>28</v>
      </c>
      <c r="N1050" s="25" t="s">
        <v>2</v>
      </c>
      <c r="O10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050" s="25">
        <v>0</v>
      </c>
      <c r="Q1050" s="25">
        <v>0</v>
      </c>
      <c r="R1050" s="25">
        <v>40</v>
      </c>
      <c r="S1050" s="25">
        <v>0</v>
      </c>
      <c r="T1050" s="25">
        <v>0</v>
      </c>
      <c r="U1050" s="25">
        <v>13</v>
      </c>
      <c r="V1050" s="41" t="str">
        <f>IFERROR(Master1[[#This Row],[Avg Garment Scans per Delivery]]/Master1[[#This Row],[Garment Inventory]], "")</f>
        <v/>
      </c>
      <c r="W1050" s="42"/>
      <c r="X1050" s="42"/>
      <c r="Y1050" s="42"/>
      <c r="Z1050" s="42"/>
      <c r="AA1050" s="43">
        <f>_xlfn.XLOOKUP(Master1[[#This Row],[cu_id]], Revenue_Analysis[cuid], Revenue_Analysis[Q1 Low Deviation], 0)</f>
        <v>36.808700000000002</v>
      </c>
      <c r="AB1050" s="43">
        <f>_xlfn.XLOOKUP(Master1[[#This Row],[cu_id]],Revenue_Analysis[cuid],Revenue_Analysis[Q1 High Deviation], 0)</f>
        <v>38.496299999999998</v>
      </c>
      <c r="AC1050" s="43">
        <f>_xlfn.XLOOKUP(Master1[[#This Row],[cu_id]],Revenue_Analysis[cuid],Revenue_Analysis[Q2 Low Deviation], 0)</f>
        <v>44.654499999999999</v>
      </c>
      <c r="AD1050" s="43">
        <f>_xlfn.XLOOKUP(Master1[[#This Row],[cu_id]],Revenue_Analysis[cuid],Revenue_Analysis[Q2 High Deviation], 0)</f>
        <v>50.218899999999998</v>
      </c>
      <c r="AE1050" s="43">
        <f>_xlfn.XLOOKUP(Master1[[#This Row],[cu_id]],Revenue_Analysis[cuid],Revenue_Analysis[Q3 Low Deviation], 0)</f>
        <v>43.421100000000003</v>
      </c>
      <c r="AF1050" s="43">
        <f>_xlfn.XLOOKUP(Master1[[#This Row],[cu_id]],Revenue_Analysis[cuid],Revenue_Analysis[Q3 High Deviation], 0)</f>
        <v>49.972299999999997</v>
      </c>
      <c r="AG1050" s="43">
        <f>_xlfn.XLOOKUP(Master1[[#This Row],[cu_id]],Revenue_Analysis[cuid],Revenue_Analysis[Q4 Low Deviation], 0)</f>
        <v>44.24</v>
      </c>
      <c r="AH1050" s="43">
        <f>_xlfn.XLOOKUP(Master1[[#This Row],[cu_id]],Revenue_Analysis[cuid],Revenue_Analysis[Q4 High Deviation], 0)</f>
        <v>44.24</v>
      </c>
      <c r="AI1050" s="43">
        <f>_xlfn.XLOOKUP(Master1[[#This Row],[cu_id]],Revenue_Analysis[cuid],Revenue_Analysis[Q1 Average], 0)</f>
        <v>37.652500000000003</v>
      </c>
      <c r="AJ1050" s="43">
        <f>_xlfn.XLOOKUP(Master1[[#This Row],[cu_id]],Revenue_Analysis[cuid],Revenue_Analysis[Q2 Average], 0)</f>
        <v>47.436700000000002</v>
      </c>
      <c r="AK1050" s="43">
        <f>_xlfn.XLOOKUP(Master1[[#This Row],[cu_id]],Revenue_Analysis[cuid],Revenue_Analysis[Q3 Average], 0)</f>
        <v>46.6967</v>
      </c>
      <c r="AL1050" s="43">
        <f>_xlfn.XLOOKUP(Master1[[#This Row],[cu_id]],Revenue_Analysis[cuid],Revenue_Analysis[Q4 Average], 0)</f>
        <v>44.24</v>
      </c>
      <c r="AM1050" s="44">
        <v>0.45833333333333331</v>
      </c>
      <c r="AN1050" s="44">
        <v>0.6875</v>
      </c>
      <c r="AO1050" s="25" t="s">
        <v>13860</v>
      </c>
      <c r="AP1050" s="25" t="s">
        <v>13860</v>
      </c>
      <c r="AQ1050" s="25" t="s">
        <v>13860</v>
      </c>
      <c r="AR1050" s="25" t="s">
        <v>0</v>
      </c>
      <c r="AS1050" s="15">
        <f>IFERROR(_xlfn.XLOOKUP(Master1[[#This Row],[cu_id]],StopTimes[cu_ID],StopTimes[Average Stop Time]), 0)</f>
        <v>0.38333333333333336</v>
      </c>
      <c r="AT1050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50" s="45">
        <v>10</v>
      </c>
      <c r="AV1050" s="13"/>
      <c r="AW1050" s="12"/>
    </row>
    <row r="1051" spans="1:49" x14ac:dyDescent="0.3">
      <c r="A1051" s="74" t="s">
        <v>3815</v>
      </c>
      <c r="B1051" s="25">
        <v>71</v>
      </c>
      <c r="C1051" s="25" t="s">
        <v>7</v>
      </c>
      <c r="D1051" s="26">
        <v>99079</v>
      </c>
      <c r="E1051" s="26" t="s">
        <v>49</v>
      </c>
      <c r="F1051" s="83" t="s">
        <v>4811</v>
      </c>
      <c r="G1051" s="26" t="s">
        <v>1343</v>
      </c>
      <c r="H1051" s="26" t="s">
        <v>11</v>
      </c>
      <c r="I1051" s="26" t="s">
        <v>830</v>
      </c>
      <c r="J1051" s="26" t="s">
        <v>4</v>
      </c>
      <c r="K1051" s="26" t="s">
        <v>831</v>
      </c>
      <c r="L1051" s="27" t="s">
        <v>16</v>
      </c>
      <c r="M1051" s="25" t="s">
        <v>3</v>
      </c>
      <c r="N1051" s="25" t="s">
        <v>2</v>
      </c>
      <c r="O10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051" s="25">
        <v>0</v>
      </c>
      <c r="Q1051" s="25">
        <v>0</v>
      </c>
      <c r="R1051" s="25">
        <v>0</v>
      </c>
      <c r="S1051" s="25">
        <v>0</v>
      </c>
      <c r="T1051" s="25">
        <v>90</v>
      </c>
      <c r="U1051" s="25">
        <v>52</v>
      </c>
      <c r="V1051" s="41" t="str">
        <f>IFERROR(Master1[[#This Row],[Avg Garment Scans per Delivery]]/Master1[[#This Row],[Garment Inventory]], "")</f>
        <v/>
      </c>
      <c r="W1051" s="42"/>
      <c r="X1051" s="42"/>
      <c r="Y1051" s="42"/>
      <c r="Z1051" s="42"/>
      <c r="AA1051" s="43">
        <f>_xlfn.XLOOKUP(Master1[[#This Row],[cu_id]], Revenue_Analysis[cuid], Revenue_Analysis[Q1 Low Deviation], 0)</f>
        <v>39.58</v>
      </c>
      <c r="AB1051" s="43">
        <f>_xlfn.XLOOKUP(Master1[[#This Row],[cu_id]],Revenue_Analysis[cuid],Revenue_Analysis[Q1 High Deviation], 0)</f>
        <v>39.58</v>
      </c>
      <c r="AC1051" s="43">
        <f>_xlfn.XLOOKUP(Master1[[#This Row],[cu_id]],Revenue_Analysis[cuid],Revenue_Analysis[Q2 Low Deviation], 0)</f>
        <v>39.58</v>
      </c>
      <c r="AD1051" s="43">
        <f>_xlfn.XLOOKUP(Master1[[#This Row],[cu_id]],Revenue_Analysis[cuid],Revenue_Analysis[Q2 High Deviation], 0)</f>
        <v>39.58</v>
      </c>
      <c r="AE1051" s="43">
        <f>_xlfn.XLOOKUP(Master1[[#This Row],[cu_id]],Revenue_Analysis[cuid],Revenue_Analysis[Q3 Low Deviation], 0)</f>
        <v>39.58</v>
      </c>
      <c r="AF1051" s="43">
        <f>_xlfn.XLOOKUP(Master1[[#This Row],[cu_id]],Revenue_Analysis[cuid],Revenue_Analysis[Q3 High Deviation], 0)</f>
        <v>39.58</v>
      </c>
      <c r="AG1051" s="43">
        <f>_xlfn.XLOOKUP(Master1[[#This Row],[cu_id]],Revenue_Analysis[cuid],Revenue_Analysis[Q4 Low Deviation], 0)</f>
        <v>39.58</v>
      </c>
      <c r="AH1051" s="43">
        <f>_xlfn.XLOOKUP(Master1[[#This Row],[cu_id]],Revenue_Analysis[cuid],Revenue_Analysis[Q4 High Deviation], 0)</f>
        <v>39.58</v>
      </c>
      <c r="AI1051" s="43">
        <f>_xlfn.XLOOKUP(Master1[[#This Row],[cu_id]],Revenue_Analysis[cuid],Revenue_Analysis[Q1 Average], 0)</f>
        <v>39.58</v>
      </c>
      <c r="AJ1051" s="43">
        <f>_xlfn.XLOOKUP(Master1[[#This Row],[cu_id]],Revenue_Analysis[cuid],Revenue_Analysis[Q2 Average], 0)</f>
        <v>39.58</v>
      </c>
      <c r="AK1051" s="43">
        <f>_xlfn.XLOOKUP(Master1[[#This Row],[cu_id]],Revenue_Analysis[cuid],Revenue_Analysis[Q3 Average], 0)</f>
        <v>39.58</v>
      </c>
      <c r="AL1051" s="43">
        <f>_xlfn.XLOOKUP(Master1[[#This Row],[cu_id]],Revenue_Analysis[cuid],Revenue_Analysis[Q4 Average], 0)</f>
        <v>39.58</v>
      </c>
      <c r="AM1051" s="44">
        <v>10</v>
      </c>
      <c r="AN1051" s="44">
        <v>8.5</v>
      </c>
      <c r="AO1051" s="25" t="s">
        <v>13860</v>
      </c>
      <c r="AP1051" s="25" t="s">
        <v>13860</v>
      </c>
      <c r="AQ1051" s="25" t="s">
        <v>13860</v>
      </c>
      <c r="AR1051" s="25" t="s">
        <v>0</v>
      </c>
      <c r="AS1051" s="15">
        <f>IFERROR(_xlfn.XLOOKUP(Master1[[#This Row],[cu_id]],StopTimes[cu_ID],StopTimes[Average Stop Time]), 0)</f>
        <v>9.0187500000000007</v>
      </c>
      <c r="AT105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51" s="45" t="s">
        <v>13860</v>
      </c>
      <c r="AV1051" s="13"/>
      <c r="AW1051" s="12"/>
    </row>
    <row r="1052" spans="1:49" x14ac:dyDescent="0.3">
      <c r="A1052" s="74" t="s">
        <v>3816</v>
      </c>
      <c r="B1052" s="25">
        <v>78</v>
      </c>
      <c r="C1052" s="25" t="s">
        <v>6</v>
      </c>
      <c r="D1052" s="26">
        <v>29417</v>
      </c>
      <c r="E1052" s="26" t="s">
        <v>13</v>
      </c>
      <c r="F1052" s="26" t="s">
        <v>1344</v>
      </c>
      <c r="G1052" s="26" t="s">
        <v>1345</v>
      </c>
      <c r="H1052" s="26" t="s">
        <v>34</v>
      </c>
      <c r="I1052" s="26" t="s">
        <v>435</v>
      </c>
      <c r="J1052" s="26" t="s">
        <v>4</v>
      </c>
      <c r="K1052" s="26" t="s">
        <v>543</v>
      </c>
      <c r="L1052" s="27" t="s">
        <v>16</v>
      </c>
      <c r="M1052" s="25" t="s">
        <v>3</v>
      </c>
      <c r="N1052" s="25" t="s">
        <v>2</v>
      </c>
      <c r="O10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052" s="25">
        <v>0</v>
      </c>
      <c r="Q1052" s="25">
        <v>0</v>
      </c>
      <c r="R1052" s="25">
        <v>40</v>
      </c>
      <c r="S1052" s="25">
        <v>0</v>
      </c>
      <c r="T1052" s="25">
        <v>0</v>
      </c>
      <c r="U1052" s="25">
        <v>52</v>
      </c>
      <c r="V1052" s="41" t="str">
        <f>IFERROR(Master1[[#This Row],[Avg Garment Scans per Delivery]]/Master1[[#This Row],[Garment Inventory]], "")</f>
        <v/>
      </c>
      <c r="W1052" s="42"/>
      <c r="X1052" s="42"/>
      <c r="Y1052" s="42"/>
      <c r="Z1052" s="42"/>
      <c r="AA1052" s="43">
        <f>_xlfn.XLOOKUP(Master1[[#This Row],[cu_id]], Revenue_Analysis[cuid], Revenue_Analysis[Q1 Low Deviation], 0)</f>
        <v>106.85039999999999</v>
      </c>
      <c r="AB1052" s="43">
        <f>_xlfn.XLOOKUP(Master1[[#This Row],[cu_id]],Revenue_Analysis[cuid],Revenue_Analysis[Q1 High Deviation], 0)</f>
        <v>108.44799999999999</v>
      </c>
      <c r="AC1052" s="43">
        <f>_xlfn.XLOOKUP(Master1[[#This Row],[cu_id]],Revenue_Analysis[cuid],Revenue_Analysis[Q2 Low Deviation], 0)</f>
        <v>112.3948</v>
      </c>
      <c r="AD1052" s="43">
        <f>_xlfn.XLOOKUP(Master1[[#This Row],[cu_id]],Revenue_Analysis[cuid],Revenue_Analysis[Q2 High Deviation], 0)</f>
        <v>122.04219999999999</v>
      </c>
      <c r="AE1052" s="43">
        <f>_xlfn.XLOOKUP(Master1[[#This Row],[cu_id]],Revenue_Analysis[cuid],Revenue_Analysis[Q3 Low Deviation], 0)</f>
        <v>121.1498</v>
      </c>
      <c r="AF1052" s="43">
        <f>_xlfn.XLOOKUP(Master1[[#This Row],[cu_id]],Revenue_Analysis[cuid],Revenue_Analysis[Q3 High Deviation], 0)</f>
        <v>122.2732</v>
      </c>
      <c r="AG1052" s="43">
        <f>_xlfn.XLOOKUP(Master1[[#This Row],[cu_id]],Revenue_Analysis[cuid],Revenue_Analysis[Q4 Low Deviation], 0)</f>
        <v>121.19</v>
      </c>
      <c r="AH1052" s="43">
        <f>_xlfn.XLOOKUP(Master1[[#This Row],[cu_id]],Revenue_Analysis[cuid],Revenue_Analysis[Q4 High Deviation], 0)</f>
        <v>121.19</v>
      </c>
      <c r="AI1052" s="43">
        <f>_xlfn.XLOOKUP(Master1[[#This Row],[cu_id]],Revenue_Analysis[cuid],Revenue_Analysis[Q1 Average], 0)</f>
        <v>107.64919999999999</v>
      </c>
      <c r="AJ1052" s="43">
        <f>_xlfn.XLOOKUP(Master1[[#This Row],[cu_id]],Revenue_Analysis[cuid],Revenue_Analysis[Q2 Average], 0)</f>
        <v>117.21850000000001</v>
      </c>
      <c r="AK1052" s="43">
        <f>_xlfn.XLOOKUP(Master1[[#This Row],[cu_id]],Revenue_Analysis[cuid],Revenue_Analysis[Q3 Average], 0)</f>
        <v>121.7115</v>
      </c>
      <c r="AL1052" s="43">
        <f>_xlfn.XLOOKUP(Master1[[#This Row],[cu_id]],Revenue_Analysis[cuid],Revenue_Analysis[Q4 Average], 0)</f>
        <v>121.19</v>
      </c>
      <c r="AM1052" s="44">
        <v>0.35416666666666669</v>
      </c>
      <c r="AN1052" s="44">
        <v>0.66666666666666663</v>
      </c>
      <c r="AO1052" s="25" t="s">
        <v>13860</v>
      </c>
      <c r="AP1052" s="25" t="s">
        <v>13860</v>
      </c>
      <c r="AQ1052" s="25" t="s">
        <v>13860</v>
      </c>
      <c r="AR1052" s="25" t="s">
        <v>0</v>
      </c>
      <c r="AS1052" s="15">
        <f>IFERROR(_xlfn.XLOOKUP(Master1[[#This Row],[cu_id]],StopTimes[cu_ID],StopTimes[Average Stop Time]), 0)</f>
        <v>7.15</v>
      </c>
      <c r="AT105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52" s="45" t="s">
        <v>13860</v>
      </c>
      <c r="AV1052" s="13"/>
      <c r="AW1052" s="12"/>
    </row>
    <row r="1053" spans="1:49" x14ac:dyDescent="0.3">
      <c r="A1053" s="74" t="s">
        <v>3817</v>
      </c>
      <c r="B1053" s="25">
        <v>76</v>
      </c>
      <c r="C1053" s="25" t="s">
        <v>6</v>
      </c>
      <c r="D1053" s="26">
        <v>29418</v>
      </c>
      <c r="E1053" s="26" t="s">
        <v>13</v>
      </c>
      <c r="F1053" s="26" t="s">
        <v>1346</v>
      </c>
      <c r="G1053" s="26" t="s">
        <v>1347</v>
      </c>
      <c r="H1053" s="26" t="s">
        <v>1348</v>
      </c>
      <c r="I1053" s="26" t="s">
        <v>344</v>
      </c>
      <c r="J1053" s="26" t="s">
        <v>4</v>
      </c>
      <c r="K1053" s="26" t="s">
        <v>345</v>
      </c>
      <c r="L1053" s="27" t="s">
        <v>16</v>
      </c>
      <c r="M1053" s="25" t="s">
        <v>3</v>
      </c>
      <c r="N1053" s="25" t="s">
        <v>2</v>
      </c>
      <c r="O10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053" s="25">
        <v>0</v>
      </c>
      <c r="Q1053" s="25">
        <v>0</v>
      </c>
      <c r="R1053" s="25">
        <v>30</v>
      </c>
      <c r="S1053" s="25">
        <v>0</v>
      </c>
      <c r="T1053" s="25">
        <v>0</v>
      </c>
      <c r="U1053" s="25">
        <v>52</v>
      </c>
      <c r="V1053" s="41" t="str">
        <f>IFERROR(Master1[[#This Row],[Avg Garment Scans per Delivery]]/Master1[[#This Row],[Garment Inventory]], "")</f>
        <v/>
      </c>
      <c r="W1053" s="42"/>
      <c r="X1053" s="42"/>
      <c r="Y1053" s="42"/>
      <c r="Z1053" s="42"/>
      <c r="AA1053" s="43">
        <f>_xlfn.XLOOKUP(Master1[[#This Row],[cu_id]], Revenue_Analysis[cuid], Revenue_Analysis[Q1 Low Deviation], 0)</f>
        <v>106.60039999999999</v>
      </c>
      <c r="AB1053" s="43">
        <f>_xlfn.XLOOKUP(Master1[[#This Row],[cu_id]],Revenue_Analysis[cuid],Revenue_Analysis[Q1 High Deviation], 0)</f>
        <v>108.19799999999999</v>
      </c>
      <c r="AC1053" s="43">
        <f>_xlfn.XLOOKUP(Master1[[#This Row],[cu_id]],Revenue_Analysis[cuid],Revenue_Analysis[Q2 Low Deviation], 0)</f>
        <v>111.85550000000001</v>
      </c>
      <c r="AD1053" s="43">
        <f>_xlfn.XLOOKUP(Master1[[#This Row],[cu_id]],Revenue_Analysis[cuid],Revenue_Analysis[Q2 High Deviation], 0)</f>
        <v>120.57689999999999</v>
      </c>
      <c r="AE1053" s="43">
        <f>_xlfn.XLOOKUP(Master1[[#This Row],[cu_id]],Revenue_Analysis[cuid],Revenue_Analysis[Q3 Low Deviation], 0)</f>
        <v>119.8013</v>
      </c>
      <c r="AF1053" s="43">
        <f>_xlfn.XLOOKUP(Master1[[#This Row],[cu_id]],Revenue_Analysis[cuid],Revenue_Analysis[Q3 High Deviation], 0)</f>
        <v>120.8849</v>
      </c>
      <c r="AG1053" s="43">
        <f>_xlfn.XLOOKUP(Master1[[#This Row],[cu_id]],Revenue_Analysis[cuid],Revenue_Analysis[Q4 Low Deviation], 0)</f>
        <v>119.84</v>
      </c>
      <c r="AH1053" s="43">
        <f>_xlfn.XLOOKUP(Master1[[#This Row],[cu_id]],Revenue_Analysis[cuid],Revenue_Analysis[Q4 High Deviation], 0)</f>
        <v>119.84</v>
      </c>
      <c r="AI1053" s="43">
        <f>_xlfn.XLOOKUP(Master1[[#This Row],[cu_id]],Revenue_Analysis[cuid],Revenue_Analysis[Q1 Average], 0)</f>
        <v>107.39919999999999</v>
      </c>
      <c r="AJ1053" s="43">
        <f>_xlfn.XLOOKUP(Master1[[#This Row],[cu_id]],Revenue_Analysis[cuid],Revenue_Analysis[Q2 Average], 0)</f>
        <v>116.2162</v>
      </c>
      <c r="AK1053" s="43">
        <f>_xlfn.XLOOKUP(Master1[[#This Row],[cu_id]],Revenue_Analysis[cuid],Revenue_Analysis[Q3 Average], 0)</f>
        <v>120.34310000000001</v>
      </c>
      <c r="AL1053" s="43">
        <f>_xlfn.XLOOKUP(Master1[[#This Row],[cu_id]],Revenue_Analysis[cuid],Revenue_Analysis[Q4 Average], 0)</f>
        <v>119.84</v>
      </c>
      <c r="AM1053" s="44">
        <v>0.32291666666666669</v>
      </c>
      <c r="AN1053" s="44">
        <v>4.5</v>
      </c>
      <c r="AO1053" s="25" t="s">
        <v>13860</v>
      </c>
      <c r="AP1053" s="25" t="s">
        <v>13860</v>
      </c>
      <c r="AQ1053" s="25" t="s">
        <v>13860</v>
      </c>
      <c r="AR1053" s="25" t="s">
        <v>0</v>
      </c>
      <c r="AS1053" s="15">
        <f>IFERROR(_xlfn.XLOOKUP(Master1[[#This Row],[cu_id]],StopTimes[cu_ID],StopTimes[Average Stop Time]), 0)</f>
        <v>6.9208333333333334</v>
      </c>
      <c r="AT105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53" s="45" t="s">
        <v>13860</v>
      </c>
      <c r="AV1053" s="13"/>
      <c r="AW1053" s="12"/>
    </row>
    <row r="1054" spans="1:49" x14ac:dyDescent="0.3">
      <c r="A1054" s="74" t="s">
        <v>4167</v>
      </c>
      <c r="B1054" s="25">
        <v>70</v>
      </c>
      <c r="C1054" s="25" t="s">
        <v>7</v>
      </c>
      <c r="D1054" s="26">
        <v>29419</v>
      </c>
      <c r="E1054" s="26" t="s">
        <v>13</v>
      </c>
      <c r="F1054" s="26" t="s">
        <v>1344</v>
      </c>
      <c r="G1054" s="26" t="s">
        <v>2142</v>
      </c>
      <c r="H1054" s="26" t="s">
        <v>11</v>
      </c>
      <c r="I1054" s="26" t="s">
        <v>353</v>
      </c>
      <c r="J1054" s="26" t="s">
        <v>4</v>
      </c>
      <c r="K1054" s="26" t="s">
        <v>777</v>
      </c>
      <c r="L1054" s="27" t="s">
        <v>16</v>
      </c>
      <c r="M1054" s="25" t="s">
        <v>3</v>
      </c>
      <c r="N1054" s="25" t="s">
        <v>2</v>
      </c>
      <c r="O10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054" s="25">
        <v>0</v>
      </c>
      <c r="Q1054" s="25">
        <v>0</v>
      </c>
      <c r="R1054" s="25">
        <v>0</v>
      </c>
      <c r="S1054" s="25">
        <v>0</v>
      </c>
      <c r="T1054" s="25">
        <v>110</v>
      </c>
      <c r="U1054" s="25">
        <v>52</v>
      </c>
      <c r="V1054" s="41" t="str">
        <f>IFERROR(Master1[[#This Row],[Avg Garment Scans per Delivery]]/Master1[[#This Row],[Garment Inventory]], "")</f>
        <v/>
      </c>
      <c r="W1054" s="42"/>
      <c r="X1054" s="42"/>
      <c r="Y1054" s="42"/>
      <c r="Z1054" s="42"/>
      <c r="AA1054" s="43">
        <f>_xlfn.XLOOKUP(Master1[[#This Row],[cu_id]], Revenue_Analysis[cuid], Revenue_Analysis[Q1 Low Deviation], 0)</f>
        <v>123.02</v>
      </c>
      <c r="AB1054" s="43">
        <f>_xlfn.XLOOKUP(Master1[[#This Row],[cu_id]],Revenue_Analysis[cuid],Revenue_Analysis[Q1 High Deviation], 0)</f>
        <v>124.27</v>
      </c>
      <c r="AC1054" s="43">
        <f>_xlfn.XLOOKUP(Master1[[#This Row],[cu_id]],Revenue_Analysis[cuid],Revenue_Analysis[Q2 Low Deviation], 0)</f>
        <v>127.0885</v>
      </c>
      <c r="AD1054" s="43">
        <f>_xlfn.XLOOKUP(Master1[[#This Row],[cu_id]],Revenue_Analysis[cuid],Revenue_Analysis[Q2 High Deviation], 0)</f>
        <v>137.5453</v>
      </c>
      <c r="AE1054" s="43">
        <f>_xlfn.XLOOKUP(Master1[[#This Row],[cu_id]],Revenue_Analysis[cuid],Revenue_Analysis[Q3 Low Deviation], 0)</f>
        <v>137.24</v>
      </c>
      <c r="AF1054" s="43">
        <f>_xlfn.XLOOKUP(Master1[[#This Row],[cu_id]],Revenue_Analysis[cuid],Revenue_Analysis[Q3 High Deviation], 0)</f>
        <v>138.35</v>
      </c>
      <c r="AG1054" s="43">
        <f>_xlfn.XLOOKUP(Master1[[#This Row],[cu_id]],Revenue_Analysis[cuid],Revenue_Analysis[Q4 Low Deviation], 0)</f>
        <v>137.24</v>
      </c>
      <c r="AH1054" s="43">
        <f>_xlfn.XLOOKUP(Master1[[#This Row],[cu_id]],Revenue_Analysis[cuid],Revenue_Analysis[Q4 High Deviation], 0)</f>
        <v>137.24</v>
      </c>
      <c r="AI1054" s="43">
        <f>_xlfn.XLOOKUP(Master1[[#This Row],[cu_id]],Revenue_Analysis[cuid],Revenue_Analysis[Q1 Average], 0)</f>
        <v>123.645</v>
      </c>
      <c r="AJ1054" s="43">
        <f>_xlfn.XLOOKUP(Master1[[#This Row],[cu_id]],Revenue_Analysis[cuid],Revenue_Analysis[Q2 Average], 0)</f>
        <v>132.3169</v>
      </c>
      <c r="AK1054" s="43">
        <f>_xlfn.XLOOKUP(Master1[[#This Row],[cu_id]],Revenue_Analysis[cuid],Revenue_Analysis[Q3 Average], 0)</f>
        <v>137.79499999999999</v>
      </c>
      <c r="AL1054" s="43">
        <f>_xlfn.XLOOKUP(Master1[[#This Row],[cu_id]],Revenue_Analysis[cuid],Revenue_Analysis[Q4 Average], 0)</f>
        <v>137.24</v>
      </c>
      <c r="AM1054" s="44">
        <v>0.41666666666666669</v>
      </c>
      <c r="AN1054" s="44">
        <v>0.70833333333333337</v>
      </c>
      <c r="AO1054" s="25" t="s">
        <v>13860</v>
      </c>
      <c r="AP1054" s="25" t="s">
        <v>13860</v>
      </c>
      <c r="AQ1054" s="25" t="s">
        <v>13860</v>
      </c>
      <c r="AR1054" s="25" t="s">
        <v>0</v>
      </c>
      <c r="AS1054" s="15">
        <f>IFERROR(_xlfn.XLOOKUP(Master1[[#This Row],[cu_id]],StopTimes[cu_ID],StopTimes[Average Stop Time]), 0)</f>
        <v>0.10833333333333334</v>
      </c>
      <c r="AT105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54" s="45">
        <v>3</v>
      </c>
      <c r="AV1054" s="13"/>
      <c r="AW1054" s="12"/>
    </row>
    <row r="1055" spans="1:49" x14ac:dyDescent="0.3">
      <c r="A1055" s="74" t="s">
        <v>3938</v>
      </c>
      <c r="B1055" s="25">
        <v>70</v>
      </c>
      <c r="C1055" s="25" t="s">
        <v>6</v>
      </c>
      <c r="D1055" s="26">
        <v>29442</v>
      </c>
      <c r="E1055" s="26" t="s">
        <v>13</v>
      </c>
      <c r="F1055" s="26" t="s">
        <v>1632</v>
      </c>
      <c r="G1055" s="26" t="s">
        <v>1633</v>
      </c>
      <c r="H1055" s="26" t="s">
        <v>11</v>
      </c>
      <c r="I1055" s="26" t="s">
        <v>593</v>
      </c>
      <c r="J1055" s="26" t="s">
        <v>4</v>
      </c>
      <c r="K1055" s="26" t="s">
        <v>758</v>
      </c>
      <c r="L1055" s="27" t="s">
        <v>19</v>
      </c>
      <c r="M1055" s="25" t="s">
        <v>18</v>
      </c>
      <c r="N1055" s="25" t="s">
        <v>2</v>
      </c>
      <c r="O10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</v>
      </c>
      <c r="P1055" s="25">
        <v>0</v>
      </c>
      <c r="Q1055" s="25">
        <v>0</v>
      </c>
      <c r="R1055" s="25">
        <v>5</v>
      </c>
      <c r="S1055" s="25">
        <v>0</v>
      </c>
      <c r="T1055" s="25">
        <v>0</v>
      </c>
      <c r="U1055" s="25">
        <v>25</v>
      </c>
      <c r="V1055" s="41" t="str">
        <f>IFERROR(Master1[[#This Row],[Avg Garment Scans per Delivery]]/Master1[[#This Row],[Garment Inventory]], "")</f>
        <v/>
      </c>
      <c r="W1055" s="42"/>
      <c r="X1055" s="42"/>
      <c r="Y1055" s="42"/>
      <c r="Z1055" s="42"/>
      <c r="AA1055" s="43">
        <f>_xlfn.XLOOKUP(Master1[[#This Row],[cu_id]], Revenue_Analysis[cuid], Revenue_Analysis[Q1 Low Deviation], 0)</f>
        <v>126.36</v>
      </c>
      <c r="AB1055" s="43">
        <f>_xlfn.XLOOKUP(Master1[[#This Row],[cu_id]],Revenue_Analysis[cuid],Revenue_Analysis[Q1 High Deviation], 0)</f>
        <v>126.36</v>
      </c>
      <c r="AC1055" s="43">
        <f>_xlfn.XLOOKUP(Master1[[#This Row],[cu_id]],Revenue_Analysis[cuid],Revenue_Analysis[Q2 Low Deviation], 0)</f>
        <v>128.2578</v>
      </c>
      <c r="AD1055" s="43">
        <f>_xlfn.XLOOKUP(Master1[[#This Row],[cu_id]],Revenue_Analysis[cuid],Revenue_Analysis[Q2 High Deviation], 0)</f>
        <v>128.6756</v>
      </c>
      <c r="AE1055" s="43">
        <f>_xlfn.XLOOKUP(Master1[[#This Row],[cu_id]],Revenue_Analysis[cuid],Revenue_Analysis[Q3 Low Deviation], 0)</f>
        <v>127.5151</v>
      </c>
      <c r="AF1055" s="43">
        <f>_xlfn.XLOOKUP(Master1[[#This Row],[cu_id]],Revenue_Analysis[cuid],Revenue_Analysis[Q3 High Deviation], 0)</f>
        <v>135.54769999999999</v>
      </c>
      <c r="AG1055" s="43">
        <f>_xlfn.XLOOKUP(Master1[[#This Row],[cu_id]],Revenue_Analysis[cuid],Revenue_Analysis[Q4 Low Deviation], 0)</f>
        <v>138.56</v>
      </c>
      <c r="AH1055" s="43">
        <f>_xlfn.XLOOKUP(Master1[[#This Row],[cu_id]],Revenue_Analysis[cuid],Revenue_Analysis[Q4 High Deviation], 0)</f>
        <v>138.56</v>
      </c>
      <c r="AI1055" s="43">
        <f>_xlfn.XLOOKUP(Master1[[#This Row],[cu_id]],Revenue_Analysis[cuid],Revenue_Analysis[Q1 Average], 0)</f>
        <v>126.36</v>
      </c>
      <c r="AJ1055" s="43">
        <f>_xlfn.XLOOKUP(Master1[[#This Row],[cu_id]],Revenue_Analysis[cuid],Revenue_Analysis[Q2 Average], 0)</f>
        <v>128.4667</v>
      </c>
      <c r="AK1055" s="43">
        <f>_xlfn.XLOOKUP(Master1[[#This Row],[cu_id]],Revenue_Analysis[cuid],Revenue_Analysis[Q3 Average], 0)</f>
        <v>131.53139999999999</v>
      </c>
      <c r="AL1055" s="43">
        <f>_xlfn.XLOOKUP(Master1[[#This Row],[cu_id]],Revenue_Analysis[cuid],Revenue_Analysis[Q4 Average], 0)</f>
        <v>138.56</v>
      </c>
      <c r="AM1055" s="44">
        <v>0.27083333333333331</v>
      </c>
      <c r="AN1055" s="44">
        <v>0.66666666666666663</v>
      </c>
      <c r="AO1055" s="25" t="s">
        <v>13860</v>
      </c>
      <c r="AP1055" s="25" t="s">
        <v>13860</v>
      </c>
      <c r="AQ1055" s="25" t="s">
        <v>13860</v>
      </c>
      <c r="AR1055" s="25" t="s">
        <v>0</v>
      </c>
      <c r="AS1055" s="15">
        <f>IFERROR(_xlfn.XLOOKUP(Master1[[#This Row],[cu_id]],StopTimes[cu_ID],StopTimes[Average Stop Time]), 0)</f>
        <v>0.26250000000000001</v>
      </c>
      <c r="AT105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55" s="45">
        <v>3</v>
      </c>
      <c r="AV1055" s="13"/>
      <c r="AW1055" s="12"/>
    </row>
    <row r="1056" spans="1:49" x14ac:dyDescent="0.3">
      <c r="A1056" s="74" t="s">
        <v>3820</v>
      </c>
      <c r="B1056" s="25">
        <v>78</v>
      </c>
      <c r="C1056" s="25" t="s">
        <v>7</v>
      </c>
      <c r="D1056" s="26">
        <v>29451</v>
      </c>
      <c r="E1056" s="26" t="s">
        <v>13</v>
      </c>
      <c r="F1056" s="26" t="s">
        <v>1354</v>
      </c>
      <c r="G1056" s="26" t="s">
        <v>1355</v>
      </c>
      <c r="H1056" s="26" t="s">
        <v>11</v>
      </c>
      <c r="I1056" s="26" t="s">
        <v>440</v>
      </c>
      <c r="J1056" s="26" t="s">
        <v>4</v>
      </c>
      <c r="K1056" s="26" t="s">
        <v>441</v>
      </c>
      <c r="L1056" s="27" t="s">
        <v>16</v>
      </c>
      <c r="M1056" s="25" t="s">
        <v>3</v>
      </c>
      <c r="N1056" s="25" t="s">
        <v>2</v>
      </c>
      <c r="O10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056" s="25">
        <v>0</v>
      </c>
      <c r="Q1056" s="25">
        <v>0</v>
      </c>
      <c r="R1056" s="25">
        <v>0</v>
      </c>
      <c r="S1056" s="25">
        <v>0</v>
      </c>
      <c r="T1056" s="25">
        <v>80</v>
      </c>
      <c r="U1056" s="25">
        <v>51</v>
      </c>
      <c r="V1056" s="41" t="str">
        <f>IFERROR(Master1[[#This Row],[Avg Garment Scans per Delivery]]/Master1[[#This Row],[Garment Inventory]], "")</f>
        <v/>
      </c>
      <c r="W1056" s="42"/>
      <c r="X1056" s="42"/>
      <c r="Y1056" s="42"/>
      <c r="Z1056" s="42"/>
      <c r="AA1056" s="43">
        <f>_xlfn.XLOOKUP(Master1[[#This Row],[cu_id]], Revenue_Analysis[cuid], Revenue_Analysis[Q1 Low Deviation], 0)</f>
        <v>42.240400000000001</v>
      </c>
      <c r="AB1056" s="43">
        <f>_xlfn.XLOOKUP(Master1[[#This Row],[cu_id]],Revenue_Analysis[cuid],Revenue_Analysis[Q1 High Deviation], 0)</f>
        <v>43.411999999999999</v>
      </c>
      <c r="AC1056" s="43">
        <f>_xlfn.XLOOKUP(Master1[[#This Row],[cu_id]],Revenue_Analysis[cuid],Revenue_Analysis[Q2 Low Deviation], 0)</f>
        <v>44.373800000000003</v>
      </c>
      <c r="AD1056" s="43">
        <f>_xlfn.XLOOKUP(Master1[[#This Row],[cu_id]],Revenue_Analysis[cuid],Revenue_Analysis[Q2 High Deviation], 0)</f>
        <v>46.938600000000001</v>
      </c>
      <c r="AE1056" s="43">
        <f>_xlfn.XLOOKUP(Master1[[#This Row],[cu_id]],Revenue_Analysis[cuid],Revenue_Analysis[Q3 Low Deviation], 0)</f>
        <v>45.7027</v>
      </c>
      <c r="AF1056" s="43">
        <f>_xlfn.XLOOKUP(Master1[[#This Row],[cu_id]],Revenue_Analysis[cuid],Revenue_Analysis[Q3 High Deviation], 0)</f>
        <v>59.701500000000003</v>
      </c>
      <c r="AG1056" s="43">
        <f>_xlfn.XLOOKUP(Master1[[#This Row],[cu_id]],Revenue_Analysis[cuid],Revenue_Analysis[Q4 Low Deviation], 0)</f>
        <v>49.85</v>
      </c>
      <c r="AH1056" s="43">
        <f>_xlfn.XLOOKUP(Master1[[#This Row],[cu_id]],Revenue_Analysis[cuid],Revenue_Analysis[Q4 High Deviation], 0)</f>
        <v>49.85</v>
      </c>
      <c r="AI1056" s="43">
        <f>_xlfn.XLOOKUP(Master1[[#This Row],[cu_id]],Revenue_Analysis[cuid],Revenue_Analysis[Q1 Average], 0)</f>
        <v>42.8262</v>
      </c>
      <c r="AJ1056" s="43">
        <f>_xlfn.XLOOKUP(Master1[[#This Row],[cu_id]],Revenue_Analysis[cuid],Revenue_Analysis[Q2 Average], 0)</f>
        <v>45.656199999999998</v>
      </c>
      <c r="AK1056" s="43">
        <f>_xlfn.XLOOKUP(Master1[[#This Row],[cu_id]],Revenue_Analysis[cuid],Revenue_Analysis[Q3 Average], 0)</f>
        <v>52.702100000000002</v>
      </c>
      <c r="AL1056" s="43">
        <f>_xlfn.XLOOKUP(Master1[[#This Row],[cu_id]],Revenue_Analysis[cuid],Revenue_Analysis[Q4 Average], 0)</f>
        <v>49.85</v>
      </c>
      <c r="AM1056" s="44">
        <v>0.33333333333333331</v>
      </c>
      <c r="AN1056" s="44">
        <v>0.70833333333333337</v>
      </c>
      <c r="AO1056" s="25" t="s">
        <v>13860</v>
      </c>
      <c r="AP1056" s="25" t="s">
        <v>13860</v>
      </c>
      <c r="AQ1056" s="25" t="s">
        <v>13860</v>
      </c>
      <c r="AR1056" s="25" t="s">
        <v>0</v>
      </c>
      <c r="AS1056" s="15">
        <f>IFERROR(_xlfn.XLOOKUP(Master1[[#This Row],[cu_id]],StopTimes[cu_ID],StopTimes[Average Stop Time]), 0)</f>
        <v>0</v>
      </c>
      <c r="AT105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56" s="45" t="s">
        <v>13860</v>
      </c>
      <c r="AV1056" s="13"/>
      <c r="AW1056" s="12"/>
    </row>
    <row r="1057" spans="1:49" x14ac:dyDescent="0.3">
      <c r="A1057" s="74" t="s">
        <v>3821</v>
      </c>
      <c r="B1057" s="25">
        <v>71</v>
      </c>
      <c r="C1057" s="25" t="s">
        <v>6</v>
      </c>
      <c r="D1057" s="26">
        <v>29468</v>
      </c>
      <c r="E1057" s="26" t="s">
        <v>13</v>
      </c>
      <c r="F1057" s="26" t="s">
        <v>1356</v>
      </c>
      <c r="G1057" s="26" t="s">
        <v>1357</v>
      </c>
      <c r="H1057" s="26" t="s">
        <v>11</v>
      </c>
      <c r="I1057" s="26" t="s">
        <v>842</v>
      </c>
      <c r="J1057" s="26" t="s">
        <v>4</v>
      </c>
      <c r="K1057" s="26" t="s">
        <v>1358</v>
      </c>
      <c r="L1057" s="27" t="s">
        <v>16</v>
      </c>
      <c r="M1057" s="25" t="s">
        <v>3</v>
      </c>
      <c r="N1057" s="25" t="s">
        <v>2</v>
      </c>
      <c r="O10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057" s="25">
        <v>0</v>
      </c>
      <c r="Q1057" s="25">
        <v>0</v>
      </c>
      <c r="R1057" s="25">
        <v>40</v>
      </c>
      <c r="S1057" s="25">
        <v>0</v>
      </c>
      <c r="T1057" s="25">
        <v>0</v>
      </c>
      <c r="U1057" s="25">
        <v>48</v>
      </c>
      <c r="V1057" s="41" t="str">
        <f>IFERROR(Master1[[#This Row],[Avg Garment Scans per Delivery]]/Master1[[#This Row],[Garment Inventory]], "")</f>
        <v/>
      </c>
      <c r="W1057" s="42"/>
      <c r="X1057" s="42"/>
      <c r="Y1057" s="42"/>
      <c r="Z1057" s="42"/>
      <c r="AA1057" s="43">
        <f>_xlfn.XLOOKUP(Master1[[#This Row],[cu_id]], Revenue_Analysis[cuid], Revenue_Analysis[Q1 Low Deviation], 0)</f>
        <v>38.294400000000003</v>
      </c>
      <c r="AB1057" s="43">
        <f>_xlfn.XLOOKUP(Master1[[#This Row],[cu_id]],Revenue_Analysis[cuid],Revenue_Analysis[Q1 High Deviation], 0)</f>
        <v>58.297199999999997</v>
      </c>
      <c r="AC1057" s="43">
        <f>_xlfn.XLOOKUP(Master1[[#This Row],[cu_id]],Revenue_Analysis[cuid],Revenue_Analysis[Q2 Low Deviation], 0)</f>
        <v>42.018999999999998</v>
      </c>
      <c r="AD1057" s="43">
        <f>_xlfn.XLOOKUP(Master1[[#This Row],[cu_id]],Revenue_Analysis[cuid],Revenue_Analysis[Q2 High Deviation], 0)</f>
        <v>53.848599999999998</v>
      </c>
      <c r="AE1057" s="43">
        <f>_xlfn.XLOOKUP(Master1[[#This Row],[cu_id]],Revenue_Analysis[cuid],Revenue_Analysis[Q3 Low Deviation], 0)</f>
        <v>40.753399999999999</v>
      </c>
      <c r="AF1057" s="43">
        <f>_xlfn.XLOOKUP(Master1[[#This Row],[cu_id]],Revenue_Analysis[cuid],Revenue_Analysis[Q3 High Deviation], 0)</f>
        <v>68.371200000000002</v>
      </c>
      <c r="AG1057" s="43">
        <f>_xlfn.XLOOKUP(Master1[[#This Row],[cu_id]],Revenue_Analysis[cuid],Revenue_Analysis[Q4 Low Deviation], 0)</f>
        <v>44.463999999999999</v>
      </c>
      <c r="AH1057" s="43">
        <f>_xlfn.XLOOKUP(Master1[[#This Row],[cu_id]],Revenue_Analysis[cuid],Revenue_Analysis[Q4 High Deviation], 0)</f>
        <v>70.4268</v>
      </c>
      <c r="AI1057" s="43">
        <f>_xlfn.XLOOKUP(Master1[[#This Row],[cu_id]],Revenue_Analysis[cuid],Revenue_Analysis[Q1 Average], 0)</f>
        <v>48.2958</v>
      </c>
      <c r="AJ1057" s="43">
        <f>_xlfn.XLOOKUP(Master1[[#This Row],[cu_id]],Revenue_Analysis[cuid],Revenue_Analysis[Q2 Average], 0)</f>
        <v>47.933799999999998</v>
      </c>
      <c r="AK1057" s="43">
        <f>_xlfn.XLOOKUP(Master1[[#This Row],[cu_id]],Revenue_Analysis[cuid],Revenue_Analysis[Q3 Average], 0)</f>
        <v>54.5623</v>
      </c>
      <c r="AL1057" s="43">
        <f>_xlfn.XLOOKUP(Master1[[#This Row],[cu_id]],Revenue_Analysis[cuid],Revenue_Analysis[Q4 Average], 0)</f>
        <v>57.445399999999999</v>
      </c>
      <c r="AM1057" s="44">
        <v>7</v>
      </c>
      <c r="AN1057" s="44">
        <v>3.5</v>
      </c>
      <c r="AO1057" s="25" t="s">
        <v>13860</v>
      </c>
      <c r="AP1057" s="25" t="s">
        <v>13860</v>
      </c>
      <c r="AQ1057" s="25" t="s">
        <v>13860</v>
      </c>
      <c r="AR1057" s="25" t="s">
        <v>0</v>
      </c>
      <c r="AS1057" s="15">
        <f>IFERROR(_xlfn.XLOOKUP(Master1[[#This Row],[cu_id]],StopTimes[cu_ID],StopTimes[Average Stop Time]), 0)</f>
        <v>8.7770833333333336</v>
      </c>
      <c r="AT105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57" s="45" t="s">
        <v>13860</v>
      </c>
      <c r="AV1057" s="13"/>
      <c r="AW1057" s="12"/>
    </row>
    <row r="1058" spans="1:49" x14ac:dyDescent="0.3">
      <c r="A1058" s="74" t="s">
        <v>3822</v>
      </c>
      <c r="B1058" s="25">
        <v>15</v>
      </c>
      <c r="C1058" s="25" t="s">
        <v>12</v>
      </c>
      <c r="D1058" s="26">
        <v>29478</v>
      </c>
      <c r="E1058" s="26" t="s">
        <v>13</v>
      </c>
      <c r="F1058" s="26" t="s">
        <v>1360</v>
      </c>
      <c r="G1058" s="26" t="s">
        <v>1361</v>
      </c>
      <c r="H1058" s="26" t="s">
        <v>922</v>
      </c>
      <c r="I1058" s="26" t="s">
        <v>861</v>
      </c>
      <c r="J1058" s="26" t="s">
        <v>4</v>
      </c>
      <c r="K1058" s="26" t="s">
        <v>1362</v>
      </c>
      <c r="L1058" s="27" t="s">
        <v>16</v>
      </c>
      <c r="M1058" s="25" t="s">
        <v>3</v>
      </c>
      <c r="N1058" s="25" t="s">
        <v>2</v>
      </c>
      <c r="O10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058" s="25">
        <v>0</v>
      </c>
      <c r="Q1058" s="25">
        <v>40</v>
      </c>
      <c r="R1058" s="25">
        <v>0</v>
      </c>
      <c r="S1058" s="25">
        <v>0</v>
      </c>
      <c r="T1058" s="25">
        <v>0</v>
      </c>
      <c r="U1058" s="25">
        <v>52</v>
      </c>
      <c r="V1058" s="41">
        <f>IFERROR(Master1[[#This Row],[Avg Garment Scans per Delivery]]/Master1[[#This Row],[Garment Inventory]], "")</f>
        <v>0</v>
      </c>
      <c r="W1058" s="42">
        <v>23</v>
      </c>
      <c r="X1058" s="42"/>
      <c r="Y1058" s="42">
        <v>4</v>
      </c>
      <c r="Z1058" s="42">
        <v>23</v>
      </c>
      <c r="AA1058" s="43">
        <f>_xlfn.XLOOKUP(Master1[[#This Row],[cu_id]], Revenue_Analysis[cuid], Revenue_Analysis[Q1 Low Deviation], 0)</f>
        <v>103.2204</v>
      </c>
      <c r="AB1058" s="43">
        <f>_xlfn.XLOOKUP(Master1[[#This Row],[cu_id]],Revenue_Analysis[cuid],Revenue_Analysis[Q1 High Deviation], 0)</f>
        <v>104.818</v>
      </c>
      <c r="AC1058" s="43">
        <f>_xlfn.XLOOKUP(Master1[[#This Row],[cu_id]],Revenue_Analysis[cuid],Revenue_Analysis[Q2 Low Deviation], 0)</f>
        <v>104.21469999999999</v>
      </c>
      <c r="AD1058" s="43">
        <f>_xlfn.XLOOKUP(Master1[[#This Row],[cu_id]],Revenue_Analysis[cuid],Revenue_Analysis[Q2 High Deviation], 0)</f>
        <v>120.5915</v>
      </c>
      <c r="AE1058" s="43">
        <f>_xlfn.XLOOKUP(Master1[[#This Row],[cu_id]],Revenue_Analysis[cuid],Revenue_Analysis[Q3 Low Deviation], 0)</f>
        <v>124.28440000000001</v>
      </c>
      <c r="AF1058" s="43">
        <f>_xlfn.XLOOKUP(Master1[[#This Row],[cu_id]],Revenue_Analysis[cuid],Revenue_Analysis[Q3 High Deviation], 0)</f>
        <v>125.10939999999999</v>
      </c>
      <c r="AG1058" s="43">
        <f>_xlfn.XLOOKUP(Master1[[#This Row],[cu_id]],Revenue_Analysis[cuid],Revenue_Analysis[Q4 Low Deviation], 0)</f>
        <v>124.25</v>
      </c>
      <c r="AH1058" s="43">
        <f>_xlfn.XLOOKUP(Master1[[#This Row],[cu_id]],Revenue_Analysis[cuid],Revenue_Analysis[Q4 High Deviation], 0)</f>
        <v>124.25</v>
      </c>
      <c r="AI1058" s="43">
        <f>_xlfn.XLOOKUP(Master1[[#This Row],[cu_id]],Revenue_Analysis[cuid],Revenue_Analysis[Q1 Average], 0)</f>
        <v>104.0192</v>
      </c>
      <c r="AJ1058" s="43">
        <f>_xlfn.XLOOKUP(Master1[[#This Row],[cu_id]],Revenue_Analysis[cuid],Revenue_Analysis[Q2 Average], 0)</f>
        <v>112.40309999999999</v>
      </c>
      <c r="AK1058" s="43">
        <f>_xlfn.XLOOKUP(Master1[[#This Row],[cu_id]],Revenue_Analysis[cuid],Revenue_Analysis[Q3 Average], 0)</f>
        <v>124.6969</v>
      </c>
      <c r="AL1058" s="43">
        <f>_xlfn.XLOOKUP(Master1[[#This Row],[cu_id]],Revenue_Analysis[cuid],Revenue_Analysis[Q4 Average], 0)</f>
        <v>124.25</v>
      </c>
      <c r="AM1058" s="44">
        <v>0.375</v>
      </c>
      <c r="AN1058" s="44">
        <v>0.625</v>
      </c>
      <c r="AO1058" s="25" t="s">
        <v>13860</v>
      </c>
      <c r="AP1058" s="25" t="s">
        <v>13860</v>
      </c>
      <c r="AQ1058" s="25" t="s">
        <v>13860</v>
      </c>
      <c r="AR1058" s="25" t="s">
        <v>0</v>
      </c>
      <c r="AS1058" s="15">
        <f>IFERROR(_xlfn.XLOOKUP(Master1[[#This Row],[cu_id]],StopTimes[cu_ID],StopTimes[Average Stop Time]), 0)</f>
        <v>12.270833333333334</v>
      </c>
      <c r="AT105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58" s="45" t="s">
        <v>13860</v>
      </c>
      <c r="AV1058" s="13"/>
      <c r="AW1058" s="12"/>
    </row>
    <row r="1059" spans="1:49" x14ac:dyDescent="0.3">
      <c r="A1059" s="74" t="s">
        <v>3436</v>
      </c>
      <c r="B1059" s="25">
        <v>15</v>
      </c>
      <c r="C1059" s="25" t="s">
        <v>7</v>
      </c>
      <c r="D1059" s="26">
        <v>19524</v>
      </c>
      <c r="E1059" s="26" t="s">
        <v>13</v>
      </c>
      <c r="F1059" s="26" t="s">
        <v>369</v>
      </c>
      <c r="G1059" s="26" t="s">
        <v>370</v>
      </c>
      <c r="H1059" s="26" t="s">
        <v>11</v>
      </c>
      <c r="I1059" s="26" t="s">
        <v>214</v>
      </c>
      <c r="J1059" s="26" t="s">
        <v>4</v>
      </c>
      <c r="K1059" s="26" t="s">
        <v>371</v>
      </c>
      <c r="L1059" s="27" t="s">
        <v>24</v>
      </c>
      <c r="M1059" s="25" t="s">
        <v>23</v>
      </c>
      <c r="N1059" s="25" t="s">
        <v>2</v>
      </c>
      <c r="O10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69</v>
      </c>
      <c r="P1059" s="25">
        <v>0</v>
      </c>
      <c r="Q1059" s="25">
        <v>0</v>
      </c>
      <c r="R1059" s="25">
        <v>0</v>
      </c>
      <c r="S1059" s="25">
        <v>0</v>
      </c>
      <c r="T1059" s="25">
        <v>69</v>
      </c>
      <c r="U1059" s="25">
        <v>13</v>
      </c>
      <c r="V1059" s="41" t="str">
        <f>IFERROR(Master1[[#This Row],[Avg Garment Scans per Delivery]]/Master1[[#This Row],[Garment Inventory]], "")</f>
        <v/>
      </c>
      <c r="W1059" s="42"/>
      <c r="X1059" s="42"/>
      <c r="Y1059" s="42"/>
      <c r="Z1059" s="42"/>
      <c r="AA1059" s="43">
        <f>_xlfn.XLOOKUP(Master1[[#This Row],[cu_id]], Revenue_Analysis[cuid], Revenue_Analysis[Q1 Low Deviation], 0)</f>
        <v>105.3933</v>
      </c>
      <c r="AB1059" s="43">
        <f>_xlfn.XLOOKUP(Master1[[#This Row],[cu_id]],Revenue_Analysis[cuid],Revenue_Analysis[Q1 High Deviation], 0)</f>
        <v>110.0467</v>
      </c>
      <c r="AC1059" s="43">
        <f>_xlfn.XLOOKUP(Master1[[#This Row],[cu_id]],Revenue_Analysis[cuid],Revenue_Analysis[Q2 Low Deviation], 0)</f>
        <v>110.2867</v>
      </c>
      <c r="AD1059" s="43">
        <f>_xlfn.XLOOKUP(Master1[[#This Row],[cu_id]],Revenue_Analysis[cuid],Revenue_Analysis[Q2 High Deviation], 0)</f>
        <v>112.7533</v>
      </c>
      <c r="AE1059" s="43">
        <f>_xlfn.XLOOKUP(Master1[[#This Row],[cu_id]],Revenue_Analysis[cuid],Revenue_Analysis[Q3 Low Deviation], 0)</f>
        <v>112.7011</v>
      </c>
      <c r="AF1059" s="43">
        <f>_xlfn.XLOOKUP(Master1[[#This Row],[cu_id]],Revenue_Analysis[cuid],Revenue_Analysis[Q3 High Deviation], 0)</f>
        <v>113.46550000000001</v>
      </c>
      <c r="AG1059" s="43">
        <f>_xlfn.XLOOKUP(Master1[[#This Row],[cu_id]],Revenue_Analysis[cuid],Revenue_Analysis[Q4 Low Deviation], 0)</f>
        <v>112.51</v>
      </c>
      <c r="AH1059" s="43">
        <f>_xlfn.XLOOKUP(Master1[[#This Row],[cu_id]],Revenue_Analysis[cuid],Revenue_Analysis[Q4 High Deviation], 0)</f>
        <v>112.51</v>
      </c>
      <c r="AI1059" s="43">
        <f>_xlfn.XLOOKUP(Master1[[#This Row],[cu_id]],Revenue_Analysis[cuid],Revenue_Analysis[Q1 Average], 0)</f>
        <v>107.72</v>
      </c>
      <c r="AJ1059" s="43">
        <f>_xlfn.XLOOKUP(Master1[[#This Row],[cu_id]],Revenue_Analysis[cuid],Revenue_Analysis[Q2 Average], 0)</f>
        <v>111.52</v>
      </c>
      <c r="AK1059" s="43">
        <f>_xlfn.XLOOKUP(Master1[[#This Row],[cu_id]],Revenue_Analysis[cuid],Revenue_Analysis[Q3 Average], 0)</f>
        <v>113.08329999999999</v>
      </c>
      <c r="AL1059" s="43">
        <f>_xlfn.XLOOKUP(Master1[[#This Row],[cu_id]],Revenue_Analysis[cuid],Revenue_Analysis[Q4 Average], 0)</f>
        <v>112.51</v>
      </c>
      <c r="AM1059" s="44">
        <v>0.41666666666666669</v>
      </c>
      <c r="AN1059" s="44">
        <v>0.70833333333333337</v>
      </c>
      <c r="AO1059" s="25" t="s">
        <v>13860</v>
      </c>
      <c r="AP1059" s="25" t="s">
        <v>13860</v>
      </c>
      <c r="AQ1059" s="25" t="s">
        <v>13860</v>
      </c>
      <c r="AR1059" s="25" t="s">
        <v>0</v>
      </c>
      <c r="AS1059" s="15">
        <f>IFERROR(_xlfn.XLOOKUP(Master1[[#This Row],[cu_id]],StopTimes[cu_ID],StopTimes[Average Stop Time]), 0)</f>
        <v>7.041666666666667</v>
      </c>
      <c r="AT1059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59" s="45">
        <v>5</v>
      </c>
      <c r="AV1059" s="13"/>
      <c r="AW1059" s="12"/>
    </row>
    <row r="1060" spans="1:49" x14ac:dyDescent="0.3">
      <c r="A1060" s="74" t="s">
        <v>3823</v>
      </c>
      <c r="B1060" s="25">
        <v>71</v>
      </c>
      <c r="C1060" s="25" t="s">
        <v>12</v>
      </c>
      <c r="D1060" s="26">
        <v>29486</v>
      </c>
      <c r="E1060" s="26" t="s">
        <v>13</v>
      </c>
      <c r="F1060" s="26" t="s">
        <v>1363</v>
      </c>
      <c r="G1060" s="26" t="s">
        <v>1364</v>
      </c>
      <c r="H1060" s="26" t="s">
        <v>1365</v>
      </c>
      <c r="I1060" s="26" t="s">
        <v>230</v>
      </c>
      <c r="J1060" s="26" t="s">
        <v>4</v>
      </c>
      <c r="K1060" s="26" t="s">
        <v>1339</v>
      </c>
      <c r="L1060" s="27" t="s">
        <v>16</v>
      </c>
      <c r="M1060" s="25" t="s">
        <v>3</v>
      </c>
      <c r="N1060" s="25" t="s">
        <v>2</v>
      </c>
      <c r="O10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060" s="25">
        <v>0</v>
      </c>
      <c r="Q1060" s="25">
        <v>110</v>
      </c>
      <c r="R1060" s="25">
        <v>0</v>
      </c>
      <c r="S1060" s="25">
        <v>0</v>
      </c>
      <c r="T1060" s="25">
        <v>0</v>
      </c>
      <c r="U1060" s="25">
        <v>51</v>
      </c>
      <c r="V1060" s="41" t="str">
        <f>IFERROR(Master1[[#This Row],[Avg Garment Scans per Delivery]]/Master1[[#This Row],[Garment Inventory]], "")</f>
        <v/>
      </c>
      <c r="W1060" s="42"/>
      <c r="X1060" s="42"/>
      <c r="Y1060" s="42"/>
      <c r="Z1060" s="42"/>
      <c r="AA1060" s="43">
        <f>_xlfn.XLOOKUP(Master1[[#This Row],[cu_id]], Revenue_Analysis[cuid], Revenue_Analysis[Q1 Low Deviation], 0)</f>
        <v>63.615000000000002</v>
      </c>
      <c r="AB1060" s="43">
        <f>_xlfn.XLOOKUP(Master1[[#This Row],[cu_id]],Revenue_Analysis[cuid],Revenue_Analysis[Q1 High Deviation], 0)</f>
        <v>67.965000000000003</v>
      </c>
      <c r="AC1060" s="43">
        <f>_xlfn.XLOOKUP(Master1[[#This Row],[cu_id]],Revenue_Analysis[cuid],Revenue_Analysis[Q2 Low Deviation], 0)</f>
        <v>69.194599999999994</v>
      </c>
      <c r="AD1060" s="43">
        <f>_xlfn.XLOOKUP(Master1[[#This Row],[cu_id]],Revenue_Analysis[cuid],Revenue_Analysis[Q2 High Deviation], 0)</f>
        <v>74.745400000000004</v>
      </c>
      <c r="AE1060" s="43">
        <f>_xlfn.XLOOKUP(Master1[[#This Row],[cu_id]],Revenue_Analysis[cuid],Revenue_Analysis[Q3 Low Deviation], 0)</f>
        <v>73.121399999999994</v>
      </c>
      <c r="AF1060" s="43">
        <f>_xlfn.XLOOKUP(Master1[[#This Row],[cu_id]],Revenue_Analysis[cuid],Revenue_Analysis[Q3 High Deviation], 0)</f>
        <v>79.601600000000005</v>
      </c>
      <c r="AG1060" s="43">
        <f>_xlfn.XLOOKUP(Master1[[#This Row],[cu_id]],Revenue_Analysis[cuid],Revenue_Analysis[Q4 Low Deviation], 0)</f>
        <v>73.227800000000002</v>
      </c>
      <c r="AH1060" s="43">
        <f>_xlfn.XLOOKUP(Master1[[#This Row],[cu_id]],Revenue_Analysis[cuid],Revenue_Analysis[Q4 High Deviation], 0)</f>
        <v>84.453800000000001</v>
      </c>
      <c r="AI1060" s="43">
        <f>_xlfn.XLOOKUP(Master1[[#This Row],[cu_id]],Revenue_Analysis[cuid],Revenue_Analysis[Q1 Average], 0)</f>
        <v>65.790000000000006</v>
      </c>
      <c r="AJ1060" s="43">
        <f>_xlfn.XLOOKUP(Master1[[#This Row],[cu_id]],Revenue_Analysis[cuid],Revenue_Analysis[Q2 Average], 0)</f>
        <v>71.97</v>
      </c>
      <c r="AK1060" s="43">
        <f>_xlfn.XLOOKUP(Master1[[#This Row],[cu_id]],Revenue_Analysis[cuid],Revenue_Analysis[Q3 Average], 0)</f>
        <v>76.361500000000007</v>
      </c>
      <c r="AL1060" s="43">
        <f>_xlfn.XLOOKUP(Master1[[#This Row],[cu_id]],Revenue_Analysis[cuid],Revenue_Analysis[Q4 Average], 0)</f>
        <v>78.840800000000002</v>
      </c>
      <c r="AM1060" s="44">
        <v>8</v>
      </c>
      <c r="AN1060" s="44">
        <v>4.5</v>
      </c>
      <c r="AO1060" s="25" t="s">
        <v>13860</v>
      </c>
      <c r="AP1060" s="25" t="s">
        <v>13860</v>
      </c>
      <c r="AQ1060" s="25" t="s">
        <v>207</v>
      </c>
      <c r="AR1060" s="25" t="s">
        <v>0</v>
      </c>
      <c r="AS1060" s="15">
        <f>IFERROR(_xlfn.XLOOKUP(Master1[[#This Row],[cu_id]],StopTimes[cu_ID],StopTimes[Average Stop Time]), 0)</f>
        <v>3.7666666666666666</v>
      </c>
      <c r="AT106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60" s="45" t="s">
        <v>13860</v>
      </c>
      <c r="AV1060" s="13"/>
      <c r="AW1060" s="12"/>
    </row>
    <row r="1061" spans="1:49" x14ac:dyDescent="0.3">
      <c r="A1061" s="74" t="s">
        <v>3824</v>
      </c>
      <c r="B1061" s="25">
        <v>76</v>
      </c>
      <c r="C1061" s="25" t="s">
        <v>7</v>
      </c>
      <c r="D1061" s="26">
        <v>29501</v>
      </c>
      <c r="E1061" s="26" t="s">
        <v>13</v>
      </c>
      <c r="F1061" s="26" t="s">
        <v>1366</v>
      </c>
      <c r="G1061" s="26" t="s">
        <v>1367</v>
      </c>
      <c r="H1061" s="26" t="s">
        <v>11</v>
      </c>
      <c r="I1061" s="26" t="s">
        <v>398</v>
      </c>
      <c r="J1061" s="26" t="s">
        <v>4</v>
      </c>
      <c r="K1061" s="26" t="s">
        <v>399</v>
      </c>
      <c r="L1061" s="27" t="s">
        <v>17</v>
      </c>
      <c r="M1061" s="25" t="s">
        <v>10</v>
      </c>
      <c r="N1061" s="25" t="s">
        <v>2</v>
      </c>
      <c r="O10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1061" s="25">
        <v>0</v>
      </c>
      <c r="Q1061" s="25">
        <v>0</v>
      </c>
      <c r="R1061" s="25">
        <v>0</v>
      </c>
      <c r="S1061" s="25">
        <v>0</v>
      </c>
      <c r="T1061" s="25">
        <v>200</v>
      </c>
      <c r="U1061" s="25">
        <v>25</v>
      </c>
      <c r="V1061" s="41" t="str">
        <f>IFERROR(Master1[[#This Row],[Avg Garment Scans per Delivery]]/Master1[[#This Row],[Garment Inventory]], "")</f>
        <v/>
      </c>
      <c r="W1061" s="42"/>
      <c r="X1061" s="42"/>
      <c r="Y1061" s="42"/>
      <c r="Z1061" s="42"/>
      <c r="AA1061" s="43">
        <f>_xlfn.XLOOKUP(Master1[[#This Row],[cu_id]], Revenue_Analysis[cuid], Revenue_Analysis[Q1 Low Deviation], 0)</f>
        <v>39.700000000000003</v>
      </c>
      <c r="AB1061" s="43">
        <f>_xlfn.XLOOKUP(Master1[[#This Row],[cu_id]],Revenue_Analysis[cuid],Revenue_Analysis[Q1 High Deviation], 0)</f>
        <v>40.950000000000003</v>
      </c>
      <c r="AC1061" s="43">
        <f>_xlfn.XLOOKUP(Master1[[#This Row],[cu_id]],Revenue_Analysis[cuid],Revenue_Analysis[Q2 Low Deviation], 0)</f>
        <v>41.962200000000003</v>
      </c>
      <c r="AD1061" s="43">
        <f>_xlfn.XLOOKUP(Master1[[#This Row],[cu_id]],Revenue_Analysis[cuid],Revenue_Analysis[Q2 High Deviation], 0)</f>
        <v>43.864400000000003</v>
      </c>
      <c r="AE1061" s="43">
        <f>_xlfn.XLOOKUP(Master1[[#This Row],[cu_id]],Revenue_Analysis[cuid],Revenue_Analysis[Q3 Low Deviation], 0)</f>
        <v>43.846499999999999</v>
      </c>
      <c r="AF1061" s="43">
        <f>_xlfn.XLOOKUP(Master1[[#This Row],[cu_id]],Revenue_Analysis[cuid],Revenue_Analysis[Q3 High Deviation], 0)</f>
        <v>46.256300000000003</v>
      </c>
      <c r="AG1061" s="43">
        <f>_xlfn.XLOOKUP(Master1[[#This Row],[cu_id]],Revenue_Analysis[cuid],Revenue_Analysis[Q4 Low Deviation], 0)</f>
        <v>47.16</v>
      </c>
      <c r="AH1061" s="43">
        <f>_xlfn.XLOOKUP(Master1[[#This Row],[cu_id]],Revenue_Analysis[cuid],Revenue_Analysis[Q4 High Deviation], 0)</f>
        <v>47.16</v>
      </c>
      <c r="AI1061" s="43">
        <f>_xlfn.XLOOKUP(Master1[[#This Row],[cu_id]],Revenue_Analysis[cuid],Revenue_Analysis[Q1 Average], 0)</f>
        <v>40.325000000000003</v>
      </c>
      <c r="AJ1061" s="43">
        <f>_xlfn.XLOOKUP(Master1[[#This Row],[cu_id]],Revenue_Analysis[cuid],Revenue_Analysis[Q2 Average], 0)</f>
        <v>42.9133</v>
      </c>
      <c r="AK1061" s="43">
        <f>_xlfn.XLOOKUP(Master1[[#This Row],[cu_id]],Revenue_Analysis[cuid],Revenue_Analysis[Q3 Average], 0)</f>
        <v>45.051400000000001</v>
      </c>
      <c r="AL1061" s="43">
        <f>_xlfn.XLOOKUP(Master1[[#This Row],[cu_id]],Revenue_Analysis[cuid],Revenue_Analysis[Q4 Average], 0)</f>
        <v>47.16</v>
      </c>
      <c r="AM1061" s="44">
        <v>10</v>
      </c>
      <c r="AN1061" s="44">
        <v>4.5</v>
      </c>
      <c r="AO1061" s="25" t="s">
        <v>13860</v>
      </c>
      <c r="AP1061" s="25" t="s">
        <v>13860</v>
      </c>
      <c r="AQ1061" s="25" t="s">
        <v>13860</v>
      </c>
      <c r="AR1061" s="25" t="s">
        <v>0</v>
      </c>
      <c r="AS1061" s="15">
        <f>IFERROR(_xlfn.XLOOKUP(Master1[[#This Row],[cu_id]],StopTimes[cu_ID],StopTimes[Average Stop Time]), 0)</f>
        <v>3.0208333333333335</v>
      </c>
      <c r="AT106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61" s="45" t="s">
        <v>13860</v>
      </c>
      <c r="AV1061" s="13"/>
      <c r="AW1061" s="12"/>
    </row>
    <row r="1062" spans="1:49" x14ac:dyDescent="0.3">
      <c r="A1062" s="74" t="s">
        <v>3825</v>
      </c>
      <c r="B1062" s="25">
        <v>70</v>
      </c>
      <c r="C1062" s="25" t="s">
        <v>9</v>
      </c>
      <c r="D1062" s="26">
        <v>29505</v>
      </c>
      <c r="E1062" s="26" t="s">
        <v>13</v>
      </c>
      <c r="F1062" s="26" t="s">
        <v>1368</v>
      </c>
      <c r="G1062" s="26" t="s">
        <v>1369</v>
      </c>
      <c r="H1062" s="26" t="s">
        <v>11</v>
      </c>
      <c r="I1062" s="26" t="s">
        <v>238</v>
      </c>
      <c r="J1062" s="26" t="s">
        <v>4</v>
      </c>
      <c r="K1062" s="26" t="s">
        <v>1370</v>
      </c>
      <c r="L1062" s="27" t="s">
        <v>16</v>
      </c>
      <c r="M1062" s="25" t="s">
        <v>3</v>
      </c>
      <c r="N1062" s="25" t="s">
        <v>2</v>
      </c>
      <c r="O10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062" s="25">
        <v>60</v>
      </c>
      <c r="Q1062" s="25">
        <v>0</v>
      </c>
      <c r="R1062" s="25">
        <v>0</v>
      </c>
      <c r="S1062" s="25">
        <v>0</v>
      </c>
      <c r="T1062" s="25">
        <v>0</v>
      </c>
      <c r="U1062" s="25">
        <v>48</v>
      </c>
      <c r="V1062" s="41">
        <f>IFERROR(Master1[[#This Row],[Avg Garment Scans per Delivery]]/Master1[[#This Row],[Garment Inventory]], "")</f>
        <v>0.2</v>
      </c>
      <c r="W1062" s="42">
        <v>40</v>
      </c>
      <c r="X1062" s="42">
        <v>8</v>
      </c>
      <c r="Y1062" s="42">
        <v>2</v>
      </c>
      <c r="Z1062" s="42">
        <v>45</v>
      </c>
      <c r="AA1062" s="43">
        <f>_xlfn.XLOOKUP(Master1[[#This Row],[cu_id]], Revenue_Analysis[cuid], Revenue_Analysis[Q1 Low Deviation], 0)</f>
        <v>41.825099999999999</v>
      </c>
      <c r="AB1062" s="43">
        <f>_xlfn.XLOOKUP(Master1[[#This Row],[cu_id]],Revenue_Analysis[cuid],Revenue_Analysis[Q1 High Deviation], 0)</f>
        <v>48.8765</v>
      </c>
      <c r="AC1062" s="43">
        <f>_xlfn.XLOOKUP(Master1[[#This Row],[cu_id]],Revenue_Analysis[cuid],Revenue_Analysis[Q2 Low Deviation], 0)</f>
        <v>44.9375</v>
      </c>
      <c r="AD1062" s="43">
        <f>_xlfn.XLOOKUP(Master1[[#This Row],[cu_id]],Revenue_Analysis[cuid],Revenue_Analysis[Q2 High Deviation], 0)</f>
        <v>52.680900000000001</v>
      </c>
      <c r="AE1062" s="43">
        <f>_xlfn.XLOOKUP(Master1[[#This Row],[cu_id]],Revenue_Analysis[cuid],Revenue_Analysis[Q3 Low Deviation], 0)</f>
        <v>51.136000000000003</v>
      </c>
      <c r="AF1062" s="43">
        <f>_xlfn.XLOOKUP(Master1[[#This Row],[cu_id]],Revenue_Analysis[cuid],Revenue_Analysis[Q3 High Deviation], 0)</f>
        <v>59.411999999999999</v>
      </c>
      <c r="AG1062" s="43">
        <f>_xlfn.XLOOKUP(Master1[[#This Row],[cu_id]],Revenue_Analysis[cuid],Revenue_Analysis[Q4 Low Deviation], 0)</f>
        <v>52.652500000000003</v>
      </c>
      <c r="AH1062" s="43">
        <f>_xlfn.XLOOKUP(Master1[[#This Row],[cu_id]],Revenue_Analysis[cuid],Revenue_Analysis[Q4 High Deviation], 0)</f>
        <v>61.261299999999999</v>
      </c>
      <c r="AI1062" s="43">
        <f>_xlfn.XLOOKUP(Master1[[#This Row],[cu_id]],Revenue_Analysis[cuid],Revenue_Analysis[Q1 Average], 0)</f>
        <v>45.3508</v>
      </c>
      <c r="AJ1062" s="43">
        <f>_xlfn.XLOOKUP(Master1[[#This Row],[cu_id]],Revenue_Analysis[cuid],Revenue_Analysis[Q2 Average], 0)</f>
        <v>48.809199999999997</v>
      </c>
      <c r="AK1062" s="43">
        <f>_xlfn.XLOOKUP(Master1[[#This Row],[cu_id]],Revenue_Analysis[cuid],Revenue_Analysis[Q3 Average], 0)</f>
        <v>55.274000000000001</v>
      </c>
      <c r="AL1062" s="43">
        <f>_xlfn.XLOOKUP(Master1[[#This Row],[cu_id]],Revenue_Analysis[cuid],Revenue_Analysis[Q4 Average], 0)</f>
        <v>56.956899999999997</v>
      </c>
      <c r="AM1062" s="44">
        <v>0.29166666666666669</v>
      </c>
      <c r="AN1062" s="44">
        <v>0.5</v>
      </c>
      <c r="AO1062" s="25" t="s">
        <v>13860</v>
      </c>
      <c r="AP1062" s="25" t="s">
        <v>13860</v>
      </c>
      <c r="AQ1062" s="25" t="s">
        <v>13860</v>
      </c>
      <c r="AR1062" s="25" t="s">
        <v>0</v>
      </c>
      <c r="AS1062" s="15">
        <f>IFERROR(_xlfn.XLOOKUP(Master1[[#This Row],[cu_id]],StopTimes[cu_ID],StopTimes[Average Stop Time]), 0)</f>
        <v>4.5944444433333338</v>
      </c>
      <c r="AT106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62" s="45" t="s">
        <v>13860</v>
      </c>
      <c r="AV1062" s="13"/>
      <c r="AW1062" s="12"/>
    </row>
    <row r="1063" spans="1:49" x14ac:dyDescent="0.3">
      <c r="A1063" s="74" t="s">
        <v>4431</v>
      </c>
      <c r="B1063" s="25">
        <v>72</v>
      </c>
      <c r="C1063" s="25" t="s">
        <v>7</v>
      </c>
      <c r="D1063" s="26">
        <v>50154</v>
      </c>
      <c r="E1063" s="26" t="s">
        <v>13</v>
      </c>
      <c r="F1063" s="26" t="s">
        <v>2697</v>
      </c>
      <c r="G1063" s="26" t="s">
        <v>2698</v>
      </c>
      <c r="H1063" s="26" t="s">
        <v>11</v>
      </c>
      <c r="I1063" s="26" t="s">
        <v>271</v>
      </c>
      <c r="J1063" s="26" t="s">
        <v>4</v>
      </c>
      <c r="K1063" s="26" t="s">
        <v>391</v>
      </c>
      <c r="L1063" s="27" t="s">
        <v>17</v>
      </c>
      <c r="M1063" s="25" t="s">
        <v>10</v>
      </c>
      <c r="N1063" s="25" t="s">
        <v>2</v>
      </c>
      <c r="O10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1063" s="25">
        <v>0</v>
      </c>
      <c r="Q1063" s="25">
        <v>0</v>
      </c>
      <c r="R1063" s="25">
        <v>0</v>
      </c>
      <c r="S1063" s="25">
        <v>0</v>
      </c>
      <c r="T1063" s="25">
        <v>170</v>
      </c>
      <c r="U1063" s="25">
        <v>26</v>
      </c>
      <c r="V1063" s="41" t="str">
        <f>IFERROR(Master1[[#This Row],[Avg Garment Scans per Delivery]]/Master1[[#This Row],[Garment Inventory]], "")</f>
        <v/>
      </c>
      <c r="W1063" s="42"/>
      <c r="X1063" s="42"/>
      <c r="Y1063" s="42"/>
      <c r="Z1063" s="42"/>
      <c r="AA1063" s="43">
        <f>_xlfn.XLOOKUP(Master1[[#This Row],[cu_id]], Revenue_Analysis[cuid], Revenue_Analysis[Q1 Low Deviation], 0)</f>
        <v>38.659999999999997</v>
      </c>
      <c r="AB1063" s="43">
        <f>_xlfn.XLOOKUP(Master1[[#This Row],[cu_id]],Revenue_Analysis[cuid],Revenue_Analysis[Q1 High Deviation], 0)</f>
        <v>39.909999999999997</v>
      </c>
      <c r="AC1063" s="43">
        <f>_xlfn.XLOOKUP(Master1[[#This Row],[cu_id]],Revenue_Analysis[cuid],Revenue_Analysis[Q2 Low Deviation], 0)</f>
        <v>43.7911</v>
      </c>
      <c r="AD1063" s="43">
        <f>_xlfn.XLOOKUP(Master1[[#This Row],[cu_id]],Revenue_Analysis[cuid],Revenue_Analysis[Q2 High Deviation], 0)</f>
        <v>45.862299999999998</v>
      </c>
      <c r="AE1063" s="43">
        <f>_xlfn.XLOOKUP(Master1[[#This Row],[cu_id]],Revenue_Analysis[cuid],Revenue_Analysis[Q3 Low Deviation], 0)</f>
        <v>45.709499999999998</v>
      </c>
      <c r="AF1063" s="43">
        <f>_xlfn.XLOOKUP(Master1[[#This Row],[cu_id]],Revenue_Analysis[cuid],Revenue_Analysis[Q3 High Deviation], 0)</f>
        <v>46.424700000000001</v>
      </c>
      <c r="AG1063" s="43">
        <f>_xlfn.XLOOKUP(Master1[[#This Row],[cu_id]],Revenue_Analysis[cuid],Revenue_Analysis[Q4 Low Deviation], 0)</f>
        <v>45.65</v>
      </c>
      <c r="AH1063" s="43">
        <f>_xlfn.XLOOKUP(Master1[[#This Row],[cu_id]],Revenue_Analysis[cuid],Revenue_Analysis[Q4 High Deviation], 0)</f>
        <v>45.65</v>
      </c>
      <c r="AI1063" s="43">
        <f>_xlfn.XLOOKUP(Master1[[#This Row],[cu_id]],Revenue_Analysis[cuid],Revenue_Analysis[Q1 Average], 0)</f>
        <v>39.284999999999997</v>
      </c>
      <c r="AJ1063" s="43">
        <f>_xlfn.XLOOKUP(Master1[[#This Row],[cu_id]],Revenue_Analysis[cuid],Revenue_Analysis[Q2 Average], 0)</f>
        <v>44.826700000000002</v>
      </c>
      <c r="AK1063" s="43">
        <f>_xlfn.XLOOKUP(Master1[[#This Row],[cu_id]],Revenue_Analysis[cuid],Revenue_Analysis[Q3 Average], 0)</f>
        <v>46.067100000000003</v>
      </c>
      <c r="AL1063" s="43">
        <f>_xlfn.XLOOKUP(Master1[[#This Row],[cu_id]],Revenue_Analysis[cuid],Revenue_Analysis[Q4 Average], 0)</f>
        <v>45.65</v>
      </c>
      <c r="AM1063" s="44">
        <v>0.33333333333333331</v>
      </c>
      <c r="AN1063" s="44">
        <v>0.6875</v>
      </c>
      <c r="AO1063" s="25" t="s">
        <v>13860</v>
      </c>
      <c r="AP1063" s="25" t="s">
        <v>13860</v>
      </c>
      <c r="AQ1063" s="25" t="s">
        <v>13860</v>
      </c>
      <c r="AR1063" s="25" t="s">
        <v>0</v>
      </c>
      <c r="AS1063" s="15">
        <f>IFERROR(_xlfn.XLOOKUP(Master1[[#This Row],[cu_id]],StopTimes[cu_ID],StopTimes[Average Stop Time]), 0)</f>
        <v>0.24444444500000001</v>
      </c>
      <c r="AT106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63" s="45">
        <v>3</v>
      </c>
      <c r="AV1063" s="13"/>
      <c r="AW1063" s="12"/>
    </row>
    <row r="1064" spans="1:49" x14ac:dyDescent="0.3">
      <c r="A1064" s="74" t="s">
        <v>3865</v>
      </c>
      <c r="B1064" s="25">
        <v>70</v>
      </c>
      <c r="C1064" s="25" t="s">
        <v>12</v>
      </c>
      <c r="D1064" s="26">
        <v>50166</v>
      </c>
      <c r="E1064" s="26" t="s">
        <v>13</v>
      </c>
      <c r="F1064" s="26" t="s">
        <v>1457</v>
      </c>
      <c r="G1064" s="83" t="s">
        <v>4812</v>
      </c>
      <c r="H1064" s="26" t="s">
        <v>11</v>
      </c>
      <c r="I1064" s="26" t="s">
        <v>593</v>
      </c>
      <c r="J1064" s="26" t="s">
        <v>4</v>
      </c>
      <c r="K1064" s="26" t="s">
        <v>758</v>
      </c>
      <c r="L1064" s="27" t="s">
        <v>31</v>
      </c>
      <c r="M1064" s="25" t="s">
        <v>30</v>
      </c>
      <c r="N1064" s="25" t="s">
        <v>2</v>
      </c>
      <c r="O10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1064" s="25">
        <v>0</v>
      </c>
      <c r="Q1064" s="25">
        <v>230</v>
      </c>
      <c r="R1064" s="25">
        <v>0</v>
      </c>
      <c r="S1064" s="25">
        <v>0</v>
      </c>
      <c r="T1064" s="25">
        <v>184</v>
      </c>
      <c r="U1064" s="25">
        <v>11</v>
      </c>
      <c r="V1064" s="41" t="str">
        <f>IFERROR(Master1[[#This Row],[Avg Garment Scans per Delivery]]/Master1[[#This Row],[Garment Inventory]], "")</f>
        <v/>
      </c>
      <c r="W1064" s="42"/>
      <c r="X1064" s="42"/>
      <c r="Y1064" s="42"/>
      <c r="Z1064" s="42"/>
      <c r="AA1064" s="43">
        <f>_xlfn.XLOOKUP(Master1[[#This Row],[cu_id]], Revenue_Analysis[cuid], Revenue_Analysis[Q1 Low Deviation], 0)</f>
        <v>55.37</v>
      </c>
      <c r="AB1064" s="43">
        <f>_xlfn.XLOOKUP(Master1[[#This Row],[cu_id]],Revenue_Analysis[cuid],Revenue_Analysis[Q1 High Deviation], 0)</f>
        <v>55.37</v>
      </c>
      <c r="AC1064" s="43">
        <f>_xlfn.XLOOKUP(Master1[[#This Row],[cu_id]],Revenue_Analysis[cuid],Revenue_Analysis[Q2 Low Deviation], 0)</f>
        <v>57.62</v>
      </c>
      <c r="AD1064" s="43">
        <f>_xlfn.XLOOKUP(Master1[[#This Row],[cu_id]],Revenue_Analysis[cuid],Revenue_Analysis[Q2 High Deviation], 0)</f>
        <v>57.62</v>
      </c>
      <c r="AE1064" s="43">
        <f>_xlfn.XLOOKUP(Master1[[#This Row],[cu_id]],Revenue_Analysis[cuid],Revenue_Analysis[Q3 Low Deviation], 0)</f>
        <v>31.8</v>
      </c>
      <c r="AF1064" s="43">
        <f>_xlfn.XLOOKUP(Master1[[#This Row],[cu_id]],Revenue_Analysis[cuid],Revenue_Analysis[Q3 High Deviation], 0)</f>
        <v>51</v>
      </c>
      <c r="AG1064" s="43">
        <f>_xlfn.XLOOKUP(Master1[[#This Row],[cu_id]],Revenue_Analysis[cuid],Revenue_Analysis[Q4 Low Deviation], 0)</f>
        <v>35</v>
      </c>
      <c r="AH1064" s="43">
        <f>_xlfn.XLOOKUP(Master1[[#This Row],[cu_id]],Revenue_Analysis[cuid],Revenue_Analysis[Q4 High Deviation], 0)</f>
        <v>35</v>
      </c>
      <c r="AI1064" s="43">
        <f>_xlfn.XLOOKUP(Master1[[#This Row],[cu_id]],Revenue_Analysis[cuid],Revenue_Analysis[Q1 Average], 0)</f>
        <v>55.37</v>
      </c>
      <c r="AJ1064" s="43">
        <f>_xlfn.XLOOKUP(Master1[[#This Row],[cu_id]],Revenue_Analysis[cuid],Revenue_Analysis[Q2 Average], 0)</f>
        <v>57.62</v>
      </c>
      <c r="AK1064" s="43">
        <f>_xlfn.XLOOKUP(Master1[[#This Row],[cu_id]],Revenue_Analysis[cuid],Revenue_Analysis[Q3 Average], 0)</f>
        <v>41.4</v>
      </c>
      <c r="AL1064" s="43">
        <f>_xlfn.XLOOKUP(Master1[[#This Row],[cu_id]],Revenue_Analysis[cuid],Revenue_Analysis[Q4 Average], 0)</f>
        <v>35</v>
      </c>
      <c r="AM1064" s="44">
        <v>0.33333333333333331</v>
      </c>
      <c r="AN1064" s="44">
        <v>0.625</v>
      </c>
      <c r="AO1064" s="25" t="s">
        <v>13860</v>
      </c>
      <c r="AP1064" s="25" t="s">
        <v>13860</v>
      </c>
      <c r="AQ1064" s="25" t="s">
        <v>13860</v>
      </c>
      <c r="AR1064" s="25" t="s">
        <v>0</v>
      </c>
      <c r="AS1064" s="15">
        <f>IFERROR(_xlfn.XLOOKUP(Master1[[#This Row],[cu_id]],StopTimes[cu_ID],StopTimes[Average Stop Time]), 0)</f>
        <v>0.10833333333333334</v>
      </c>
      <c r="AT106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64" s="45">
        <v>3</v>
      </c>
      <c r="AV1064" s="13"/>
      <c r="AW1064" s="12"/>
    </row>
    <row r="1065" spans="1:49" x14ac:dyDescent="0.3">
      <c r="A1065" s="74" t="s">
        <v>3867</v>
      </c>
      <c r="B1065" s="25">
        <v>70</v>
      </c>
      <c r="C1065" s="25" t="s">
        <v>12</v>
      </c>
      <c r="D1065" s="26">
        <v>50170</v>
      </c>
      <c r="E1065" s="26" t="s">
        <v>13</v>
      </c>
      <c r="F1065" s="26" t="s">
        <v>1461</v>
      </c>
      <c r="G1065" s="26" t="s">
        <v>1462</v>
      </c>
      <c r="H1065" s="26" t="s">
        <v>11</v>
      </c>
      <c r="I1065" s="26" t="s">
        <v>1090</v>
      </c>
      <c r="J1065" s="26" t="s">
        <v>4</v>
      </c>
      <c r="K1065" s="26" t="s">
        <v>1091</v>
      </c>
      <c r="L1065" s="27" t="s">
        <v>29</v>
      </c>
      <c r="M1065" s="25" t="s">
        <v>28</v>
      </c>
      <c r="N1065" s="25" t="s">
        <v>2</v>
      </c>
      <c r="O10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183</v>
      </c>
      <c r="P1065" s="25">
        <v>0</v>
      </c>
      <c r="Q1065" s="25">
        <v>183</v>
      </c>
      <c r="R1065" s="25">
        <v>0</v>
      </c>
      <c r="S1065" s="25">
        <v>0</v>
      </c>
      <c r="T1065" s="25">
        <v>0</v>
      </c>
      <c r="U1065" s="25">
        <v>13</v>
      </c>
      <c r="V1065" s="41" t="str">
        <f>IFERROR(Master1[[#This Row],[Avg Garment Scans per Delivery]]/Master1[[#This Row],[Garment Inventory]], "")</f>
        <v/>
      </c>
      <c r="W1065" s="42"/>
      <c r="X1065" s="42"/>
      <c r="Y1065" s="42"/>
      <c r="Z1065" s="42"/>
      <c r="AA1065" s="43">
        <f>_xlfn.XLOOKUP(Master1[[#This Row],[cu_id]], Revenue_Analysis[cuid], Revenue_Analysis[Q1 Low Deviation], 0)</f>
        <v>57.168700000000001</v>
      </c>
      <c r="AB1065" s="43">
        <f>_xlfn.XLOOKUP(Master1[[#This Row],[cu_id]],Revenue_Analysis[cuid],Revenue_Analysis[Q1 High Deviation], 0)</f>
        <v>58.856299999999997</v>
      </c>
      <c r="AC1065" s="43">
        <f>_xlfn.XLOOKUP(Master1[[#This Row],[cu_id]],Revenue_Analysis[cuid],Revenue_Analysis[Q2 Low Deviation], 0)</f>
        <v>64.024500000000003</v>
      </c>
      <c r="AD1065" s="43">
        <f>_xlfn.XLOOKUP(Master1[[#This Row],[cu_id]],Revenue_Analysis[cuid],Revenue_Analysis[Q2 High Deviation], 0)</f>
        <v>67.668899999999994</v>
      </c>
      <c r="AE1065" s="43">
        <f>_xlfn.XLOOKUP(Master1[[#This Row],[cu_id]],Revenue_Analysis[cuid],Revenue_Analysis[Q3 Low Deviation], 0)</f>
        <v>67.592299999999994</v>
      </c>
      <c r="AF1065" s="43">
        <f>_xlfn.XLOOKUP(Master1[[#This Row],[cu_id]],Revenue_Analysis[cuid],Revenue_Analysis[Q3 High Deviation], 0)</f>
        <v>68.721100000000007</v>
      </c>
      <c r="AG1065" s="43">
        <f>_xlfn.XLOOKUP(Master1[[#This Row],[cu_id]],Revenue_Analysis[cuid],Revenue_Analysis[Q4 Low Deviation], 0)</f>
        <v>66.91</v>
      </c>
      <c r="AH1065" s="43">
        <f>_xlfn.XLOOKUP(Master1[[#This Row],[cu_id]],Revenue_Analysis[cuid],Revenue_Analysis[Q4 High Deviation], 0)</f>
        <v>70.11</v>
      </c>
      <c r="AI1065" s="43">
        <f>_xlfn.XLOOKUP(Master1[[#This Row],[cu_id]],Revenue_Analysis[cuid],Revenue_Analysis[Q1 Average], 0)</f>
        <v>58.012500000000003</v>
      </c>
      <c r="AJ1065" s="43">
        <f>_xlfn.XLOOKUP(Master1[[#This Row],[cu_id]],Revenue_Analysis[cuid],Revenue_Analysis[Q2 Average], 0)</f>
        <v>65.846699999999998</v>
      </c>
      <c r="AK1065" s="43">
        <f>_xlfn.XLOOKUP(Master1[[#This Row],[cu_id]],Revenue_Analysis[cuid],Revenue_Analysis[Q3 Average], 0)</f>
        <v>68.156700000000001</v>
      </c>
      <c r="AL1065" s="43">
        <f>_xlfn.XLOOKUP(Master1[[#This Row],[cu_id]],Revenue_Analysis[cuid],Revenue_Analysis[Q4 Average], 0)</f>
        <v>68.510000000000005</v>
      </c>
      <c r="AM1065" s="44">
        <v>0.41666666666666669</v>
      </c>
      <c r="AN1065" s="44">
        <v>0.5</v>
      </c>
      <c r="AO1065" s="25" t="s">
        <v>13860</v>
      </c>
      <c r="AP1065" s="25" t="s">
        <v>13860</v>
      </c>
      <c r="AQ1065" s="25" t="s">
        <v>13860</v>
      </c>
      <c r="AR1065" s="25" t="s">
        <v>0</v>
      </c>
      <c r="AS1065" s="15">
        <f>IFERROR(_xlfn.XLOOKUP(Master1[[#This Row],[cu_id]],StopTimes[cu_ID],StopTimes[Average Stop Time]), 0)</f>
        <v>0.15833333333333333</v>
      </c>
      <c r="AT106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65" s="45">
        <v>3</v>
      </c>
      <c r="AV1065" s="13"/>
      <c r="AW1065" s="12"/>
    </row>
    <row r="1066" spans="1:49" x14ac:dyDescent="0.3">
      <c r="A1066" s="74" t="s">
        <v>3829</v>
      </c>
      <c r="B1066" s="25">
        <v>72</v>
      </c>
      <c r="C1066" s="25" t="s">
        <v>9</v>
      </c>
      <c r="D1066" s="26">
        <v>50179</v>
      </c>
      <c r="E1066" s="26" t="s">
        <v>13</v>
      </c>
      <c r="F1066" s="26" t="s">
        <v>1378</v>
      </c>
      <c r="G1066" s="26" t="s">
        <v>1379</v>
      </c>
      <c r="H1066" s="26" t="s">
        <v>11</v>
      </c>
      <c r="I1066" s="26" t="s">
        <v>271</v>
      </c>
      <c r="J1066" s="26" t="s">
        <v>4</v>
      </c>
      <c r="K1066" s="26" t="s">
        <v>272</v>
      </c>
      <c r="L1066" s="27" t="s">
        <v>24</v>
      </c>
      <c r="M1066" s="25" t="s">
        <v>23</v>
      </c>
      <c r="N1066" s="25" t="s">
        <v>2</v>
      </c>
      <c r="O10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1066" s="25">
        <v>210</v>
      </c>
      <c r="Q1066" s="25">
        <v>0</v>
      </c>
      <c r="R1066" s="25">
        <v>0</v>
      </c>
      <c r="S1066" s="25">
        <v>0</v>
      </c>
      <c r="T1066" s="25">
        <v>0</v>
      </c>
      <c r="U1066" s="25">
        <v>13</v>
      </c>
      <c r="V1066" s="41" t="str">
        <f>IFERROR(Master1[[#This Row],[Avg Garment Scans per Delivery]]/Master1[[#This Row],[Garment Inventory]], "")</f>
        <v/>
      </c>
      <c r="W1066" s="42"/>
      <c r="X1066" s="42"/>
      <c r="Y1066" s="42"/>
      <c r="Z1066" s="42"/>
      <c r="AA1066" s="43">
        <f>_xlfn.XLOOKUP(Master1[[#This Row],[cu_id]], Revenue_Analysis[cuid], Revenue_Analysis[Q1 Low Deviation], 0)</f>
        <v>92.658699999999996</v>
      </c>
      <c r="AB1066" s="43">
        <f>_xlfn.XLOOKUP(Master1[[#This Row],[cu_id]],Revenue_Analysis[cuid],Revenue_Analysis[Q1 High Deviation], 0)</f>
        <v>94.346299999999999</v>
      </c>
      <c r="AC1066" s="43">
        <f>_xlfn.XLOOKUP(Master1[[#This Row],[cu_id]],Revenue_Analysis[cuid],Revenue_Analysis[Q2 Low Deviation], 0)</f>
        <v>94.157799999999995</v>
      </c>
      <c r="AD1066" s="43">
        <f>_xlfn.XLOOKUP(Master1[[#This Row],[cu_id]],Revenue_Analysis[cuid],Revenue_Analysis[Q2 High Deviation], 0)</f>
        <v>102.4156</v>
      </c>
      <c r="AE1066" s="43">
        <f>_xlfn.XLOOKUP(Master1[[#This Row],[cu_id]],Revenue_Analysis[cuid],Revenue_Analysis[Q3 Low Deviation], 0)</f>
        <v>103.61669999999999</v>
      </c>
      <c r="AF1066" s="43">
        <f>_xlfn.XLOOKUP(Master1[[#This Row],[cu_id]],Revenue_Analysis[cuid],Revenue_Analysis[Q3 High Deviation], 0)</f>
        <v>104.6033</v>
      </c>
      <c r="AG1066" s="43">
        <f>_xlfn.XLOOKUP(Master1[[#This Row],[cu_id]],Revenue_Analysis[cuid],Revenue_Analysis[Q4 Low Deviation], 0)</f>
        <v>103.37</v>
      </c>
      <c r="AH1066" s="43">
        <f>_xlfn.XLOOKUP(Master1[[#This Row],[cu_id]],Revenue_Analysis[cuid],Revenue_Analysis[Q4 High Deviation], 0)</f>
        <v>103.37</v>
      </c>
      <c r="AI1066" s="43">
        <f>_xlfn.XLOOKUP(Master1[[#This Row],[cu_id]],Revenue_Analysis[cuid],Revenue_Analysis[Q1 Average], 0)</f>
        <v>93.502499999999998</v>
      </c>
      <c r="AJ1066" s="43">
        <f>_xlfn.XLOOKUP(Master1[[#This Row],[cu_id]],Revenue_Analysis[cuid],Revenue_Analysis[Q2 Average], 0)</f>
        <v>98.286699999999996</v>
      </c>
      <c r="AK1066" s="43">
        <f>_xlfn.XLOOKUP(Master1[[#This Row],[cu_id]],Revenue_Analysis[cuid],Revenue_Analysis[Q3 Average], 0)</f>
        <v>104.11</v>
      </c>
      <c r="AL1066" s="43">
        <f>_xlfn.XLOOKUP(Master1[[#This Row],[cu_id]],Revenue_Analysis[cuid],Revenue_Analysis[Q4 Average], 0)</f>
        <v>103.37</v>
      </c>
      <c r="AM1066" s="44">
        <v>0.27083333333333331</v>
      </c>
      <c r="AN1066" s="44">
        <v>0.6875</v>
      </c>
      <c r="AO1066" s="25" t="s">
        <v>13860</v>
      </c>
      <c r="AP1066" s="25" t="s">
        <v>13860</v>
      </c>
      <c r="AQ1066" s="25" t="s">
        <v>13860</v>
      </c>
      <c r="AR1066" s="25" t="s">
        <v>0</v>
      </c>
      <c r="AS1066" s="15">
        <f>IFERROR(_xlfn.XLOOKUP(Master1[[#This Row],[cu_id]],StopTimes[cu_ID],StopTimes[Average Stop Time]), 0)</f>
        <v>0.3</v>
      </c>
      <c r="AT1066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66" s="45">
        <v>10</v>
      </c>
      <c r="AV1066" s="13"/>
      <c r="AW1066" s="12"/>
    </row>
    <row r="1067" spans="1:49" x14ac:dyDescent="0.3">
      <c r="A1067" s="74" t="s">
        <v>3831</v>
      </c>
      <c r="B1067" s="25">
        <v>72</v>
      </c>
      <c r="C1067" s="25" t="s">
        <v>12</v>
      </c>
      <c r="D1067" s="26">
        <v>50202</v>
      </c>
      <c r="E1067" s="26" t="s">
        <v>13</v>
      </c>
      <c r="F1067" s="26" t="s">
        <v>1381</v>
      </c>
      <c r="G1067" s="26" t="s">
        <v>1382</v>
      </c>
      <c r="H1067" s="26" t="s">
        <v>11</v>
      </c>
      <c r="I1067" s="26" t="s">
        <v>427</v>
      </c>
      <c r="J1067" s="26" t="s">
        <v>4</v>
      </c>
      <c r="K1067" s="26" t="s">
        <v>428</v>
      </c>
      <c r="L1067" s="27" t="s">
        <v>29</v>
      </c>
      <c r="M1067" s="25" t="s">
        <v>28</v>
      </c>
      <c r="N1067" s="25" t="s">
        <v>2</v>
      </c>
      <c r="O10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320</v>
      </c>
      <c r="P1067" s="25">
        <v>0</v>
      </c>
      <c r="Q1067" s="25">
        <v>320</v>
      </c>
      <c r="R1067" s="25">
        <v>0</v>
      </c>
      <c r="S1067" s="25">
        <v>0</v>
      </c>
      <c r="T1067" s="25">
        <v>0</v>
      </c>
      <c r="U1067" s="25">
        <v>13</v>
      </c>
      <c r="V1067" s="41" t="str">
        <f>IFERROR(Master1[[#This Row],[Avg Garment Scans per Delivery]]/Master1[[#This Row],[Garment Inventory]], "")</f>
        <v/>
      </c>
      <c r="W1067" s="42"/>
      <c r="X1067" s="42"/>
      <c r="Y1067" s="42"/>
      <c r="Z1067" s="42"/>
      <c r="AA1067" s="43">
        <f>_xlfn.XLOOKUP(Master1[[#This Row],[cu_id]], Revenue_Analysis[cuid], Revenue_Analysis[Q1 Low Deviation], 0)</f>
        <v>311.43869999999998</v>
      </c>
      <c r="AB1067" s="43">
        <f>_xlfn.XLOOKUP(Master1[[#This Row],[cu_id]],Revenue_Analysis[cuid],Revenue_Analysis[Q1 High Deviation], 0)</f>
        <v>313.12630000000001</v>
      </c>
      <c r="AC1067" s="43">
        <f>_xlfn.XLOOKUP(Master1[[#This Row],[cu_id]],Revenue_Analysis[cuid],Revenue_Analysis[Q2 Low Deviation], 0)</f>
        <v>313.63220000000001</v>
      </c>
      <c r="AD1067" s="43">
        <f>_xlfn.XLOOKUP(Master1[[#This Row],[cu_id]],Revenue_Analysis[cuid],Revenue_Analysis[Q2 High Deviation], 0)</f>
        <v>316.2944</v>
      </c>
      <c r="AE1067" s="43">
        <f>_xlfn.XLOOKUP(Master1[[#This Row],[cu_id]],Revenue_Analysis[cuid],Revenue_Analysis[Q3 Low Deviation], 0)</f>
        <v>316.23669999999998</v>
      </c>
      <c r="AF1067" s="43">
        <f>_xlfn.XLOOKUP(Master1[[#This Row],[cu_id]],Revenue_Analysis[cuid],Revenue_Analysis[Q3 High Deviation], 0)</f>
        <v>317.06330000000003</v>
      </c>
      <c r="AG1067" s="43">
        <f>_xlfn.XLOOKUP(Master1[[#This Row],[cu_id]],Revenue_Analysis[cuid],Revenue_Analysis[Q4 Low Deviation], 0)</f>
        <v>316.02999999999997</v>
      </c>
      <c r="AH1067" s="43">
        <f>_xlfn.XLOOKUP(Master1[[#This Row],[cu_id]],Revenue_Analysis[cuid],Revenue_Analysis[Q4 High Deviation], 0)</f>
        <v>316.02999999999997</v>
      </c>
      <c r="AI1067" s="43">
        <f>_xlfn.XLOOKUP(Master1[[#This Row],[cu_id]],Revenue_Analysis[cuid],Revenue_Analysis[Q1 Average], 0)</f>
        <v>312.28250000000003</v>
      </c>
      <c r="AJ1067" s="43">
        <f>_xlfn.XLOOKUP(Master1[[#This Row],[cu_id]],Revenue_Analysis[cuid],Revenue_Analysis[Q2 Average], 0)</f>
        <v>314.9633</v>
      </c>
      <c r="AK1067" s="43">
        <f>_xlfn.XLOOKUP(Master1[[#This Row],[cu_id]],Revenue_Analysis[cuid],Revenue_Analysis[Q3 Average], 0)</f>
        <v>316.64999999999998</v>
      </c>
      <c r="AL1067" s="43">
        <f>_xlfn.XLOOKUP(Master1[[#This Row],[cu_id]],Revenue_Analysis[cuid],Revenue_Analysis[Q4 Average], 0)</f>
        <v>316.02999999999997</v>
      </c>
      <c r="AM1067" s="44">
        <v>0.33333333333333331</v>
      </c>
      <c r="AN1067" s="44">
        <v>0.6875</v>
      </c>
      <c r="AO1067" s="25" t="s">
        <v>13860</v>
      </c>
      <c r="AP1067" s="25" t="s">
        <v>13860</v>
      </c>
      <c r="AQ1067" s="25" t="s">
        <v>13860</v>
      </c>
      <c r="AR1067" s="25" t="s">
        <v>0</v>
      </c>
      <c r="AS1067" s="15">
        <f>IFERROR(_xlfn.XLOOKUP(Master1[[#This Row],[cu_id]],StopTimes[cu_ID],StopTimes[Average Stop Time]), 0)</f>
        <v>14.283333333333333</v>
      </c>
      <c r="AT1067" s="15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1067" s="45">
        <v>30</v>
      </c>
      <c r="AV1067" s="13"/>
      <c r="AW1067" s="12"/>
    </row>
    <row r="1068" spans="1:49" x14ac:dyDescent="0.3">
      <c r="A1068" s="74" t="s">
        <v>3832</v>
      </c>
      <c r="B1068" s="25">
        <v>9</v>
      </c>
      <c r="C1068" s="25" t="s">
        <v>9</v>
      </c>
      <c r="D1068" s="26">
        <v>50383</v>
      </c>
      <c r="E1068" s="26" t="s">
        <v>13</v>
      </c>
      <c r="F1068" s="26" t="s">
        <v>1383</v>
      </c>
      <c r="G1068" s="26" t="s">
        <v>1384</v>
      </c>
      <c r="H1068" s="26" t="s">
        <v>11</v>
      </c>
      <c r="I1068" s="26" t="s">
        <v>287</v>
      </c>
      <c r="J1068" s="26" t="s">
        <v>4</v>
      </c>
      <c r="K1068" s="26" t="s">
        <v>904</v>
      </c>
      <c r="L1068" s="27" t="s">
        <v>31</v>
      </c>
      <c r="M1068" s="25" t="s">
        <v>30</v>
      </c>
      <c r="N1068" s="25" t="s">
        <v>2</v>
      </c>
      <c r="O10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260</v>
      </c>
      <c r="P1068" s="25">
        <v>260</v>
      </c>
      <c r="Q1068" s="25">
        <v>0</v>
      </c>
      <c r="R1068" s="25">
        <v>0</v>
      </c>
      <c r="S1068" s="25">
        <v>0</v>
      </c>
      <c r="T1068" s="25">
        <v>0</v>
      </c>
      <c r="U1068" s="25">
        <v>13</v>
      </c>
      <c r="V1068" s="41" t="str">
        <f>IFERROR(Master1[[#This Row],[Avg Garment Scans per Delivery]]/Master1[[#This Row],[Garment Inventory]], "")</f>
        <v/>
      </c>
      <c r="W1068" s="42"/>
      <c r="X1068" s="42"/>
      <c r="Y1068" s="42"/>
      <c r="Z1068" s="42"/>
      <c r="AA1068" s="43">
        <f>_xlfn.XLOOKUP(Master1[[#This Row],[cu_id]], Revenue_Analysis[cuid], Revenue_Analysis[Q1 Low Deviation], 0)</f>
        <v>36.65</v>
      </c>
      <c r="AB1068" s="43">
        <f>_xlfn.XLOOKUP(Master1[[#This Row],[cu_id]],Revenue_Analysis[cuid],Revenue_Analysis[Q1 High Deviation], 0)</f>
        <v>36.65</v>
      </c>
      <c r="AC1068" s="43">
        <f>_xlfn.XLOOKUP(Master1[[#This Row],[cu_id]],Revenue_Analysis[cuid],Revenue_Analysis[Q2 Low Deviation], 0)</f>
        <v>38.557499999999997</v>
      </c>
      <c r="AD1068" s="43">
        <f>_xlfn.XLOOKUP(Master1[[#This Row],[cu_id]],Revenue_Analysis[cuid],Revenue_Analysis[Q2 High Deviation], 0)</f>
        <v>40.612499999999997</v>
      </c>
      <c r="AE1068" s="43">
        <f>_xlfn.XLOOKUP(Master1[[#This Row],[cu_id]],Revenue_Analysis[cuid],Revenue_Analysis[Q3 Low Deviation], 0)</f>
        <v>40.9011</v>
      </c>
      <c r="AF1068" s="43">
        <f>_xlfn.XLOOKUP(Master1[[#This Row],[cu_id]],Revenue_Analysis[cuid],Revenue_Analysis[Q3 High Deviation], 0)</f>
        <v>43.412300000000002</v>
      </c>
      <c r="AG1068" s="43">
        <f>_xlfn.XLOOKUP(Master1[[#This Row],[cu_id]],Revenue_Analysis[cuid],Revenue_Analysis[Q4 Low Deviation], 0)</f>
        <v>44.04</v>
      </c>
      <c r="AH1068" s="43">
        <f>_xlfn.XLOOKUP(Master1[[#This Row],[cu_id]],Revenue_Analysis[cuid],Revenue_Analysis[Q4 High Deviation], 0)</f>
        <v>44.04</v>
      </c>
      <c r="AI1068" s="43">
        <f>_xlfn.XLOOKUP(Master1[[#This Row],[cu_id]],Revenue_Analysis[cuid],Revenue_Analysis[Q1 Average], 0)</f>
        <v>36.65</v>
      </c>
      <c r="AJ1068" s="43">
        <f>_xlfn.XLOOKUP(Master1[[#This Row],[cu_id]],Revenue_Analysis[cuid],Revenue_Analysis[Q2 Average], 0)</f>
        <v>39.585000000000001</v>
      </c>
      <c r="AK1068" s="43">
        <f>_xlfn.XLOOKUP(Master1[[#This Row],[cu_id]],Revenue_Analysis[cuid],Revenue_Analysis[Q3 Average], 0)</f>
        <v>42.156700000000001</v>
      </c>
      <c r="AL1068" s="43">
        <f>_xlfn.XLOOKUP(Master1[[#This Row],[cu_id]],Revenue_Analysis[cuid],Revenue_Analysis[Q4 Average], 0)</f>
        <v>44.04</v>
      </c>
      <c r="AM1068" s="44">
        <v>0.375</v>
      </c>
      <c r="AN1068" s="44">
        <v>0.66666666666666663</v>
      </c>
      <c r="AO1068" s="25" t="s">
        <v>13860</v>
      </c>
      <c r="AP1068" s="25" t="s">
        <v>13860</v>
      </c>
      <c r="AQ1068" s="25" t="s">
        <v>13860</v>
      </c>
      <c r="AR1068" s="25" t="s">
        <v>0</v>
      </c>
      <c r="AS1068" s="15">
        <f>IFERROR(_xlfn.XLOOKUP(Master1[[#This Row],[cu_id]],StopTimes[cu_ID],StopTimes[Average Stop Time]), 0)</f>
        <v>4</v>
      </c>
      <c r="AT106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68" s="45" t="s">
        <v>13860</v>
      </c>
      <c r="AV1068" s="13"/>
      <c r="AW1068" s="12"/>
    </row>
    <row r="1069" spans="1:49" x14ac:dyDescent="0.3">
      <c r="A1069" s="74" t="s">
        <v>3833</v>
      </c>
      <c r="B1069" s="25">
        <v>78</v>
      </c>
      <c r="C1069" s="25" t="s">
        <v>6</v>
      </c>
      <c r="D1069" s="26">
        <v>50407</v>
      </c>
      <c r="E1069" s="26" t="s">
        <v>13</v>
      </c>
      <c r="F1069" s="26" t="s">
        <v>1385</v>
      </c>
      <c r="G1069" s="26" t="s">
        <v>1386</v>
      </c>
      <c r="H1069" s="26" t="s">
        <v>11</v>
      </c>
      <c r="I1069" s="26" t="s">
        <v>1387</v>
      </c>
      <c r="J1069" s="26" t="s">
        <v>4</v>
      </c>
      <c r="K1069" s="26" t="s">
        <v>604</v>
      </c>
      <c r="L1069" s="27" t="s">
        <v>16</v>
      </c>
      <c r="M1069" s="25" t="s">
        <v>3</v>
      </c>
      <c r="N1069" s="25" t="s">
        <v>2</v>
      </c>
      <c r="O10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069" s="25">
        <v>0</v>
      </c>
      <c r="Q1069" s="25">
        <v>0</v>
      </c>
      <c r="R1069" s="25">
        <v>80</v>
      </c>
      <c r="S1069" s="25">
        <v>0</v>
      </c>
      <c r="T1069" s="25">
        <v>0</v>
      </c>
      <c r="U1069" s="25">
        <v>52</v>
      </c>
      <c r="V1069" s="41" t="str">
        <f>IFERROR(Master1[[#This Row],[Avg Garment Scans per Delivery]]/Master1[[#This Row],[Garment Inventory]], "")</f>
        <v/>
      </c>
      <c r="W1069" s="42"/>
      <c r="X1069" s="42"/>
      <c r="Y1069" s="42"/>
      <c r="Z1069" s="42"/>
      <c r="AA1069" s="43">
        <f>_xlfn.XLOOKUP(Master1[[#This Row],[cu_id]], Revenue_Analysis[cuid], Revenue_Analysis[Q1 Low Deviation], 0)</f>
        <v>97.615200000000002</v>
      </c>
      <c r="AB1069" s="43">
        <f>_xlfn.XLOOKUP(Master1[[#This Row],[cu_id]],Revenue_Analysis[cuid],Revenue_Analysis[Q1 High Deviation], 0)</f>
        <v>182.84020000000001</v>
      </c>
      <c r="AC1069" s="43">
        <f>_xlfn.XLOOKUP(Master1[[#This Row],[cu_id]],Revenue_Analysis[cuid],Revenue_Analysis[Q2 Low Deviation], 0)</f>
        <v>105.7864</v>
      </c>
      <c r="AD1069" s="43">
        <f>_xlfn.XLOOKUP(Master1[[#This Row],[cu_id]],Revenue_Analysis[cuid],Revenue_Analysis[Q2 High Deviation], 0)</f>
        <v>229.7724</v>
      </c>
      <c r="AE1069" s="43">
        <f>_xlfn.XLOOKUP(Master1[[#This Row],[cu_id]],Revenue_Analysis[cuid],Revenue_Analysis[Q3 Low Deviation], 0)</f>
        <v>122.2805</v>
      </c>
      <c r="AF1069" s="43">
        <f>_xlfn.XLOOKUP(Master1[[#This Row],[cu_id]],Revenue_Analysis[cuid],Revenue_Analysis[Q3 High Deviation], 0)</f>
        <v>193.19489999999999</v>
      </c>
      <c r="AG1069" s="43">
        <f>_xlfn.XLOOKUP(Master1[[#This Row],[cu_id]],Revenue_Analysis[cuid],Revenue_Analysis[Q4 Low Deviation], 0)</f>
        <v>117.9751</v>
      </c>
      <c r="AH1069" s="43">
        <f>_xlfn.XLOOKUP(Master1[[#This Row],[cu_id]],Revenue_Analysis[cuid],Revenue_Analysis[Q4 High Deviation], 0)</f>
        <v>209.29409999999999</v>
      </c>
      <c r="AI1069" s="43">
        <f>_xlfn.XLOOKUP(Master1[[#This Row],[cu_id]],Revenue_Analysis[cuid],Revenue_Analysis[Q1 Average], 0)</f>
        <v>140.2277</v>
      </c>
      <c r="AJ1069" s="43">
        <f>_xlfn.XLOOKUP(Master1[[#This Row],[cu_id]],Revenue_Analysis[cuid],Revenue_Analysis[Q2 Average], 0)</f>
        <v>167.77940000000001</v>
      </c>
      <c r="AK1069" s="43">
        <f>_xlfn.XLOOKUP(Master1[[#This Row],[cu_id]],Revenue_Analysis[cuid],Revenue_Analysis[Q3 Average], 0)</f>
        <v>157.73769999999999</v>
      </c>
      <c r="AL1069" s="43">
        <f>_xlfn.XLOOKUP(Master1[[#This Row],[cu_id]],Revenue_Analysis[cuid],Revenue_Analysis[Q4 Average], 0)</f>
        <v>163.63460000000001</v>
      </c>
      <c r="AM1069" s="44">
        <v>0.41666666666666669</v>
      </c>
      <c r="AN1069" s="44">
        <v>0.75</v>
      </c>
      <c r="AO1069" s="25" t="s">
        <v>13860</v>
      </c>
      <c r="AP1069" s="25" t="s">
        <v>13860</v>
      </c>
      <c r="AQ1069" s="25" t="s">
        <v>13860</v>
      </c>
      <c r="AR1069" s="25" t="s">
        <v>0</v>
      </c>
      <c r="AS1069" s="15">
        <f>IFERROR(_xlfn.XLOOKUP(Master1[[#This Row],[cu_id]],StopTimes[cu_ID],StopTimes[Average Stop Time]), 0)</f>
        <v>0.16666666666666666</v>
      </c>
      <c r="AT1069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69" s="45">
        <v>10</v>
      </c>
      <c r="AV1069" s="13"/>
      <c r="AW1069" s="12"/>
    </row>
    <row r="1070" spans="1:49" x14ac:dyDescent="0.3">
      <c r="A1070" s="74" t="s">
        <v>3834</v>
      </c>
      <c r="B1070" s="25">
        <v>8</v>
      </c>
      <c r="C1070" s="25" t="s">
        <v>6</v>
      </c>
      <c r="D1070" s="26">
        <v>50441</v>
      </c>
      <c r="E1070" s="26" t="s">
        <v>13</v>
      </c>
      <c r="F1070" s="26" t="s">
        <v>1388</v>
      </c>
      <c r="G1070" s="26" t="s">
        <v>1389</v>
      </c>
      <c r="H1070" s="26" t="s">
        <v>11</v>
      </c>
      <c r="I1070" s="26" t="s">
        <v>582</v>
      </c>
      <c r="J1070" s="26" t="s">
        <v>4</v>
      </c>
      <c r="K1070" s="26" t="s">
        <v>451</v>
      </c>
      <c r="L1070" s="27" t="s">
        <v>17</v>
      </c>
      <c r="M1070" s="25" t="s">
        <v>10</v>
      </c>
      <c r="N1070" s="25" t="s">
        <v>2</v>
      </c>
      <c r="O10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070" s="25">
        <v>0</v>
      </c>
      <c r="Q1070" s="25">
        <v>0</v>
      </c>
      <c r="R1070" s="25">
        <v>90</v>
      </c>
      <c r="S1070" s="25">
        <v>0</v>
      </c>
      <c r="T1070" s="25">
        <v>0</v>
      </c>
      <c r="U1070" s="25">
        <v>23</v>
      </c>
      <c r="V1070" s="41" t="str">
        <f>IFERROR(Master1[[#This Row],[Avg Garment Scans per Delivery]]/Master1[[#This Row],[Garment Inventory]], "")</f>
        <v/>
      </c>
      <c r="W1070" s="42"/>
      <c r="X1070" s="42"/>
      <c r="Y1070" s="42"/>
      <c r="Z1070" s="42"/>
      <c r="AA1070" s="43">
        <f>_xlfn.XLOOKUP(Master1[[#This Row],[cu_id]], Revenue_Analysis[cuid], Revenue_Analysis[Q1 Low Deviation], 0)</f>
        <v>50.33</v>
      </c>
      <c r="AB1070" s="43">
        <f>_xlfn.XLOOKUP(Master1[[#This Row],[cu_id]],Revenue_Analysis[cuid],Revenue_Analysis[Q1 High Deviation], 0)</f>
        <v>51.58</v>
      </c>
      <c r="AC1070" s="43">
        <f>_xlfn.XLOOKUP(Master1[[#This Row],[cu_id]],Revenue_Analysis[cuid],Revenue_Analysis[Q2 Low Deviation], 0)</f>
        <v>52.689799999999998</v>
      </c>
      <c r="AD1070" s="43">
        <f>_xlfn.XLOOKUP(Master1[[#This Row],[cu_id]],Revenue_Analysis[cuid],Revenue_Analysis[Q2 High Deviation], 0)</f>
        <v>54.933</v>
      </c>
      <c r="AE1070" s="43">
        <f>_xlfn.XLOOKUP(Master1[[#This Row],[cu_id]],Revenue_Analysis[cuid],Revenue_Analysis[Q3 Low Deviation], 0)</f>
        <v>54.41</v>
      </c>
      <c r="AF1070" s="43">
        <f>_xlfn.XLOOKUP(Master1[[#This Row],[cu_id]],Revenue_Analysis[cuid],Revenue_Analysis[Q3 High Deviation], 0)</f>
        <v>55.12</v>
      </c>
      <c r="AG1070" s="43">
        <f>_xlfn.XLOOKUP(Master1[[#This Row],[cu_id]],Revenue_Analysis[cuid],Revenue_Analysis[Q4 Low Deviation], 0)</f>
        <v>55.573300000000003</v>
      </c>
      <c r="AH1070" s="43">
        <f>_xlfn.XLOOKUP(Master1[[#This Row],[cu_id]],Revenue_Analysis[cuid],Revenue_Analysis[Q4 High Deviation], 0)</f>
        <v>58.6753</v>
      </c>
      <c r="AI1070" s="43">
        <f>_xlfn.XLOOKUP(Master1[[#This Row],[cu_id]],Revenue_Analysis[cuid],Revenue_Analysis[Q1 Average], 0)</f>
        <v>50.954999999999998</v>
      </c>
      <c r="AJ1070" s="43">
        <f>_xlfn.XLOOKUP(Master1[[#This Row],[cu_id]],Revenue_Analysis[cuid],Revenue_Analysis[Q2 Average], 0)</f>
        <v>53.811399999999999</v>
      </c>
      <c r="AK1070" s="43">
        <f>_xlfn.XLOOKUP(Master1[[#This Row],[cu_id]],Revenue_Analysis[cuid],Revenue_Analysis[Q3 Average], 0)</f>
        <v>54.765000000000001</v>
      </c>
      <c r="AL1070" s="43">
        <f>_xlfn.XLOOKUP(Master1[[#This Row],[cu_id]],Revenue_Analysis[cuid],Revenue_Analysis[Q4 Average], 0)</f>
        <v>57.124299999999998</v>
      </c>
      <c r="AM1070" s="44">
        <v>0.41666666666666669</v>
      </c>
      <c r="AN1070" s="44">
        <v>0.70833333333333337</v>
      </c>
      <c r="AO1070" s="25" t="s">
        <v>13860</v>
      </c>
      <c r="AP1070" s="25" t="s">
        <v>13860</v>
      </c>
      <c r="AQ1070" s="25" t="s">
        <v>13860</v>
      </c>
      <c r="AR1070" s="25" t="s">
        <v>0</v>
      </c>
      <c r="AS1070" s="15">
        <f>IFERROR(_xlfn.XLOOKUP(Master1[[#This Row],[cu_id]],StopTimes[cu_ID],StopTimes[Average Stop Time]), 0)</f>
        <v>8.1583333333333332</v>
      </c>
      <c r="AT107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70" s="45" t="s">
        <v>13860</v>
      </c>
      <c r="AV1070" s="13"/>
      <c r="AW1070" s="12"/>
    </row>
    <row r="1071" spans="1:49" x14ac:dyDescent="0.3">
      <c r="A1071" s="74" t="s">
        <v>3836</v>
      </c>
      <c r="B1071" s="25">
        <v>76</v>
      </c>
      <c r="C1071" s="25" t="s">
        <v>12</v>
      </c>
      <c r="D1071" s="26">
        <v>50512</v>
      </c>
      <c r="E1071" s="26" t="s">
        <v>13</v>
      </c>
      <c r="F1071" s="26" t="s">
        <v>1391</v>
      </c>
      <c r="G1071" s="26" t="s">
        <v>1392</v>
      </c>
      <c r="H1071" s="26" t="s">
        <v>1393</v>
      </c>
      <c r="I1071" s="26" t="s">
        <v>1318</v>
      </c>
      <c r="J1071" s="26" t="s">
        <v>4</v>
      </c>
      <c r="K1071" s="26" t="s">
        <v>1155</v>
      </c>
      <c r="L1071" s="27" t="s">
        <v>19</v>
      </c>
      <c r="M1071" s="25" t="s">
        <v>18</v>
      </c>
      <c r="N1071" s="25" t="s">
        <v>2</v>
      </c>
      <c r="O10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071" s="25">
        <v>0</v>
      </c>
      <c r="Q1071" s="25">
        <v>90</v>
      </c>
      <c r="R1071" s="25">
        <v>0</v>
      </c>
      <c r="S1071" s="25">
        <v>0</v>
      </c>
      <c r="T1071" s="25">
        <v>0</v>
      </c>
      <c r="U1071" s="25">
        <v>18</v>
      </c>
      <c r="V1071" s="41" t="str">
        <f>IFERROR(Master1[[#This Row],[Avg Garment Scans per Delivery]]/Master1[[#This Row],[Garment Inventory]], "")</f>
        <v/>
      </c>
      <c r="W1071" s="42"/>
      <c r="X1071" s="42"/>
      <c r="Y1071" s="42"/>
      <c r="Z1071" s="42"/>
      <c r="AA1071" s="43">
        <f>_xlfn.XLOOKUP(Master1[[#This Row],[cu_id]], Revenue_Analysis[cuid], Revenue_Analysis[Q1 Low Deviation], 0)</f>
        <v>51.79</v>
      </c>
      <c r="AB1071" s="43">
        <f>_xlfn.XLOOKUP(Master1[[#This Row],[cu_id]],Revenue_Analysis[cuid],Revenue_Analysis[Q1 High Deviation], 0)</f>
        <v>54.59</v>
      </c>
      <c r="AC1071" s="43">
        <f>_xlfn.XLOOKUP(Master1[[#This Row],[cu_id]],Revenue_Analysis[cuid],Revenue_Analysis[Q2 Low Deviation], 0)</f>
        <v>55.204500000000003</v>
      </c>
      <c r="AD1071" s="43">
        <f>_xlfn.XLOOKUP(Master1[[#This Row],[cu_id]],Revenue_Analysis[cuid],Revenue_Analysis[Q2 High Deviation], 0)</f>
        <v>57.728900000000003</v>
      </c>
      <c r="AE1071" s="43">
        <f>_xlfn.XLOOKUP(Master1[[#This Row],[cu_id]],Revenue_Analysis[cuid],Revenue_Analysis[Q3 Low Deviation], 0)</f>
        <v>57.551900000000003</v>
      </c>
      <c r="AF1071" s="43">
        <f>_xlfn.XLOOKUP(Master1[[#This Row],[cu_id]],Revenue_Analysis[cuid],Revenue_Analysis[Q3 High Deviation], 0)</f>
        <v>58.413899999999998</v>
      </c>
      <c r="AG1071" s="43">
        <f>_xlfn.XLOOKUP(Master1[[#This Row],[cu_id]],Revenue_Analysis[cuid],Revenue_Analysis[Q4 Low Deviation], 0)</f>
        <v>57.48</v>
      </c>
      <c r="AH1071" s="43">
        <f>_xlfn.XLOOKUP(Master1[[#This Row],[cu_id]],Revenue_Analysis[cuid],Revenue_Analysis[Q4 High Deviation], 0)</f>
        <v>57.48</v>
      </c>
      <c r="AI1071" s="43">
        <f>_xlfn.XLOOKUP(Master1[[#This Row],[cu_id]],Revenue_Analysis[cuid],Revenue_Analysis[Q1 Average], 0)</f>
        <v>53.19</v>
      </c>
      <c r="AJ1071" s="43">
        <f>_xlfn.XLOOKUP(Master1[[#This Row],[cu_id]],Revenue_Analysis[cuid],Revenue_Analysis[Q2 Average], 0)</f>
        <v>56.466700000000003</v>
      </c>
      <c r="AK1071" s="43">
        <f>_xlfn.XLOOKUP(Master1[[#This Row],[cu_id]],Revenue_Analysis[cuid],Revenue_Analysis[Q3 Average], 0)</f>
        <v>57.982900000000001</v>
      </c>
      <c r="AL1071" s="43">
        <f>_xlfn.XLOOKUP(Master1[[#This Row],[cu_id]],Revenue_Analysis[cuid],Revenue_Analysis[Q4 Average], 0)</f>
        <v>57.48</v>
      </c>
      <c r="AM1071" s="44">
        <v>9</v>
      </c>
      <c r="AN1071" s="44">
        <v>3.5</v>
      </c>
      <c r="AO1071" s="25" t="s">
        <v>13860</v>
      </c>
      <c r="AP1071" s="25" t="s">
        <v>13860</v>
      </c>
      <c r="AQ1071" s="25" t="s">
        <v>13860</v>
      </c>
      <c r="AR1071" s="25" t="s">
        <v>0</v>
      </c>
      <c r="AS1071" s="15">
        <f>IFERROR(_xlfn.XLOOKUP(Master1[[#This Row],[cu_id]],StopTimes[cu_ID],StopTimes[Average Stop Time]), 0)</f>
        <v>6.8708333333333336</v>
      </c>
      <c r="AT107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71" s="45" t="s">
        <v>13860</v>
      </c>
      <c r="AV1071" s="13"/>
      <c r="AW1071" s="12"/>
    </row>
    <row r="1072" spans="1:49" x14ac:dyDescent="0.3">
      <c r="A1072" s="74" t="s">
        <v>3837</v>
      </c>
      <c r="B1072" s="25">
        <v>34</v>
      </c>
      <c r="C1072" s="25" t="s">
        <v>12</v>
      </c>
      <c r="D1072" s="26">
        <v>50513</v>
      </c>
      <c r="E1072" s="26" t="s">
        <v>13</v>
      </c>
      <c r="F1072" s="26" t="s">
        <v>1394</v>
      </c>
      <c r="G1072" s="26" t="s">
        <v>1395</v>
      </c>
      <c r="H1072" s="26" t="s">
        <v>11</v>
      </c>
      <c r="I1072" s="26" t="s">
        <v>238</v>
      </c>
      <c r="J1072" s="26" t="s">
        <v>4</v>
      </c>
      <c r="K1072" s="26" t="s">
        <v>1323</v>
      </c>
      <c r="L1072" s="27" t="s">
        <v>24</v>
      </c>
      <c r="M1072" s="25" t="s">
        <v>23</v>
      </c>
      <c r="N1072" s="25" t="s">
        <v>2</v>
      </c>
      <c r="O10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1072" s="25">
        <v>0</v>
      </c>
      <c r="Q1072" s="25">
        <v>200</v>
      </c>
      <c r="R1072" s="25">
        <v>0</v>
      </c>
      <c r="S1072" s="25">
        <v>0</v>
      </c>
      <c r="T1072" s="25">
        <v>0</v>
      </c>
      <c r="U1072" s="25">
        <v>10</v>
      </c>
      <c r="V1072" s="41" t="str">
        <f>IFERROR(Master1[[#This Row],[Avg Garment Scans per Delivery]]/Master1[[#This Row],[Garment Inventory]], "")</f>
        <v/>
      </c>
      <c r="W1072" s="42"/>
      <c r="X1072" s="42"/>
      <c r="Y1072" s="42"/>
      <c r="Z1072" s="42"/>
      <c r="AA1072" s="43">
        <f>_xlfn.XLOOKUP(Master1[[#This Row],[cu_id]], Revenue_Analysis[cuid], Revenue_Analysis[Q1 Low Deviation], 0)</f>
        <v>165.7</v>
      </c>
      <c r="AB1072" s="43">
        <f>_xlfn.XLOOKUP(Master1[[#This Row],[cu_id]],Revenue_Analysis[cuid],Revenue_Analysis[Q1 High Deviation], 0)</f>
        <v>167.7</v>
      </c>
      <c r="AC1072" s="43">
        <f>_xlfn.XLOOKUP(Master1[[#This Row],[cu_id]],Revenue_Analysis[cuid],Revenue_Analysis[Q2 Low Deviation], 0)</f>
        <v>167.69220000000001</v>
      </c>
      <c r="AD1072" s="43">
        <f>_xlfn.XLOOKUP(Master1[[#This Row],[cu_id]],Revenue_Analysis[cuid],Revenue_Analysis[Q2 High Deviation], 0)</f>
        <v>171.7544</v>
      </c>
      <c r="AE1072" s="43">
        <f>_xlfn.XLOOKUP(Master1[[#This Row],[cu_id]],Revenue_Analysis[cuid],Revenue_Analysis[Q3 Low Deviation], 0)</f>
        <v>171.66560000000001</v>
      </c>
      <c r="AF1072" s="43">
        <f>_xlfn.XLOOKUP(Master1[[#This Row],[cu_id]],Revenue_Analysis[cuid],Revenue_Analysis[Q3 High Deviation], 0)</f>
        <v>172.92779999999999</v>
      </c>
      <c r="AG1072" s="43">
        <f>_xlfn.XLOOKUP(Master1[[#This Row],[cu_id]],Revenue_Analysis[cuid],Revenue_Analysis[Q4 Low Deviation], 0)</f>
        <v>171.35</v>
      </c>
      <c r="AH1072" s="43">
        <f>_xlfn.XLOOKUP(Master1[[#This Row],[cu_id]],Revenue_Analysis[cuid],Revenue_Analysis[Q4 High Deviation], 0)</f>
        <v>171.35</v>
      </c>
      <c r="AI1072" s="43">
        <f>_xlfn.XLOOKUP(Master1[[#This Row],[cu_id]],Revenue_Analysis[cuid],Revenue_Analysis[Q1 Average], 0)</f>
        <v>166.7</v>
      </c>
      <c r="AJ1072" s="43">
        <f>_xlfn.XLOOKUP(Master1[[#This Row],[cu_id]],Revenue_Analysis[cuid],Revenue_Analysis[Q2 Average], 0)</f>
        <v>169.72329999999999</v>
      </c>
      <c r="AK1072" s="43">
        <f>_xlfn.XLOOKUP(Master1[[#This Row],[cu_id]],Revenue_Analysis[cuid],Revenue_Analysis[Q3 Average], 0)</f>
        <v>172.29669999999999</v>
      </c>
      <c r="AL1072" s="43">
        <f>_xlfn.XLOOKUP(Master1[[#This Row],[cu_id]],Revenue_Analysis[cuid],Revenue_Analysis[Q4 Average], 0)</f>
        <v>171.35</v>
      </c>
      <c r="AM1072" s="44">
        <v>0.5</v>
      </c>
      <c r="AN1072" s="44">
        <v>0.6875</v>
      </c>
      <c r="AO1072" s="25" t="s">
        <v>13860</v>
      </c>
      <c r="AP1072" s="25" t="s">
        <v>13860</v>
      </c>
      <c r="AQ1072" s="25" t="s">
        <v>13860</v>
      </c>
      <c r="AR1072" s="25" t="s">
        <v>0</v>
      </c>
      <c r="AS1072" s="15">
        <f>IFERROR(_xlfn.XLOOKUP(Master1[[#This Row],[cu_id]],StopTimes[cu_ID],StopTimes[Average Stop Time]), 0)</f>
        <v>44.866666666666667</v>
      </c>
      <c r="AT107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72" s="45" t="s">
        <v>13860</v>
      </c>
      <c r="AV1072" s="13"/>
      <c r="AW1072" s="12"/>
    </row>
    <row r="1073" spans="1:49" x14ac:dyDescent="0.3">
      <c r="A1073" s="74" t="s">
        <v>3438</v>
      </c>
      <c r="B1073" s="25">
        <v>71</v>
      </c>
      <c r="C1073" s="25" t="s">
        <v>6</v>
      </c>
      <c r="D1073" s="26">
        <v>19601</v>
      </c>
      <c r="E1073" s="26" t="s">
        <v>13</v>
      </c>
      <c r="F1073" s="26" t="s">
        <v>376</v>
      </c>
      <c r="G1073" s="26" t="s">
        <v>377</v>
      </c>
      <c r="H1073" s="26" t="s">
        <v>11</v>
      </c>
      <c r="I1073" s="26" t="s">
        <v>336</v>
      </c>
      <c r="J1073" s="26" t="s">
        <v>4</v>
      </c>
      <c r="K1073" s="26" t="s">
        <v>378</v>
      </c>
      <c r="L1073" s="27" t="s">
        <v>19</v>
      </c>
      <c r="M1073" s="25" t="s">
        <v>18</v>
      </c>
      <c r="N1073" s="25" t="s">
        <v>2</v>
      </c>
      <c r="O10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073" s="25">
        <v>0</v>
      </c>
      <c r="Q1073" s="25">
        <v>0</v>
      </c>
      <c r="R1073" s="25">
        <v>10</v>
      </c>
      <c r="S1073" s="25">
        <v>0</v>
      </c>
      <c r="T1073" s="25">
        <v>0</v>
      </c>
      <c r="U1073" s="25">
        <v>26</v>
      </c>
      <c r="V1073" s="41" t="str">
        <f>IFERROR(Master1[[#This Row],[Avg Garment Scans per Delivery]]/Master1[[#This Row],[Garment Inventory]], "")</f>
        <v/>
      </c>
      <c r="W1073" s="42"/>
      <c r="X1073" s="42"/>
      <c r="Y1073" s="42"/>
      <c r="Z1073" s="42"/>
      <c r="AA1073" s="43">
        <f>_xlfn.XLOOKUP(Master1[[#This Row],[cu_id]], Revenue_Analysis[cuid], Revenue_Analysis[Q1 Low Deviation], 0)</f>
        <v>80.543899999999994</v>
      </c>
      <c r="AB1073" s="43">
        <f>_xlfn.XLOOKUP(Master1[[#This Row],[cu_id]],Revenue_Analysis[cuid],Revenue_Analysis[Q1 High Deviation], 0)</f>
        <v>138.6019</v>
      </c>
      <c r="AC1073" s="43">
        <f>_xlfn.XLOOKUP(Master1[[#This Row],[cu_id]],Revenue_Analysis[cuid],Revenue_Analysis[Q2 Low Deviation], 0)</f>
        <v>77.577799999999996</v>
      </c>
      <c r="AD1073" s="43">
        <f>_xlfn.XLOOKUP(Master1[[#This Row],[cu_id]],Revenue_Analysis[cuid],Revenue_Analysis[Q2 High Deviation], 0)</f>
        <v>157.1156</v>
      </c>
      <c r="AE1073" s="43">
        <f>_xlfn.XLOOKUP(Master1[[#This Row],[cu_id]],Revenue_Analysis[cuid],Revenue_Analysis[Q3 Low Deviation], 0)</f>
        <v>93.4114</v>
      </c>
      <c r="AF1073" s="43">
        <f>_xlfn.XLOOKUP(Master1[[#This Row],[cu_id]],Revenue_Analysis[cuid],Revenue_Analysis[Q3 High Deviation], 0)</f>
        <v>138.98859999999999</v>
      </c>
      <c r="AG1073" s="43">
        <f>_xlfn.XLOOKUP(Master1[[#This Row],[cu_id]],Revenue_Analysis[cuid],Revenue_Analysis[Q4 Low Deviation], 0)</f>
        <v>99.656700000000001</v>
      </c>
      <c r="AH1073" s="43">
        <f>_xlfn.XLOOKUP(Master1[[#This Row],[cu_id]],Revenue_Analysis[cuid],Revenue_Analysis[Q4 High Deviation], 0)</f>
        <v>138.3733</v>
      </c>
      <c r="AI1073" s="43">
        <f>_xlfn.XLOOKUP(Master1[[#This Row],[cu_id]],Revenue_Analysis[cuid],Revenue_Analysis[Q1 Average], 0)</f>
        <v>109.5729</v>
      </c>
      <c r="AJ1073" s="43">
        <f>_xlfn.XLOOKUP(Master1[[#This Row],[cu_id]],Revenue_Analysis[cuid],Revenue_Analysis[Q2 Average], 0)</f>
        <v>117.3467</v>
      </c>
      <c r="AK1073" s="43">
        <f>_xlfn.XLOOKUP(Master1[[#This Row],[cu_id]],Revenue_Analysis[cuid],Revenue_Analysis[Q3 Average], 0)</f>
        <v>116.2</v>
      </c>
      <c r="AL1073" s="43">
        <f>_xlfn.XLOOKUP(Master1[[#This Row],[cu_id]],Revenue_Analysis[cuid],Revenue_Analysis[Q4 Average], 0)</f>
        <v>119.015</v>
      </c>
      <c r="AM1073" s="44">
        <v>6</v>
      </c>
      <c r="AN1073" s="44">
        <v>10.5</v>
      </c>
      <c r="AO1073" s="25" t="s">
        <v>13860</v>
      </c>
      <c r="AP1073" s="25" t="s">
        <v>13860</v>
      </c>
      <c r="AQ1073" s="25" t="s">
        <v>13860</v>
      </c>
      <c r="AR1073" s="25" t="s">
        <v>0</v>
      </c>
      <c r="AS1073" s="15">
        <f>IFERROR(_xlfn.XLOOKUP(Master1[[#This Row],[cu_id]],StopTimes[cu_ID],StopTimes[Average Stop Time]), 0)</f>
        <v>29.304166666666667</v>
      </c>
      <c r="AT1073" s="15">
        <f>IF(Master1[[#This Row],[RSP StopTime Override]] &lt;&gt; "",Master1[[#This Row],[RSP StopTime Override]],IF(Master1[[#This Row],[Avg Stop Time Helper]] &lt;&gt; 0, Master1[[#This Row],[Avg Stop Time Helper]],Average_Stop_Time))</f>
        <v>21</v>
      </c>
      <c r="AU1073" s="45">
        <v>21</v>
      </c>
      <c r="AV1073" s="13"/>
      <c r="AW1073" s="12"/>
    </row>
    <row r="1074" spans="1:49" x14ac:dyDescent="0.3">
      <c r="A1074" s="74" t="s">
        <v>3838</v>
      </c>
      <c r="B1074" s="25">
        <v>8</v>
      </c>
      <c r="C1074" s="25" t="s">
        <v>9</v>
      </c>
      <c r="D1074" s="26">
        <v>50592</v>
      </c>
      <c r="E1074" s="26" t="s">
        <v>13</v>
      </c>
      <c r="F1074" s="26" t="s">
        <v>1396</v>
      </c>
      <c r="G1074" s="26" t="s">
        <v>1397</v>
      </c>
      <c r="H1074" s="26" t="s">
        <v>11</v>
      </c>
      <c r="I1074" s="26" t="s">
        <v>646</v>
      </c>
      <c r="J1074" s="26" t="s">
        <v>4</v>
      </c>
      <c r="K1074" s="26" t="s">
        <v>721</v>
      </c>
      <c r="L1074" s="27" t="s">
        <v>31</v>
      </c>
      <c r="M1074" s="25" t="s">
        <v>30</v>
      </c>
      <c r="N1074" s="25" t="s">
        <v>2</v>
      </c>
      <c r="O10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1074" s="25">
        <v>170</v>
      </c>
      <c r="Q1074" s="25">
        <v>0</v>
      </c>
      <c r="R1074" s="25">
        <v>0</v>
      </c>
      <c r="S1074" s="25">
        <v>0</v>
      </c>
      <c r="T1074" s="25">
        <v>0</v>
      </c>
      <c r="U1074" s="25">
        <v>13</v>
      </c>
      <c r="V1074" s="41" t="str">
        <f>IFERROR(Master1[[#This Row],[Avg Garment Scans per Delivery]]/Master1[[#This Row],[Garment Inventory]], "")</f>
        <v/>
      </c>
      <c r="W1074" s="42"/>
      <c r="X1074" s="42"/>
      <c r="Y1074" s="42"/>
      <c r="Z1074" s="42"/>
      <c r="AA1074" s="43">
        <f>_xlfn.XLOOKUP(Master1[[#This Row],[cu_id]], Revenue_Analysis[cuid], Revenue_Analysis[Q1 Low Deviation], 0)</f>
        <v>54.8889</v>
      </c>
      <c r="AB1074" s="43">
        <f>_xlfn.XLOOKUP(Master1[[#This Row],[cu_id]],Revenue_Analysis[cuid],Revenue_Analysis[Q1 High Deviation], 0)</f>
        <v>56.844499999999996</v>
      </c>
      <c r="AC1074" s="43">
        <f>_xlfn.XLOOKUP(Master1[[#This Row],[cu_id]],Revenue_Analysis[cuid],Revenue_Analysis[Q2 Low Deviation], 0)</f>
        <v>58.383699999999997</v>
      </c>
      <c r="AD1074" s="43">
        <f>_xlfn.XLOOKUP(Master1[[#This Row],[cu_id]],Revenue_Analysis[cuid],Revenue_Analysis[Q2 High Deviation], 0)</f>
        <v>61.1813</v>
      </c>
      <c r="AE1074" s="43">
        <f>_xlfn.XLOOKUP(Master1[[#This Row],[cu_id]],Revenue_Analysis[cuid],Revenue_Analysis[Q3 Low Deviation], 0)</f>
        <v>61.2911</v>
      </c>
      <c r="AF1074" s="43">
        <f>_xlfn.XLOOKUP(Master1[[#This Row],[cu_id]],Revenue_Analysis[cuid],Revenue_Analysis[Q3 High Deviation], 0)</f>
        <v>62.322299999999998</v>
      </c>
      <c r="AG1074" s="43">
        <f>_xlfn.XLOOKUP(Master1[[#This Row],[cu_id]],Revenue_Analysis[cuid],Revenue_Analysis[Q4 Low Deviation], 0)</f>
        <v>61.42</v>
      </c>
      <c r="AH1074" s="43">
        <f>_xlfn.XLOOKUP(Master1[[#This Row],[cu_id]],Revenue_Analysis[cuid],Revenue_Analysis[Q4 High Deviation], 0)</f>
        <v>61.42</v>
      </c>
      <c r="AI1074" s="43">
        <f>_xlfn.XLOOKUP(Master1[[#This Row],[cu_id]],Revenue_Analysis[cuid],Revenue_Analysis[Q1 Average], 0)</f>
        <v>55.866700000000002</v>
      </c>
      <c r="AJ1074" s="43">
        <f>_xlfn.XLOOKUP(Master1[[#This Row],[cu_id]],Revenue_Analysis[cuid],Revenue_Analysis[Q2 Average], 0)</f>
        <v>59.782499999999999</v>
      </c>
      <c r="AK1074" s="43">
        <f>_xlfn.XLOOKUP(Master1[[#This Row],[cu_id]],Revenue_Analysis[cuid],Revenue_Analysis[Q3 Average], 0)</f>
        <v>61.806699999999999</v>
      </c>
      <c r="AL1074" s="43">
        <f>_xlfn.XLOOKUP(Master1[[#This Row],[cu_id]],Revenue_Analysis[cuid],Revenue_Analysis[Q4 Average], 0)</f>
        <v>61.42</v>
      </c>
      <c r="AM1074" s="44">
        <v>0.375</v>
      </c>
      <c r="AN1074" s="44">
        <v>0.66666666666666663</v>
      </c>
      <c r="AO1074" s="25" t="s">
        <v>13860</v>
      </c>
      <c r="AP1074" s="25" t="s">
        <v>13860</v>
      </c>
      <c r="AQ1074" s="25" t="s">
        <v>13860</v>
      </c>
      <c r="AR1074" s="25" t="s">
        <v>0</v>
      </c>
      <c r="AS1074" s="15">
        <f>IFERROR(_xlfn.XLOOKUP(Master1[[#This Row],[cu_id]],StopTimes[cu_ID],StopTimes[Average Stop Time]), 0)</f>
        <v>6.5166666666666666</v>
      </c>
      <c r="AT107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74" s="45" t="s">
        <v>13860</v>
      </c>
      <c r="AV1074" s="13"/>
      <c r="AW1074" s="12"/>
    </row>
    <row r="1075" spans="1:49" x14ac:dyDescent="0.3">
      <c r="A1075" s="74" t="s">
        <v>3839</v>
      </c>
      <c r="B1075" s="25">
        <v>76</v>
      </c>
      <c r="C1075" s="25" t="s">
        <v>9</v>
      </c>
      <c r="D1075" s="26">
        <v>50609</v>
      </c>
      <c r="E1075" s="26" t="s">
        <v>13</v>
      </c>
      <c r="F1075" s="26" t="s">
        <v>1398</v>
      </c>
      <c r="G1075" s="26" t="s">
        <v>1399</v>
      </c>
      <c r="H1075" s="26" t="s">
        <v>11</v>
      </c>
      <c r="I1075" s="26" t="s">
        <v>1152</v>
      </c>
      <c r="J1075" s="26" t="s">
        <v>4</v>
      </c>
      <c r="K1075" s="26" t="s">
        <v>1400</v>
      </c>
      <c r="L1075" s="27" t="s">
        <v>16</v>
      </c>
      <c r="M1075" s="25" t="s">
        <v>3</v>
      </c>
      <c r="N1075" s="25" t="s">
        <v>2</v>
      </c>
      <c r="O10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075" s="25">
        <v>90</v>
      </c>
      <c r="Q1075" s="25">
        <v>0</v>
      </c>
      <c r="R1075" s="25">
        <v>0</v>
      </c>
      <c r="S1075" s="25">
        <v>0</v>
      </c>
      <c r="T1075" s="25">
        <v>0</v>
      </c>
      <c r="U1075" s="25">
        <v>52</v>
      </c>
      <c r="V1075" s="41" t="str">
        <f>IFERROR(Master1[[#This Row],[Avg Garment Scans per Delivery]]/Master1[[#This Row],[Garment Inventory]], "")</f>
        <v/>
      </c>
      <c r="W1075" s="42"/>
      <c r="X1075" s="42"/>
      <c r="Y1075" s="42"/>
      <c r="Z1075" s="42"/>
      <c r="AA1075" s="43">
        <f>_xlfn.XLOOKUP(Master1[[#This Row],[cu_id]], Revenue_Analysis[cuid], Revenue_Analysis[Q1 Low Deviation], 0)</f>
        <v>96.190399999999997</v>
      </c>
      <c r="AB1075" s="43">
        <f>_xlfn.XLOOKUP(Master1[[#This Row],[cu_id]],Revenue_Analysis[cuid],Revenue_Analysis[Q1 High Deviation], 0)</f>
        <v>97.787999999999997</v>
      </c>
      <c r="AC1075" s="43">
        <f>_xlfn.XLOOKUP(Master1[[#This Row],[cu_id]],Revenue_Analysis[cuid],Revenue_Analysis[Q2 Low Deviation], 0)</f>
        <v>98.321200000000005</v>
      </c>
      <c r="AD1075" s="43">
        <f>_xlfn.XLOOKUP(Master1[[#This Row],[cu_id]],Revenue_Analysis[cuid],Revenue_Analysis[Q2 High Deviation], 0)</f>
        <v>101.1926</v>
      </c>
      <c r="AE1075" s="43">
        <f>_xlfn.XLOOKUP(Master1[[#This Row],[cu_id]],Revenue_Analysis[cuid],Revenue_Analysis[Q3 Low Deviation], 0)</f>
        <v>101.0835</v>
      </c>
      <c r="AF1075" s="43">
        <f>_xlfn.XLOOKUP(Master1[[#This Row],[cu_id]],Revenue_Analysis[cuid],Revenue_Analysis[Q3 High Deviation], 0)</f>
        <v>102.12730000000001</v>
      </c>
      <c r="AG1075" s="43">
        <f>_xlfn.XLOOKUP(Master1[[#This Row],[cu_id]],Revenue_Analysis[cuid],Revenue_Analysis[Q4 Low Deviation], 0)</f>
        <v>102.0523</v>
      </c>
      <c r="AH1075" s="43">
        <f>_xlfn.XLOOKUP(Master1[[#This Row],[cu_id]],Revenue_Analysis[cuid],Revenue_Analysis[Q4 High Deviation], 0)</f>
        <v>108.8015</v>
      </c>
      <c r="AI1075" s="43">
        <f>_xlfn.XLOOKUP(Master1[[#This Row],[cu_id]],Revenue_Analysis[cuid],Revenue_Analysis[Q1 Average], 0)</f>
        <v>96.989199999999997</v>
      </c>
      <c r="AJ1075" s="43">
        <f>_xlfn.XLOOKUP(Master1[[#This Row],[cu_id]],Revenue_Analysis[cuid],Revenue_Analysis[Q2 Average], 0)</f>
        <v>99.756900000000002</v>
      </c>
      <c r="AK1075" s="43">
        <f>_xlfn.XLOOKUP(Master1[[#This Row],[cu_id]],Revenue_Analysis[cuid],Revenue_Analysis[Q3 Average], 0)</f>
        <v>101.6054</v>
      </c>
      <c r="AL1075" s="43">
        <f>_xlfn.XLOOKUP(Master1[[#This Row],[cu_id]],Revenue_Analysis[cuid],Revenue_Analysis[Q4 Average], 0)</f>
        <v>105.4269</v>
      </c>
      <c r="AM1075" s="44">
        <v>9</v>
      </c>
      <c r="AN1075" s="44">
        <v>4.5</v>
      </c>
      <c r="AO1075" s="25" t="s">
        <v>13860</v>
      </c>
      <c r="AP1075" s="25" t="s">
        <v>13860</v>
      </c>
      <c r="AQ1075" s="25" t="s">
        <v>13860</v>
      </c>
      <c r="AR1075" s="25" t="s">
        <v>0</v>
      </c>
      <c r="AS1075" s="15">
        <f>IFERROR(_xlfn.XLOOKUP(Master1[[#This Row],[cu_id]],StopTimes[cu_ID],StopTimes[Average Stop Time]), 0)</f>
        <v>7.1629629616666666</v>
      </c>
      <c r="AT107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75" s="45" t="s">
        <v>13860</v>
      </c>
      <c r="AV1075" s="13"/>
      <c r="AW1075" s="12"/>
    </row>
    <row r="1076" spans="1:49" x14ac:dyDescent="0.3">
      <c r="A1076" s="74" t="s">
        <v>3439</v>
      </c>
      <c r="B1076" s="25">
        <v>71</v>
      </c>
      <c r="C1076" s="25" t="s">
        <v>6</v>
      </c>
      <c r="D1076" s="26">
        <v>19602</v>
      </c>
      <c r="E1076" s="26" t="s">
        <v>13</v>
      </c>
      <c r="F1076" s="26" t="s">
        <v>379</v>
      </c>
      <c r="G1076" s="26" t="s">
        <v>380</v>
      </c>
      <c r="H1076" s="26" t="s">
        <v>11</v>
      </c>
      <c r="I1076" s="26" t="s">
        <v>381</v>
      </c>
      <c r="J1076" s="26" t="s">
        <v>4</v>
      </c>
      <c r="K1076" s="26" t="s">
        <v>354</v>
      </c>
      <c r="L1076" s="27" t="s">
        <v>17</v>
      </c>
      <c r="M1076" s="25" t="s">
        <v>10</v>
      </c>
      <c r="N1076" s="25" t="s">
        <v>2</v>
      </c>
      <c r="O10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1076" s="25">
        <v>0</v>
      </c>
      <c r="Q1076" s="25">
        <v>0</v>
      </c>
      <c r="R1076" s="25">
        <v>190</v>
      </c>
      <c r="S1076" s="25">
        <v>0</v>
      </c>
      <c r="T1076" s="25">
        <v>0</v>
      </c>
      <c r="U1076" s="25">
        <v>26</v>
      </c>
      <c r="V1076" s="41" t="str">
        <f>IFERROR(Master1[[#This Row],[Avg Garment Scans per Delivery]]/Master1[[#This Row],[Garment Inventory]], "")</f>
        <v/>
      </c>
      <c r="W1076" s="42"/>
      <c r="X1076" s="42"/>
      <c r="Y1076" s="42"/>
      <c r="Z1076" s="42"/>
      <c r="AA1076" s="43">
        <f>_xlfn.XLOOKUP(Master1[[#This Row],[cu_id]], Revenue_Analysis[cuid], Revenue_Analysis[Q1 Low Deviation], 0)</f>
        <v>46.38</v>
      </c>
      <c r="AB1076" s="43">
        <f>_xlfn.XLOOKUP(Master1[[#This Row],[cu_id]],Revenue_Analysis[cuid],Revenue_Analysis[Q1 High Deviation], 0)</f>
        <v>47.63</v>
      </c>
      <c r="AC1076" s="43">
        <f>_xlfn.XLOOKUP(Master1[[#This Row],[cu_id]],Revenue_Analysis[cuid],Revenue_Analysis[Q2 Low Deviation], 0)</f>
        <v>52.847099999999998</v>
      </c>
      <c r="AD1076" s="43">
        <f>_xlfn.XLOOKUP(Master1[[#This Row],[cu_id]],Revenue_Analysis[cuid],Revenue_Analysis[Q2 High Deviation], 0)</f>
        <v>59.7729</v>
      </c>
      <c r="AE1076" s="43">
        <f>_xlfn.XLOOKUP(Master1[[#This Row],[cu_id]],Revenue_Analysis[cuid],Revenue_Analysis[Q3 Low Deviation], 0)</f>
        <v>59.5</v>
      </c>
      <c r="AF1076" s="43">
        <f>_xlfn.XLOOKUP(Master1[[#This Row],[cu_id]],Revenue_Analysis[cuid],Revenue_Analysis[Q3 High Deviation], 0)</f>
        <v>60.35</v>
      </c>
      <c r="AG1076" s="43">
        <f>_xlfn.XLOOKUP(Master1[[#This Row],[cu_id]],Revenue_Analysis[cuid],Revenue_Analysis[Q4 Low Deviation], 0)</f>
        <v>59.5</v>
      </c>
      <c r="AH1076" s="43">
        <f>_xlfn.XLOOKUP(Master1[[#This Row],[cu_id]],Revenue_Analysis[cuid],Revenue_Analysis[Q4 High Deviation], 0)</f>
        <v>59.5</v>
      </c>
      <c r="AI1076" s="43">
        <f>_xlfn.XLOOKUP(Master1[[#This Row],[cu_id]],Revenue_Analysis[cuid],Revenue_Analysis[Q1 Average], 0)</f>
        <v>47.005000000000003</v>
      </c>
      <c r="AJ1076" s="43">
        <f>_xlfn.XLOOKUP(Master1[[#This Row],[cu_id]],Revenue_Analysis[cuid],Revenue_Analysis[Q2 Average], 0)</f>
        <v>56.31</v>
      </c>
      <c r="AK1076" s="43">
        <f>_xlfn.XLOOKUP(Master1[[#This Row],[cu_id]],Revenue_Analysis[cuid],Revenue_Analysis[Q3 Average], 0)</f>
        <v>59.924999999999997</v>
      </c>
      <c r="AL1076" s="43">
        <f>_xlfn.XLOOKUP(Master1[[#This Row],[cu_id]],Revenue_Analysis[cuid],Revenue_Analysis[Q4 Average], 0)</f>
        <v>59.5</v>
      </c>
      <c r="AM1076" s="44">
        <v>10</v>
      </c>
      <c r="AN1076" s="44">
        <v>9.5</v>
      </c>
      <c r="AO1076" s="25" t="s">
        <v>13860</v>
      </c>
      <c r="AP1076" s="25" t="s">
        <v>13860</v>
      </c>
      <c r="AQ1076" s="25" t="s">
        <v>13860</v>
      </c>
      <c r="AR1076" s="25" t="s">
        <v>0</v>
      </c>
      <c r="AS1076" s="15">
        <f>IFERROR(_xlfn.XLOOKUP(Master1[[#This Row],[cu_id]],StopTimes[cu_ID],StopTimes[Average Stop Time]), 0)</f>
        <v>4.4375</v>
      </c>
      <c r="AT107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76" s="45" t="s">
        <v>13860</v>
      </c>
      <c r="AV1076" s="13"/>
      <c r="AW1076" s="12"/>
    </row>
    <row r="1077" spans="1:49" x14ac:dyDescent="0.3">
      <c r="A1077" s="74" t="s">
        <v>4128</v>
      </c>
      <c r="B1077" s="25">
        <v>70</v>
      </c>
      <c r="C1077" s="25" t="s">
        <v>14</v>
      </c>
      <c r="D1077" s="26">
        <v>50633</v>
      </c>
      <c r="E1077" s="26" t="s">
        <v>13</v>
      </c>
      <c r="F1077" s="26" t="s">
        <v>2053</v>
      </c>
      <c r="G1077" s="26" t="s">
        <v>2054</v>
      </c>
      <c r="H1077" s="26" t="s">
        <v>11</v>
      </c>
      <c r="I1077" s="26" t="s">
        <v>363</v>
      </c>
      <c r="J1077" s="26" t="s">
        <v>4</v>
      </c>
      <c r="K1077" s="26" t="s">
        <v>635</v>
      </c>
      <c r="L1077" s="27" t="s">
        <v>24</v>
      </c>
      <c r="M1077" s="25" t="s">
        <v>23</v>
      </c>
      <c r="N1077" s="25" t="s">
        <v>2</v>
      </c>
      <c r="O10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63</v>
      </c>
      <c r="P1077" s="25">
        <v>0</v>
      </c>
      <c r="Q1077" s="25">
        <v>0</v>
      </c>
      <c r="R1077" s="25">
        <v>0</v>
      </c>
      <c r="S1077" s="25">
        <v>63</v>
      </c>
      <c r="T1077" s="25">
        <v>0</v>
      </c>
      <c r="U1077" s="25">
        <v>13</v>
      </c>
      <c r="V1077" s="41" t="str">
        <f>IFERROR(Master1[[#This Row],[Avg Garment Scans per Delivery]]/Master1[[#This Row],[Garment Inventory]], "")</f>
        <v/>
      </c>
      <c r="W1077" s="42"/>
      <c r="X1077" s="42"/>
      <c r="Y1077" s="42"/>
      <c r="Z1077" s="42"/>
      <c r="AA1077" s="43">
        <f>_xlfn.XLOOKUP(Master1[[#This Row],[cu_id]], Revenue_Analysis[cuid], Revenue_Analysis[Q1 Low Deviation], 0)</f>
        <v>73.540000000000006</v>
      </c>
      <c r="AB1077" s="43">
        <f>_xlfn.XLOOKUP(Master1[[#This Row],[cu_id]],Revenue_Analysis[cuid],Revenue_Analysis[Q1 High Deviation], 0)</f>
        <v>75.540000000000006</v>
      </c>
      <c r="AC1077" s="43">
        <f>_xlfn.XLOOKUP(Master1[[#This Row],[cu_id]],Revenue_Analysis[cuid],Revenue_Analysis[Q2 Low Deviation], 0)</f>
        <v>75.553299999999993</v>
      </c>
      <c r="AD1077" s="43">
        <f>_xlfn.XLOOKUP(Master1[[#This Row],[cu_id]],Revenue_Analysis[cuid],Revenue_Analysis[Q2 High Deviation], 0)</f>
        <v>79.446700000000007</v>
      </c>
      <c r="AE1077" s="43">
        <f>_xlfn.XLOOKUP(Master1[[#This Row],[cu_id]],Revenue_Analysis[cuid],Revenue_Analysis[Q3 Low Deviation], 0)</f>
        <v>79.06</v>
      </c>
      <c r="AF1077" s="43">
        <f>_xlfn.XLOOKUP(Master1[[#This Row],[cu_id]],Revenue_Analysis[cuid],Revenue_Analysis[Q3 High Deviation], 0)</f>
        <v>80.42</v>
      </c>
      <c r="AG1077" s="43">
        <f>_xlfn.XLOOKUP(Master1[[#This Row],[cu_id]],Revenue_Analysis[cuid],Revenue_Analysis[Q4 Low Deviation], 0)</f>
        <v>79.06</v>
      </c>
      <c r="AH1077" s="43">
        <f>_xlfn.XLOOKUP(Master1[[#This Row],[cu_id]],Revenue_Analysis[cuid],Revenue_Analysis[Q4 High Deviation], 0)</f>
        <v>79.06</v>
      </c>
      <c r="AI1077" s="43">
        <f>_xlfn.XLOOKUP(Master1[[#This Row],[cu_id]],Revenue_Analysis[cuid],Revenue_Analysis[Q1 Average], 0)</f>
        <v>74.540000000000006</v>
      </c>
      <c r="AJ1077" s="43">
        <f>_xlfn.XLOOKUP(Master1[[#This Row],[cu_id]],Revenue_Analysis[cuid],Revenue_Analysis[Q2 Average], 0)</f>
        <v>77.5</v>
      </c>
      <c r="AK1077" s="43">
        <f>_xlfn.XLOOKUP(Master1[[#This Row],[cu_id]],Revenue_Analysis[cuid],Revenue_Analysis[Q3 Average], 0)</f>
        <v>79.739999999999995</v>
      </c>
      <c r="AL1077" s="43">
        <f>_xlfn.XLOOKUP(Master1[[#This Row],[cu_id]],Revenue_Analysis[cuid],Revenue_Analysis[Q4 Average], 0)</f>
        <v>79.06</v>
      </c>
      <c r="AM1077" s="44">
        <v>0.41666666666666669</v>
      </c>
      <c r="AN1077" s="44">
        <v>0.70833333333333337</v>
      </c>
      <c r="AO1077" s="25" t="s">
        <v>13860</v>
      </c>
      <c r="AP1077" s="25" t="s">
        <v>13860</v>
      </c>
      <c r="AQ1077" s="25" t="s">
        <v>13860</v>
      </c>
      <c r="AR1077" s="25" t="s">
        <v>0</v>
      </c>
      <c r="AS1077" s="15">
        <f>IFERROR(_xlfn.XLOOKUP(Master1[[#This Row],[cu_id]],StopTimes[cu_ID],StopTimes[Average Stop Time]), 0)</f>
        <v>0.10833333333333334</v>
      </c>
      <c r="AT107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77" s="45">
        <v>3</v>
      </c>
      <c r="AV1077" s="13"/>
      <c r="AW1077" s="12"/>
    </row>
    <row r="1078" spans="1:49" x14ac:dyDescent="0.3">
      <c r="A1078" s="74" t="s">
        <v>3841</v>
      </c>
      <c r="B1078" s="25">
        <v>70</v>
      </c>
      <c r="C1078" s="25" t="s">
        <v>7</v>
      </c>
      <c r="D1078" s="26">
        <v>50643</v>
      </c>
      <c r="E1078" s="26" t="s">
        <v>13</v>
      </c>
      <c r="F1078" s="26" t="s">
        <v>1404</v>
      </c>
      <c r="G1078" s="26" t="s">
        <v>1405</v>
      </c>
      <c r="H1078" s="26" t="s">
        <v>11</v>
      </c>
      <c r="I1078" s="26" t="s">
        <v>575</v>
      </c>
      <c r="J1078" s="26" t="s">
        <v>4</v>
      </c>
      <c r="K1078" s="26" t="s">
        <v>1406</v>
      </c>
      <c r="L1078" s="27" t="s">
        <v>17</v>
      </c>
      <c r="M1078" s="25" t="s">
        <v>10</v>
      </c>
      <c r="N1078" s="25" t="s">
        <v>2</v>
      </c>
      <c r="O10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078" s="25">
        <v>0</v>
      </c>
      <c r="Q1078" s="25">
        <v>0</v>
      </c>
      <c r="R1078" s="25">
        <v>0</v>
      </c>
      <c r="S1078" s="25">
        <v>0</v>
      </c>
      <c r="T1078" s="25">
        <v>40</v>
      </c>
      <c r="U1078" s="25">
        <v>26</v>
      </c>
      <c r="V1078" s="41" t="str">
        <f>IFERROR(Master1[[#This Row],[Avg Garment Scans per Delivery]]/Master1[[#This Row],[Garment Inventory]], "")</f>
        <v/>
      </c>
      <c r="W1078" s="42"/>
      <c r="X1078" s="42"/>
      <c r="Y1078" s="42"/>
      <c r="Z1078" s="42"/>
      <c r="AA1078" s="43">
        <f>_xlfn.XLOOKUP(Master1[[#This Row],[cu_id]], Revenue_Analysis[cuid], Revenue_Analysis[Q1 Low Deviation], 0)</f>
        <v>70.78</v>
      </c>
      <c r="AB1078" s="43">
        <f>_xlfn.XLOOKUP(Master1[[#This Row],[cu_id]],Revenue_Analysis[cuid],Revenue_Analysis[Q1 High Deviation], 0)</f>
        <v>72.03</v>
      </c>
      <c r="AC1078" s="43">
        <f>_xlfn.XLOOKUP(Master1[[#This Row],[cu_id]],Revenue_Analysis[cuid],Revenue_Analysis[Q2 Low Deviation], 0)</f>
        <v>72.858900000000006</v>
      </c>
      <c r="AD1078" s="43">
        <f>_xlfn.XLOOKUP(Master1[[#This Row],[cu_id]],Revenue_Analysis[cuid],Revenue_Analysis[Q2 High Deviation], 0)</f>
        <v>76.227699999999999</v>
      </c>
      <c r="AE1078" s="43">
        <f>_xlfn.XLOOKUP(Master1[[#This Row],[cu_id]],Revenue_Analysis[cuid],Revenue_Analysis[Q3 Low Deviation], 0)</f>
        <v>76.300600000000003</v>
      </c>
      <c r="AF1078" s="43">
        <f>_xlfn.XLOOKUP(Master1[[#This Row],[cu_id]],Revenue_Analysis[cuid],Revenue_Analysis[Q3 High Deviation], 0)</f>
        <v>79.8566</v>
      </c>
      <c r="AG1078" s="43">
        <f>_xlfn.XLOOKUP(Master1[[#This Row],[cu_id]],Revenue_Analysis[cuid],Revenue_Analysis[Q4 Low Deviation], 0)</f>
        <v>81.19</v>
      </c>
      <c r="AH1078" s="43">
        <f>_xlfn.XLOOKUP(Master1[[#This Row],[cu_id]],Revenue_Analysis[cuid],Revenue_Analysis[Q4 High Deviation], 0)</f>
        <v>81.19</v>
      </c>
      <c r="AI1078" s="43">
        <f>_xlfn.XLOOKUP(Master1[[#This Row],[cu_id]],Revenue_Analysis[cuid],Revenue_Analysis[Q1 Average], 0)</f>
        <v>71.405000000000001</v>
      </c>
      <c r="AJ1078" s="43">
        <f>_xlfn.XLOOKUP(Master1[[#This Row],[cu_id]],Revenue_Analysis[cuid],Revenue_Analysis[Q2 Average], 0)</f>
        <v>74.543300000000002</v>
      </c>
      <c r="AK1078" s="43">
        <f>_xlfn.XLOOKUP(Master1[[#This Row],[cu_id]],Revenue_Analysis[cuid],Revenue_Analysis[Q3 Average], 0)</f>
        <v>78.078599999999994</v>
      </c>
      <c r="AL1078" s="43">
        <f>_xlfn.XLOOKUP(Master1[[#This Row],[cu_id]],Revenue_Analysis[cuid],Revenue_Analysis[Q4 Average], 0)</f>
        <v>81.19</v>
      </c>
      <c r="AM1078" s="44">
        <v>0.33333333333333331</v>
      </c>
      <c r="AN1078" s="44">
        <v>0.75</v>
      </c>
      <c r="AO1078" s="25" t="s">
        <v>13860</v>
      </c>
      <c r="AP1078" s="25" t="s">
        <v>13860</v>
      </c>
      <c r="AQ1078" s="25" t="s">
        <v>13860</v>
      </c>
      <c r="AR1078" s="25" t="s">
        <v>0</v>
      </c>
      <c r="AS1078" s="15">
        <f>IFERROR(_xlfn.XLOOKUP(Master1[[#This Row],[cu_id]],StopTimes[cu_ID],StopTimes[Average Stop Time]), 0)</f>
        <v>6.0541666666666671</v>
      </c>
      <c r="AT107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78" s="45" t="s">
        <v>13860</v>
      </c>
      <c r="AV1078" s="13"/>
      <c r="AW1078" s="12"/>
    </row>
    <row r="1079" spans="1:49" x14ac:dyDescent="0.3">
      <c r="A1079" s="74" t="s">
        <v>3840</v>
      </c>
      <c r="B1079" s="25">
        <v>70</v>
      </c>
      <c r="C1079" s="25" t="s">
        <v>12</v>
      </c>
      <c r="D1079" s="26">
        <v>50664</v>
      </c>
      <c r="E1079" s="26" t="s">
        <v>13</v>
      </c>
      <c r="F1079" s="26" t="s">
        <v>1401</v>
      </c>
      <c r="G1079" s="26" t="s">
        <v>1402</v>
      </c>
      <c r="H1079" s="26" t="s">
        <v>11</v>
      </c>
      <c r="I1079" s="26" t="s">
        <v>575</v>
      </c>
      <c r="J1079" s="26" t="s">
        <v>4</v>
      </c>
      <c r="K1079" s="26" t="s">
        <v>1403</v>
      </c>
      <c r="L1079" s="27" t="s">
        <v>17</v>
      </c>
      <c r="M1079" s="25" t="s">
        <v>10</v>
      </c>
      <c r="N1079" s="25" t="s">
        <v>2</v>
      </c>
      <c r="O10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</v>
      </c>
      <c r="P1079" s="25">
        <v>16</v>
      </c>
      <c r="Q1079" s="25">
        <v>0</v>
      </c>
      <c r="R1079" s="25">
        <v>0</v>
      </c>
      <c r="S1079" s="25">
        <v>0</v>
      </c>
      <c r="T1079" s="25">
        <v>0</v>
      </c>
      <c r="U1079" s="25">
        <v>24</v>
      </c>
      <c r="V1079" s="41" t="str">
        <f>IFERROR(Master1[[#This Row],[Avg Garment Scans per Delivery]]/Master1[[#This Row],[Garment Inventory]], "")</f>
        <v/>
      </c>
      <c r="W1079" s="42"/>
      <c r="X1079" s="42"/>
      <c r="Y1079" s="42"/>
      <c r="Z1079" s="42"/>
      <c r="AA1079" s="43">
        <f>_xlfn.XLOOKUP(Master1[[#This Row],[cu_id]], Revenue_Analysis[cuid], Revenue_Analysis[Q1 Low Deviation], 0)</f>
        <v>38.603299999999997</v>
      </c>
      <c r="AB1079" s="43">
        <f>_xlfn.XLOOKUP(Master1[[#This Row],[cu_id]],Revenue_Analysis[cuid],Revenue_Analysis[Q1 High Deviation], 0)</f>
        <v>39.436700000000002</v>
      </c>
      <c r="AC1079" s="43">
        <f>_xlfn.XLOOKUP(Master1[[#This Row],[cu_id]],Revenue_Analysis[cuid],Revenue_Analysis[Q2 Low Deviation], 0)</f>
        <v>41.308999999999997</v>
      </c>
      <c r="AD1079" s="43">
        <f>_xlfn.XLOOKUP(Master1[[#This Row],[cu_id]],Revenue_Analysis[cuid],Revenue_Analysis[Q2 High Deviation], 0)</f>
        <v>44.079599999999999</v>
      </c>
      <c r="AE1079" s="43">
        <f>_xlfn.XLOOKUP(Master1[[#This Row],[cu_id]],Revenue_Analysis[cuid],Revenue_Analysis[Q3 Low Deviation], 0)</f>
        <v>44.07</v>
      </c>
      <c r="AF1079" s="43">
        <f>_xlfn.XLOOKUP(Master1[[#This Row],[cu_id]],Revenue_Analysis[cuid],Revenue_Analysis[Q3 High Deviation], 0)</f>
        <v>44.51</v>
      </c>
      <c r="AG1079" s="43">
        <f>_xlfn.XLOOKUP(Master1[[#This Row],[cu_id]],Revenue_Analysis[cuid],Revenue_Analysis[Q4 Low Deviation], 0)</f>
        <v>43.800600000000003</v>
      </c>
      <c r="AH1079" s="43">
        <f>_xlfn.XLOOKUP(Master1[[#This Row],[cu_id]],Revenue_Analysis[cuid],Revenue_Analysis[Q4 High Deviation], 0)</f>
        <v>48.110799999999998</v>
      </c>
      <c r="AI1079" s="43">
        <f>_xlfn.XLOOKUP(Master1[[#This Row],[cu_id]],Revenue_Analysis[cuid],Revenue_Analysis[Q1 Average], 0)</f>
        <v>39.020000000000003</v>
      </c>
      <c r="AJ1079" s="43">
        <f>_xlfn.XLOOKUP(Master1[[#This Row],[cu_id]],Revenue_Analysis[cuid],Revenue_Analysis[Q2 Average], 0)</f>
        <v>42.694299999999998</v>
      </c>
      <c r="AK1079" s="43">
        <f>_xlfn.XLOOKUP(Master1[[#This Row],[cu_id]],Revenue_Analysis[cuid],Revenue_Analysis[Q3 Average], 0)</f>
        <v>44.29</v>
      </c>
      <c r="AL1079" s="43">
        <f>_xlfn.XLOOKUP(Master1[[#This Row],[cu_id]],Revenue_Analysis[cuid],Revenue_Analysis[Q4 Average], 0)</f>
        <v>45.9557</v>
      </c>
      <c r="AM1079" s="44" t="s">
        <v>1</v>
      </c>
      <c r="AN1079" s="44" t="s">
        <v>1</v>
      </c>
      <c r="AO1079" s="25" t="s">
        <v>13860</v>
      </c>
      <c r="AP1079" s="25" t="s">
        <v>13860</v>
      </c>
      <c r="AQ1079" s="25" t="s">
        <v>13860</v>
      </c>
      <c r="AR1079" s="25" t="s">
        <v>0</v>
      </c>
      <c r="AS1079" s="15">
        <f>IFERROR(_xlfn.XLOOKUP(Master1[[#This Row],[cu_id]],StopTimes[cu_ID],StopTimes[Average Stop Time]), 0)</f>
        <v>0.11666666666666667</v>
      </c>
      <c r="AT107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79" s="45">
        <v>3</v>
      </c>
      <c r="AV1079" s="13"/>
      <c r="AW1079" s="12"/>
    </row>
    <row r="1080" spans="1:49" x14ac:dyDescent="0.3">
      <c r="A1080" s="74" t="s">
        <v>3990</v>
      </c>
      <c r="B1080" s="25">
        <v>70</v>
      </c>
      <c r="C1080" s="25" t="s">
        <v>6</v>
      </c>
      <c r="D1080" s="26">
        <v>50701</v>
      </c>
      <c r="E1080" s="26" t="s">
        <v>13</v>
      </c>
      <c r="F1080" s="26" t="s">
        <v>1750</v>
      </c>
      <c r="G1080" s="26" t="s">
        <v>1751</v>
      </c>
      <c r="H1080" s="26" t="s">
        <v>11</v>
      </c>
      <c r="I1080" s="26" t="s">
        <v>593</v>
      </c>
      <c r="J1080" s="26" t="s">
        <v>4</v>
      </c>
      <c r="K1080" s="26" t="s">
        <v>1056</v>
      </c>
      <c r="L1080" s="27" t="s">
        <v>17</v>
      </c>
      <c r="M1080" s="25" t="s">
        <v>10</v>
      </c>
      <c r="N1080" s="25" t="s">
        <v>2</v>
      </c>
      <c r="O10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167</v>
      </c>
      <c r="P1080" s="25">
        <v>0</v>
      </c>
      <c r="Q1080" s="25">
        <v>0</v>
      </c>
      <c r="R1080" s="25">
        <v>167</v>
      </c>
      <c r="S1080" s="25">
        <v>0</v>
      </c>
      <c r="T1080" s="25">
        <v>0</v>
      </c>
      <c r="U1080" s="25">
        <v>26</v>
      </c>
      <c r="V1080" s="41" t="str">
        <f>IFERROR(Master1[[#This Row],[Avg Garment Scans per Delivery]]/Master1[[#This Row],[Garment Inventory]], "")</f>
        <v/>
      </c>
      <c r="W1080" s="42"/>
      <c r="X1080" s="42"/>
      <c r="Y1080" s="42"/>
      <c r="Z1080" s="42"/>
      <c r="AA1080" s="43">
        <f>_xlfn.XLOOKUP(Master1[[#This Row],[cu_id]], Revenue_Analysis[cuid], Revenue_Analysis[Q1 Low Deviation], 0)</f>
        <v>52.5839</v>
      </c>
      <c r="AB1080" s="43">
        <f>_xlfn.XLOOKUP(Master1[[#This Row],[cu_id]],Revenue_Analysis[cuid],Revenue_Analysis[Q1 High Deviation], 0)</f>
        <v>55.839500000000001</v>
      </c>
      <c r="AC1080" s="43">
        <f>_xlfn.XLOOKUP(Master1[[#This Row],[cu_id]],Revenue_Analysis[cuid],Revenue_Analysis[Q2 Low Deviation], 0)</f>
        <v>56.809600000000003</v>
      </c>
      <c r="AD1080" s="43">
        <f>_xlfn.XLOOKUP(Master1[[#This Row],[cu_id]],Revenue_Analysis[cuid],Revenue_Analysis[Q2 High Deviation], 0)</f>
        <v>61.776200000000003</v>
      </c>
      <c r="AE1080" s="43">
        <f>_xlfn.XLOOKUP(Master1[[#This Row],[cu_id]],Revenue_Analysis[cuid],Revenue_Analysis[Q3 Low Deviation], 0)</f>
        <v>60.62</v>
      </c>
      <c r="AF1080" s="43">
        <f>_xlfn.XLOOKUP(Master1[[#This Row],[cu_id]],Revenue_Analysis[cuid],Revenue_Analysis[Q3 High Deviation], 0)</f>
        <v>62.19</v>
      </c>
      <c r="AG1080" s="43">
        <f>_xlfn.XLOOKUP(Master1[[#This Row],[cu_id]],Revenue_Analysis[cuid],Revenue_Analysis[Q4 Low Deviation], 0)</f>
        <v>60.62</v>
      </c>
      <c r="AH1080" s="43">
        <f>_xlfn.XLOOKUP(Master1[[#This Row],[cu_id]],Revenue_Analysis[cuid],Revenue_Analysis[Q4 High Deviation], 0)</f>
        <v>60.62</v>
      </c>
      <c r="AI1080" s="43">
        <f>_xlfn.XLOOKUP(Master1[[#This Row],[cu_id]],Revenue_Analysis[cuid],Revenue_Analysis[Q1 Average], 0)</f>
        <v>54.2117</v>
      </c>
      <c r="AJ1080" s="43">
        <f>_xlfn.XLOOKUP(Master1[[#This Row],[cu_id]],Revenue_Analysis[cuid],Revenue_Analysis[Q2 Average], 0)</f>
        <v>59.292900000000003</v>
      </c>
      <c r="AK1080" s="43">
        <f>_xlfn.XLOOKUP(Master1[[#This Row],[cu_id]],Revenue_Analysis[cuid],Revenue_Analysis[Q3 Average], 0)</f>
        <v>61.405000000000001</v>
      </c>
      <c r="AL1080" s="43">
        <f>_xlfn.XLOOKUP(Master1[[#This Row],[cu_id]],Revenue_Analysis[cuid],Revenue_Analysis[Q4 Average], 0)</f>
        <v>60.62</v>
      </c>
      <c r="AM1080" s="44">
        <v>0.41666666666666669</v>
      </c>
      <c r="AN1080" s="44">
        <v>0.70833333333333337</v>
      </c>
      <c r="AO1080" s="25" t="s">
        <v>13860</v>
      </c>
      <c r="AP1080" s="25" t="s">
        <v>13860</v>
      </c>
      <c r="AQ1080" s="25" t="s">
        <v>13860</v>
      </c>
      <c r="AR1080" s="25" t="s">
        <v>0</v>
      </c>
      <c r="AS1080" s="15">
        <f>IFERROR(_xlfn.XLOOKUP(Master1[[#This Row],[cu_id]],StopTimes[cu_ID],StopTimes[Average Stop Time]), 0)</f>
        <v>0.40416666666666667</v>
      </c>
      <c r="AT108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80" s="45">
        <v>3</v>
      </c>
      <c r="AV1080" s="13"/>
      <c r="AW1080" s="12"/>
    </row>
    <row r="1081" spans="1:49" x14ac:dyDescent="0.3">
      <c r="A1081" s="74" t="s">
        <v>3844</v>
      </c>
      <c r="B1081" s="25">
        <v>72</v>
      </c>
      <c r="C1081" s="25" t="s">
        <v>14</v>
      </c>
      <c r="D1081" s="26">
        <v>50723</v>
      </c>
      <c r="E1081" s="26" t="s">
        <v>13</v>
      </c>
      <c r="F1081" s="26" t="s">
        <v>1410</v>
      </c>
      <c r="G1081" s="26" t="s">
        <v>1411</v>
      </c>
      <c r="H1081" s="26" t="s">
        <v>11</v>
      </c>
      <c r="I1081" s="26" t="s">
        <v>427</v>
      </c>
      <c r="J1081" s="26" t="s">
        <v>4</v>
      </c>
      <c r="K1081" s="26" t="s">
        <v>428</v>
      </c>
      <c r="L1081" s="27" t="s">
        <v>16</v>
      </c>
      <c r="M1081" s="25" t="s">
        <v>3</v>
      </c>
      <c r="N1081" s="25" t="s">
        <v>2</v>
      </c>
      <c r="O108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290</v>
      </c>
      <c r="P1081" s="25">
        <v>0</v>
      </c>
      <c r="Q1081" s="25">
        <v>0</v>
      </c>
      <c r="R1081" s="25">
        <v>0</v>
      </c>
      <c r="S1081" s="25">
        <v>290</v>
      </c>
      <c r="T1081" s="25">
        <v>0</v>
      </c>
      <c r="U1081" s="25">
        <v>53</v>
      </c>
      <c r="V1081" s="41">
        <f>IFERROR(Master1[[#This Row],[Avg Garment Scans per Delivery]]/Master1[[#This Row],[Garment Inventory]], "")</f>
        <v>7.8431372549019607E-2</v>
      </c>
      <c r="W1081" s="42">
        <v>51</v>
      </c>
      <c r="X1081" s="42">
        <v>4</v>
      </c>
      <c r="Y1081" s="42">
        <v>6</v>
      </c>
      <c r="Z1081" s="42">
        <v>50</v>
      </c>
      <c r="AA1081" s="43">
        <f>_xlfn.XLOOKUP(Master1[[#This Row],[cu_id]], Revenue_Analysis[cuid], Revenue_Analysis[Q1 Low Deviation], 0)</f>
        <v>122.8732</v>
      </c>
      <c r="AB1081" s="43">
        <f>_xlfn.XLOOKUP(Master1[[#This Row],[cu_id]],Revenue_Analysis[cuid],Revenue_Analysis[Q1 High Deviation], 0)</f>
        <v>131.5592</v>
      </c>
      <c r="AC1081" s="43">
        <f>_xlfn.XLOOKUP(Master1[[#This Row],[cu_id]],Revenue_Analysis[cuid],Revenue_Analysis[Q2 Low Deviation], 0)</f>
        <v>137.52850000000001</v>
      </c>
      <c r="AD1081" s="43">
        <f>_xlfn.XLOOKUP(Master1[[#This Row],[cu_id]],Revenue_Analysis[cuid],Revenue_Analysis[Q2 High Deviation], 0)</f>
        <v>140.25149999999999</v>
      </c>
      <c r="AE1081" s="43">
        <f>_xlfn.XLOOKUP(Master1[[#This Row],[cu_id]],Revenue_Analysis[cuid],Revenue_Analysis[Q3 Low Deviation], 0)</f>
        <v>139.00139999999999</v>
      </c>
      <c r="AF1081" s="43">
        <f>_xlfn.XLOOKUP(Master1[[#This Row],[cu_id]],Revenue_Analysis[cuid],Revenue_Analysis[Q3 High Deviation], 0)</f>
        <v>141.07400000000001</v>
      </c>
      <c r="AG1081" s="43">
        <f>_xlfn.XLOOKUP(Master1[[#This Row],[cu_id]],Revenue_Analysis[cuid],Revenue_Analysis[Q4 Low Deviation], 0)</f>
        <v>138.7653</v>
      </c>
      <c r="AH1081" s="43">
        <f>_xlfn.XLOOKUP(Master1[[#This Row],[cu_id]],Revenue_Analysis[cuid],Revenue_Analysis[Q4 High Deviation], 0)</f>
        <v>140.80090000000001</v>
      </c>
      <c r="AI1081" s="43">
        <f>_xlfn.XLOOKUP(Master1[[#This Row],[cu_id]],Revenue_Analysis[cuid],Revenue_Analysis[Q1 Average], 0)</f>
        <v>127.2162</v>
      </c>
      <c r="AJ1081" s="43">
        <f>_xlfn.XLOOKUP(Master1[[#This Row],[cu_id]],Revenue_Analysis[cuid],Revenue_Analysis[Q2 Average], 0)</f>
        <v>138.88999999999999</v>
      </c>
      <c r="AK1081" s="43">
        <f>_xlfn.XLOOKUP(Master1[[#This Row],[cu_id]],Revenue_Analysis[cuid],Revenue_Analysis[Q3 Average], 0)</f>
        <v>140.0377</v>
      </c>
      <c r="AL1081" s="43">
        <f>_xlfn.XLOOKUP(Master1[[#This Row],[cu_id]],Revenue_Analysis[cuid],Revenue_Analysis[Q4 Average], 0)</f>
        <v>139.78309999999999</v>
      </c>
      <c r="AM1081" s="44">
        <v>0.33333333333333331</v>
      </c>
      <c r="AN1081" s="44">
        <v>0.6875</v>
      </c>
      <c r="AO1081" s="25" t="s">
        <v>13860</v>
      </c>
      <c r="AP1081" s="25" t="s">
        <v>13860</v>
      </c>
      <c r="AQ1081" s="25" t="s">
        <v>13860</v>
      </c>
      <c r="AR1081" s="25" t="s">
        <v>0</v>
      </c>
      <c r="AS1081" s="15">
        <f>IFERROR(_xlfn.XLOOKUP(Master1[[#This Row],[cu_id]],StopTimes[cu_ID],StopTimes[Average Stop Time]), 0)</f>
        <v>0.32291666666666669</v>
      </c>
      <c r="AT1081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81" s="45">
        <v>15</v>
      </c>
      <c r="AV1081" s="13"/>
      <c r="AW1081" s="12"/>
    </row>
    <row r="1082" spans="1:49" x14ac:dyDescent="0.3">
      <c r="A1082" s="74" t="s">
        <v>3845</v>
      </c>
      <c r="B1082" s="25">
        <v>76</v>
      </c>
      <c r="C1082" s="25" t="s">
        <v>6</v>
      </c>
      <c r="D1082" s="26">
        <v>50787</v>
      </c>
      <c r="E1082" s="26" t="s">
        <v>13</v>
      </c>
      <c r="F1082" s="26" t="s">
        <v>1412</v>
      </c>
      <c r="G1082" s="26" t="s">
        <v>1413</v>
      </c>
      <c r="H1082" s="26" t="s">
        <v>11</v>
      </c>
      <c r="I1082" s="26" t="s">
        <v>631</v>
      </c>
      <c r="J1082" s="26" t="s">
        <v>4</v>
      </c>
      <c r="K1082" s="26" t="s">
        <v>455</v>
      </c>
      <c r="L1082" s="27" t="s">
        <v>19</v>
      </c>
      <c r="M1082" s="25" t="s">
        <v>18</v>
      </c>
      <c r="N1082" s="25" t="s">
        <v>2</v>
      </c>
      <c r="O10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082" s="25">
        <v>0</v>
      </c>
      <c r="Q1082" s="25">
        <v>0</v>
      </c>
      <c r="R1082" s="25">
        <v>70</v>
      </c>
      <c r="S1082" s="25">
        <v>0</v>
      </c>
      <c r="T1082" s="25">
        <v>0</v>
      </c>
      <c r="U1082" s="25">
        <v>26</v>
      </c>
      <c r="V1082" s="41" t="str">
        <f>IFERROR(Master1[[#This Row],[Avg Garment Scans per Delivery]]/Master1[[#This Row],[Garment Inventory]], "")</f>
        <v/>
      </c>
      <c r="W1082" s="42"/>
      <c r="X1082" s="42"/>
      <c r="Y1082" s="42"/>
      <c r="Z1082" s="42"/>
      <c r="AA1082" s="43">
        <f>_xlfn.XLOOKUP(Master1[[#This Row],[cu_id]], Revenue_Analysis[cuid], Revenue_Analysis[Q1 Low Deviation], 0)</f>
        <v>52.155299999999997</v>
      </c>
      <c r="AB1082" s="43">
        <f>_xlfn.XLOOKUP(Master1[[#This Row],[cu_id]],Revenue_Analysis[cuid],Revenue_Analysis[Q1 High Deviation], 0)</f>
        <v>58.767499999999998</v>
      </c>
      <c r="AC1082" s="43">
        <f>_xlfn.XLOOKUP(Master1[[#This Row],[cu_id]],Revenue_Analysis[cuid],Revenue_Analysis[Q2 Low Deviation], 0)</f>
        <v>43.725499999999997</v>
      </c>
      <c r="AD1082" s="43">
        <f>_xlfn.XLOOKUP(Master1[[#This Row],[cu_id]],Revenue_Analysis[cuid],Revenue_Analysis[Q2 High Deviation], 0)</f>
        <v>45.0411</v>
      </c>
      <c r="AE1082" s="43">
        <f>_xlfn.XLOOKUP(Master1[[#This Row],[cu_id]],Revenue_Analysis[cuid],Revenue_Analysis[Q3 Low Deviation], 0)</f>
        <v>36.796100000000003</v>
      </c>
      <c r="AF1082" s="43">
        <f>_xlfn.XLOOKUP(Master1[[#This Row],[cu_id]],Revenue_Analysis[cuid],Revenue_Analysis[Q3 High Deviation], 0)</f>
        <v>76.846699999999998</v>
      </c>
      <c r="AG1082" s="43">
        <f>_xlfn.XLOOKUP(Master1[[#This Row],[cu_id]],Revenue_Analysis[cuid],Revenue_Analysis[Q4 Low Deviation], 0)</f>
        <v>39.165599999999998</v>
      </c>
      <c r="AH1082" s="43">
        <f>_xlfn.XLOOKUP(Master1[[#This Row],[cu_id]],Revenue_Analysis[cuid],Revenue_Analysis[Q4 High Deviation], 0)</f>
        <v>82.287800000000004</v>
      </c>
      <c r="AI1082" s="43">
        <f>_xlfn.XLOOKUP(Master1[[#This Row],[cu_id]],Revenue_Analysis[cuid],Revenue_Analysis[Q1 Average], 0)</f>
        <v>55.461399999999998</v>
      </c>
      <c r="AJ1082" s="43">
        <f>_xlfn.XLOOKUP(Master1[[#This Row],[cu_id]],Revenue_Analysis[cuid],Revenue_Analysis[Q2 Average], 0)</f>
        <v>44.383299999999998</v>
      </c>
      <c r="AK1082" s="43">
        <f>_xlfn.XLOOKUP(Master1[[#This Row],[cu_id]],Revenue_Analysis[cuid],Revenue_Analysis[Q3 Average], 0)</f>
        <v>56.821399999999997</v>
      </c>
      <c r="AL1082" s="43">
        <f>_xlfn.XLOOKUP(Master1[[#This Row],[cu_id]],Revenue_Analysis[cuid],Revenue_Analysis[Q4 Average], 0)</f>
        <v>60.726700000000001</v>
      </c>
      <c r="AM1082" s="44">
        <v>10</v>
      </c>
      <c r="AN1082" s="44">
        <v>0.6875</v>
      </c>
      <c r="AO1082" s="25" t="s">
        <v>13860</v>
      </c>
      <c r="AP1082" s="25" t="s">
        <v>13860</v>
      </c>
      <c r="AQ1082" s="25" t="s">
        <v>13860</v>
      </c>
      <c r="AR1082" s="25" t="s">
        <v>0</v>
      </c>
      <c r="AS1082" s="15">
        <f>IFERROR(_xlfn.XLOOKUP(Master1[[#This Row],[cu_id]],StopTimes[cu_ID],StopTimes[Average Stop Time]), 0)</f>
        <v>5.7583333333333337</v>
      </c>
      <c r="AT108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82" s="45" t="s">
        <v>13860</v>
      </c>
      <c r="AV1082" s="13"/>
      <c r="AW1082" s="12"/>
    </row>
    <row r="1083" spans="1:49" x14ac:dyDescent="0.3">
      <c r="A1083" s="74" t="s">
        <v>4600</v>
      </c>
      <c r="B1083" s="25">
        <v>78</v>
      </c>
      <c r="C1083" s="25" t="s">
        <v>6</v>
      </c>
      <c r="D1083" s="26">
        <v>50796</v>
      </c>
      <c r="E1083" s="26" t="s">
        <v>13</v>
      </c>
      <c r="F1083" s="26" t="s">
        <v>3015</v>
      </c>
      <c r="G1083" s="26" t="s">
        <v>3016</v>
      </c>
      <c r="H1083" s="26" t="s">
        <v>11</v>
      </c>
      <c r="I1083" s="26" t="s">
        <v>536</v>
      </c>
      <c r="J1083" s="26" t="s">
        <v>4</v>
      </c>
      <c r="K1083" s="26" t="s">
        <v>537</v>
      </c>
      <c r="L1083" s="27" t="s">
        <v>29</v>
      </c>
      <c r="M1083" s="25" t="s">
        <v>28</v>
      </c>
      <c r="N1083" s="25" t="s">
        <v>2</v>
      </c>
      <c r="O10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1083" s="25">
        <v>0</v>
      </c>
      <c r="Q1083" s="25">
        <v>0</v>
      </c>
      <c r="R1083" s="25">
        <v>240</v>
      </c>
      <c r="S1083" s="25">
        <v>0</v>
      </c>
      <c r="T1083" s="25">
        <v>0</v>
      </c>
      <c r="U1083" s="25">
        <v>12</v>
      </c>
      <c r="V1083" s="41" t="str">
        <f>IFERROR(Master1[[#This Row],[Avg Garment Scans per Delivery]]/Master1[[#This Row],[Garment Inventory]], "")</f>
        <v/>
      </c>
      <c r="W1083" s="42"/>
      <c r="X1083" s="42"/>
      <c r="Y1083" s="42"/>
      <c r="Z1083" s="42"/>
      <c r="AA1083" s="43">
        <f>_xlfn.XLOOKUP(Master1[[#This Row],[cu_id]], Revenue_Analysis[cuid], Revenue_Analysis[Q1 Low Deviation], 0)</f>
        <v>56.563699999999997</v>
      </c>
      <c r="AB1083" s="43">
        <f>_xlfn.XLOOKUP(Master1[[#This Row],[cu_id]],Revenue_Analysis[cuid],Revenue_Analysis[Q1 High Deviation], 0)</f>
        <v>59.211300000000001</v>
      </c>
      <c r="AC1083" s="43">
        <f>_xlfn.XLOOKUP(Master1[[#This Row],[cu_id]],Revenue_Analysis[cuid],Revenue_Analysis[Q2 Low Deviation], 0)</f>
        <v>59.838900000000002</v>
      </c>
      <c r="AD1083" s="43">
        <f>_xlfn.XLOOKUP(Master1[[#This Row],[cu_id]],Revenue_Analysis[cuid],Revenue_Analysis[Q2 High Deviation], 0)</f>
        <v>63.287700000000001</v>
      </c>
      <c r="AE1083" s="43">
        <f>_xlfn.XLOOKUP(Master1[[#This Row],[cu_id]],Revenue_Analysis[cuid],Revenue_Analysis[Q3 Low Deviation], 0)</f>
        <v>62.816699999999997</v>
      </c>
      <c r="AF1083" s="43">
        <f>_xlfn.XLOOKUP(Master1[[#This Row],[cu_id]],Revenue_Analysis[cuid],Revenue_Analysis[Q3 High Deviation], 0)</f>
        <v>63.883299999999998</v>
      </c>
      <c r="AG1083" s="43">
        <f>_xlfn.XLOOKUP(Master1[[#This Row],[cu_id]],Revenue_Analysis[cuid],Revenue_Analysis[Q4 Low Deviation], 0)</f>
        <v>62.95</v>
      </c>
      <c r="AH1083" s="43">
        <f>_xlfn.XLOOKUP(Master1[[#This Row],[cu_id]],Revenue_Analysis[cuid],Revenue_Analysis[Q4 High Deviation], 0)</f>
        <v>62.95</v>
      </c>
      <c r="AI1083" s="43">
        <f>_xlfn.XLOOKUP(Master1[[#This Row],[cu_id]],Revenue_Analysis[cuid],Revenue_Analysis[Q1 Average], 0)</f>
        <v>57.887500000000003</v>
      </c>
      <c r="AJ1083" s="43">
        <f>_xlfn.XLOOKUP(Master1[[#This Row],[cu_id]],Revenue_Analysis[cuid],Revenue_Analysis[Q2 Average], 0)</f>
        <v>61.563299999999998</v>
      </c>
      <c r="AK1083" s="43">
        <f>_xlfn.XLOOKUP(Master1[[#This Row],[cu_id]],Revenue_Analysis[cuid],Revenue_Analysis[Q3 Average], 0)</f>
        <v>63.35</v>
      </c>
      <c r="AL1083" s="43">
        <f>_xlfn.XLOOKUP(Master1[[#This Row],[cu_id]],Revenue_Analysis[cuid],Revenue_Analysis[Q4 Average], 0)</f>
        <v>62.95</v>
      </c>
      <c r="AM1083" s="44">
        <v>0.375</v>
      </c>
      <c r="AN1083" s="44">
        <v>0.75</v>
      </c>
      <c r="AO1083" s="25" t="s">
        <v>13860</v>
      </c>
      <c r="AP1083" s="25" t="s">
        <v>13860</v>
      </c>
      <c r="AQ1083" s="25" t="s">
        <v>13860</v>
      </c>
      <c r="AR1083" s="25" t="s">
        <v>0</v>
      </c>
      <c r="AS1083" s="15">
        <f>IFERROR(_xlfn.XLOOKUP(Master1[[#This Row],[cu_id]],StopTimes[cu_ID],StopTimes[Average Stop Time]), 0)</f>
        <v>0.24166666666666667</v>
      </c>
      <c r="AT108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83" s="45">
        <v>3</v>
      </c>
      <c r="AV1083" s="13"/>
      <c r="AW1083" s="12"/>
    </row>
    <row r="1084" spans="1:49" x14ac:dyDescent="0.3">
      <c r="A1084" s="74" t="s">
        <v>3847</v>
      </c>
      <c r="B1084" s="25">
        <v>71</v>
      </c>
      <c r="C1084" s="25" t="s">
        <v>14</v>
      </c>
      <c r="D1084" s="26">
        <v>50806</v>
      </c>
      <c r="E1084" s="26" t="s">
        <v>13</v>
      </c>
      <c r="F1084" s="26" t="s">
        <v>1416</v>
      </c>
      <c r="G1084" s="26" t="s">
        <v>1417</v>
      </c>
      <c r="H1084" s="26" t="s">
        <v>11</v>
      </c>
      <c r="I1084" s="26" t="s">
        <v>830</v>
      </c>
      <c r="J1084" s="26" t="s">
        <v>4</v>
      </c>
      <c r="K1084" s="26" t="s">
        <v>243</v>
      </c>
      <c r="L1084" s="27" t="s">
        <v>17</v>
      </c>
      <c r="M1084" s="25" t="s">
        <v>10</v>
      </c>
      <c r="N1084" s="25" t="s">
        <v>2</v>
      </c>
      <c r="O10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1084" s="25">
        <v>0</v>
      </c>
      <c r="Q1084" s="25">
        <v>0</v>
      </c>
      <c r="R1084" s="25">
        <v>0</v>
      </c>
      <c r="S1084" s="25">
        <v>190</v>
      </c>
      <c r="T1084" s="25">
        <v>0</v>
      </c>
      <c r="U1084" s="25">
        <v>25</v>
      </c>
      <c r="V1084" s="41" t="str">
        <f>IFERROR(Master1[[#This Row],[Avg Garment Scans per Delivery]]/Master1[[#This Row],[Garment Inventory]], "")</f>
        <v/>
      </c>
      <c r="W1084" s="42"/>
      <c r="X1084" s="42"/>
      <c r="Y1084" s="42"/>
      <c r="Z1084" s="42"/>
      <c r="AA1084" s="43">
        <f>_xlfn.XLOOKUP(Master1[[#This Row],[cu_id]], Revenue_Analysis[cuid], Revenue_Analysis[Q1 Low Deviation], 0)</f>
        <v>35.5839</v>
      </c>
      <c r="AB1084" s="43">
        <f>_xlfn.XLOOKUP(Master1[[#This Row],[cu_id]],Revenue_Analysis[cuid],Revenue_Analysis[Q1 High Deviation], 0)</f>
        <v>37.639499999999998</v>
      </c>
      <c r="AC1084" s="43">
        <f>_xlfn.XLOOKUP(Master1[[#This Row],[cu_id]],Revenue_Analysis[cuid],Revenue_Analysis[Q2 Low Deviation], 0)</f>
        <v>38.871699999999997</v>
      </c>
      <c r="AD1084" s="43">
        <f>_xlfn.XLOOKUP(Master1[[#This Row],[cu_id]],Revenue_Analysis[cuid],Revenue_Analysis[Q2 High Deviation], 0)</f>
        <v>42.045499999999997</v>
      </c>
      <c r="AE1084" s="43">
        <f>_xlfn.XLOOKUP(Master1[[#This Row],[cu_id]],Revenue_Analysis[cuid],Revenue_Analysis[Q3 Low Deviation], 0)</f>
        <v>41.31</v>
      </c>
      <c r="AF1084" s="43">
        <f>_xlfn.XLOOKUP(Master1[[#This Row],[cu_id]],Revenue_Analysis[cuid],Revenue_Analysis[Q3 High Deviation], 0)</f>
        <v>42.31</v>
      </c>
      <c r="AG1084" s="43">
        <f>_xlfn.XLOOKUP(Master1[[#This Row],[cu_id]],Revenue_Analysis[cuid],Revenue_Analysis[Q4 Low Deviation], 0)</f>
        <v>41.31</v>
      </c>
      <c r="AH1084" s="43">
        <f>_xlfn.XLOOKUP(Master1[[#This Row],[cu_id]],Revenue_Analysis[cuid],Revenue_Analysis[Q4 High Deviation], 0)</f>
        <v>41.31</v>
      </c>
      <c r="AI1084" s="43">
        <f>_xlfn.XLOOKUP(Master1[[#This Row],[cu_id]],Revenue_Analysis[cuid],Revenue_Analysis[Q1 Average], 0)</f>
        <v>36.611699999999999</v>
      </c>
      <c r="AJ1084" s="43">
        <f>_xlfn.XLOOKUP(Master1[[#This Row],[cu_id]],Revenue_Analysis[cuid],Revenue_Analysis[Q2 Average], 0)</f>
        <v>40.458599999999997</v>
      </c>
      <c r="AK1084" s="43">
        <f>_xlfn.XLOOKUP(Master1[[#This Row],[cu_id]],Revenue_Analysis[cuid],Revenue_Analysis[Q3 Average], 0)</f>
        <v>41.81</v>
      </c>
      <c r="AL1084" s="43">
        <f>_xlfn.XLOOKUP(Master1[[#This Row],[cu_id]],Revenue_Analysis[cuid],Revenue_Analysis[Q4 Average], 0)</f>
        <v>41.31</v>
      </c>
      <c r="AM1084" s="44">
        <v>8</v>
      </c>
      <c r="AN1084" s="44">
        <v>5.5</v>
      </c>
      <c r="AO1084" s="25" t="s">
        <v>13860</v>
      </c>
      <c r="AP1084" s="25" t="s">
        <v>13860</v>
      </c>
      <c r="AQ1084" s="25" t="s">
        <v>13860</v>
      </c>
      <c r="AR1084" s="25" t="s">
        <v>0</v>
      </c>
      <c r="AS1084" s="15">
        <f>IFERROR(_xlfn.XLOOKUP(Master1[[#This Row],[cu_id]],StopTimes[cu_ID],StopTimes[Average Stop Time]), 0)</f>
        <v>3.9541666666666666</v>
      </c>
      <c r="AT108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84" s="45" t="s">
        <v>13860</v>
      </c>
      <c r="AV1084" s="13"/>
      <c r="AW1084" s="12"/>
    </row>
    <row r="1085" spans="1:49" x14ac:dyDescent="0.3">
      <c r="A1085" s="74" t="s">
        <v>3440</v>
      </c>
      <c r="B1085" s="25">
        <v>72</v>
      </c>
      <c r="C1085" s="25" t="s">
        <v>6</v>
      </c>
      <c r="D1085" s="26">
        <v>19685</v>
      </c>
      <c r="E1085" s="26" t="s">
        <v>13</v>
      </c>
      <c r="F1085" s="26" t="s">
        <v>382</v>
      </c>
      <c r="G1085" s="26" t="s">
        <v>383</v>
      </c>
      <c r="H1085" s="26" t="s">
        <v>11</v>
      </c>
      <c r="I1085" s="26" t="s">
        <v>246</v>
      </c>
      <c r="J1085" s="26" t="s">
        <v>4</v>
      </c>
      <c r="K1085" s="26" t="s">
        <v>76</v>
      </c>
      <c r="L1085" s="27" t="s">
        <v>16</v>
      </c>
      <c r="M1085" s="25" t="s">
        <v>3</v>
      </c>
      <c r="N1085" s="25" t="s">
        <v>2</v>
      </c>
      <c r="O10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085" s="25">
        <v>0</v>
      </c>
      <c r="Q1085" s="25">
        <v>0</v>
      </c>
      <c r="R1085" s="25">
        <v>30</v>
      </c>
      <c r="S1085" s="25">
        <v>0</v>
      </c>
      <c r="T1085" s="25">
        <v>0</v>
      </c>
      <c r="U1085" s="25">
        <v>51</v>
      </c>
      <c r="V1085" s="41" t="str">
        <f>IFERROR(Master1[[#This Row],[Avg Garment Scans per Delivery]]/Master1[[#This Row],[Garment Inventory]], "")</f>
        <v/>
      </c>
      <c r="W1085" s="42"/>
      <c r="X1085" s="42"/>
      <c r="Y1085" s="42"/>
      <c r="Z1085" s="42"/>
      <c r="AA1085" s="43">
        <f>_xlfn.XLOOKUP(Master1[[#This Row],[cu_id]], Revenue_Analysis[cuid], Revenue_Analysis[Q1 Low Deviation], 0)</f>
        <v>50.220399999999998</v>
      </c>
      <c r="AB1085" s="43">
        <f>_xlfn.XLOOKUP(Master1[[#This Row],[cu_id]],Revenue_Analysis[cuid],Revenue_Analysis[Q1 High Deviation], 0)</f>
        <v>51.817999999999998</v>
      </c>
      <c r="AC1085" s="43">
        <f>_xlfn.XLOOKUP(Master1[[#This Row],[cu_id]],Revenue_Analysis[cuid],Revenue_Analysis[Q2 Low Deviation], 0)</f>
        <v>52.442900000000002</v>
      </c>
      <c r="AD1085" s="43">
        <f>_xlfn.XLOOKUP(Master1[[#This Row],[cu_id]],Revenue_Analysis[cuid],Revenue_Analysis[Q2 High Deviation], 0)</f>
        <v>55.718699999999998</v>
      </c>
      <c r="AE1085" s="43">
        <f>_xlfn.XLOOKUP(Master1[[#This Row],[cu_id]],Revenue_Analysis[cuid],Revenue_Analysis[Q3 Low Deviation], 0)</f>
        <v>55.101999999999997</v>
      </c>
      <c r="AF1085" s="43">
        <f>_xlfn.XLOOKUP(Master1[[#This Row],[cu_id]],Revenue_Analysis[cuid],Revenue_Analysis[Q3 High Deviation], 0)</f>
        <v>56.165599999999998</v>
      </c>
      <c r="AG1085" s="43">
        <f>_xlfn.XLOOKUP(Master1[[#This Row],[cu_id]],Revenue_Analysis[cuid],Revenue_Analysis[Q4 Low Deviation], 0)</f>
        <v>55.14</v>
      </c>
      <c r="AH1085" s="43">
        <f>_xlfn.XLOOKUP(Master1[[#This Row],[cu_id]],Revenue_Analysis[cuid],Revenue_Analysis[Q4 High Deviation], 0)</f>
        <v>55.14</v>
      </c>
      <c r="AI1085" s="43">
        <f>_xlfn.XLOOKUP(Master1[[#This Row],[cu_id]],Revenue_Analysis[cuid],Revenue_Analysis[Q1 Average], 0)</f>
        <v>51.019199999999998</v>
      </c>
      <c r="AJ1085" s="43">
        <f>_xlfn.XLOOKUP(Master1[[#This Row],[cu_id]],Revenue_Analysis[cuid],Revenue_Analysis[Q2 Average], 0)</f>
        <v>54.080800000000004</v>
      </c>
      <c r="AK1085" s="43">
        <f>_xlfn.XLOOKUP(Master1[[#This Row],[cu_id]],Revenue_Analysis[cuid],Revenue_Analysis[Q3 Average], 0)</f>
        <v>55.633800000000001</v>
      </c>
      <c r="AL1085" s="43">
        <f>_xlfn.XLOOKUP(Master1[[#This Row],[cu_id]],Revenue_Analysis[cuid],Revenue_Analysis[Q4 Average], 0)</f>
        <v>55.14</v>
      </c>
      <c r="AM1085" s="44">
        <v>0.22916666666666666</v>
      </c>
      <c r="AN1085" s="44">
        <v>0.58333333333333337</v>
      </c>
      <c r="AO1085" s="25" t="s">
        <v>13860</v>
      </c>
      <c r="AP1085" s="25" t="s">
        <v>13860</v>
      </c>
      <c r="AQ1085" s="25" t="s">
        <v>13860</v>
      </c>
      <c r="AR1085" s="25" t="s">
        <v>0</v>
      </c>
      <c r="AS1085" s="15">
        <f>IFERROR(_xlfn.XLOOKUP(Master1[[#This Row],[cu_id]],StopTimes[cu_ID],StopTimes[Average Stop Time]), 0)</f>
        <v>5.8937499999999998</v>
      </c>
      <c r="AT108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085" s="45">
        <v>10</v>
      </c>
      <c r="AV1085" s="13"/>
      <c r="AW1085" s="12"/>
    </row>
    <row r="1086" spans="1:49" x14ac:dyDescent="0.3">
      <c r="A1086" s="74" t="s">
        <v>3441</v>
      </c>
      <c r="B1086" s="25">
        <v>15</v>
      </c>
      <c r="C1086" s="25" t="s">
        <v>12</v>
      </c>
      <c r="D1086" s="26">
        <v>19698</v>
      </c>
      <c r="E1086" s="26" t="s">
        <v>13</v>
      </c>
      <c r="F1086" s="26" t="s">
        <v>384</v>
      </c>
      <c r="G1086" s="26" t="s">
        <v>385</v>
      </c>
      <c r="H1086" s="26" t="s">
        <v>11</v>
      </c>
      <c r="I1086" s="26" t="s">
        <v>386</v>
      </c>
      <c r="J1086" s="26" t="s">
        <v>4</v>
      </c>
      <c r="K1086" s="26" t="s">
        <v>387</v>
      </c>
      <c r="L1086" s="27" t="s">
        <v>16</v>
      </c>
      <c r="M1086" s="25" t="s">
        <v>3</v>
      </c>
      <c r="N1086" s="25" t="s">
        <v>2</v>
      </c>
      <c r="O108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1086" s="25">
        <v>0</v>
      </c>
      <c r="Q1086" s="25">
        <v>190</v>
      </c>
      <c r="R1086" s="25">
        <v>0</v>
      </c>
      <c r="S1086" s="25">
        <v>0</v>
      </c>
      <c r="T1086" s="25">
        <v>0</v>
      </c>
      <c r="U1086" s="25">
        <v>51</v>
      </c>
      <c r="V1086" s="41" t="str">
        <f>IFERROR(Master1[[#This Row],[Avg Garment Scans per Delivery]]/Master1[[#This Row],[Garment Inventory]], "")</f>
        <v/>
      </c>
      <c r="W1086" s="42"/>
      <c r="X1086" s="42"/>
      <c r="Y1086" s="42"/>
      <c r="Z1086" s="42"/>
      <c r="AA1086" s="43">
        <f>_xlfn.XLOOKUP(Master1[[#This Row],[cu_id]], Revenue_Analysis[cuid], Revenue_Analysis[Q1 Low Deviation], 0)</f>
        <v>37.738799999999998</v>
      </c>
      <c r="AB1086" s="43">
        <f>_xlfn.XLOOKUP(Master1[[#This Row],[cu_id]],Revenue_Analysis[cuid],Revenue_Analysis[Q1 High Deviation], 0)</f>
        <v>40.295000000000002</v>
      </c>
      <c r="AC1086" s="43">
        <f>_xlfn.XLOOKUP(Master1[[#This Row],[cu_id]],Revenue_Analysis[cuid],Revenue_Analysis[Q2 Low Deviation], 0)</f>
        <v>41.208100000000002</v>
      </c>
      <c r="AD1086" s="43">
        <f>_xlfn.XLOOKUP(Master1[[#This Row],[cu_id]],Revenue_Analysis[cuid],Revenue_Analysis[Q2 High Deviation], 0)</f>
        <v>42.878100000000003</v>
      </c>
      <c r="AE1086" s="43">
        <f>_xlfn.XLOOKUP(Master1[[#This Row],[cu_id]],Revenue_Analysis[cuid],Revenue_Analysis[Q3 Low Deviation], 0)</f>
        <v>42.815300000000001</v>
      </c>
      <c r="AF1086" s="43">
        <f>_xlfn.XLOOKUP(Master1[[#This Row],[cu_id]],Revenue_Analysis[cuid],Revenue_Analysis[Q3 High Deviation], 0)</f>
        <v>43.421700000000001</v>
      </c>
      <c r="AG1086" s="43">
        <f>_xlfn.XLOOKUP(Master1[[#This Row],[cu_id]],Revenue_Analysis[cuid],Revenue_Analysis[Q4 Low Deviation], 0)</f>
        <v>42.79</v>
      </c>
      <c r="AH1086" s="43">
        <f>_xlfn.XLOOKUP(Master1[[#This Row],[cu_id]],Revenue_Analysis[cuid],Revenue_Analysis[Q4 High Deviation], 0)</f>
        <v>42.79</v>
      </c>
      <c r="AI1086" s="43">
        <f>_xlfn.XLOOKUP(Master1[[#This Row],[cu_id]],Revenue_Analysis[cuid],Revenue_Analysis[Q1 Average], 0)</f>
        <v>39.0169</v>
      </c>
      <c r="AJ1086" s="43">
        <f>_xlfn.XLOOKUP(Master1[[#This Row],[cu_id]],Revenue_Analysis[cuid],Revenue_Analysis[Q2 Average], 0)</f>
        <v>42.043100000000003</v>
      </c>
      <c r="AK1086" s="43">
        <f>_xlfn.XLOOKUP(Master1[[#This Row],[cu_id]],Revenue_Analysis[cuid],Revenue_Analysis[Q3 Average], 0)</f>
        <v>43.118499999999997</v>
      </c>
      <c r="AL1086" s="43">
        <f>_xlfn.XLOOKUP(Master1[[#This Row],[cu_id]],Revenue_Analysis[cuid],Revenue_Analysis[Q4 Average], 0)</f>
        <v>42.79</v>
      </c>
      <c r="AM1086" s="44">
        <v>0.375</v>
      </c>
      <c r="AN1086" s="44">
        <v>0.625</v>
      </c>
      <c r="AO1086" s="25" t="s">
        <v>13860</v>
      </c>
      <c r="AP1086" s="25" t="s">
        <v>13860</v>
      </c>
      <c r="AQ1086" s="25" t="s">
        <v>13860</v>
      </c>
      <c r="AR1086" s="25" t="s">
        <v>0</v>
      </c>
      <c r="AS1086" s="15">
        <f>IFERROR(_xlfn.XLOOKUP(Master1[[#This Row],[cu_id]],StopTimes[cu_ID],StopTimes[Average Stop Time]), 0)</f>
        <v>9.6020833333333329</v>
      </c>
      <c r="AT1086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1086" s="45">
        <v>4</v>
      </c>
      <c r="AV1086" s="13"/>
      <c r="AW1086" s="12"/>
    </row>
    <row r="1087" spans="1:49" x14ac:dyDescent="0.3">
      <c r="A1087" s="74" t="s">
        <v>3389</v>
      </c>
      <c r="B1087" s="25">
        <v>15</v>
      </c>
      <c r="C1087" s="25" t="s">
        <v>9</v>
      </c>
      <c r="D1087" s="26">
        <v>5088</v>
      </c>
      <c r="E1087" s="26" t="s">
        <v>13</v>
      </c>
      <c r="F1087" s="26" t="s">
        <v>212</v>
      </c>
      <c r="G1087" s="26" t="s">
        <v>213</v>
      </c>
      <c r="H1087" s="26" t="s">
        <v>11</v>
      </c>
      <c r="I1087" s="26" t="s">
        <v>214</v>
      </c>
      <c r="J1087" s="26" t="s">
        <v>4</v>
      </c>
      <c r="K1087" s="26" t="s">
        <v>215</v>
      </c>
      <c r="L1087" s="27" t="s">
        <v>16</v>
      </c>
      <c r="M1087" s="25" t="s">
        <v>3</v>
      </c>
      <c r="N1087" s="25" t="s">
        <v>2</v>
      </c>
      <c r="O10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215</v>
      </c>
      <c r="P1087" s="25">
        <v>215</v>
      </c>
      <c r="Q1087" s="25">
        <v>0</v>
      </c>
      <c r="R1087" s="25">
        <v>0</v>
      </c>
      <c r="S1087" s="25">
        <v>0</v>
      </c>
      <c r="T1087" s="25">
        <v>0</v>
      </c>
      <c r="U1087" s="25">
        <v>53</v>
      </c>
      <c r="V1087" s="41" t="str">
        <f>IFERROR(Master1[[#This Row],[Avg Garment Scans per Delivery]]/Master1[[#This Row],[Garment Inventory]], "")</f>
        <v/>
      </c>
      <c r="W1087" s="42"/>
      <c r="X1087" s="42"/>
      <c r="Y1087" s="42"/>
      <c r="Z1087" s="42"/>
      <c r="AA1087" s="43">
        <f>_xlfn.XLOOKUP(Master1[[#This Row],[cu_id]], Revenue_Analysis[cuid], Revenue_Analysis[Q1 Low Deviation], 0)</f>
        <v>144.02350000000001</v>
      </c>
      <c r="AB1087" s="43">
        <f>_xlfn.XLOOKUP(Master1[[#This Row],[cu_id]],Revenue_Analysis[cuid],Revenue_Analysis[Q1 High Deviation], 0)</f>
        <v>286.92509999999999</v>
      </c>
      <c r="AC1087" s="43">
        <f>_xlfn.XLOOKUP(Master1[[#This Row],[cu_id]],Revenue_Analysis[cuid],Revenue_Analysis[Q2 Low Deviation], 0)</f>
        <v>242.7706</v>
      </c>
      <c r="AD1087" s="43">
        <f>_xlfn.XLOOKUP(Master1[[#This Row],[cu_id]],Revenue_Analysis[cuid],Revenue_Analysis[Q2 High Deviation], 0)</f>
        <v>356.09219999999999</v>
      </c>
      <c r="AE1087" s="43">
        <f>_xlfn.XLOOKUP(Master1[[#This Row],[cu_id]],Revenue_Analysis[cuid],Revenue_Analysis[Q3 Low Deviation], 0)</f>
        <v>393.05</v>
      </c>
      <c r="AF1087" s="43">
        <f>_xlfn.XLOOKUP(Master1[[#This Row],[cu_id]],Revenue_Analysis[cuid],Revenue_Analysis[Q3 High Deviation], 0)</f>
        <v>742.92859999999996</v>
      </c>
      <c r="AG1087" s="43">
        <f>_xlfn.XLOOKUP(Master1[[#This Row],[cu_id]],Revenue_Analysis[cuid],Revenue_Analysis[Q4 Low Deviation], 0)</f>
        <v>735.78499999999997</v>
      </c>
      <c r="AH1087" s="43">
        <f>_xlfn.XLOOKUP(Master1[[#This Row],[cu_id]],Revenue_Analysis[cuid],Revenue_Analysis[Q4 High Deviation], 0)</f>
        <v>786.50879999999995</v>
      </c>
      <c r="AI1087" s="43">
        <f>_xlfn.XLOOKUP(Master1[[#This Row],[cu_id]],Revenue_Analysis[cuid],Revenue_Analysis[Q1 Average], 0)</f>
        <v>215.4743</v>
      </c>
      <c r="AJ1087" s="43">
        <f>_xlfn.XLOOKUP(Master1[[#This Row],[cu_id]],Revenue_Analysis[cuid],Revenue_Analysis[Q2 Average], 0)</f>
        <v>299.4314</v>
      </c>
      <c r="AK1087" s="43">
        <f>_xlfn.XLOOKUP(Master1[[#This Row],[cu_id]],Revenue_Analysis[cuid],Revenue_Analysis[Q3 Average], 0)</f>
        <v>567.98929999999996</v>
      </c>
      <c r="AL1087" s="43">
        <f>_xlfn.XLOOKUP(Master1[[#This Row],[cu_id]],Revenue_Analysis[cuid],Revenue_Analysis[Q4 Average], 0)</f>
        <v>761.14689999999996</v>
      </c>
      <c r="AM1087" s="44">
        <v>0.35416666666666669</v>
      </c>
      <c r="AN1087" s="44">
        <v>0.66666666666666663</v>
      </c>
      <c r="AO1087" s="25" t="s">
        <v>13860</v>
      </c>
      <c r="AP1087" s="25" t="s">
        <v>13860</v>
      </c>
      <c r="AQ1087" s="25" t="s">
        <v>13860</v>
      </c>
      <c r="AR1087" s="25" t="s">
        <v>0</v>
      </c>
      <c r="AS1087" s="15">
        <f>IFERROR(_xlfn.XLOOKUP(Master1[[#This Row],[cu_id]],StopTimes[cu_ID],StopTimes[Average Stop Time]), 0)</f>
        <v>6.05</v>
      </c>
      <c r="AT1087" s="15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1087" s="45">
        <v>6</v>
      </c>
      <c r="AV1087" s="13"/>
      <c r="AW1087" s="12"/>
    </row>
    <row r="1088" spans="1:49" x14ac:dyDescent="0.3">
      <c r="A1088" s="74" t="s">
        <v>3390</v>
      </c>
      <c r="B1088" s="25">
        <v>9</v>
      </c>
      <c r="C1088" s="25" t="s">
        <v>14</v>
      </c>
      <c r="D1088" s="26">
        <v>5176</v>
      </c>
      <c r="E1088" s="26" t="s">
        <v>13</v>
      </c>
      <c r="F1088" s="26" t="s">
        <v>216</v>
      </c>
      <c r="G1088" s="26" t="s">
        <v>217</v>
      </c>
      <c r="H1088" s="26" t="s">
        <v>11</v>
      </c>
      <c r="I1088" s="26" t="s">
        <v>218</v>
      </c>
      <c r="J1088" s="26" t="s">
        <v>4</v>
      </c>
      <c r="K1088" s="26" t="s">
        <v>219</v>
      </c>
      <c r="L1088" s="27" t="s">
        <v>17</v>
      </c>
      <c r="M1088" s="25" t="s">
        <v>10</v>
      </c>
      <c r="N1088" s="25" t="s">
        <v>2</v>
      </c>
      <c r="O108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431</v>
      </c>
      <c r="P1088" s="25">
        <v>0</v>
      </c>
      <c r="Q1088" s="25">
        <v>0</v>
      </c>
      <c r="R1088" s="25">
        <v>0</v>
      </c>
      <c r="S1088" s="25">
        <v>431</v>
      </c>
      <c r="T1088" s="25">
        <v>0</v>
      </c>
      <c r="U1088" s="25">
        <v>51</v>
      </c>
      <c r="V1088" s="41" t="str">
        <f>IFERROR(Master1[[#This Row],[Avg Garment Scans per Delivery]]/Master1[[#This Row],[Garment Inventory]], "")</f>
        <v/>
      </c>
      <c r="W1088" s="42"/>
      <c r="X1088" s="42"/>
      <c r="Y1088" s="42"/>
      <c r="Z1088" s="42"/>
      <c r="AA1088" s="43">
        <f>_xlfn.XLOOKUP(Master1[[#This Row],[cu_id]], Revenue_Analysis[cuid], Revenue_Analysis[Q1 Low Deviation], 0)</f>
        <v>45.750500000000002</v>
      </c>
      <c r="AB1088" s="43">
        <f>_xlfn.XLOOKUP(Master1[[#This Row],[cu_id]],Revenue_Analysis[cuid],Revenue_Analysis[Q1 High Deviation], 0)</f>
        <v>49.0261</v>
      </c>
      <c r="AC1088" s="43">
        <f>_xlfn.XLOOKUP(Master1[[#This Row],[cu_id]],Revenue_Analysis[cuid],Revenue_Analysis[Q2 Low Deviation], 0)</f>
        <v>35.7986</v>
      </c>
      <c r="AD1088" s="43">
        <f>_xlfn.XLOOKUP(Master1[[#This Row],[cu_id]],Revenue_Analysis[cuid],Revenue_Analysis[Q2 High Deviation], 0)</f>
        <v>141.38140000000001</v>
      </c>
      <c r="AE1088" s="43">
        <f>_xlfn.XLOOKUP(Master1[[#This Row],[cu_id]],Revenue_Analysis[cuid],Revenue_Analysis[Q3 Low Deviation], 0)</f>
        <v>32.761299999999999</v>
      </c>
      <c r="AF1088" s="43">
        <f>_xlfn.XLOOKUP(Master1[[#This Row],[cu_id]],Revenue_Analysis[cuid],Revenue_Analysis[Q3 High Deviation], 0)</f>
        <v>180.09370000000001</v>
      </c>
      <c r="AG1088" s="43">
        <f>_xlfn.XLOOKUP(Master1[[#This Row],[cu_id]],Revenue_Analysis[cuid],Revenue_Analysis[Q4 Low Deviation], 0)</f>
        <v>43.9818</v>
      </c>
      <c r="AH1088" s="43">
        <f>_xlfn.XLOOKUP(Master1[[#This Row],[cu_id]],Revenue_Analysis[cuid],Revenue_Analysis[Q4 High Deviation], 0)</f>
        <v>114.2706</v>
      </c>
      <c r="AI1088" s="43">
        <f>_xlfn.XLOOKUP(Master1[[#This Row],[cu_id]],Revenue_Analysis[cuid],Revenue_Analysis[Q1 Average], 0)</f>
        <v>47.388300000000001</v>
      </c>
      <c r="AJ1088" s="43">
        <f>_xlfn.XLOOKUP(Master1[[#This Row],[cu_id]],Revenue_Analysis[cuid],Revenue_Analysis[Q2 Average], 0)</f>
        <v>88.59</v>
      </c>
      <c r="AK1088" s="43">
        <f>_xlfn.XLOOKUP(Master1[[#This Row],[cu_id]],Revenue_Analysis[cuid],Revenue_Analysis[Q3 Average], 0)</f>
        <v>106.42749999999999</v>
      </c>
      <c r="AL1088" s="43">
        <f>_xlfn.XLOOKUP(Master1[[#This Row],[cu_id]],Revenue_Analysis[cuid],Revenue_Analysis[Q4 Average], 0)</f>
        <v>79.126199999999997</v>
      </c>
      <c r="AM1088" s="44">
        <v>0.5</v>
      </c>
      <c r="AN1088" s="44">
        <v>0.66666666666666663</v>
      </c>
      <c r="AO1088" s="25" t="s">
        <v>13860</v>
      </c>
      <c r="AP1088" s="25" t="s">
        <v>13860</v>
      </c>
      <c r="AQ1088" s="25" t="s">
        <v>13860</v>
      </c>
      <c r="AR1088" s="25" t="s">
        <v>0</v>
      </c>
      <c r="AS1088" s="15">
        <f>IFERROR(_xlfn.XLOOKUP(Master1[[#This Row],[cu_id]],StopTimes[cu_ID],StopTimes[Average Stop Time]), 0)</f>
        <v>7.1833333333333336</v>
      </c>
      <c r="AT108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88" s="45" t="s">
        <v>13860</v>
      </c>
      <c r="AV1088" s="13"/>
      <c r="AW1088" s="12"/>
    </row>
    <row r="1089" spans="1:49" x14ac:dyDescent="0.3">
      <c r="A1089" s="74" t="s">
        <v>3442</v>
      </c>
      <c r="B1089" s="25">
        <v>72</v>
      </c>
      <c r="C1089" s="25" t="s">
        <v>9</v>
      </c>
      <c r="D1089" s="26">
        <v>20060</v>
      </c>
      <c r="E1089" s="26" t="s">
        <v>13</v>
      </c>
      <c r="F1089" s="83" t="s">
        <v>5096</v>
      </c>
      <c r="G1089" s="26" t="s">
        <v>389</v>
      </c>
      <c r="H1089" s="26" t="s">
        <v>390</v>
      </c>
      <c r="I1089" s="26" t="s">
        <v>271</v>
      </c>
      <c r="J1089" s="26" t="s">
        <v>4</v>
      </c>
      <c r="K1089" s="26" t="s">
        <v>391</v>
      </c>
      <c r="L1089" s="27">
        <v>5</v>
      </c>
      <c r="M1089" s="25" t="s">
        <v>3</v>
      </c>
      <c r="N1089" s="25" t="s">
        <v>2</v>
      </c>
      <c r="O10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089" s="25">
        <v>150</v>
      </c>
      <c r="Q1089" s="25">
        <v>0</v>
      </c>
      <c r="R1089" s="25">
        <v>0</v>
      </c>
      <c r="S1089" s="25">
        <v>0</v>
      </c>
      <c r="T1089" s="25">
        <v>0</v>
      </c>
      <c r="U1089" s="25">
        <v>47</v>
      </c>
      <c r="V1089" s="41" t="str">
        <f>IFERROR(Master1[[#This Row],[Avg Garment Scans per Delivery]]/Master1[[#This Row],[Garment Inventory]], "")</f>
        <v/>
      </c>
      <c r="W1089" s="42"/>
      <c r="X1089" s="42"/>
      <c r="Y1089" s="42"/>
      <c r="Z1089" s="42"/>
      <c r="AA1089" s="43">
        <f>_xlfn.XLOOKUP(Master1[[#This Row],[cu_id]], Revenue_Analysis[cuid], Revenue_Analysis[Q1 Low Deviation], 0)</f>
        <v>108.1529</v>
      </c>
      <c r="AB1089" s="43">
        <f>_xlfn.XLOOKUP(Master1[[#This Row],[cu_id]],Revenue_Analysis[cuid],Revenue_Analysis[Q1 High Deviation], 0)</f>
        <v>134.93209999999999</v>
      </c>
      <c r="AC1089" s="43">
        <f>_xlfn.XLOOKUP(Master1[[#This Row],[cu_id]],Revenue_Analysis[cuid],Revenue_Analysis[Q2 Low Deviation], 0)</f>
        <v>119.23</v>
      </c>
      <c r="AD1089" s="43">
        <f>_xlfn.XLOOKUP(Master1[[#This Row],[cu_id]],Revenue_Analysis[cuid],Revenue_Analysis[Q2 High Deviation], 0)</f>
        <v>129.31</v>
      </c>
      <c r="AE1089" s="43">
        <f>_xlfn.XLOOKUP(Master1[[#This Row],[cu_id]],Revenue_Analysis[cuid],Revenue_Analysis[Q3 Low Deviation], 0)</f>
        <v>129.02549999999999</v>
      </c>
      <c r="AF1089" s="43">
        <f>_xlfn.XLOOKUP(Master1[[#This Row],[cu_id]],Revenue_Analysis[cuid],Revenue_Analysis[Q3 High Deviation], 0)</f>
        <v>130.35749999999999</v>
      </c>
      <c r="AG1089" s="43">
        <f>_xlfn.XLOOKUP(Master1[[#This Row],[cu_id]],Revenue_Analysis[cuid],Revenue_Analysis[Q4 Low Deviation], 0)</f>
        <v>117.0561</v>
      </c>
      <c r="AH1089" s="43">
        <f>_xlfn.XLOOKUP(Master1[[#This Row],[cu_id]],Revenue_Analysis[cuid],Revenue_Analysis[Q4 High Deviation], 0)</f>
        <v>203.1473</v>
      </c>
      <c r="AI1089" s="43">
        <f>_xlfn.XLOOKUP(Master1[[#This Row],[cu_id]],Revenue_Analysis[cuid],Revenue_Analysis[Q1 Average], 0)</f>
        <v>121.5425</v>
      </c>
      <c r="AJ1089" s="43">
        <f>_xlfn.XLOOKUP(Master1[[#This Row],[cu_id]],Revenue_Analysis[cuid],Revenue_Analysis[Q2 Average], 0)</f>
        <v>124.27</v>
      </c>
      <c r="AK1089" s="43">
        <f>_xlfn.XLOOKUP(Master1[[#This Row],[cu_id]],Revenue_Analysis[cuid],Revenue_Analysis[Q3 Average], 0)</f>
        <v>129.69149999999999</v>
      </c>
      <c r="AL1089" s="43">
        <f>_xlfn.XLOOKUP(Master1[[#This Row],[cu_id]],Revenue_Analysis[cuid],Revenue_Analysis[Q4 Average], 0)</f>
        <v>160.10169999999999</v>
      </c>
      <c r="AM1089" s="44">
        <v>0.3125</v>
      </c>
      <c r="AN1089" s="44">
        <v>0.6875</v>
      </c>
      <c r="AO1089" s="25" t="s">
        <v>13860</v>
      </c>
      <c r="AP1089" s="25" t="s">
        <v>13860</v>
      </c>
      <c r="AQ1089" s="25" t="s">
        <v>13860</v>
      </c>
      <c r="AR1089" s="25" t="s">
        <v>22</v>
      </c>
      <c r="AS1089" s="15">
        <f>IFERROR(_xlfn.XLOOKUP(Master1[[#This Row],[cu_id]],StopTimes[cu_ID],StopTimes[Average Stop Time]), 0)</f>
        <v>0.28148148000000001</v>
      </c>
      <c r="AT1089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089" s="45">
        <v>15</v>
      </c>
      <c r="AV1089" s="13"/>
      <c r="AW1089" s="12"/>
    </row>
    <row r="1090" spans="1:49" x14ac:dyDescent="0.3">
      <c r="A1090" s="74" t="s">
        <v>3443</v>
      </c>
      <c r="B1090" s="25">
        <v>72</v>
      </c>
      <c r="C1090" s="25" t="s">
        <v>6</v>
      </c>
      <c r="D1090" s="26">
        <v>20195</v>
      </c>
      <c r="E1090" s="26" t="s">
        <v>13</v>
      </c>
      <c r="F1090" s="26" t="s">
        <v>392</v>
      </c>
      <c r="G1090" s="26" t="s">
        <v>393</v>
      </c>
      <c r="H1090" s="26" t="s">
        <v>11</v>
      </c>
      <c r="I1090" s="26" t="s">
        <v>246</v>
      </c>
      <c r="J1090" s="26" t="s">
        <v>4</v>
      </c>
      <c r="K1090" s="26" t="s">
        <v>76</v>
      </c>
      <c r="L1090" s="27" t="s">
        <v>16</v>
      </c>
      <c r="M1090" s="25" t="s">
        <v>3</v>
      </c>
      <c r="N1090" s="25" t="s">
        <v>2</v>
      </c>
      <c r="O10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090" s="25">
        <v>0</v>
      </c>
      <c r="Q1090" s="25">
        <v>0</v>
      </c>
      <c r="R1090" s="25">
        <v>20</v>
      </c>
      <c r="S1090" s="25">
        <v>0</v>
      </c>
      <c r="T1090" s="25">
        <v>0</v>
      </c>
      <c r="U1090" s="25">
        <v>52</v>
      </c>
      <c r="V1090" s="41" t="str">
        <f>IFERROR(Master1[[#This Row],[Avg Garment Scans per Delivery]]/Master1[[#This Row],[Garment Inventory]], "")</f>
        <v/>
      </c>
      <c r="W1090" s="42"/>
      <c r="X1090" s="42"/>
      <c r="Y1090" s="42"/>
      <c r="Z1090" s="42"/>
      <c r="AA1090" s="43">
        <f>_xlfn.XLOOKUP(Master1[[#This Row],[cu_id]], Revenue_Analysis[cuid], Revenue_Analysis[Q1 Low Deviation], 0)</f>
        <v>68.005200000000002</v>
      </c>
      <c r="AB1090" s="43">
        <f>_xlfn.XLOOKUP(Master1[[#This Row],[cu_id]],Revenue_Analysis[cuid],Revenue_Analysis[Q1 High Deviation], 0)</f>
        <v>85.150199999999998</v>
      </c>
      <c r="AC1090" s="43">
        <f>_xlfn.XLOOKUP(Master1[[#This Row],[cu_id]],Revenue_Analysis[cuid],Revenue_Analysis[Q2 Low Deviation], 0)</f>
        <v>58.471699999999998</v>
      </c>
      <c r="AD1090" s="43">
        <f>_xlfn.XLOOKUP(Master1[[#This Row],[cu_id]],Revenue_Analysis[cuid],Revenue_Analysis[Q2 High Deviation], 0)</f>
        <v>73.069900000000004</v>
      </c>
      <c r="AE1090" s="43">
        <f>_xlfn.XLOOKUP(Master1[[#This Row],[cu_id]],Revenue_Analysis[cuid],Revenue_Analysis[Q3 Low Deviation], 0)</f>
        <v>63.810200000000002</v>
      </c>
      <c r="AF1090" s="43">
        <f>_xlfn.XLOOKUP(Master1[[#This Row],[cu_id]],Revenue_Analysis[cuid],Revenue_Analysis[Q3 High Deviation], 0)</f>
        <v>87.022199999999998</v>
      </c>
      <c r="AG1090" s="43">
        <f>_xlfn.XLOOKUP(Master1[[#This Row],[cu_id]],Revenue_Analysis[cuid],Revenue_Analysis[Q4 Low Deviation], 0)</f>
        <v>65.921700000000001</v>
      </c>
      <c r="AH1090" s="43">
        <f>_xlfn.XLOOKUP(Master1[[#This Row],[cu_id]],Revenue_Analysis[cuid],Revenue_Analysis[Q4 High Deviation], 0)</f>
        <v>103.91370000000001</v>
      </c>
      <c r="AI1090" s="43">
        <f>_xlfn.XLOOKUP(Master1[[#This Row],[cu_id]],Revenue_Analysis[cuid],Revenue_Analysis[Q1 Average], 0)</f>
        <v>76.577699999999993</v>
      </c>
      <c r="AJ1090" s="43">
        <f>_xlfn.XLOOKUP(Master1[[#This Row],[cu_id]],Revenue_Analysis[cuid],Revenue_Analysis[Q2 Average], 0)</f>
        <v>65.770799999999994</v>
      </c>
      <c r="AK1090" s="43">
        <f>_xlfn.XLOOKUP(Master1[[#This Row],[cu_id]],Revenue_Analysis[cuid],Revenue_Analysis[Q3 Average], 0)</f>
        <v>75.416200000000003</v>
      </c>
      <c r="AL1090" s="43">
        <f>_xlfn.XLOOKUP(Master1[[#This Row],[cu_id]],Revenue_Analysis[cuid],Revenue_Analysis[Q4 Average], 0)</f>
        <v>84.917699999999996</v>
      </c>
      <c r="AM1090" s="44">
        <v>0.29166666666666669</v>
      </c>
      <c r="AN1090" s="44">
        <v>0.6875</v>
      </c>
      <c r="AO1090" s="25" t="s">
        <v>13860</v>
      </c>
      <c r="AP1090" s="25" t="s">
        <v>13860</v>
      </c>
      <c r="AQ1090" s="25" t="s">
        <v>13860</v>
      </c>
      <c r="AR1090" s="25" t="s">
        <v>0</v>
      </c>
      <c r="AS1090" s="15">
        <f>IFERROR(_xlfn.XLOOKUP(Master1[[#This Row],[cu_id]],StopTimes[cu_ID],StopTimes[Average Stop Time]), 0)</f>
        <v>6.3916666666666666</v>
      </c>
      <c r="AT109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90" s="45" t="s">
        <v>13860</v>
      </c>
      <c r="AV1090" s="13"/>
      <c r="AW1090" s="12"/>
    </row>
    <row r="1091" spans="1:49" x14ac:dyDescent="0.3">
      <c r="A1091" s="74" t="s">
        <v>3444</v>
      </c>
      <c r="B1091" s="25">
        <v>15</v>
      </c>
      <c r="C1091" s="25" t="s">
        <v>6</v>
      </c>
      <c r="D1091" s="26">
        <v>20209</v>
      </c>
      <c r="E1091" s="26" t="s">
        <v>13</v>
      </c>
      <c r="F1091" s="26" t="s">
        <v>394</v>
      </c>
      <c r="G1091" s="26" t="s">
        <v>395</v>
      </c>
      <c r="H1091" s="26" t="s">
        <v>11</v>
      </c>
      <c r="I1091" s="26" t="s">
        <v>246</v>
      </c>
      <c r="J1091" s="26" t="s">
        <v>4</v>
      </c>
      <c r="K1091" s="26" t="s">
        <v>76</v>
      </c>
      <c r="L1091" s="27" t="s">
        <v>17</v>
      </c>
      <c r="M1091" s="25" t="s">
        <v>10</v>
      </c>
      <c r="N1091" s="25" t="s">
        <v>2</v>
      </c>
      <c r="O10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52</v>
      </c>
      <c r="P1091" s="25">
        <v>0</v>
      </c>
      <c r="Q1091" s="25">
        <v>0</v>
      </c>
      <c r="R1091" s="25">
        <v>52</v>
      </c>
      <c r="S1091" s="25">
        <v>0</v>
      </c>
      <c r="T1091" s="25">
        <v>0</v>
      </c>
      <c r="U1091" s="25">
        <v>26</v>
      </c>
      <c r="V1091" s="41" t="str">
        <f>IFERROR(Master1[[#This Row],[Avg Garment Scans per Delivery]]/Master1[[#This Row],[Garment Inventory]], "")</f>
        <v/>
      </c>
      <c r="W1091" s="42"/>
      <c r="X1091" s="42"/>
      <c r="Y1091" s="42"/>
      <c r="Z1091" s="42"/>
      <c r="AA1091" s="43">
        <f>_xlfn.XLOOKUP(Master1[[#This Row],[cu_id]], Revenue_Analysis[cuid], Revenue_Analysis[Q1 Low Deviation], 0)</f>
        <v>41.13</v>
      </c>
      <c r="AB1091" s="43">
        <f>_xlfn.XLOOKUP(Master1[[#This Row],[cu_id]],Revenue_Analysis[cuid],Revenue_Analysis[Q1 High Deviation], 0)</f>
        <v>153.5934</v>
      </c>
      <c r="AC1091" s="43">
        <f>_xlfn.XLOOKUP(Master1[[#This Row],[cu_id]],Revenue_Analysis[cuid],Revenue_Analysis[Q2 Low Deviation], 0)</f>
        <v>36.468800000000002</v>
      </c>
      <c r="AD1091" s="43">
        <f>_xlfn.XLOOKUP(Master1[[#This Row],[cu_id]],Revenue_Analysis[cuid],Revenue_Analysis[Q2 High Deviation], 0)</f>
        <v>176.5684</v>
      </c>
      <c r="AE1091" s="43">
        <f>_xlfn.XLOOKUP(Master1[[#This Row],[cu_id]],Revenue_Analysis[cuid],Revenue_Analysis[Q3 Low Deviation], 0)</f>
        <v>46.31</v>
      </c>
      <c r="AF1091" s="43">
        <f>_xlfn.XLOOKUP(Master1[[#This Row],[cu_id]],Revenue_Analysis[cuid],Revenue_Analysis[Q3 High Deviation], 0)</f>
        <v>185.6234</v>
      </c>
      <c r="AG1091" s="43">
        <f>_xlfn.XLOOKUP(Master1[[#This Row],[cu_id]],Revenue_Analysis[cuid],Revenue_Analysis[Q4 Low Deviation], 0)</f>
        <v>93.501400000000004</v>
      </c>
      <c r="AH1091" s="43">
        <f>_xlfn.XLOOKUP(Master1[[#This Row],[cu_id]],Revenue_Analysis[cuid],Revenue_Analysis[Q4 High Deviation], 0)</f>
        <v>220.3586</v>
      </c>
      <c r="AI1091" s="43">
        <f>_xlfn.XLOOKUP(Master1[[#This Row],[cu_id]],Revenue_Analysis[cuid],Revenue_Analysis[Q1 Average], 0)</f>
        <v>97.361699999999999</v>
      </c>
      <c r="AJ1091" s="43">
        <f>_xlfn.XLOOKUP(Master1[[#This Row],[cu_id]],Revenue_Analysis[cuid],Revenue_Analysis[Q2 Average], 0)</f>
        <v>106.51860000000001</v>
      </c>
      <c r="AK1091" s="43">
        <f>_xlfn.XLOOKUP(Master1[[#This Row],[cu_id]],Revenue_Analysis[cuid],Revenue_Analysis[Q3 Average], 0)</f>
        <v>115.9667</v>
      </c>
      <c r="AL1091" s="43">
        <f>_xlfn.XLOOKUP(Master1[[#This Row],[cu_id]],Revenue_Analysis[cuid],Revenue_Analysis[Q4 Average], 0)</f>
        <v>156.93</v>
      </c>
      <c r="AM1091" s="44">
        <v>0.375</v>
      </c>
      <c r="AN1091" s="44">
        <v>0.66666666666666663</v>
      </c>
      <c r="AO1091" s="25" t="s">
        <v>13860</v>
      </c>
      <c r="AP1091" s="25" t="s">
        <v>13860</v>
      </c>
      <c r="AQ1091" s="25" t="s">
        <v>13860</v>
      </c>
      <c r="AR1091" s="25" t="s">
        <v>0</v>
      </c>
      <c r="AS1091" s="15">
        <f>IFERROR(_xlfn.XLOOKUP(Master1[[#This Row],[cu_id]],StopTimes[cu_ID],StopTimes[Average Stop Time]), 0)</f>
        <v>4.6124999999999998</v>
      </c>
      <c r="AT1091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091" s="45">
        <v>5</v>
      </c>
      <c r="AV1091" s="13"/>
      <c r="AW1091" s="12"/>
    </row>
    <row r="1092" spans="1:49" x14ac:dyDescent="0.3">
      <c r="A1092" s="74" t="s">
        <v>3445</v>
      </c>
      <c r="B1092" s="25">
        <v>76</v>
      </c>
      <c r="C1092" s="25" t="s">
        <v>7</v>
      </c>
      <c r="D1092" s="26">
        <v>20217</v>
      </c>
      <c r="E1092" s="26" t="s">
        <v>13</v>
      </c>
      <c r="F1092" s="26" t="s">
        <v>396</v>
      </c>
      <c r="G1092" s="26" t="s">
        <v>397</v>
      </c>
      <c r="H1092" s="26" t="s">
        <v>11</v>
      </c>
      <c r="I1092" s="26" t="s">
        <v>398</v>
      </c>
      <c r="J1092" s="26" t="s">
        <v>4</v>
      </c>
      <c r="K1092" s="26" t="s">
        <v>399</v>
      </c>
      <c r="L1092" s="27" t="s">
        <v>16</v>
      </c>
      <c r="M1092" s="25" t="s">
        <v>3</v>
      </c>
      <c r="N1092" s="25" t="s">
        <v>2</v>
      </c>
      <c r="O10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092" s="25">
        <v>0</v>
      </c>
      <c r="Q1092" s="25">
        <v>0</v>
      </c>
      <c r="R1092" s="25">
        <v>0</v>
      </c>
      <c r="S1092" s="25">
        <v>0</v>
      </c>
      <c r="T1092" s="25">
        <v>100</v>
      </c>
      <c r="U1092" s="25">
        <v>88</v>
      </c>
      <c r="V1092" s="41">
        <f>IFERROR(Master1[[#This Row],[Avg Garment Scans per Delivery]]/Master1[[#This Row],[Garment Inventory]], "")</f>
        <v>8.4745762711864403E-2</v>
      </c>
      <c r="W1092" s="42">
        <v>59</v>
      </c>
      <c r="X1092" s="42">
        <v>5</v>
      </c>
      <c r="Y1092" s="42">
        <v>2</v>
      </c>
      <c r="Z1092" s="42">
        <v>59</v>
      </c>
      <c r="AA1092" s="43">
        <f>_xlfn.XLOOKUP(Master1[[#This Row],[cu_id]], Revenue_Analysis[cuid], Revenue_Analysis[Q1 Low Deviation], 0)</f>
        <v>148.13570000000001</v>
      </c>
      <c r="AB1092" s="43">
        <f>_xlfn.XLOOKUP(Master1[[#This Row],[cu_id]],Revenue_Analysis[cuid],Revenue_Analysis[Q1 High Deviation], 0)</f>
        <v>254.87610000000001</v>
      </c>
      <c r="AC1092" s="43">
        <f>_xlfn.XLOOKUP(Master1[[#This Row],[cu_id]],Revenue_Analysis[cuid],Revenue_Analysis[Q2 Low Deviation], 0)</f>
        <v>149.06100000000001</v>
      </c>
      <c r="AD1092" s="43">
        <f>_xlfn.XLOOKUP(Master1[[#This Row],[cu_id]],Revenue_Analysis[cuid],Revenue_Analysis[Q2 High Deviation], 0)</f>
        <v>428.16820000000001</v>
      </c>
      <c r="AE1092" s="43">
        <f>_xlfn.XLOOKUP(Master1[[#This Row],[cu_id]],Revenue_Analysis[cuid],Revenue_Analysis[Q3 Low Deviation], 0)</f>
        <v>153.49770000000001</v>
      </c>
      <c r="AF1092" s="43">
        <f>_xlfn.XLOOKUP(Master1[[#This Row],[cu_id]],Revenue_Analysis[cuid],Revenue_Analysis[Q3 High Deviation], 0)</f>
        <v>307.23309999999998</v>
      </c>
      <c r="AG1092" s="43">
        <f>_xlfn.XLOOKUP(Master1[[#This Row],[cu_id]],Revenue_Analysis[cuid],Revenue_Analysis[Q4 Low Deviation], 0)</f>
        <v>182.30009999999999</v>
      </c>
      <c r="AH1092" s="43">
        <f>_xlfn.XLOOKUP(Master1[[#This Row],[cu_id]],Revenue_Analysis[cuid],Revenue_Analysis[Q4 High Deviation], 0)</f>
        <v>403.84910000000002</v>
      </c>
      <c r="AI1092" s="43">
        <f>_xlfn.XLOOKUP(Master1[[#This Row],[cu_id]],Revenue_Analysis[cuid],Revenue_Analysis[Q1 Average], 0)</f>
        <v>201.5059</v>
      </c>
      <c r="AJ1092" s="43">
        <f>_xlfn.XLOOKUP(Master1[[#This Row],[cu_id]],Revenue_Analysis[cuid],Revenue_Analysis[Q2 Average], 0)</f>
        <v>288.6146</v>
      </c>
      <c r="AK1092" s="43">
        <f>_xlfn.XLOOKUP(Master1[[#This Row],[cu_id]],Revenue_Analysis[cuid],Revenue_Analysis[Q3 Average], 0)</f>
        <v>230.36539999999999</v>
      </c>
      <c r="AL1092" s="43">
        <f>_xlfn.XLOOKUP(Master1[[#This Row],[cu_id]],Revenue_Analysis[cuid],Revenue_Analysis[Q4 Average], 0)</f>
        <v>293.07459999999998</v>
      </c>
      <c r="AM1092" s="44">
        <v>10</v>
      </c>
      <c r="AN1092" s="44">
        <v>4.5</v>
      </c>
      <c r="AO1092" s="25" t="s">
        <v>13860</v>
      </c>
      <c r="AP1092" s="25" t="s">
        <v>13860</v>
      </c>
      <c r="AQ1092" s="25" t="s">
        <v>13860</v>
      </c>
      <c r="AR1092" s="25" t="s">
        <v>0</v>
      </c>
      <c r="AS1092" s="15">
        <f>IFERROR(_xlfn.XLOOKUP(Master1[[#This Row],[cu_id]],StopTimes[cu_ID],StopTimes[Average Stop Time]), 0)</f>
        <v>10.848809523333333</v>
      </c>
      <c r="AT109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92" s="45" t="s">
        <v>13860</v>
      </c>
      <c r="AV1092" s="13"/>
      <c r="AW1092" s="12"/>
    </row>
    <row r="1093" spans="1:49" x14ac:dyDescent="0.3">
      <c r="A1093" s="74" t="s">
        <v>3906</v>
      </c>
      <c r="B1093" s="25">
        <v>70</v>
      </c>
      <c r="C1093" s="25" t="s">
        <v>6</v>
      </c>
      <c r="D1093" s="26">
        <v>20328</v>
      </c>
      <c r="E1093" s="26" t="s">
        <v>13</v>
      </c>
      <c r="F1093" s="83" t="s">
        <v>4776</v>
      </c>
      <c r="G1093" s="26" t="s">
        <v>1560</v>
      </c>
      <c r="H1093" s="26" t="s">
        <v>11</v>
      </c>
      <c r="I1093" s="26" t="s">
        <v>363</v>
      </c>
      <c r="J1093" s="26" t="s">
        <v>4</v>
      </c>
      <c r="K1093" s="26" t="s">
        <v>635</v>
      </c>
      <c r="L1093" s="27">
        <v>6</v>
      </c>
      <c r="M1093" s="25" t="s">
        <v>3</v>
      </c>
      <c r="N1093" s="25" t="s">
        <v>25</v>
      </c>
      <c r="O10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1093" s="25">
        <v>0</v>
      </c>
      <c r="Q1093" s="25">
        <v>0</v>
      </c>
      <c r="R1093" s="25">
        <v>210</v>
      </c>
      <c r="S1093" s="25">
        <v>0</v>
      </c>
      <c r="T1093" s="25">
        <v>0</v>
      </c>
      <c r="U1093" s="25">
        <v>10</v>
      </c>
      <c r="V1093" s="41" t="str">
        <f>IFERROR(Master1[[#This Row],[Avg Garment Scans per Delivery]]/Master1[[#This Row],[Garment Inventory]], "")</f>
        <v/>
      </c>
      <c r="W1093" s="42"/>
      <c r="X1093" s="42"/>
      <c r="Y1093" s="42"/>
      <c r="Z1093" s="42"/>
      <c r="AA1093" s="43">
        <f>_xlfn.XLOOKUP(Master1[[#This Row],[cu_id]], Revenue_Analysis[cuid], Revenue_Analysis[Q1 Low Deviation], 0)</f>
        <v>39.6</v>
      </c>
      <c r="AB1093" s="43">
        <f>_xlfn.XLOOKUP(Master1[[#This Row],[cu_id]],Revenue_Analysis[cuid],Revenue_Analysis[Q1 High Deviation], 0)</f>
        <v>246.61</v>
      </c>
      <c r="AC1093" s="43">
        <f>_xlfn.XLOOKUP(Master1[[#This Row],[cu_id]],Revenue_Analysis[cuid],Revenue_Analysis[Q2 Low Deviation], 0)</f>
        <v>77.133300000000006</v>
      </c>
      <c r="AD1093" s="43">
        <f>_xlfn.XLOOKUP(Master1[[#This Row],[cu_id]],Revenue_Analysis[cuid],Revenue_Analysis[Q2 High Deviation], 0)</f>
        <v>242.7467</v>
      </c>
      <c r="AE1093" s="43">
        <f>_xlfn.XLOOKUP(Master1[[#This Row],[cu_id]],Revenue_Analysis[cuid],Revenue_Analysis[Q3 Low Deviation], 0)</f>
        <v>139.51220000000001</v>
      </c>
      <c r="AF1093" s="43">
        <f>_xlfn.XLOOKUP(Master1[[#This Row],[cu_id]],Revenue_Analysis[cuid],Revenue_Analysis[Q3 High Deviation], 0)</f>
        <v>189.65440000000001</v>
      </c>
      <c r="AG1093" s="43">
        <f>_xlfn.XLOOKUP(Master1[[#This Row],[cu_id]],Revenue_Analysis[cuid],Revenue_Analysis[Q4 Low Deviation], 0)</f>
        <v>17.832799999999999</v>
      </c>
      <c r="AH1093" s="43">
        <f>_xlfn.XLOOKUP(Master1[[#This Row],[cu_id]],Revenue_Analysis[cuid],Revenue_Analysis[Q4 High Deviation], 0)</f>
        <v>161.75919999999999</v>
      </c>
      <c r="AI1093" s="43">
        <f>_xlfn.XLOOKUP(Master1[[#This Row],[cu_id]],Revenue_Analysis[cuid],Revenue_Analysis[Q1 Average], 0)</f>
        <v>143.10499999999999</v>
      </c>
      <c r="AJ1093" s="43">
        <f>_xlfn.XLOOKUP(Master1[[#This Row],[cu_id]],Revenue_Analysis[cuid],Revenue_Analysis[Q2 Average], 0)</f>
        <v>159.94</v>
      </c>
      <c r="AK1093" s="43">
        <f>_xlfn.XLOOKUP(Master1[[#This Row],[cu_id]],Revenue_Analysis[cuid],Revenue_Analysis[Q3 Average], 0)</f>
        <v>164.58330000000001</v>
      </c>
      <c r="AL1093" s="43">
        <f>_xlfn.XLOOKUP(Master1[[#This Row],[cu_id]],Revenue_Analysis[cuid],Revenue_Analysis[Q4 Average], 0)</f>
        <v>89.796000000000006</v>
      </c>
      <c r="AM1093" s="44" t="s">
        <v>1</v>
      </c>
      <c r="AN1093" s="44" t="s">
        <v>1</v>
      </c>
      <c r="AO1093" s="25" t="s">
        <v>13860</v>
      </c>
      <c r="AP1093" s="25" t="s">
        <v>13860</v>
      </c>
      <c r="AQ1093" s="25" t="s">
        <v>13860</v>
      </c>
      <c r="AR1093" s="25" t="s">
        <v>0</v>
      </c>
      <c r="AS1093" s="15">
        <f>IFERROR(_xlfn.XLOOKUP(Master1[[#This Row],[cu_id]],StopTimes[cu_ID],StopTimes[Average Stop Time]), 0)</f>
        <v>0.25416666666666665</v>
      </c>
      <c r="AT109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93" s="45">
        <v>3</v>
      </c>
      <c r="AV1093" s="13"/>
      <c r="AW1093" s="12"/>
    </row>
    <row r="1094" spans="1:49" x14ac:dyDescent="0.3">
      <c r="A1094" s="74" t="s">
        <v>3893</v>
      </c>
      <c r="B1094" s="25">
        <v>70</v>
      </c>
      <c r="C1094" s="25" t="s">
        <v>6</v>
      </c>
      <c r="D1094" s="26">
        <v>5395</v>
      </c>
      <c r="E1094" s="26" t="s">
        <v>13</v>
      </c>
      <c r="F1094" s="26" t="s">
        <v>1530</v>
      </c>
      <c r="G1094" s="26" t="s">
        <v>1531</v>
      </c>
      <c r="H1094" s="26" t="s">
        <v>11</v>
      </c>
      <c r="I1094" s="26" t="s">
        <v>593</v>
      </c>
      <c r="J1094" s="26" t="s">
        <v>4</v>
      </c>
      <c r="K1094" s="26" t="s">
        <v>1056</v>
      </c>
      <c r="L1094" s="27" t="s">
        <v>17</v>
      </c>
      <c r="M1094" s="25" t="s">
        <v>10</v>
      </c>
      <c r="N1094" s="25" t="s">
        <v>2</v>
      </c>
      <c r="O10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161</v>
      </c>
      <c r="P1094" s="25">
        <v>0</v>
      </c>
      <c r="Q1094" s="25">
        <v>0</v>
      </c>
      <c r="R1094" s="25">
        <v>161</v>
      </c>
      <c r="S1094" s="25">
        <v>0</v>
      </c>
      <c r="T1094" s="25">
        <v>0</v>
      </c>
      <c r="U1094" s="25">
        <v>26</v>
      </c>
      <c r="V1094" s="41" t="str">
        <f>IFERROR(Master1[[#This Row],[Avg Garment Scans per Delivery]]/Master1[[#This Row],[Garment Inventory]], "")</f>
        <v/>
      </c>
      <c r="W1094" s="42"/>
      <c r="X1094" s="42"/>
      <c r="Y1094" s="42"/>
      <c r="Z1094" s="42"/>
      <c r="AA1094" s="43">
        <f>_xlfn.XLOOKUP(Master1[[#This Row],[cu_id]], Revenue_Analysis[cuid], Revenue_Analysis[Q1 Low Deviation], 0)</f>
        <v>49.75</v>
      </c>
      <c r="AB1094" s="43">
        <f>_xlfn.XLOOKUP(Master1[[#This Row],[cu_id]],Revenue_Analysis[cuid],Revenue_Analysis[Q1 High Deviation], 0)</f>
        <v>51</v>
      </c>
      <c r="AC1094" s="43">
        <f>_xlfn.XLOOKUP(Master1[[#This Row],[cu_id]],Revenue_Analysis[cuid],Revenue_Analysis[Q2 Low Deviation], 0)</f>
        <v>52.095100000000002</v>
      </c>
      <c r="AD1094" s="43">
        <f>_xlfn.XLOOKUP(Master1[[#This Row],[cu_id]],Revenue_Analysis[cuid],Revenue_Analysis[Q2 High Deviation], 0)</f>
        <v>54.573500000000003</v>
      </c>
      <c r="AE1094" s="43">
        <f>_xlfn.XLOOKUP(Master1[[#This Row],[cu_id]],Revenue_Analysis[cuid],Revenue_Analysis[Q3 Low Deviation], 0)</f>
        <v>53.99</v>
      </c>
      <c r="AF1094" s="43">
        <f>_xlfn.XLOOKUP(Master1[[#This Row],[cu_id]],Revenue_Analysis[cuid],Revenue_Analysis[Q3 High Deviation], 0)</f>
        <v>54.78</v>
      </c>
      <c r="AG1094" s="43">
        <f>_xlfn.XLOOKUP(Master1[[#This Row],[cu_id]],Revenue_Analysis[cuid],Revenue_Analysis[Q4 Low Deviation], 0)</f>
        <v>54.8123</v>
      </c>
      <c r="AH1094" s="43">
        <f>_xlfn.XLOOKUP(Master1[[#This Row],[cu_id]],Revenue_Analysis[cuid],Revenue_Analysis[Q4 High Deviation], 0)</f>
        <v>58.101100000000002</v>
      </c>
      <c r="AI1094" s="43">
        <f>_xlfn.XLOOKUP(Master1[[#This Row],[cu_id]],Revenue_Analysis[cuid],Revenue_Analysis[Q1 Average], 0)</f>
        <v>50.375</v>
      </c>
      <c r="AJ1094" s="43">
        <f>_xlfn.XLOOKUP(Master1[[#This Row],[cu_id]],Revenue_Analysis[cuid],Revenue_Analysis[Q2 Average], 0)</f>
        <v>53.334299999999999</v>
      </c>
      <c r="AK1094" s="43">
        <f>_xlfn.XLOOKUP(Master1[[#This Row],[cu_id]],Revenue_Analysis[cuid],Revenue_Analysis[Q3 Average], 0)</f>
        <v>54.384999999999998</v>
      </c>
      <c r="AL1094" s="43">
        <f>_xlfn.XLOOKUP(Master1[[#This Row],[cu_id]],Revenue_Analysis[cuid],Revenue_Analysis[Q4 Average], 0)</f>
        <v>56.456699999999998</v>
      </c>
      <c r="AM1094" s="44">
        <v>0.41666666666666669</v>
      </c>
      <c r="AN1094" s="44">
        <v>0.625</v>
      </c>
      <c r="AO1094" s="25" t="s">
        <v>13860</v>
      </c>
      <c r="AP1094" s="25" t="s">
        <v>13860</v>
      </c>
      <c r="AQ1094" s="25" t="s">
        <v>13860</v>
      </c>
      <c r="AR1094" s="25" t="s">
        <v>0</v>
      </c>
      <c r="AS1094" s="15">
        <f>IFERROR(_xlfn.XLOOKUP(Master1[[#This Row],[cu_id]],StopTimes[cu_ID],StopTimes[Average Stop Time]), 0)</f>
        <v>0.37916666666666665</v>
      </c>
      <c r="AT109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94" s="45">
        <v>3</v>
      </c>
      <c r="AV1094" s="13"/>
      <c r="AW1094" s="12"/>
    </row>
    <row r="1095" spans="1:49" x14ac:dyDescent="0.3">
      <c r="A1095" s="74" t="s">
        <v>3352</v>
      </c>
      <c r="B1095" s="25">
        <v>71</v>
      </c>
      <c r="C1095" s="25" t="s">
        <v>7</v>
      </c>
      <c r="D1095" s="26">
        <v>20676</v>
      </c>
      <c r="E1095" s="26" t="s">
        <v>13</v>
      </c>
      <c r="F1095" s="26" t="s">
        <v>3353</v>
      </c>
      <c r="G1095" s="26" t="s">
        <v>3354</v>
      </c>
      <c r="H1095" s="26" t="s">
        <v>11</v>
      </c>
      <c r="I1095" s="26" t="s">
        <v>1152</v>
      </c>
      <c r="J1095" s="26" t="s">
        <v>4</v>
      </c>
      <c r="K1095" s="26" t="s">
        <v>1490</v>
      </c>
      <c r="L1095" s="27">
        <v>8</v>
      </c>
      <c r="M1095" s="25" t="s">
        <v>3</v>
      </c>
      <c r="N1095" s="25" t="s">
        <v>2</v>
      </c>
      <c r="O10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095" s="25">
        <v>0</v>
      </c>
      <c r="Q1095" s="25">
        <v>0</v>
      </c>
      <c r="R1095" s="25">
        <v>0</v>
      </c>
      <c r="S1095" s="25">
        <v>0</v>
      </c>
      <c r="T1095" s="25">
        <v>30</v>
      </c>
      <c r="U1095" s="25">
        <v>115</v>
      </c>
      <c r="V1095" s="41">
        <f>IFERROR(Master1[[#This Row],[Avg Garment Scans per Delivery]]/Master1[[#This Row],[Garment Inventory]], "")</f>
        <v>5.3061224489795916E-2</v>
      </c>
      <c r="W1095" s="42">
        <v>245</v>
      </c>
      <c r="X1095" s="42">
        <v>13</v>
      </c>
      <c r="Y1095" s="42">
        <v>6</v>
      </c>
      <c r="Z1095" s="42">
        <v>259</v>
      </c>
      <c r="AA1095" s="43">
        <f>_xlfn.XLOOKUP(Master1[[#This Row],[cu_id]], Revenue_Analysis[cuid], Revenue_Analysis[Q1 Low Deviation], 0)</f>
        <v>337.7826</v>
      </c>
      <c r="AB1095" s="43">
        <f>_xlfn.XLOOKUP(Master1[[#This Row],[cu_id]],Revenue_Analysis[cuid],Revenue_Analysis[Q1 High Deviation], 0)</f>
        <v>491.53579999999999</v>
      </c>
      <c r="AC1095" s="43">
        <f>_xlfn.XLOOKUP(Master1[[#This Row],[cu_id]],Revenue_Analysis[cuid],Revenue_Analysis[Q2 Low Deviation], 0)</f>
        <v>399.07929999999999</v>
      </c>
      <c r="AD1095" s="43">
        <f>_xlfn.XLOOKUP(Master1[[#This Row],[cu_id]],Revenue_Analysis[cuid],Revenue_Analysis[Q2 High Deviation], 0)</f>
        <v>738.14070000000004</v>
      </c>
      <c r="AE1095" s="43">
        <f>_xlfn.XLOOKUP(Master1[[#This Row],[cu_id]],Revenue_Analysis[cuid],Revenue_Analysis[Q3 Low Deviation], 0)</f>
        <v>603.26840000000004</v>
      </c>
      <c r="AF1095" s="43">
        <f>_xlfn.XLOOKUP(Master1[[#This Row],[cu_id]],Revenue_Analysis[cuid],Revenue_Analysis[Q3 High Deviation], 0)</f>
        <v>697.43299999999999</v>
      </c>
      <c r="AG1095" s="43">
        <f>_xlfn.XLOOKUP(Master1[[#This Row],[cu_id]],Revenue_Analysis[cuid],Revenue_Analysis[Q4 Low Deviation], 0)</f>
        <v>354.91969999999998</v>
      </c>
      <c r="AH1095" s="43">
        <f>_xlfn.XLOOKUP(Master1[[#This Row],[cu_id]],Revenue_Analysis[cuid],Revenue_Analysis[Q4 High Deviation], 0)</f>
        <v>705.94410000000005</v>
      </c>
      <c r="AI1095" s="43">
        <f>_xlfn.XLOOKUP(Master1[[#This Row],[cu_id]],Revenue_Analysis[cuid],Revenue_Analysis[Q1 Average], 0)</f>
        <v>414.6592</v>
      </c>
      <c r="AJ1095" s="43">
        <f>_xlfn.XLOOKUP(Master1[[#This Row],[cu_id]],Revenue_Analysis[cuid],Revenue_Analysis[Q2 Average], 0)</f>
        <v>568.61</v>
      </c>
      <c r="AK1095" s="43">
        <f>_xlfn.XLOOKUP(Master1[[#This Row],[cu_id]],Revenue_Analysis[cuid],Revenue_Analysis[Q3 Average], 0)</f>
        <v>650.35069999999996</v>
      </c>
      <c r="AL1095" s="43">
        <f>_xlfn.XLOOKUP(Master1[[#This Row],[cu_id]],Revenue_Analysis[cuid],Revenue_Analysis[Q4 Average], 0)</f>
        <v>530.43190000000004</v>
      </c>
      <c r="AM1095" s="44">
        <v>8</v>
      </c>
      <c r="AN1095" s="44">
        <v>5.5</v>
      </c>
      <c r="AO1095" s="25" t="s">
        <v>13860</v>
      </c>
      <c r="AP1095" s="25" t="s">
        <v>13860</v>
      </c>
      <c r="AQ1095" s="25" t="s">
        <v>13860</v>
      </c>
      <c r="AR1095" s="25" t="s">
        <v>0</v>
      </c>
      <c r="AS1095" s="15">
        <f>IFERROR(_xlfn.XLOOKUP(Master1[[#This Row],[cu_id]],StopTimes[cu_ID],StopTimes[Average Stop Time]), 0)</f>
        <v>0</v>
      </c>
      <c r="AT1095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095" s="45">
        <v>20</v>
      </c>
      <c r="AV1095" s="13"/>
      <c r="AW1095" s="12"/>
    </row>
    <row r="1096" spans="1:49" x14ac:dyDescent="0.3">
      <c r="A1096" s="74" t="s">
        <v>3355</v>
      </c>
      <c r="B1096" s="25">
        <v>71</v>
      </c>
      <c r="C1096" s="25" t="s">
        <v>12</v>
      </c>
      <c r="D1096" s="26">
        <v>20676</v>
      </c>
      <c r="E1096" s="26" t="s">
        <v>13</v>
      </c>
      <c r="F1096" s="26" t="s">
        <v>3353</v>
      </c>
      <c r="G1096" s="26" t="s">
        <v>3354</v>
      </c>
      <c r="H1096" s="26" t="s">
        <v>11</v>
      </c>
      <c r="I1096" s="26" t="s">
        <v>1152</v>
      </c>
      <c r="J1096" s="26" t="s">
        <v>4</v>
      </c>
      <c r="K1096" s="26" t="s">
        <v>1490</v>
      </c>
      <c r="L1096" s="27">
        <v>8</v>
      </c>
      <c r="M1096" s="25" t="s">
        <v>3</v>
      </c>
      <c r="N1096" s="25" t="s">
        <v>2</v>
      </c>
      <c r="O10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167</v>
      </c>
      <c r="P1096" s="25">
        <v>0</v>
      </c>
      <c r="Q1096" s="25">
        <v>167</v>
      </c>
      <c r="R1096" s="25">
        <v>0</v>
      </c>
      <c r="S1096" s="25">
        <v>0</v>
      </c>
      <c r="T1096" s="25">
        <v>0</v>
      </c>
      <c r="U1096" s="25">
        <v>115</v>
      </c>
      <c r="V1096" s="41">
        <f>IFERROR(Master1[[#This Row],[Avg Garment Scans per Delivery]]/Master1[[#This Row],[Garment Inventory]], "")</f>
        <v>5.3061224489795916E-2</v>
      </c>
      <c r="W1096" s="42">
        <v>245</v>
      </c>
      <c r="X1096" s="42">
        <v>13</v>
      </c>
      <c r="Y1096" s="42">
        <v>6</v>
      </c>
      <c r="Z1096" s="42">
        <v>259</v>
      </c>
      <c r="AA1096" s="43">
        <f>_xlfn.XLOOKUP(Master1[[#This Row],[cu_id]], Revenue_Analysis[cuid], Revenue_Analysis[Q1 Low Deviation], 0)</f>
        <v>233.57480000000001</v>
      </c>
      <c r="AB1096" s="43">
        <f>_xlfn.XLOOKUP(Master1[[#This Row],[cu_id]],Revenue_Analysis[cuid],Revenue_Analysis[Q1 High Deviation], 0)</f>
        <v>304.23899999999998</v>
      </c>
      <c r="AC1096" s="43">
        <f>_xlfn.XLOOKUP(Master1[[#This Row],[cu_id]],Revenue_Analysis[cuid],Revenue_Analysis[Q2 Low Deviation], 0)</f>
        <v>289.3211</v>
      </c>
      <c r="AD1096" s="43">
        <f>_xlfn.XLOOKUP(Master1[[#This Row],[cu_id]],Revenue_Analysis[cuid],Revenue_Analysis[Q2 High Deviation], 0)</f>
        <v>461.14190000000002</v>
      </c>
      <c r="AE1096" s="43">
        <f>_xlfn.XLOOKUP(Master1[[#This Row],[cu_id]],Revenue_Analysis[cuid],Revenue_Analysis[Q3 Low Deviation], 0)</f>
        <v>355.14589999999998</v>
      </c>
      <c r="AF1096" s="43">
        <f>_xlfn.XLOOKUP(Master1[[#This Row],[cu_id]],Revenue_Analysis[cuid],Revenue_Analysis[Q3 High Deviation], 0)</f>
        <v>473.16550000000001</v>
      </c>
      <c r="AG1096" s="43">
        <f>_xlfn.XLOOKUP(Master1[[#This Row],[cu_id]],Revenue_Analysis[cuid],Revenue_Analysis[Q4 Low Deviation], 0)</f>
        <v>360.20030000000003</v>
      </c>
      <c r="AH1096" s="43">
        <f>_xlfn.XLOOKUP(Master1[[#This Row],[cu_id]],Revenue_Analysis[cuid],Revenue_Analysis[Q4 High Deviation], 0)</f>
        <v>454.76889999999997</v>
      </c>
      <c r="AI1096" s="43">
        <f>_xlfn.XLOOKUP(Master1[[#This Row],[cu_id]],Revenue_Analysis[cuid],Revenue_Analysis[Q1 Average], 0)</f>
        <v>268.90690000000001</v>
      </c>
      <c r="AJ1096" s="43">
        <f>_xlfn.XLOOKUP(Master1[[#This Row],[cu_id]],Revenue_Analysis[cuid],Revenue_Analysis[Q2 Average], 0)</f>
        <v>375.23149999999998</v>
      </c>
      <c r="AK1096" s="43">
        <f>_xlfn.XLOOKUP(Master1[[#This Row],[cu_id]],Revenue_Analysis[cuid],Revenue_Analysis[Q3 Average], 0)</f>
        <v>414.15570000000002</v>
      </c>
      <c r="AL1096" s="43">
        <f>_xlfn.XLOOKUP(Master1[[#This Row],[cu_id]],Revenue_Analysis[cuid],Revenue_Analysis[Q4 Average], 0)</f>
        <v>407.4846</v>
      </c>
      <c r="AM1096" s="44">
        <v>8</v>
      </c>
      <c r="AN1096" s="44">
        <v>5.5</v>
      </c>
      <c r="AO1096" s="25" t="s">
        <v>13860</v>
      </c>
      <c r="AP1096" s="25" t="s">
        <v>13860</v>
      </c>
      <c r="AQ1096" s="25" t="s">
        <v>207</v>
      </c>
      <c r="AR1096" s="25" t="s">
        <v>0</v>
      </c>
      <c r="AS1096" s="15">
        <f>IFERROR(_xlfn.XLOOKUP(Master1[[#This Row],[cu_id]],StopTimes[cu_ID],StopTimes[Average Stop Time]), 0)</f>
        <v>0</v>
      </c>
      <c r="AT1096" s="15">
        <f>IF(Master1[[#This Row],[RSP StopTime Override]] &lt;&gt; "",Master1[[#This Row],[RSP StopTime Override]],IF(Master1[[#This Row],[Avg Stop Time Helper]] &lt;&gt; 0, Master1[[#This Row],[Avg Stop Time Helper]],Average_Stop_Time))</f>
        <v>19</v>
      </c>
      <c r="AU1096" s="45">
        <v>19</v>
      </c>
      <c r="AV1096" s="13"/>
      <c r="AW1096" s="12"/>
    </row>
    <row r="1097" spans="1:49" x14ac:dyDescent="0.3">
      <c r="A1097" s="74" t="s">
        <v>3392</v>
      </c>
      <c r="B1097" s="25">
        <v>71</v>
      </c>
      <c r="C1097" s="25" t="s">
        <v>12</v>
      </c>
      <c r="D1097" s="26">
        <v>5585</v>
      </c>
      <c r="E1097" s="26" t="s">
        <v>13</v>
      </c>
      <c r="F1097" s="26" t="s">
        <v>224</v>
      </c>
      <c r="G1097" s="26" t="s">
        <v>225</v>
      </c>
      <c r="H1097" s="26" t="s">
        <v>11</v>
      </c>
      <c r="I1097" s="26" t="s">
        <v>226</v>
      </c>
      <c r="J1097" s="26" t="s">
        <v>4</v>
      </c>
      <c r="K1097" s="26" t="s">
        <v>227</v>
      </c>
      <c r="L1097" s="27" t="s">
        <v>19</v>
      </c>
      <c r="M1097" s="25" t="s">
        <v>18</v>
      </c>
      <c r="N1097" s="25" t="s">
        <v>2</v>
      </c>
      <c r="O10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097" s="25">
        <v>0</v>
      </c>
      <c r="Q1097" s="25">
        <v>140</v>
      </c>
      <c r="R1097" s="25">
        <v>0</v>
      </c>
      <c r="S1097" s="25">
        <v>0</v>
      </c>
      <c r="T1097" s="25">
        <v>0</v>
      </c>
      <c r="U1097" s="25">
        <v>26</v>
      </c>
      <c r="V1097" s="41" t="str">
        <f>IFERROR(Master1[[#This Row],[Avg Garment Scans per Delivery]]/Master1[[#This Row],[Garment Inventory]], "")</f>
        <v/>
      </c>
      <c r="W1097" s="42"/>
      <c r="X1097" s="42"/>
      <c r="Y1097" s="42"/>
      <c r="Z1097" s="42"/>
      <c r="AA1097" s="43">
        <f>_xlfn.XLOOKUP(Master1[[#This Row],[cu_id]], Revenue_Analysis[cuid], Revenue_Analysis[Q1 Low Deviation], 0)</f>
        <v>109.2492</v>
      </c>
      <c r="AB1097" s="43">
        <f>_xlfn.XLOOKUP(Master1[[#This Row],[cu_id]],Revenue_Analysis[cuid],Revenue_Analysis[Q1 High Deviation], 0)</f>
        <v>145.99359999999999</v>
      </c>
      <c r="AC1097" s="43">
        <f>_xlfn.XLOOKUP(Master1[[#This Row],[cu_id]],Revenue_Analysis[cuid],Revenue_Analysis[Q2 Low Deviation], 0)</f>
        <v>87.170599999999993</v>
      </c>
      <c r="AD1097" s="43">
        <f>_xlfn.XLOOKUP(Master1[[#This Row],[cu_id]],Revenue_Analysis[cuid],Revenue_Analysis[Q2 High Deviation], 0)</f>
        <v>150.65799999999999</v>
      </c>
      <c r="AE1097" s="43">
        <f>_xlfn.XLOOKUP(Master1[[#This Row],[cu_id]],Revenue_Analysis[cuid],Revenue_Analysis[Q3 Low Deviation], 0)</f>
        <v>118.8841</v>
      </c>
      <c r="AF1097" s="43">
        <f>_xlfn.XLOOKUP(Master1[[#This Row],[cu_id]],Revenue_Analysis[cuid],Revenue_Analysis[Q3 High Deviation], 0)</f>
        <v>150.92169999999999</v>
      </c>
      <c r="AG1097" s="43">
        <f>_xlfn.XLOOKUP(Master1[[#This Row],[cu_id]],Revenue_Analysis[cuid],Revenue_Analysis[Q4 Low Deviation], 0)</f>
        <v>87.246700000000004</v>
      </c>
      <c r="AH1097" s="43">
        <f>_xlfn.XLOOKUP(Master1[[#This Row],[cu_id]],Revenue_Analysis[cuid],Revenue_Analysis[Q4 High Deviation], 0)</f>
        <v>145.98670000000001</v>
      </c>
      <c r="AI1097" s="43">
        <f>_xlfn.XLOOKUP(Master1[[#This Row],[cu_id]],Revenue_Analysis[cuid],Revenue_Analysis[Q1 Average], 0)</f>
        <v>127.62139999999999</v>
      </c>
      <c r="AJ1097" s="43">
        <f>_xlfn.XLOOKUP(Master1[[#This Row],[cu_id]],Revenue_Analysis[cuid],Revenue_Analysis[Q2 Average], 0)</f>
        <v>118.9143</v>
      </c>
      <c r="AK1097" s="43">
        <f>_xlfn.XLOOKUP(Master1[[#This Row],[cu_id]],Revenue_Analysis[cuid],Revenue_Analysis[Q3 Average], 0)</f>
        <v>134.90289999999999</v>
      </c>
      <c r="AL1097" s="43">
        <f>_xlfn.XLOOKUP(Master1[[#This Row],[cu_id]],Revenue_Analysis[cuid],Revenue_Analysis[Q4 Average], 0)</f>
        <v>116.61669999999999</v>
      </c>
      <c r="AM1097" s="44">
        <v>9</v>
      </c>
      <c r="AN1097" s="44">
        <v>9.5</v>
      </c>
      <c r="AO1097" s="25" t="s">
        <v>13860</v>
      </c>
      <c r="AP1097" s="25" t="s">
        <v>13860</v>
      </c>
      <c r="AQ1097" s="25" t="s">
        <v>207</v>
      </c>
      <c r="AR1097" s="25" t="s">
        <v>0</v>
      </c>
      <c r="AS1097" s="15">
        <f>IFERROR(_xlfn.XLOOKUP(Master1[[#This Row],[cu_id]],StopTimes[cu_ID],StopTimes[Average Stop Time]), 0)</f>
        <v>7.6375000000000002</v>
      </c>
      <c r="AT109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97" s="45" t="s">
        <v>13860</v>
      </c>
      <c r="AV1097" s="13"/>
      <c r="AW1097" s="12"/>
    </row>
    <row r="1098" spans="1:49" x14ac:dyDescent="0.3">
      <c r="A1098" s="74" t="s">
        <v>3393</v>
      </c>
      <c r="B1098" s="25">
        <v>71</v>
      </c>
      <c r="C1098" s="25" t="s">
        <v>12</v>
      </c>
      <c r="D1098" s="26">
        <v>5801</v>
      </c>
      <c r="E1098" s="26" t="s">
        <v>13</v>
      </c>
      <c r="F1098" s="26" t="s">
        <v>228</v>
      </c>
      <c r="G1098" s="26" t="s">
        <v>229</v>
      </c>
      <c r="H1098" s="26" t="s">
        <v>11</v>
      </c>
      <c r="I1098" s="26" t="s">
        <v>230</v>
      </c>
      <c r="J1098" s="26" t="s">
        <v>4</v>
      </c>
      <c r="K1098" s="26" t="s">
        <v>231</v>
      </c>
      <c r="L1098" s="27" t="s">
        <v>17</v>
      </c>
      <c r="M1098" s="25" t="s">
        <v>10</v>
      </c>
      <c r="N1098" s="25" t="s">
        <v>2</v>
      </c>
      <c r="O10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098" s="25">
        <v>0</v>
      </c>
      <c r="Q1098" s="25">
        <v>140</v>
      </c>
      <c r="R1098" s="25">
        <v>0</v>
      </c>
      <c r="S1098" s="25">
        <v>0</v>
      </c>
      <c r="T1098" s="25">
        <v>0</v>
      </c>
      <c r="U1098" s="25">
        <v>25</v>
      </c>
      <c r="V1098" s="41" t="str">
        <f>IFERROR(Master1[[#This Row],[Avg Garment Scans per Delivery]]/Master1[[#This Row],[Garment Inventory]], "")</f>
        <v/>
      </c>
      <c r="W1098" s="42"/>
      <c r="X1098" s="42"/>
      <c r="Y1098" s="42"/>
      <c r="Z1098" s="42"/>
      <c r="AA1098" s="43">
        <f>_xlfn.XLOOKUP(Master1[[#This Row],[cu_id]], Revenue_Analysis[cuid], Revenue_Analysis[Q1 Low Deviation], 0)</f>
        <v>52.61</v>
      </c>
      <c r="AB1098" s="43">
        <f>_xlfn.XLOOKUP(Master1[[#This Row],[cu_id]],Revenue_Analysis[cuid],Revenue_Analysis[Q1 High Deviation], 0)</f>
        <v>53.86</v>
      </c>
      <c r="AC1098" s="43">
        <f>_xlfn.XLOOKUP(Master1[[#This Row],[cu_id]],Revenue_Analysis[cuid],Revenue_Analysis[Q2 Low Deviation], 0)</f>
        <v>62.372100000000003</v>
      </c>
      <c r="AD1098" s="43">
        <f>_xlfn.XLOOKUP(Master1[[#This Row],[cu_id]],Revenue_Analysis[cuid],Revenue_Analysis[Q2 High Deviation], 0)</f>
        <v>65.105099999999993</v>
      </c>
      <c r="AE1098" s="43">
        <f>_xlfn.XLOOKUP(Master1[[#This Row],[cu_id]],Revenue_Analysis[cuid],Revenue_Analysis[Q3 Low Deviation], 0)</f>
        <v>65.34</v>
      </c>
      <c r="AF1098" s="43">
        <f>_xlfn.XLOOKUP(Master1[[#This Row],[cu_id]],Revenue_Analysis[cuid],Revenue_Analysis[Q3 High Deviation], 0)</f>
        <v>66.13</v>
      </c>
      <c r="AG1098" s="43">
        <f>_xlfn.XLOOKUP(Master1[[#This Row],[cu_id]],Revenue_Analysis[cuid],Revenue_Analysis[Q4 Low Deviation], 0)</f>
        <v>65.34</v>
      </c>
      <c r="AH1098" s="43">
        <f>_xlfn.XLOOKUP(Master1[[#This Row],[cu_id]],Revenue_Analysis[cuid],Revenue_Analysis[Q4 High Deviation], 0)</f>
        <v>65.34</v>
      </c>
      <c r="AI1098" s="43">
        <f>_xlfn.XLOOKUP(Master1[[#This Row],[cu_id]],Revenue_Analysis[cuid],Revenue_Analysis[Q1 Average], 0)</f>
        <v>53.234999999999999</v>
      </c>
      <c r="AJ1098" s="43">
        <f>_xlfn.XLOOKUP(Master1[[#This Row],[cu_id]],Revenue_Analysis[cuid],Revenue_Analysis[Q2 Average], 0)</f>
        <v>63.738599999999998</v>
      </c>
      <c r="AK1098" s="43">
        <f>_xlfn.XLOOKUP(Master1[[#This Row],[cu_id]],Revenue_Analysis[cuid],Revenue_Analysis[Q3 Average], 0)</f>
        <v>65.734999999999999</v>
      </c>
      <c r="AL1098" s="43">
        <f>_xlfn.XLOOKUP(Master1[[#This Row],[cu_id]],Revenue_Analysis[cuid],Revenue_Analysis[Q4 Average], 0)</f>
        <v>65.34</v>
      </c>
      <c r="AM1098" s="44">
        <v>9</v>
      </c>
      <c r="AN1098" s="44">
        <v>8.5</v>
      </c>
      <c r="AO1098" s="25" t="s">
        <v>13860</v>
      </c>
      <c r="AP1098" s="25" t="s">
        <v>13860</v>
      </c>
      <c r="AQ1098" s="25" t="s">
        <v>207</v>
      </c>
      <c r="AR1098" s="25" t="s">
        <v>0</v>
      </c>
      <c r="AS1098" s="15">
        <f>IFERROR(_xlfn.XLOOKUP(Master1[[#This Row],[cu_id]],StopTimes[cu_ID],StopTimes[Average Stop Time]), 0)</f>
        <v>11.3375</v>
      </c>
      <c r="AT109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098" s="45" t="s">
        <v>13860</v>
      </c>
      <c r="AV1098" s="13"/>
      <c r="AW1098" s="12"/>
    </row>
    <row r="1099" spans="1:49" x14ac:dyDescent="0.3">
      <c r="A1099" s="74" t="s">
        <v>4493</v>
      </c>
      <c r="B1099" s="25">
        <v>76</v>
      </c>
      <c r="C1099" s="25" t="s">
        <v>12</v>
      </c>
      <c r="D1099" s="26">
        <v>99062</v>
      </c>
      <c r="E1099" s="26" t="s">
        <v>2095</v>
      </c>
      <c r="F1099" s="26" t="s">
        <v>2817</v>
      </c>
      <c r="G1099" s="26" t="s">
        <v>2818</v>
      </c>
      <c r="H1099" s="26" t="s">
        <v>11</v>
      </c>
      <c r="I1099" s="26" t="s">
        <v>431</v>
      </c>
      <c r="J1099" s="26" t="s">
        <v>4</v>
      </c>
      <c r="K1099" s="26" t="s">
        <v>810</v>
      </c>
      <c r="L1099" s="27" t="s">
        <v>16</v>
      </c>
      <c r="M1099" s="25" t="s">
        <v>3</v>
      </c>
      <c r="N1099" s="25" t="s">
        <v>2</v>
      </c>
      <c r="O10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099" s="25">
        <v>0</v>
      </c>
      <c r="Q1099" s="25">
        <v>10</v>
      </c>
      <c r="R1099" s="25">
        <v>0</v>
      </c>
      <c r="S1099" s="25">
        <v>0</v>
      </c>
      <c r="T1099" s="25">
        <v>0</v>
      </c>
      <c r="U1099" s="25">
        <v>52</v>
      </c>
      <c r="V1099" s="41">
        <f>IFERROR(Master1[[#This Row],[Avg Garment Scans per Delivery]]/Master1[[#This Row],[Garment Inventory]], "")</f>
        <v>8.247422680412371E-2</v>
      </c>
      <c r="W1099" s="42">
        <v>97</v>
      </c>
      <c r="X1099" s="42">
        <v>8</v>
      </c>
      <c r="Y1099" s="42">
        <v>4</v>
      </c>
      <c r="Z1099" s="42">
        <v>97</v>
      </c>
      <c r="AA1099" s="43">
        <f>_xlfn.XLOOKUP(Master1[[#This Row],[cu_id]], Revenue_Analysis[cuid], Revenue_Analysis[Q1 Low Deviation], 0)</f>
        <v>48.237699999999997</v>
      </c>
      <c r="AB1099" s="43">
        <f>_xlfn.XLOOKUP(Master1[[#This Row],[cu_id]],Revenue_Analysis[cuid],Revenue_Analysis[Q1 High Deviation], 0)</f>
        <v>49.622300000000003</v>
      </c>
      <c r="AC1099" s="43">
        <f>_xlfn.XLOOKUP(Master1[[#This Row],[cu_id]],Revenue_Analysis[cuid],Revenue_Analysis[Q2 Low Deviation], 0)</f>
        <v>50.374400000000001</v>
      </c>
      <c r="AD1099" s="43">
        <f>_xlfn.XLOOKUP(Master1[[#This Row],[cu_id]],Revenue_Analysis[cuid],Revenue_Analysis[Q2 High Deviation], 0)</f>
        <v>50.774799999999999</v>
      </c>
      <c r="AE1099" s="43">
        <f>_xlfn.XLOOKUP(Master1[[#This Row],[cu_id]],Revenue_Analysis[cuid],Revenue_Analysis[Q3 Low Deviation], 0)</f>
        <v>50.466700000000003</v>
      </c>
      <c r="AF1099" s="43">
        <f>_xlfn.XLOOKUP(Master1[[#This Row],[cu_id]],Revenue_Analysis[cuid],Revenue_Analysis[Q3 High Deviation], 0)</f>
        <v>52.685699999999997</v>
      </c>
      <c r="AG1099" s="43">
        <f>_xlfn.XLOOKUP(Master1[[#This Row],[cu_id]],Revenue_Analysis[cuid],Revenue_Analysis[Q4 Low Deviation], 0)</f>
        <v>53.98</v>
      </c>
      <c r="AH1099" s="43">
        <f>_xlfn.XLOOKUP(Master1[[#This Row],[cu_id]],Revenue_Analysis[cuid],Revenue_Analysis[Q4 High Deviation], 0)</f>
        <v>53.98</v>
      </c>
      <c r="AI1099" s="43">
        <f>_xlfn.XLOOKUP(Master1[[#This Row],[cu_id]],Revenue_Analysis[cuid],Revenue_Analysis[Q1 Average], 0)</f>
        <v>48.93</v>
      </c>
      <c r="AJ1099" s="43">
        <f>_xlfn.XLOOKUP(Master1[[#This Row],[cu_id]],Revenue_Analysis[cuid],Revenue_Analysis[Q2 Average], 0)</f>
        <v>50.574599999999997</v>
      </c>
      <c r="AK1099" s="43">
        <f>_xlfn.XLOOKUP(Master1[[#This Row],[cu_id]],Revenue_Analysis[cuid],Revenue_Analysis[Q3 Average], 0)</f>
        <v>51.5762</v>
      </c>
      <c r="AL1099" s="43">
        <f>_xlfn.XLOOKUP(Master1[[#This Row],[cu_id]],Revenue_Analysis[cuid],Revenue_Analysis[Q4 Average], 0)</f>
        <v>53.98</v>
      </c>
      <c r="AM1099" s="44">
        <v>7</v>
      </c>
      <c r="AN1099" s="44">
        <v>0.64583333333333337</v>
      </c>
      <c r="AO1099" s="25" t="s">
        <v>13860</v>
      </c>
      <c r="AP1099" s="25" t="s">
        <v>13860</v>
      </c>
      <c r="AQ1099" s="25" t="s">
        <v>13860</v>
      </c>
      <c r="AR1099" s="25" t="s">
        <v>0</v>
      </c>
      <c r="AS1099" s="15">
        <f>IFERROR(_xlfn.XLOOKUP(Master1[[#This Row],[cu_id]],StopTimes[cu_ID],StopTimes[Average Stop Time]), 0)</f>
        <v>2.4875000000000003</v>
      </c>
      <c r="AT109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099" s="45">
        <v>3</v>
      </c>
      <c r="AV1099" s="13"/>
      <c r="AW1099" s="12"/>
    </row>
    <row r="1100" spans="1:49" x14ac:dyDescent="0.3">
      <c r="A1100" s="74" t="s">
        <v>3448</v>
      </c>
      <c r="B1100" s="25">
        <v>72</v>
      </c>
      <c r="C1100" s="25" t="s">
        <v>6</v>
      </c>
      <c r="D1100" s="26">
        <v>20770</v>
      </c>
      <c r="E1100" s="26" t="s">
        <v>13</v>
      </c>
      <c r="F1100" s="26" t="s">
        <v>407</v>
      </c>
      <c r="G1100" s="26" t="s">
        <v>408</v>
      </c>
      <c r="H1100" s="26" t="s">
        <v>11</v>
      </c>
      <c r="I1100" s="26" t="s">
        <v>409</v>
      </c>
      <c r="J1100" s="26" t="s">
        <v>4</v>
      </c>
      <c r="K1100" s="26" t="s">
        <v>410</v>
      </c>
      <c r="L1100" s="27" t="s">
        <v>17</v>
      </c>
      <c r="M1100" s="25" t="s">
        <v>10</v>
      </c>
      <c r="N1100" s="25" t="s">
        <v>2</v>
      </c>
      <c r="O11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410</v>
      </c>
      <c r="P1100" s="25">
        <v>0</v>
      </c>
      <c r="Q1100" s="25">
        <v>0</v>
      </c>
      <c r="R1100" s="25">
        <v>410</v>
      </c>
      <c r="S1100" s="25">
        <v>0</v>
      </c>
      <c r="T1100" s="25">
        <v>0</v>
      </c>
      <c r="U1100" s="25">
        <v>25</v>
      </c>
      <c r="V1100" s="41" t="str">
        <f>IFERROR(Master1[[#This Row],[Avg Garment Scans per Delivery]]/Master1[[#This Row],[Garment Inventory]], "")</f>
        <v/>
      </c>
      <c r="W1100" s="42"/>
      <c r="X1100" s="42"/>
      <c r="Y1100" s="42"/>
      <c r="Z1100" s="42"/>
      <c r="AA1100" s="43">
        <f>_xlfn.XLOOKUP(Master1[[#This Row],[cu_id]], Revenue_Analysis[cuid], Revenue_Analysis[Q1 Low Deviation], 0)</f>
        <v>48.396999999999998</v>
      </c>
      <c r="AB1100" s="43">
        <f>_xlfn.XLOOKUP(Master1[[#This Row],[cu_id]],Revenue_Analysis[cuid],Revenue_Analysis[Q1 High Deviation], 0)</f>
        <v>49.131599999999999</v>
      </c>
      <c r="AC1100" s="43">
        <f>_xlfn.XLOOKUP(Master1[[#This Row],[cu_id]],Revenue_Analysis[cuid],Revenue_Analysis[Q2 Low Deviation], 0)</f>
        <v>53.83</v>
      </c>
      <c r="AD1100" s="43">
        <f>_xlfn.XLOOKUP(Master1[[#This Row],[cu_id]],Revenue_Analysis[cuid],Revenue_Analysis[Q2 High Deviation], 0)</f>
        <v>55.11</v>
      </c>
      <c r="AE1100" s="43">
        <f>_xlfn.XLOOKUP(Master1[[#This Row],[cu_id]],Revenue_Analysis[cuid],Revenue_Analysis[Q3 Low Deviation], 0)</f>
        <v>55.0259</v>
      </c>
      <c r="AF1100" s="43">
        <f>_xlfn.XLOOKUP(Master1[[#This Row],[cu_id]],Revenue_Analysis[cuid],Revenue_Analysis[Q3 High Deviation], 0)</f>
        <v>55.456899999999997</v>
      </c>
      <c r="AG1100" s="43">
        <f>_xlfn.XLOOKUP(Master1[[#This Row],[cu_id]],Revenue_Analysis[cuid],Revenue_Analysis[Q4 Low Deviation], 0)</f>
        <v>54.99</v>
      </c>
      <c r="AH1100" s="43">
        <f>_xlfn.XLOOKUP(Master1[[#This Row],[cu_id]],Revenue_Analysis[cuid],Revenue_Analysis[Q4 High Deviation], 0)</f>
        <v>54.99</v>
      </c>
      <c r="AI1100" s="43">
        <f>_xlfn.XLOOKUP(Master1[[#This Row],[cu_id]],Revenue_Analysis[cuid],Revenue_Analysis[Q1 Average], 0)</f>
        <v>48.764299999999999</v>
      </c>
      <c r="AJ1100" s="43">
        <f>_xlfn.XLOOKUP(Master1[[#This Row],[cu_id]],Revenue_Analysis[cuid],Revenue_Analysis[Q2 Average], 0)</f>
        <v>54.47</v>
      </c>
      <c r="AK1100" s="43">
        <f>_xlfn.XLOOKUP(Master1[[#This Row],[cu_id]],Revenue_Analysis[cuid],Revenue_Analysis[Q3 Average], 0)</f>
        <v>55.241399999999999</v>
      </c>
      <c r="AL1100" s="43">
        <f>_xlfn.XLOOKUP(Master1[[#This Row],[cu_id]],Revenue_Analysis[cuid],Revenue_Analysis[Q4 Average], 0)</f>
        <v>54.99</v>
      </c>
      <c r="AM1100" s="44">
        <v>0.375</v>
      </c>
      <c r="AN1100" s="44">
        <v>0.58333333333333337</v>
      </c>
      <c r="AO1100" s="25" t="s">
        <v>13860</v>
      </c>
      <c r="AP1100" s="25" t="s">
        <v>13860</v>
      </c>
      <c r="AQ1100" s="25" t="s">
        <v>13860</v>
      </c>
      <c r="AR1100" s="25" t="s">
        <v>0</v>
      </c>
      <c r="AS1100" s="15">
        <f>IFERROR(_xlfn.XLOOKUP(Master1[[#This Row],[cu_id]],StopTimes[cu_ID],StopTimes[Average Stop Time]), 0)</f>
        <v>3.2583333333333333</v>
      </c>
      <c r="AT1100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100" s="45">
        <v>5</v>
      </c>
      <c r="AV1100" s="13"/>
      <c r="AW1100" s="12"/>
    </row>
    <row r="1101" spans="1:49" x14ac:dyDescent="0.3">
      <c r="A1101" s="74" t="s">
        <v>3449</v>
      </c>
      <c r="B1101" s="25">
        <v>76</v>
      </c>
      <c r="C1101" s="25" t="s">
        <v>7</v>
      </c>
      <c r="D1101" s="26">
        <v>20857</v>
      </c>
      <c r="E1101" s="26" t="s">
        <v>13</v>
      </c>
      <c r="F1101" s="26" t="s">
        <v>411</v>
      </c>
      <c r="G1101" s="26" t="s">
        <v>412</v>
      </c>
      <c r="H1101" s="26" t="s">
        <v>11</v>
      </c>
      <c r="I1101" s="26" t="s">
        <v>398</v>
      </c>
      <c r="J1101" s="26" t="s">
        <v>4</v>
      </c>
      <c r="K1101" s="26" t="s">
        <v>399</v>
      </c>
      <c r="L1101" s="27" t="s">
        <v>16</v>
      </c>
      <c r="M1101" s="25" t="s">
        <v>3</v>
      </c>
      <c r="N1101" s="25" t="s">
        <v>2</v>
      </c>
      <c r="O11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101" s="25">
        <v>0</v>
      </c>
      <c r="Q1101" s="25">
        <v>0</v>
      </c>
      <c r="R1101" s="25">
        <v>0</v>
      </c>
      <c r="S1101" s="25">
        <v>0</v>
      </c>
      <c r="T1101" s="25">
        <v>40</v>
      </c>
      <c r="U1101" s="25">
        <v>52</v>
      </c>
      <c r="V1101" s="41" t="str">
        <f>IFERROR(Master1[[#This Row],[Avg Garment Scans per Delivery]]/Master1[[#This Row],[Garment Inventory]], "")</f>
        <v/>
      </c>
      <c r="W1101" s="42"/>
      <c r="X1101" s="42">
        <v>6</v>
      </c>
      <c r="Y1101" s="42"/>
      <c r="Z1101" s="42"/>
      <c r="AA1101" s="43">
        <f>_xlfn.XLOOKUP(Master1[[#This Row],[cu_id]], Revenue_Analysis[cuid], Revenue_Analysis[Q1 Low Deviation], 0)</f>
        <v>150.80930000000001</v>
      </c>
      <c r="AB1101" s="43">
        <f>_xlfn.XLOOKUP(Master1[[#This Row],[cu_id]],Revenue_Analysis[cuid],Revenue_Analysis[Q1 High Deviation], 0)</f>
        <v>179.50229999999999</v>
      </c>
      <c r="AC1101" s="43">
        <f>_xlfn.XLOOKUP(Master1[[#This Row],[cu_id]],Revenue_Analysis[cuid],Revenue_Analysis[Q2 Low Deviation], 0)</f>
        <v>173.72460000000001</v>
      </c>
      <c r="AD1101" s="43">
        <f>_xlfn.XLOOKUP(Master1[[#This Row],[cu_id]],Revenue_Analysis[cuid],Revenue_Analysis[Q2 High Deviation], 0)</f>
        <v>178.357</v>
      </c>
      <c r="AE1101" s="43">
        <f>_xlfn.XLOOKUP(Master1[[#This Row],[cu_id]],Revenue_Analysis[cuid],Revenue_Analysis[Q3 Low Deviation], 0)</f>
        <v>178.6</v>
      </c>
      <c r="AF1101" s="43">
        <f>_xlfn.XLOOKUP(Master1[[#This Row],[cu_id]],Revenue_Analysis[cuid],Revenue_Analysis[Q3 High Deviation], 0)</f>
        <v>179.31</v>
      </c>
      <c r="AG1101" s="43">
        <f>_xlfn.XLOOKUP(Master1[[#This Row],[cu_id]],Revenue_Analysis[cuid],Revenue_Analysis[Q4 Low Deviation], 0)</f>
        <v>177.90799999999999</v>
      </c>
      <c r="AH1101" s="43">
        <f>_xlfn.XLOOKUP(Master1[[#This Row],[cu_id]],Revenue_Analysis[cuid],Revenue_Analysis[Q4 High Deviation], 0)</f>
        <v>178.79820000000001</v>
      </c>
      <c r="AI1101" s="43">
        <f>_xlfn.XLOOKUP(Master1[[#This Row],[cu_id]],Revenue_Analysis[cuid],Revenue_Analysis[Q1 Average], 0)</f>
        <v>165.1558</v>
      </c>
      <c r="AJ1101" s="43">
        <f>_xlfn.XLOOKUP(Master1[[#This Row],[cu_id]],Revenue_Analysis[cuid],Revenue_Analysis[Q2 Average], 0)</f>
        <v>176.04079999999999</v>
      </c>
      <c r="AK1101" s="43">
        <f>_xlfn.XLOOKUP(Master1[[#This Row],[cu_id]],Revenue_Analysis[cuid],Revenue_Analysis[Q3 Average], 0)</f>
        <v>178.95500000000001</v>
      </c>
      <c r="AL1101" s="43">
        <f>_xlfn.XLOOKUP(Master1[[#This Row],[cu_id]],Revenue_Analysis[cuid],Revenue_Analysis[Q4 Average], 0)</f>
        <v>178.35310000000001</v>
      </c>
      <c r="AM1101" s="44">
        <v>7</v>
      </c>
      <c r="AN1101" s="44">
        <v>4.5</v>
      </c>
      <c r="AO1101" s="25" t="s">
        <v>13860</v>
      </c>
      <c r="AP1101" s="25" t="s">
        <v>13860</v>
      </c>
      <c r="AQ1101" s="25" t="s">
        <v>13860</v>
      </c>
      <c r="AR1101" s="25" t="s">
        <v>0</v>
      </c>
      <c r="AS1101" s="15">
        <f>IFERROR(_xlfn.XLOOKUP(Master1[[#This Row],[cu_id]],StopTimes[cu_ID],StopTimes[Average Stop Time]), 0)</f>
        <v>11.858333333333334</v>
      </c>
      <c r="AT110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01" s="45" t="s">
        <v>13860</v>
      </c>
      <c r="AV1101" s="13"/>
      <c r="AW1101" s="12"/>
    </row>
    <row r="1102" spans="1:49" x14ac:dyDescent="0.3">
      <c r="A1102" s="74" t="s">
        <v>3450</v>
      </c>
      <c r="B1102" s="25">
        <v>34</v>
      </c>
      <c r="C1102" s="25" t="s">
        <v>9</v>
      </c>
      <c r="D1102" s="26">
        <v>20884</v>
      </c>
      <c r="E1102" s="26" t="s">
        <v>13</v>
      </c>
      <c r="F1102" s="26" t="s">
        <v>413</v>
      </c>
      <c r="G1102" s="26" t="s">
        <v>414</v>
      </c>
      <c r="H1102" s="26" t="s">
        <v>11</v>
      </c>
      <c r="I1102" s="26" t="s">
        <v>238</v>
      </c>
      <c r="J1102" s="26" t="s">
        <v>4</v>
      </c>
      <c r="K1102" s="26" t="s">
        <v>415</v>
      </c>
      <c r="L1102" s="27" t="s">
        <v>16</v>
      </c>
      <c r="M1102" s="25" t="s">
        <v>3</v>
      </c>
      <c r="N1102" s="25" t="s">
        <v>2</v>
      </c>
      <c r="O11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102" s="25">
        <v>110</v>
      </c>
      <c r="Q1102" s="25">
        <v>0</v>
      </c>
      <c r="R1102" s="25">
        <v>0</v>
      </c>
      <c r="S1102" s="25">
        <v>0</v>
      </c>
      <c r="T1102" s="25">
        <v>0</v>
      </c>
      <c r="U1102" s="25">
        <v>52</v>
      </c>
      <c r="V1102" s="41">
        <f>IFERROR(Master1[[#This Row],[Avg Garment Scans per Delivery]]/Master1[[#This Row],[Garment Inventory]], "")</f>
        <v>0.32608695652173914</v>
      </c>
      <c r="W1102" s="42">
        <v>46</v>
      </c>
      <c r="X1102" s="42">
        <v>15</v>
      </c>
      <c r="Y1102" s="42">
        <v>4</v>
      </c>
      <c r="Z1102" s="42">
        <v>60</v>
      </c>
      <c r="AA1102" s="43">
        <f>_xlfn.XLOOKUP(Master1[[#This Row],[cu_id]], Revenue_Analysis[cuid], Revenue_Analysis[Q1 Low Deviation], 0)</f>
        <v>91.560400000000001</v>
      </c>
      <c r="AB1102" s="43">
        <f>_xlfn.XLOOKUP(Master1[[#This Row],[cu_id]],Revenue_Analysis[cuid],Revenue_Analysis[Q1 High Deviation], 0)</f>
        <v>98.935000000000002</v>
      </c>
      <c r="AC1102" s="43">
        <f>_xlfn.XLOOKUP(Master1[[#This Row],[cu_id]],Revenue_Analysis[cuid],Revenue_Analysis[Q2 Low Deviation], 0)</f>
        <v>70.865799999999993</v>
      </c>
      <c r="AD1102" s="43">
        <f>_xlfn.XLOOKUP(Master1[[#This Row],[cu_id]],Revenue_Analysis[cuid],Revenue_Analysis[Q2 High Deviation], 0)</f>
        <v>73.847999999999999</v>
      </c>
      <c r="AE1102" s="43">
        <f>_xlfn.XLOOKUP(Master1[[#This Row],[cu_id]],Revenue_Analysis[cuid],Revenue_Analysis[Q3 Low Deviation], 0)</f>
        <v>73.735100000000003</v>
      </c>
      <c r="AF1102" s="43">
        <f>_xlfn.XLOOKUP(Master1[[#This Row],[cu_id]],Revenue_Analysis[cuid],Revenue_Analysis[Q3 High Deviation], 0)</f>
        <v>74.818700000000007</v>
      </c>
      <c r="AG1102" s="43">
        <f>_xlfn.XLOOKUP(Master1[[#This Row],[cu_id]],Revenue_Analysis[cuid],Revenue_Analysis[Q4 Low Deviation], 0)</f>
        <v>78.616100000000003</v>
      </c>
      <c r="AH1102" s="43">
        <f>_xlfn.XLOOKUP(Master1[[#This Row],[cu_id]],Revenue_Analysis[cuid],Revenue_Analysis[Q4 High Deviation], 0)</f>
        <v>79.113100000000003</v>
      </c>
      <c r="AI1102" s="43">
        <f>_xlfn.XLOOKUP(Master1[[#This Row],[cu_id]],Revenue_Analysis[cuid],Revenue_Analysis[Q1 Average], 0)</f>
        <v>95.247699999999995</v>
      </c>
      <c r="AJ1102" s="43">
        <f>_xlfn.XLOOKUP(Master1[[#This Row],[cu_id]],Revenue_Analysis[cuid],Revenue_Analysis[Q2 Average], 0)</f>
        <v>72.356899999999996</v>
      </c>
      <c r="AK1102" s="43">
        <f>_xlfn.XLOOKUP(Master1[[#This Row],[cu_id]],Revenue_Analysis[cuid],Revenue_Analysis[Q3 Average], 0)</f>
        <v>74.276899999999998</v>
      </c>
      <c r="AL1102" s="43">
        <f>_xlfn.XLOOKUP(Master1[[#This Row],[cu_id]],Revenue_Analysis[cuid],Revenue_Analysis[Q4 Average], 0)</f>
        <v>78.864599999999996</v>
      </c>
      <c r="AM1102" s="44" t="s">
        <v>1</v>
      </c>
      <c r="AN1102" s="44" t="s">
        <v>1</v>
      </c>
      <c r="AO1102" s="25" t="s">
        <v>13860</v>
      </c>
      <c r="AP1102" s="25" t="s">
        <v>13860</v>
      </c>
      <c r="AQ1102" s="25" t="s">
        <v>13860</v>
      </c>
      <c r="AR1102" s="25" t="s">
        <v>0</v>
      </c>
      <c r="AS1102" s="15">
        <f>IFERROR(_xlfn.XLOOKUP(Master1[[#This Row],[cu_id]],StopTimes[cu_ID],StopTimes[Average Stop Time]), 0)</f>
        <v>9.229629628333333</v>
      </c>
      <c r="AT110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02" s="45" t="s">
        <v>13860</v>
      </c>
      <c r="AV1102" s="13"/>
      <c r="AW1102" s="12"/>
    </row>
    <row r="1103" spans="1:49" x14ac:dyDescent="0.3">
      <c r="A1103" s="74" t="s">
        <v>3356</v>
      </c>
      <c r="B1103" s="25">
        <v>76</v>
      </c>
      <c r="C1103" s="25" t="s">
        <v>9</v>
      </c>
      <c r="D1103" s="26">
        <v>20887</v>
      </c>
      <c r="E1103" s="26" t="s">
        <v>13</v>
      </c>
      <c r="F1103" s="26" t="s">
        <v>3357</v>
      </c>
      <c r="G1103" s="26" t="s">
        <v>3358</v>
      </c>
      <c r="H1103" s="26" t="s">
        <v>11</v>
      </c>
      <c r="I1103" s="26" t="s">
        <v>344</v>
      </c>
      <c r="J1103" s="26" t="s">
        <v>4</v>
      </c>
      <c r="K1103" s="26" t="s">
        <v>345</v>
      </c>
      <c r="L1103" s="27">
        <v>8</v>
      </c>
      <c r="M1103" s="25" t="s">
        <v>3</v>
      </c>
      <c r="N1103" s="25" t="s">
        <v>2</v>
      </c>
      <c r="O11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55</v>
      </c>
      <c r="P1103" s="25">
        <v>55</v>
      </c>
      <c r="Q1103" s="25">
        <v>0</v>
      </c>
      <c r="R1103" s="25">
        <v>0</v>
      </c>
      <c r="S1103" s="25">
        <v>0</v>
      </c>
      <c r="T1103" s="25">
        <v>0</v>
      </c>
      <c r="U1103" s="25">
        <v>144</v>
      </c>
      <c r="V1103" s="41">
        <f>IFERROR(Master1[[#This Row],[Avg Garment Scans per Delivery]]/Master1[[#This Row],[Garment Inventory]], "")</f>
        <v>5.1724137931034482E-2</v>
      </c>
      <c r="W1103" s="42">
        <v>58</v>
      </c>
      <c r="X1103" s="42">
        <v>3</v>
      </c>
      <c r="Y1103" s="42">
        <v>5</v>
      </c>
      <c r="Z1103" s="42">
        <v>68</v>
      </c>
      <c r="AA1103" s="43">
        <f>_xlfn.XLOOKUP(Master1[[#This Row],[cu_id]], Revenue_Analysis[cuid], Revenue_Analysis[Q1 Low Deviation], 0)</f>
        <v>44.737499999999997</v>
      </c>
      <c r="AB1103" s="43">
        <f>_xlfn.XLOOKUP(Master1[[#This Row],[cu_id]],Revenue_Analysis[cuid],Revenue_Analysis[Q1 High Deviation], 0)</f>
        <v>352.50909999999999</v>
      </c>
      <c r="AC1103" s="43">
        <f>_xlfn.XLOOKUP(Master1[[#This Row],[cu_id]],Revenue_Analysis[cuid],Revenue_Analysis[Q2 Low Deviation], 0)</f>
        <v>57.163800000000002</v>
      </c>
      <c r="AD1103" s="43">
        <f>_xlfn.XLOOKUP(Master1[[#This Row],[cu_id]],Revenue_Analysis[cuid],Revenue_Analysis[Q2 High Deviation], 0)</f>
        <v>308.66039999999998</v>
      </c>
      <c r="AE1103" s="43">
        <f>_xlfn.XLOOKUP(Master1[[#This Row],[cu_id]],Revenue_Analysis[cuid],Revenue_Analysis[Q3 Low Deviation], 0)</f>
        <v>-92.533600000000007</v>
      </c>
      <c r="AF1103" s="43">
        <f>_xlfn.XLOOKUP(Master1[[#This Row],[cu_id]],Revenue_Analysis[cuid],Revenue_Analysis[Q3 High Deviation], 0)</f>
        <v>998.65740000000005</v>
      </c>
      <c r="AG1103" s="43">
        <f>_xlfn.XLOOKUP(Master1[[#This Row],[cu_id]],Revenue_Analysis[cuid],Revenue_Analysis[Q4 Low Deviation], 0)</f>
        <v>97.478399999999993</v>
      </c>
      <c r="AH1103" s="43">
        <f>_xlfn.XLOOKUP(Master1[[#This Row],[cu_id]],Revenue_Analysis[cuid],Revenue_Analysis[Q4 High Deviation], 0)</f>
        <v>113.63979999999999</v>
      </c>
      <c r="AI1103" s="43">
        <f>_xlfn.XLOOKUP(Master1[[#This Row],[cu_id]],Revenue_Analysis[cuid],Revenue_Analysis[Q1 Average], 0)</f>
        <v>198.6233</v>
      </c>
      <c r="AJ1103" s="43">
        <f>_xlfn.XLOOKUP(Master1[[#This Row],[cu_id]],Revenue_Analysis[cuid],Revenue_Analysis[Q2 Average], 0)</f>
        <v>182.91210000000001</v>
      </c>
      <c r="AK1103" s="43">
        <f>_xlfn.XLOOKUP(Master1[[#This Row],[cu_id]],Revenue_Analysis[cuid],Revenue_Analysis[Q3 Average], 0)</f>
        <v>453.06189999999998</v>
      </c>
      <c r="AL1103" s="43">
        <f>_xlfn.XLOOKUP(Master1[[#This Row],[cu_id]],Revenue_Analysis[cuid],Revenue_Analysis[Q4 Average], 0)</f>
        <v>105.5591</v>
      </c>
      <c r="AM1103" s="44">
        <v>7</v>
      </c>
      <c r="AN1103" s="44">
        <v>4.5</v>
      </c>
      <c r="AO1103" s="25" t="s">
        <v>13860</v>
      </c>
      <c r="AP1103" s="25" t="s">
        <v>13860</v>
      </c>
      <c r="AQ1103" s="25" t="s">
        <v>13860</v>
      </c>
      <c r="AR1103" s="25" t="s">
        <v>0</v>
      </c>
      <c r="AS1103" s="15">
        <f>IFERROR(_xlfn.XLOOKUP(Master1[[#This Row],[cu_id]],StopTimes[cu_ID],StopTimes[Average Stop Time]), 0)</f>
        <v>0</v>
      </c>
      <c r="AT110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03" s="45" t="s">
        <v>13860</v>
      </c>
      <c r="AV1103" s="13"/>
      <c r="AW1103" s="12"/>
    </row>
    <row r="1104" spans="1:49" x14ac:dyDescent="0.3">
      <c r="A1104" s="74" t="s">
        <v>3359</v>
      </c>
      <c r="B1104" s="25">
        <v>76</v>
      </c>
      <c r="C1104" s="25" t="s">
        <v>14</v>
      </c>
      <c r="D1104" s="26">
        <v>20887</v>
      </c>
      <c r="E1104" s="26" t="s">
        <v>13</v>
      </c>
      <c r="F1104" s="26" t="s">
        <v>3357</v>
      </c>
      <c r="G1104" s="26" t="s">
        <v>3358</v>
      </c>
      <c r="H1104" s="26" t="s">
        <v>11</v>
      </c>
      <c r="I1104" s="26" t="s">
        <v>344</v>
      </c>
      <c r="J1104" s="26" t="s">
        <v>4</v>
      </c>
      <c r="K1104" s="26" t="s">
        <v>345</v>
      </c>
      <c r="L1104" s="27">
        <v>8</v>
      </c>
      <c r="M1104" s="25" t="s">
        <v>3</v>
      </c>
      <c r="N1104" s="25" t="s">
        <v>2</v>
      </c>
      <c r="O110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104" s="25">
        <v>0</v>
      </c>
      <c r="Q1104" s="25">
        <v>0</v>
      </c>
      <c r="R1104" s="25">
        <v>0</v>
      </c>
      <c r="S1104" s="25">
        <v>60</v>
      </c>
      <c r="T1104" s="25">
        <v>0</v>
      </c>
      <c r="U1104" s="25">
        <v>144</v>
      </c>
      <c r="V1104" s="41">
        <f>IFERROR(Master1[[#This Row],[Avg Garment Scans per Delivery]]/Master1[[#This Row],[Garment Inventory]], "")</f>
        <v>5.1724137931034482E-2</v>
      </c>
      <c r="W1104" s="42">
        <v>58</v>
      </c>
      <c r="X1104" s="42">
        <v>3</v>
      </c>
      <c r="Y1104" s="42">
        <v>5</v>
      </c>
      <c r="Z1104" s="42">
        <v>68</v>
      </c>
      <c r="AA1104" s="43">
        <f>_xlfn.XLOOKUP(Master1[[#This Row],[cu_id]], Revenue_Analysis[cuid], Revenue_Analysis[Q1 Low Deviation], 0)</f>
        <v>56.033700000000003</v>
      </c>
      <c r="AB1104" s="43">
        <f>_xlfn.XLOOKUP(Master1[[#This Row],[cu_id]],Revenue_Analysis[cuid],Revenue_Analysis[Q1 High Deviation], 0)</f>
        <v>469.00630000000001</v>
      </c>
      <c r="AC1104" s="43">
        <f>_xlfn.XLOOKUP(Master1[[#This Row],[cu_id]],Revenue_Analysis[cuid],Revenue_Analysis[Q2 Low Deviation], 0)</f>
        <v>16.589499999999902</v>
      </c>
      <c r="AD1104" s="43">
        <f>_xlfn.XLOOKUP(Master1[[#This Row],[cu_id]],Revenue_Analysis[cuid],Revenue_Analysis[Q2 High Deviation], 0)</f>
        <v>1178.1681000000001</v>
      </c>
      <c r="AE1104" s="43">
        <f>_xlfn.XLOOKUP(Master1[[#This Row],[cu_id]],Revenue_Analysis[cuid],Revenue_Analysis[Q3 Low Deviation], 0)</f>
        <v>-172.40180000000001</v>
      </c>
      <c r="AF1104" s="43">
        <f>_xlfn.XLOOKUP(Master1[[#This Row],[cu_id]],Revenue_Analysis[cuid],Revenue_Analysis[Q3 High Deviation], 0)</f>
        <v>2141.6736000000001</v>
      </c>
      <c r="AG1104" s="43">
        <f>_xlfn.XLOOKUP(Master1[[#This Row],[cu_id]],Revenue_Analysis[cuid],Revenue_Analysis[Q4 Low Deviation], 0)</f>
        <v>-73.818899999999999</v>
      </c>
      <c r="AH1104" s="43">
        <f>_xlfn.XLOOKUP(Master1[[#This Row],[cu_id]],Revenue_Analysis[cuid],Revenue_Analysis[Q4 High Deviation], 0)</f>
        <v>2032.7173</v>
      </c>
      <c r="AI1104" s="43">
        <f>_xlfn.XLOOKUP(Master1[[#This Row],[cu_id]],Revenue_Analysis[cuid],Revenue_Analysis[Q1 Average], 0)</f>
        <v>262.52</v>
      </c>
      <c r="AJ1104" s="43">
        <f>_xlfn.XLOOKUP(Master1[[#This Row],[cu_id]],Revenue_Analysis[cuid],Revenue_Analysis[Q2 Average], 0)</f>
        <v>597.37879999999996</v>
      </c>
      <c r="AK1104" s="43">
        <f>_xlfn.XLOOKUP(Master1[[#This Row],[cu_id]],Revenue_Analysis[cuid],Revenue_Analysis[Q3 Average], 0)</f>
        <v>984.63589999999999</v>
      </c>
      <c r="AL1104" s="43">
        <f>_xlfn.XLOOKUP(Master1[[#This Row],[cu_id]],Revenue_Analysis[cuid],Revenue_Analysis[Q4 Average], 0)</f>
        <v>979.44920000000002</v>
      </c>
      <c r="AM1104" s="44">
        <v>7</v>
      </c>
      <c r="AN1104" s="44">
        <v>4.5</v>
      </c>
      <c r="AO1104" s="25" t="s">
        <v>13860</v>
      </c>
      <c r="AP1104" s="25" t="s">
        <v>13860</v>
      </c>
      <c r="AQ1104" s="25" t="s">
        <v>13860</v>
      </c>
      <c r="AR1104" s="25" t="s">
        <v>0</v>
      </c>
      <c r="AS1104" s="15">
        <f>IFERROR(_xlfn.XLOOKUP(Master1[[#This Row],[cu_id]],StopTimes[cu_ID],StopTimes[Average Stop Time]), 0)</f>
        <v>0</v>
      </c>
      <c r="AT110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04" s="45" t="s">
        <v>13860</v>
      </c>
      <c r="AV1104" s="13"/>
      <c r="AW1104" s="12"/>
    </row>
    <row r="1105" spans="1:49" x14ac:dyDescent="0.3">
      <c r="A1105" s="74" t="s">
        <v>4038</v>
      </c>
      <c r="B1105" s="25">
        <v>70</v>
      </c>
      <c r="C1105" s="25" t="s">
        <v>14</v>
      </c>
      <c r="D1105" s="26">
        <v>21152</v>
      </c>
      <c r="E1105" s="26" t="s">
        <v>13</v>
      </c>
      <c r="F1105" s="26" t="s">
        <v>1852</v>
      </c>
      <c r="G1105" s="26" t="s">
        <v>1853</v>
      </c>
      <c r="H1105" s="26" t="s">
        <v>11</v>
      </c>
      <c r="I1105" s="26" t="s">
        <v>575</v>
      </c>
      <c r="J1105" s="26" t="s">
        <v>4</v>
      </c>
      <c r="K1105" s="26" t="s">
        <v>1027</v>
      </c>
      <c r="L1105" s="27" t="s">
        <v>16</v>
      </c>
      <c r="M1105" s="25" t="s">
        <v>3</v>
      </c>
      <c r="N1105" s="25" t="s">
        <v>2</v>
      </c>
      <c r="O110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75</v>
      </c>
      <c r="P1105" s="25">
        <v>0</v>
      </c>
      <c r="Q1105" s="25">
        <v>0</v>
      </c>
      <c r="R1105" s="25">
        <v>0</v>
      </c>
      <c r="S1105" s="25">
        <v>75</v>
      </c>
      <c r="T1105" s="25">
        <v>0</v>
      </c>
      <c r="U1105" s="25">
        <v>53</v>
      </c>
      <c r="V1105" s="41" t="str">
        <f>IFERROR(Master1[[#This Row],[Avg Garment Scans per Delivery]]/Master1[[#This Row],[Garment Inventory]], "")</f>
        <v/>
      </c>
      <c r="W1105" s="42"/>
      <c r="X1105" s="42"/>
      <c r="Y1105" s="42"/>
      <c r="Z1105" s="42"/>
      <c r="AA1105" s="43">
        <f>_xlfn.XLOOKUP(Master1[[#This Row],[cu_id]], Revenue_Analysis[cuid], Revenue_Analysis[Q1 Low Deviation], 0)</f>
        <v>45.990400000000001</v>
      </c>
      <c r="AB1105" s="43">
        <f>_xlfn.XLOOKUP(Master1[[#This Row],[cu_id]],Revenue_Analysis[cuid],Revenue_Analysis[Q1 High Deviation], 0)</f>
        <v>47.588000000000001</v>
      </c>
      <c r="AC1105" s="43">
        <f>_xlfn.XLOOKUP(Master1[[#This Row],[cu_id]],Revenue_Analysis[cuid],Revenue_Analysis[Q2 Low Deviation], 0)</f>
        <v>44.115900000000003</v>
      </c>
      <c r="AD1105" s="43">
        <f>_xlfn.XLOOKUP(Master1[[#This Row],[cu_id]],Revenue_Analysis[cuid],Revenue_Analysis[Q2 High Deviation], 0)</f>
        <v>51.201300000000003</v>
      </c>
      <c r="AE1105" s="43">
        <f>_xlfn.XLOOKUP(Master1[[#This Row],[cu_id]],Revenue_Analysis[cuid],Revenue_Analysis[Q3 Low Deviation], 0)</f>
        <v>50.3598</v>
      </c>
      <c r="AF1105" s="43">
        <f>_xlfn.XLOOKUP(Master1[[#This Row],[cu_id]],Revenue_Analysis[cuid],Revenue_Analysis[Q3 High Deviation], 0)</f>
        <v>51.204799999999999</v>
      </c>
      <c r="AG1105" s="43">
        <f>_xlfn.XLOOKUP(Master1[[#This Row],[cu_id]],Revenue_Analysis[cuid],Revenue_Analysis[Q4 Low Deviation], 0)</f>
        <v>50.39</v>
      </c>
      <c r="AH1105" s="43">
        <f>_xlfn.XLOOKUP(Master1[[#This Row],[cu_id]],Revenue_Analysis[cuid],Revenue_Analysis[Q4 High Deviation], 0)</f>
        <v>50.39</v>
      </c>
      <c r="AI1105" s="43">
        <f>_xlfn.XLOOKUP(Master1[[#This Row],[cu_id]],Revenue_Analysis[cuid],Revenue_Analysis[Q1 Average], 0)</f>
        <v>46.789200000000001</v>
      </c>
      <c r="AJ1105" s="43">
        <f>_xlfn.XLOOKUP(Master1[[#This Row],[cu_id]],Revenue_Analysis[cuid],Revenue_Analysis[Q2 Average], 0)</f>
        <v>47.6586</v>
      </c>
      <c r="AK1105" s="43">
        <f>_xlfn.XLOOKUP(Master1[[#This Row],[cu_id]],Revenue_Analysis[cuid],Revenue_Analysis[Q3 Average], 0)</f>
        <v>50.782299999999999</v>
      </c>
      <c r="AL1105" s="43">
        <f>_xlfn.XLOOKUP(Master1[[#This Row],[cu_id]],Revenue_Analysis[cuid],Revenue_Analysis[Q4 Average], 0)</f>
        <v>50.39</v>
      </c>
      <c r="AM1105" s="44">
        <v>0.41666666666666669</v>
      </c>
      <c r="AN1105" s="44">
        <v>0.79166666666666663</v>
      </c>
      <c r="AO1105" s="25" t="s">
        <v>13860</v>
      </c>
      <c r="AP1105" s="25" t="s">
        <v>13860</v>
      </c>
      <c r="AQ1105" s="25" t="s">
        <v>13860</v>
      </c>
      <c r="AR1105" s="25" t="s">
        <v>0</v>
      </c>
      <c r="AS1105" s="15">
        <f>IFERROR(_xlfn.XLOOKUP(Master1[[#This Row],[cu_id]],StopTimes[cu_ID],StopTimes[Average Stop Time]), 0)</f>
        <v>0.99791666666666667</v>
      </c>
      <c r="AT110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05" s="45">
        <v>3</v>
      </c>
      <c r="AV1105" s="13"/>
      <c r="AW1105" s="12"/>
    </row>
    <row r="1106" spans="1:49" x14ac:dyDescent="0.3">
      <c r="A1106" s="74" t="s">
        <v>3452</v>
      </c>
      <c r="B1106" s="25">
        <v>15</v>
      </c>
      <c r="C1106" s="25" t="s">
        <v>6</v>
      </c>
      <c r="D1106" s="26">
        <v>21181</v>
      </c>
      <c r="E1106" s="26" t="s">
        <v>13</v>
      </c>
      <c r="F1106" s="26" t="s">
        <v>420</v>
      </c>
      <c r="G1106" s="26" t="s">
        <v>421</v>
      </c>
      <c r="H1106" s="26" t="s">
        <v>422</v>
      </c>
      <c r="I1106" s="26" t="s">
        <v>246</v>
      </c>
      <c r="J1106" s="26" t="s">
        <v>4</v>
      </c>
      <c r="K1106" s="26" t="s">
        <v>76</v>
      </c>
      <c r="L1106" s="27" t="s">
        <v>16</v>
      </c>
      <c r="M1106" s="25" t="s">
        <v>3</v>
      </c>
      <c r="N1106" s="25" t="s">
        <v>2</v>
      </c>
      <c r="O11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106" s="25">
        <v>0</v>
      </c>
      <c r="Q1106" s="25">
        <v>0</v>
      </c>
      <c r="R1106" s="25">
        <v>60</v>
      </c>
      <c r="S1106" s="25">
        <v>0</v>
      </c>
      <c r="T1106" s="25">
        <v>0</v>
      </c>
      <c r="U1106" s="25">
        <v>52</v>
      </c>
      <c r="V1106" s="41" t="str">
        <f>IFERROR(Master1[[#This Row],[Avg Garment Scans per Delivery]]/Master1[[#This Row],[Garment Inventory]], "")</f>
        <v/>
      </c>
      <c r="W1106" s="42"/>
      <c r="X1106" s="42"/>
      <c r="Y1106" s="42"/>
      <c r="Z1106" s="42"/>
      <c r="AA1106" s="43">
        <f>_xlfn.XLOOKUP(Master1[[#This Row],[cu_id]], Revenue_Analysis[cuid], Revenue_Analysis[Q1 Low Deviation], 0)</f>
        <v>554.97910000000002</v>
      </c>
      <c r="AB1106" s="43">
        <f>_xlfn.XLOOKUP(Master1[[#This Row],[cu_id]],Revenue_Analysis[cuid],Revenue_Analysis[Q1 High Deviation], 0)</f>
        <v>942.12710000000004</v>
      </c>
      <c r="AC1106" s="43">
        <f>_xlfn.XLOOKUP(Master1[[#This Row],[cu_id]],Revenue_Analysis[cuid],Revenue_Analysis[Q2 Low Deviation], 0)</f>
        <v>582.29399999999998</v>
      </c>
      <c r="AD1106" s="43">
        <f>_xlfn.XLOOKUP(Master1[[#This Row],[cu_id]],Revenue_Analysis[cuid],Revenue_Analysis[Q2 High Deviation], 0)</f>
        <v>1136.489</v>
      </c>
      <c r="AE1106" s="43">
        <f>_xlfn.XLOOKUP(Master1[[#This Row],[cu_id]],Revenue_Analysis[cuid],Revenue_Analysis[Q3 Low Deviation], 0)</f>
        <v>649.40060000000005</v>
      </c>
      <c r="AF1106" s="43">
        <f>_xlfn.XLOOKUP(Master1[[#This Row],[cu_id]],Revenue_Analysis[cuid],Revenue_Analysis[Q3 High Deviation], 0)</f>
        <v>1013.7164</v>
      </c>
      <c r="AG1106" s="43">
        <f>_xlfn.XLOOKUP(Master1[[#This Row],[cu_id]],Revenue_Analysis[cuid],Revenue_Analysis[Q4 Low Deviation], 0)</f>
        <v>585.62729999999999</v>
      </c>
      <c r="AH1106" s="43">
        <f>_xlfn.XLOOKUP(Master1[[#This Row],[cu_id]],Revenue_Analysis[cuid],Revenue_Analysis[Q4 High Deviation], 0)</f>
        <v>738.9357</v>
      </c>
      <c r="AI1106" s="43">
        <f>_xlfn.XLOOKUP(Master1[[#This Row],[cu_id]],Revenue_Analysis[cuid],Revenue_Analysis[Q1 Average], 0)</f>
        <v>748.55309999999997</v>
      </c>
      <c r="AJ1106" s="43">
        <f>_xlfn.XLOOKUP(Master1[[#This Row],[cu_id]],Revenue_Analysis[cuid],Revenue_Analysis[Q2 Average], 0)</f>
        <v>859.39149999999995</v>
      </c>
      <c r="AK1106" s="43">
        <f>_xlfn.XLOOKUP(Master1[[#This Row],[cu_id]],Revenue_Analysis[cuid],Revenue_Analysis[Q3 Average], 0)</f>
        <v>831.55849999999998</v>
      </c>
      <c r="AL1106" s="43">
        <f>_xlfn.XLOOKUP(Master1[[#This Row],[cu_id]],Revenue_Analysis[cuid],Revenue_Analysis[Q4 Average], 0)</f>
        <v>662.28150000000005</v>
      </c>
      <c r="AM1106" s="44">
        <v>0.33333333333333331</v>
      </c>
      <c r="AN1106" s="44">
        <v>0.66666666666666663</v>
      </c>
      <c r="AO1106" s="25" t="s">
        <v>13860</v>
      </c>
      <c r="AP1106" s="25" t="s">
        <v>13860</v>
      </c>
      <c r="AQ1106" s="25" t="s">
        <v>13860</v>
      </c>
      <c r="AR1106" s="25" t="s">
        <v>0</v>
      </c>
      <c r="AS1106" s="15">
        <f>IFERROR(_xlfn.XLOOKUP(Master1[[#This Row],[cu_id]],StopTimes[cu_ID],StopTimes[Average Stop Time]), 0)</f>
        <v>9.2249999999999996</v>
      </c>
      <c r="AT1106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106" s="45">
        <v>15</v>
      </c>
      <c r="AV1106" s="13"/>
      <c r="AW1106" s="12"/>
    </row>
    <row r="1107" spans="1:49" x14ac:dyDescent="0.3">
      <c r="A1107" s="74" t="s">
        <v>3394</v>
      </c>
      <c r="B1107" s="25">
        <v>71</v>
      </c>
      <c r="C1107" s="25" t="s">
        <v>9</v>
      </c>
      <c r="D1107" s="26">
        <v>99062</v>
      </c>
      <c r="E1107" s="26" t="s">
        <v>84</v>
      </c>
      <c r="F1107" s="26" t="s">
        <v>232</v>
      </c>
      <c r="G1107" s="26" t="s">
        <v>233</v>
      </c>
      <c r="H1107" s="26" t="s">
        <v>11</v>
      </c>
      <c r="I1107" s="26" t="s">
        <v>234</v>
      </c>
      <c r="J1107" s="26" t="s">
        <v>4</v>
      </c>
      <c r="K1107" s="26" t="s">
        <v>235</v>
      </c>
      <c r="L1107" s="27" t="s">
        <v>16</v>
      </c>
      <c r="M1107" s="25" t="s">
        <v>3</v>
      </c>
      <c r="N1107" s="25" t="s">
        <v>2</v>
      </c>
      <c r="O11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107" s="25">
        <v>10</v>
      </c>
      <c r="Q1107" s="25">
        <v>0</v>
      </c>
      <c r="R1107" s="25">
        <v>0</v>
      </c>
      <c r="S1107" s="25">
        <v>0</v>
      </c>
      <c r="T1107" s="25">
        <v>0</v>
      </c>
      <c r="U1107" s="25">
        <v>52</v>
      </c>
      <c r="V1107" s="41">
        <f>IFERROR(Master1[[#This Row],[Avg Garment Scans per Delivery]]/Master1[[#This Row],[Garment Inventory]], "")</f>
        <v>0.17857142857142858</v>
      </c>
      <c r="W1107" s="42">
        <v>112</v>
      </c>
      <c r="X1107" s="42">
        <v>20</v>
      </c>
      <c r="Y1107" s="42">
        <v>4</v>
      </c>
      <c r="Z1107" s="42">
        <v>113</v>
      </c>
      <c r="AA1107" s="43">
        <f>_xlfn.XLOOKUP(Master1[[#This Row],[cu_id]], Revenue_Analysis[cuid], Revenue_Analysis[Q1 Low Deviation], 0)</f>
        <v>129.4708</v>
      </c>
      <c r="AB1107" s="43">
        <f>_xlfn.XLOOKUP(Master1[[#This Row],[cu_id]],Revenue_Analysis[cuid],Revenue_Analysis[Q1 High Deviation], 0)</f>
        <v>133.85679999999999</v>
      </c>
      <c r="AC1107" s="43">
        <f>_xlfn.XLOOKUP(Master1[[#This Row],[cu_id]],Revenue_Analysis[cuid],Revenue_Analysis[Q2 Low Deviation], 0)</f>
        <v>135.35329999999999</v>
      </c>
      <c r="AD1107" s="43">
        <f>_xlfn.XLOOKUP(Master1[[#This Row],[cu_id]],Revenue_Analysis[cuid],Revenue_Analysis[Q2 High Deviation], 0)</f>
        <v>138.4975</v>
      </c>
      <c r="AE1107" s="43">
        <f>_xlfn.XLOOKUP(Master1[[#This Row],[cu_id]],Revenue_Analysis[cuid],Revenue_Analysis[Q3 Low Deviation], 0)</f>
        <v>138.38720000000001</v>
      </c>
      <c r="AF1107" s="43">
        <f>_xlfn.XLOOKUP(Master1[[#This Row],[cu_id]],Revenue_Analysis[cuid],Revenue_Analysis[Q3 High Deviation], 0)</f>
        <v>139.5204</v>
      </c>
      <c r="AG1107" s="43">
        <f>_xlfn.XLOOKUP(Master1[[#This Row],[cu_id]],Revenue_Analysis[cuid],Revenue_Analysis[Q4 Low Deviation], 0)</f>
        <v>138.34</v>
      </c>
      <c r="AH1107" s="43">
        <f>_xlfn.XLOOKUP(Master1[[#This Row],[cu_id]],Revenue_Analysis[cuid],Revenue_Analysis[Q4 High Deviation], 0)</f>
        <v>138.34</v>
      </c>
      <c r="AI1107" s="43">
        <f>_xlfn.XLOOKUP(Master1[[#This Row],[cu_id]],Revenue_Analysis[cuid],Revenue_Analysis[Q1 Average], 0)</f>
        <v>131.66380000000001</v>
      </c>
      <c r="AJ1107" s="43">
        <f>_xlfn.XLOOKUP(Master1[[#This Row],[cu_id]],Revenue_Analysis[cuid],Revenue_Analysis[Q2 Average], 0)</f>
        <v>136.9254</v>
      </c>
      <c r="AK1107" s="43">
        <f>_xlfn.XLOOKUP(Master1[[#This Row],[cu_id]],Revenue_Analysis[cuid],Revenue_Analysis[Q3 Average], 0)</f>
        <v>138.9538</v>
      </c>
      <c r="AL1107" s="43">
        <f>_xlfn.XLOOKUP(Master1[[#This Row],[cu_id]],Revenue_Analysis[cuid],Revenue_Analysis[Q4 Average], 0)</f>
        <v>138.34</v>
      </c>
      <c r="AM1107" s="44">
        <v>5</v>
      </c>
      <c r="AN1107" s="44">
        <v>8.5</v>
      </c>
      <c r="AO1107" s="25" t="s">
        <v>13860</v>
      </c>
      <c r="AP1107" s="25" t="s">
        <v>13860</v>
      </c>
      <c r="AQ1107" s="25" t="s">
        <v>207</v>
      </c>
      <c r="AR1107" s="25" t="s">
        <v>0</v>
      </c>
      <c r="AS1107" s="15">
        <f>IFERROR(_xlfn.XLOOKUP(Master1[[#This Row],[cu_id]],StopTimes[cu_ID],StopTimes[Average Stop Time]), 0)</f>
        <v>36.287037036666668</v>
      </c>
      <c r="AT110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07" s="45" t="s">
        <v>13860</v>
      </c>
      <c r="AV1107" s="13"/>
      <c r="AW1107" s="12"/>
    </row>
    <row r="1108" spans="1:49" x14ac:dyDescent="0.3">
      <c r="A1108" s="74" t="s">
        <v>3453</v>
      </c>
      <c r="B1108" s="25">
        <v>72</v>
      </c>
      <c r="C1108" s="25" t="s">
        <v>6</v>
      </c>
      <c r="D1108" s="26">
        <v>21601</v>
      </c>
      <c r="E1108" s="26" t="s">
        <v>13</v>
      </c>
      <c r="F1108" s="26" t="s">
        <v>423</v>
      </c>
      <c r="G1108" s="26" t="s">
        <v>424</v>
      </c>
      <c r="H1108" s="26" t="s">
        <v>11</v>
      </c>
      <c r="I1108" s="26" t="s">
        <v>246</v>
      </c>
      <c r="J1108" s="26" t="s">
        <v>4</v>
      </c>
      <c r="K1108" s="26" t="s">
        <v>76</v>
      </c>
      <c r="L1108" s="27" t="s">
        <v>19</v>
      </c>
      <c r="M1108" s="25" t="s">
        <v>18</v>
      </c>
      <c r="N1108" s="25" t="s">
        <v>2</v>
      </c>
      <c r="O11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370</v>
      </c>
      <c r="P1108" s="25">
        <v>0</v>
      </c>
      <c r="Q1108" s="25">
        <v>0</v>
      </c>
      <c r="R1108" s="25">
        <v>370</v>
      </c>
      <c r="S1108" s="25">
        <v>0</v>
      </c>
      <c r="T1108" s="25">
        <v>0</v>
      </c>
      <c r="U1108" s="25">
        <v>26</v>
      </c>
      <c r="V1108" s="41" t="str">
        <f>IFERROR(Master1[[#This Row],[Avg Garment Scans per Delivery]]/Master1[[#This Row],[Garment Inventory]], "")</f>
        <v/>
      </c>
      <c r="W1108" s="42"/>
      <c r="X1108" s="42"/>
      <c r="Y1108" s="42"/>
      <c r="Z1108" s="42"/>
      <c r="AA1108" s="43">
        <f>_xlfn.XLOOKUP(Master1[[#This Row],[cu_id]], Revenue_Analysis[cuid], Revenue_Analysis[Q1 Low Deviation], 0)</f>
        <v>138.9545</v>
      </c>
      <c r="AB1108" s="43">
        <f>_xlfn.XLOOKUP(Master1[[#This Row],[cu_id]],Revenue_Analysis[cuid],Revenue_Analysis[Q1 High Deviation], 0)</f>
        <v>140.79130000000001</v>
      </c>
      <c r="AC1108" s="43">
        <f>_xlfn.XLOOKUP(Master1[[#This Row],[cu_id]],Revenue_Analysis[cuid],Revenue_Analysis[Q2 Low Deviation], 0)</f>
        <v>150.0478</v>
      </c>
      <c r="AD1108" s="43">
        <f>_xlfn.XLOOKUP(Master1[[#This Row],[cu_id]],Revenue_Analysis[cuid],Revenue_Analysis[Q2 High Deviation], 0)</f>
        <v>154.18559999999999</v>
      </c>
      <c r="AE1108" s="43">
        <f>_xlfn.XLOOKUP(Master1[[#This Row],[cu_id]],Revenue_Analysis[cuid],Revenue_Analysis[Q3 Low Deviation], 0)</f>
        <v>153.8723</v>
      </c>
      <c r="AF1108" s="43">
        <f>_xlfn.XLOOKUP(Master1[[#This Row],[cu_id]],Revenue_Analysis[cuid],Revenue_Analysis[Q3 High Deviation], 0)</f>
        <v>155.1163</v>
      </c>
      <c r="AG1108" s="43">
        <f>_xlfn.XLOOKUP(Master1[[#This Row],[cu_id]],Revenue_Analysis[cuid],Revenue_Analysis[Q4 Low Deviation], 0)</f>
        <v>153.94999999999999</v>
      </c>
      <c r="AH1108" s="43">
        <f>_xlfn.XLOOKUP(Master1[[#This Row],[cu_id]],Revenue_Analysis[cuid],Revenue_Analysis[Q4 High Deviation], 0)</f>
        <v>153.94999999999999</v>
      </c>
      <c r="AI1108" s="43">
        <f>_xlfn.XLOOKUP(Master1[[#This Row],[cu_id]],Revenue_Analysis[cuid],Revenue_Analysis[Q1 Average], 0)</f>
        <v>139.87289999999999</v>
      </c>
      <c r="AJ1108" s="43">
        <f>_xlfn.XLOOKUP(Master1[[#This Row],[cu_id]],Revenue_Analysis[cuid],Revenue_Analysis[Q2 Average], 0)</f>
        <v>152.11670000000001</v>
      </c>
      <c r="AK1108" s="43">
        <f>_xlfn.XLOOKUP(Master1[[#This Row],[cu_id]],Revenue_Analysis[cuid],Revenue_Analysis[Q3 Average], 0)</f>
        <v>154.49430000000001</v>
      </c>
      <c r="AL1108" s="43">
        <f>_xlfn.XLOOKUP(Master1[[#This Row],[cu_id]],Revenue_Analysis[cuid],Revenue_Analysis[Q4 Average], 0)</f>
        <v>153.94999999999999</v>
      </c>
      <c r="AM1108" s="44">
        <v>0.375</v>
      </c>
      <c r="AN1108" s="44">
        <v>0.6875</v>
      </c>
      <c r="AO1108" s="25" t="s">
        <v>13860</v>
      </c>
      <c r="AP1108" s="25" t="s">
        <v>13860</v>
      </c>
      <c r="AQ1108" s="25" t="s">
        <v>13860</v>
      </c>
      <c r="AR1108" s="25" t="s">
        <v>0</v>
      </c>
      <c r="AS1108" s="15">
        <f>IFERROR(_xlfn.XLOOKUP(Master1[[#This Row],[cu_id]],StopTimes[cu_ID],StopTimes[Average Stop Time]), 0)</f>
        <v>0.33333333333333331</v>
      </c>
      <c r="AT1108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108" s="45">
        <v>15</v>
      </c>
      <c r="AV1108" s="13"/>
      <c r="AW1108" s="12"/>
    </row>
    <row r="1109" spans="1:49" x14ac:dyDescent="0.3">
      <c r="A1109" s="74" t="s">
        <v>3395</v>
      </c>
      <c r="B1109" s="25">
        <v>76</v>
      </c>
      <c r="C1109" s="25" t="s">
        <v>7</v>
      </c>
      <c r="D1109" s="26">
        <v>8053</v>
      </c>
      <c r="E1109" s="26" t="s">
        <v>13</v>
      </c>
      <c r="F1109" s="26" t="s">
        <v>236</v>
      </c>
      <c r="G1109" s="26" t="s">
        <v>237</v>
      </c>
      <c r="H1109" s="26" t="s">
        <v>11</v>
      </c>
      <c r="I1109" s="26" t="s">
        <v>238</v>
      </c>
      <c r="J1109" s="26" t="s">
        <v>4</v>
      </c>
      <c r="K1109" s="26" t="s">
        <v>239</v>
      </c>
      <c r="L1109" s="27" t="s">
        <v>16</v>
      </c>
      <c r="M1109" s="25" t="s">
        <v>3</v>
      </c>
      <c r="N1109" s="25" t="s">
        <v>2</v>
      </c>
      <c r="O110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109" s="25">
        <v>0</v>
      </c>
      <c r="Q1109" s="25">
        <v>0</v>
      </c>
      <c r="R1109" s="25">
        <v>0</v>
      </c>
      <c r="S1109" s="25">
        <v>0</v>
      </c>
      <c r="T1109" s="25">
        <v>60</v>
      </c>
      <c r="U1109" s="25">
        <v>52</v>
      </c>
      <c r="V1109" s="41">
        <f>IFERROR(Master1[[#This Row],[Avg Garment Scans per Delivery]]/Master1[[#This Row],[Garment Inventory]], "")</f>
        <v>0.2978723404255319</v>
      </c>
      <c r="W1109" s="42">
        <v>47</v>
      </c>
      <c r="X1109" s="42">
        <v>14</v>
      </c>
      <c r="Y1109" s="42">
        <v>3</v>
      </c>
      <c r="Z1109" s="42">
        <v>46</v>
      </c>
      <c r="AA1109" s="43">
        <f>_xlfn.XLOOKUP(Master1[[#This Row],[cu_id]], Revenue_Analysis[cuid], Revenue_Analysis[Q1 Low Deviation], 0)</f>
        <v>92.156300000000002</v>
      </c>
      <c r="AB1109" s="43">
        <f>_xlfn.XLOOKUP(Master1[[#This Row],[cu_id]],Revenue_Analysis[cuid],Revenue_Analysis[Q1 High Deviation], 0)</f>
        <v>95.328699999999998</v>
      </c>
      <c r="AC1109" s="43">
        <f>_xlfn.XLOOKUP(Master1[[#This Row],[cu_id]],Revenue_Analysis[cuid],Revenue_Analysis[Q2 Low Deviation], 0)</f>
        <v>92.390299999999996</v>
      </c>
      <c r="AD1109" s="43">
        <f>_xlfn.XLOOKUP(Master1[[#This Row],[cu_id]],Revenue_Analysis[cuid],Revenue_Analysis[Q2 High Deviation], 0)</f>
        <v>100.7589</v>
      </c>
      <c r="AE1109" s="43">
        <f>_xlfn.XLOOKUP(Master1[[#This Row],[cu_id]],Revenue_Analysis[cuid],Revenue_Analysis[Q3 Low Deviation], 0)</f>
        <v>94.875500000000002</v>
      </c>
      <c r="AF1109" s="43">
        <f>_xlfn.XLOOKUP(Master1[[#This Row],[cu_id]],Revenue_Analysis[cuid],Revenue_Analysis[Q3 High Deviation], 0)</f>
        <v>96.711699999999993</v>
      </c>
      <c r="AG1109" s="43">
        <f>_xlfn.XLOOKUP(Master1[[#This Row],[cu_id]],Revenue_Analysis[cuid],Revenue_Analysis[Q4 Low Deviation], 0)</f>
        <v>102.22</v>
      </c>
      <c r="AH1109" s="43">
        <f>_xlfn.XLOOKUP(Master1[[#This Row],[cu_id]],Revenue_Analysis[cuid],Revenue_Analysis[Q4 High Deviation], 0)</f>
        <v>102.22</v>
      </c>
      <c r="AI1109" s="43">
        <f>_xlfn.XLOOKUP(Master1[[#This Row],[cu_id]],Revenue_Analysis[cuid],Revenue_Analysis[Q1 Average], 0)</f>
        <v>93.742500000000007</v>
      </c>
      <c r="AJ1109" s="43">
        <f>_xlfn.XLOOKUP(Master1[[#This Row],[cu_id]],Revenue_Analysis[cuid],Revenue_Analysis[Q2 Average], 0)</f>
        <v>96.574600000000004</v>
      </c>
      <c r="AK1109" s="43">
        <f>_xlfn.XLOOKUP(Master1[[#This Row],[cu_id]],Revenue_Analysis[cuid],Revenue_Analysis[Q3 Average], 0)</f>
        <v>95.793599999999998</v>
      </c>
      <c r="AL1109" s="43">
        <f>_xlfn.XLOOKUP(Master1[[#This Row],[cu_id]],Revenue_Analysis[cuid],Revenue_Analysis[Q4 Average], 0)</f>
        <v>102.22</v>
      </c>
      <c r="AM1109" s="44">
        <v>9</v>
      </c>
      <c r="AN1109" s="44">
        <v>4.5</v>
      </c>
      <c r="AO1109" s="25" t="s">
        <v>13860</v>
      </c>
      <c r="AP1109" s="25" t="s">
        <v>13860</v>
      </c>
      <c r="AQ1109" s="25" t="s">
        <v>13860</v>
      </c>
      <c r="AR1109" s="25" t="s">
        <v>0</v>
      </c>
      <c r="AS1109" s="15">
        <f>IFERROR(_xlfn.XLOOKUP(Master1[[#This Row],[cu_id]],StopTimes[cu_ID],StopTimes[Average Stop Time]), 0)</f>
        <v>23.606249999999999</v>
      </c>
      <c r="AT110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09" s="45" t="s">
        <v>13860</v>
      </c>
      <c r="AV1109" s="13"/>
      <c r="AW1109" s="12"/>
    </row>
    <row r="1110" spans="1:49" x14ac:dyDescent="0.3">
      <c r="A1110" s="74" t="s">
        <v>3454</v>
      </c>
      <c r="B1110" s="25">
        <v>70</v>
      </c>
      <c r="C1110" s="25" t="s">
        <v>9</v>
      </c>
      <c r="D1110" s="26">
        <v>21639</v>
      </c>
      <c r="E1110" s="26" t="s">
        <v>13</v>
      </c>
      <c r="F1110" s="26" t="s">
        <v>425</v>
      </c>
      <c r="G1110" s="26" t="s">
        <v>426</v>
      </c>
      <c r="H1110" s="26" t="s">
        <v>11</v>
      </c>
      <c r="I1110" s="26" t="s">
        <v>427</v>
      </c>
      <c r="J1110" s="26" t="s">
        <v>4</v>
      </c>
      <c r="K1110" s="26" t="s">
        <v>428</v>
      </c>
      <c r="L1110" s="27" t="s">
        <v>26</v>
      </c>
      <c r="M1110" s="25" t="s">
        <v>3</v>
      </c>
      <c r="N1110" s="25" t="s">
        <v>25</v>
      </c>
      <c r="O11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72</v>
      </c>
      <c r="P1110" s="25">
        <v>72</v>
      </c>
      <c r="Q1110" s="25">
        <v>0</v>
      </c>
      <c r="R1110" s="25">
        <v>0</v>
      </c>
      <c r="S1110" s="25">
        <v>0</v>
      </c>
      <c r="T1110" s="25">
        <v>0</v>
      </c>
      <c r="U1110" s="25">
        <v>6</v>
      </c>
      <c r="V1110" s="41" t="str">
        <f>IFERROR(Master1[[#This Row],[Avg Garment Scans per Delivery]]/Master1[[#This Row],[Garment Inventory]], "")</f>
        <v/>
      </c>
      <c r="W1110" s="42"/>
      <c r="X1110" s="42"/>
      <c r="Y1110" s="42"/>
      <c r="Z1110" s="42"/>
      <c r="AA1110" s="43">
        <f>_xlfn.XLOOKUP(Master1[[#This Row],[cu_id]], Revenue_Analysis[cuid], Revenue_Analysis[Q1 Low Deviation], 0)</f>
        <v>48.778700000000001</v>
      </c>
      <c r="AB1110" s="43">
        <f>_xlfn.XLOOKUP(Master1[[#This Row],[cu_id]],Revenue_Analysis[cuid],Revenue_Analysis[Q1 High Deviation], 0)</f>
        <v>136.02629999999999</v>
      </c>
      <c r="AC1110" s="43">
        <f>_xlfn.XLOOKUP(Master1[[#This Row],[cu_id]],Revenue_Analysis[cuid],Revenue_Analysis[Q2 Low Deviation], 0)</f>
        <v>187.24</v>
      </c>
      <c r="AD1110" s="43">
        <f>_xlfn.XLOOKUP(Master1[[#This Row],[cu_id]],Revenue_Analysis[cuid],Revenue_Analysis[Q2 High Deviation], 0)</f>
        <v>187.24</v>
      </c>
      <c r="AE1110" s="43">
        <f>_xlfn.XLOOKUP(Master1[[#This Row],[cu_id]],Revenue_Analysis[cuid],Revenue_Analysis[Q3 Low Deviation], 0)</f>
        <v>124.47</v>
      </c>
      <c r="AF1110" s="43">
        <f>_xlfn.XLOOKUP(Master1[[#This Row],[cu_id]],Revenue_Analysis[cuid],Revenue_Analysis[Q3 High Deviation], 0)</f>
        <v>124.47</v>
      </c>
      <c r="AG1110" s="43">
        <f>_xlfn.XLOOKUP(Master1[[#This Row],[cu_id]],Revenue_Analysis[cuid],Revenue_Analysis[Q4 Low Deviation], 0)</f>
        <v>62.9345</v>
      </c>
      <c r="AH1110" s="43">
        <f>_xlfn.XLOOKUP(Master1[[#This Row],[cu_id]],Revenue_Analysis[cuid],Revenue_Analysis[Q4 High Deviation], 0)</f>
        <v>281.37889999999999</v>
      </c>
      <c r="AI1110" s="43">
        <f>_xlfn.XLOOKUP(Master1[[#This Row],[cu_id]],Revenue_Analysis[cuid],Revenue_Analysis[Q1 Average], 0)</f>
        <v>92.402500000000003</v>
      </c>
      <c r="AJ1110" s="43">
        <f>_xlfn.XLOOKUP(Master1[[#This Row],[cu_id]],Revenue_Analysis[cuid],Revenue_Analysis[Q2 Average], 0)</f>
        <v>187.24</v>
      </c>
      <c r="AK1110" s="43">
        <f>_xlfn.XLOOKUP(Master1[[#This Row],[cu_id]],Revenue_Analysis[cuid],Revenue_Analysis[Q3 Average], 0)</f>
        <v>124.47</v>
      </c>
      <c r="AL1110" s="43">
        <f>_xlfn.XLOOKUP(Master1[[#This Row],[cu_id]],Revenue_Analysis[cuid],Revenue_Analysis[Q4 Average], 0)</f>
        <v>172.1567</v>
      </c>
      <c r="AM1110" s="44">
        <v>0.375</v>
      </c>
      <c r="AN1110" s="44">
        <v>0.66666666666666663</v>
      </c>
      <c r="AO1110" s="25" t="s">
        <v>13860</v>
      </c>
      <c r="AP1110" s="25" t="s">
        <v>13860</v>
      </c>
      <c r="AQ1110" s="25" t="s">
        <v>13860</v>
      </c>
      <c r="AR1110" s="25" t="s">
        <v>0</v>
      </c>
      <c r="AS1110" s="15">
        <f>IFERROR(_xlfn.XLOOKUP(Master1[[#This Row],[cu_id]],StopTimes[cu_ID],StopTimes[Average Stop Time]), 0)</f>
        <v>0</v>
      </c>
      <c r="AT111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10" s="45" t="s">
        <v>13860</v>
      </c>
      <c r="AV1110" s="13"/>
      <c r="AW1110" s="12"/>
    </row>
    <row r="1111" spans="1:49" x14ac:dyDescent="0.3">
      <c r="A1111" s="74" t="s">
        <v>3455</v>
      </c>
      <c r="B1111" s="25">
        <v>71</v>
      </c>
      <c r="C1111" s="25" t="s">
        <v>14</v>
      </c>
      <c r="D1111" s="26">
        <v>21960</v>
      </c>
      <c r="E1111" s="26" t="s">
        <v>13</v>
      </c>
      <c r="F1111" s="26" t="s">
        <v>429</v>
      </c>
      <c r="G1111" s="26" t="s">
        <v>430</v>
      </c>
      <c r="H1111" s="26" t="s">
        <v>11</v>
      </c>
      <c r="I1111" s="26" t="s">
        <v>431</v>
      </c>
      <c r="J1111" s="26" t="s">
        <v>4</v>
      </c>
      <c r="K1111" s="26" t="s">
        <v>432</v>
      </c>
      <c r="L1111" s="27" t="s">
        <v>16</v>
      </c>
      <c r="M1111" s="25" t="s">
        <v>3</v>
      </c>
      <c r="N1111" s="25" t="s">
        <v>2</v>
      </c>
      <c r="O11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111" s="25">
        <v>0</v>
      </c>
      <c r="Q1111" s="25">
        <v>0</v>
      </c>
      <c r="R1111" s="25">
        <v>0</v>
      </c>
      <c r="S1111" s="25">
        <v>110</v>
      </c>
      <c r="T1111" s="25">
        <v>0</v>
      </c>
      <c r="U1111" s="25">
        <v>51</v>
      </c>
      <c r="V1111" s="41" t="str">
        <f>IFERROR(Master1[[#This Row],[Avg Garment Scans per Delivery]]/Master1[[#This Row],[Garment Inventory]], "")</f>
        <v/>
      </c>
      <c r="W1111" s="42"/>
      <c r="X1111" s="42"/>
      <c r="Y1111" s="42"/>
      <c r="Z1111" s="42"/>
      <c r="AA1111" s="43">
        <f>_xlfn.XLOOKUP(Master1[[#This Row],[cu_id]], Revenue_Analysis[cuid], Revenue_Analysis[Q1 Low Deviation], 0)</f>
        <v>45.160400000000003</v>
      </c>
      <c r="AB1111" s="43">
        <f>_xlfn.XLOOKUP(Master1[[#This Row],[cu_id]],Revenue_Analysis[cuid],Revenue_Analysis[Q1 High Deviation], 0)</f>
        <v>46.758000000000003</v>
      </c>
      <c r="AC1111" s="43">
        <f>_xlfn.XLOOKUP(Master1[[#This Row],[cu_id]],Revenue_Analysis[cuid],Revenue_Analysis[Q2 Low Deviation], 0)</f>
        <v>47.593800000000002</v>
      </c>
      <c r="AD1111" s="43">
        <f>_xlfn.XLOOKUP(Master1[[#This Row],[cu_id]],Revenue_Analysis[cuid],Revenue_Analysis[Q2 High Deviation], 0)</f>
        <v>50.486199999999997</v>
      </c>
      <c r="AE1111" s="43">
        <f>_xlfn.XLOOKUP(Master1[[#This Row],[cu_id]],Revenue_Analysis[cuid],Revenue_Analysis[Q3 Low Deviation], 0)</f>
        <v>51.541899999999998</v>
      </c>
      <c r="AF1111" s="43">
        <f>_xlfn.XLOOKUP(Master1[[#This Row],[cu_id]],Revenue_Analysis[cuid],Revenue_Analysis[Q3 High Deviation], 0)</f>
        <v>53.5319</v>
      </c>
      <c r="AG1111" s="43">
        <f>_xlfn.XLOOKUP(Master1[[#This Row],[cu_id]],Revenue_Analysis[cuid],Revenue_Analysis[Q4 Low Deviation], 0)</f>
        <v>53.04</v>
      </c>
      <c r="AH1111" s="43">
        <f>_xlfn.XLOOKUP(Master1[[#This Row],[cu_id]],Revenue_Analysis[cuid],Revenue_Analysis[Q4 High Deviation], 0)</f>
        <v>53.04</v>
      </c>
      <c r="AI1111" s="43">
        <f>_xlfn.XLOOKUP(Master1[[#This Row],[cu_id]],Revenue_Analysis[cuid],Revenue_Analysis[Q1 Average], 0)</f>
        <v>45.959200000000003</v>
      </c>
      <c r="AJ1111" s="43">
        <f>_xlfn.XLOOKUP(Master1[[#This Row],[cu_id]],Revenue_Analysis[cuid],Revenue_Analysis[Q2 Average], 0)</f>
        <v>49.04</v>
      </c>
      <c r="AK1111" s="43">
        <f>_xlfn.XLOOKUP(Master1[[#This Row],[cu_id]],Revenue_Analysis[cuid],Revenue_Analysis[Q3 Average], 0)</f>
        <v>52.536900000000003</v>
      </c>
      <c r="AL1111" s="43">
        <f>_xlfn.XLOOKUP(Master1[[#This Row],[cu_id]],Revenue_Analysis[cuid],Revenue_Analysis[Q4 Average], 0)</f>
        <v>53.04</v>
      </c>
      <c r="AM1111" s="44">
        <v>8</v>
      </c>
      <c r="AN1111" s="44">
        <v>5.5</v>
      </c>
      <c r="AO1111" s="25" t="s">
        <v>13860</v>
      </c>
      <c r="AP1111" s="25" t="s">
        <v>13860</v>
      </c>
      <c r="AQ1111" s="25" t="s">
        <v>13860</v>
      </c>
      <c r="AR1111" s="25" t="s">
        <v>0</v>
      </c>
      <c r="AS1111" s="15">
        <f>IFERROR(_xlfn.XLOOKUP(Master1[[#This Row],[cu_id]],StopTimes[cu_ID],StopTimes[Average Stop Time]), 0)</f>
        <v>3.2124999999999999</v>
      </c>
      <c r="AT111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11" s="45" t="s">
        <v>13860</v>
      </c>
      <c r="AV1111" s="13"/>
      <c r="AW1111" s="12"/>
    </row>
    <row r="1112" spans="1:49" x14ac:dyDescent="0.3">
      <c r="A1112" s="74" t="s">
        <v>3456</v>
      </c>
      <c r="B1112" s="25">
        <v>15</v>
      </c>
      <c r="C1112" s="25" t="s">
        <v>9</v>
      </c>
      <c r="D1112" s="26">
        <v>21996</v>
      </c>
      <c r="E1112" s="26" t="s">
        <v>13</v>
      </c>
      <c r="F1112" s="26" t="s">
        <v>433</v>
      </c>
      <c r="G1112" s="26" t="s">
        <v>434</v>
      </c>
      <c r="H1112" s="26" t="s">
        <v>11</v>
      </c>
      <c r="I1112" s="26" t="s">
        <v>259</v>
      </c>
      <c r="J1112" s="26" t="s">
        <v>4</v>
      </c>
      <c r="K1112" s="26" t="s">
        <v>260</v>
      </c>
      <c r="L1112" s="27" t="s">
        <v>16</v>
      </c>
      <c r="M1112" s="25" t="s">
        <v>3</v>
      </c>
      <c r="N1112" s="25" t="s">
        <v>2</v>
      </c>
      <c r="O11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112" s="25">
        <v>110</v>
      </c>
      <c r="Q1112" s="25">
        <v>0</v>
      </c>
      <c r="R1112" s="25">
        <v>0</v>
      </c>
      <c r="S1112" s="25">
        <v>0</v>
      </c>
      <c r="T1112" s="25">
        <v>0</v>
      </c>
      <c r="U1112" s="25">
        <v>52</v>
      </c>
      <c r="V1112" s="41">
        <f>IFERROR(Master1[[#This Row],[Avg Garment Scans per Delivery]]/Master1[[#This Row],[Garment Inventory]], "")</f>
        <v>0.25311203319502074</v>
      </c>
      <c r="W1112" s="42">
        <v>241</v>
      </c>
      <c r="X1112" s="42">
        <v>61</v>
      </c>
      <c r="Y1112" s="42">
        <v>11</v>
      </c>
      <c r="Z1112" s="42">
        <v>242</v>
      </c>
      <c r="AA1112" s="43">
        <f>_xlfn.XLOOKUP(Master1[[#This Row],[cu_id]], Revenue_Analysis[cuid], Revenue_Analysis[Q1 Low Deviation], 0)</f>
        <v>92.435000000000002</v>
      </c>
      <c r="AB1112" s="43">
        <f>_xlfn.XLOOKUP(Master1[[#This Row],[cu_id]],Revenue_Analysis[cuid],Revenue_Analysis[Q1 High Deviation], 0)</f>
        <v>260.87419999999997</v>
      </c>
      <c r="AC1112" s="43">
        <f>_xlfn.XLOOKUP(Master1[[#This Row],[cu_id]],Revenue_Analysis[cuid],Revenue_Analysis[Q2 Low Deviation], 0)</f>
        <v>81.882499999999993</v>
      </c>
      <c r="AD1112" s="43">
        <f>_xlfn.XLOOKUP(Master1[[#This Row],[cu_id]],Revenue_Analysis[cuid],Revenue_Analysis[Q2 High Deviation], 0)</f>
        <v>253.25290000000001</v>
      </c>
      <c r="AE1112" s="43">
        <f>_xlfn.XLOOKUP(Master1[[#This Row],[cu_id]],Revenue_Analysis[cuid],Revenue_Analysis[Q3 Low Deviation], 0)</f>
        <v>94.027600000000007</v>
      </c>
      <c r="AF1112" s="43">
        <f>_xlfn.XLOOKUP(Master1[[#This Row],[cu_id]],Revenue_Analysis[cuid],Revenue_Analysis[Q3 High Deviation], 0)</f>
        <v>279.00940000000003</v>
      </c>
      <c r="AG1112" s="43">
        <f>_xlfn.XLOOKUP(Master1[[#This Row],[cu_id]],Revenue_Analysis[cuid],Revenue_Analysis[Q4 Low Deviation], 0)</f>
        <v>84.819400000000002</v>
      </c>
      <c r="AH1112" s="43">
        <f>_xlfn.XLOOKUP(Master1[[#This Row],[cu_id]],Revenue_Analysis[cuid],Revenue_Analysis[Q4 High Deviation], 0)</f>
        <v>271.63760000000002</v>
      </c>
      <c r="AI1112" s="43">
        <f>_xlfn.XLOOKUP(Master1[[#This Row],[cu_id]],Revenue_Analysis[cuid],Revenue_Analysis[Q1 Average], 0)</f>
        <v>176.65459999999999</v>
      </c>
      <c r="AJ1112" s="43">
        <f>_xlfn.XLOOKUP(Master1[[#This Row],[cu_id]],Revenue_Analysis[cuid],Revenue_Analysis[Q2 Average], 0)</f>
        <v>167.5677</v>
      </c>
      <c r="AK1112" s="43">
        <f>_xlfn.XLOOKUP(Master1[[#This Row],[cu_id]],Revenue_Analysis[cuid],Revenue_Analysis[Q3 Average], 0)</f>
        <v>186.51849999999999</v>
      </c>
      <c r="AL1112" s="43">
        <f>_xlfn.XLOOKUP(Master1[[#This Row],[cu_id]],Revenue_Analysis[cuid],Revenue_Analysis[Q4 Average], 0)</f>
        <v>178.2285</v>
      </c>
      <c r="AM1112" s="44">
        <v>0.375</v>
      </c>
      <c r="AN1112" s="44">
        <v>0.66666666666666663</v>
      </c>
      <c r="AO1112" s="25" t="s">
        <v>13860</v>
      </c>
      <c r="AP1112" s="25" t="s">
        <v>13860</v>
      </c>
      <c r="AQ1112" s="25" t="s">
        <v>13860</v>
      </c>
      <c r="AR1112" s="25" t="s">
        <v>0</v>
      </c>
      <c r="AS1112" s="15">
        <f>IFERROR(_xlfn.XLOOKUP(Master1[[#This Row],[cu_id]],StopTimes[cu_ID],StopTimes[Average Stop Time]), 0)</f>
        <v>16.712962961666666</v>
      </c>
      <c r="AT1112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112" s="45">
        <v>20</v>
      </c>
      <c r="AV1112" s="13"/>
      <c r="AW1112" s="12"/>
    </row>
    <row r="1113" spans="1:49" x14ac:dyDescent="0.3">
      <c r="A1113" s="74" t="s">
        <v>3457</v>
      </c>
      <c r="B1113" s="25">
        <v>78</v>
      </c>
      <c r="C1113" s="25" t="s">
        <v>7</v>
      </c>
      <c r="D1113" s="26">
        <v>99062</v>
      </c>
      <c r="E1113" s="26" t="s">
        <v>437</v>
      </c>
      <c r="F1113" s="26" t="s">
        <v>438</v>
      </c>
      <c r="G1113" s="26" t="s">
        <v>439</v>
      </c>
      <c r="H1113" s="26" t="s">
        <v>11</v>
      </c>
      <c r="I1113" s="26" t="s">
        <v>440</v>
      </c>
      <c r="J1113" s="26" t="s">
        <v>4</v>
      </c>
      <c r="K1113" s="26" t="s">
        <v>441</v>
      </c>
      <c r="L1113" s="27" t="s">
        <v>16</v>
      </c>
      <c r="M1113" s="25" t="s">
        <v>3</v>
      </c>
      <c r="N1113" s="25" t="s">
        <v>2</v>
      </c>
      <c r="O11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113" s="25">
        <v>0</v>
      </c>
      <c r="Q1113" s="25">
        <v>0</v>
      </c>
      <c r="R1113" s="25">
        <v>0</v>
      </c>
      <c r="S1113" s="25">
        <v>0</v>
      </c>
      <c r="T1113" s="25">
        <v>110</v>
      </c>
      <c r="U1113" s="25">
        <v>52</v>
      </c>
      <c r="V1113" s="41">
        <f>IFERROR(Master1[[#This Row],[Avg Garment Scans per Delivery]]/Master1[[#This Row],[Garment Inventory]], "")</f>
        <v>0.1388888888888889</v>
      </c>
      <c r="W1113" s="42">
        <v>144</v>
      </c>
      <c r="X1113" s="42">
        <v>20</v>
      </c>
      <c r="Y1113" s="42">
        <v>8</v>
      </c>
      <c r="Z1113" s="42">
        <v>144</v>
      </c>
      <c r="AA1113" s="43">
        <f>_xlfn.XLOOKUP(Master1[[#This Row],[cu_id]], Revenue_Analysis[cuid], Revenue_Analysis[Q1 Low Deviation], 0)</f>
        <v>62.963299999999997</v>
      </c>
      <c r="AB1113" s="43">
        <f>_xlfn.XLOOKUP(Master1[[#This Row],[cu_id]],Revenue_Analysis[cuid],Revenue_Analysis[Q1 High Deviation], 0)</f>
        <v>64.046700000000001</v>
      </c>
      <c r="AC1113" s="43">
        <f>_xlfn.XLOOKUP(Master1[[#This Row],[cu_id]],Revenue_Analysis[cuid],Revenue_Analysis[Q2 Low Deviation], 0)</f>
        <v>65.074399999999997</v>
      </c>
      <c r="AD1113" s="43">
        <f>_xlfn.XLOOKUP(Master1[[#This Row],[cu_id]],Revenue_Analysis[cuid],Revenue_Analysis[Q2 High Deviation], 0)</f>
        <v>65.474800000000002</v>
      </c>
      <c r="AE1113" s="43">
        <f>_xlfn.XLOOKUP(Master1[[#This Row],[cu_id]],Revenue_Analysis[cuid],Revenue_Analysis[Q3 Low Deviation], 0)</f>
        <v>65.45</v>
      </c>
      <c r="AF1113" s="43">
        <f>_xlfn.XLOOKUP(Master1[[#This Row],[cu_id]],Revenue_Analysis[cuid],Revenue_Analysis[Q3 High Deviation], 0)</f>
        <v>65.599999999999994</v>
      </c>
      <c r="AG1113" s="43">
        <f>_xlfn.XLOOKUP(Master1[[#This Row],[cu_id]],Revenue_Analysis[cuid],Revenue_Analysis[Q4 Low Deviation], 0)</f>
        <v>65.45</v>
      </c>
      <c r="AH1113" s="43">
        <f>_xlfn.XLOOKUP(Master1[[#This Row],[cu_id]],Revenue_Analysis[cuid],Revenue_Analysis[Q4 High Deviation], 0)</f>
        <v>65.45</v>
      </c>
      <c r="AI1113" s="43">
        <f>_xlfn.XLOOKUP(Master1[[#This Row],[cu_id]],Revenue_Analysis[cuid],Revenue_Analysis[Q1 Average], 0)</f>
        <v>63.505000000000003</v>
      </c>
      <c r="AJ1113" s="43">
        <f>_xlfn.XLOOKUP(Master1[[#This Row],[cu_id]],Revenue_Analysis[cuid],Revenue_Analysis[Q2 Average], 0)</f>
        <v>65.274600000000007</v>
      </c>
      <c r="AK1113" s="43">
        <f>_xlfn.XLOOKUP(Master1[[#This Row],[cu_id]],Revenue_Analysis[cuid],Revenue_Analysis[Q3 Average], 0)</f>
        <v>65.525000000000006</v>
      </c>
      <c r="AL1113" s="43">
        <f>_xlfn.XLOOKUP(Master1[[#This Row],[cu_id]],Revenue_Analysis[cuid],Revenue_Analysis[Q4 Average], 0)</f>
        <v>65.45</v>
      </c>
      <c r="AM1113" s="44">
        <v>0.29166666666666669</v>
      </c>
      <c r="AN1113" s="44">
        <v>0.70833333333333337</v>
      </c>
      <c r="AO1113" s="25" t="s">
        <v>13860</v>
      </c>
      <c r="AP1113" s="25" t="s">
        <v>13860</v>
      </c>
      <c r="AQ1113" s="25" t="s">
        <v>13860</v>
      </c>
      <c r="AR1113" s="25" t="s">
        <v>0</v>
      </c>
      <c r="AS1113" s="15">
        <f>IFERROR(_xlfn.XLOOKUP(Master1[[#This Row],[cu_id]],StopTimes[cu_ID],StopTimes[Average Stop Time]), 0)</f>
        <v>4.3833333333333337</v>
      </c>
      <c r="AT111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13" s="45" t="s">
        <v>13860</v>
      </c>
      <c r="AV1113" s="13"/>
      <c r="AW1113" s="12"/>
    </row>
    <row r="1114" spans="1:49" x14ac:dyDescent="0.3">
      <c r="A1114" s="74" t="s">
        <v>4653</v>
      </c>
      <c r="B1114" s="25">
        <v>78</v>
      </c>
      <c r="C1114" s="25" t="s">
        <v>7</v>
      </c>
      <c r="D1114" s="26">
        <v>99062</v>
      </c>
      <c r="E1114" s="26" t="s">
        <v>2107</v>
      </c>
      <c r="F1114" s="26" t="s">
        <v>3121</v>
      </c>
      <c r="G1114" s="26" t="s">
        <v>3122</v>
      </c>
      <c r="H1114" s="26" t="s">
        <v>11</v>
      </c>
      <c r="I1114" s="26" t="s">
        <v>440</v>
      </c>
      <c r="J1114" s="26" t="s">
        <v>4</v>
      </c>
      <c r="K1114" s="26" t="s">
        <v>441</v>
      </c>
      <c r="L1114" s="27" t="s">
        <v>16</v>
      </c>
      <c r="M1114" s="25" t="s">
        <v>3</v>
      </c>
      <c r="N1114" s="25" t="s">
        <v>2</v>
      </c>
      <c r="O11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114" s="25">
        <v>0</v>
      </c>
      <c r="Q1114" s="25">
        <v>0</v>
      </c>
      <c r="R1114" s="25">
        <v>0</v>
      </c>
      <c r="S1114" s="25">
        <v>0</v>
      </c>
      <c r="T1114" s="25">
        <v>110</v>
      </c>
      <c r="U1114" s="25">
        <v>52</v>
      </c>
      <c r="V1114" s="41">
        <f>IFERROR(Master1[[#This Row],[Avg Garment Scans per Delivery]]/Master1[[#This Row],[Garment Inventory]], "")</f>
        <v>0.16346153846153846</v>
      </c>
      <c r="W1114" s="42">
        <v>104</v>
      </c>
      <c r="X1114" s="42">
        <v>17</v>
      </c>
      <c r="Y1114" s="42">
        <v>6</v>
      </c>
      <c r="Z1114" s="42">
        <v>104</v>
      </c>
      <c r="AA1114" s="43">
        <f>_xlfn.XLOOKUP(Master1[[#This Row],[cu_id]], Revenue_Analysis[cuid], Revenue_Analysis[Q1 Low Deviation], 0)</f>
        <v>51.403300000000002</v>
      </c>
      <c r="AB1114" s="43">
        <f>_xlfn.XLOOKUP(Master1[[#This Row],[cu_id]],Revenue_Analysis[cuid],Revenue_Analysis[Q1 High Deviation], 0)</f>
        <v>52.486699999999999</v>
      </c>
      <c r="AC1114" s="43">
        <f>_xlfn.XLOOKUP(Master1[[#This Row],[cu_id]],Revenue_Analysis[cuid],Revenue_Analysis[Q2 Low Deviation], 0)</f>
        <v>53.514400000000002</v>
      </c>
      <c r="AD1114" s="43">
        <f>_xlfn.XLOOKUP(Master1[[#This Row],[cu_id]],Revenue_Analysis[cuid],Revenue_Analysis[Q2 High Deviation], 0)</f>
        <v>53.9148</v>
      </c>
      <c r="AE1114" s="43">
        <f>_xlfn.XLOOKUP(Master1[[#This Row],[cu_id]],Revenue_Analysis[cuid],Revenue_Analysis[Q3 Low Deviation], 0)</f>
        <v>54.993600000000001</v>
      </c>
      <c r="AF1114" s="43">
        <f>_xlfn.XLOOKUP(Master1[[#This Row],[cu_id]],Revenue_Analysis[cuid],Revenue_Analysis[Q3 High Deviation], 0)</f>
        <v>57.5364</v>
      </c>
      <c r="AG1114" s="43">
        <f>_xlfn.XLOOKUP(Master1[[#This Row],[cu_id]],Revenue_Analysis[cuid],Revenue_Analysis[Q4 Low Deviation], 0)</f>
        <v>57.11</v>
      </c>
      <c r="AH1114" s="43">
        <f>_xlfn.XLOOKUP(Master1[[#This Row],[cu_id]],Revenue_Analysis[cuid],Revenue_Analysis[Q4 High Deviation], 0)</f>
        <v>57.11</v>
      </c>
      <c r="AI1114" s="43">
        <f>_xlfn.XLOOKUP(Master1[[#This Row],[cu_id]],Revenue_Analysis[cuid],Revenue_Analysis[Q1 Average], 0)</f>
        <v>51.945</v>
      </c>
      <c r="AJ1114" s="43">
        <f>_xlfn.XLOOKUP(Master1[[#This Row],[cu_id]],Revenue_Analysis[cuid],Revenue_Analysis[Q2 Average], 0)</f>
        <v>53.714599999999997</v>
      </c>
      <c r="AK1114" s="43">
        <f>_xlfn.XLOOKUP(Master1[[#This Row],[cu_id]],Revenue_Analysis[cuid],Revenue_Analysis[Q3 Average], 0)</f>
        <v>56.265000000000001</v>
      </c>
      <c r="AL1114" s="43">
        <f>_xlfn.XLOOKUP(Master1[[#This Row],[cu_id]],Revenue_Analysis[cuid],Revenue_Analysis[Q4 Average], 0)</f>
        <v>57.11</v>
      </c>
      <c r="AM1114" s="44">
        <v>0.29166666666666669</v>
      </c>
      <c r="AN1114" s="44">
        <v>0.70833333333333337</v>
      </c>
      <c r="AO1114" s="25" t="s">
        <v>13860</v>
      </c>
      <c r="AP1114" s="25" t="s">
        <v>13860</v>
      </c>
      <c r="AQ1114" s="25" t="s">
        <v>13860</v>
      </c>
      <c r="AR1114" s="25" t="s">
        <v>0</v>
      </c>
      <c r="AS1114" s="15">
        <f>IFERROR(_xlfn.XLOOKUP(Master1[[#This Row],[cu_id]],StopTimes[cu_ID],StopTimes[Average Stop Time]), 0)</f>
        <v>0.12708333333333333</v>
      </c>
      <c r="AT111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14" s="45" t="s">
        <v>13860</v>
      </c>
      <c r="AV1114" s="13"/>
      <c r="AW1114" s="12"/>
    </row>
    <row r="1115" spans="1:49" x14ac:dyDescent="0.3">
      <c r="A1115" s="74" t="s">
        <v>4494</v>
      </c>
      <c r="B1115" s="25">
        <v>76</v>
      </c>
      <c r="C1115" s="25" t="s">
        <v>12</v>
      </c>
      <c r="D1115" s="26">
        <v>99062</v>
      </c>
      <c r="E1115" s="26" t="s">
        <v>2098</v>
      </c>
      <c r="F1115" s="26" t="s">
        <v>2819</v>
      </c>
      <c r="G1115" s="26" t="s">
        <v>2820</v>
      </c>
      <c r="H1115" s="26" t="s">
        <v>11</v>
      </c>
      <c r="I1115" s="26" t="s">
        <v>431</v>
      </c>
      <c r="J1115" s="26" t="s">
        <v>4</v>
      </c>
      <c r="K1115" s="26" t="s">
        <v>810</v>
      </c>
      <c r="L1115" s="27" t="s">
        <v>16</v>
      </c>
      <c r="M1115" s="25" t="s">
        <v>3</v>
      </c>
      <c r="N1115" s="25" t="s">
        <v>2</v>
      </c>
      <c r="O11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</v>
      </c>
      <c r="P1115" s="25">
        <v>0</v>
      </c>
      <c r="Q1115" s="25">
        <v>15</v>
      </c>
      <c r="R1115" s="25">
        <v>0</v>
      </c>
      <c r="S1115" s="25">
        <v>0</v>
      </c>
      <c r="T1115" s="25">
        <v>0</v>
      </c>
      <c r="U1115" s="25">
        <v>52</v>
      </c>
      <c r="V1115" s="41">
        <f>IFERROR(Master1[[#This Row],[Avg Garment Scans per Delivery]]/Master1[[#This Row],[Garment Inventory]], "")</f>
        <v>0.22988505747126436</v>
      </c>
      <c r="W1115" s="42">
        <v>87</v>
      </c>
      <c r="X1115" s="42">
        <v>20</v>
      </c>
      <c r="Y1115" s="42">
        <v>8</v>
      </c>
      <c r="Z1115" s="42">
        <v>87</v>
      </c>
      <c r="AA1115" s="43">
        <f>_xlfn.XLOOKUP(Master1[[#This Row],[cu_id]], Revenue_Analysis[cuid], Revenue_Analysis[Q1 Low Deviation], 0)</f>
        <v>60.997700000000002</v>
      </c>
      <c r="AB1115" s="43">
        <f>_xlfn.XLOOKUP(Master1[[#This Row],[cu_id]],Revenue_Analysis[cuid],Revenue_Analysis[Q1 High Deviation], 0)</f>
        <v>62.382300000000001</v>
      </c>
      <c r="AC1115" s="43">
        <f>_xlfn.XLOOKUP(Master1[[#This Row],[cu_id]],Revenue_Analysis[cuid],Revenue_Analysis[Q2 Low Deviation], 0)</f>
        <v>49.179400000000001</v>
      </c>
      <c r="AD1115" s="43">
        <f>_xlfn.XLOOKUP(Master1[[#This Row],[cu_id]],Revenue_Analysis[cuid],Revenue_Analysis[Q2 High Deviation], 0)</f>
        <v>58.028199999999998</v>
      </c>
      <c r="AE1115" s="43">
        <f>_xlfn.XLOOKUP(Master1[[#This Row],[cu_id]],Revenue_Analysis[cuid],Revenue_Analysis[Q3 Low Deviation], 0)</f>
        <v>47.5533</v>
      </c>
      <c r="AF1115" s="43">
        <f>_xlfn.XLOOKUP(Master1[[#This Row],[cu_id]],Revenue_Analysis[cuid],Revenue_Analysis[Q3 High Deviation], 0)</f>
        <v>51.232900000000001</v>
      </c>
      <c r="AG1115" s="43">
        <f>_xlfn.XLOOKUP(Master1[[#This Row],[cu_id]],Revenue_Analysis[cuid],Revenue_Analysis[Q4 Low Deviation], 0)</f>
        <v>50.707700000000003</v>
      </c>
      <c r="AH1115" s="43">
        <f>_xlfn.XLOOKUP(Master1[[#This Row],[cu_id]],Revenue_Analysis[cuid],Revenue_Analysis[Q4 High Deviation], 0)</f>
        <v>51.372300000000003</v>
      </c>
      <c r="AI1115" s="43">
        <f>_xlfn.XLOOKUP(Master1[[#This Row],[cu_id]],Revenue_Analysis[cuid],Revenue_Analysis[Q1 Average], 0)</f>
        <v>61.69</v>
      </c>
      <c r="AJ1115" s="43">
        <f>_xlfn.XLOOKUP(Master1[[#This Row],[cu_id]],Revenue_Analysis[cuid],Revenue_Analysis[Q2 Average], 0)</f>
        <v>53.6038</v>
      </c>
      <c r="AK1115" s="43">
        <f>_xlfn.XLOOKUP(Master1[[#This Row],[cu_id]],Revenue_Analysis[cuid],Revenue_Analysis[Q3 Average], 0)</f>
        <v>49.393099999999997</v>
      </c>
      <c r="AL1115" s="43">
        <f>_xlfn.XLOOKUP(Master1[[#This Row],[cu_id]],Revenue_Analysis[cuid],Revenue_Analysis[Q4 Average], 0)</f>
        <v>51.04</v>
      </c>
      <c r="AM1115" s="44">
        <v>7</v>
      </c>
      <c r="AN1115" s="44">
        <v>0.64583333333333337</v>
      </c>
      <c r="AO1115" s="25" t="s">
        <v>13860</v>
      </c>
      <c r="AP1115" s="25" t="s">
        <v>13860</v>
      </c>
      <c r="AQ1115" s="25" t="s">
        <v>13860</v>
      </c>
      <c r="AR1115" s="25" t="s">
        <v>0</v>
      </c>
      <c r="AS1115" s="15">
        <f>IFERROR(_xlfn.XLOOKUP(Master1[[#This Row],[cu_id]],StopTimes[cu_ID],StopTimes[Average Stop Time]), 0)</f>
        <v>1.3520833333333333</v>
      </c>
      <c r="AT111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15" s="45">
        <v>3</v>
      </c>
      <c r="AV1115" s="13"/>
      <c r="AW1115" s="12"/>
    </row>
    <row r="1116" spans="1:49" x14ac:dyDescent="0.3">
      <c r="A1116" s="74" t="s">
        <v>4256</v>
      </c>
      <c r="B1116" s="25">
        <v>71</v>
      </c>
      <c r="C1116" s="25" t="s">
        <v>14</v>
      </c>
      <c r="D1116" s="26">
        <v>99062</v>
      </c>
      <c r="E1116" s="26" t="s">
        <v>114</v>
      </c>
      <c r="F1116" s="26" t="s">
        <v>2334</v>
      </c>
      <c r="G1116" s="26" t="s">
        <v>2335</v>
      </c>
      <c r="H1116" s="26" t="s">
        <v>11</v>
      </c>
      <c r="I1116" s="26" t="s">
        <v>1152</v>
      </c>
      <c r="J1116" s="26" t="s">
        <v>4</v>
      </c>
      <c r="K1116" s="26" t="s">
        <v>1490</v>
      </c>
      <c r="L1116" s="27" t="s">
        <v>16</v>
      </c>
      <c r="M1116" s="25" t="s">
        <v>3</v>
      </c>
      <c r="N1116" s="25" t="s">
        <v>2</v>
      </c>
      <c r="O11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116" s="25">
        <v>0</v>
      </c>
      <c r="Q1116" s="25">
        <v>0</v>
      </c>
      <c r="R1116" s="25">
        <v>0</v>
      </c>
      <c r="S1116" s="25">
        <v>10</v>
      </c>
      <c r="T1116" s="25">
        <v>0</v>
      </c>
      <c r="U1116" s="25">
        <v>53</v>
      </c>
      <c r="V1116" s="41">
        <f>IFERROR(Master1[[#This Row],[Avg Garment Scans per Delivery]]/Master1[[#This Row],[Garment Inventory]], "")</f>
        <v>0.11564625850340136</v>
      </c>
      <c r="W1116" s="42">
        <v>147</v>
      </c>
      <c r="X1116" s="42">
        <v>17</v>
      </c>
      <c r="Y1116" s="42">
        <v>8</v>
      </c>
      <c r="Z1116" s="42">
        <v>141</v>
      </c>
      <c r="AA1116" s="43">
        <f>_xlfn.XLOOKUP(Master1[[#This Row],[cu_id]], Revenue_Analysis[cuid], Revenue_Analysis[Q1 Low Deviation], 0)</f>
        <v>75.567700000000002</v>
      </c>
      <c r="AB1116" s="43">
        <f>_xlfn.XLOOKUP(Master1[[#This Row],[cu_id]],Revenue_Analysis[cuid],Revenue_Analysis[Q1 High Deviation], 0)</f>
        <v>76.952299999999994</v>
      </c>
      <c r="AC1116" s="43">
        <f>_xlfn.XLOOKUP(Master1[[#This Row],[cu_id]],Revenue_Analysis[cuid],Revenue_Analysis[Q2 Low Deviation], 0)</f>
        <v>77.718299999999999</v>
      </c>
      <c r="AD1116" s="43">
        <f>_xlfn.XLOOKUP(Master1[[#This Row],[cu_id]],Revenue_Analysis[cuid],Revenue_Analysis[Q2 High Deviation], 0)</f>
        <v>78.163300000000007</v>
      </c>
      <c r="AE1116" s="43">
        <f>_xlfn.XLOOKUP(Master1[[#This Row],[cu_id]],Revenue_Analysis[cuid],Revenue_Analysis[Q3 Low Deviation], 0)</f>
        <v>78.074600000000004</v>
      </c>
      <c r="AF1116" s="43">
        <f>_xlfn.XLOOKUP(Master1[[#This Row],[cu_id]],Revenue_Analysis[cuid],Revenue_Analysis[Q3 High Deviation], 0)</f>
        <v>78.223799999999997</v>
      </c>
      <c r="AG1116" s="43">
        <f>_xlfn.XLOOKUP(Master1[[#This Row],[cu_id]],Revenue_Analysis[cuid],Revenue_Analysis[Q4 Low Deviation], 0)</f>
        <v>80.724800000000002</v>
      </c>
      <c r="AH1116" s="43">
        <f>_xlfn.XLOOKUP(Master1[[#This Row],[cu_id]],Revenue_Analysis[cuid],Revenue_Analysis[Q4 High Deviation], 0)</f>
        <v>87.607600000000005</v>
      </c>
      <c r="AI1116" s="43">
        <f>_xlfn.XLOOKUP(Master1[[#This Row],[cu_id]],Revenue_Analysis[cuid],Revenue_Analysis[Q1 Average], 0)</f>
        <v>76.260000000000005</v>
      </c>
      <c r="AJ1116" s="43">
        <f>_xlfn.XLOOKUP(Master1[[#This Row],[cu_id]],Revenue_Analysis[cuid],Revenue_Analysis[Q2 Average], 0)</f>
        <v>77.940799999999996</v>
      </c>
      <c r="AK1116" s="43">
        <f>_xlfn.XLOOKUP(Master1[[#This Row],[cu_id]],Revenue_Analysis[cuid],Revenue_Analysis[Q3 Average], 0)</f>
        <v>78.149199999999993</v>
      </c>
      <c r="AL1116" s="43">
        <f>_xlfn.XLOOKUP(Master1[[#This Row],[cu_id]],Revenue_Analysis[cuid],Revenue_Analysis[Q4 Average], 0)</f>
        <v>84.166200000000003</v>
      </c>
      <c r="AM1116" s="44">
        <v>5</v>
      </c>
      <c r="AN1116" s="44">
        <v>9.5</v>
      </c>
      <c r="AO1116" s="25" t="s">
        <v>13860</v>
      </c>
      <c r="AP1116" s="25" t="s">
        <v>13860</v>
      </c>
      <c r="AQ1116" s="25" t="s">
        <v>13860</v>
      </c>
      <c r="AR1116" s="25" t="s">
        <v>0</v>
      </c>
      <c r="AS1116" s="15">
        <f>IFERROR(_xlfn.XLOOKUP(Master1[[#This Row],[cu_id]],StopTimes[cu_ID],StopTimes[Average Stop Time]), 0)</f>
        <v>0.25</v>
      </c>
      <c r="AT111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16" s="45" t="s">
        <v>13860</v>
      </c>
      <c r="AV1116" s="13"/>
      <c r="AW1116" s="12"/>
    </row>
    <row r="1117" spans="1:49" x14ac:dyDescent="0.3">
      <c r="A1117" s="74" t="s">
        <v>4245</v>
      </c>
      <c r="B1117" s="25">
        <v>71</v>
      </c>
      <c r="C1117" s="25" t="s">
        <v>14</v>
      </c>
      <c r="D1117" s="26">
        <v>99062</v>
      </c>
      <c r="E1117" s="26" t="s">
        <v>2306</v>
      </c>
      <c r="F1117" s="26" t="s">
        <v>2307</v>
      </c>
      <c r="G1117" s="26" t="s">
        <v>2308</v>
      </c>
      <c r="H1117" s="26" t="s">
        <v>11</v>
      </c>
      <c r="I1117" s="26" t="s">
        <v>1152</v>
      </c>
      <c r="J1117" s="26" t="s">
        <v>4</v>
      </c>
      <c r="K1117" s="26" t="s">
        <v>1490</v>
      </c>
      <c r="L1117" s="27" t="s">
        <v>16</v>
      </c>
      <c r="M1117" s="25" t="s">
        <v>3</v>
      </c>
      <c r="N1117" s="25" t="s">
        <v>2</v>
      </c>
      <c r="O11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117" s="25">
        <v>0</v>
      </c>
      <c r="Q1117" s="25">
        <v>0</v>
      </c>
      <c r="R1117" s="25">
        <v>0</v>
      </c>
      <c r="S1117" s="25">
        <v>20</v>
      </c>
      <c r="T1117" s="25">
        <v>0</v>
      </c>
      <c r="U1117" s="25">
        <v>53</v>
      </c>
      <c r="V1117" s="41">
        <f>IFERROR(Master1[[#This Row],[Avg Garment Scans per Delivery]]/Master1[[#This Row],[Garment Inventory]], "")</f>
        <v>0.248</v>
      </c>
      <c r="W1117" s="42">
        <v>125</v>
      </c>
      <c r="X1117" s="42">
        <v>31</v>
      </c>
      <c r="Y1117" s="42">
        <v>4</v>
      </c>
      <c r="Z1117" s="42">
        <v>156</v>
      </c>
      <c r="AA1117" s="43">
        <f>_xlfn.XLOOKUP(Master1[[#This Row],[cu_id]], Revenue_Analysis[cuid], Revenue_Analysis[Q1 Low Deviation], 0)</f>
        <v>65.087699999999998</v>
      </c>
      <c r="AB1117" s="43">
        <f>_xlfn.XLOOKUP(Master1[[#This Row],[cu_id]],Revenue_Analysis[cuid],Revenue_Analysis[Q1 High Deviation], 0)</f>
        <v>66.472300000000004</v>
      </c>
      <c r="AC1117" s="43">
        <f>_xlfn.XLOOKUP(Master1[[#This Row],[cu_id]],Revenue_Analysis[cuid],Revenue_Analysis[Q2 Low Deviation], 0)</f>
        <v>67.238299999999995</v>
      </c>
      <c r="AD1117" s="43">
        <f>_xlfn.XLOOKUP(Master1[[#This Row],[cu_id]],Revenue_Analysis[cuid],Revenue_Analysis[Q2 High Deviation], 0)</f>
        <v>67.683300000000003</v>
      </c>
      <c r="AE1117" s="43">
        <f>_xlfn.XLOOKUP(Master1[[#This Row],[cu_id]],Revenue_Analysis[cuid],Revenue_Analysis[Q3 Low Deviation], 0)</f>
        <v>67.5946</v>
      </c>
      <c r="AF1117" s="43">
        <f>_xlfn.XLOOKUP(Master1[[#This Row],[cu_id]],Revenue_Analysis[cuid],Revenue_Analysis[Q3 High Deviation], 0)</f>
        <v>67.743799999999993</v>
      </c>
      <c r="AG1117" s="43">
        <f>_xlfn.XLOOKUP(Master1[[#This Row],[cu_id]],Revenue_Analysis[cuid],Revenue_Analysis[Q4 Low Deviation], 0)</f>
        <v>67.599999999999994</v>
      </c>
      <c r="AH1117" s="43">
        <f>_xlfn.XLOOKUP(Master1[[#This Row],[cu_id]],Revenue_Analysis[cuid],Revenue_Analysis[Q4 High Deviation], 0)</f>
        <v>67.599999999999994</v>
      </c>
      <c r="AI1117" s="43">
        <f>_xlfn.XLOOKUP(Master1[[#This Row],[cu_id]],Revenue_Analysis[cuid],Revenue_Analysis[Q1 Average], 0)</f>
        <v>65.78</v>
      </c>
      <c r="AJ1117" s="43">
        <f>_xlfn.XLOOKUP(Master1[[#This Row],[cu_id]],Revenue_Analysis[cuid],Revenue_Analysis[Q2 Average], 0)</f>
        <v>67.460800000000006</v>
      </c>
      <c r="AK1117" s="43">
        <f>_xlfn.XLOOKUP(Master1[[#This Row],[cu_id]],Revenue_Analysis[cuid],Revenue_Analysis[Q3 Average], 0)</f>
        <v>67.669200000000004</v>
      </c>
      <c r="AL1117" s="43">
        <f>_xlfn.XLOOKUP(Master1[[#This Row],[cu_id]],Revenue_Analysis[cuid],Revenue_Analysis[Q4 Average], 0)</f>
        <v>67.599999999999994</v>
      </c>
      <c r="AM1117" s="44">
        <v>5</v>
      </c>
      <c r="AN1117" s="44">
        <v>9.5</v>
      </c>
      <c r="AO1117" s="25" t="s">
        <v>13860</v>
      </c>
      <c r="AP1117" s="25" t="s">
        <v>13860</v>
      </c>
      <c r="AQ1117" s="25" t="s">
        <v>13860</v>
      </c>
      <c r="AR1117" s="25" t="s">
        <v>0</v>
      </c>
      <c r="AS1117" s="15">
        <f>IFERROR(_xlfn.XLOOKUP(Master1[[#This Row],[cu_id]],StopTimes[cu_ID],StopTimes[Average Stop Time]), 0)</f>
        <v>0.27083333333333331</v>
      </c>
      <c r="AT111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17" s="45">
        <v>3</v>
      </c>
      <c r="AV1117" s="13"/>
      <c r="AW1117" s="12"/>
    </row>
    <row r="1118" spans="1:49" x14ac:dyDescent="0.3">
      <c r="A1118" s="74" t="s">
        <v>3462</v>
      </c>
      <c r="B1118" s="25">
        <v>8</v>
      </c>
      <c r="C1118" s="25" t="s">
        <v>7</v>
      </c>
      <c r="D1118" s="26">
        <v>22102</v>
      </c>
      <c r="E1118" s="26" t="s">
        <v>13</v>
      </c>
      <c r="F1118" s="83" t="s">
        <v>4778</v>
      </c>
      <c r="G1118" s="26" t="s">
        <v>457</v>
      </c>
      <c r="H1118" s="26" t="s">
        <v>11</v>
      </c>
      <c r="I1118" s="26" t="s">
        <v>435</v>
      </c>
      <c r="J1118" s="26" t="s">
        <v>4</v>
      </c>
      <c r="K1118" s="26" t="s">
        <v>231</v>
      </c>
      <c r="L1118" s="27" t="s">
        <v>31</v>
      </c>
      <c r="M1118" s="25" t="s">
        <v>30</v>
      </c>
      <c r="N1118" s="25" t="s">
        <v>2</v>
      </c>
      <c r="O11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264</v>
      </c>
      <c r="P1118" s="25">
        <v>0</v>
      </c>
      <c r="Q1118" s="25">
        <v>0</v>
      </c>
      <c r="R1118" s="25">
        <v>0</v>
      </c>
      <c r="S1118" s="25">
        <v>0</v>
      </c>
      <c r="T1118" s="25">
        <v>264</v>
      </c>
      <c r="U1118" s="25">
        <v>13</v>
      </c>
      <c r="V1118" s="41" t="str">
        <f>IFERROR(Master1[[#This Row],[Avg Garment Scans per Delivery]]/Master1[[#This Row],[Garment Inventory]], "")</f>
        <v/>
      </c>
      <c r="W1118" s="42"/>
      <c r="X1118" s="42"/>
      <c r="Y1118" s="42"/>
      <c r="Z1118" s="42"/>
      <c r="AA1118" s="43">
        <f>_xlfn.XLOOKUP(Master1[[#This Row],[cu_id]], Revenue_Analysis[cuid], Revenue_Analysis[Q1 Low Deviation], 0)</f>
        <v>70.87</v>
      </c>
      <c r="AB1118" s="43">
        <f>_xlfn.XLOOKUP(Master1[[#This Row],[cu_id]],Revenue_Analysis[cuid],Revenue_Analysis[Q1 High Deviation], 0)</f>
        <v>70.87</v>
      </c>
      <c r="AC1118" s="43">
        <f>_xlfn.XLOOKUP(Master1[[#This Row],[cu_id]],Revenue_Analysis[cuid],Revenue_Analysis[Q2 Low Deviation], 0)</f>
        <v>72.713300000000004</v>
      </c>
      <c r="AD1118" s="43">
        <f>_xlfn.XLOOKUP(Master1[[#This Row],[cu_id]],Revenue_Analysis[cuid],Revenue_Analysis[Q2 High Deviation], 0)</f>
        <v>75.966700000000003</v>
      </c>
      <c r="AE1118" s="43">
        <f>_xlfn.XLOOKUP(Master1[[#This Row],[cu_id]],Revenue_Analysis[cuid],Revenue_Analysis[Q3 Low Deviation], 0)</f>
        <v>71.122299999999996</v>
      </c>
      <c r="AF1118" s="43">
        <f>_xlfn.XLOOKUP(Master1[[#This Row],[cu_id]],Revenue_Analysis[cuid],Revenue_Analysis[Q3 High Deviation], 0)</f>
        <v>83.891099999999994</v>
      </c>
      <c r="AG1118" s="43">
        <f>_xlfn.XLOOKUP(Master1[[#This Row],[cu_id]],Revenue_Analysis[cuid],Revenue_Analysis[Q4 Low Deviation], 0)</f>
        <v>62.354399999999998</v>
      </c>
      <c r="AH1118" s="43">
        <f>_xlfn.XLOOKUP(Master1[[#This Row],[cu_id]],Revenue_Analysis[cuid],Revenue_Analysis[Q4 High Deviation], 0)</f>
        <v>63.092199999999998</v>
      </c>
      <c r="AI1118" s="43">
        <f>_xlfn.XLOOKUP(Master1[[#This Row],[cu_id]],Revenue_Analysis[cuid],Revenue_Analysis[Q1 Average], 0)</f>
        <v>70.87</v>
      </c>
      <c r="AJ1118" s="43">
        <f>_xlfn.XLOOKUP(Master1[[#This Row],[cu_id]],Revenue_Analysis[cuid],Revenue_Analysis[Q2 Average], 0)</f>
        <v>74.34</v>
      </c>
      <c r="AK1118" s="43">
        <f>_xlfn.XLOOKUP(Master1[[#This Row],[cu_id]],Revenue_Analysis[cuid],Revenue_Analysis[Q3 Average], 0)</f>
        <v>77.506699999999995</v>
      </c>
      <c r="AL1118" s="43">
        <f>_xlfn.XLOOKUP(Master1[[#This Row],[cu_id]],Revenue_Analysis[cuid],Revenue_Analysis[Q4 Average], 0)</f>
        <v>62.723300000000002</v>
      </c>
      <c r="AM1118" s="44">
        <v>0.29166666666666669</v>
      </c>
      <c r="AN1118" s="44">
        <v>0.66666666666666663</v>
      </c>
      <c r="AO1118" s="25" t="s">
        <v>13860</v>
      </c>
      <c r="AP1118" s="25" t="s">
        <v>13860</v>
      </c>
      <c r="AQ1118" s="25" t="s">
        <v>13860</v>
      </c>
      <c r="AR1118" s="25" t="s">
        <v>0</v>
      </c>
      <c r="AS1118" s="15">
        <f>IFERROR(_xlfn.XLOOKUP(Master1[[#This Row],[cu_id]],StopTimes[cu_ID],StopTimes[Average Stop Time]), 0)</f>
        <v>4.6166666666666671</v>
      </c>
      <c r="AT111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18" s="45" t="s">
        <v>13860</v>
      </c>
      <c r="AV1118" s="13"/>
      <c r="AW1118" s="12"/>
    </row>
    <row r="1119" spans="1:49" x14ac:dyDescent="0.3">
      <c r="A1119" s="74" t="s">
        <v>3463</v>
      </c>
      <c r="B1119" s="25">
        <v>72</v>
      </c>
      <c r="C1119" s="25" t="s">
        <v>14</v>
      </c>
      <c r="D1119" s="26">
        <v>22141</v>
      </c>
      <c r="E1119" s="26" t="s">
        <v>13</v>
      </c>
      <c r="F1119" s="26" t="s">
        <v>458</v>
      </c>
      <c r="G1119" s="26" t="s">
        <v>459</v>
      </c>
      <c r="H1119" s="26" t="s">
        <v>11</v>
      </c>
      <c r="I1119" s="26" t="s">
        <v>271</v>
      </c>
      <c r="J1119" s="26" t="s">
        <v>4</v>
      </c>
      <c r="K1119" s="26" t="s">
        <v>305</v>
      </c>
      <c r="L1119" s="27" t="s">
        <v>19</v>
      </c>
      <c r="M1119" s="25" t="s">
        <v>18</v>
      </c>
      <c r="N1119" s="25" t="s">
        <v>2</v>
      </c>
      <c r="O11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999</v>
      </c>
      <c r="P1119" s="25">
        <v>0</v>
      </c>
      <c r="Q1119" s="25">
        <v>0</v>
      </c>
      <c r="R1119" s="25">
        <v>0</v>
      </c>
      <c r="S1119" s="25">
        <v>999</v>
      </c>
      <c r="T1119" s="25">
        <v>0</v>
      </c>
      <c r="U1119" s="25">
        <v>14</v>
      </c>
      <c r="V1119" s="41" t="str">
        <f>IFERROR(Master1[[#This Row],[Avg Garment Scans per Delivery]]/Master1[[#This Row],[Garment Inventory]], "")</f>
        <v/>
      </c>
      <c r="W1119" s="42"/>
      <c r="X1119" s="42"/>
      <c r="Y1119" s="42"/>
      <c r="Z1119" s="42"/>
      <c r="AA1119" s="43">
        <f>_xlfn.XLOOKUP(Master1[[#This Row],[cu_id]], Revenue_Analysis[cuid], Revenue_Analysis[Q1 Low Deviation], 0)</f>
        <v>70.621300000000005</v>
      </c>
      <c r="AB1119" s="43">
        <f>_xlfn.XLOOKUP(Master1[[#This Row],[cu_id]],Revenue_Analysis[cuid],Revenue_Analysis[Q1 High Deviation], 0)</f>
        <v>114.1559</v>
      </c>
      <c r="AC1119" s="43">
        <f>_xlfn.XLOOKUP(Master1[[#This Row],[cu_id]],Revenue_Analysis[cuid],Revenue_Analysis[Q2 Low Deviation], 0)</f>
        <v>59.849600000000002</v>
      </c>
      <c r="AD1119" s="43">
        <f>_xlfn.XLOOKUP(Master1[[#This Row],[cu_id]],Revenue_Analysis[cuid],Revenue_Analysis[Q2 High Deviation], 0)</f>
        <v>118.2676</v>
      </c>
      <c r="AE1119" s="43">
        <f>_xlfn.XLOOKUP(Master1[[#This Row],[cu_id]],Revenue_Analysis[cuid],Revenue_Analysis[Q3 Low Deviation], 0)</f>
        <v>87.992199999999997</v>
      </c>
      <c r="AF1119" s="43">
        <f>_xlfn.XLOOKUP(Master1[[#This Row],[cu_id]],Revenue_Analysis[cuid],Revenue_Analysis[Q3 High Deviation], 0)</f>
        <v>127.2454</v>
      </c>
      <c r="AG1119" s="43">
        <f>_xlfn.XLOOKUP(Master1[[#This Row],[cu_id]],Revenue_Analysis[cuid],Revenue_Analysis[Q4 Low Deviation], 0)</f>
        <v>118.4796</v>
      </c>
      <c r="AH1119" s="43">
        <f>_xlfn.XLOOKUP(Master1[[#This Row],[cu_id]],Revenue_Analysis[cuid],Revenue_Analysis[Q4 High Deviation], 0)</f>
        <v>137.48439999999999</v>
      </c>
      <c r="AI1119" s="43">
        <f>_xlfn.XLOOKUP(Master1[[#This Row],[cu_id]],Revenue_Analysis[cuid],Revenue_Analysis[Q1 Average], 0)</f>
        <v>92.388599999999997</v>
      </c>
      <c r="AJ1119" s="43">
        <f>_xlfn.XLOOKUP(Master1[[#This Row],[cu_id]],Revenue_Analysis[cuid],Revenue_Analysis[Q2 Average], 0)</f>
        <v>89.058599999999998</v>
      </c>
      <c r="AK1119" s="43">
        <f>_xlfn.XLOOKUP(Master1[[#This Row],[cu_id]],Revenue_Analysis[cuid],Revenue_Analysis[Q3 Average], 0)</f>
        <v>107.61879999999999</v>
      </c>
      <c r="AL1119" s="43">
        <f>_xlfn.XLOOKUP(Master1[[#This Row],[cu_id]],Revenue_Analysis[cuid],Revenue_Analysis[Q4 Average], 0)</f>
        <v>127.982</v>
      </c>
      <c r="AM1119" s="44">
        <v>0.33333333333333331</v>
      </c>
      <c r="AN1119" s="44">
        <v>0.6875</v>
      </c>
      <c r="AO1119" s="25" t="s">
        <v>13860</v>
      </c>
      <c r="AP1119" s="25" t="s">
        <v>13860</v>
      </c>
      <c r="AQ1119" s="25" t="s">
        <v>13860</v>
      </c>
      <c r="AR1119" s="25" t="s">
        <v>0</v>
      </c>
      <c r="AS1119" s="15">
        <f>IFERROR(_xlfn.XLOOKUP(Master1[[#This Row],[cu_id]],StopTimes[cu_ID],StopTimes[Average Stop Time]), 0)</f>
        <v>0.70000000000000007</v>
      </c>
      <c r="AT1119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19" s="45">
        <v>10</v>
      </c>
      <c r="AV1119" s="13"/>
      <c r="AW1119" s="12"/>
    </row>
    <row r="1120" spans="1:49" x14ac:dyDescent="0.3">
      <c r="A1120" s="74" t="s">
        <v>3464</v>
      </c>
      <c r="B1120" s="25">
        <v>15</v>
      </c>
      <c r="C1120" s="25" t="s">
        <v>7</v>
      </c>
      <c r="D1120" s="26">
        <v>22209</v>
      </c>
      <c r="E1120" s="26" t="s">
        <v>13</v>
      </c>
      <c r="F1120" s="26" t="s">
        <v>460</v>
      </c>
      <c r="G1120" s="26" t="s">
        <v>461</v>
      </c>
      <c r="H1120" s="26" t="s">
        <v>11</v>
      </c>
      <c r="I1120" s="26" t="s">
        <v>214</v>
      </c>
      <c r="J1120" s="26" t="s">
        <v>4</v>
      </c>
      <c r="K1120" s="26" t="s">
        <v>371</v>
      </c>
      <c r="L1120" s="27" t="s">
        <v>16</v>
      </c>
      <c r="M1120" s="25" t="s">
        <v>3</v>
      </c>
      <c r="N1120" s="25" t="s">
        <v>2</v>
      </c>
      <c r="O112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120" s="25">
        <v>0</v>
      </c>
      <c r="Q1120" s="25">
        <v>0</v>
      </c>
      <c r="R1120" s="25">
        <v>0</v>
      </c>
      <c r="S1120" s="25">
        <v>0</v>
      </c>
      <c r="T1120" s="25">
        <v>70</v>
      </c>
      <c r="U1120" s="25">
        <v>55</v>
      </c>
      <c r="V1120" s="41" t="str">
        <f>IFERROR(Master1[[#This Row],[Avg Garment Scans per Delivery]]/Master1[[#This Row],[Garment Inventory]], "")</f>
        <v/>
      </c>
      <c r="W1120" s="42"/>
      <c r="X1120" s="42"/>
      <c r="Y1120" s="42"/>
      <c r="Z1120" s="42"/>
      <c r="AA1120" s="43">
        <f>_xlfn.XLOOKUP(Master1[[#This Row],[cu_id]], Revenue_Analysis[cuid], Revenue_Analysis[Q1 Low Deviation], 0)</f>
        <v>265.98050000000001</v>
      </c>
      <c r="AB1120" s="43">
        <f>_xlfn.XLOOKUP(Master1[[#This Row],[cu_id]],Revenue_Analysis[cuid],Revenue_Analysis[Q1 High Deviation], 0)</f>
        <v>503.5487</v>
      </c>
      <c r="AC1120" s="43">
        <f>_xlfn.XLOOKUP(Master1[[#This Row],[cu_id]],Revenue_Analysis[cuid],Revenue_Analysis[Q2 Low Deviation], 0)</f>
        <v>260.9991</v>
      </c>
      <c r="AD1120" s="43">
        <f>_xlfn.XLOOKUP(Master1[[#This Row],[cu_id]],Revenue_Analysis[cuid],Revenue_Analysis[Q2 High Deviation], 0)</f>
        <v>498.38589999999999</v>
      </c>
      <c r="AE1120" s="43">
        <f>_xlfn.XLOOKUP(Master1[[#This Row],[cu_id]],Revenue_Analysis[cuid],Revenue_Analysis[Q3 Low Deviation], 0)</f>
        <v>400.72710000000001</v>
      </c>
      <c r="AF1120" s="43">
        <f>_xlfn.XLOOKUP(Master1[[#This Row],[cu_id]],Revenue_Analysis[cuid],Revenue_Analysis[Q3 High Deviation], 0)</f>
        <v>607.22749999999996</v>
      </c>
      <c r="AG1120" s="43">
        <f>_xlfn.XLOOKUP(Master1[[#This Row],[cu_id]],Revenue_Analysis[cuid],Revenue_Analysis[Q4 Low Deviation], 0)</f>
        <v>276.16489999999999</v>
      </c>
      <c r="AH1120" s="43">
        <f>_xlfn.XLOOKUP(Master1[[#This Row],[cu_id]],Revenue_Analysis[cuid],Revenue_Analysis[Q4 High Deviation], 0)</f>
        <v>518.84130000000005</v>
      </c>
      <c r="AI1120" s="43">
        <f>_xlfn.XLOOKUP(Master1[[#This Row],[cu_id]],Revenue_Analysis[cuid],Revenue_Analysis[Q1 Average], 0)</f>
        <v>384.76459999999997</v>
      </c>
      <c r="AJ1120" s="43">
        <f>_xlfn.XLOOKUP(Master1[[#This Row],[cu_id]],Revenue_Analysis[cuid],Revenue_Analysis[Q2 Average], 0)</f>
        <v>379.6925</v>
      </c>
      <c r="AK1120" s="43">
        <f>_xlfn.XLOOKUP(Master1[[#This Row],[cu_id]],Revenue_Analysis[cuid],Revenue_Analysis[Q3 Average], 0)</f>
        <v>503.97730000000001</v>
      </c>
      <c r="AL1120" s="43">
        <f>_xlfn.XLOOKUP(Master1[[#This Row],[cu_id]],Revenue_Analysis[cuid],Revenue_Analysis[Q4 Average], 0)</f>
        <v>397.50310000000002</v>
      </c>
      <c r="AM1120" s="44">
        <v>0.39583333333333331</v>
      </c>
      <c r="AN1120" s="44">
        <v>0.70833333333333337</v>
      </c>
      <c r="AO1120" s="25" t="s">
        <v>13860</v>
      </c>
      <c r="AP1120" s="25" t="s">
        <v>13860</v>
      </c>
      <c r="AQ1120" s="25" t="s">
        <v>13860</v>
      </c>
      <c r="AR1120" s="25" t="s">
        <v>0</v>
      </c>
      <c r="AS1120" s="15">
        <f>IFERROR(_xlfn.XLOOKUP(Master1[[#This Row],[cu_id]],StopTimes[cu_ID],StopTimes[Average Stop Time]), 0)</f>
        <v>21.252083333333335</v>
      </c>
      <c r="AT1120" s="15">
        <f>IF(Master1[[#This Row],[RSP StopTime Override]] &lt;&gt; "",Master1[[#This Row],[RSP StopTime Override]],IF(Master1[[#This Row],[Avg Stop Time Helper]] &lt;&gt; 0, Master1[[#This Row],[Avg Stop Time Helper]],Average_Stop_Time))</f>
        <v>30</v>
      </c>
      <c r="AU1120" s="45">
        <v>30</v>
      </c>
      <c r="AV1120" s="13"/>
      <c r="AW1120" s="12"/>
    </row>
    <row r="1121" spans="1:49" x14ac:dyDescent="0.3">
      <c r="A1121" s="74" t="s">
        <v>3465</v>
      </c>
      <c r="B1121" s="25">
        <v>71</v>
      </c>
      <c r="C1121" s="25" t="s">
        <v>12</v>
      </c>
      <c r="D1121" s="26">
        <v>22315</v>
      </c>
      <c r="E1121" s="26" t="s">
        <v>13</v>
      </c>
      <c r="F1121" s="26" t="s">
        <v>462</v>
      </c>
      <c r="G1121" s="26" t="s">
        <v>463</v>
      </c>
      <c r="H1121" s="26" t="s">
        <v>11</v>
      </c>
      <c r="I1121" s="26" t="s">
        <v>230</v>
      </c>
      <c r="J1121" s="26" t="s">
        <v>4</v>
      </c>
      <c r="K1121" s="26" t="s">
        <v>464</v>
      </c>
      <c r="L1121" s="27" t="s">
        <v>16</v>
      </c>
      <c r="M1121" s="25" t="s">
        <v>3</v>
      </c>
      <c r="N1121" s="25" t="s">
        <v>2</v>
      </c>
      <c r="O11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121" s="25">
        <v>0</v>
      </c>
      <c r="Q1121" s="25">
        <v>30</v>
      </c>
      <c r="R1121" s="25">
        <v>0</v>
      </c>
      <c r="S1121" s="25">
        <v>0</v>
      </c>
      <c r="T1121" s="25">
        <v>0</v>
      </c>
      <c r="U1121" s="25">
        <v>54</v>
      </c>
      <c r="V1121" s="41" t="str">
        <f>IFERROR(Master1[[#This Row],[Avg Garment Scans per Delivery]]/Master1[[#This Row],[Garment Inventory]], "")</f>
        <v/>
      </c>
      <c r="W1121" s="42"/>
      <c r="X1121" s="42"/>
      <c r="Y1121" s="42"/>
      <c r="Z1121" s="42"/>
      <c r="AA1121" s="43">
        <f>_xlfn.XLOOKUP(Master1[[#This Row],[cu_id]], Revenue_Analysis[cuid], Revenue_Analysis[Q1 Low Deviation], 0)</f>
        <v>316.80090000000001</v>
      </c>
      <c r="AB1121" s="43">
        <f>_xlfn.XLOOKUP(Master1[[#This Row],[cu_id]],Revenue_Analysis[cuid],Revenue_Analysis[Q1 High Deviation], 0)</f>
        <v>349.11149999999998</v>
      </c>
      <c r="AC1121" s="43">
        <f>_xlfn.XLOOKUP(Master1[[#This Row],[cu_id]],Revenue_Analysis[cuid],Revenue_Analysis[Q2 Low Deviation], 0)</f>
        <v>283.92910000000001</v>
      </c>
      <c r="AD1121" s="43">
        <f>_xlfn.XLOOKUP(Master1[[#This Row],[cu_id]],Revenue_Analysis[cuid],Revenue_Analysis[Q2 High Deviation], 0)</f>
        <v>377.17230000000001</v>
      </c>
      <c r="AE1121" s="43">
        <f>_xlfn.XLOOKUP(Master1[[#This Row],[cu_id]],Revenue_Analysis[cuid],Revenue_Analysis[Q3 Low Deviation], 0)</f>
        <v>336.93349999999998</v>
      </c>
      <c r="AF1121" s="43">
        <f>_xlfn.XLOOKUP(Master1[[#This Row],[cu_id]],Revenue_Analysis[cuid],Revenue_Analysis[Q3 High Deviation], 0)</f>
        <v>363.55410000000001</v>
      </c>
      <c r="AG1121" s="43">
        <f>_xlfn.XLOOKUP(Master1[[#This Row],[cu_id]],Revenue_Analysis[cuid],Revenue_Analysis[Q4 Low Deviation], 0)</f>
        <v>341.79750000000001</v>
      </c>
      <c r="AH1121" s="43">
        <f>_xlfn.XLOOKUP(Master1[[#This Row],[cu_id]],Revenue_Analysis[cuid],Revenue_Analysis[Q4 High Deviation], 0)</f>
        <v>367.98869999999999</v>
      </c>
      <c r="AI1121" s="43">
        <f>_xlfn.XLOOKUP(Master1[[#This Row],[cu_id]],Revenue_Analysis[cuid],Revenue_Analysis[Q1 Average], 0)</f>
        <v>332.95620000000002</v>
      </c>
      <c r="AJ1121" s="43">
        <f>_xlfn.XLOOKUP(Master1[[#This Row],[cu_id]],Revenue_Analysis[cuid],Revenue_Analysis[Q2 Average], 0)</f>
        <v>330.55070000000001</v>
      </c>
      <c r="AK1121" s="43">
        <f>_xlfn.XLOOKUP(Master1[[#This Row],[cu_id]],Revenue_Analysis[cuid],Revenue_Analysis[Q3 Average], 0)</f>
        <v>350.24380000000002</v>
      </c>
      <c r="AL1121" s="43">
        <f>_xlfn.XLOOKUP(Master1[[#This Row],[cu_id]],Revenue_Analysis[cuid],Revenue_Analysis[Q4 Average], 0)</f>
        <v>354.8931</v>
      </c>
      <c r="AM1121" s="44" t="s">
        <v>13860</v>
      </c>
      <c r="AN1121" s="44" t="s">
        <v>13860</v>
      </c>
      <c r="AO1121" s="25" t="s">
        <v>13860</v>
      </c>
      <c r="AP1121" s="25" t="s">
        <v>13860</v>
      </c>
      <c r="AQ1121" s="25" t="s">
        <v>465</v>
      </c>
      <c r="AR1121" s="25" t="s">
        <v>0</v>
      </c>
      <c r="AS1121" s="15">
        <f>IFERROR(_xlfn.XLOOKUP(Master1[[#This Row],[cu_id]],StopTimes[cu_ID],StopTimes[Average Stop Time]), 0)</f>
        <v>7.8666666666666671</v>
      </c>
      <c r="AT1121" s="15">
        <f>IF(Master1[[#This Row],[RSP StopTime Override]] &lt;&gt; "",Master1[[#This Row],[RSP StopTime Override]],IF(Master1[[#This Row],[Avg Stop Time Helper]] &lt;&gt; 0, Master1[[#This Row],[Avg Stop Time Helper]],Average_Stop_Time))</f>
        <v>11</v>
      </c>
      <c r="AU1121" s="45">
        <v>11</v>
      </c>
      <c r="AV1121" s="13"/>
      <c r="AW1121" s="12"/>
    </row>
    <row r="1122" spans="1:49" x14ac:dyDescent="0.3">
      <c r="A1122" s="74" t="s">
        <v>3396</v>
      </c>
      <c r="B1122" s="25">
        <v>78</v>
      </c>
      <c r="C1122" s="25" t="s">
        <v>12</v>
      </c>
      <c r="D1122" s="26">
        <v>9577</v>
      </c>
      <c r="E1122" s="26" t="s">
        <v>13</v>
      </c>
      <c r="F1122" s="26" t="s">
        <v>240</v>
      </c>
      <c r="G1122" s="26" t="s">
        <v>241</v>
      </c>
      <c r="H1122" s="26" t="s">
        <v>11</v>
      </c>
      <c r="I1122" s="26" t="s">
        <v>242</v>
      </c>
      <c r="J1122" s="26" t="s">
        <v>4</v>
      </c>
      <c r="K1122" s="26" t="s">
        <v>243</v>
      </c>
      <c r="L1122" s="27" t="s">
        <v>17</v>
      </c>
      <c r="M1122" s="25" t="s">
        <v>10</v>
      </c>
      <c r="N1122" s="25" t="s">
        <v>2</v>
      </c>
      <c r="O11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</v>
      </c>
      <c r="P1122" s="25">
        <v>0</v>
      </c>
      <c r="Q1122" s="25">
        <v>35</v>
      </c>
      <c r="R1122" s="25">
        <v>0</v>
      </c>
      <c r="S1122" s="25">
        <v>0</v>
      </c>
      <c r="T1122" s="25">
        <v>0</v>
      </c>
      <c r="U1122" s="25">
        <v>27</v>
      </c>
      <c r="V1122" s="41">
        <f>IFERROR(Master1[[#This Row],[Avg Garment Scans per Delivery]]/Master1[[#This Row],[Garment Inventory]], "")</f>
        <v>0</v>
      </c>
      <c r="W1122" s="42">
        <v>3</v>
      </c>
      <c r="X1122" s="42"/>
      <c r="Y1122" s="42"/>
      <c r="Z1122" s="42"/>
      <c r="AA1122" s="43">
        <f>_xlfn.XLOOKUP(Master1[[#This Row],[cu_id]], Revenue_Analysis[cuid], Revenue_Analysis[Q1 Low Deviation], 0)</f>
        <v>230.345</v>
      </c>
      <c r="AB1122" s="43">
        <f>_xlfn.XLOOKUP(Master1[[#This Row],[cu_id]],Revenue_Analysis[cuid],Revenue_Analysis[Q1 High Deviation], 0)</f>
        <v>261.80500000000001</v>
      </c>
      <c r="AC1122" s="43">
        <f>_xlfn.XLOOKUP(Master1[[#This Row],[cu_id]],Revenue_Analysis[cuid],Revenue_Analysis[Q2 Low Deviation], 0)</f>
        <v>190.55549999999999</v>
      </c>
      <c r="AD1122" s="43">
        <f>_xlfn.XLOOKUP(Master1[[#This Row],[cu_id]],Revenue_Analysis[cuid],Revenue_Analysis[Q2 High Deviation], 0)</f>
        <v>298.02010000000001</v>
      </c>
      <c r="AE1122" s="43">
        <f>_xlfn.XLOOKUP(Master1[[#This Row],[cu_id]],Revenue_Analysis[cuid],Revenue_Analysis[Q3 Low Deviation], 0)</f>
        <v>263.76330000000002</v>
      </c>
      <c r="AF1122" s="43">
        <f>_xlfn.XLOOKUP(Master1[[#This Row],[cu_id]],Revenue_Analysis[cuid],Revenue_Analysis[Q3 High Deviation], 0)</f>
        <v>284.76670000000001</v>
      </c>
      <c r="AG1122" s="43">
        <f>_xlfn.XLOOKUP(Master1[[#This Row],[cu_id]],Revenue_Analysis[cuid],Revenue_Analysis[Q4 Low Deviation], 0)</f>
        <v>208.5685</v>
      </c>
      <c r="AH1122" s="43">
        <f>_xlfn.XLOOKUP(Master1[[#This Row],[cu_id]],Revenue_Analysis[cuid],Revenue_Analysis[Q4 High Deviation], 0)</f>
        <v>287.95909999999998</v>
      </c>
      <c r="AI1122" s="43">
        <f>_xlfn.XLOOKUP(Master1[[#This Row],[cu_id]],Revenue_Analysis[cuid],Revenue_Analysis[Q1 Average], 0)</f>
        <v>246.07499999999999</v>
      </c>
      <c r="AJ1122" s="43">
        <f>_xlfn.XLOOKUP(Master1[[#This Row],[cu_id]],Revenue_Analysis[cuid],Revenue_Analysis[Q2 Average], 0)</f>
        <v>244.2878</v>
      </c>
      <c r="AK1122" s="43">
        <f>_xlfn.XLOOKUP(Master1[[#This Row],[cu_id]],Revenue_Analysis[cuid],Revenue_Analysis[Q3 Average], 0)</f>
        <v>274.26499999999999</v>
      </c>
      <c r="AL1122" s="43">
        <f>_xlfn.XLOOKUP(Master1[[#This Row],[cu_id]],Revenue_Analysis[cuid],Revenue_Analysis[Q4 Average], 0)</f>
        <v>248.2638</v>
      </c>
      <c r="AM1122" s="44">
        <v>0.375</v>
      </c>
      <c r="AN1122" s="44">
        <v>0.70833333333333337</v>
      </c>
      <c r="AO1122" s="25" t="s">
        <v>13860</v>
      </c>
      <c r="AP1122" s="25" t="s">
        <v>13860</v>
      </c>
      <c r="AQ1122" s="25" t="s">
        <v>13860</v>
      </c>
      <c r="AR1122" s="25" t="s">
        <v>0</v>
      </c>
      <c r="AS1122" s="15">
        <f>IFERROR(_xlfn.XLOOKUP(Master1[[#This Row],[cu_id]],StopTimes[cu_ID],StopTimes[Average Stop Time]), 0)</f>
        <v>4.0083333333333337</v>
      </c>
      <c r="AT112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22" s="45" t="s">
        <v>13860</v>
      </c>
      <c r="AV1122" s="13"/>
      <c r="AW1122" s="12"/>
    </row>
    <row r="1123" spans="1:49" x14ac:dyDescent="0.3">
      <c r="A1123" s="74" t="s">
        <v>4554</v>
      </c>
      <c r="B1123" s="25">
        <v>78</v>
      </c>
      <c r="C1123" s="25" t="s">
        <v>12</v>
      </c>
      <c r="D1123" s="26">
        <v>22457</v>
      </c>
      <c r="E1123" s="26" t="s">
        <v>13</v>
      </c>
      <c r="F1123" s="26" t="s">
        <v>2931</v>
      </c>
      <c r="G1123" s="26" t="s">
        <v>2932</v>
      </c>
      <c r="H1123" s="26" t="s">
        <v>11</v>
      </c>
      <c r="I1123" s="26" t="s">
        <v>552</v>
      </c>
      <c r="J1123" s="26" t="s">
        <v>4</v>
      </c>
      <c r="K1123" s="26" t="s">
        <v>553</v>
      </c>
      <c r="L1123" s="27" t="s">
        <v>26</v>
      </c>
      <c r="M1123" s="25" t="s">
        <v>3</v>
      </c>
      <c r="N1123" s="25" t="s">
        <v>25</v>
      </c>
      <c r="O11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123" s="25">
        <v>0</v>
      </c>
      <c r="Q1123" s="25">
        <v>70</v>
      </c>
      <c r="R1123" s="25">
        <v>0</v>
      </c>
      <c r="S1123" s="25">
        <v>0</v>
      </c>
      <c r="T1123" s="25">
        <v>0</v>
      </c>
      <c r="U1123" s="25">
        <v>45</v>
      </c>
      <c r="V1123" s="41" t="str">
        <f>IFERROR(Master1[[#This Row],[Avg Garment Scans per Delivery]]/Master1[[#This Row],[Garment Inventory]], "")</f>
        <v/>
      </c>
      <c r="W1123" s="42">
        <v>0</v>
      </c>
      <c r="X1123" s="42"/>
      <c r="Y1123" s="42"/>
      <c r="Z1123" s="42"/>
      <c r="AA1123" s="43">
        <f>_xlfn.XLOOKUP(Master1[[#This Row],[cu_id]], Revenue_Analysis[cuid], Revenue_Analysis[Q1 Low Deviation], 0)</f>
        <v>114.32859999999999</v>
      </c>
      <c r="AB1123" s="43">
        <f>_xlfn.XLOOKUP(Master1[[#This Row],[cu_id]],Revenue_Analysis[cuid],Revenue_Analysis[Q1 High Deviation], 0)</f>
        <v>684.6404</v>
      </c>
      <c r="AC1123" s="43">
        <f>_xlfn.XLOOKUP(Master1[[#This Row],[cu_id]],Revenue_Analysis[cuid],Revenue_Analysis[Q2 Low Deviation], 0)</f>
        <v>74.909499999999994</v>
      </c>
      <c r="AD1123" s="43">
        <f>_xlfn.XLOOKUP(Master1[[#This Row],[cu_id]],Revenue_Analysis[cuid],Revenue_Analysis[Q2 High Deviation], 0)</f>
        <v>547.79769999999996</v>
      </c>
      <c r="AE1123" s="43">
        <f>_xlfn.XLOOKUP(Master1[[#This Row],[cu_id]],Revenue_Analysis[cuid],Revenue_Analysis[Q3 Low Deviation], 0)</f>
        <v>107.2817</v>
      </c>
      <c r="AF1123" s="43">
        <f>_xlfn.XLOOKUP(Master1[[#This Row],[cu_id]],Revenue_Analysis[cuid],Revenue_Analysis[Q3 High Deviation], 0)</f>
        <v>404.1583</v>
      </c>
      <c r="AG1123" s="43">
        <f>_xlfn.XLOOKUP(Master1[[#This Row],[cu_id]],Revenue_Analysis[cuid],Revenue_Analysis[Q4 Low Deviation], 0)</f>
        <v>165.2209</v>
      </c>
      <c r="AH1123" s="43">
        <f>_xlfn.XLOOKUP(Master1[[#This Row],[cu_id]],Revenue_Analysis[cuid],Revenue_Analysis[Q4 High Deviation], 0)</f>
        <v>677.40449999999998</v>
      </c>
      <c r="AI1123" s="43">
        <f>_xlfn.XLOOKUP(Master1[[#This Row],[cu_id]],Revenue_Analysis[cuid],Revenue_Analysis[Q1 Average], 0)</f>
        <v>399.48450000000003</v>
      </c>
      <c r="AJ1123" s="43">
        <f>_xlfn.XLOOKUP(Master1[[#This Row],[cu_id]],Revenue_Analysis[cuid],Revenue_Analysis[Q2 Average], 0)</f>
        <v>311.35359999999997</v>
      </c>
      <c r="AK1123" s="43">
        <f>_xlfn.XLOOKUP(Master1[[#This Row],[cu_id]],Revenue_Analysis[cuid],Revenue_Analysis[Q3 Average], 0)</f>
        <v>255.72</v>
      </c>
      <c r="AL1123" s="43">
        <f>_xlfn.XLOOKUP(Master1[[#This Row],[cu_id]],Revenue_Analysis[cuid],Revenue_Analysis[Q4 Average], 0)</f>
        <v>421.31270000000001</v>
      </c>
      <c r="AM1123" s="44">
        <v>0.41666666666666669</v>
      </c>
      <c r="AN1123" s="44">
        <v>0.70833333333333337</v>
      </c>
      <c r="AO1123" s="25" t="s">
        <v>13860</v>
      </c>
      <c r="AP1123" s="25" t="s">
        <v>13860</v>
      </c>
      <c r="AQ1123" s="25" t="s">
        <v>13860</v>
      </c>
      <c r="AR1123" s="25" t="s">
        <v>0</v>
      </c>
      <c r="AS1123" s="15">
        <f>IFERROR(_xlfn.XLOOKUP(Master1[[#This Row],[cu_id]],StopTimes[cu_ID],StopTimes[Average Stop Time]), 0)</f>
        <v>2.8625000000000003</v>
      </c>
      <c r="AT112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23" s="45">
        <v>3</v>
      </c>
      <c r="AV1123" s="13"/>
      <c r="AW1123" s="12"/>
    </row>
    <row r="1124" spans="1:49" x14ac:dyDescent="0.3">
      <c r="A1124" s="74" t="s">
        <v>3397</v>
      </c>
      <c r="B1124" s="25">
        <v>15</v>
      </c>
      <c r="C1124" s="25" t="s">
        <v>6</v>
      </c>
      <c r="D1124" s="26">
        <v>9746</v>
      </c>
      <c r="E1124" s="26" t="s">
        <v>13</v>
      </c>
      <c r="F1124" s="26" t="s">
        <v>244</v>
      </c>
      <c r="G1124" s="26" t="s">
        <v>245</v>
      </c>
      <c r="H1124" s="26" t="s">
        <v>11</v>
      </c>
      <c r="I1124" s="26" t="s">
        <v>246</v>
      </c>
      <c r="J1124" s="26" t="s">
        <v>4</v>
      </c>
      <c r="K1124" s="26" t="s">
        <v>76</v>
      </c>
      <c r="L1124" s="27" t="s">
        <v>31</v>
      </c>
      <c r="M1124" s="25" t="s">
        <v>30</v>
      </c>
      <c r="N1124" s="25" t="s">
        <v>2</v>
      </c>
      <c r="O11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102</v>
      </c>
      <c r="P1124" s="25">
        <v>0</v>
      </c>
      <c r="Q1124" s="25">
        <v>0</v>
      </c>
      <c r="R1124" s="25">
        <v>102</v>
      </c>
      <c r="S1124" s="25">
        <v>0</v>
      </c>
      <c r="T1124" s="25">
        <v>0</v>
      </c>
      <c r="U1124" s="25">
        <v>13</v>
      </c>
      <c r="V1124" s="41" t="str">
        <f>IFERROR(Master1[[#This Row],[Avg Garment Scans per Delivery]]/Master1[[#This Row],[Garment Inventory]], "")</f>
        <v/>
      </c>
      <c r="W1124" s="42"/>
      <c r="X1124" s="42"/>
      <c r="Y1124" s="42"/>
      <c r="Z1124" s="42"/>
      <c r="AA1124" s="43">
        <f>_xlfn.XLOOKUP(Master1[[#This Row],[cu_id]], Revenue_Analysis[cuid], Revenue_Analysis[Q1 Low Deviation], 0)</f>
        <v>84.82</v>
      </c>
      <c r="AB1124" s="43">
        <f>_xlfn.XLOOKUP(Master1[[#This Row],[cu_id]],Revenue_Analysis[cuid],Revenue_Analysis[Q1 High Deviation], 0)</f>
        <v>84.82</v>
      </c>
      <c r="AC1124" s="43">
        <f>_xlfn.XLOOKUP(Master1[[#This Row],[cu_id]],Revenue_Analysis[cuid],Revenue_Analysis[Q2 Low Deviation], 0)</f>
        <v>87.07</v>
      </c>
      <c r="AD1124" s="43">
        <f>_xlfn.XLOOKUP(Master1[[#This Row],[cu_id]],Revenue_Analysis[cuid],Revenue_Analysis[Q2 High Deviation], 0)</f>
        <v>90.42</v>
      </c>
      <c r="AE1124" s="43">
        <f>_xlfn.XLOOKUP(Master1[[#This Row],[cu_id]],Revenue_Analysis[cuid],Revenue_Analysis[Q3 Low Deviation], 0)</f>
        <v>89.264499999999998</v>
      </c>
      <c r="AF1124" s="43">
        <f>_xlfn.XLOOKUP(Master1[[#This Row],[cu_id]],Revenue_Analysis[cuid],Revenue_Analysis[Q3 High Deviation], 0)</f>
        <v>90.188900000000004</v>
      </c>
      <c r="AG1124" s="43">
        <f>_xlfn.XLOOKUP(Master1[[#This Row],[cu_id]],Revenue_Analysis[cuid],Revenue_Analysis[Q4 Low Deviation], 0)</f>
        <v>97.42</v>
      </c>
      <c r="AH1124" s="43">
        <f>_xlfn.XLOOKUP(Master1[[#This Row],[cu_id]],Revenue_Analysis[cuid],Revenue_Analysis[Q4 High Deviation], 0)</f>
        <v>97.42</v>
      </c>
      <c r="AI1124" s="43">
        <f>_xlfn.XLOOKUP(Master1[[#This Row],[cu_id]],Revenue_Analysis[cuid],Revenue_Analysis[Q1 Average], 0)</f>
        <v>84.82</v>
      </c>
      <c r="AJ1124" s="43">
        <f>_xlfn.XLOOKUP(Master1[[#This Row],[cu_id]],Revenue_Analysis[cuid],Revenue_Analysis[Q2 Average], 0)</f>
        <v>88.745000000000005</v>
      </c>
      <c r="AK1124" s="43">
        <f>_xlfn.XLOOKUP(Master1[[#This Row],[cu_id]],Revenue_Analysis[cuid],Revenue_Analysis[Q3 Average], 0)</f>
        <v>89.726699999999994</v>
      </c>
      <c r="AL1124" s="43">
        <f>_xlfn.XLOOKUP(Master1[[#This Row],[cu_id]],Revenue_Analysis[cuid],Revenue_Analysis[Q4 Average], 0)</f>
        <v>97.42</v>
      </c>
      <c r="AM1124" s="44">
        <v>0.375</v>
      </c>
      <c r="AN1124" s="44">
        <v>0.625</v>
      </c>
      <c r="AO1124" s="25" t="s">
        <v>13860</v>
      </c>
      <c r="AP1124" s="25" t="s">
        <v>13860</v>
      </c>
      <c r="AQ1124" s="25" t="s">
        <v>13860</v>
      </c>
      <c r="AR1124" s="25" t="s">
        <v>0</v>
      </c>
      <c r="AS1124" s="15">
        <f>IFERROR(_xlfn.XLOOKUP(Master1[[#This Row],[cu_id]],StopTimes[cu_ID],StopTimes[Average Stop Time]), 0)</f>
        <v>12.658333333333333</v>
      </c>
      <c r="AT112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24" s="45" t="s">
        <v>13860</v>
      </c>
      <c r="AV1124" s="13"/>
      <c r="AW1124" s="12"/>
    </row>
    <row r="1125" spans="1:49" x14ac:dyDescent="0.3">
      <c r="A1125" s="74" t="s">
        <v>4280</v>
      </c>
      <c r="B1125" s="25">
        <v>72</v>
      </c>
      <c r="C1125" s="25" t="s">
        <v>9</v>
      </c>
      <c r="D1125" s="26">
        <v>22567</v>
      </c>
      <c r="E1125" s="26" t="s">
        <v>13</v>
      </c>
      <c r="F1125" s="26" t="s">
        <v>2380</v>
      </c>
      <c r="G1125" s="26" t="s">
        <v>2381</v>
      </c>
      <c r="H1125" s="26" t="s">
        <v>2382</v>
      </c>
      <c r="I1125" s="26" t="s">
        <v>271</v>
      </c>
      <c r="J1125" s="26" t="s">
        <v>4</v>
      </c>
      <c r="K1125" s="26" t="s">
        <v>391</v>
      </c>
      <c r="L1125" s="27" t="s">
        <v>16</v>
      </c>
      <c r="M1125" s="25" t="s">
        <v>3</v>
      </c>
      <c r="N1125" s="25" t="s">
        <v>2</v>
      </c>
      <c r="O11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125" s="25">
        <v>140</v>
      </c>
      <c r="Q1125" s="25">
        <v>0</v>
      </c>
      <c r="R1125" s="25">
        <v>0</v>
      </c>
      <c r="S1125" s="25">
        <v>0</v>
      </c>
      <c r="T1125" s="25">
        <v>0</v>
      </c>
      <c r="U1125" s="25">
        <v>50</v>
      </c>
      <c r="V1125" s="41" t="str">
        <f>IFERROR(Master1[[#This Row],[Avg Garment Scans per Delivery]]/Master1[[#This Row],[Garment Inventory]], "")</f>
        <v/>
      </c>
      <c r="W1125" s="42"/>
      <c r="X1125" s="42"/>
      <c r="Y1125" s="42"/>
      <c r="Z1125" s="42"/>
      <c r="AA1125" s="43">
        <f>_xlfn.XLOOKUP(Master1[[#This Row],[cu_id]], Revenue_Analysis[cuid], Revenue_Analysis[Q1 Low Deviation], 0)</f>
        <v>56.514899999999997</v>
      </c>
      <c r="AB1125" s="43">
        <f>_xlfn.XLOOKUP(Master1[[#This Row],[cu_id]],Revenue_Analysis[cuid],Revenue_Analysis[Q1 High Deviation], 0)</f>
        <v>77.607900000000001</v>
      </c>
      <c r="AC1125" s="43">
        <f>_xlfn.XLOOKUP(Master1[[#This Row],[cu_id]],Revenue_Analysis[cuid],Revenue_Analysis[Q2 Low Deviation], 0)</f>
        <v>84.039699999999996</v>
      </c>
      <c r="AD1125" s="43">
        <f>_xlfn.XLOOKUP(Master1[[#This Row],[cu_id]],Revenue_Analysis[cuid],Revenue_Analysis[Q2 High Deviation], 0)</f>
        <v>86.241900000000001</v>
      </c>
      <c r="AE1125" s="43">
        <f>_xlfn.XLOOKUP(Master1[[#This Row],[cu_id]],Revenue_Analysis[cuid],Revenue_Analysis[Q3 Low Deviation], 0)</f>
        <v>89.323700000000002</v>
      </c>
      <c r="AF1125" s="43">
        <f>_xlfn.XLOOKUP(Master1[[#This Row],[cu_id]],Revenue_Analysis[cuid],Revenue_Analysis[Q3 High Deviation], 0)</f>
        <v>94.1113</v>
      </c>
      <c r="AG1125" s="43">
        <f>_xlfn.XLOOKUP(Master1[[#This Row],[cu_id]],Revenue_Analysis[cuid],Revenue_Analysis[Q4 Low Deviation], 0)</f>
        <v>93.04</v>
      </c>
      <c r="AH1125" s="43">
        <f>_xlfn.XLOOKUP(Master1[[#This Row],[cu_id]],Revenue_Analysis[cuid],Revenue_Analysis[Q4 High Deviation], 0)</f>
        <v>93.04</v>
      </c>
      <c r="AI1125" s="43">
        <f>_xlfn.XLOOKUP(Master1[[#This Row],[cu_id]],Revenue_Analysis[cuid],Revenue_Analysis[Q1 Average], 0)</f>
        <v>67.061400000000006</v>
      </c>
      <c r="AJ1125" s="43">
        <f>_xlfn.XLOOKUP(Master1[[#This Row],[cu_id]],Revenue_Analysis[cuid],Revenue_Analysis[Q2 Average], 0)</f>
        <v>85.140799999999999</v>
      </c>
      <c r="AK1125" s="43">
        <f>_xlfn.XLOOKUP(Master1[[#This Row],[cu_id]],Revenue_Analysis[cuid],Revenue_Analysis[Q3 Average], 0)</f>
        <v>91.717500000000001</v>
      </c>
      <c r="AL1125" s="43">
        <f>_xlfn.XLOOKUP(Master1[[#This Row],[cu_id]],Revenue_Analysis[cuid],Revenue_Analysis[Q4 Average], 0)</f>
        <v>93.04</v>
      </c>
      <c r="AM1125" s="44">
        <v>0.33333333333333331</v>
      </c>
      <c r="AN1125" s="44">
        <v>0.6875</v>
      </c>
      <c r="AO1125" s="25" t="s">
        <v>13860</v>
      </c>
      <c r="AP1125" s="25" t="s">
        <v>13860</v>
      </c>
      <c r="AQ1125" s="25" t="s">
        <v>13860</v>
      </c>
      <c r="AR1125" s="25" t="s">
        <v>22</v>
      </c>
      <c r="AS1125" s="15">
        <f>IFERROR(_xlfn.XLOOKUP(Master1[[#This Row],[cu_id]],StopTimes[cu_ID],StopTimes[Average Stop Time]), 0)</f>
        <v>0.21851851833333333</v>
      </c>
      <c r="AT1125" s="15">
        <f>IF(Master1[[#This Row],[RSP StopTime Override]] &lt;&gt; "",Master1[[#This Row],[RSP StopTime Override]],IF(Master1[[#This Row],[Avg Stop Time Helper]] &lt;&gt; 0, Master1[[#This Row],[Avg Stop Time Helper]],Average_Stop_Time))</f>
        <v>2</v>
      </c>
      <c r="AU1125" s="45">
        <v>2</v>
      </c>
      <c r="AV1125" s="13"/>
      <c r="AW1125" s="12"/>
    </row>
    <row r="1126" spans="1:49" x14ac:dyDescent="0.3">
      <c r="A1126" s="74" t="s">
        <v>3468</v>
      </c>
      <c r="B1126" s="25">
        <v>71</v>
      </c>
      <c r="C1126" s="25" t="s">
        <v>9</v>
      </c>
      <c r="D1126" s="26">
        <v>22640</v>
      </c>
      <c r="E1126" s="26" t="s">
        <v>13</v>
      </c>
      <c r="F1126" s="26" t="s">
        <v>472</v>
      </c>
      <c r="G1126" s="26" t="s">
        <v>473</v>
      </c>
      <c r="H1126" s="26" t="s">
        <v>11</v>
      </c>
      <c r="I1126" s="26" t="s">
        <v>226</v>
      </c>
      <c r="J1126" s="26" t="s">
        <v>4</v>
      </c>
      <c r="K1126" s="26" t="s">
        <v>474</v>
      </c>
      <c r="L1126" s="27" t="s">
        <v>21</v>
      </c>
      <c r="M1126" s="25" t="s">
        <v>20</v>
      </c>
      <c r="N1126" s="25" t="s">
        <v>2</v>
      </c>
      <c r="O11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1126" s="25">
        <v>200</v>
      </c>
      <c r="Q1126" s="25">
        <v>0</v>
      </c>
      <c r="R1126" s="25">
        <v>0</v>
      </c>
      <c r="S1126" s="25">
        <v>0</v>
      </c>
      <c r="T1126" s="25">
        <v>0</v>
      </c>
      <c r="U1126" s="25">
        <v>13</v>
      </c>
      <c r="V1126" s="41" t="str">
        <f>IFERROR(Master1[[#This Row],[Avg Garment Scans per Delivery]]/Master1[[#This Row],[Garment Inventory]], "")</f>
        <v/>
      </c>
      <c r="W1126" s="42"/>
      <c r="X1126" s="42"/>
      <c r="Y1126" s="42"/>
      <c r="Z1126" s="42"/>
      <c r="AA1126" s="43">
        <f>_xlfn.XLOOKUP(Master1[[#This Row],[cu_id]], Revenue_Analysis[cuid], Revenue_Analysis[Q1 Low Deviation], 0)</f>
        <v>35.74</v>
      </c>
      <c r="AB1126" s="43">
        <f>_xlfn.XLOOKUP(Master1[[#This Row],[cu_id]],Revenue_Analysis[cuid],Revenue_Analysis[Q1 High Deviation], 0)</f>
        <v>37.74</v>
      </c>
      <c r="AC1126" s="43">
        <f>_xlfn.XLOOKUP(Master1[[#This Row],[cu_id]],Revenue_Analysis[cuid],Revenue_Analysis[Q2 Low Deviation], 0)</f>
        <v>37.892200000000003</v>
      </c>
      <c r="AD1126" s="43">
        <f>_xlfn.XLOOKUP(Master1[[#This Row],[cu_id]],Revenue_Analysis[cuid],Revenue_Analysis[Q2 High Deviation], 0)</f>
        <v>40.674399999999999</v>
      </c>
      <c r="AE1126" s="43">
        <f>_xlfn.XLOOKUP(Master1[[#This Row],[cu_id]],Revenue_Analysis[cuid],Revenue_Analysis[Q3 Low Deviation], 0)</f>
        <v>42.046199999999999</v>
      </c>
      <c r="AF1126" s="43">
        <f>_xlfn.XLOOKUP(Master1[[#This Row],[cu_id]],Revenue_Analysis[cuid],Revenue_Analysis[Q3 High Deviation], 0)</f>
        <v>43.398800000000001</v>
      </c>
      <c r="AG1126" s="43">
        <f>_xlfn.XLOOKUP(Master1[[#This Row],[cu_id]],Revenue_Analysis[cuid],Revenue_Analysis[Q4 Low Deviation], 0)</f>
        <v>42.818899999999999</v>
      </c>
      <c r="AH1126" s="43">
        <f>_xlfn.XLOOKUP(Master1[[#This Row],[cu_id]],Revenue_Analysis[cuid],Revenue_Analysis[Q4 High Deviation], 0)</f>
        <v>42.8277</v>
      </c>
      <c r="AI1126" s="43">
        <f>_xlfn.XLOOKUP(Master1[[#This Row],[cu_id]],Revenue_Analysis[cuid],Revenue_Analysis[Q1 Average], 0)</f>
        <v>36.74</v>
      </c>
      <c r="AJ1126" s="43">
        <f>_xlfn.XLOOKUP(Master1[[#This Row],[cu_id]],Revenue_Analysis[cuid],Revenue_Analysis[Q2 Average], 0)</f>
        <v>39.283299999999997</v>
      </c>
      <c r="AK1126" s="43">
        <f>_xlfn.XLOOKUP(Master1[[#This Row],[cu_id]],Revenue_Analysis[cuid],Revenue_Analysis[Q3 Average], 0)</f>
        <v>42.722499999999997</v>
      </c>
      <c r="AL1126" s="43">
        <f>_xlfn.XLOOKUP(Master1[[#This Row],[cu_id]],Revenue_Analysis[cuid],Revenue_Analysis[Q4 Average], 0)</f>
        <v>42.823300000000003</v>
      </c>
      <c r="AM1126" s="44">
        <v>9</v>
      </c>
      <c r="AN1126" s="44">
        <v>4.5</v>
      </c>
      <c r="AO1126" s="25" t="s">
        <v>13860</v>
      </c>
      <c r="AP1126" s="25" t="s">
        <v>13860</v>
      </c>
      <c r="AQ1126" s="25" t="s">
        <v>207</v>
      </c>
      <c r="AR1126" s="25" t="s">
        <v>0</v>
      </c>
      <c r="AS1126" s="15">
        <f>IFERROR(_xlfn.XLOOKUP(Master1[[#This Row],[cu_id]],StopTimes[cu_ID],StopTimes[Average Stop Time]), 0)</f>
        <v>0</v>
      </c>
      <c r="AT112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26" s="45" t="s">
        <v>13860</v>
      </c>
      <c r="AV1126" s="13"/>
      <c r="AW1126" s="12"/>
    </row>
    <row r="1127" spans="1:49" x14ac:dyDescent="0.3">
      <c r="A1127" s="74" t="s">
        <v>3469</v>
      </c>
      <c r="B1127" s="25">
        <v>78</v>
      </c>
      <c r="C1127" s="25" t="s">
        <v>12</v>
      </c>
      <c r="D1127" s="26">
        <v>22838</v>
      </c>
      <c r="E1127" s="26" t="s">
        <v>13</v>
      </c>
      <c r="F1127" s="26" t="s">
        <v>475</v>
      </c>
      <c r="G1127" s="26" t="s">
        <v>476</v>
      </c>
      <c r="H1127" s="26" t="s">
        <v>11</v>
      </c>
      <c r="I1127" s="26" t="s">
        <v>477</v>
      </c>
      <c r="J1127" s="26" t="s">
        <v>4</v>
      </c>
      <c r="K1127" s="26" t="s">
        <v>478</v>
      </c>
      <c r="L1127" s="27" t="s">
        <v>31</v>
      </c>
      <c r="M1127" s="25" t="s">
        <v>30</v>
      </c>
      <c r="N1127" s="25" t="s">
        <v>2</v>
      </c>
      <c r="O11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127" s="25">
        <v>0</v>
      </c>
      <c r="Q1127" s="25">
        <v>90</v>
      </c>
      <c r="R1127" s="25">
        <v>0</v>
      </c>
      <c r="S1127" s="25">
        <v>0</v>
      </c>
      <c r="T1127" s="25">
        <v>0</v>
      </c>
      <c r="U1127" s="25">
        <v>13</v>
      </c>
      <c r="V1127" s="41" t="str">
        <f>IFERROR(Master1[[#This Row],[Avg Garment Scans per Delivery]]/Master1[[#This Row],[Garment Inventory]], "")</f>
        <v/>
      </c>
      <c r="W1127" s="42"/>
      <c r="X1127" s="42"/>
      <c r="Y1127" s="42"/>
      <c r="Z1127" s="42"/>
      <c r="AA1127" s="43">
        <f>_xlfn.XLOOKUP(Master1[[#This Row],[cu_id]], Revenue_Analysis[cuid], Revenue_Analysis[Q1 Low Deviation], 0)</f>
        <v>97.22</v>
      </c>
      <c r="AB1127" s="43">
        <f>_xlfn.XLOOKUP(Master1[[#This Row],[cu_id]],Revenue_Analysis[cuid],Revenue_Analysis[Q1 High Deviation], 0)</f>
        <v>97.22</v>
      </c>
      <c r="AC1127" s="43">
        <f>_xlfn.XLOOKUP(Master1[[#This Row],[cu_id]],Revenue_Analysis[cuid],Revenue_Analysis[Q2 Low Deviation], 0)</f>
        <v>47.505000000000003</v>
      </c>
      <c r="AD1127" s="43">
        <f>_xlfn.XLOOKUP(Master1[[#This Row],[cu_id]],Revenue_Analysis[cuid],Revenue_Analysis[Q2 High Deviation], 0)</f>
        <v>57.27</v>
      </c>
      <c r="AE1127" s="43">
        <f>_xlfn.XLOOKUP(Master1[[#This Row],[cu_id]],Revenue_Analysis[cuid],Revenue_Analysis[Q3 Low Deviation], 0)</f>
        <v>47.912199999999999</v>
      </c>
      <c r="AF1127" s="43">
        <f>_xlfn.XLOOKUP(Master1[[#This Row],[cu_id]],Revenue_Analysis[cuid],Revenue_Analysis[Q3 High Deviation], 0)</f>
        <v>48.614400000000003</v>
      </c>
      <c r="AG1127" s="43">
        <f>_xlfn.XLOOKUP(Master1[[#This Row],[cu_id]],Revenue_Analysis[cuid],Revenue_Analysis[Q4 Low Deviation], 0)</f>
        <v>48</v>
      </c>
      <c r="AH1127" s="43">
        <f>_xlfn.XLOOKUP(Master1[[#This Row],[cu_id]],Revenue_Analysis[cuid],Revenue_Analysis[Q4 High Deviation], 0)</f>
        <v>48</v>
      </c>
      <c r="AI1127" s="43">
        <f>_xlfn.XLOOKUP(Master1[[#This Row],[cu_id]],Revenue_Analysis[cuid],Revenue_Analysis[Q1 Average], 0)</f>
        <v>97.22</v>
      </c>
      <c r="AJ1127" s="43">
        <f>_xlfn.XLOOKUP(Master1[[#This Row],[cu_id]],Revenue_Analysis[cuid],Revenue_Analysis[Q2 Average], 0)</f>
        <v>52.387500000000003</v>
      </c>
      <c r="AK1127" s="43">
        <f>_xlfn.XLOOKUP(Master1[[#This Row],[cu_id]],Revenue_Analysis[cuid],Revenue_Analysis[Q3 Average], 0)</f>
        <v>48.263300000000001</v>
      </c>
      <c r="AL1127" s="43">
        <f>_xlfn.XLOOKUP(Master1[[#This Row],[cu_id]],Revenue_Analysis[cuid],Revenue_Analysis[Q4 Average], 0)</f>
        <v>48</v>
      </c>
      <c r="AM1127" s="44">
        <v>0.33333333333333331</v>
      </c>
      <c r="AN1127" s="44">
        <v>0.66666666666666663</v>
      </c>
      <c r="AO1127" s="25" t="s">
        <v>13860</v>
      </c>
      <c r="AP1127" s="25" t="s">
        <v>13860</v>
      </c>
      <c r="AQ1127" s="25" t="s">
        <v>13860</v>
      </c>
      <c r="AR1127" s="25" t="s">
        <v>0</v>
      </c>
      <c r="AS1127" s="15">
        <f>IFERROR(_xlfn.XLOOKUP(Master1[[#This Row],[cu_id]],StopTimes[cu_ID],StopTimes[Average Stop Time]), 0)</f>
        <v>4.2666666666666666</v>
      </c>
      <c r="AT112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27" s="45" t="s">
        <v>13860</v>
      </c>
      <c r="AV1127" s="13"/>
      <c r="AW1127" s="12"/>
    </row>
    <row r="1128" spans="1:49" x14ac:dyDescent="0.3">
      <c r="A1128" s="74" t="s">
        <v>3398</v>
      </c>
      <c r="B1128" s="25">
        <v>9</v>
      </c>
      <c r="C1128" s="25" t="s">
        <v>9</v>
      </c>
      <c r="D1128" s="26">
        <v>10184</v>
      </c>
      <c r="E1128" s="26" t="s">
        <v>13</v>
      </c>
      <c r="F1128" s="26" t="s">
        <v>247</v>
      </c>
      <c r="G1128" s="26" t="s">
        <v>248</v>
      </c>
      <c r="H1128" s="26" t="s">
        <v>11</v>
      </c>
      <c r="I1128" s="26" t="s">
        <v>249</v>
      </c>
      <c r="J1128" s="26" t="s">
        <v>4</v>
      </c>
      <c r="K1128" s="26" t="s">
        <v>250</v>
      </c>
      <c r="L1128" s="27" t="s">
        <v>16</v>
      </c>
      <c r="M1128" s="25" t="s">
        <v>3</v>
      </c>
      <c r="N1128" s="25" t="s">
        <v>2</v>
      </c>
      <c r="O11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128" s="25">
        <v>80</v>
      </c>
      <c r="Q1128" s="25">
        <v>0</v>
      </c>
      <c r="R1128" s="25">
        <v>0</v>
      </c>
      <c r="S1128" s="25">
        <v>0</v>
      </c>
      <c r="T1128" s="25">
        <v>0</v>
      </c>
      <c r="U1128" s="25">
        <v>51</v>
      </c>
      <c r="V1128" s="41">
        <f>IFERROR(Master1[[#This Row],[Avg Garment Scans per Delivery]]/Master1[[#This Row],[Garment Inventory]], "")</f>
        <v>0</v>
      </c>
      <c r="W1128" s="42">
        <v>49</v>
      </c>
      <c r="X1128" s="42">
        <v>0</v>
      </c>
      <c r="Y1128" s="42">
        <v>5</v>
      </c>
      <c r="Z1128" s="42">
        <v>26</v>
      </c>
      <c r="AA1128" s="43">
        <f>_xlfn.XLOOKUP(Master1[[#This Row],[cu_id]], Revenue_Analysis[cuid], Revenue_Analysis[Q1 Low Deviation], 0)</f>
        <v>47.490499999999997</v>
      </c>
      <c r="AB1128" s="43">
        <f>_xlfn.XLOOKUP(Master1[[#This Row],[cu_id]],Revenue_Analysis[cuid],Revenue_Analysis[Q1 High Deviation], 0)</f>
        <v>53.1419</v>
      </c>
      <c r="AC1128" s="43">
        <f>_xlfn.XLOOKUP(Master1[[#This Row],[cu_id]],Revenue_Analysis[cuid],Revenue_Analysis[Q2 Low Deviation], 0)</f>
        <v>49.761400000000002</v>
      </c>
      <c r="AD1128" s="43">
        <f>_xlfn.XLOOKUP(Master1[[#This Row],[cu_id]],Revenue_Analysis[cuid],Revenue_Analysis[Q2 High Deviation], 0)</f>
        <v>69.617000000000004</v>
      </c>
      <c r="AE1128" s="43">
        <f>_xlfn.XLOOKUP(Master1[[#This Row],[cu_id]],Revenue_Analysis[cuid],Revenue_Analysis[Q3 Low Deviation], 0)</f>
        <v>48.973700000000001</v>
      </c>
      <c r="AF1128" s="43">
        <f>_xlfn.XLOOKUP(Master1[[#This Row],[cu_id]],Revenue_Analysis[cuid],Revenue_Analysis[Q3 High Deviation], 0)</f>
        <v>101.0433</v>
      </c>
      <c r="AG1128" s="43">
        <f>_xlfn.XLOOKUP(Master1[[#This Row],[cu_id]],Revenue_Analysis[cuid],Revenue_Analysis[Q4 Low Deviation], 0)</f>
        <v>53.979500000000002</v>
      </c>
      <c r="AH1128" s="43">
        <f>_xlfn.XLOOKUP(Master1[[#This Row],[cu_id]],Revenue_Analysis[cuid],Revenue_Analysis[Q4 High Deviation], 0)</f>
        <v>72.712900000000005</v>
      </c>
      <c r="AI1128" s="43">
        <f>_xlfn.XLOOKUP(Master1[[#This Row],[cu_id]],Revenue_Analysis[cuid],Revenue_Analysis[Q1 Average], 0)</f>
        <v>50.316200000000002</v>
      </c>
      <c r="AJ1128" s="43">
        <f>_xlfn.XLOOKUP(Master1[[#This Row],[cu_id]],Revenue_Analysis[cuid],Revenue_Analysis[Q2 Average], 0)</f>
        <v>59.6892</v>
      </c>
      <c r="AK1128" s="43">
        <f>_xlfn.XLOOKUP(Master1[[#This Row],[cu_id]],Revenue_Analysis[cuid],Revenue_Analysis[Q3 Average], 0)</f>
        <v>75.008499999999998</v>
      </c>
      <c r="AL1128" s="43">
        <f>_xlfn.XLOOKUP(Master1[[#This Row],[cu_id]],Revenue_Analysis[cuid],Revenue_Analysis[Q4 Average], 0)</f>
        <v>63.346200000000003</v>
      </c>
      <c r="AM1128" s="44">
        <v>0.35416666666666669</v>
      </c>
      <c r="AN1128" s="44">
        <v>0.66666666666666663</v>
      </c>
      <c r="AO1128" s="25" t="s">
        <v>13860</v>
      </c>
      <c r="AP1128" s="25" t="s">
        <v>13860</v>
      </c>
      <c r="AQ1128" s="25" t="s">
        <v>13860</v>
      </c>
      <c r="AR1128" s="25" t="s">
        <v>0</v>
      </c>
      <c r="AS1128" s="15">
        <f>IFERROR(_xlfn.XLOOKUP(Master1[[#This Row],[cu_id]],StopTimes[cu_ID],StopTimes[Average Stop Time]), 0)</f>
        <v>5.8666666666666671</v>
      </c>
      <c r="AT1128" s="15">
        <f>IF(Master1[[#This Row],[RSP StopTime Override]] &lt;&gt; "",Master1[[#This Row],[RSP StopTime Override]],IF(Master1[[#This Row],[Avg Stop Time Helper]] &lt;&gt; 0, Master1[[#This Row],[Avg Stop Time Helper]],Average_Stop_Time))</f>
        <v>9</v>
      </c>
      <c r="AU1128" s="45">
        <v>9</v>
      </c>
      <c r="AV1128" s="13"/>
      <c r="AW1128" s="12"/>
    </row>
    <row r="1129" spans="1:49" x14ac:dyDescent="0.3">
      <c r="A1129" s="74" t="s">
        <v>3470</v>
      </c>
      <c r="B1129" s="25">
        <v>15</v>
      </c>
      <c r="C1129" s="25" t="s">
        <v>6</v>
      </c>
      <c r="D1129" s="26">
        <v>22910</v>
      </c>
      <c r="E1129" s="26" t="s">
        <v>13</v>
      </c>
      <c r="F1129" s="26" t="s">
        <v>479</v>
      </c>
      <c r="G1129" s="26" t="s">
        <v>480</v>
      </c>
      <c r="H1129" s="26" t="s">
        <v>11</v>
      </c>
      <c r="I1129" s="26" t="s">
        <v>259</v>
      </c>
      <c r="J1129" s="26" t="s">
        <v>4</v>
      </c>
      <c r="K1129" s="26" t="s">
        <v>481</v>
      </c>
      <c r="L1129" s="27" t="s">
        <v>16</v>
      </c>
      <c r="M1129" s="25" t="s">
        <v>3</v>
      </c>
      <c r="N1129" s="25" t="s">
        <v>2</v>
      </c>
      <c r="O11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350</v>
      </c>
      <c r="P1129" s="25">
        <v>0</v>
      </c>
      <c r="Q1129" s="25">
        <v>0</v>
      </c>
      <c r="R1129" s="25">
        <v>350</v>
      </c>
      <c r="S1129" s="25">
        <v>0</v>
      </c>
      <c r="T1129" s="25">
        <v>0</v>
      </c>
      <c r="U1129" s="25">
        <v>53</v>
      </c>
      <c r="V1129" s="41" t="str">
        <f>IFERROR(Master1[[#This Row],[Avg Garment Scans per Delivery]]/Master1[[#This Row],[Garment Inventory]], "")</f>
        <v/>
      </c>
      <c r="W1129" s="42"/>
      <c r="X1129" s="42"/>
      <c r="Y1129" s="42"/>
      <c r="Z1129" s="42"/>
      <c r="AA1129" s="43">
        <f>_xlfn.XLOOKUP(Master1[[#This Row],[cu_id]], Revenue_Analysis[cuid], Revenue_Analysis[Q1 Low Deviation], 0)</f>
        <v>142.66499999999999</v>
      </c>
      <c r="AB1129" s="43">
        <f>_xlfn.XLOOKUP(Master1[[#This Row],[cu_id]],Revenue_Analysis[cuid],Revenue_Analysis[Q1 High Deviation], 0)</f>
        <v>205.04740000000001</v>
      </c>
      <c r="AC1129" s="43">
        <f>_xlfn.XLOOKUP(Master1[[#This Row],[cu_id]],Revenue_Analysis[cuid],Revenue_Analysis[Q2 Low Deviation], 0)</f>
        <v>159.9102</v>
      </c>
      <c r="AD1129" s="43">
        <f>_xlfn.XLOOKUP(Master1[[#This Row],[cu_id]],Revenue_Analysis[cuid],Revenue_Analysis[Q2 High Deviation], 0)</f>
        <v>270.7244</v>
      </c>
      <c r="AE1129" s="43">
        <f>_xlfn.XLOOKUP(Master1[[#This Row],[cu_id]],Revenue_Analysis[cuid],Revenue_Analysis[Q3 Low Deviation], 0)</f>
        <v>180.3425</v>
      </c>
      <c r="AF1129" s="43">
        <f>_xlfn.XLOOKUP(Master1[[#This Row],[cu_id]],Revenue_Analysis[cuid],Revenue_Analysis[Q3 High Deviation], 0)</f>
        <v>248.3021</v>
      </c>
      <c r="AG1129" s="43">
        <f>_xlfn.XLOOKUP(Master1[[#This Row],[cu_id]],Revenue_Analysis[cuid],Revenue_Analysis[Q4 Low Deviation], 0)</f>
        <v>144.6208</v>
      </c>
      <c r="AH1129" s="43">
        <f>_xlfn.XLOOKUP(Master1[[#This Row],[cu_id]],Revenue_Analysis[cuid],Revenue_Analysis[Q4 High Deviation], 0)</f>
        <v>281.22460000000001</v>
      </c>
      <c r="AI1129" s="43">
        <f>_xlfn.XLOOKUP(Master1[[#This Row],[cu_id]],Revenue_Analysis[cuid],Revenue_Analysis[Q1 Average], 0)</f>
        <v>173.8562</v>
      </c>
      <c r="AJ1129" s="43">
        <f>_xlfn.XLOOKUP(Master1[[#This Row],[cu_id]],Revenue_Analysis[cuid],Revenue_Analysis[Q2 Average], 0)</f>
        <v>215.31729999999999</v>
      </c>
      <c r="AK1129" s="43">
        <f>_xlfn.XLOOKUP(Master1[[#This Row],[cu_id]],Revenue_Analysis[cuid],Revenue_Analysis[Q3 Average], 0)</f>
        <v>214.32230000000001</v>
      </c>
      <c r="AL1129" s="43">
        <f>_xlfn.XLOOKUP(Master1[[#This Row],[cu_id]],Revenue_Analysis[cuid],Revenue_Analysis[Q4 Average], 0)</f>
        <v>212.92269999999999</v>
      </c>
      <c r="AM1129" s="44">
        <v>0.54166666666666663</v>
      </c>
      <c r="AN1129" s="44">
        <v>0.6875</v>
      </c>
      <c r="AO1129" s="25" t="s">
        <v>13860</v>
      </c>
      <c r="AP1129" s="25" t="s">
        <v>13860</v>
      </c>
      <c r="AQ1129" s="25" t="s">
        <v>13860</v>
      </c>
      <c r="AR1129" s="25" t="s">
        <v>27</v>
      </c>
      <c r="AS1129" s="15">
        <f>IFERROR(_xlfn.XLOOKUP(Master1[[#This Row],[cu_id]],StopTimes[cu_ID],StopTimes[Average Stop Time]), 0)</f>
        <v>8.1520833333333336</v>
      </c>
      <c r="AT1129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29" s="45">
        <v>10</v>
      </c>
      <c r="AV1129" s="13"/>
      <c r="AW1129" s="12"/>
    </row>
    <row r="1130" spans="1:49" x14ac:dyDescent="0.3">
      <c r="A1130" s="74" t="s">
        <v>3471</v>
      </c>
      <c r="B1130" s="25">
        <v>72</v>
      </c>
      <c r="C1130" s="25" t="s">
        <v>6</v>
      </c>
      <c r="D1130" s="26">
        <v>22913</v>
      </c>
      <c r="E1130" s="26" t="s">
        <v>13</v>
      </c>
      <c r="F1130" s="26" t="s">
        <v>482</v>
      </c>
      <c r="G1130" s="26" t="s">
        <v>483</v>
      </c>
      <c r="H1130" s="26" t="s">
        <v>484</v>
      </c>
      <c r="I1130" s="26" t="s">
        <v>246</v>
      </c>
      <c r="J1130" s="26" t="s">
        <v>4</v>
      </c>
      <c r="K1130" s="26" t="s">
        <v>76</v>
      </c>
      <c r="L1130" s="27" t="s">
        <v>16</v>
      </c>
      <c r="M1130" s="25" t="s">
        <v>3</v>
      </c>
      <c r="N1130" s="25" t="s">
        <v>2</v>
      </c>
      <c r="O11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130" s="25">
        <v>0</v>
      </c>
      <c r="Q1130" s="25">
        <v>0</v>
      </c>
      <c r="R1130" s="25">
        <v>10</v>
      </c>
      <c r="S1130" s="25">
        <v>0</v>
      </c>
      <c r="T1130" s="25">
        <v>0</v>
      </c>
      <c r="U1130" s="25">
        <v>51</v>
      </c>
      <c r="V1130" s="41" t="str">
        <f>IFERROR(Master1[[#This Row],[Avg Garment Scans per Delivery]]/Master1[[#This Row],[Garment Inventory]], "")</f>
        <v/>
      </c>
      <c r="W1130" s="42"/>
      <c r="X1130" s="42"/>
      <c r="Y1130" s="42"/>
      <c r="Z1130" s="42"/>
      <c r="AA1130" s="43">
        <f>_xlfn.XLOOKUP(Master1[[#This Row],[cu_id]], Revenue_Analysis[cuid], Revenue_Analysis[Q1 Low Deviation], 0)</f>
        <v>150.1404</v>
      </c>
      <c r="AB1130" s="43">
        <f>_xlfn.XLOOKUP(Master1[[#This Row],[cu_id]],Revenue_Analysis[cuid],Revenue_Analysis[Q1 High Deviation], 0)</f>
        <v>151.738</v>
      </c>
      <c r="AC1130" s="43">
        <f>_xlfn.XLOOKUP(Master1[[#This Row],[cu_id]],Revenue_Analysis[cuid],Revenue_Analysis[Q2 Low Deviation], 0)</f>
        <v>154.27250000000001</v>
      </c>
      <c r="AD1130" s="43">
        <f>_xlfn.XLOOKUP(Master1[[#This Row],[cu_id]],Revenue_Analysis[cuid],Revenue_Analysis[Q2 High Deviation], 0)</f>
        <v>157.3399</v>
      </c>
      <c r="AE1130" s="43">
        <f>_xlfn.XLOOKUP(Master1[[#This Row],[cu_id]],Revenue_Analysis[cuid],Revenue_Analysis[Q3 Low Deviation], 0)</f>
        <v>156.23310000000001</v>
      </c>
      <c r="AF1130" s="43">
        <f>_xlfn.XLOOKUP(Master1[[#This Row],[cu_id]],Revenue_Analysis[cuid],Revenue_Analysis[Q3 High Deviation], 0)</f>
        <v>165.11449999999999</v>
      </c>
      <c r="AG1130" s="43">
        <f>_xlfn.XLOOKUP(Master1[[#This Row],[cu_id]],Revenue_Analysis[cuid],Revenue_Analysis[Q4 Low Deviation], 0)</f>
        <v>167.89</v>
      </c>
      <c r="AH1130" s="43">
        <f>_xlfn.XLOOKUP(Master1[[#This Row],[cu_id]],Revenue_Analysis[cuid],Revenue_Analysis[Q4 High Deviation], 0)</f>
        <v>167.89</v>
      </c>
      <c r="AI1130" s="43">
        <f>_xlfn.XLOOKUP(Master1[[#This Row],[cu_id]],Revenue_Analysis[cuid],Revenue_Analysis[Q1 Average], 0)</f>
        <v>150.9392</v>
      </c>
      <c r="AJ1130" s="43">
        <f>_xlfn.XLOOKUP(Master1[[#This Row],[cu_id]],Revenue_Analysis[cuid],Revenue_Analysis[Q2 Average], 0)</f>
        <v>155.80619999999999</v>
      </c>
      <c r="AK1130" s="43">
        <f>_xlfn.XLOOKUP(Master1[[#This Row],[cu_id]],Revenue_Analysis[cuid],Revenue_Analysis[Q3 Average], 0)</f>
        <v>160.6738</v>
      </c>
      <c r="AL1130" s="43">
        <f>_xlfn.XLOOKUP(Master1[[#This Row],[cu_id]],Revenue_Analysis[cuid],Revenue_Analysis[Q4 Average], 0)</f>
        <v>167.89</v>
      </c>
      <c r="AM1130" s="44">
        <v>0.41666666666666669</v>
      </c>
      <c r="AN1130" s="44">
        <v>0.6875</v>
      </c>
      <c r="AO1130" s="25" t="s">
        <v>13860</v>
      </c>
      <c r="AP1130" s="25" t="s">
        <v>13860</v>
      </c>
      <c r="AQ1130" s="25" t="s">
        <v>13860</v>
      </c>
      <c r="AR1130" s="25" t="s">
        <v>0</v>
      </c>
      <c r="AS1130" s="15">
        <f>IFERROR(_xlfn.XLOOKUP(Master1[[#This Row],[cu_id]],StopTimes[cu_ID],StopTimes[Average Stop Time]), 0)</f>
        <v>1.1958333333333333</v>
      </c>
      <c r="AT1130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30" s="45">
        <v>10</v>
      </c>
      <c r="AV1130" s="13"/>
      <c r="AW1130" s="12"/>
    </row>
    <row r="1131" spans="1:49" x14ac:dyDescent="0.3">
      <c r="A1131" s="74" t="s">
        <v>3399</v>
      </c>
      <c r="B1131" s="25">
        <v>9</v>
      </c>
      <c r="C1131" s="25" t="s">
        <v>9</v>
      </c>
      <c r="D1131" s="26">
        <v>10185</v>
      </c>
      <c r="E1131" s="26" t="s">
        <v>13</v>
      </c>
      <c r="F1131" s="26" t="s">
        <v>251</v>
      </c>
      <c r="G1131" s="26" t="s">
        <v>252</v>
      </c>
      <c r="H1131" s="26" t="s">
        <v>11</v>
      </c>
      <c r="I1131" s="26" t="s">
        <v>249</v>
      </c>
      <c r="J1131" s="26" t="s">
        <v>4</v>
      </c>
      <c r="K1131" s="26" t="s">
        <v>250</v>
      </c>
      <c r="L1131" s="27" t="s">
        <v>16</v>
      </c>
      <c r="M1131" s="25" t="s">
        <v>3</v>
      </c>
      <c r="N1131" s="25" t="s">
        <v>2</v>
      </c>
      <c r="O11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131" s="25">
        <v>130</v>
      </c>
      <c r="Q1131" s="25">
        <v>0</v>
      </c>
      <c r="R1131" s="25">
        <v>0</v>
      </c>
      <c r="S1131" s="25">
        <v>0</v>
      </c>
      <c r="T1131" s="25">
        <v>0</v>
      </c>
      <c r="U1131" s="25">
        <v>52</v>
      </c>
      <c r="V1131" s="80">
        <f>IFERROR(Master1[[#This Row],[Avg Garment Scans per Delivery]]/Master1[[#This Row],[Garment Inventory]], "")</f>
        <v>0.28000000000000003</v>
      </c>
      <c r="W1131" s="42">
        <v>25</v>
      </c>
      <c r="X1131" s="42">
        <v>7</v>
      </c>
      <c r="Y1131" s="42">
        <v>1</v>
      </c>
      <c r="Z1131" s="42">
        <v>44</v>
      </c>
      <c r="AA1131" s="81">
        <f>_xlfn.XLOOKUP(Master1[[#This Row],[cu_id]], Revenue_Analysis[cuid], Revenue_Analysis[Q1 Low Deviation], 0)</f>
        <v>65.699600000000004</v>
      </c>
      <c r="AB1131" s="81">
        <f>_xlfn.XLOOKUP(Master1[[#This Row],[cu_id]],Revenue_Analysis[cuid],Revenue_Analysis[Q1 High Deviation], 0)</f>
        <v>84.558800000000005</v>
      </c>
      <c r="AC1131" s="81">
        <f>_xlfn.XLOOKUP(Master1[[#This Row],[cu_id]],Revenue_Analysis[cuid],Revenue_Analysis[Q2 Low Deviation], 0)</f>
        <v>63.292900000000003</v>
      </c>
      <c r="AD1131" s="81">
        <f>_xlfn.XLOOKUP(Master1[[#This Row],[cu_id]],Revenue_Analysis[cuid],Revenue_Analysis[Q2 High Deviation], 0)</f>
        <v>77.1571</v>
      </c>
      <c r="AE1131" s="81">
        <f>_xlfn.XLOOKUP(Master1[[#This Row],[cu_id]],Revenue_Analysis[cuid],Revenue_Analysis[Q3 Low Deviation], 0)</f>
        <v>68.198800000000006</v>
      </c>
      <c r="AF1131" s="81">
        <f>_xlfn.XLOOKUP(Master1[[#This Row],[cu_id]],Revenue_Analysis[cuid],Revenue_Analysis[Q3 High Deviation], 0)</f>
        <v>104.6572</v>
      </c>
      <c r="AG1131" s="81">
        <f>_xlfn.XLOOKUP(Master1[[#This Row],[cu_id]],Revenue_Analysis[cuid],Revenue_Analysis[Q4 Low Deviation], 0)</f>
        <v>67.224299999999999</v>
      </c>
      <c r="AH1131" s="81">
        <f>_xlfn.XLOOKUP(Master1[[#This Row],[cu_id]],Revenue_Analysis[cuid],Revenue_Analysis[Q4 High Deviation], 0)</f>
        <v>85.013499999999993</v>
      </c>
      <c r="AI1131" s="81">
        <f>_xlfn.XLOOKUP(Master1[[#This Row],[cu_id]],Revenue_Analysis[cuid],Revenue_Analysis[Q1 Average], 0)</f>
        <v>75.129199999999997</v>
      </c>
      <c r="AJ1131" s="43">
        <f>_xlfn.XLOOKUP(Master1[[#This Row],[cu_id]],Revenue_Analysis[cuid],Revenue_Analysis[Q2 Average], 0)</f>
        <v>70.224999999999994</v>
      </c>
      <c r="AK1131" s="81">
        <f>_xlfn.XLOOKUP(Master1[[#This Row],[cu_id]],Revenue_Analysis[cuid],Revenue_Analysis[Q3 Average], 0)</f>
        <v>86.427999999999997</v>
      </c>
      <c r="AL1131" s="81">
        <f>_xlfn.XLOOKUP(Master1[[#This Row],[cu_id]],Revenue_Analysis[cuid],Revenue_Analysis[Q4 Average], 0)</f>
        <v>76.118899999999996</v>
      </c>
      <c r="AM1131" s="44">
        <v>0.35416666666666669</v>
      </c>
      <c r="AN1131" s="44">
        <v>0.66666666666666663</v>
      </c>
      <c r="AO1131" s="25" t="s">
        <v>13860</v>
      </c>
      <c r="AP1131" s="25" t="s">
        <v>13860</v>
      </c>
      <c r="AQ1131" s="25" t="s">
        <v>13860</v>
      </c>
      <c r="AR1131" s="25" t="s">
        <v>0</v>
      </c>
      <c r="AS1131" s="15">
        <f>IFERROR(_xlfn.XLOOKUP(Master1[[#This Row],[cu_id]],StopTimes[cu_ID],StopTimes[Average Stop Time]), 0)</f>
        <v>0.18333333333333335</v>
      </c>
      <c r="AT1131" s="15">
        <f>IF(Master1[[#This Row],[RSP StopTime Override]] &lt;&gt; "",Master1[[#This Row],[RSP StopTime Override]],IF(Master1[[#This Row],[Avg Stop Time Helper]] &lt;&gt; 0, Master1[[#This Row],[Avg Stop Time Helper]],Average_Stop_Time))</f>
        <v>9</v>
      </c>
      <c r="AU1131" s="45">
        <v>9</v>
      </c>
      <c r="AV1131" s="13"/>
      <c r="AW1131" s="12"/>
    </row>
    <row r="1132" spans="1:49" x14ac:dyDescent="0.3">
      <c r="A1132" s="74" t="s">
        <v>3472</v>
      </c>
      <c r="B1132" s="25">
        <v>71</v>
      </c>
      <c r="C1132" s="25" t="s">
        <v>9</v>
      </c>
      <c r="D1132" s="26">
        <v>22931</v>
      </c>
      <c r="E1132" s="26" t="s">
        <v>13</v>
      </c>
      <c r="F1132" s="26" t="s">
        <v>485</v>
      </c>
      <c r="G1132" s="26" t="s">
        <v>486</v>
      </c>
      <c r="H1132" s="26" t="s">
        <v>11</v>
      </c>
      <c r="I1132" s="26" t="s">
        <v>226</v>
      </c>
      <c r="J1132" s="26" t="s">
        <v>4</v>
      </c>
      <c r="K1132" s="26" t="s">
        <v>474</v>
      </c>
      <c r="L1132" s="27" t="s">
        <v>29</v>
      </c>
      <c r="M1132" s="25" t="s">
        <v>28</v>
      </c>
      <c r="N1132" s="25" t="s">
        <v>2</v>
      </c>
      <c r="O11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132" s="25">
        <v>150</v>
      </c>
      <c r="Q1132" s="25">
        <v>0</v>
      </c>
      <c r="R1132" s="25">
        <v>0</v>
      </c>
      <c r="S1132" s="25">
        <v>0</v>
      </c>
      <c r="T1132" s="25">
        <v>0</v>
      </c>
      <c r="U1132" s="25">
        <v>17</v>
      </c>
      <c r="V1132" s="41" t="str">
        <f>IFERROR(Master1[[#This Row],[Avg Garment Scans per Delivery]]/Master1[[#This Row],[Garment Inventory]], "")</f>
        <v/>
      </c>
      <c r="W1132" s="42"/>
      <c r="X1132" s="42"/>
      <c r="Y1132" s="42"/>
      <c r="Z1132" s="42"/>
      <c r="AA1132" s="43">
        <f>_xlfn.XLOOKUP(Master1[[#This Row],[cu_id]], Revenue_Analysis[cuid], Revenue_Analysis[Q1 Low Deviation], 0)</f>
        <v>39.962499999999999</v>
      </c>
      <c r="AB1132" s="43">
        <f>_xlfn.XLOOKUP(Master1[[#This Row],[cu_id]],Revenue_Analysis[cuid],Revenue_Analysis[Q1 High Deviation], 0)</f>
        <v>41.087499999999999</v>
      </c>
      <c r="AC1132" s="43">
        <f>_xlfn.XLOOKUP(Master1[[#This Row],[cu_id]],Revenue_Analysis[cuid],Revenue_Analysis[Q2 Low Deviation], 0)</f>
        <v>41.5167</v>
      </c>
      <c r="AD1132" s="43">
        <f>_xlfn.XLOOKUP(Master1[[#This Row],[cu_id]],Revenue_Analysis[cuid],Revenue_Analysis[Q2 High Deviation], 0)</f>
        <v>42.583300000000001</v>
      </c>
      <c r="AE1132" s="43">
        <f>_xlfn.XLOOKUP(Master1[[#This Row],[cu_id]],Revenue_Analysis[cuid],Revenue_Analysis[Q3 Low Deviation], 0)</f>
        <v>42.48</v>
      </c>
      <c r="AF1132" s="43">
        <f>_xlfn.XLOOKUP(Master1[[#This Row],[cu_id]],Revenue_Analysis[cuid],Revenue_Analysis[Q3 High Deviation], 0)</f>
        <v>42.85</v>
      </c>
      <c r="AG1132" s="43">
        <f>_xlfn.XLOOKUP(Master1[[#This Row],[cu_id]],Revenue_Analysis[cuid],Revenue_Analysis[Q4 Low Deviation], 0)</f>
        <v>42.056699999999999</v>
      </c>
      <c r="AH1132" s="43">
        <f>_xlfn.XLOOKUP(Master1[[#This Row],[cu_id]],Revenue_Analysis[cuid],Revenue_Analysis[Q4 High Deviation], 0)</f>
        <v>45.443300000000001</v>
      </c>
      <c r="AI1132" s="43">
        <f>_xlfn.XLOOKUP(Master1[[#This Row],[cu_id]],Revenue_Analysis[cuid],Revenue_Analysis[Q1 Average], 0)</f>
        <v>40.524999999999999</v>
      </c>
      <c r="AJ1132" s="43">
        <f>_xlfn.XLOOKUP(Master1[[#This Row],[cu_id]],Revenue_Analysis[cuid],Revenue_Analysis[Q2 Average], 0)</f>
        <v>42.05</v>
      </c>
      <c r="AK1132" s="43">
        <f>_xlfn.XLOOKUP(Master1[[#This Row],[cu_id]],Revenue_Analysis[cuid],Revenue_Analysis[Q3 Average], 0)</f>
        <v>42.664999999999999</v>
      </c>
      <c r="AL1132" s="43">
        <f>_xlfn.XLOOKUP(Master1[[#This Row],[cu_id]],Revenue_Analysis[cuid],Revenue_Analysis[Q4 Average], 0)</f>
        <v>43.75</v>
      </c>
      <c r="AM1132" s="44">
        <v>7</v>
      </c>
      <c r="AN1132" s="44">
        <v>2.5</v>
      </c>
      <c r="AO1132" s="25" t="s">
        <v>13860</v>
      </c>
      <c r="AP1132" s="25" t="s">
        <v>13860</v>
      </c>
      <c r="AQ1132" s="25" t="s">
        <v>207</v>
      </c>
      <c r="AR1132" s="25" t="s">
        <v>0</v>
      </c>
      <c r="AS1132" s="15">
        <f>IFERROR(_xlfn.XLOOKUP(Master1[[#This Row],[cu_id]],StopTimes[cu_ID],StopTimes[Average Stop Time]), 0)</f>
        <v>6.8416666666666668</v>
      </c>
      <c r="AT113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32" s="45" t="s">
        <v>13860</v>
      </c>
      <c r="AV1132" s="13"/>
      <c r="AW1132" s="12"/>
    </row>
    <row r="1133" spans="1:49" x14ac:dyDescent="0.3">
      <c r="A1133" s="74" t="s">
        <v>3473</v>
      </c>
      <c r="B1133" s="25">
        <v>78</v>
      </c>
      <c r="C1133" s="25" t="s">
        <v>9</v>
      </c>
      <c r="D1133" s="26">
        <v>22859</v>
      </c>
      <c r="E1133" s="26" t="s">
        <v>39</v>
      </c>
      <c r="F1133" s="26" t="s">
        <v>487</v>
      </c>
      <c r="G1133" s="26" t="s">
        <v>488</v>
      </c>
      <c r="H1133" s="26" t="s">
        <v>11</v>
      </c>
      <c r="I1133" s="26" t="s">
        <v>238</v>
      </c>
      <c r="J1133" s="26" t="s">
        <v>4</v>
      </c>
      <c r="K1133" s="26" t="s">
        <v>489</v>
      </c>
      <c r="L1133" s="27" t="s">
        <v>17</v>
      </c>
      <c r="M1133" s="25" t="s">
        <v>10</v>
      </c>
      <c r="N1133" s="25" t="s">
        <v>2</v>
      </c>
      <c r="O11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300</v>
      </c>
      <c r="P1133" s="25">
        <v>300</v>
      </c>
      <c r="Q1133" s="25">
        <v>0</v>
      </c>
      <c r="R1133" s="25">
        <v>0</v>
      </c>
      <c r="S1133" s="25">
        <v>0</v>
      </c>
      <c r="T1133" s="25">
        <v>0</v>
      </c>
      <c r="U1133" s="25">
        <v>18</v>
      </c>
      <c r="V1133" s="41">
        <f>IFERROR(Master1[[#This Row],[Avg Garment Scans per Delivery]]/Master1[[#This Row],[Garment Inventory]], "")</f>
        <v>0</v>
      </c>
      <c r="W1133" s="42">
        <v>7</v>
      </c>
      <c r="X1133" s="42"/>
      <c r="Y1133" s="42">
        <v>1</v>
      </c>
      <c r="Z1133" s="42">
        <v>6</v>
      </c>
      <c r="AA1133" s="43">
        <f>_xlfn.XLOOKUP(Master1[[#This Row],[cu_id]], Revenue_Analysis[cuid], Revenue_Analysis[Q1 Low Deviation], 0)</f>
        <v>92.14</v>
      </c>
      <c r="AB1133" s="43">
        <f>_xlfn.XLOOKUP(Master1[[#This Row],[cu_id]],Revenue_Analysis[cuid],Revenue_Analysis[Q1 High Deviation], 0)</f>
        <v>92.14</v>
      </c>
      <c r="AC1133" s="43">
        <f>_xlfn.XLOOKUP(Master1[[#This Row],[cu_id]],Revenue_Analysis[cuid],Revenue_Analysis[Q2 Low Deviation], 0)</f>
        <v>91.796000000000006</v>
      </c>
      <c r="AD1133" s="43">
        <f>_xlfn.XLOOKUP(Master1[[#This Row],[cu_id]],Revenue_Analysis[cuid],Revenue_Analysis[Q2 High Deviation], 0)</f>
        <v>94.089799999999997</v>
      </c>
      <c r="AE1133" s="43">
        <f>_xlfn.XLOOKUP(Master1[[#This Row],[cu_id]],Revenue_Analysis[cuid],Revenue_Analysis[Q3 Low Deviation], 0)</f>
        <v>94.043899999999994</v>
      </c>
      <c r="AF1133" s="43">
        <f>_xlfn.XLOOKUP(Master1[[#This Row],[cu_id]],Revenue_Analysis[cuid],Revenue_Analysis[Q3 High Deviation], 0)</f>
        <v>99.552700000000002</v>
      </c>
      <c r="AG1133" s="43">
        <f>_xlfn.XLOOKUP(Master1[[#This Row],[cu_id]],Revenue_Analysis[cuid],Revenue_Analysis[Q4 Low Deviation], 0)</f>
        <v>100.93</v>
      </c>
      <c r="AH1133" s="43">
        <f>_xlfn.XLOOKUP(Master1[[#This Row],[cu_id]],Revenue_Analysis[cuid],Revenue_Analysis[Q4 High Deviation], 0)</f>
        <v>100.93</v>
      </c>
      <c r="AI1133" s="43">
        <f>_xlfn.XLOOKUP(Master1[[#This Row],[cu_id]],Revenue_Analysis[cuid],Revenue_Analysis[Q1 Average], 0)</f>
        <v>92.14</v>
      </c>
      <c r="AJ1133" s="43">
        <f>_xlfn.XLOOKUP(Master1[[#This Row],[cu_id]],Revenue_Analysis[cuid],Revenue_Analysis[Q2 Average], 0)</f>
        <v>92.942899999999995</v>
      </c>
      <c r="AK1133" s="43">
        <f>_xlfn.XLOOKUP(Master1[[#This Row],[cu_id]],Revenue_Analysis[cuid],Revenue_Analysis[Q3 Average], 0)</f>
        <v>96.798299999999998</v>
      </c>
      <c r="AL1133" s="43">
        <f>_xlfn.XLOOKUP(Master1[[#This Row],[cu_id]],Revenue_Analysis[cuid],Revenue_Analysis[Q4 Average], 0)</f>
        <v>100.93</v>
      </c>
      <c r="AM1133" s="34">
        <v>0.875</v>
      </c>
      <c r="AN1133" s="34">
        <v>0.72916666666666663</v>
      </c>
      <c r="AO1133" s="25" t="s">
        <v>13860</v>
      </c>
      <c r="AP1133" s="25" t="s">
        <v>13860</v>
      </c>
      <c r="AQ1133" s="25" t="s">
        <v>13860</v>
      </c>
      <c r="AR1133" s="25" t="s">
        <v>0</v>
      </c>
      <c r="AS1133" s="15">
        <f>IFERROR(_xlfn.XLOOKUP(Master1[[#This Row],[cu_id]],StopTimes[cu_ID],StopTimes[Average Stop Time]), 0)</f>
        <v>1.0875000000000001</v>
      </c>
      <c r="AT1133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133" s="45">
        <v>5</v>
      </c>
      <c r="AV1133" s="13"/>
      <c r="AW1133" s="12"/>
    </row>
    <row r="1134" spans="1:49" x14ac:dyDescent="0.3">
      <c r="A1134" s="74" t="s">
        <v>3360</v>
      </c>
      <c r="B1134" s="25">
        <v>76</v>
      </c>
      <c r="C1134" s="25" t="s">
        <v>9</v>
      </c>
      <c r="D1134" s="26">
        <v>23035</v>
      </c>
      <c r="E1134" s="26" t="s">
        <v>13</v>
      </c>
      <c r="F1134" s="26" t="s">
        <v>3361</v>
      </c>
      <c r="G1134" s="26" t="s">
        <v>3362</v>
      </c>
      <c r="H1134" s="26" t="s">
        <v>3363</v>
      </c>
      <c r="I1134" s="26" t="s">
        <v>431</v>
      </c>
      <c r="J1134" s="26" t="s">
        <v>4</v>
      </c>
      <c r="K1134" s="26" t="s">
        <v>810</v>
      </c>
      <c r="L1134" s="27">
        <v>8</v>
      </c>
      <c r="M1134" s="25" t="s">
        <v>3</v>
      </c>
      <c r="N1134" s="25" t="s">
        <v>2</v>
      </c>
      <c r="O11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88</v>
      </c>
      <c r="P1134" s="25">
        <v>88</v>
      </c>
      <c r="Q1134" s="25">
        <v>0</v>
      </c>
      <c r="R1134" s="25">
        <v>0</v>
      </c>
      <c r="S1134" s="25">
        <v>0</v>
      </c>
      <c r="T1134" s="25">
        <v>0</v>
      </c>
      <c r="U1134" s="25">
        <v>109</v>
      </c>
      <c r="V1134" s="41" t="str">
        <f>IFERROR(Master1[[#This Row],[Avg Garment Scans per Delivery]]/Master1[[#This Row],[Garment Inventory]], "")</f>
        <v/>
      </c>
      <c r="W1134" s="42"/>
      <c r="X1134" s="42"/>
      <c r="Y1134" s="42"/>
      <c r="Z1134" s="42"/>
      <c r="AA1134" s="43">
        <f>_xlfn.XLOOKUP(Master1[[#This Row],[cu_id]], Revenue_Analysis[cuid], Revenue_Analysis[Q1 Low Deviation], 0)</f>
        <v>266.75749999999999</v>
      </c>
      <c r="AB1134" s="43">
        <f>_xlfn.XLOOKUP(Master1[[#This Row],[cu_id]],Revenue_Analysis[cuid],Revenue_Analysis[Q1 High Deviation], 0)</f>
        <v>399.30090000000001</v>
      </c>
      <c r="AC1134" s="43">
        <f>_xlfn.XLOOKUP(Master1[[#This Row],[cu_id]],Revenue_Analysis[cuid],Revenue_Analysis[Q2 Low Deviation], 0)</f>
        <v>318.93979999999999</v>
      </c>
      <c r="AD1134" s="43">
        <f>_xlfn.XLOOKUP(Master1[[#This Row],[cu_id]],Revenue_Analysis[cuid],Revenue_Analysis[Q2 High Deviation], 0)</f>
        <v>484.52300000000002</v>
      </c>
      <c r="AE1134" s="43">
        <f>_xlfn.XLOOKUP(Master1[[#This Row],[cu_id]],Revenue_Analysis[cuid],Revenue_Analysis[Q3 Low Deviation], 0)</f>
        <v>313.9228</v>
      </c>
      <c r="AF1134" s="43">
        <f>_xlfn.XLOOKUP(Master1[[#This Row],[cu_id]],Revenue_Analysis[cuid],Revenue_Analysis[Q3 High Deviation], 0)</f>
        <v>554.94000000000005</v>
      </c>
      <c r="AG1134" s="43">
        <f>_xlfn.XLOOKUP(Master1[[#This Row],[cu_id]],Revenue_Analysis[cuid],Revenue_Analysis[Q4 Low Deviation], 0)</f>
        <v>404.3272</v>
      </c>
      <c r="AH1134" s="43">
        <f>_xlfn.XLOOKUP(Master1[[#This Row],[cu_id]],Revenue_Analysis[cuid],Revenue_Analysis[Q4 High Deviation], 0)</f>
        <v>532.82479999999998</v>
      </c>
      <c r="AI1134" s="43">
        <f>_xlfn.XLOOKUP(Master1[[#This Row],[cu_id]],Revenue_Analysis[cuid],Revenue_Analysis[Q1 Average], 0)</f>
        <v>333.0292</v>
      </c>
      <c r="AJ1134" s="43">
        <f>_xlfn.XLOOKUP(Master1[[#This Row],[cu_id]],Revenue_Analysis[cuid],Revenue_Analysis[Q2 Average], 0)</f>
        <v>401.73140000000001</v>
      </c>
      <c r="AK1134" s="43">
        <f>_xlfn.XLOOKUP(Master1[[#This Row],[cu_id]],Revenue_Analysis[cuid],Revenue_Analysis[Q3 Average], 0)</f>
        <v>434.4314</v>
      </c>
      <c r="AL1134" s="43">
        <f>_xlfn.XLOOKUP(Master1[[#This Row],[cu_id]],Revenue_Analysis[cuid],Revenue_Analysis[Q4 Average], 0)</f>
        <v>468.57600000000002</v>
      </c>
      <c r="AM1134" s="44">
        <v>7</v>
      </c>
      <c r="AN1134" s="44">
        <v>4.5</v>
      </c>
      <c r="AO1134" s="25" t="s">
        <v>13860</v>
      </c>
      <c r="AP1134" s="25" t="s">
        <v>13860</v>
      </c>
      <c r="AQ1134" s="25" t="s">
        <v>13860</v>
      </c>
      <c r="AR1134" s="25" t="s">
        <v>0</v>
      </c>
      <c r="AS1134" s="15">
        <f>IFERROR(_xlfn.XLOOKUP(Master1[[#This Row],[cu_id]],StopTimes[cu_ID],StopTimes[Average Stop Time]), 0)</f>
        <v>0</v>
      </c>
      <c r="AT113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34" s="45" t="s">
        <v>13860</v>
      </c>
      <c r="AV1134" s="13"/>
      <c r="AW1134" s="12"/>
    </row>
    <row r="1135" spans="1:49" x14ac:dyDescent="0.3">
      <c r="A1135" s="74" t="s">
        <v>3364</v>
      </c>
      <c r="B1135" s="25">
        <v>76</v>
      </c>
      <c r="C1135" s="25" t="s">
        <v>14</v>
      </c>
      <c r="D1135" s="26">
        <v>23035</v>
      </c>
      <c r="E1135" s="26" t="s">
        <v>13</v>
      </c>
      <c r="F1135" s="26" t="s">
        <v>3361</v>
      </c>
      <c r="G1135" s="26" t="s">
        <v>3362</v>
      </c>
      <c r="H1135" s="26" t="s">
        <v>3363</v>
      </c>
      <c r="I1135" s="26" t="s">
        <v>431</v>
      </c>
      <c r="J1135" s="26" t="s">
        <v>4</v>
      </c>
      <c r="K1135" s="26" t="s">
        <v>810</v>
      </c>
      <c r="L1135" s="27">
        <v>8</v>
      </c>
      <c r="M1135" s="25" t="s">
        <v>3</v>
      </c>
      <c r="N1135" s="25" t="s">
        <v>2</v>
      </c>
      <c r="O11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135" s="25">
        <v>0</v>
      </c>
      <c r="Q1135" s="25">
        <v>0</v>
      </c>
      <c r="R1135" s="25">
        <v>0</v>
      </c>
      <c r="S1135" s="25">
        <v>110</v>
      </c>
      <c r="T1135" s="25">
        <v>0</v>
      </c>
      <c r="U1135" s="25">
        <v>109</v>
      </c>
      <c r="V1135" s="41" t="str">
        <f>IFERROR(Master1[[#This Row],[Avg Garment Scans per Delivery]]/Master1[[#This Row],[Garment Inventory]], "")</f>
        <v/>
      </c>
      <c r="W1135" s="42"/>
      <c r="X1135" s="42"/>
      <c r="Y1135" s="42"/>
      <c r="Z1135" s="42"/>
      <c r="AA1135" s="43">
        <f>_xlfn.XLOOKUP(Master1[[#This Row],[cu_id]], Revenue_Analysis[cuid], Revenue_Analysis[Q1 Low Deviation], 0)</f>
        <v>323.42500000000001</v>
      </c>
      <c r="AB1135" s="43">
        <f>_xlfn.XLOOKUP(Master1[[#This Row],[cu_id]],Revenue_Analysis[cuid],Revenue_Analysis[Q1 High Deviation], 0)</f>
        <v>388.05500000000001</v>
      </c>
      <c r="AC1135" s="43">
        <f>_xlfn.XLOOKUP(Master1[[#This Row],[cu_id]],Revenue_Analysis[cuid],Revenue_Analysis[Q2 Low Deviation], 0)</f>
        <v>367.14789999999999</v>
      </c>
      <c r="AD1135" s="43">
        <f>_xlfn.XLOOKUP(Master1[[#This Row],[cu_id]],Revenue_Analysis[cuid],Revenue_Analysis[Q2 High Deviation], 0)</f>
        <v>427.72750000000002</v>
      </c>
      <c r="AE1135" s="43">
        <f>_xlfn.XLOOKUP(Master1[[#This Row],[cu_id]],Revenue_Analysis[cuid],Revenue_Analysis[Q3 Low Deviation], 0)</f>
        <v>374.20839999999998</v>
      </c>
      <c r="AF1135" s="43">
        <f>_xlfn.XLOOKUP(Master1[[#This Row],[cu_id]],Revenue_Analysis[cuid],Revenue_Analysis[Q3 High Deviation], 0)</f>
        <v>463.14699999999999</v>
      </c>
      <c r="AG1135" s="43">
        <f>_xlfn.XLOOKUP(Master1[[#This Row],[cu_id]],Revenue_Analysis[cuid],Revenue_Analysis[Q4 Low Deviation], 0)</f>
        <v>412.01979999999998</v>
      </c>
      <c r="AH1135" s="43">
        <f>_xlfn.XLOOKUP(Master1[[#This Row],[cu_id]],Revenue_Analysis[cuid],Revenue_Analysis[Q4 High Deviation], 0)</f>
        <v>533.88300000000004</v>
      </c>
      <c r="AI1135" s="43">
        <f>_xlfn.XLOOKUP(Master1[[#This Row],[cu_id]],Revenue_Analysis[cuid],Revenue_Analysis[Q1 Average], 0)</f>
        <v>355.74</v>
      </c>
      <c r="AJ1135" s="43">
        <f>_xlfn.XLOOKUP(Master1[[#This Row],[cu_id]],Revenue_Analysis[cuid],Revenue_Analysis[Q2 Average], 0)</f>
        <v>397.43770000000001</v>
      </c>
      <c r="AK1135" s="43">
        <f>_xlfn.XLOOKUP(Master1[[#This Row],[cu_id]],Revenue_Analysis[cuid],Revenue_Analysis[Q3 Average], 0)</f>
        <v>418.67770000000002</v>
      </c>
      <c r="AL1135" s="43">
        <f>_xlfn.XLOOKUP(Master1[[#This Row],[cu_id]],Revenue_Analysis[cuid],Revenue_Analysis[Q4 Average], 0)</f>
        <v>472.95139999999998</v>
      </c>
      <c r="AM1135" s="44">
        <v>7</v>
      </c>
      <c r="AN1135" s="44">
        <v>4.5</v>
      </c>
      <c r="AO1135" s="25" t="s">
        <v>13860</v>
      </c>
      <c r="AP1135" s="25" t="s">
        <v>13860</v>
      </c>
      <c r="AQ1135" s="25" t="s">
        <v>13860</v>
      </c>
      <c r="AR1135" s="25" t="s">
        <v>0</v>
      </c>
      <c r="AS1135" s="15">
        <f>IFERROR(_xlfn.XLOOKUP(Master1[[#This Row],[cu_id]],StopTimes[cu_ID],StopTimes[Average Stop Time]), 0)</f>
        <v>0</v>
      </c>
      <c r="AT113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35" s="45" t="s">
        <v>13860</v>
      </c>
      <c r="AV1135" s="13"/>
      <c r="AW1135" s="12"/>
    </row>
    <row r="1136" spans="1:49" x14ac:dyDescent="0.3">
      <c r="A1136" s="74" t="s">
        <v>3474</v>
      </c>
      <c r="B1136" s="25">
        <v>71</v>
      </c>
      <c r="C1136" s="25" t="s">
        <v>12</v>
      </c>
      <c r="D1136" s="26">
        <v>23312</v>
      </c>
      <c r="E1136" s="26" t="s">
        <v>13</v>
      </c>
      <c r="F1136" s="26" t="s">
        <v>490</v>
      </c>
      <c r="G1136" s="26" t="s">
        <v>491</v>
      </c>
      <c r="H1136" s="26" t="s">
        <v>11</v>
      </c>
      <c r="I1136" s="26" t="s">
        <v>226</v>
      </c>
      <c r="J1136" s="26" t="s">
        <v>4</v>
      </c>
      <c r="K1136" s="26" t="s">
        <v>492</v>
      </c>
      <c r="L1136" s="27" t="s">
        <v>21</v>
      </c>
      <c r="M1136" s="25" t="s">
        <v>20</v>
      </c>
      <c r="N1136" s="25" t="s">
        <v>2</v>
      </c>
      <c r="O11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136" s="25">
        <v>0</v>
      </c>
      <c r="Q1136" s="25">
        <v>160</v>
      </c>
      <c r="R1136" s="25">
        <v>0</v>
      </c>
      <c r="S1136" s="25">
        <v>0</v>
      </c>
      <c r="T1136" s="25">
        <v>0</v>
      </c>
      <c r="U1136" s="25">
        <v>14</v>
      </c>
      <c r="V1136" s="41" t="str">
        <f>IFERROR(Master1[[#This Row],[Avg Garment Scans per Delivery]]/Master1[[#This Row],[Garment Inventory]], "")</f>
        <v/>
      </c>
      <c r="W1136" s="42"/>
      <c r="X1136" s="42"/>
      <c r="Y1136" s="42"/>
      <c r="Z1136" s="42"/>
      <c r="AA1136" s="43">
        <f>_xlfn.XLOOKUP(Master1[[#This Row],[cu_id]], Revenue_Analysis[cuid], Revenue_Analysis[Q1 Low Deviation], 0)</f>
        <v>35.69</v>
      </c>
      <c r="AB1136" s="43">
        <f>_xlfn.XLOOKUP(Master1[[#This Row],[cu_id]],Revenue_Analysis[cuid],Revenue_Analysis[Q1 High Deviation], 0)</f>
        <v>37.69</v>
      </c>
      <c r="AC1136" s="43">
        <f>_xlfn.XLOOKUP(Master1[[#This Row],[cu_id]],Revenue_Analysis[cuid],Revenue_Analysis[Q2 Low Deviation], 0)</f>
        <v>38.68</v>
      </c>
      <c r="AD1136" s="43">
        <f>_xlfn.XLOOKUP(Master1[[#This Row],[cu_id]],Revenue_Analysis[cuid],Revenue_Analysis[Q2 High Deviation], 0)</f>
        <v>43.92</v>
      </c>
      <c r="AE1136" s="43">
        <f>_xlfn.XLOOKUP(Master1[[#This Row],[cu_id]],Revenue_Analysis[cuid],Revenue_Analysis[Q3 Low Deviation], 0)</f>
        <v>43.76</v>
      </c>
      <c r="AF1136" s="43">
        <f>_xlfn.XLOOKUP(Master1[[#This Row],[cu_id]],Revenue_Analysis[cuid],Revenue_Analysis[Q3 High Deviation], 0)</f>
        <v>45.23</v>
      </c>
      <c r="AG1136" s="43">
        <f>_xlfn.XLOOKUP(Master1[[#This Row],[cu_id]],Revenue_Analysis[cuid],Revenue_Analysis[Q4 Low Deviation], 0)</f>
        <v>43.762300000000003</v>
      </c>
      <c r="AH1136" s="43">
        <f>_xlfn.XLOOKUP(Master1[[#This Row],[cu_id]],Revenue_Analysis[cuid],Revenue_Analysis[Q4 High Deviation], 0)</f>
        <v>43.771099999999997</v>
      </c>
      <c r="AI1136" s="43">
        <f>_xlfn.XLOOKUP(Master1[[#This Row],[cu_id]],Revenue_Analysis[cuid],Revenue_Analysis[Q1 Average], 0)</f>
        <v>36.69</v>
      </c>
      <c r="AJ1136" s="43">
        <f>_xlfn.XLOOKUP(Master1[[#This Row],[cu_id]],Revenue_Analysis[cuid],Revenue_Analysis[Q2 Average], 0)</f>
        <v>41.3</v>
      </c>
      <c r="AK1136" s="43">
        <f>_xlfn.XLOOKUP(Master1[[#This Row],[cu_id]],Revenue_Analysis[cuid],Revenue_Analysis[Q3 Average], 0)</f>
        <v>44.494999999999997</v>
      </c>
      <c r="AL1136" s="43">
        <f>_xlfn.XLOOKUP(Master1[[#This Row],[cu_id]],Revenue_Analysis[cuid],Revenue_Analysis[Q4 Average], 0)</f>
        <v>43.7667</v>
      </c>
      <c r="AM1136" s="44">
        <v>9</v>
      </c>
      <c r="AN1136" s="44">
        <v>5.5</v>
      </c>
      <c r="AO1136" s="25" t="s">
        <v>13860</v>
      </c>
      <c r="AP1136" s="25" t="s">
        <v>13860</v>
      </c>
      <c r="AQ1136" s="25" t="s">
        <v>207</v>
      </c>
      <c r="AR1136" s="25" t="s">
        <v>0</v>
      </c>
      <c r="AS1136" s="15">
        <f>IFERROR(_xlfn.XLOOKUP(Master1[[#This Row],[cu_id]],StopTimes[cu_ID],StopTimes[Average Stop Time]), 0)</f>
        <v>4.6083333333333334</v>
      </c>
      <c r="AT113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36" s="45" t="s">
        <v>13860</v>
      </c>
      <c r="AV1136" s="13"/>
      <c r="AW1136" s="12"/>
    </row>
    <row r="1137" spans="1:49" x14ac:dyDescent="0.3">
      <c r="A1137" s="74" t="s">
        <v>3401</v>
      </c>
      <c r="B1137" s="25">
        <v>72</v>
      </c>
      <c r="C1137" s="25" t="s">
        <v>6</v>
      </c>
      <c r="D1137" s="26">
        <v>11035</v>
      </c>
      <c r="E1137" s="26" t="s">
        <v>13</v>
      </c>
      <c r="F1137" s="26" t="s">
        <v>257</v>
      </c>
      <c r="G1137" s="26" t="s">
        <v>258</v>
      </c>
      <c r="H1137" s="26" t="s">
        <v>11</v>
      </c>
      <c r="I1137" s="26" t="s">
        <v>259</v>
      </c>
      <c r="J1137" s="26" t="s">
        <v>4</v>
      </c>
      <c r="K1137" s="26" t="s">
        <v>260</v>
      </c>
      <c r="L1137" s="27" t="s">
        <v>16</v>
      </c>
      <c r="M1137" s="25" t="s">
        <v>3</v>
      </c>
      <c r="N1137" s="25" t="s">
        <v>2</v>
      </c>
      <c r="O11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350</v>
      </c>
      <c r="P1137" s="25">
        <v>0</v>
      </c>
      <c r="Q1137" s="25">
        <v>0</v>
      </c>
      <c r="R1137" s="25">
        <v>350</v>
      </c>
      <c r="S1137" s="25">
        <v>0</v>
      </c>
      <c r="T1137" s="25">
        <v>0</v>
      </c>
      <c r="U1137" s="25">
        <v>52</v>
      </c>
      <c r="V1137" s="80" t="str">
        <f>IFERROR(Master1[[#This Row],[Avg Garment Scans per Delivery]]/Master1[[#This Row],[Garment Inventory]], "")</f>
        <v/>
      </c>
      <c r="W1137" s="42"/>
      <c r="X1137" s="42"/>
      <c r="Y1137" s="42"/>
      <c r="Z1137" s="42"/>
      <c r="AA1137" s="81">
        <f>_xlfn.XLOOKUP(Master1[[#This Row],[cu_id]], Revenue_Analysis[cuid], Revenue_Analysis[Q1 Low Deviation], 0)</f>
        <v>43.800400000000003</v>
      </c>
      <c r="AB1137" s="81">
        <f>_xlfn.XLOOKUP(Master1[[#This Row],[cu_id]],Revenue_Analysis[cuid],Revenue_Analysis[Q1 High Deviation], 0)</f>
        <v>45.398000000000003</v>
      </c>
      <c r="AC1137" s="81">
        <f>_xlfn.XLOOKUP(Master1[[#This Row],[cu_id]],Revenue_Analysis[cuid],Revenue_Analysis[Q2 Low Deviation], 0)</f>
        <v>46.014000000000003</v>
      </c>
      <c r="AD1137" s="81">
        <f>_xlfn.XLOOKUP(Master1[[#This Row],[cu_id]],Revenue_Analysis[cuid],Revenue_Analysis[Q2 High Deviation], 0)</f>
        <v>49.384399999999999</v>
      </c>
      <c r="AE1137" s="81">
        <f>_xlfn.XLOOKUP(Master1[[#This Row],[cu_id]],Revenue_Analysis[cuid],Revenue_Analysis[Q3 Low Deviation], 0)</f>
        <v>48.750999999999998</v>
      </c>
      <c r="AF1137" s="81">
        <f>_xlfn.XLOOKUP(Master1[[#This Row],[cu_id]],Revenue_Analysis[cuid],Revenue_Analysis[Q3 High Deviation], 0)</f>
        <v>49.8444</v>
      </c>
      <c r="AG1137" s="81">
        <f>_xlfn.XLOOKUP(Master1[[#This Row],[cu_id]],Revenue_Analysis[cuid],Revenue_Analysis[Q4 Low Deviation], 0)</f>
        <v>48.79</v>
      </c>
      <c r="AH1137" s="81">
        <f>_xlfn.XLOOKUP(Master1[[#This Row],[cu_id]],Revenue_Analysis[cuid],Revenue_Analysis[Q4 High Deviation], 0)</f>
        <v>48.79</v>
      </c>
      <c r="AI1137" s="81">
        <f>_xlfn.XLOOKUP(Master1[[#This Row],[cu_id]],Revenue_Analysis[cuid],Revenue_Analysis[Q1 Average], 0)</f>
        <v>44.599200000000003</v>
      </c>
      <c r="AJ1137" s="43">
        <f>_xlfn.XLOOKUP(Master1[[#This Row],[cu_id]],Revenue_Analysis[cuid],Revenue_Analysis[Q2 Average], 0)</f>
        <v>47.699199999999998</v>
      </c>
      <c r="AK1137" s="81">
        <f>_xlfn.XLOOKUP(Master1[[#This Row],[cu_id]],Revenue_Analysis[cuid],Revenue_Analysis[Q3 Average], 0)</f>
        <v>49.297699999999999</v>
      </c>
      <c r="AL1137" s="81">
        <f>_xlfn.XLOOKUP(Master1[[#This Row],[cu_id]],Revenue_Analysis[cuid],Revenue_Analysis[Q4 Average], 0)</f>
        <v>48.79</v>
      </c>
      <c r="AM1137" s="44">
        <v>0.33333333333333331</v>
      </c>
      <c r="AN1137" s="44">
        <v>0.6875</v>
      </c>
      <c r="AO1137" s="25" t="s">
        <v>13860</v>
      </c>
      <c r="AP1137" s="25" t="s">
        <v>13860</v>
      </c>
      <c r="AQ1137" s="25" t="s">
        <v>13860</v>
      </c>
      <c r="AR1137" s="25" t="s">
        <v>0</v>
      </c>
      <c r="AS1137" s="15">
        <f>IFERROR(_xlfn.XLOOKUP(Master1[[#This Row],[cu_id]],StopTimes[cu_ID],StopTimes[Average Stop Time]), 0)</f>
        <v>0.33958333333333335</v>
      </c>
      <c r="AT113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137" s="45">
        <v>5</v>
      </c>
      <c r="AV1137" s="13"/>
      <c r="AW1137" s="12"/>
    </row>
    <row r="1138" spans="1:49" x14ac:dyDescent="0.3">
      <c r="A1138" s="74" t="s">
        <v>3475</v>
      </c>
      <c r="B1138" s="25">
        <v>71</v>
      </c>
      <c r="C1138" s="25" t="s">
        <v>7</v>
      </c>
      <c r="D1138" s="26">
        <v>23431</v>
      </c>
      <c r="E1138" s="26" t="s">
        <v>13</v>
      </c>
      <c r="F1138" s="26" t="s">
        <v>493</v>
      </c>
      <c r="G1138" s="26" t="s">
        <v>494</v>
      </c>
      <c r="H1138" s="26" t="s">
        <v>495</v>
      </c>
      <c r="I1138" s="26" t="s">
        <v>496</v>
      </c>
      <c r="J1138" s="26" t="s">
        <v>4</v>
      </c>
      <c r="K1138" s="26" t="s">
        <v>497</v>
      </c>
      <c r="L1138" s="27" t="s">
        <v>31</v>
      </c>
      <c r="M1138" s="25" t="s">
        <v>30</v>
      </c>
      <c r="N1138" s="25" t="s">
        <v>2</v>
      </c>
      <c r="O11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</v>
      </c>
      <c r="P1138" s="25">
        <v>0</v>
      </c>
      <c r="Q1138" s="25">
        <v>0</v>
      </c>
      <c r="R1138" s="25">
        <v>0</v>
      </c>
      <c r="S1138" s="25">
        <v>0</v>
      </c>
      <c r="T1138" s="25">
        <v>25</v>
      </c>
      <c r="U1138" s="25">
        <v>19</v>
      </c>
      <c r="V1138" s="41" t="str">
        <f>IFERROR(Master1[[#This Row],[Avg Garment Scans per Delivery]]/Master1[[#This Row],[Garment Inventory]], "")</f>
        <v/>
      </c>
      <c r="W1138" s="42"/>
      <c r="X1138" s="42"/>
      <c r="Y1138" s="42"/>
      <c r="Z1138" s="42"/>
      <c r="AA1138" s="43">
        <f>_xlfn.XLOOKUP(Master1[[#This Row],[cu_id]], Revenue_Analysis[cuid], Revenue_Analysis[Q1 Low Deviation], 0)</f>
        <v>299.02890000000002</v>
      </c>
      <c r="AB1138" s="43">
        <f>_xlfn.XLOOKUP(Master1[[#This Row],[cu_id]],Revenue_Analysis[cuid],Revenue_Analysis[Q1 High Deviation], 0)</f>
        <v>314.74450000000002</v>
      </c>
      <c r="AC1138" s="43">
        <f>_xlfn.XLOOKUP(Master1[[#This Row],[cu_id]],Revenue_Analysis[cuid],Revenue_Analysis[Q2 Low Deviation], 0)</f>
        <v>313.41329999999999</v>
      </c>
      <c r="AD1138" s="43">
        <f>_xlfn.XLOOKUP(Master1[[#This Row],[cu_id]],Revenue_Analysis[cuid],Revenue_Analysis[Q2 High Deviation], 0)</f>
        <v>355.06670000000003</v>
      </c>
      <c r="AE1138" s="43">
        <f>_xlfn.XLOOKUP(Master1[[#This Row],[cu_id]],Revenue_Analysis[cuid],Revenue_Analysis[Q3 Low Deviation], 0)</f>
        <v>303</v>
      </c>
      <c r="AF1138" s="43">
        <f>_xlfn.XLOOKUP(Master1[[#This Row],[cu_id]],Revenue_Analysis[cuid],Revenue_Analysis[Q3 High Deviation], 0)</f>
        <v>303</v>
      </c>
      <c r="AG1138" s="43">
        <f>_xlfn.XLOOKUP(Master1[[#This Row],[cu_id]],Revenue_Analysis[cuid],Revenue_Analysis[Q4 Low Deviation], 0)</f>
        <v>303</v>
      </c>
      <c r="AH1138" s="43">
        <f>_xlfn.XLOOKUP(Master1[[#This Row],[cu_id]],Revenue_Analysis[cuid],Revenue_Analysis[Q4 High Deviation], 0)</f>
        <v>303</v>
      </c>
      <c r="AI1138" s="43">
        <f>_xlfn.XLOOKUP(Master1[[#This Row],[cu_id]],Revenue_Analysis[cuid],Revenue_Analysis[Q1 Average], 0)</f>
        <v>306.88670000000002</v>
      </c>
      <c r="AJ1138" s="43">
        <f>_xlfn.XLOOKUP(Master1[[#This Row],[cu_id]],Revenue_Analysis[cuid],Revenue_Analysis[Q2 Average], 0)</f>
        <v>334.24</v>
      </c>
      <c r="AK1138" s="43">
        <f>_xlfn.XLOOKUP(Master1[[#This Row],[cu_id]],Revenue_Analysis[cuid],Revenue_Analysis[Q3 Average], 0)</f>
        <v>303</v>
      </c>
      <c r="AL1138" s="43">
        <f>_xlfn.XLOOKUP(Master1[[#This Row],[cu_id]],Revenue_Analysis[cuid],Revenue_Analysis[Q4 Average], 0)</f>
        <v>303</v>
      </c>
      <c r="AM1138" s="44">
        <v>8</v>
      </c>
      <c r="AN1138" s="44">
        <v>5.5</v>
      </c>
      <c r="AO1138" s="25" t="s">
        <v>13860</v>
      </c>
      <c r="AP1138" s="25" t="s">
        <v>13860</v>
      </c>
      <c r="AQ1138" s="25" t="s">
        <v>13860</v>
      </c>
      <c r="AR1138" s="25" t="s">
        <v>0</v>
      </c>
      <c r="AS1138" s="15">
        <f>IFERROR(_xlfn.XLOOKUP(Master1[[#This Row],[cu_id]],StopTimes[cu_ID],StopTimes[Average Stop Time]), 0)</f>
        <v>11.516666666666667</v>
      </c>
      <c r="AT113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38" s="45" t="s">
        <v>13860</v>
      </c>
      <c r="AV1138" s="13"/>
      <c r="AW1138" s="12"/>
    </row>
    <row r="1139" spans="1:49" x14ac:dyDescent="0.3">
      <c r="A1139" s="74" t="s">
        <v>3476</v>
      </c>
      <c r="B1139" s="25">
        <v>72</v>
      </c>
      <c r="C1139" s="25" t="s">
        <v>6</v>
      </c>
      <c r="D1139" s="26">
        <v>23433</v>
      </c>
      <c r="E1139" s="26" t="s">
        <v>13</v>
      </c>
      <c r="F1139" s="26" t="s">
        <v>498</v>
      </c>
      <c r="G1139" s="26" t="s">
        <v>499</v>
      </c>
      <c r="H1139" s="26" t="s">
        <v>11</v>
      </c>
      <c r="I1139" s="26" t="s">
        <v>246</v>
      </c>
      <c r="J1139" s="26" t="s">
        <v>4</v>
      </c>
      <c r="K1139" s="26" t="s">
        <v>76</v>
      </c>
      <c r="L1139" s="27" t="s">
        <v>17</v>
      </c>
      <c r="M1139" s="25" t="s">
        <v>10</v>
      </c>
      <c r="N1139" s="25" t="s">
        <v>2</v>
      </c>
      <c r="O11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139" s="25">
        <v>0</v>
      </c>
      <c r="Q1139" s="25">
        <v>0</v>
      </c>
      <c r="R1139" s="25">
        <v>80</v>
      </c>
      <c r="S1139" s="25">
        <v>0</v>
      </c>
      <c r="T1139" s="25">
        <v>0</v>
      </c>
      <c r="U1139" s="25">
        <v>26</v>
      </c>
      <c r="V1139" s="41" t="str">
        <f>IFERROR(Master1[[#This Row],[Avg Garment Scans per Delivery]]/Master1[[#This Row],[Garment Inventory]], "")</f>
        <v/>
      </c>
      <c r="W1139" s="42"/>
      <c r="X1139" s="42"/>
      <c r="Y1139" s="42"/>
      <c r="Z1139" s="42"/>
      <c r="AA1139" s="43">
        <f>_xlfn.XLOOKUP(Master1[[#This Row],[cu_id]], Revenue_Analysis[cuid], Revenue_Analysis[Q1 Low Deviation], 0)</f>
        <v>46.95</v>
      </c>
      <c r="AB1139" s="43">
        <f>_xlfn.XLOOKUP(Master1[[#This Row],[cu_id]],Revenue_Analysis[cuid],Revenue_Analysis[Q1 High Deviation], 0)</f>
        <v>48.2</v>
      </c>
      <c r="AC1139" s="43">
        <f>_xlfn.XLOOKUP(Master1[[#This Row],[cu_id]],Revenue_Analysis[cuid],Revenue_Analysis[Q2 Low Deviation], 0)</f>
        <v>53.542499999999997</v>
      </c>
      <c r="AD1139" s="43">
        <f>_xlfn.XLOOKUP(Master1[[#This Row],[cu_id]],Revenue_Analysis[cuid],Revenue_Analysis[Q2 High Deviation], 0)</f>
        <v>57.263300000000001</v>
      </c>
      <c r="AE1139" s="43">
        <f>_xlfn.XLOOKUP(Master1[[#This Row],[cu_id]],Revenue_Analysis[cuid],Revenue_Analysis[Q3 Low Deviation], 0)</f>
        <v>54.63</v>
      </c>
      <c r="AF1139" s="43">
        <f>_xlfn.XLOOKUP(Master1[[#This Row],[cu_id]],Revenue_Analysis[cuid],Revenue_Analysis[Q3 High Deviation], 0)</f>
        <v>55.62</v>
      </c>
      <c r="AG1139" s="43">
        <f>_xlfn.XLOOKUP(Master1[[#This Row],[cu_id]],Revenue_Analysis[cuid],Revenue_Analysis[Q4 Low Deviation], 0)</f>
        <v>54.63</v>
      </c>
      <c r="AH1139" s="43">
        <f>_xlfn.XLOOKUP(Master1[[#This Row],[cu_id]],Revenue_Analysis[cuid],Revenue_Analysis[Q4 High Deviation], 0)</f>
        <v>54.63</v>
      </c>
      <c r="AI1139" s="43">
        <f>_xlfn.XLOOKUP(Master1[[#This Row],[cu_id]],Revenue_Analysis[cuid],Revenue_Analysis[Q1 Average], 0)</f>
        <v>47.575000000000003</v>
      </c>
      <c r="AJ1139" s="43">
        <f>_xlfn.XLOOKUP(Master1[[#This Row],[cu_id]],Revenue_Analysis[cuid],Revenue_Analysis[Q2 Average], 0)</f>
        <v>55.402900000000002</v>
      </c>
      <c r="AK1139" s="43">
        <f>_xlfn.XLOOKUP(Master1[[#This Row],[cu_id]],Revenue_Analysis[cuid],Revenue_Analysis[Q3 Average], 0)</f>
        <v>55.125</v>
      </c>
      <c r="AL1139" s="43">
        <f>_xlfn.XLOOKUP(Master1[[#This Row],[cu_id]],Revenue_Analysis[cuid],Revenue_Analysis[Q4 Average], 0)</f>
        <v>54.63</v>
      </c>
      <c r="AM1139" s="44">
        <v>0.39583333333333331</v>
      </c>
      <c r="AN1139" s="44">
        <v>0.6875</v>
      </c>
      <c r="AO1139" s="25" t="s">
        <v>13860</v>
      </c>
      <c r="AP1139" s="25" t="s">
        <v>13860</v>
      </c>
      <c r="AQ1139" s="25" t="s">
        <v>13860</v>
      </c>
      <c r="AR1139" s="25" t="s">
        <v>0</v>
      </c>
      <c r="AS1139" s="15">
        <f>IFERROR(_xlfn.XLOOKUP(Master1[[#This Row],[cu_id]],StopTimes[cu_ID],StopTimes[Average Stop Time]), 0)</f>
        <v>0.21666666666666667</v>
      </c>
      <c r="AT1139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139" s="45">
        <v>5</v>
      </c>
      <c r="AV1139" s="13"/>
      <c r="AW1139" s="12"/>
    </row>
    <row r="1140" spans="1:49" x14ac:dyDescent="0.3">
      <c r="A1140" s="74" t="s">
        <v>3477</v>
      </c>
      <c r="B1140" s="25">
        <v>71</v>
      </c>
      <c r="C1140" s="25" t="s">
        <v>12</v>
      </c>
      <c r="D1140" s="26">
        <v>23444</v>
      </c>
      <c r="E1140" s="26" t="s">
        <v>13</v>
      </c>
      <c r="F1140" s="26" t="s">
        <v>500</v>
      </c>
      <c r="G1140" s="26" t="s">
        <v>501</v>
      </c>
      <c r="H1140" s="26" t="s">
        <v>11</v>
      </c>
      <c r="I1140" s="26" t="s">
        <v>502</v>
      </c>
      <c r="J1140" s="26" t="s">
        <v>4</v>
      </c>
      <c r="K1140" s="26" t="s">
        <v>503</v>
      </c>
      <c r="L1140" s="27" t="s">
        <v>16</v>
      </c>
      <c r="M1140" s="25" t="s">
        <v>3</v>
      </c>
      <c r="N1140" s="25" t="s">
        <v>2</v>
      </c>
      <c r="O11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45</v>
      </c>
      <c r="P1140" s="25">
        <v>0</v>
      </c>
      <c r="Q1140" s="25">
        <v>45</v>
      </c>
      <c r="R1140" s="25">
        <v>0</v>
      </c>
      <c r="S1140" s="25">
        <v>0</v>
      </c>
      <c r="T1140" s="25">
        <v>0</v>
      </c>
      <c r="U1140" s="25">
        <v>53</v>
      </c>
      <c r="V1140" s="41" t="str">
        <f>IFERROR(Master1[[#This Row],[Avg Garment Scans per Delivery]]/Master1[[#This Row],[Garment Inventory]], "")</f>
        <v/>
      </c>
      <c r="W1140" s="42"/>
      <c r="X1140" s="42"/>
      <c r="Y1140" s="42"/>
      <c r="Z1140" s="42"/>
      <c r="AA1140" s="43">
        <f>_xlfn.XLOOKUP(Master1[[#This Row],[cu_id]], Revenue_Analysis[cuid], Revenue_Analysis[Q1 Low Deviation], 0)</f>
        <v>37.948099999999997</v>
      </c>
      <c r="AB1140" s="43">
        <f>_xlfn.XLOOKUP(Master1[[#This Row],[cu_id]],Revenue_Analysis[cuid],Revenue_Analysis[Q1 High Deviation], 0)</f>
        <v>91.810299999999998</v>
      </c>
      <c r="AC1140" s="43">
        <f>_xlfn.XLOOKUP(Master1[[#This Row],[cu_id]],Revenue_Analysis[cuid],Revenue_Analysis[Q2 Low Deviation], 0)</f>
        <v>46.248199999999997</v>
      </c>
      <c r="AD1140" s="43">
        <f>_xlfn.XLOOKUP(Master1[[#This Row],[cu_id]],Revenue_Analysis[cuid],Revenue_Analysis[Q2 High Deviation], 0)</f>
        <v>110.821</v>
      </c>
      <c r="AE1140" s="43">
        <f>_xlfn.XLOOKUP(Master1[[#This Row],[cu_id]],Revenue_Analysis[cuid],Revenue_Analysis[Q3 Low Deviation], 0)</f>
        <v>53.633899999999997</v>
      </c>
      <c r="AF1140" s="43">
        <f>_xlfn.XLOOKUP(Master1[[#This Row],[cu_id]],Revenue_Analysis[cuid],Revenue_Analysis[Q3 High Deviation], 0)</f>
        <v>104.1581</v>
      </c>
      <c r="AG1140" s="43">
        <f>_xlfn.XLOOKUP(Master1[[#This Row],[cu_id]],Revenue_Analysis[cuid],Revenue_Analysis[Q4 Low Deviation], 0)</f>
        <v>52.404600000000002</v>
      </c>
      <c r="AH1140" s="43">
        <f>_xlfn.XLOOKUP(Master1[[#This Row],[cu_id]],Revenue_Analysis[cuid],Revenue_Analysis[Q4 High Deviation], 0)</f>
        <v>110.714</v>
      </c>
      <c r="AI1140" s="43">
        <f>_xlfn.XLOOKUP(Master1[[#This Row],[cu_id]],Revenue_Analysis[cuid],Revenue_Analysis[Q1 Average], 0)</f>
        <v>64.879199999999997</v>
      </c>
      <c r="AJ1140" s="43">
        <f>_xlfn.XLOOKUP(Master1[[#This Row],[cu_id]],Revenue_Analysis[cuid],Revenue_Analysis[Q2 Average], 0)</f>
        <v>78.534599999999998</v>
      </c>
      <c r="AK1140" s="43">
        <f>_xlfn.XLOOKUP(Master1[[#This Row],[cu_id]],Revenue_Analysis[cuid],Revenue_Analysis[Q3 Average], 0)</f>
        <v>78.896000000000001</v>
      </c>
      <c r="AL1140" s="43">
        <f>_xlfn.XLOOKUP(Master1[[#This Row],[cu_id]],Revenue_Analysis[cuid],Revenue_Analysis[Q4 Average], 0)</f>
        <v>81.559299999999993</v>
      </c>
      <c r="AM1140" s="44">
        <v>8</v>
      </c>
      <c r="AN1140" s="44">
        <v>9.5</v>
      </c>
      <c r="AO1140" s="25" t="s">
        <v>13860</v>
      </c>
      <c r="AP1140" s="25" t="s">
        <v>13860</v>
      </c>
      <c r="AQ1140" s="25" t="s">
        <v>207</v>
      </c>
      <c r="AR1140" s="25" t="s">
        <v>0</v>
      </c>
      <c r="AS1140" s="15">
        <f>IFERROR(_xlfn.XLOOKUP(Master1[[#This Row],[cu_id]],StopTimes[cu_ID],StopTimes[Average Stop Time]), 0)</f>
        <v>9.28125</v>
      </c>
      <c r="AT114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40" s="45" t="s">
        <v>13860</v>
      </c>
      <c r="AV1140" s="13"/>
      <c r="AW1140" s="12"/>
    </row>
    <row r="1141" spans="1:49" x14ac:dyDescent="0.3">
      <c r="A1141" s="74" t="s">
        <v>3478</v>
      </c>
      <c r="B1141" s="25">
        <v>15</v>
      </c>
      <c r="C1141" s="25" t="s">
        <v>6</v>
      </c>
      <c r="D1141" s="26">
        <v>23498</v>
      </c>
      <c r="E1141" s="26" t="s">
        <v>13</v>
      </c>
      <c r="F1141" s="26" t="s">
        <v>504</v>
      </c>
      <c r="G1141" s="26" t="s">
        <v>505</v>
      </c>
      <c r="H1141" s="26" t="s">
        <v>506</v>
      </c>
      <c r="I1141" s="26" t="s">
        <v>246</v>
      </c>
      <c r="J1141" s="26" t="s">
        <v>4</v>
      </c>
      <c r="K1141" s="26" t="s">
        <v>76</v>
      </c>
      <c r="L1141" s="27" t="s">
        <v>16</v>
      </c>
      <c r="M1141" s="25" t="s">
        <v>3</v>
      </c>
      <c r="N1141" s="25" t="s">
        <v>2</v>
      </c>
      <c r="O11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95</v>
      </c>
      <c r="P1141" s="25">
        <v>0</v>
      </c>
      <c r="Q1141" s="25">
        <v>0</v>
      </c>
      <c r="R1141" s="25">
        <v>95</v>
      </c>
      <c r="S1141" s="25">
        <v>0</v>
      </c>
      <c r="T1141" s="25">
        <v>0</v>
      </c>
      <c r="U1141" s="25">
        <v>52</v>
      </c>
      <c r="V1141" s="41">
        <f>IFERROR(Master1[[#This Row],[Avg Garment Scans per Delivery]]/Master1[[#This Row],[Garment Inventory]], "")</f>
        <v>0.31818181818181818</v>
      </c>
      <c r="W1141" s="42">
        <v>44</v>
      </c>
      <c r="X1141" s="42">
        <v>14</v>
      </c>
      <c r="Y1141" s="42">
        <v>2</v>
      </c>
      <c r="Z1141" s="42">
        <v>52</v>
      </c>
      <c r="AA1141" s="43">
        <f>_xlfn.XLOOKUP(Master1[[#This Row],[cu_id]], Revenue_Analysis[cuid], Revenue_Analysis[Q1 Low Deviation], 0)</f>
        <v>89.310400000000001</v>
      </c>
      <c r="AB1141" s="43">
        <f>_xlfn.XLOOKUP(Master1[[#This Row],[cu_id]],Revenue_Analysis[cuid],Revenue_Analysis[Q1 High Deviation], 0)</f>
        <v>90.908000000000001</v>
      </c>
      <c r="AC1141" s="43">
        <f>_xlfn.XLOOKUP(Master1[[#This Row],[cu_id]],Revenue_Analysis[cuid],Revenue_Analysis[Q2 Low Deviation], 0)</f>
        <v>91.594999999999999</v>
      </c>
      <c r="AD1141" s="43">
        <f>_xlfn.XLOOKUP(Master1[[#This Row],[cu_id]],Revenue_Analysis[cuid],Revenue_Analysis[Q2 High Deviation], 0)</f>
        <v>94.207999999999998</v>
      </c>
      <c r="AE1141" s="43">
        <f>_xlfn.XLOOKUP(Master1[[#This Row],[cu_id]],Revenue_Analysis[cuid],Revenue_Analysis[Q3 Low Deviation], 0)</f>
        <v>93.719800000000006</v>
      </c>
      <c r="AF1141" s="43">
        <f>_xlfn.XLOOKUP(Master1[[#This Row],[cu_id]],Revenue_Analysis[cuid],Revenue_Analysis[Q3 High Deviation], 0)</f>
        <v>94.564800000000005</v>
      </c>
      <c r="AG1141" s="43">
        <f>_xlfn.XLOOKUP(Master1[[#This Row],[cu_id]],Revenue_Analysis[cuid],Revenue_Analysis[Q4 Low Deviation], 0)</f>
        <v>92.957099999999997</v>
      </c>
      <c r="AH1141" s="43">
        <f>_xlfn.XLOOKUP(Master1[[#This Row],[cu_id]],Revenue_Analysis[cuid],Revenue_Analysis[Q4 High Deviation], 0)</f>
        <v>98.665899999999993</v>
      </c>
      <c r="AI1141" s="43">
        <f>_xlfn.XLOOKUP(Master1[[#This Row],[cu_id]],Revenue_Analysis[cuid],Revenue_Analysis[Q1 Average], 0)</f>
        <v>90.109200000000001</v>
      </c>
      <c r="AJ1141" s="43">
        <f>_xlfn.XLOOKUP(Master1[[#This Row],[cu_id]],Revenue_Analysis[cuid],Revenue_Analysis[Q2 Average], 0)</f>
        <v>92.901499999999999</v>
      </c>
      <c r="AK1141" s="43">
        <f>_xlfn.XLOOKUP(Master1[[#This Row],[cu_id]],Revenue_Analysis[cuid],Revenue_Analysis[Q3 Average], 0)</f>
        <v>94.142300000000006</v>
      </c>
      <c r="AL1141" s="43">
        <f>_xlfn.XLOOKUP(Master1[[#This Row],[cu_id]],Revenue_Analysis[cuid],Revenue_Analysis[Q4 Average], 0)</f>
        <v>95.811499999999995</v>
      </c>
      <c r="AM1141" s="44">
        <v>0.33333333333333331</v>
      </c>
      <c r="AN1141" s="44">
        <v>0.58333333333333337</v>
      </c>
      <c r="AO1141" s="25" t="s">
        <v>13860</v>
      </c>
      <c r="AP1141" s="25" t="s">
        <v>13860</v>
      </c>
      <c r="AQ1141" s="25" t="s">
        <v>13860</v>
      </c>
      <c r="AR1141" s="25" t="s">
        <v>0</v>
      </c>
      <c r="AS1141" s="15">
        <f>IFERROR(_xlfn.XLOOKUP(Master1[[#This Row],[cu_id]],StopTimes[cu_ID],StopTimes[Average Stop Time]), 0)</f>
        <v>5.4229166666666666</v>
      </c>
      <c r="AT1141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141" s="45">
        <v>7</v>
      </c>
      <c r="AV1141" s="13"/>
      <c r="AW1141" s="12"/>
    </row>
    <row r="1142" spans="1:49" x14ac:dyDescent="0.3">
      <c r="A1142" s="74" t="s">
        <v>3479</v>
      </c>
      <c r="B1142" s="25">
        <v>15</v>
      </c>
      <c r="C1142" s="25" t="s">
        <v>6</v>
      </c>
      <c r="D1142" s="26">
        <v>23516</v>
      </c>
      <c r="E1142" s="26" t="s">
        <v>13</v>
      </c>
      <c r="F1142" s="26" t="s">
        <v>507</v>
      </c>
      <c r="G1142" s="26" t="s">
        <v>508</v>
      </c>
      <c r="H1142" s="26" t="s">
        <v>11</v>
      </c>
      <c r="I1142" s="26" t="s">
        <v>509</v>
      </c>
      <c r="J1142" s="26" t="s">
        <v>4</v>
      </c>
      <c r="K1142" s="26" t="s">
        <v>510</v>
      </c>
      <c r="L1142" s="27" t="s">
        <v>29</v>
      </c>
      <c r="M1142" s="25" t="s">
        <v>28</v>
      </c>
      <c r="N1142" s="25" t="s">
        <v>2</v>
      </c>
      <c r="O11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31</v>
      </c>
      <c r="P1142" s="25">
        <v>0</v>
      </c>
      <c r="Q1142" s="25">
        <v>0</v>
      </c>
      <c r="R1142" s="25">
        <v>31</v>
      </c>
      <c r="S1142" s="25">
        <v>0</v>
      </c>
      <c r="T1142" s="25">
        <v>0</v>
      </c>
      <c r="U1142" s="25">
        <v>14</v>
      </c>
      <c r="V1142" s="41" t="str">
        <f>IFERROR(Master1[[#This Row],[Avg Garment Scans per Delivery]]/Master1[[#This Row],[Garment Inventory]], "")</f>
        <v/>
      </c>
      <c r="W1142" s="42"/>
      <c r="X1142" s="42"/>
      <c r="Y1142" s="42"/>
      <c r="Z1142" s="42"/>
      <c r="AA1142" s="43">
        <f>_xlfn.XLOOKUP(Master1[[#This Row],[cu_id]], Revenue_Analysis[cuid], Revenue_Analysis[Q1 Low Deviation], 0)</f>
        <v>112.1387</v>
      </c>
      <c r="AB1142" s="43">
        <f>_xlfn.XLOOKUP(Master1[[#This Row],[cu_id]],Revenue_Analysis[cuid],Revenue_Analysis[Q1 High Deviation], 0)</f>
        <v>113.8263</v>
      </c>
      <c r="AC1142" s="43">
        <f>_xlfn.XLOOKUP(Master1[[#This Row],[cu_id]],Revenue_Analysis[cuid],Revenue_Analysis[Q2 Low Deviation], 0)</f>
        <v>117.1544</v>
      </c>
      <c r="AD1142" s="43">
        <f>_xlfn.XLOOKUP(Master1[[#This Row],[cu_id]],Revenue_Analysis[cuid],Revenue_Analysis[Q2 High Deviation], 0)</f>
        <v>127.09220000000001</v>
      </c>
      <c r="AE1142" s="43">
        <f>_xlfn.XLOOKUP(Master1[[#This Row],[cu_id]],Revenue_Analysis[cuid],Revenue_Analysis[Q3 Low Deviation], 0)</f>
        <v>113.19110000000001</v>
      </c>
      <c r="AF1142" s="43">
        <f>_xlfn.XLOOKUP(Master1[[#This Row],[cu_id]],Revenue_Analysis[cuid],Revenue_Analysis[Q3 High Deviation], 0)</f>
        <v>125.0223</v>
      </c>
      <c r="AG1142" s="43">
        <f>_xlfn.XLOOKUP(Master1[[#This Row],[cu_id]],Revenue_Analysis[cuid],Revenue_Analysis[Q4 Low Deviation], 0)</f>
        <v>114.67</v>
      </c>
      <c r="AH1142" s="43">
        <f>_xlfn.XLOOKUP(Master1[[#This Row],[cu_id]],Revenue_Analysis[cuid],Revenue_Analysis[Q4 High Deviation], 0)</f>
        <v>114.67</v>
      </c>
      <c r="AI1142" s="43">
        <f>_xlfn.XLOOKUP(Master1[[#This Row],[cu_id]],Revenue_Analysis[cuid],Revenue_Analysis[Q1 Average], 0)</f>
        <v>112.9825</v>
      </c>
      <c r="AJ1142" s="43">
        <f>_xlfn.XLOOKUP(Master1[[#This Row],[cu_id]],Revenue_Analysis[cuid],Revenue_Analysis[Q2 Average], 0)</f>
        <v>122.1233</v>
      </c>
      <c r="AK1142" s="43">
        <f>_xlfn.XLOOKUP(Master1[[#This Row],[cu_id]],Revenue_Analysis[cuid],Revenue_Analysis[Q3 Average], 0)</f>
        <v>119.1067</v>
      </c>
      <c r="AL1142" s="43">
        <f>_xlfn.XLOOKUP(Master1[[#This Row],[cu_id]],Revenue_Analysis[cuid],Revenue_Analysis[Q4 Average], 0)</f>
        <v>114.67</v>
      </c>
      <c r="AM1142" s="44">
        <v>0.375</v>
      </c>
      <c r="AN1142" s="44">
        <v>0.625</v>
      </c>
      <c r="AO1142" s="25" t="s">
        <v>13860</v>
      </c>
      <c r="AP1142" s="25" t="s">
        <v>13860</v>
      </c>
      <c r="AQ1142" s="25" t="s">
        <v>13860</v>
      </c>
      <c r="AR1142" s="25" t="s">
        <v>0</v>
      </c>
      <c r="AS1142" s="15">
        <f>IFERROR(_xlfn.XLOOKUP(Master1[[#This Row],[cu_id]],StopTimes[cu_ID],StopTimes[Average Stop Time]), 0)</f>
        <v>5.6416666666666666</v>
      </c>
      <c r="AT1142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142" s="45">
        <v>5</v>
      </c>
      <c r="AV1142" s="13"/>
      <c r="AW1142" s="12"/>
    </row>
    <row r="1143" spans="1:49" x14ac:dyDescent="0.3">
      <c r="A1143" s="74" t="s">
        <v>3480</v>
      </c>
      <c r="B1143" s="25">
        <v>34</v>
      </c>
      <c r="C1143" s="25" t="s">
        <v>7</v>
      </c>
      <c r="D1143" s="26">
        <v>23532</v>
      </c>
      <c r="E1143" s="26" t="s">
        <v>13</v>
      </c>
      <c r="F1143" s="26" t="s">
        <v>511</v>
      </c>
      <c r="G1143" s="26" t="s">
        <v>512</v>
      </c>
      <c r="H1143" s="26" t="s">
        <v>11</v>
      </c>
      <c r="I1143" s="26" t="s">
        <v>238</v>
      </c>
      <c r="J1143" s="26" t="s">
        <v>4</v>
      </c>
      <c r="K1143" s="26" t="s">
        <v>513</v>
      </c>
      <c r="L1143" s="27" t="s">
        <v>16</v>
      </c>
      <c r="M1143" s="25" t="s">
        <v>3</v>
      </c>
      <c r="N1143" s="25" t="s">
        <v>2</v>
      </c>
      <c r="O11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143" s="25">
        <v>0</v>
      </c>
      <c r="Q1143" s="25">
        <v>0</v>
      </c>
      <c r="R1143" s="25">
        <v>0</v>
      </c>
      <c r="S1143" s="25">
        <v>0</v>
      </c>
      <c r="T1143" s="25">
        <v>60</v>
      </c>
      <c r="U1143" s="25">
        <v>52</v>
      </c>
      <c r="V1143" s="41">
        <f>IFERROR(Master1[[#This Row],[Avg Garment Scans per Delivery]]/Master1[[#This Row],[Garment Inventory]], "")</f>
        <v>5.128205128205128E-2</v>
      </c>
      <c r="W1143" s="42">
        <v>78</v>
      </c>
      <c r="X1143" s="42">
        <v>4</v>
      </c>
      <c r="Y1143" s="42">
        <v>10</v>
      </c>
      <c r="Z1143" s="42">
        <v>84</v>
      </c>
      <c r="AA1143" s="43">
        <f>_xlfn.XLOOKUP(Master1[[#This Row],[cu_id]], Revenue_Analysis[cuid], Revenue_Analysis[Q1 Low Deviation], 0)</f>
        <v>72.433300000000003</v>
      </c>
      <c r="AB1143" s="43">
        <f>_xlfn.XLOOKUP(Master1[[#This Row],[cu_id]],Revenue_Analysis[cuid],Revenue_Analysis[Q1 High Deviation], 0)</f>
        <v>73.2667</v>
      </c>
      <c r="AC1143" s="43">
        <f>_xlfn.XLOOKUP(Master1[[#This Row],[cu_id]],Revenue_Analysis[cuid],Revenue_Analysis[Q2 Low Deviation], 0)</f>
        <v>73.973299999999995</v>
      </c>
      <c r="AD1143" s="43">
        <f>_xlfn.XLOOKUP(Master1[[#This Row],[cu_id]],Revenue_Analysis[cuid],Revenue_Analysis[Q2 High Deviation], 0)</f>
        <v>74.885099999999994</v>
      </c>
      <c r="AE1143" s="43">
        <f>_xlfn.XLOOKUP(Master1[[#This Row],[cu_id]],Revenue_Analysis[cuid],Revenue_Analysis[Q3 Low Deviation], 0)</f>
        <v>61.701099999999997</v>
      </c>
      <c r="AF1143" s="43">
        <f>_xlfn.XLOOKUP(Master1[[#This Row],[cu_id]],Revenue_Analysis[cuid],Revenue_Analysis[Q3 High Deviation], 0)</f>
        <v>82.210899999999995</v>
      </c>
      <c r="AG1143" s="43">
        <f>_xlfn.XLOOKUP(Master1[[#This Row],[cu_id]],Revenue_Analysis[cuid],Revenue_Analysis[Q4 Low Deviation], 0)</f>
        <v>51.767499999999998</v>
      </c>
      <c r="AH1143" s="43">
        <f>_xlfn.XLOOKUP(Master1[[#This Row],[cu_id]],Revenue_Analysis[cuid],Revenue_Analysis[Q4 High Deviation], 0)</f>
        <v>74.299700000000001</v>
      </c>
      <c r="AI1143" s="43">
        <f>_xlfn.XLOOKUP(Master1[[#This Row],[cu_id]],Revenue_Analysis[cuid],Revenue_Analysis[Q1 Average], 0)</f>
        <v>72.849999999999994</v>
      </c>
      <c r="AJ1143" s="43">
        <f>_xlfn.XLOOKUP(Master1[[#This Row],[cu_id]],Revenue_Analysis[cuid],Revenue_Analysis[Q2 Average], 0)</f>
        <v>74.429199999999994</v>
      </c>
      <c r="AK1143" s="43">
        <f>_xlfn.XLOOKUP(Master1[[#This Row],[cu_id]],Revenue_Analysis[cuid],Revenue_Analysis[Q3 Average], 0)</f>
        <v>71.956000000000003</v>
      </c>
      <c r="AL1143" s="43">
        <f>_xlfn.XLOOKUP(Master1[[#This Row],[cu_id]],Revenue_Analysis[cuid],Revenue_Analysis[Q4 Average], 0)</f>
        <v>63.0336</v>
      </c>
      <c r="AM1143" s="44">
        <v>9</v>
      </c>
      <c r="AN1143" s="44">
        <v>0.6875</v>
      </c>
      <c r="AO1143" s="25" t="s">
        <v>13860</v>
      </c>
      <c r="AP1143" s="25" t="s">
        <v>13860</v>
      </c>
      <c r="AQ1143" s="25" t="s">
        <v>13860</v>
      </c>
      <c r="AR1143" s="25" t="s">
        <v>0</v>
      </c>
      <c r="AS1143" s="15">
        <f>IFERROR(_xlfn.XLOOKUP(Master1[[#This Row],[cu_id]],StopTimes[cu_ID],StopTimes[Average Stop Time]), 0)</f>
        <v>3.2687500000000003</v>
      </c>
      <c r="AT114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43" s="45" t="s">
        <v>13860</v>
      </c>
      <c r="AV1143" s="13"/>
      <c r="AW1143" s="12"/>
    </row>
    <row r="1144" spans="1:49" x14ac:dyDescent="0.3">
      <c r="A1144" s="74" t="s">
        <v>182</v>
      </c>
      <c r="B1144" s="25">
        <v>15</v>
      </c>
      <c r="C1144" s="25" t="s">
        <v>14</v>
      </c>
      <c r="D1144" s="26">
        <v>11532</v>
      </c>
      <c r="E1144" s="26" t="s">
        <v>13</v>
      </c>
      <c r="F1144" s="26" t="s">
        <v>261</v>
      </c>
      <c r="G1144" s="26" t="s">
        <v>262</v>
      </c>
      <c r="H1144" s="26" t="s">
        <v>11</v>
      </c>
      <c r="I1144" s="26" t="s">
        <v>263</v>
      </c>
      <c r="J1144" s="26" t="s">
        <v>4</v>
      </c>
      <c r="K1144" s="26" t="s">
        <v>264</v>
      </c>
      <c r="L1144" s="27" t="s">
        <v>19</v>
      </c>
      <c r="M1144" s="25" t="s">
        <v>18</v>
      </c>
      <c r="N1144" s="25" t="s">
        <v>2</v>
      </c>
      <c r="O11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176</v>
      </c>
      <c r="P1144" s="25">
        <v>0</v>
      </c>
      <c r="Q1144" s="25">
        <v>0</v>
      </c>
      <c r="R1144" s="25">
        <v>0</v>
      </c>
      <c r="S1144" s="25">
        <v>176</v>
      </c>
      <c r="T1144" s="25">
        <v>0</v>
      </c>
      <c r="U1144" s="25">
        <v>26</v>
      </c>
      <c r="V1144" s="80" t="str">
        <f>IFERROR(Master1[[#This Row],[Avg Garment Scans per Delivery]]/Master1[[#This Row],[Garment Inventory]], "")</f>
        <v/>
      </c>
      <c r="W1144" s="42"/>
      <c r="X1144" s="42"/>
      <c r="Y1144" s="42"/>
      <c r="Z1144" s="42"/>
      <c r="AA1144" s="81">
        <f>_xlfn.XLOOKUP(Master1[[#This Row],[cu_id]], Revenue_Analysis[cuid], Revenue_Analysis[Q1 Low Deviation], 0)</f>
        <v>35</v>
      </c>
      <c r="AB1144" s="81">
        <f>_xlfn.XLOOKUP(Master1[[#This Row],[cu_id]],Revenue_Analysis[cuid],Revenue_Analysis[Q1 High Deviation], 0)</f>
        <v>35</v>
      </c>
      <c r="AC1144" s="81">
        <f>_xlfn.XLOOKUP(Master1[[#This Row],[cu_id]],Revenue_Analysis[cuid],Revenue_Analysis[Q2 Low Deviation], 0)</f>
        <v>34.86</v>
      </c>
      <c r="AD1144" s="81">
        <f>_xlfn.XLOOKUP(Master1[[#This Row],[cu_id]],Revenue_Analysis[cuid],Revenue_Analysis[Q2 High Deviation], 0)</f>
        <v>35.979999999999997</v>
      </c>
      <c r="AE1144" s="81">
        <f>_xlfn.XLOOKUP(Master1[[#This Row],[cu_id]],Revenue_Analysis[cuid],Revenue_Analysis[Q3 Low Deviation], 0)</f>
        <v>34.997100000000003</v>
      </c>
      <c r="AF1144" s="81">
        <f>_xlfn.XLOOKUP(Master1[[#This Row],[cu_id]],Revenue_Analysis[cuid],Revenue_Analysis[Q3 High Deviation], 0)</f>
        <v>36.1629</v>
      </c>
      <c r="AG1144" s="81">
        <f>_xlfn.XLOOKUP(Master1[[#This Row],[cu_id]],Revenue_Analysis[cuid],Revenue_Analysis[Q4 Low Deviation], 0)</f>
        <v>35.07</v>
      </c>
      <c r="AH1144" s="81">
        <f>_xlfn.XLOOKUP(Master1[[#This Row],[cu_id]],Revenue_Analysis[cuid],Revenue_Analysis[Q4 High Deviation], 0)</f>
        <v>35.07</v>
      </c>
      <c r="AI1144" s="81">
        <f>_xlfn.XLOOKUP(Master1[[#This Row],[cu_id]],Revenue_Analysis[cuid],Revenue_Analysis[Q1 Average], 0)</f>
        <v>35</v>
      </c>
      <c r="AJ1144" s="43">
        <f>_xlfn.XLOOKUP(Master1[[#This Row],[cu_id]],Revenue_Analysis[cuid],Revenue_Analysis[Q2 Average], 0)</f>
        <v>35.42</v>
      </c>
      <c r="AK1144" s="81">
        <f>_xlfn.XLOOKUP(Master1[[#This Row],[cu_id]],Revenue_Analysis[cuid],Revenue_Analysis[Q3 Average], 0)</f>
        <v>35.58</v>
      </c>
      <c r="AL1144" s="81">
        <f>_xlfn.XLOOKUP(Master1[[#This Row],[cu_id]],Revenue_Analysis[cuid],Revenue_Analysis[Q4 Average], 0)</f>
        <v>35.07</v>
      </c>
      <c r="AM1144" s="44">
        <v>0.375</v>
      </c>
      <c r="AN1144" s="44">
        <v>0.66666666666666663</v>
      </c>
      <c r="AO1144" s="25" t="s">
        <v>13860</v>
      </c>
      <c r="AP1144" s="25" t="s">
        <v>13860</v>
      </c>
      <c r="AQ1144" s="25" t="s">
        <v>13860</v>
      </c>
      <c r="AR1144" s="25" t="s">
        <v>0</v>
      </c>
      <c r="AS1144" s="15">
        <f>IFERROR(_xlfn.XLOOKUP(Master1[[#This Row],[cu_id]],StopTimes[cu_ID],StopTimes[Average Stop Time]), 0)</f>
        <v>3.5249999999999999</v>
      </c>
      <c r="AT1144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44" s="45">
        <v>10</v>
      </c>
      <c r="AV1144" s="13"/>
      <c r="AW1144" s="12"/>
    </row>
    <row r="1145" spans="1:49" x14ac:dyDescent="0.3">
      <c r="A1145" s="74" t="s">
        <v>3481</v>
      </c>
      <c r="B1145" s="25">
        <v>15</v>
      </c>
      <c r="C1145" s="25" t="s">
        <v>6</v>
      </c>
      <c r="D1145" s="26">
        <v>23652</v>
      </c>
      <c r="E1145" s="26" t="s">
        <v>13</v>
      </c>
      <c r="F1145" s="26" t="s">
        <v>514</v>
      </c>
      <c r="G1145" s="26" t="s">
        <v>515</v>
      </c>
      <c r="H1145" s="26" t="s">
        <v>516</v>
      </c>
      <c r="I1145" s="26" t="s">
        <v>517</v>
      </c>
      <c r="J1145" s="26" t="s">
        <v>4</v>
      </c>
      <c r="K1145" s="26" t="s">
        <v>518</v>
      </c>
      <c r="L1145" s="27">
        <v>1</v>
      </c>
      <c r="M1145" s="25" t="s">
        <v>18</v>
      </c>
      <c r="N1145" s="25" t="s">
        <v>2</v>
      </c>
      <c r="O11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380</v>
      </c>
      <c r="P1145" s="25">
        <v>0</v>
      </c>
      <c r="Q1145" s="25">
        <v>0</v>
      </c>
      <c r="R1145" s="25">
        <v>380</v>
      </c>
      <c r="S1145" s="25">
        <v>0</v>
      </c>
      <c r="T1145" s="25">
        <v>0</v>
      </c>
      <c r="U1145" s="25">
        <v>26</v>
      </c>
      <c r="V1145" s="41" t="str">
        <f>IFERROR(Master1[[#This Row],[Avg Garment Scans per Delivery]]/Master1[[#This Row],[Garment Inventory]], "")</f>
        <v/>
      </c>
      <c r="W1145" s="42"/>
      <c r="X1145" s="42"/>
      <c r="Y1145" s="42"/>
      <c r="Z1145" s="42"/>
      <c r="AA1145" s="43">
        <f>_xlfn.XLOOKUP(Master1[[#This Row],[cu_id]], Revenue_Analysis[cuid], Revenue_Analysis[Q1 Low Deviation], 0)</f>
        <v>29.87</v>
      </c>
      <c r="AB1145" s="43">
        <f>_xlfn.XLOOKUP(Master1[[#This Row],[cu_id]],Revenue_Analysis[cuid],Revenue_Analysis[Q1 High Deviation], 0)</f>
        <v>111.95</v>
      </c>
      <c r="AC1145" s="43">
        <f>_xlfn.XLOOKUP(Master1[[#This Row],[cu_id]],Revenue_Analysis[cuid],Revenue_Analysis[Q2 Low Deviation], 0)</f>
        <v>35</v>
      </c>
      <c r="AD1145" s="43">
        <f>_xlfn.XLOOKUP(Master1[[#This Row],[cu_id]],Revenue_Analysis[cuid],Revenue_Analysis[Q2 High Deviation], 0)</f>
        <v>121.3934</v>
      </c>
      <c r="AE1145" s="43">
        <f>_xlfn.XLOOKUP(Master1[[#This Row],[cu_id]],Revenue_Analysis[cuid],Revenue_Analysis[Q3 Low Deviation], 0)</f>
        <v>42.190600000000003</v>
      </c>
      <c r="AF1145" s="43">
        <f>_xlfn.XLOOKUP(Master1[[#This Row],[cu_id]],Revenue_Analysis[cuid],Revenue_Analysis[Q3 High Deviation], 0)</f>
        <v>128.47800000000001</v>
      </c>
      <c r="AG1145" s="43">
        <f>_xlfn.XLOOKUP(Master1[[#This Row],[cu_id]],Revenue_Analysis[cuid],Revenue_Analysis[Q4 Low Deviation], 0)</f>
        <v>35</v>
      </c>
      <c r="AH1145" s="43">
        <f>_xlfn.XLOOKUP(Master1[[#This Row],[cu_id]],Revenue_Analysis[cuid],Revenue_Analysis[Q4 High Deviation], 0)</f>
        <v>122.57</v>
      </c>
      <c r="AI1145" s="43">
        <f>_xlfn.XLOOKUP(Master1[[#This Row],[cu_id]],Revenue_Analysis[cuid],Revenue_Analysis[Q1 Average], 0)</f>
        <v>70.91</v>
      </c>
      <c r="AJ1145" s="43">
        <f>_xlfn.XLOOKUP(Master1[[#This Row],[cu_id]],Revenue_Analysis[cuid],Revenue_Analysis[Q2 Average], 0)</f>
        <v>78.196700000000007</v>
      </c>
      <c r="AK1145" s="43">
        <f>_xlfn.XLOOKUP(Master1[[#This Row],[cu_id]],Revenue_Analysis[cuid],Revenue_Analysis[Q3 Average], 0)</f>
        <v>85.334299999999999</v>
      </c>
      <c r="AL1145" s="43">
        <f>_xlfn.XLOOKUP(Master1[[#This Row],[cu_id]],Revenue_Analysis[cuid],Revenue_Analysis[Q4 Average], 0)</f>
        <v>78.784999999999997</v>
      </c>
      <c r="AM1145" s="44">
        <v>0.375</v>
      </c>
      <c r="AN1145" s="44">
        <v>0.70833333333333337</v>
      </c>
      <c r="AO1145" s="25" t="s">
        <v>13860</v>
      </c>
      <c r="AP1145" s="25" t="s">
        <v>13860</v>
      </c>
      <c r="AQ1145" s="25" t="s">
        <v>13860</v>
      </c>
      <c r="AR1145" s="25" t="s">
        <v>0</v>
      </c>
      <c r="AS1145" s="15">
        <f>IFERROR(_xlfn.XLOOKUP(Master1[[#This Row],[cu_id]],StopTimes[cu_ID],StopTimes[Average Stop Time]), 0)</f>
        <v>0.17916666666666667</v>
      </c>
      <c r="AT1145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145" s="45">
        <v>15</v>
      </c>
      <c r="AV1145" s="13"/>
      <c r="AW1145" s="12"/>
    </row>
    <row r="1146" spans="1:49" x14ac:dyDescent="0.3">
      <c r="A1146" s="74" t="s">
        <v>3482</v>
      </c>
      <c r="B1146" s="25">
        <v>34</v>
      </c>
      <c r="C1146" s="25" t="s">
        <v>6</v>
      </c>
      <c r="D1146" s="26">
        <v>23671</v>
      </c>
      <c r="E1146" s="26" t="s">
        <v>13</v>
      </c>
      <c r="F1146" s="26" t="s">
        <v>519</v>
      </c>
      <c r="G1146" s="26" t="s">
        <v>520</v>
      </c>
      <c r="H1146" s="26" t="s">
        <v>11</v>
      </c>
      <c r="I1146" s="26" t="s">
        <v>238</v>
      </c>
      <c r="J1146" s="26" t="s">
        <v>4</v>
      </c>
      <c r="K1146" s="26" t="s">
        <v>521</v>
      </c>
      <c r="L1146" s="27" t="s">
        <v>24</v>
      </c>
      <c r="M1146" s="25" t="s">
        <v>23</v>
      </c>
      <c r="N1146" s="25" t="s">
        <v>2</v>
      </c>
      <c r="O11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45</v>
      </c>
      <c r="P1146" s="25">
        <v>0</v>
      </c>
      <c r="Q1146" s="25">
        <v>0</v>
      </c>
      <c r="R1146" s="25">
        <v>45</v>
      </c>
      <c r="S1146" s="25">
        <v>0</v>
      </c>
      <c r="T1146" s="25">
        <v>0</v>
      </c>
      <c r="U1146" s="25">
        <v>9</v>
      </c>
      <c r="V1146" s="41" t="str">
        <f>IFERROR(Master1[[#This Row],[Avg Garment Scans per Delivery]]/Master1[[#This Row],[Garment Inventory]], "")</f>
        <v/>
      </c>
      <c r="W1146" s="42"/>
      <c r="X1146" s="42"/>
      <c r="Y1146" s="42"/>
      <c r="Z1146" s="42"/>
      <c r="AA1146" s="43">
        <f>_xlfn.XLOOKUP(Master1[[#This Row],[cu_id]], Revenue_Analysis[cuid], Revenue_Analysis[Q1 Low Deviation], 0)</f>
        <v>112.32</v>
      </c>
      <c r="AB1146" s="43">
        <f>_xlfn.XLOOKUP(Master1[[#This Row],[cu_id]],Revenue_Analysis[cuid],Revenue_Analysis[Q1 High Deviation], 0)</f>
        <v>206.27</v>
      </c>
      <c r="AC1146" s="43">
        <f>_xlfn.XLOOKUP(Master1[[#This Row],[cu_id]],Revenue_Analysis[cuid],Revenue_Analysis[Q2 Low Deviation], 0)</f>
        <v>112.0945</v>
      </c>
      <c r="AD1146" s="43">
        <f>_xlfn.XLOOKUP(Master1[[#This Row],[cu_id]],Revenue_Analysis[cuid],Revenue_Analysis[Q2 High Deviation], 0)</f>
        <v>113.8989</v>
      </c>
      <c r="AE1146" s="43">
        <f>_xlfn.XLOOKUP(Master1[[#This Row],[cu_id]],Revenue_Analysis[cuid],Revenue_Analysis[Q3 Low Deviation], 0)</f>
        <v>110.87130000000001</v>
      </c>
      <c r="AF1146" s="43">
        <f>_xlfn.XLOOKUP(Master1[[#This Row],[cu_id]],Revenue_Analysis[cuid],Revenue_Analysis[Q3 High Deviation], 0)</f>
        <v>150.8837</v>
      </c>
      <c r="AG1146" s="43">
        <f>_xlfn.XLOOKUP(Master1[[#This Row],[cu_id]],Revenue_Analysis[cuid],Revenue_Analysis[Q4 Low Deviation], 0)</f>
        <v>97.203199999999995</v>
      </c>
      <c r="AH1146" s="43">
        <f>_xlfn.XLOOKUP(Master1[[#This Row],[cu_id]],Revenue_Analysis[cuid],Revenue_Analysis[Q4 High Deviation], 0)</f>
        <v>208.61279999999999</v>
      </c>
      <c r="AI1146" s="43">
        <f>_xlfn.XLOOKUP(Master1[[#This Row],[cu_id]],Revenue_Analysis[cuid],Revenue_Analysis[Q1 Average], 0)</f>
        <v>159.29499999999999</v>
      </c>
      <c r="AJ1146" s="43">
        <f>_xlfn.XLOOKUP(Master1[[#This Row],[cu_id]],Revenue_Analysis[cuid],Revenue_Analysis[Q2 Average], 0)</f>
        <v>112.9967</v>
      </c>
      <c r="AK1146" s="43">
        <f>_xlfn.XLOOKUP(Master1[[#This Row],[cu_id]],Revenue_Analysis[cuid],Revenue_Analysis[Q3 Average], 0)</f>
        <v>130.8775</v>
      </c>
      <c r="AL1146" s="43">
        <f>_xlfn.XLOOKUP(Master1[[#This Row],[cu_id]],Revenue_Analysis[cuid],Revenue_Analysis[Q4 Average], 0)</f>
        <v>152.90799999999999</v>
      </c>
      <c r="AM1146" s="44">
        <v>9</v>
      </c>
      <c r="AN1146" s="44">
        <v>0.6875</v>
      </c>
      <c r="AO1146" s="25" t="s">
        <v>13860</v>
      </c>
      <c r="AP1146" s="25" t="s">
        <v>13860</v>
      </c>
      <c r="AQ1146" s="25" t="s">
        <v>13860</v>
      </c>
      <c r="AR1146" s="25" t="s">
        <v>0</v>
      </c>
      <c r="AS1146" s="15">
        <f>IFERROR(_xlfn.XLOOKUP(Master1[[#This Row],[cu_id]],StopTimes[cu_ID],StopTimes[Average Stop Time]), 0)</f>
        <v>9.5083333333333329</v>
      </c>
      <c r="AT114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46" s="45" t="s">
        <v>13860</v>
      </c>
      <c r="AV1146" s="13"/>
      <c r="AW1146" s="12"/>
    </row>
    <row r="1147" spans="1:49" x14ac:dyDescent="0.3">
      <c r="A1147" s="74" t="s">
        <v>3437</v>
      </c>
      <c r="B1147" s="25">
        <v>8</v>
      </c>
      <c r="C1147" s="25" t="s">
        <v>14</v>
      </c>
      <c r="D1147" s="26">
        <v>23728</v>
      </c>
      <c r="E1147" s="26" t="s">
        <v>13</v>
      </c>
      <c r="F1147" s="26" t="s">
        <v>372</v>
      </c>
      <c r="G1147" s="26" t="s">
        <v>373</v>
      </c>
      <c r="H1147" s="26" t="s">
        <v>11</v>
      </c>
      <c r="I1147" s="26" t="s">
        <v>374</v>
      </c>
      <c r="J1147" s="26" t="s">
        <v>4</v>
      </c>
      <c r="K1147" s="26" t="s">
        <v>375</v>
      </c>
      <c r="L1147" s="27" t="s">
        <v>29</v>
      </c>
      <c r="M1147" s="25" t="s">
        <v>28</v>
      </c>
      <c r="N1147" s="25" t="s">
        <v>2</v>
      </c>
      <c r="O11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147" s="25">
        <v>0</v>
      </c>
      <c r="Q1147" s="25">
        <v>0</v>
      </c>
      <c r="R1147" s="25">
        <v>0</v>
      </c>
      <c r="S1147" s="25">
        <v>100</v>
      </c>
      <c r="T1147" s="25">
        <v>0</v>
      </c>
      <c r="U1147" s="25">
        <v>14</v>
      </c>
      <c r="V1147" s="41" t="str">
        <f>IFERROR(Master1[[#This Row],[Avg Garment Scans per Delivery]]/Master1[[#This Row],[Garment Inventory]], "")</f>
        <v/>
      </c>
      <c r="W1147" s="42"/>
      <c r="X1147" s="42"/>
      <c r="Y1147" s="42"/>
      <c r="Z1147" s="42"/>
      <c r="AA1147" s="43">
        <f>_xlfn.XLOOKUP(Master1[[#This Row],[cu_id]], Revenue_Analysis[cuid], Revenue_Analysis[Q1 Low Deviation], 0)</f>
        <v>108.14870000000001</v>
      </c>
      <c r="AB1147" s="43">
        <f>_xlfn.XLOOKUP(Master1[[#This Row],[cu_id]],Revenue_Analysis[cuid],Revenue_Analysis[Q1 High Deviation], 0)</f>
        <v>109.83629999999999</v>
      </c>
      <c r="AC1147" s="43">
        <f>_xlfn.XLOOKUP(Master1[[#This Row],[cu_id]],Revenue_Analysis[cuid],Revenue_Analysis[Q2 Low Deviation], 0)</f>
        <v>110.3845</v>
      </c>
      <c r="AD1147" s="43">
        <f>_xlfn.XLOOKUP(Master1[[#This Row],[cu_id]],Revenue_Analysis[cuid],Revenue_Analysis[Q2 High Deviation], 0)</f>
        <v>112.74890000000001</v>
      </c>
      <c r="AE1147" s="43">
        <f>_xlfn.XLOOKUP(Master1[[#This Row],[cu_id]],Revenue_Analysis[cuid],Revenue_Analysis[Q3 Low Deviation], 0)</f>
        <v>112.4178</v>
      </c>
      <c r="AF1147" s="43">
        <f>_xlfn.XLOOKUP(Master1[[#This Row],[cu_id]],Revenue_Analysis[cuid],Revenue_Analysis[Q3 High Deviation], 0)</f>
        <v>113.15560000000001</v>
      </c>
      <c r="AG1147" s="43">
        <f>_xlfn.XLOOKUP(Master1[[#This Row],[cu_id]],Revenue_Analysis[cuid],Revenue_Analysis[Q4 Low Deviation], 0)</f>
        <v>111.5111</v>
      </c>
      <c r="AH1147" s="43">
        <f>_xlfn.XLOOKUP(Master1[[#This Row],[cu_id]],Revenue_Analysis[cuid],Revenue_Analysis[Q4 High Deviation], 0)</f>
        <v>119.50230000000001</v>
      </c>
      <c r="AI1147" s="43">
        <f>_xlfn.XLOOKUP(Master1[[#This Row],[cu_id]],Revenue_Analysis[cuid],Revenue_Analysis[Q1 Average], 0)</f>
        <v>108.99250000000001</v>
      </c>
      <c r="AJ1147" s="43">
        <f>_xlfn.XLOOKUP(Master1[[#This Row],[cu_id]],Revenue_Analysis[cuid],Revenue_Analysis[Q2 Average], 0)</f>
        <v>111.5667</v>
      </c>
      <c r="AK1147" s="43">
        <f>_xlfn.XLOOKUP(Master1[[#This Row],[cu_id]],Revenue_Analysis[cuid],Revenue_Analysis[Q3 Average], 0)</f>
        <v>112.7867</v>
      </c>
      <c r="AL1147" s="43">
        <f>_xlfn.XLOOKUP(Master1[[#This Row],[cu_id]],Revenue_Analysis[cuid],Revenue_Analysis[Q4 Average], 0)</f>
        <v>115.5067</v>
      </c>
      <c r="AM1147" s="44">
        <v>0.375</v>
      </c>
      <c r="AN1147" s="44">
        <v>0.70833333333333337</v>
      </c>
      <c r="AO1147" s="25" t="s">
        <v>13860</v>
      </c>
      <c r="AP1147" s="25" t="s">
        <v>13860</v>
      </c>
      <c r="AQ1147" s="25" t="s">
        <v>13860</v>
      </c>
      <c r="AR1147" s="25" t="s">
        <v>0</v>
      </c>
      <c r="AS1147" s="15">
        <f>IFERROR(_xlfn.XLOOKUP(Master1[[#This Row],[cu_id]],StopTimes[cu_ID],StopTimes[Average Stop Time]), 0)</f>
        <v>2.0916666666666668</v>
      </c>
      <c r="AT114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47" s="45" t="s">
        <v>13860</v>
      </c>
      <c r="AV1147" s="13"/>
      <c r="AW1147" s="12"/>
    </row>
    <row r="1148" spans="1:49" x14ac:dyDescent="0.3">
      <c r="A1148" s="74" t="s">
        <v>3484</v>
      </c>
      <c r="B1148" s="25">
        <v>9</v>
      </c>
      <c r="C1148" s="25" t="s">
        <v>12</v>
      </c>
      <c r="D1148" s="26">
        <v>23876</v>
      </c>
      <c r="E1148" s="26" t="s">
        <v>13</v>
      </c>
      <c r="F1148" s="26" t="s">
        <v>526</v>
      </c>
      <c r="G1148" s="26" t="s">
        <v>527</v>
      </c>
      <c r="H1148" s="26" t="s">
        <v>11</v>
      </c>
      <c r="I1148" s="26" t="s">
        <v>398</v>
      </c>
      <c r="J1148" s="26" t="s">
        <v>4</v>
      </c>
      <c r="K1148" s="26" t="s">
        <v>528</v>
      </c>
      <c r="L1148" s="27" t="s">
        <v>16</v>
      </c>
      <c r="M1148" s="25" t="s">
        <v>3</v>
      </c>
      <c r="N1148" s="25" t="s">
        <v>2</v>
      </c>
      <c r="O11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148" s="25">
        <v>0</v>
      </c>
      <c r="Q1148" s="25">
        <v>90</v>
      </c>
      <c r="R1148" s="25">
        <v>0</v>
      </c>
      <c r="S1148" s="25">
        <v>0</v>
      </c>
      <c r="T1148" s="25">
        <v>0</v>
      </c>
      <c r="U1148" s="25">
        <v>52</v>
      </c>
      <c r="V1148" s="80">
        <f>IFERROR(Master1[[#This Row],[Avg Garment Scans per Delivery]]/Master1[[#This Row],[Garment Inventory]], "")</f>
        <v>0</v>
      </c>
      <c r="W1148" s="42">
        <v>49</v>
      </c>
      <c r="X1148" s="42">
        <v>0</v>
      </c>
      <c r="Y1148" s="42">
        <v>6</v>
      </c>
      <c r="Z1148" s="42">
        <v>52</v>
      </c>
      <c r="AA1148" s="81">
        <f>_xlfn.XLOOKUP(Master1[[#This Row],[cu_id]], Revenue_Analysis[cuid], Revenue_Analysis[Q1 Low Deviation], 0)</f>
        <v>434.91019999999997</v>
      </c>
      <c r="AB1148" s="81">
        <f>_xlfn.XLOOKUP(Master1[[#This Row],[cu_id]],Revenue_Analysis[cuid],Revenue_Analysis[Q1 High Deviation], 0)</f>
        <v>438.73739999999998</v>
      </c>
      <c r="AC1148" s="81">
        <f>_xlfn.XLOOKUP(Master1[[#This Row],[cu_id]],Revenue_Analysis[cuid],Revenue_Analysis[Q2 Low Deviation], 0)</f>
        <v>420.35910000000001</v>
      </c>
      <c r="AD1148" s="81">
        <f>_xlfn.XLOOKUP(Master1[[#This Row],[cu_id]],Revenue_Analysis[cuid],Revenue_Analysis[Q2 High Deviation], 0)</f>
        <v>459.73469999999998</v>
      </c>
      <c r="AE1148" s="81">
        <f>_xlfn.XLOOKUP(Master1[[#This Row],[cu_id]],Revenue_Analysis[cuid],Revenue_Analysis[Q3 Low Deviation], 0)</f>
        <v>386.87630000000001</v>
      </c>
      <c r="AF1148" s="81">
        <f>_xlfn.XLOOKUP(Master1[[#This Row],[cu_id]],Revenue_Analysis[cuid],Revenue_Analysis[Q3 High Deviation], 0)</f>
        <v>462.39449999999999</v>
      </c>
      <c r="AG1148" s="81">
        <f>_xlfn.XLOOKUP(Master1[[#This Row],[cu_id]],Revenue_Analysis[cuid],Revenue_Analysis[Q4 Low Deviation], 0)</f>
        <v>385.91390000000001</v>
      </c>
      <c r="AH1148" s="81">
        <f>_xlfn.XLOOKUP(Master1[[#This Row],[cu_id]],Revenue_Analysis[cuid],Revenue_Analysis[Q4 High Deviation], 0)</f>
        <v>461.7199</v>
      </c>
      <c r="AI1148" s="81">
        <f>_xlfn.XLOOKUP(Master1[[#This Row],[cu_id]],Revenue_Analysis[cuid],Revenue_Analysis[Q1 Average], 0)</f>
        <v>436.82380000000001</v>
      </c>
      <c r="AJ1148" s="43">
        <f>_xlfn.XLOOKUP(Master1[[#This Row],[cu_id]],Revenue_Analysis[cuid],Revenue_Analysis[Q2 Average], 0)</f>
        <v>440.04689999999999</v>
      </c>
      <c r="AK1148" s="81">
        <f>_xlfn.XLOOKUP(Master1[[#This Row],[cu_id]],Revenue_Analysis[cuid],Revenue_Analysis[Q3 Average], 0)</f>
        <v>424.6354</v>
      </c>
      <c r="AL1148" s="81">
        <f>_xlfn.XLOOKUP(Master1[[#This Row],[cu_id]],Revenue_Analysis[cuid],Revenue_Analysis[Q4 Average], 0)</f>
        <v>423.81689999999998</v>
      </c>
      <c r="AM1148" s="44">
        <v>0.33333333333333331</v>
      </c>
      <c r="AN1148" s="44">
        <v>0.66666666666666663</v>
      </c>
      <c r="AO1148" s="25" t="s">
        <v>13860</v>
      </c>
      <c r="AP1148" s="25" t="s">
        <v>13860</v>
      </c>
      <c r="AQ1148" s="25" t="s">
        <v>13860</v>
      </c>
      <c r="AR1148" s="25" t="s">
        <v>0</v>
      </c>
      <c r="AS1148" s="15">
        <f>IFERROR(_xlfn.XLOOKUP(Master1[[#This Row],[cu_id]],StopTimes[cu_ID],StopTimes[Average Stop Time]), 0)</f>
        <v>17.702083333333334</v>
      </c>
      <c r="AT114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48" s="45" t="s">
        <v>13860</v>
      </c>
      <c r="AV1148" s="13"/>
      <c r="AW1148" s="12"/>
    </row>
    <row r="1149" spans="1:49" x14ac:dyDescent="0.3">
      <c r="A1149" s="74" t="s">
        <v>3402</v>
      </c>
      <c r="B1149" s="25">
        <v>72</v>
      </c>
      <c r="C1149" s="25" t="s">
        <v>12</v>
      </c>
      <c r="D1149" s="26">
        <v>12270</v>
      </c>
      <c r="E1149" s="26" t="s">
        <v>13</v>
      </c>
      <c r="F1149" s="26" t="s">
        <v>265</v>
      </c>
      <c r="G1149" s="26" t="s">
        <v>266</v>
      </c>
      <c r="H1149" s="26" t="s">
        <v>11</v>
      </c>
      <c r="I1149" s="26" t="s">
        <v>267</v>
      </c>
      <c r="J1149" s="26" t="s">
        <v>4</v>
      </c>
      <c r="K1149" s="26" t="s">
        <v>268</v>
      </c>
      <c r="L1149" s="27" t="s">
        <v>17</v>
      </c>
      <c r="M1149" s="25" t="s">
        <v>10</v>
      </c>
      <c r="N1149" s="25" t="s">
        <v>2</v>
      </c>
      <c r="O11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1149" s="25">
        <v>0</v>
      </c>
      <c r="Q1149" s="25">
        <v>230</v>
      </c>
      <c r="R1149" s="25">
        <v>0</v>
      </c>
      <c r="S1149" s="25">
        <v>0</v>
      </c>
      <c r="T1149" s="25">
        <v>0</v>
      </c>
      <c r="U1149" s="25">
        <v>6</v>
      </c>
      <c r="V1149" s="80">
        <f>IFERROR(Master1[[#This Row],[Avg Garment Scans per Delivery]]/Master1[[#This Row],[Garment Inventory]], "")</f>
        <v>0</v>
      </c>
      <c r="W1149" s="42">
        <v>22</v>
      </c>
      <c r="X1149" s="42">
        <v>0</v>
      </c>
      <c r="Y1149" s="42">
        <v>1</v>
      </c>
      <c r="Z1149" s="42">
        <v>22</v>
      </c>
      <c r="AA1149" s="81">
        <f>_xlfn.XLOOKUP(Master1[[#This Row],[cu_id]], Revenue_Analysis[cuid], Revenue_Analysis[Q1 Low Deviation], 0)</f>
        <v>0</v>
      </c>
      <c r="AB1149" s="81">
        <f>_xlfn.XLOOKUP(Master1[[#This Row],[cu_id]],Revenue_Analysis[cuid],Revenue_Analysis[Q1 High Deviation], 0)</f>
        <v>0</v>
      </c>
      <c r="AC1149" s="81">
        <f>_xlfn.XLOOKUP(Master1[[#This Row],[cu_id]],Revenue_Analysis[cuid],Revenue_Analysis[Q2 Low Deviation], 0)</f>
        <v>0</v>
      </c>
      <c r="AD1149" s="81">
        <f>_xlfn.XLOOKUP(Master1[[#This Row],[cu_id]],Revenue_Analysis[cuid],Revenue_Analysis[Q2 High Deviation], 0)</f>
        <v>0</v>
      </c>
      <c r="AE1149" s="81">
        <f>_xlfn.XLOOKUP(Master1[[#This Row],[cu_id]],Revenue_Analysis[cuid],Revenue_Analysis[Q3 Low Deviation], 0)</f>
        <v>0</v>
      </c>
      <c r="AF1149" s="81">
        <f>_xlfn.XLOOKUP(Master1[[#This Row],[cu_id]],Revenue_Analysis[cuid],Revenue_Analysis[Q3 High Deviation], 0)</f>
        <v>0</v>
      </c>
      <c r="AG1149" s="81">
        <f>_xlfn.XLOOKUP(Master1[[#This Row],[cu_id]],Revenue_Analysis[cuid],Revenue_Analysis[Q4 Low Deviation], 0)</f>
        <v>0</v>
      </c>
      <c r="AH1149" s="81">
        <f>_xlfn.XLOOKUP(Master1[[#This Row],[cu_id]],Revenue_Analysis[cuid],Revenue_Analysis[Q4 High Deviation], 0)</f>
        <v>0</v>
      </c>
      <c r="AI1149" s="81">
        <f>_xlfn.XLOOKUP(Master1[[#This Row],[cu_id]],Revenue_Analysis[cuid],Revenue_Analysis[Q1 Average], 0)</f>
        <v>0</v>
      </c>
      <c r="AJ1149" s="43">
        <f>_xlfn.XLOOKUP(Master1[[#This Row],[cu_id]],Revenue_Analysis[cuid],Revenue_Analysis[Q2 Average], 0)</f>
        <v>0</v>
      </c>
      <c r="AK1149" s="81">
        <f>_xlfn.XLOOKUP(Master1[[#This Row],[cu_id]],Revenue_Analysis[cuid],Revenue_Analysis[Q3 Average], 0)</f>
        <v>0</v>
      </c>
      <c r="AL1149" s="81">
        <f>_xlfn.XLOOKUP(Master1[[#This Row],[cu_id]],Revenue_Analysis[cuid],Revenue_Analysis[Q4 Average], 0)</f>
        <v>0</v>
      </c>
      <c r="AM1149" s="44" t="s">
        <v>1</v>
      </c>
      <c r="AN1149" s="44" t="s">
        <v>1</v>
      </c>
      <c r="AO1149" s="25" t="s">
        <v>13860</v>
      </c>
      <c r="AP1149" s="25" t="s">
        <v>13860</v>
      </c>
      <c r="AQ1149" s="25" t="s">
        <v>13860</v>
      </c>
      <c r="AR1149" s="25" t="s">
        <v>0</v>
      </c>
      <c r="AS1149" s="15">
        <f>IFERROR(_xlfn.XLOOKUP(Master1[[#This Row],[cu_id]],StopTimes[cu_ID],StopTimes[Average Stop Time]), 0)</f>
        <v>0</v>
      </c>
      <c r="AT114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49" s="45" t="s">
        <v>13860</v>
      </c>
      <c r="AV1149" s="13"/>
      <c r="AW1149" s="12"/>
    </row>
    <row r="1150" spans="1:49" x14ac:dyDescent="0.3">
      <c r="A1150" s="74" t="s">
        <v>3545</v>
      </c>
      <c r="B1150" s="25">
        <v>34</v>
      </c>
      <c r="C1150" s="25" t="s">
        <v>12</v>
      </c>
      <c r="D1150" s="26">
        <v>24028</v>
      </c>
      <c r="E1150" s="26" t="s">
        <v>13</v>
      </c>
      <c r="F1150" s="26" t="s">
        <v>698</v>
      </c>
      <c r="G1150" s="26" t="s">
        <v>699</v>
      </c>
      <c r="H1150" s="26" t="s">
        <v>11</v>
      </c>
      <c r="I1150" s="26" t="s">
        <v>700</v>
      </c>
      <c r="J1150" s="26" t="s">
        <v>4</v>
      </c>
      <c r="K1150" s="26" t="s">
        <v>701</v>
      </c>
      <c r="L1150" s="27" t="s">
        <v>16</v>
      </c>
      <c r="M1150" s="25" t="s">
        <v>3</v>
      </c>
      <c r="N1150" s="25" t="s">
        <v>2</v>
      </c>
      <c r="O11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150" s="25">
        <v>0</v>
      </c>
      <c r="Q1150" s="25">
        <v>150</v>
      </c>
      <c r="R1150" s="25">
        <v>0</v>
      </c>
      <c r="S1150" s="25">
        <v>0</v>
      </c>
      <c r="T1150" s="25">
        <v>0</v>
      </c>
      <c r="U1150" s="25">
        <v>51</v>
      </c>
      <c r="V1150" s="41" t="str">
        <f>IFERROR(Master1[[#This Row],[Avg Garment Scans per Delivery]]/Master1[[#This Row],[Garment Inventory]], "")</f>
        <v/>
      </c>
      <c r="W1150" s="42"/>
      <c r="X1150" s="42"/>
      <c r="Y1150" s="42"/>
      <c r="Z1150" s="42"/>
      <c r="AA1150" s="43">
        <f>_xlfn.XLOOKUP(Master1[[#This Row],[cu_id]], Revenue_Analysis[cuid], Revenue_Analysis[Q1 Low Deviation], 0)</f>
        <v>60.823399999999999</v>
      </c>
      <c r="AB1150" s="43">
        <f>_xlfn.XLOOKUP(Master1[[#This Row],[cu_id]],Revenue_Analysis[cuid],Revenue_Analysis[Q1 High Deviation], 0)</f>
        <v>62.3812</v>
      </c>
      <c r="AC1150" s="43">
        <f>_xlfn.XLOOKUP(Master1[[#This Row],[cu_id]],Revenue_Analysis[cuid],Revenue_Analysis[Q2 Low Deviation], 0)</f>
        <v>63.802</v>
      </c>
      <c r="AD1150" s="43">
        <f>_xlfn.XLOOKUP(Master1[[#This Row],[cu_id]],Revenue_Analysis[cuid],Revenue_Analysis[Q2 High Deviation], 0)</f>
        <v>69.024199999999993</v>
      </c>
      <c r="AE1150" s="43">
        <f>_xlfn.XLOOKUP(Master1[[#This Row],[cu_id]],Revenue_Analysis[cuid],Revenue_Analysis[Q3 Low Deviation], 0)</f>
        <v>69.068600000000004</v>
      </c>
      <c r="AF1150" s="43">
        <f>_xlfn.XLOOKUP(Master1[[#This Row],[cu_id]],Revenue_Analysis[cuid],Revenue_Analysis[Q3 High Deviation], 0)</f>
        <v>69.992999999999995</v>
      </c>
      <c r="AG1150" s="43">
        <f>_xlfn.XLOOKUP(Master1[[#This Row],[cu_id]],Revenue_Analysis[cuid],Revenue_Analysis[Q4 Low Deviation], 0)</f>
        <v>69.03</v>
      </c>
      <c r="AH1150" s="43">
        <f>_xlfn.XLOOKUP(Master1[[#This Row],[cu_id]],Revenue_Analysis[cuid],Revenue_Analysis[Q4 High Deviation], 0)</f>
        <v>69.03</v>
      </c>
      <c r="AI1150" s="43">
        <f>_xlfn.XLOOKUP(Master1[[#This Row],[cu_id]],Revenue_Analysis[cuid],Revenue_Analysis[Q1 Average], 0)</f>
        <v>61.6023</v>
      </c>
      <c r="AJ1150" s="43">
        <f>_xlfn.XLOOKUP(Master1[[#This Row],[cu_id]],Revenue_Analysis[cuid],Revenue_Analysis[Q2 Average], 0)</f>
        <v>66.4131</v>
      </c>
      <c r="AK1150" s="43">
        <f>_xlfn.XLOOKUP(Master1[[#This Row],[cu_id]],Revenue_Analysis[cuid],Revenue_Analysis[Q3 Average], 0)</f>
        <v>69.530799999999999</v>
      </c>
      <c r="AL1150" s="43">
        <f>_xlfn.XLOOKUP(Master1[[#This Row],[cu_id]],Revenue_Analysis[cuid],Revenue_Analysis[Q4 Average], 0)</f>
        <v>69.03</v>
      </c>
      <c r="AM1150" s="44">
        <v>0.41666666666666669</v>
      </c>
      <c r="AN1150" s="44">
        <v>0.6875</v>
      </c>
      <c r="AO1150" s="25" t="s">
        <v>13860</v>
      </c>
      <c r="AP1150" s="25" t="s">
        <v>13860</v>
      </c>
      <c r="AQ1150" s="25" t="s">
        <v>13860</v>
      </c>
      <c r="AR1150" s="25" t="s">
        <v>0</v>
      </c>
      <c r="AS1150" s="15">
        <f>IFERROR(_xlfn.XLOOKUP(Master1[[#This Row],[cu_id]],StopTimes[cu_ID],StopTimes[Average Stop Time]), 0)</f>
        <v>2.5104166666666665</v>
      </c>
      <c r="AT115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50" s="45" t="s">
        <v>13860</v>
      </c>
      <c r="AV1150" s="13"/>
      <c r="AW1150" s="12"/>
    </row>
    <row r="1151" spans="1:49" x14ac:dyDescent="0.3">
      <c r="A1151" s="74" t="s">
        <v>3486</v>
      </c>
      <c r="B1151" s="25">
        <v>78</v>
      </c>
      <c r="C1151" s="25" t="s">
        <v>7</v>
      </c>
      <c r="D1151" s="26">
        <v>24029</v>
      </c>
      <c r="E1151" s="26" t="s">
        <v>13</v>
      </c>
      <c r="F1151" s="26" t="s">
        <v>532</v>
      </c>
      <c r="G1151" s="26" t="s">
        <v>533</v>
      </c>
      <c r="H1151" s="26" t="s">
        <v>11</v>
      </c>
      <c r="I1151" s="26" t="s">
        <v>440</v>
      </c>
      <c r="J1151" s="26" t="s">
        <v>4</v>
      </c>
      <c r="K1151" s="26" t="s">
        <v>441</v>
      </c>
      <c r="L1151" s="27" t="s">
        <v>16</v>
      </c>
      <c r="M1151" s="25" t="s">
        <v>3</v>
      </c>
      <c r="N1151" s="25" t="s">
        <v>2</v>
      </c>
      <c r="O11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145</v>
      </c>
      <c r="P1151" s="25">
        <v>0</v>
      </c>
      <c r="Q1151" s="25">
        <v>0</v>
      </c>
      <c r="R1151" s="25">
        <v>0</v>
      </c>
      <c r="S1151" s="25">
        <v>0</v>
      </c>
      <c r="T1151" s="25">
        <v>145</v>
      </c>
      <c r="U1151" s="25">
        <v>32</v>
      </c>
      <c r="V1151" s="80" t="str">
        <f>IFERROR(Master1[[#This Row],[Avg Garment Scans per Delivery]]/Master1[[#This Row],[Garment Inventory]], "")</f>
        <v/>
      </c>
      <c r="W1151" s="42"/>
      <c r="X1151" s="42"/>
      <c r="Y1151" s="42"/>
      <c r="Z1151" s="42"/>
      <c r="AA1151" s="81">
        <f>_xlfn.XLOOKUP(Master1[[#This Row],[cu_id]], Revenue_Analysis[cuid], Revenue_Analysis[Q1 Low Deviation], 0)</f>
        <v>50.0764</v>
      </c>
      <c r="AB1151" s="81">
        <f>_xlfn.XLOOKUP(Master1[[#This Row],[cu_id]],Revenue_Analysis[cuid],Revenue_Analysis[Q1 High Deviation], 0)</f>
        <v>50.969000000000001</v>
      </c>
      <c r="AC1151" s="81">
        <f>_xlfn.XLOOKUP(Master1[[#This Row],[cu_id]],Revenue_Analysis[cuid],Revenue_Analysis[Q2 Low Deviation], 0)</f>
        <v>51.726500000000001</v>
      </c>
      <c r="AD1151" s="81">
        <f>_xlfn.XLOOKUP(Master1[[#This Row],[cu_id]],Revenue_Analysis[cuid],Revenue_Analysis[Q2 High Deviation], 0)</f>
        <v>53.0473</v>
      </c>
      <c r="AE1151" s="81">
        <f>_xlfn.XLOOKUP(Master1[[#This Row],[cu_id]],Revenue_Analysis[cuid],Revenue_Analysis[Q3 Low Deviation], 0)</f>
        <v>52.993299999999998</v>
      </c>
      <c r="AF1151" s="81">
        <f>_xlfn.XLOOKUP(Master1[[#This Row],[cu_id]],Revenue_Analysis[cuid],Revenue_Analysis[Q3 High Deviation], 0)</f>
        <v>53.366700000000002</v>
      </c>
      <c r="AG1151" s="81">
        <f>_xlfn.XLOOKUP(Master1[[#This Row],[cu_id]],Revenue_Analysis[cuid],Revenue_Analysis[Q4 Low Deviation], 0)</f>
        <v>52.572699999999998</v>
      </c>
      <c r="AH1151" s="81">
        <f>_xlfn.XLOOKUP(Master1[[#This Row],[cu_id]],Revenue_Analysis[cuid],Revenue_Analysis[Q4 High Deviation], 0)</f>
        <v>55.563699999999997</v>
      </c>
      <c r="AI1151" s="81">
        <f>_xlfn.XLOOKUP(Master1[[#This Row],[cu_id]],Revenue_Analysis[cuid],Revenue_Analysis[Q1 Average], 0)</f>
        <v>50.5227</v>
      </c>
      <c r="AJ1151" s="43">
        <f>_xlfn.XLOOKUP(Master1[[#This Row],[cu_id]],Revenue_Analysis[cuid],Revenue_Analysis[Q2 Average], 0)</f>
        <v>52.386899999999997</v>
      </c>
      <c r="AK1151" s="81">
        <f>_xlfn.XLOOKUP(Master1[[#This Row],[cu_id]],Revenue_Analysis[cuid],Revenue_Analysis[Q3 Average], 0)</f>
        <v>53.18</v>
      </c>
      <c r="AL1151" s="81">
        <f>_xlfn.XLOOKUP(Master1[[#This Row],[cu_id]],Revenue_Analysis[cuid],Revenue_Analysis[Q4 Average], 0)</f>
        <v>54.068199999999997</v>
      </c>
      <c r="AM1151" s="44">
        <v>0.41666666666666669</v>
      </c>
      <c r="AN1151" s="44">
        <v>0.70833333333333337</v>
      </c>
      <c r="AO1151" s="25" t="s">
        <v>13860</v>
      </c>
      <c r="AP1151" s="25" t="s">
        <v>13860</v>
      </c>
      <c r="AQ1151" s="25" t="s">
        <v>13860</v>
      </c>
      <c r="AR1151" s="25" t="s">
        <v>0</v>
      </c>
      <c r="AS1151" s="15">
        <f>IFERROR(_xlfn.XLOOKUP(Master1[[#This Row],[cu_id]],StopTimes[cu_ID],StopTimes[Average Stop Time]), 0)</f>
        <v>6.1714285699999998</v>
      </c>
      <c r="AT115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51" s="45" t="s">
        <v>13860</v>
      </c>
      <c r="AV1151" s="13"/>
      <c r="AW1151" s="12"/>
    </row>
    <row r="1152" spans="1:49" x14ac:dyDescent="0.3">
      <c r="A1152" s="74" t="s">
        <v>3487</v>
      </c>
      <c r="B1152" s="25">
        <v>78</v>
      </c>
      <c r="C1152" s="25" t="s">
        <v>14</v>
      </c>
      <c r="D1152" s="26">
        <v>24041</v>
      </c>
      <c r="E1152" s="26" t="s">
        <v>13</v>
      </c>
      <c r="F1152" s="26" t="s">
        <v>534</v>
      </c>
      <c r="G1152" s="26" t="s">
        <v>535</v>
      </c>
      <c r="H1152" s="26" t="s">
        <v>11</v>
      </c>
      <c r="I1152" s="26" t="s">
        <v>536</v>
      </c>
      <c r="J1152" s="26" t="s">
        <v>4</v>
      </c>
      <c r="K1152" s="26" t="s">
        <v>537</v>
      </c>
      <c r="L1152" s="27" t="s">
        <v>16</v>
      </c>
      <c r="M1152" s="25" t="s">
        <v>3</v>
      </c>
      <c r="N1152" s="25" t="s">
        <v>2</v>
      </c>
      <c r="O11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152" s="25">
        <v>0</v>
      </c>
      <c r="Q1152" s="25">
        <v>0</v>
      </c>
      <c r="R1152" s="25">
        <v>0</v>
      </c>
      <c r="S1152" s="25">
        <v>70</v>
      </c>
      <c r="T1152" s="25">
        <v>0</v>
      </c>
      <c r="U1152" s="25">
        <v>52</v>
      </c>
      <c r="V1152" s="80">
        <f>IFERROR(Master1[[#This Row],[Avg Garment Scans per Delivery]]/Master1[[#This Row],[Garment Inventory]], "")</f>
        <v>0.22222222222222221</v>
      </c>
      <c r="W1152" s="42">
        <v>36</v>
      </c>
      <c r="X1152" s="42">
        <v>8</v>
      </c>
      <c r="Y1152" s="42">
        <v>3</v>
      </c>
      <c r="Z1152" s="42">
        <v>76</v>
      </c>
      <c r="AA1152" s="81">
        <f>_xlfn.XLOOKUP(Master1[[#This Row],[cu_id]], Revenue_Analysis[cuid], Revenue_Analysis[Q1 Low Deviation], 0)</f>
        <v>58.220399999999998</v>
      </c>
      <c r="AB1152" s="81">
        <f>_xlfn.XLOOKUP(Master1[[#This Row],[cu_id]],Revenue_Analysis[cuid],Revenue_Analysis[Q1 High Deviation], 0)</f>
        <v>59.817999999999998</v>
      </c>
      <c r="AC1152" s="81">
        <f>_xlfn.XLOOKUP(Master1[[#This Row],[cu_id]],Revenue_Analysis[cuid],Revenue_Analysis[Q2 Low Deviation], 0)</f>
        <v>60.489899999999999</v>
      </c>
      <c r="AD1152" s="81">
        <f>_xlfn.XLOOKUP(Master1[[#This Row],[cu_id]],Revenue_Analysis[cuid],Revenue_Analysis[Q2 High Deviation], 0)</f>
        <v>63.2639</v>
      </c>
      <c r="AE1152" s="81">
        <f>_xlfn.XLOOKUP(Master1[[#This Row],[cu_id]],Revenue_Analysis[cuid],Revenue_Analysis[Q3 Low Deviation], 0)</f>
        <v>62.737699999999997</v>
      </c>
      <c r="AF1152" s="81">
        <f>_xlfn.XLOOKUP(Master1[[#This Row],[cu_id]],Revenue_Analysis[cuid],Revenue_Analysis[Q3 High Deviation], 0)</f>
        <v>63.642299999999999</v>
      </c>
      <c r="AG1152" s="81">
        <f>_xlfn.XLOOKUP(Master1[[#This Row],[cu_id]],Revenue_Analysis[cuid],Revenue_Analysis[Q4 Low Deviation], 0)</f>
        <v>62.77</v>
      </c>
      <c r="AH1152" s="81">
        <f>_xlfn.XLOOKUP(Master1[[#This Row],[cu_id]],Revenue_Analysis[cuid],Revenue_Analysis[Q4 High Deviation], 0)</f>
        <v>62.77</v>
      </c>
      <c r="AI1152" s="81">
        <f>_xlfn.XLOOKUP(Master1[[#This Row],[cu_id]],Revenue_Analysis[cuid],Revenue_Analysis[Q1 Average], 0)</f>
        <v>59.019199999999998</v>
      </c>
      <c r="AJ1152" s="43">
        <f>_xlfn.XLOOKUP(Master1[[#This Row],[cu_id]],Revenue_Analysis[cuid],Revenue_Analysis[Q2 Average], 0)</f>
        <v>61.876899999999999</v>
      </c>
      <c r="AK1152" s="81">
        <f>_xlfn.XLOOKUP(Master1[[#This Row],[cu_id]],Revenue_Analysis[cuid],Revenue_Analysis[Q3 Average], 0)</f>
        <v>63.19</v>
      </c>
      <c r="AL1152" s="81">
        <f>_xlfn.XLOOKUP(Master1[[#This Row],[cu_id]],Revenue_Analysis[cuid],Revenue_Analysis[Q4 Average], 0)</f>
        <v>62.77</v>
      </c>
      <c r="AM1152" s="44">
        <v>0.29166666666666669</v>
      </c>
      <c r="AN1152" s="44">
        <v>0.70833333333333337</v>
      </c>
      <c r="AO1152" s="25" t="s">
        <v>13860</v>
      </c>
      <c r="AP1152" s="25" t="s">
        <v>13860</v>
      </c>
      <c r="AQ1152" s="25" t="s">
        <v>13860</v>
      </c>
      <c r="AR1152" s="25" t="s">
        <v>0</v>
      </c>
      <c r="AS1152" s="15">
        <f>IFERROR(_xlfn.XLOOKUP(Master1[[#This Row],[cu_id]],StopTimes[cu_ID],StopTimes[Average Stop Time]), 0)</f>
        <v>4.7020833333333334</v>
      </c>
      <c r="AT115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52" s="45" t="s">
        <v>13860</v>
      </c>
      <c r="AV1152" s="13"/>
      <c r="AW1152" s="12"/>
    </row>
    <row r="1153" spans="1:49" x14ac:dyDescent="0.3">
      <c r="A1153" s="74" t="s">
        <v>3488</v>
      </c>
      <c r="B1153" s="25">
        <v>72</v>
      </c>
      <c r="C1153" s="25" t="s">
        <v>14</v>
      </c>
      <c r="D1153" s="26">
        <v>24054</v>
      </c>
      <c r="E1153" s="26" t="s">
        <v>13</v>
      </c>
      <c r="F1153" s="26" t="s">
        <v>538</v>
      </c>
      <c r="G1153" s="26" t="s">
        <v>539</v>
      </c>
      <c r="H1153" s="26" t="s">
        <v>11</v>
      </c>
      <c r="I1153" s="26" t="s">
        <v>267</v>
      </c>
      <c r="J1153" s="26" t="s">
        <v>4</v>
      </c>
      <c r="K1153" s="26" t="s">
        <v>268</v>
      </c>
      <c r="L1153" s="27" t="s">
        <v>16</v>
      </c>
      <c r="M1153" s="25" t="s">
        <v>3</v>
      </c>
      <c r="N1153" s="25" t="s">
        <v>2</v>
      </c>
      <c r="O11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153" s="25">
        <v>0</v>
      </c>
      <c r="Q1153" s="25">
        <v>0</v>
      </c>
      <c r="R1153" s="25">
        <v>0</v>
      </c>
      <c r="S1153" s="25">
        <v>60</v>
      </c>
      <c r="T1153" s="25">
        <v>0</v>
      </c>
      <c r="U1153" s="25">
        <v>52</v>
      </c>
      <c r="V1153" s="80" t="str">
        <f>IFERROR(Master1[[#This Row],[Avg Garment Scans per Delivery]]/Master1[[#This Row],[Garment Inventory]], "")</f>
        <v/>
      </c>
      <c r="W1153" s="42"/>
      <c r="X1153" s="42"/>
      <c r="Y1153" s="42"/>
      <c r="Z1153" s="42"/>
      <c r="AA1153" s="81">
        <f>_xlfn.XLOOKUP(Master1[[#This Row],[cu_id]], Revenue_Analysis[cuid], Revenue_Analysis[Q1 Low Deviation], 0)</f>
        <v>65.157899999999998</v>
      </c>
      <c r="AB1153" s="81">
        <f>_xlfn.XLOOKUP(Master1[[#This Row],[cu_id]],Revenue_Analysis[cuid],Revenue_Analysis[Q1 High Deviation], 0)</f>
        <v>132.49289999999999</v>
      </c>
      <c r="AC1153" s="81">
        <f>_xlfn.XLOOKUP(Master1[[#This Row],[cu_id]],Revenue_Analysis[cuid],Revenue_Analysis[Q2 Low Deviation], 0)</f>
        <v>70.9268</v>
      </c>
      <c r="AD1153" s="81">
        <f>_xlfn.XLOOKUP(Master1[[#This Row],[cu_id]],Revenue_Analysis[cuid],Revenue_Analysis[Q2 High Deviation], 0)</f>
        <v>133.93940000000001</v>
      </c>
      <c r="AE1153" s="81">
        <f>_xlfn.XLOOKUP(Master1[[#This Row],[cu_id]],Revenue_Analysis[cuid],Revenue_Analysis[Q3 Low Deviation], 0)</f>
        <v>73.500900000000001</v>
      </c>
      <c r="AF1153" s="81">
        <f>_xlfn.XLOOKUP(Master1[[#This Row],[cu_id]],Revenue_Analysis[cuid],Revenue_Analysis[Q3 High Deviation], 0)</f>
        <v>142.1825</v>
      </c>
      <c r="AG1153" s="81">
        <f>_xlfn.XLOOKUP(Master1[[#This Row],[cu_id]],Revenue_Analysis[cuid],Revenue_Analysis[Q4 Low Deviation], 0)</f>
        <v>73.540400000000005</v>
      </c>
      <c r="AH1153" s="81">
        <f>_xlfn.XLOOKUP(Master1[[#This Row],[cu_id]],Revenue_Analysis[cuid],Revenue_Analysis[Q4 High Deviation], 0)</f>
        <v>138.44120000000001</v>
      </c>
      <c r="AI1153" s="81">
        <f>_xlfn.XLOOKUP(Master1[[#This Row],[cu_id]],Revenue_Analysis[cuid],Revenue_Analysis[Q1 Average], 0)</f>
        <v>98.825400000000002</v>
      </c>
      <c r="AJ1153" s="43">
        <f>_xlfn.XLOOKUP(Master1[[#This Row],[cu_id]],Revenue_Analysis[cuid],Revenue_Analysis[Q2 Average], 0)</f>
        <v>102.4331</v>
      </c>
      <c r="AK1153" s="81">
        <f>_xlfn.XLOOKUP(Master1[[#This Row],[cu_id]],Revenue_Analysis[cuid],Revenue_Analysis[Q3 Average], 0)</f>
        <v>107.8417</v>
      </c>
      <c r="AL1153" s="81">
        <f>_xlfn.XLOOKUP(Master1[[#This Row],[cu_id]],Revenue_Analysis[cuid],Revenue_Analysis[Q4 Average], 0)</f>
        <v>105.99079999999999</v>
      </c>
      <c r="AM1153" s="44">
        <v>0.375</v>
      </c>
      <c r="AN1153" s="44">
        <v>0.6875</v>
      </c>
      <c r="AO1153" s="25" t="s">
        <v>13860</v>
      </c>
      <c r="AP1153" s="25" t="s">
        <v>13860</v>
      </c>
      <c r="AQ1153" s="25" t="s">
        <v>13860</v>
      </c>
      <c r="AR1153" s="25" t="s">
        <v>0</v>
      </c>
      <c r="AS1153" s="15">
        <f>IFERROR(_xlfn.XLOOKUP(Master1[[#This Row],[cu_id]],StopTimes[cu_ID],StopTimes[Average Stop Time]), 0)</f>
        <v>3.572916666666667</v>
      </c>
      <c r="AT1153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153" s="45">
        <v>15</v>
      </c>
      <c r="AV1153" s="13"/>
      <c r="AW1153" s="12"/>
    </row>
    <row r="1154" spans="1:49" x14ac:dyDescent="0.3">
      <c r="A1154" s="74" t="s">
        <v>3403</v>
      </c>
      <c r="B1154" s="25">
        <v>72</v>
      </c>
      <c r="C1154" s="25" t="s">
        <v>7</v>
      </c>
      <c r="D1154" s="26">
        <v>12962</v>
      </c>
      <c r="E1154" s="26" t="s">
        <v>13</v>
      </c>
      <c r="F1154" s="26" t="s">
        <v>269</v>
      </c>
      <c r="G1154" s="26" t="s">
        <v>270</v>
      </c>
      <c r="H1154" s="26" t="s">
        <v>11</v>
      </c>
      <c r="I1154" s="26" t="s">
        <v>271</v>
      </c>
      <c r="J1154" s="26" t="s">
        <v>4</v>
      </c>
      <c r="K1154" s="26" t="s">
        <v>272</v>
      </c>
      <c r="L1154" s="27" t="s">
        <v>24</v>
      </c>
      <c r="M1154" s="25" t="s">
        <v>23</v>
      </c>
      <c r="N1154" s="25" t="s">
        <v>2</v>
      </c>
      <c r="O11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1154" s="25">
        <v>0</v>
      </c>
      <c r="Q1154" s="25">
        <v>0</v>
      </c>
      <c r="R1154" s="25">
        <v>0</v>
      </c>
      <c r="S1154" s="25">
        <v>0</v>
      </c>
      <c r="T1154" s="25">
        <v>200</v>
      </c>
      <c r="U1154" s="25">
        <v>10</v>
      </c>
      <c r="V1154" s="80" t="str">
        <f>IFERROR(Master1[[#This Row],[Avg Garment Scans per Delivery]]/Master1[[#This Row],[Garment Inventory]], "")</f>
        <v/>
      </c>
      <c r="W1154" s="42"/>
      <c r="X1154" s="42"/>
      <c r="Y1154" s="42"/>
      <c r="Z1154" s="42"/>
      <c r="AA1154" s="81">
        <f>_xlfn.XLOOKUP(Master1[[#This Row],[cu_id]], Revenue_Analysis[cuid], Revenue_Analysis[Q1 Low Deviation], 0)</f>
        <v>226.91</v>
      </c>
      <c r="AB1154" s="81">
        <f>_xlfn.XLOOKUP(Master1[[#This Row],[cu_id]],Revenue_Analysis[cuid],Revenue_Analysis[Q1 High Deviation], 0)</f>
        <v>228.91</v>
      </c>
      <c r="AC1154" s="81">
        <f>_xlfn.XLOOKUP(Master1[[#This Row],[cu_id]],Revenue_Analysis[cuid],Revenue_Analysis[Q2 Low Deviation], 0)</f>
        <v>245.93780000000001</v>
      </c>
      <c r="AD1154" s="81">
        <f>_xlfn.XLOOKUP(Master1[[#This Row],[cu_id]],Revenue_Analysis[cuid],Revenue_Analysis[Q2 High Deviation], 0)</f>
        <v>249.3956</v>
      </c>
      <c r="AE1154" s="81">
        <f>_xlfn.XLOOKUP(Master1[[#This Row],[cu_id]],Revenue_Analysis[cuid],Revenue_Analysis[Q3 Low Deviation], 0)</f>
        <v>249.5444</v>
      </c>
      <c r="AF1154" s="81">
        <f>_xlfn.XLOOKUP(Master1[[#This Row],[cu_id]],Revenue_Analysis[cuid],Revenue_Analysis[Q3 High Deviation], 0)</f>
        <v>250.3622</v>
      </c>
      <c r="AG1154" s="81">
        <f>_xlfn.XLOOKUP(Master1[[#This Row],[cu_id]],Revenue_Analysis[cuid],Revenue_Analysis[Q4 Low Deviation], 0)</f>
        <v>249.34</v>
      </c>
      <c r="AH1154" s="81">
        <f>_xlfn.XLOOKUP(Master1[[#This Row],[cu_id]],Revenue_Analysis[cuid],Revenue_Analysis[Q4 High Deviation], 0)</f>
        <v>249.34</v>
      </c>
      <c r="AI1154" s="81">
        <f>_xlfn.XLOOKUP(Master1[[#This Row],[cu_id]],Revenue_Analysis[cuid],Revenue_Analysis[Q1 Average], 0)</f>
        <v>227.91</v>
      </c>
      <c r="AJ1154" s="43">
        <f>_xlfn.XLOOKUP(Master1[[#This Row],[cu_id]],Revenue_Analysis[cuid],Revenue_Analysis[Q2 Average], 0)</f>
        <v>247.66669999999999</v>
      </c>
      <c r="AK1154" s="81">
        <f>_xlfn.XLOOKUP(Master1[[#This Row],[cu_id]],Revenue_Analysis[cuid],Revenue_Analysis[Q3 Average], 0)</f>
        <v>249.95330000000001</v>
      </c>
      <c r="AL1154" s="81">
        <f>_xlfn.XLOOKUP(Master1[[#This Row],[cu_id]],Revenue_Analysis[cuid],Revenue_Analysis[Q4 Average], 0)</f>
        <v>249.34</v>
      </c>
      <c r="AM1154" s="44">
        <v>0.375</v>
      </c>
      <c r="AN1154" s="44" t="s">
        <v>13860</v>
      </c>
      <c r="AO1154" s="25" t="s">
        <v>13860</v>
      </c>
      <c r="AP1154" s="25" t="s">
        <v>13860</v>
      </c>
      <c r="AQ1154" s="25" t="s">
        <v>13860</v>
      </c>
      <c r="AR1154" s="25" t="s">
        <v>0</v>
      </c>
      <c r="AS1154" s="15">
        <f>IFERROR(_xlfn.XLOOKUP(Master1[[#This Row],[cu_id]],StopTimes[cu_ID],StopTimes[Average Stop Time]), 0)</f>
        <v>6.3500000000000005</v>
      </c>
      <c r="AT1154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154" s="45">
        <v>15</v>
      </c>
      <c r="AV1154" s="13"/>
      <c r="AW1154" s="12"/>
    </row>
    <row r="1155" spans="1:49" x14ac:dyDescent="0.3">
      <c r="A1155" s="74" t="s">
        <v>3489</v>
      </c>
      <c r="B1155" s="25">
        <v>78</v>
      </c>
      <c r="C1155" s="25" t="s">
        <v>6</v>
      </c>
      <c r="D1155" s="26">
        <v>99079</v>
      </c>
      <c r="E1155" s="26" t="s">
        <v>13</v>
      </c>
      <c r="F1155" s="83" t="s">
        <v>4780</v>
      </c>
      <c r="G1155" s="26" t="s">
        <v>541</v>
      </c>
      <c r="H1155" s="26" t="s">
        <v>11</v>
      </c>
      <c r="I1155" s="26" t="s">
        <v>542</v>
      </c>
      <c r="J1155" s="26" t="s">
        <v>4</v>
      </c>
      <c r="K1155" s="26" t="s">
        <v>543</v>
      </c>
      <c r="L1155" s="27" t="s">
        <v>16</v>
      </c>
      <c r="M1155" s="25" t="s">
        <v>3</v>
      </c>
      <c r="N1155" s="25" t="s">
        <v>2</v>
      </c>
      <c r="O11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155" s="25">
        <v>0</v>
      </c>
      <c r="Q1155" s="25">
        <v>0</v>
      </c>
      <c r="R1155" s="25">
        <v>10</v>
      </c>
      <c r="S1155" s="25">
        <v>0</v>
      </c>
      <c r="T1155" s="25">
        <v>0</v>
      </c>
      <c r="U1155" s="25">
        <v>51</v>
      </c>
      <c r="V1155" s="80" t="str">
        <f>IFERROR(Master1[[#This Row],[Avg Garment Scans per Delivery]]/Master1[[#This Row],[Garment Inventory]], "")</f>
        <v/>
      </c>
      <c r="W1155" s="42"/>
      <c r="X1155" s="42"/>
      <c r="Y1155" s="42"/>
      <c r="Z1155" s="42"/>
      <c r="AA1155" s="81">
        <f>_xlfn.XLOOKUP(Master1[[#This Row],[cu_id]], Revenue_Analysis[cuid], Revenue_Analysis[Q1 Low Deviation], 0)</f>
        <v>80.63</v>
      </c>
      <c r="AB1155" s="81">
        <f>_xlfn.XLOOKUP(Master1[[#This Row],[cu_id]],Revenue_Analysis[cuid],Revenue_Analysis[Q1 High Deviation], 0)</f>
        <v>80.63</v>
      </c>
      <c r="AC1155" s="81">
        <f>_xlfn.XLOOKUP(Master1[[#This Row],[cu_id]],Revenue_Analysis[cuid],Revenue_Analysis[Q2 Low Deviation], 0)</f>
        <v>80.63</v>
      </c>
      <c r="AD1155" s="81">
        <f>_xlfn.XLOOKUP(Master1[[#This Row],[cu_id]],Revenue_Analysis[cuid],Revenue_Analysis[Q2 High Deviation], 0)</f>
        <v>80.63</v>
      </c>
      <c r="AE1155" s="81">
        <f>_xlfn.XLOOKUP(Master1[[#This Row],[cu_id]],Revenue_Analysis[cuid],Revenue_Analysis[Q3 Low Deviation], 0)</f>
        <v>80.63</v>
      </c>
      <c r="AF1155" s="81">
        <f>_xlfn.XLOOKUP(Master1[[#This Row],[cu_id]],Revenue_Analysis[cuid],Revenue_Analysis[Q3 High Deviation], 0)</f>
        <v>80.63</v>
      </c>
      <c r="AG1155" s="81">
        <f>_xlfn.XLOOKUP(Master1[[#This Row],[cu_id]],Revenue_Analysis[cuid],Revenue_Analysis[Q4 Low Deviation], 0)</f>
        <v>80.63</v>
      </c>
      <c r="AH1155" s="81">
        <f>_xlfn.XLOOKUP(Master1[[#This Row],[cu_id]],Revenue_Analysis[cuid],Revenue_Analysis[Q4 High Deviation], 0)</f>
        <v>80.63</v>
      </c>
      <c r="AI1155" s="81">
        <f>_xlfn.XLOOKUP(Master1[[#This Row],[cu_id]],Revenue_Analysis[cuid],Revenue_Analysis[Q1 Average], 0)</f>
        <v>80.63</v>
      </c>
      <c r="AJ1155" s="43">
        <f>_xlfn.XLOOKUP(Master1[[#This Row],[cu_id]],Revenue_Analysis[cuid],Revenue_Analysis[Q2 Average], 0)</f>
        <v>80.63</v>
      </c>
      <c r="AK1155" s="81">
        <f>_xlfn.XLOOKUP(Master1[[#This Row],[cu_id]],Revenue_Analysis[cuid],Revenue_Analysis[Q3 Average], 0)</f>
        <v>80.63</v>
      </c>
      <c r="AL1155" s="81">
        <f>_xlfn.XLOOKUP(Master1[[#This Row],[cu_id]],Revenue_Analysis[cuid],Revenue_Analysis[Q4 Average], 0)</f>
        <v>80.63</v>
      </c>
      <c r="AM1155" s="44">
        <v>0.33333333333333331</v>
      </c>
      <c r="AN1155" s="44">
        <v>0.70833333333333337</v>
      </c>
      <c r="AO1155" s="25" t="s">
        <v>13860</v>
      </c>
      <c r="AP1155" s="25" t="s">
        <v>13860</v>
      </c>
      <c r="AQ1155" s="25" t="s">
        <v>13860</v>
      </c>
      <c r="AR1155" s="25" t="s">
        <v>0</v>
      </c>
      <c r="AS1155" s="15">
        <f>IFERROR(_xlfn.XLOOKUP(Master1[[#This Row],[cu_id]],StopTimes[cu_ID],StopTimes[Average Stop Time]), 0)</f>
        <v>11.566666666666666</v>
      </c>
      <c r="AT115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55" s="45" t="s">
        <v>13860</v>
      </c>
      <c r="AV1155" s="13"/>
      <c r="AW1155" s="12"/>
    </row>
    <row r="1156" spans="1:49" x14ac:dyDescent="0.3">
      <c r="A1156" s="74" t="s">
        <v>3490</v>
      </c>
      <c r="B1156" s="25">
        <v>72</v>
      </c>
      <c r="C1156" s="25" t="s">
        <v>14</v>
      </c>
      <c r="D1156" s="26">
        <v>99079</v>
      </c>
      <c r="E1156" s="26" t="s">
        <v>39</v>
      </c>
      <c r="F1156" s="83" t="s">
        <v>4781</v>
      </c>
      <c r="G1156" s="26" t="s">
        <v>545</v>
      </c>
      <c r="H1156" s="26" t="s">
        <v>11</v>
      </c>
      <c r="I1156" s="26" t="s">
        <v>546</v>
      </c>
      <c r="J1156" s="26" t="s">
        <v>4</v>
      </c>
      <c r="K1156" s="26" t="s">
        <v>547</v>
      </c>
      <c r="L1156" s="27" t="s">
        <v>16</v>
      </c>
      <c r="M1156" s="25" t="s">
        <v>3</v>
      </c>
      <c r="N1156" s="25" t="s">
        <v>2</v>
      </c>
      <c r="O11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156" s="25">
        <v>0</v>
      </c>
      <c r="Q1156" s="25">
        <v>0</v>
      </c>
      <c r="R1156" s="25">
        <v>0</v>
      </c>
      <c r="S1156" s="25">
        <v>10</v>
      </c>
      <c r="T1156" s="25">
        <v>0</v>
      </c>
      <c r="U1156" s="25">
        <v>54</v>
      </c>
      <c r="V1156" s="80" t="str">
        <f>IFERROR(Master1[[#This Row],[Avg Garment Scans per Delivery]]/Master1[[#This Row],[Garment Inventory]], "")</f>
        <v/>
      </c>
      <c r="W1156" s="42"/>
      <c r="X1156" s="42"/>
      <c r="Y1156" s="42"/>
      <c r="Z1156" s="42"/>
      <c r="AA1156" s="81">
        <f>_xlfn.XLOOKUP(Master1[[#This Row],[cu_id]], Revenue_Analysis[cuid], Revenue_Analysis[Q1 Low Deviation], 0)</f>
        <v>91.6297</v>
      </c>
      <c r="AB1156" s="81">
        <f>_xlfn.XLOOKUP(Master1[[#This Row],[cu_id]],Revenue_Analysis[cuid],Revenue_Analysis[Q1 High Deviation], 0)</f>
        <v>94.557900000000004</v>
      </c>
      <c r="AC1156" s="81">
        <f>_xlfn.XLOOKUP(Master1[[#This Row],[cu_id]],Revenue_Analysis[cuid],Revenue_Analysis[Q2 Low Deviation], 0)</f>
        <v>92.387100000000004</v>
      </c>
      <c r="AD1156" s="81">
        <f>_xlfn.XLOOKUP(Master1[[#This Row],[cu_id]],Revenue_Analysis[cuid],Revenue_Analysis[Q2 High Deviation], 0)</f>
        <v>97.234499999999997</v>
      </c>
      <c r="AE1156" s="81">
        <f>_xlfn.XLOOKUP(Master1[[#This Row],[cu_id]],Revenue_Analysis[cuid],Revenue_Analysis[Q3 Low Deviation], 0)</f>
        <v>84.849199999999996</v>
      </c>
      <c r="AF1156" s="81">
        <f>_xlfn.XLOOKUP(Master1[[#This Row],[cu_id]],Revenue_Analysis[cuid],Revenue_Analysis[Q3 High Deviation], 0)</f>
        <v>87.470799999999997</v>
      </c>
      <c r="AG1156" s="81">
        <f>_xlfn.XLOOKUP(Master1[[#This Row],[cu_id]],Revenue_Analysis[cuid],Revenue_Analysis[Q4 Low Deviation], 0)</f>
        <v>89.480800000000002</v>
      </c>
      <c r="AH1156" s="81">
        <f>_xlfn.XLOOKUP(Master1[[#This Row],[cu_id]],Revenue_Analysis[cuid],Revenue_Analysis[Q4 High Deviation], 0)</f>
        <v>89.87</v>
      </c>
      <c r="AI1156" s="81">
        <f>_xlfn.XLOOKUP(Master1[[#This Row],[cu_id]],Revenue_Analysis[cuid],Revenue_Analysis[Q1 Average], 0)</f>
        <v>93.093800000000002</v>
      </c>
      <c r="AJ1156" s="43">
        <f>_xlfn.XLOOKUP(Master1[[#This Row],[cu_id]],Revenue_Analysis[cuid],Revenue_Analysis[Q2 Average], 0)</f>
        <v>94.8108</v>
      </c>
      <c r="AK1156" s="81">
        <f>_xlfn.XLOOKUP(Master1[[#This Row],[cu_id]],Revenue_Analysis[cuid],Revenue_Analysis[Q3 Average], 0)</f>
        <v>86.16</v>
      </c>
      <c r="AL1156" s="81">
        <f>_xlfn.XLOOKUP(Master1[[#This Row],[cu_id]],Revenue_Analysis[cuid],Revenue_Analysis[Q4 Average], 0)</f>
        <v>89.675399999999996</v>
      </c>
      <c r="AM1156" s="44">
        <v>0.375</v>
      </c>
      <c r="AN1156" s="44">
        <v>0.6875</v>
      </c>
      <c r="AO1156" s="25" t="s">
        <v>13860</v>
      </c>
      <c r="AP1156" s="25" t="s">
        <v>13860</v>
      </c>
      <c r="AQ1156" s="25" t="s">
        <v>13860</v>
      </c>
      <c r="AR1156" s="25" t="s">
        <v>0</v>
      </c>
      <c r="AS1156" s="15">
        <f>IFERROR(_xlfn.XLOOKUP(Master1[[#This Row],[cu_id]],StopTimes[cu_ID],StopTimes[Average Stop Time]), 0)</f>
        <v>10.114583333333334</v>
      </c>
      <c r="AT1156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156" s="45">
        <v>15</v>
      </c>
      <c r="AV1156" s="13"/>
      <c r="AW1156" s="12"/>
    </row>
    <row r="1157" spans="1:49" x14ac:dyDescent="0.3">
      <c r="A1157" s="74" t="s">
        <v>3491</v>
      </c>
      <c r="B1157" s="25">
        <v>15</v>
      </c>
      <c r="C1157" s="25" t="s">
        <v>14</v>
      </c>
      <c r="D1157" s="26">
        <v>99079</v>
      </c>
      <c r="E1157" s="26" t="s">
        <v>68</v>
      </c>
      <c r="F1157" s="83" t="s">
        <v>4782</v>
      </c>
      <c r="G1157" s="26" t="s">
        <v>549</v>
      </c>
      <c r="H1157" s="26" t="s">
        <v>11</v>
      </c>
      <c r="I1157" s="26" t="s">
        <v>214</v>
      </c>
      <c r="J1157" s="26" t="s">
        <v>4</v>
      </c>
      <c r="K1157" s="26" t="s">
        <v>215</v>
      </c>
      <c r="L1157" s="27" t="s">
        <v>16</v>
      </c>
      <c r="M1157" s="25" t="s">
        <v>3</v>
      </c>
      <c r="N1157" s="25" t="s">
        <v>2</v>
      </c>
      <c r="O11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</v>
      </c>
      <c r="P1157" s="25">
        <v>0</v>
      </c>
      <c r="Q1157" s="25">
        <v>0</v>
      </c>
      <c r="R1157" s="25">
        <v>0</v>
      </c>
      <c r="S1157" s="25">
        <v>7</v>
      </c>
      <c r="T1157" s="25">
        <v>0</v>
      </c>
      <c r="U1157" s="25">
        <v>55</v>
      </c>
      <c r="V1157" s="41" t="str">
        <f>IFERROR(Master1[[#This Row],[Avg Garment Scans per Delivery]]/Master1[[#This Row],[Garment Inventory]], "")</f>
        <v/>
      </c>
      <c r="W1157" s="42"/>
      <c r="X1157" s="42"/>
      <c r="Y1157" s="42"/>
      <c r="Z1157" s="42"/>
      <c r="AA1157" s="43">
        <f>_xlfn.XLOOKUP(Master1[[#This Row],[cu_id]], Revenue_Analysis[cuid], Revenue_Analysis[Q1 Low Deviation], 0)</f>
        <v>83.99</v>
      </c>
      <c r="AB1157" s="43">
        <f>_xlfn.XLOOKUP(Master1[[#This Row],[cu_id]],Revenue_Analysis[cuid],Revenue_Analysis[Q1 High Deviation], 0)</f>
        <v>83.99</v>
      </c>
      <c r="AC1157" s="43">
        <f>_xlfn.XLOOKUP(Master1[[#This Row],[cu_id]],Revenue_Analysis[cuid],Revenue_Analysis[Q2 Low Deviation], 0)</f>
        <v>83.895600000000002</v>
      </c>
      <c r="AD1157" s="43">
        <f>_xlfn.XLOOKUP(Master1[[#This Row],[cu_id]],Revenue_Analysis[cuid],Revenue_Analysis[Q2 High Deviation], 0)</f>
        <v>84.307400000000001</v>
      </c>
      <c r="AE1157" s="43">
        <f>_xlfn.XLOOKUP(Master1[[#This Row],[cu_id]],Revenue_Analysis[cuid],Revenue_Analysis[Q3 Low Deviation], 0)</f>
        <v>83.99</v>
      </c>
      <c r="AF1157" s="43">
        <f>_xlfn.XLOOKUP(Master1[[#This Row],[cu_id]],Revenue_Analysis[cuid],Revenue_Analysis[Q3 High Deviation], 0)</f>
        <v>83.99</v>
      </c>
      <c r="AG1157" s="43">
        <f>_xlfn.XLOOKUP(Master1[[#This Row],[cu_id]],Revenue_Analysis[cuid],Revenue_Analysis[Q4 Low Deviation], 0)</f>
        <v>83.99</v>
      </c>
      <c r="AH1157" s="43">
        <f>_xlfn.XLOOKUP(Master1[[#This Row],[cu_id]],Revenue_Analysis[cuid],Revenue_Analysis[Q4 High Deviation], 0)</f>
        <v>83.99</v>
      </c>
      <c r="AI1157" s="43">
        <f>_xlfn.XLOOKUP(Master1[[#This Row],[cu_id]],Revenue_Analysis[cuid],Revenue_Analysis[Q1 Average], 0)</f>
        <v>83.99</v>
      </c>
      <c r="AJ1157" s="43">
        <f>_xlfn.XLOOKUP(Master1[[#This Row],[cu_id]],Revenue_Analysis[cuid],Revenue_Analysis[Q2 Average], 0)</f>
        <v>84.101500000000001</v>
      </c>
      <c r="AK1157" s="43">
        <f>_xlfn.XLOOKUP(Master1[[#This Row],[cu_id]],Revenue_Analysis[cuid],Revenue_Analysis[Q3 Average], 0)</f>
        <v>83.99</v>
      </c>
      <c r="AL1157" s="43">
        <f>_xlfn.XLOOKUP(Master1[[#This Row],[cu_id]],Revenue_Analysis[cuid],Revenue_Analysis[Q4 Average], 0)</f>
        <v>83.99</v>
      </c>
      <c r="AM1157" s="44">
        <v>0.33333333333333331</v>
      </c>
      <c r="AN1157" s="44">
        <v>0.6875</v>
      </c>
      <c r="AO1157" s="25" t="s">
        <v>13860</v>
      </c>
      <c r="AP1157" s="25" t="s">
        <v>13860</v>
      </c>
      <c r="AQ1157" s="25" t="s">
        <v>13860</v>
      </c>
      <c r="AR1157" s="25" t="s">
        <v>0</v>
      </c>
      <c r="AS1157" s="15">
        <f>IFERROR(_xlfn.XLOOKUP(Master1[[#This Row],[cu_id]],StopTimes[cu_ID],StopTimes[Average Stop Time]), 0)</f>
        <v>13.308333333333334</v>
      </c>
      <c r="AT1157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57" s="45">
        <v>10</v>
      </c>
      <c r="AV1157" s="13"/>
      <c r="AW1157" s="12"/>
    </row>
    <row r="1158" spans="1:49" x14ac:dyDescent="0.3">
      <c r="A1158" s="74" t="s">
        <v>3492</v>
      </c>
      <c r="B1158" s="25">
        <v>78</v>
      </c>
      <c r="C1158" s="25" t="s">
        <v>14</v>
      </c>
      <c r="D1158" s="26">
        <v>99079</v>
      </c>
      <c r="E1158" s="26" t="s">
        <v>94</v>
      </c>
      <c r="F1158" s="83" t="s">
        <v>4783</v>
      </c>
      <c r="G1158" s="26" t="s">
        <v>551</v>
      </c>
      <c r="H1158" s="26" t="s">
        <v>11</v>
      </c>
      <c r="I1158" s="26" t="s">
        <v>552</v>
      </c>
      <c r="J1158" s="26" t="s">
        <v>4</v>
      </c>
      <c r="K1158" s="26" t="s">
        <v>553</v>
      </c>
      <c r="L1158" s="27" t="s">
        <v>16</v>
      </c>
      <c r="M1158" s="25" t="s">
        <v>3</v>
      </c>
      <c r="N1158" s="25" t="s">
        <v>2</v>
      </c>
      <c r="O11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158" s="25">
        <v>0</v>
      </c>
      <c r="Q1158" s="25">
        <v>0</v>
      </c>
      <c r="R1158" s="25">
        <v>0</v>
      </c>
      <c r="S1158" s="25">
        <v>40</v>
      </c>
      <c r="T1158" s="25">
        <v>0</v>
      </c>
      <c r="U1158" s="25">
        <v>55</v>
      </c>
      <c r="V1158" s="41" t="str">
        <f>IFERROR(Master1[[#This Row],[Avg Garment Scans per Delivery]]/Master1[[#This Row],[Garment Inventory]], "")</f>
        <v/>
      </c>
      <c r="W1158" s="42"/>
      <c r="X1158" s="42"/>
      <c r="Y1158" s="42"/>
      <c r="Z1158" s="42"/>
      <c r="AA1158" s="43">
        <f>_xlfn.XLOOKUP(Master1[[#This Row],[cu_id]], Revenue_Analysis[cuid], Revenue_Analysis[Q1 Low Deviation], 0)</f>
        <v>80.688000000000002</v>
      </c>
      <c r="AB1158" s="43">
        <f>_xlfn.XLOOKUP(Master1[[#This Row],[cu_id]],Revenue_Analysis[cuid],Revenue_Analysis[Q1 High Deviation], 0)</f>
        <v>83.556600000000003</v>
      </c>
      <c r="AC1158" s="43">
        <f>_xlfn.XLOOKUP(Master1[[#This Row],[cu_id]],Revenue_Analysis[cuid],Revenue_Analysis[Q2 Low Deviation], 0)</f>
        <v>81.19</v>
      </c>
      <c r="AD1158" s="43">
        <f>_xlfn.XLOOKUP(Master1[[#This Row],[cu_id]],Revenue_Analysis[cuid],Revenue_Analysis[Q2 High Deviation], 0)</f>
        <v>81.19</v>
      </c>
      <c r="AE1158" s="43">
        <f>_xlfn.XLOOKUP(Master1[[#This Row],[cu_id]],Revenue_Analysis[cuid],Revenue_Analysis[Q3 Low Deviation], 0)</f>
        <v>81.19</v>
      </c>
      <c r="AF1158" s="43">
        <f>_xlfn.XLOOKUP(Master1[[#This Row],[cu_id]],Revenue_Analysis[cuid],Revenue_Analysis[Q3 High Deviation], 0)</f>
        <v>81.19</v>
      </c>
      <c r="AG1158" s="43">
        <f>_xlfn.XLOOKUP(Master1[[#This Row],[cu_id]],Revenue_Analysis[cuid],Revenue_Analysis[Q4 Low Deviation], 0)</f>
        <v>81.19</v>
      </c>
      <c r="AH1158" s="43">
        <f>_xlfn.XLOOKUP(Master1[[#This Row],[cu_id]],Revenue_Analysis[cuid],Revenue_Analysis[Q4 High Deviation], 0)</f>
        <v>81.19</v>
      </c>
      <c r="AI1158" s="43">
        <f>_xlfn.XLOOKUP(Master1[[#This Row],[cu_id]],Revenue_Analysis[cuid],Revenue_Analysis[Q1 Average], 0)</f>
        <v>82.122299999999996</v>
      </c>
      <c r="AJ1158" s="43">
        <f>_xlfn.XLOOKUP(Master1[[#This Row],[cu_id]],Revenue_Analysis[cuid],Revenue_Analysis[Q2 Average], 0)</f>
        <v>81.19</v>
      </c>
      <c r="AK1158" s="43">
        <f>_xlfn.XLOOKUP(Master1[[#This Row],[cu_id]],Revenue_Analysis[cuid],Revenue_Analysis[Q3 Average], 0)</f>
        <v>81.19</v>
      </c>
      <c r="AL1158" s="43">
        <f>_xlfn.XLOOKUP(Master1[[#This Row],[cu_id]],Revenue_Analysis[cuid],Revenue_Analysis[Q4 Average], 0)</f>
        <v>81.19</v>
      </c>
      <c r="AM1158" s="44">
        <v>0.33333333333333331</v>
      </c>
      <c r="AN1158" s="44">
        <v>0.83333333333333337</v>
      </c>
      <c r="AO1158" s="25" t="s">
        <v>13860</v>
      </c>
      <c r="AP1158" s="25" t="s">
        <v>13860</v>
      </c>
      <c r="AQ1158" s="25" t="s">
        <v>13860</v>
      </c>
      <c r="AR1158" s="25" t="s">
        <v>0</v>
      </c>
      <c r="AS1158" s="15">
        <f>IFERROR(_xlfn.XLOOKUP(Master1[[#This Row],[cu_id]],StopTimes[cu_ID],StopTimes[Average Stop Time]), 0)</f>
        <v>11.635416666666666</v>
      </c>
      <c r="AT115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58" s="45" t="s">
        <v>13860</v>
      </c>
      <c r="AV1158" s="13"/>
      <c r="AW1158" s="12"/>
    </row>
    <row r="1159" spans="1:49" x14ac:dyDescent="0.3">
      <c r="A1159" s="74" t="s">
        <v>3494</v>
      </c>
      <c r="B1159" s="25">
        <v>72</v>
      </c>
      <c r="C1159" s="25" t="s">
        <v>6</v>
      </c>
      <c r="D1159" s="26">
        <v>99079</v>
      </c>
      <c r="E1159" s="26" t="s">
        <v>47</v>
      </c>
      <c r="F1159" s="83" t="s">
        <v>4784</v>
      </c>
      <c r="G1159" s="26" t="s">
        <v>556</v>
      </c>
      <c r="H1159" s="26" t="s">
        <v>11</v>
      </c>
      <c r="I1159" s="26" t="s">
        <v>246</v>
      </c>
      <c r="J1159" s="26" t="s">
        <v>4</v>
      </c>
      <c r="K1159" s="26" t="s">
        <v>76</v>
      </c>
      <c r="L1159" s="27" t="s">
        <v>16</v>
      </c>
      <c r="M1159" s="25" t="s">
        <v>3</v>
      </c>
      <c r="N1159" s="25" t="s">
        <v>2</v>
      </c>
      <c r="O11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1159" s="25">
        <v>0</v>
      </c>
      <c r="Q1159" s="25">
        <v>0</v>
      </c>
      <c r="R1159" s="25">
        <v>120</v>
      </c>
      <c r="S1159" s="25">
        <v>0</v>
      </c>
      <c r="T1159" s="25">
        <v>0</v>
      </c>
      <c r="U1159" s="25">
        <v>53</v>
      </c>
      <c r="V1159" s="41" t="str">
        <f>IFERROR(Master1[[#This Row],[Avg Garment Scans per Delivery]]/Master1[[#This Row],[Garment Inventory]], "")</f>
        <v/>
      </c>
      <c r="W1159" s="42"/>
      <c r="X1159" s="42"/>
      <c r="Y1159" s="42"/>
      <c r="Z1159" s="42"/>
      <c r="AA1159" s="43">
        <f>_xlfn.XLOOKUP(Master1[[#This Row],[cu_id]], Revenue_Analysis[cuid], Revenue_Analysis[Q1 Low Deviation], 0)</f>
        <v>111.68</v>
      </c>
      <c r="AB1159" s="43">
        <f>_xlfn.XLOOKUP(Master1[[#This Row],[cu_id]],Revenue_Analysis[cuid],Revenue_Analysis[Q1 High Deviation], 0)</f>
        <v>111.68</v>
      </c>
      <c r="AC1159" s="43">
        <f>_xlfn.XLOOKUP(Master1[[#This Row],[cu_id]],Revenue_Analysis[cuid],Revenue_Analysis[Q2 Low Deviation], 0)</f>
        <v>111.68</v>
      </c>
      <c r="AD1159" s="43">
        <f>_xlfn.XLOOKUP(Master1[[#This Row],[cu_id]],Revenue_Analysis[cuid],Revenue_Analysis[Q2 High Deviation], 0)</f>
        <v>111.68</v>
      </c>
      <c r="AE1159" s="43">
        <f>_xlfn.XLOOKUP(Master1[[#This Row],[cu_id]],Revenue_Analysis[cuid],Revenue_Analysis[Q3 Low Deviation], 0)</f>
        <v>69.199799999999996</v>
      </c>
      <c r="AF1159" s="43">
        <f>_xlfn.XLOOKUP(Master1[[#This Row],[cu_id]],Revenue_Analysis[cuid],Revenue_Analysis[Q3 High Deviation], 0)</f>
        <v>80.527799999999999</v>
      </c>
      <c r="AG1159" s="43">
        <f>_xlfn.XLOOKUP(Master1[[#This Row],[cu_id]],Revenue_Analysis[cuid],Revenue_Analysis[Q4 Low Deviation], 0)</f>
        <v>71.55</v>
      </c>
      <c r="AH1159" s="43">
        <f>_xlfn.XLOOKUP(Master1[[#This Row],[cu_id]],Revenue_Analysis[cuid],Revenue_Analysis[Q4 High Deviation], 0)</f>
        <v>71.55</v>
      </c>
      <c r="AI1159" s="43">
        <f>_xlfn.XLOOKUP(Master1[[#This Row],[cu_id]],Revenue_Analysis[cuid],Revenue_Analysis[Q1 Average], 0)</f>
        <v>111.68</v>
      </c>
      <c r="AJ1159" s="43">
        <f>_xlfn.XLOOKUP(Master1[[#This Row],[cu_id]],Revenue_Analysis[cuid],Revenue_Analysis[Q2 Average], 0)</f>
        <v>111.68</v>
      </c>
      <c r="AK1159" s="43">
        <f>_xlfn.XLOOKUP(Master1[[#This Row],[cu_id]],Revenue_Analysis[cuid],Revenue_Analysis[Q3 Average], 0)</f>
        <v>74.863799999999998</v>
      </c>
      <c r="AL1159" s="43">
        <f>_xlfn.XLOOKUP(Master1[[#This Row],[cu_id]],Revenue_Analysis[cuid],Revenue_Analysis[Q4 Average], 0)</f>
        <v>71.55</v>
      </c>
      <c r="AM1159" s="44">
        <v>0.41666666666666669</v>
      </c>
      <c r="AN1159" s="44">
        <v>0.6875</v>
      </c>
      <c r="AO1159" s="25" t="s">
        <v>13860</v>
      </c>
      <c r="AP1159" s="25" t="s">
        <v>13860</v>
      </c>
      <c r="AQ1159" s="25" t="s">
        <v>13860</v>
      </c>
      <c r="AR1159" s="25" t="s">
        <v>0</v>
      </c>
      <c r="AS1159" s="15">
        <f>IFERROR(_xlfn.XLOOKUP(Master1[[#This Row],[cu_id]],StopTimes[cu_ID],StopTimes[Average Stop Time]), 0)</f>
        <v>8.2208333333333332</v>
      </c>
      <c r="AT1159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159" s="45">
        <v>15</v>
      </c>
      <c r="AV1159" s="13"/>
      <c r="AW1159" s="12"/>
    </row>
    <row r="1160" spans="1:49" x14ac:dyDescent="0.3">
      <c r="A1160" s="74" t="s">
        <v>3495</v>
      </c>
      <c r="B1160" s="25">
        <v>8</v>
      </c>
      <c r="C1160" s="25" t="s">
        <v>7</v>
      </c>
      <c r="D1160" s="26">
        <v>99079</v>
      </c>
      <c r="E1160" s="26" t="s">
        <v>78</v>
      </c>
      <c r="F1160" s="83" t="s">
        <v>4785</v>
      </c>
      <c r="G1160" s="26" t="s">
        <v>558</v>
      </c>
      <c r="H1160" s="26" t="s">
        <v>11</v>
      </c>
      <c r="I1160" s="26" t="s">
        <v>559</v>
      </c>
      <c r="J1160" s="26" t="s">
        <v>4</v>
      </c>
      <c r="K1160" s="26" t="s">
        <v>239</v>
      </c>
      <c r="L1160" s="27" t="s">
        <v>16</v>
      </c>
      <c r="M1160" s="25" t="s">
        <v>3</v>
      </c>
      <c r="N1160" s="25" t="s">
        <v>2</v>
      </c>
      <c r="O11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160" s="25">
        <v>0</v>
      </c>
      <c r="Q1160" s="25">
        <v>0</v>
      </c>
      <c r="R1160" s="25">
        <v>0</v>
      </c>
      <c r="S1160" s="25">
        <v>0</v>
      </c>
      <c r="T1160" s="25">
        <v>90</v>
      </c>
      <c r="U1160" s="25">
        <v>52</v>
      </c>
      <c r="V1160" s="41" t="str">
        <f>IFERROR(Master1[[#This Row],[Avg Garment Scans per Delivery]]/Master1[[#This Row],[Garment Inventory]], "")</f>
        <v/>
      </c>
      <c r="W1160" s="42"/>
      <c r="X1160" s="42"/>
      <c r="Y1160" s="42"/>
      <c r="Z1160" s="42"/>
      <c r="AA1160" s="43">
        <f>_xlfn.XLOOKUP(Master1[[#This Row],[cu_id]], Revenue_Analysis[cuid], Revenue_Analysis[Q1 Low Deviation], 0)</f>
        <v>93.58</v>
      </c>
      <c r="AB1160" s="43">
        <f>_xlfn.XLOOKUP(Master1[[#This Row],[cu_id]],Revenue_Analysis[cuid],Revenue_Analysis[Q1 High Deviation], 0)</f>
        <v>93.58</v>
      </c>
      <c r="AC1160" s="43">
        <f>_xlfn.XLOOKUP(Master1[[#This Row],[cu_id]],Revenue_Analysis[cuid],Revenue_Analysis[Q2 Low Deviation], 0)</f>
        <v>93.287099999999995</v>
      </c>
      <c r="AD1160" s="43">
        <f>_xlfn.XLOOKUP(Master1[[#This Row],[cu_id]],Revenue_Analysis[cuid],Revenue_Analysis[Q2 High Deviation], 0)</f>
        <v>94.719099999999997</v>
      </c>
      <c r="AE1160" s="43">
        <f>_xlfn.XLOOKUP(Master1[[#This Row],[cu_id]],Revenue_Analysis[cuid],Revenue_Analysis[Q3 Low Deviation], 0)</f>
        <v>96.33</v>
      </c>
      <c r="AF1160" s="43">
        <f>_xlfn.XLOOKUP(Master1[[#This Row],[cu_id]],Revenue_Analysis[cuid],Revenue_Analysis[Q3 High Deviation], 0)</f>
        <v>96.33</v>
      </c>
      <c r="AG1160" s="43">
        <f>_xlfn.XLOOKUP(Master1[[#This Row],[cu_id]],Revenue_Analysis[cuid],Revenue_Analysis[Q4 Low Deviation], 0)</f>
        <v>97.272499999999994</v>
      </c>
      <c r="AH1160" s="43">
        <f>_xlfn.XLOOKUP(Master1[[#This Row],[cu_id]],Revenue_Analysis[cuid],Revenue_Analysis[Q4 High Deviation], 0)</f>
        <v>105.08450000000001</v>
      </c>
      <c r="AI1160" s="43">
        <f>_xlfn.XLOOKUP(Master1[[#This Row],[cu_id]],Revenue_Analysis[cuid],Revenue_Analysis[Q1 Average], 0)</f>
        <v>93.58</v>
      </c>
      <c r="AJ1160" s="43">
        <f>_xlfn.XLOOKUP(Master1[[#This Row],[cu_id]],Revenue_Analysis[cuid],Revenue_Analysis[Q2 Average], 0)</f>
        <v>94.003100000000003</v>
      </c>
      <c r="AK1160" s="43">
        <f>_xlfn.XLOOKUP(Master1[[#This Row],[cu_id]],Revenue_Analysis[cuid],Revenue_Analysis[Q3 Average], 0)</f>
        <v>96.33</v>
      </c>
      <c r="AL1160" s="43">
        <f>_xlfn.XLOOKUP(Master1[[#This Row],[cu_id]],Revenue_Analysis[cuid],Revenue_Analysis[Q4 Average], 0)</f>
        <v>101.1785</v>
      </c>
      <c r="AM1160" s="44">
        <v>0.375</v>
      </c>
      <c r="AN1160" s="44">
        <v>0.95833333333333337</v>
      </c>
      <c r="AO1160" s="49">
        <v>0.58333333333333337</v>
      </c>
      <c r="AP1160" s="49">
        <v>0.79166666666666663</v>
      </c>
      <c r="AQ1160" s="25" t="s">
        <v>13860</v>
      </c>
      <c r="AR1160" s="25" t="s">
        <v>0</v>
      </c>
      <c r="AS1160" s="15">
        <f>IFERROR(_xlfn.XLOOKUP(Master1[[#This Row],[cu_id]],StopTimes[cu_ID],StopTimes[Average Stop Time]), 0)</f>
        <v>3.5333333333333332</v>
      </c>
      <c r="AT1160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60" s="45">
        <v>10</v>
      </c>
      <c r="AV1160" s="13"/>
      <c r="AW1160" s="12"/>
    </row>
    <row r="1161" spans="1:49" x14ac:dyDescent="0.3">
      <c r="A1161" s="74" t="s">
        <v>3496</v>
      </c>
      <c r="B1161" s="25">
        <v>9</v>
      </c>
      <c r="C1161" s="25" t="s">
        <v>6</v>
      </c>
      <c r="D1161" s="26">
        <v>99079</v>
      </c>
      <c r="E1161" s="26" t="s">
        <v>77</v>
      </c>
      <c r="F1161" s="83" t="s">
        <v>4786</v>
      </c>
      <c r="G1161" s="26" t="s">
        <v>561</v>
      </c>
      <c r="H1161" s="26" t="s">
        <v>11</v>
      </c>
      <c r="I1161" s="26" t="s">
        <v>562</v>
      </c>
      <c r="J1161" s="26" t="s">
        <v>4</v>
      </c>
      <c r="K1161" s="26" t="s">
        <v>563</v>
      </c>
      <c r="L1161" s="27" t="s">
        <v>16</v>
      </c>
      <c r="M1161" s="25" t="s">
        <v>3</v>
      </c>
      <c r="N1161" s="25" t="s">
        <v>2</v>
      </c>
      <c r="O11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161" s="25">
        <v>0</v>
      </c>
      <c r="Q1161" s="25">
        <v>0</v>
      </c>
      <c r="R1161" s="25">
        <v>50</v>
      </c>
      <c r="S1161" s="25">
        <v>0</v>
      </c>
      <c r="T1161" s="25">
        <v>0</v>
      </c>
      <c r="U1161" s="25">
        <v>52</v>
      </c>
      <c r="V1161" s="41" t="str">
        <f>IFERROR(Master1[[#This Row],[Avg Garment Scans per Delivery]]/Master1[[#This Row],[Garment Inventory]], "")</f>
        <v/>
      </c>
      <c r="W1161" s="42"/>
      <c r="X1161" s="42"/>
      <c r="Y1161" s="42"/>
      <c r="Z1161" s="42"/>
      <c r="AA1161" s="43">
        <f>_xlfn.XLOOKUP(Master1[[#This Row],[cu_id]], Revenue_Analysis[cuid], Revenue_Analysis[Q1 Low Deviation], 0)</f>
        <v>80.348399999999998</v>
      </c>
      <c r="AB1161" s="43">
        <f>_xlfn.XLOOKUP(Master1[[#This Row],[cu_id]],Revenue_Analysis[cuid],Revenue_Analysis[Q1 High Deviation], 0)</f>
        <v>84.685400000000001</v>
      </c>
      <c r="AC1161" s="43">
        <f>_xlfn.XLOOKUP(Master1[[#This Row],[cu_id]],Revenue_Analysis[cuid],Revenue_Analysis[Q2 Low Deviation], 0)</f>
        <v>83.424000000000007</v>
      </c>
      <c r="AD1161" s="43">
        <f>_xlfn.XLOOKUP(Master1[[#This Row],[cu_id]],Revenue_Analysis[cuid],Revenue_Analysis[Q2 High Deviation], 0)</f>
        <v>101.17140000000001</v>
      </c>
      <c r="AE1161" s="43">
        <f>_xlfn.XLOOKUP(Master1[[#This Row],[cu_id]],Revenue_Analysis[cuid],Revenue_Analysis[Q3 Low Deviation], 0)</f>
        <v>89.208699999999993</v>
      </c>
      <c r="AF1161" s="43">
        <f>_xlfn.XLOOKUP(Master1[[#This Row],[cu_id]],Revenue_Analysis[cuid],Revenue_Analysis[Q3 High Deviation], 0)</f>
        <v>101.4359</v>
      </c>
      <c r="AG1161" s="43">
        <f>_xlfn.XLOOKUP(Master1[[#This Row],[cu_id]],Revenue_Analysis[cuid],Revenue_Analysis[Q4 Low Deviation], 0)</f>
        <v>87.822400000000002</v>
      </c>
      <c r="AH1161" s="43">
        <f>_xlfn.XLOOKUP(Master1[[#This Row],[cu_id]],Revenue_Analysis[cuid],Revenue_Analysis[Q4 High Deviation], 0)</f>
        <v>92.113</v>
      </c>
      <c r="AI1161" s="43">
        <f>_xlfn.XLOOKUP(Master1[[#This Row],[cu_id]],Revenue_Analysis[cuid],Revenue_Analysis[Q1 Average], 0)</f>
        <v>82.516900000000007</v>
      </c>
      <c r="AJ1161" s="43">
        <f>_xlfn.XLOOKUP(Master1[[#This Row],[cu_id]],Revenue_Analysis[cuid],Revenue_Analysis[Q2 Average], 0)</f>
        <v>92.297700000000006</v>
      </c>
      <c r="AK1161" s="43">
        <f>_xlfn.XLOOKUP(Master1[[#This Row],[cu_id]],Revenue_Analysis[cuid],Revenue_Analysis[Q3 Average], 0)</f>
        <v>95.322299999999998</v>
      </c>
      <c r="AL1161" s="43">
        <f>_xlfn.XLOOKUP(Master1[[#This Row],[cu_id]],Revenue_Analysis[cuid],Revenue_Analysis[Q4 Average], 0)</f>
        <v>89.967699999999994</v>
      </c>
      <c r="AM1161" s="44">
        <v>0.375</v>
      </c>
      <c r="AN1161" s="44">
        <v>0.66666666666666663</v>
      </c>
      <c r="AO1161" s="25" t="s">
        <v>13860</v>
      </c>
      <c r="AP1161" s="25" t="s">
        <v>13860</v>
      </c>
      <c r="AQ1161" s="25" t="s">
        <v>13860</v>
      </c>
      <c r="AR1161" s="25" t="s">
        <v>0</v>
      </c>
      <c r="AS1161" s="15">
        <f>IFERROR(_xlfn.XLOOKUP(Master1[[#This Row],[cu_id]],StopTimes[cu_ID],StopTimes[Average Stop Time]), 0)</f>
        <v>10.414583333333333</v>
      </c>
      <c r="AT116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61" s="45" t="s">
        <v>13860</v>
      </c>
      <c r="AV1161" s="13"/>
      <c r="AW1161" s="12"/>
    </row>
    <row r="1162" spans="1:49" x14ac:dyDescent="0.3">
      <c r="A1162" s="74" t="s">
        <v>4465</v>
      </c>
      <c r="B1162" s="25">
        <v>72</v>
      </c>
      <c r="C1162" s="25" t="s">
        <v>7</v>
      </c>
      <c r="D1162" s="26">
        <v>99079</v>
      </c>
      <c r="E1162" s="26" t="s">
        <v>111</v>
      </c>
      <c r="F1162" s="83" t="s">
        <v>4887</v>
      </c>
      <c r="G1162" s="26" t="s">
        <v>2763</v>
      </c>
      <c r="H1162" s="26" t="s">
        <v>11</v>
      </c>
      <c r="I1162" s="26" t="s">
        <v>2764</v>
      </c>
      <c r="J1162" s="26" t="s">
        <v>4</v>
      </c>
      <c r="K1162" s="26" t="s">
        <v>1449</v>
      </c>
      <c r="L1162" s="27" t="s">
        <v>16</v>
      </c>
      <c r="M1162" s="25" t="s">
        <v>3</v>
      </c>
      <c r="N1162" s="25" t="s">
        <v>2</v>
      </c>
      <c r="O11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162" s="25">
        <v>0</v>
      </c>
      <c r="Q1162" s="25">
        <v>0</v>
      </c>
      <c r="R1162" s="25">
        <v>0</v>
      </c>
      <c r="S1162" s="25">
        <v>0</v>
      </c>
      <c r="T1162" s="25">
        <v>70</v>
      </c>
      <c r="U1162" s="25">
        <v>52</v>
      </c>
      <c r="V1162" s="41" t="str">
        <f>IFERROR(Master1[[#This Row],[Avg Garment Scans per Delivery]]/Master1[[#This Row],[Garment Inventory]], "")</f>
        <v/>
      </c>
      <c r="W1162" s="42"/>
      <c r="X1162" s="42"/>
      <c r="Y1162" s="42"/>
      <c r="Z1162" s="42"/>
      <c r="AA1162" s="43">
        <f>_xlfn.XLOOKUP(Master1[[#This Row],[cu_id]], Revenue_Analysis[cuid], Revenue_Analysis[Q1 Low Deviation], 0)</f>
        <v>77.77</v>
      </c>
      <c r="AB1162" s="43">
        <f>_xlfn.XLOOKUP(Master1[[#This Row],[cu_id]],Revenue_Analysis[cuid],Revenue_Analysis[Q1 High Deviation], 0)</f>
        <v>77.77</v>
      </c>
      <c r="AC1162" s="43">
        <f>_xlfn.XLOOKUP(Master1[[#This Row],[cu_id]],Revenue_Analysis[cuid],Revenue_Analysis[Q2 Low Deviation], 0)</f>
        <v>76.485799999999998</v>
      </c>
      <c r="AD1162" s="43">
        <f>_xlfn.XLOOKUP(Master1[[#This Row],[cu_id]],Revenue_Analysis[cuid],Revenue_Analysis[Q2 High Deviation], 0)</f>
        <v>79.1404</v>
      </c>
      <c r="AE1162" s="43">
        <f>_xlfn.XLOOKUP(Master1[[#This Row],[cu_id]],Revenue_Analysis[cuid],Revenue_Analysis[Q3 Low Deviation], 0)</f>
        <v>77.77</v>
      </c>
      <c r="AF1162" s="43">
        <f>_xlfn.XLOOKUP(Master1[[#This Row],[cu_id]],Revenue_Analysis[cuid],Revenue_Analysis[Q3 High Deviation], 0)</f>
        <v>77.77</v>
      </c>
      <c r="AG1162" s="43">
        <f>_xlfn.XLOOKUP(Master1[[#This Row],[cu_id]],Revenue_Analysis[cuid],Revenue_Analysis[Q4 Low Deviation], 0)</f>
        <v>75.707400000000007</v>
      </c>
      <c r="AH1162" s="43">
        <f>_xlfn.XLOOKUP(Master1[[#This Row],[cu_id]],Revenue_Analysis[cuid],Revenue_Analysis[Q4 High Deviation], 0)</f>
        <v>79.234200000000001</v>
      </c>
      <c r="AI1162" s="43">
        <f>_xlfn.XLOOKUP(Master1[[#This Row],[cu_id]],Revenue_Analysis[cuid],Revenue_Analysis[Q1 Average], 0)</f>
        <v>77.77</v>
      </c>
      <c r="AJ1162" s="43">
        <f>_xlfn.XLOOKUP(Master1[[#This Row],[cu_id]],Revenue_Analysis[cuid],Revenue_Analysis[Q2 Average], 0)</f>
        <v>77.813100000000006</v>
      </c>
      <c r="AK1162" s="43">
        <f>_xlfn.XLOOKUP(Master1[[#This Row],[cu_id]],Revenue_Analysis[cuid],Revenue_Analysis[Q3 Average], 0)</f>
        <v>77.77</v>
      </c>
      <c r="AL1162" s="43">
        <f>_xlfn.XLOOKUP(Master1[[#This Row],[cu_id]],Revenue_Analysis[cuid],Revenue_Analysis[Q4 Average], 0)</f>
        <v>77.470799999999997</v>
      </c>
      <c r="AM1162" s="44">
        <v>0.33333333333333331</v>
      </c>
      <c r="AN1162" s="44">
        <v>0.9375</v>
      </c>
      <c r="AO1162" s="49">
        <v>0.54166666666666663</v>
      </c>
      <c r="AP1162" s="49">
        <v>0.6875</v>
      </c>
      <c r="AQ1162" s="25" t="s">
        <v>13860</v>
      </c>
      <c r="AR1162" s="25" t="s">
        <v>0</v>
      </c>
      <c r="AS1162" s="15">
        <f>IFERROR(_xlfn.XLOOKUP(Master1[[#This Row],[cu_id]],StopTimes[cu_ID],StopTimes[Average Stop Time]), 0)</f>
        <v>2.2312500000000002</v>
      </c>
      <c r="AT116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62" s="45">
        <v>3</v>
      </c>
      <c r="AV1162" s="13"/>
      <c r="AW1162" s="12"/>
    </row>
    <row r="1163" spans="1:49" x14ac:dyDescent="0.3">
      <c r="A1163" s="74" t="s">
        <v>3498</v>
      </c>
      <c r="B1163" s="25">
        <v>76</v>
      </c>
      <c r="C1163" s="25" t="s">
        <v>6</v>
      </c>
      <c r="D1163" s="26">
        <v>24113</v>
      </c>
      <c r="E1163" s="26" t="s">
        <v>13</v>
      </c>
      <c r="F1163" s="26" t="s">
        <v>569</v>
      </c>
      <c r="G1163" s="26" t="s">
        <v>570</v>
      </c>
      <c r="H1163" s="26" t="s">
        <v>571</v>
      </c>
      <c r="I1163" s="26" t="s">
        <v>440</v>
      </c>
      <c r="J1163" s="26" t="s">
        <v>4</v>
      </c>
      <c r="K1163" s="26" t="s">
        <v>572</v>
      </c>
      <c r="L1163" s="27" t="s">
        <v>16</v>
      </c>
      <c r="M1163" s="25" t="s">
        <v>3</v>
      </c>
      <c r="N1163" s="25" t="s">
        <v>2</v>
      </c>
      <c r="O11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163" s="25">
        <v>0</v>
      </c>
      <c r="Q1163" s="25">
        <v>0</v>
      </c>
      <c r="R1163" s="25">
        <v>20</v>
      </c>
      <c r="S1163" s="25">
        <v>0</v>
      </c>
      <c r="T1163" s="25">
        <v>0</v>
      </c>
      <c r="U1163" s="25">
        <v>52</v>
      </c>
      <c r="V1163" s="41" t="str">
        <f>IFERROR(Master1[[#This Row],[Avg Garment Scans per Delivery]]/Master1[[#This Row],[Garment Inventory]], "")</f>
        <v/>
      </c>
      <c r="W1163" s="42"/>
      <c r="X1163" s="42"/>
      <c r="Y1163" s="42"/>
      <c r="Z1163" s="42"/>
      <c r="AA1163" s="43">
        <f>_xlfn.XLOOKUP(Master1[[#This Row],[cu_id]], Revenue_Analysis[cuid], Revenue_Analysis[Q1 Low Deviation], 0)</f>
        <v>68.610399999999998</v>
      </c>
      <c r="AB1163" s="43">
        <f>_xlfn.XLOOKUP(Master1[[#This Row],[cu_id]],Revenue_Analysis[cuid],Revenue_Analysis[Q1 High Deviation], 0)</f>
        <v>70.207999999999998</v>
      </c>
      <c r="AC1163" s="43">
        <f>_xlfn.XLOOKUP(Master1[[#This Row],[cu_id]],Revenue_Analysis[cuid],Revenue_Analysis[Q2 Low Deviation], 0)</f>
        <v>70.397099999999995</v>
      </c>
      <c r="AD1163" s="43">
        <f>_xlfn.XLOOKUP(Master1[[#This Row],[cu_id]],Revenue_Analysis[cuid],Revenue_Analysis[Q2 High Deviation], 0)</f>
        <v>78.321299999999994</v>
      </c>
      <c r="AE1163" s="43">
        <f>_xlfn.XLOOKUP(Master1[[#This Row],[cu_id]],Revenue_Analysis[cuid],Revenue_Analysis[Q3 Low Deviation], 0)</f>
        <v>78.422700000000006</v>
      </c>
      <c r="AF1163" s="43">
        <f>_xlfn.XLOOKUP(Master1[[#This Row],[cu_id]],Revenue_Analysis[cuid],Revenue_Analysis[Q3 High Deviation], 0)</f>
        <v>79.466499999999996</v>
      </c>
      <c r="AG1163" s="43">
        <f>_xlfn.XLOOKUP(Master1[[#This Row],[cu_id]],Revenue_Analysis[cuid],Revenue_Analysis[Q4 Low Deviation], 0)</f>
        <v>69.769300000000001</v>
      </c>
      <c r="AH1163" s="43">
        <f>_xlfn.XLOOKUP(Master1[[#This Row],[cu_id]],Revenue_Analysis[cuid],Revenue_Analysis[Q4 High Deviation], 0)</f>
        <v>100.00069999999999</v>
      </c>
      <c r="AI1163" s="43">
        <f>_xlfn.XLOOKUP(Master1[[#This Row],[cu_id]],Revenue_Analysis[cuid],Revenue_Analysis[Q1 Average], 0)</f>
        <v>69.409199999999998</v>
      </c>
      <c r="AJ1163" s="43">
        <f>_xlfn.XLOOKUP(Master1[[#This Row],[cu_id]],Revenue_Analysis[cuid],Revenue_Analysis[Q2 Average], 0)</f>
        <v>74.359200000000001</v>
      </c>
      <c r="AK1163" s="43">
        <f>_xlfn.XLOOKUP(Master1[[#This Row],[cu_id]],Revenue_Analysis[cuid],Revenue_Analysis[Q3 Average], 0)</f>
        <v>78.944599999999994</v>
      </c>
      <c r="AL1163" s="43">
        <f>_xlfn.XLOOKUP(Master1[[#This Row],[cu_id]],Revenue_Analysis[cuid],Revenue_Analysis[Q4 Average], 0)</f>
        <v>84.885000000000005</v>
      </c>
      <c r="AM1163" s="44">
        <v>7</v>
      </c>
      <c r="AN1163" s="44">
        <v>4.5</v>
      </c>
      <c r="AO1163" s="25" t="s">
        <v>13860</v>
      </c>
      <c r="AP1163" s="25" t="s">
        <v>13860</v>
      </c>
      <c r="AQ1163" s="25" t="s">
        <v>13860</v>
      </c>
      <c r="AR1163" s="25" t="s">
        <v>0</v>
      </c>
      <c r="AS1163" s="15">
        <f>IFERROR(_xlfn.XLOOKUP(Master1[[#This Row],[cu_id]],StopTimes[cu_ID],StopTimes[Average Stop Time]), 0)</f>
        <v>10.310416666666667</v>
      </c>
      <c r="AT116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63" s="45" t="s">
        <v>13860</v>
      </c>
      <c r="AV1163" s="13"/>
      <c r="AW1163" s="12"/>
    </row>
    <row r="1164" spans="1:49" x14ac:dyDescent="0.3">
      <c r="A1164" s="74" t="s">
        <v>3499</v>
      </c>
      <c r="B1164" s="25">
        <v>70</v>
      </c>
      <c r="C1164" s="25" t="s">
        <v>7</v>
      </c>
      <c r="D1164" s="26">
        <v>24119</v>
      </c>
      <c r="E1164" s="26" t="s">
        <v>13</v>
      </c>
      <c r="F1164" s="26" t="s">
        <v>573</v>
      </c>
      <c r="G1164" s="26" t="s">
        <v>574</v>
      </c>
      <c r="H1164" s="26" t="s">
        <v>11</v>
      </c>
      <c r="I1164" s="26" t="s">
        <v>575</v>
      </c>
      <c r="J1164" s="26" t="s">
        <v>4</v>
      </c>
      <c r="K1164" s="26" t="s">
        <v>576</v>
      </c>
      <c r="L1164" s="27" t="s">
        <v>16</v>
      </c>
      <c r="M1164" s="25" t="s">
        <v>3</v>
      </c>
      <c r="N1164" s="25" t="s">
        <v>2</v>
      </c>
      <c r="O11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164" s="25">
        <v>0</v>
      </c>
      <c r="Q1164" s="25">
        <v>0</v>
      </c>
      <c r="R1164" s="25">
        <v>0</v>
      </c>
      <c r="S1164" s="25">
        <v>0</v>
      </c>
      <c r="T1164" s="25">
        <v>20</v>
      </c>
      <c r="U1164" s="25">
        <v>54</v>
      </c>
      <c r="V1164" s="41" t="str">
        <f>IFERROR(Master1[[#This Row],[Avg Garment Scans per Delivery]]/Master1[[#This Row],[Garment Inventory]], "")</f>
        <v/>
      </c>
      <c r="W1164" s="42"/>
      <c r="X1164" s="42"/>
      <c r="Y1164" s="42"/>
      <c r="Z1164" s="42"/>
      <c r="AA1164" s="43">
        <f>_xlfn.XLOOKUP(Master1[[#This Row],[cu_id]], Revenue_Analysis[cuid], Revenue_Analysis[Q1 Low Deviation], 0)</f>
        <v>48.065199999999997</v>
      </c>
      <c r="AB1164" s="43">
        <f>_xlfn.XLOOKUP(Master1[[#This Row],[cu_id]],Revenue_Analysis[cuid],Revenue_Analysis[Q1 High Deviation], 0)</f>
        <v>72.211799999999997</v>
      </c>
      <c r="AC1164" s="43">
        <f>_xlfn.XLOOKUP(Master1[[#This Row],[cu_id]],Revenue_Analysis[cuid],Revenue_Analysis[Q2 Low Deviation], 0)</f>
        <v>57.746299999999998</v>
      </c>
      <c r="AD1164" s="43">
        <f>_xlfn.XLOOKUP(Master1[[#This Row],[cu_id]],Revenue_Analysis[cuid],Revenue_Analysis[Q2 High Deviation], 0)</f>
        <v>82.850700000000003</v>
      </c>
      <c r="AE1164" s="43">
        <f>_xlfn.XLOOKUP(Master1[[#This Row],[cu_id]],Revenue_Analysis[cuid],Revenue_Analysis[Q3 Low Deviation], 0)</f>
        <v>58.019500000000001</v>
      </c>
      <c r="AF1164" s="43">
        <f>_xlfn.XLOOKUP(Master1[[#This Row],[cu_id]],Revenue_Analysis[cuid],Revenue_Analysis[Q3 High Deviation], 0)</f>
        <v>82.488100000000003</v>
      </c>
      <c r="AG1164" s="43">
        <f>_xlfn.XLOOKUP(Master1[[#This Row],[cu_id]],Revenue_Analysis[cuid],Revenue_Analysis[Q4 Low Deviation], 0)</f>
        <v>58.881500000000003</v>
      </c>
      <c r="AH1164" s="43">
        <f>_xlfn.XLOOKUP(Master1[[#This Row],[cu_id]],Revenue_Analysis[cuid],Revenue_Analysis[Q4 High Deviation], 0)</f>
        <v>78.732299999999995</v>
      </c>
      <c r="AI1164" s="43">
        <f>_xlfn.XLOOKUP(Master1[[#This Row],[cu_id]],Revenue_Analysis[cuid],Revenue_Analysis[Q1 Average], 0)</f>
        <v>60.138500000000001</v>
      </c>
      <c r="AJ1164" s="43">
        <f>_xlfn.XLOOKUP(Master1[[#This Row],[cu_id]],Revenue_Analysis[cuid],Revenue_Analysis[Q2 Average], 0)</f>
        <v>70.298500000000004</v>
      </c>
      <c r="AK1164" s="43">
        <f>_xlfn.XLOOKUP(Master1[[#This Row],[cu_id]],Revenue_Analysis[cuid],Revenue_Analysis[Q3 Average], 0)</f>
        <v>70.253799999999998</v>
      </c>
      <c r="AL1164" s="43">
        <f>_xlfn.XLOOKUP(Master1[[#This Row],[cu_id]],Revenue_Analysis[cuid],Revenue_Analysis[Q4 Average], 0)</f>
        <v>68.806899999999999</v>
      </c>
      <c r="AM1164" s="44">
        <v>0.29166666666666669</v>
      </c>
      <c r="AN1164" s="44">
        <v>0.83333333333333337</v>
      </c>
      <c r="AO1164" s="25" t="s">
        <v>13860</v>
      </c>
      <c r="AP1164" s="25" t="s">
        <v>13860</v>
      </c>
      <c r="AQ1164" s="25" t="s">
        <v>13860</v>
      </c>
      <c r="AR1164" s="25" t="s">
        <v>0</v>
      </c>
      <c r="AS1164" s="15">
        <f>IFERROR(_xlfn.XLOOKUP(Master1[[#This Row],[cu_id]],StopTimes[cu_ID],StopTimes[Average Stop Time]), 0)</f>
        <v>3.3062499999999999</v>
      </c>
      <c r="AT116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64" s="45" t="s">
        <v>13860</v>
      </c>
      <c r="AV1164" s="13"/>
      <c r="AW1164" s="12"/>
    </row>
    <row r="1165" spans="1:49" x14ac:dyDescent="0.3">
      <c r="A1165" s="74" t="s">
        <v>4161</v>
      </c>
      <c r="B1165" s="25">
        <v>70</v>
      </c>
      <c r="C1165" s="25" t="s">
        <v>7</v>
      </c>
      <c r="D1165" s="26">
        <v>24121</v>
      </c>
      <c r="E1165" s="26" t="s">
        <v>13</v>
      </c>
      <c r="F1165" s="26" t="s">
        <v>2127</v>
      </c>
      <c r="G1165" s="26" t="s">
        <v>2128</v>
      </c>
      <c r="H1165" s="26" t="s">
        <v>11</v>
      </c>
      <c r="I1165" s="26" t="s">
        <v>575</v>
      </c>
      <c r="J1165" s="26" t="s">
        <v>4</v>
      </c>
      <c r="K1165" s="26" t="s">
        <v>576</v>
      </c>
      <c r="L1165" s="27" t="s">
        <v>16</v>
      </c>
      <c r="M1165" s="25" t="s">
        <v>3</v>
      </c>
      <c r="N1165" s="25" t="s">
        <v>2</v>
      </c>
      <c r="O11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165" s="25">
        <v>0</v>
      </c>
      <c r="Q1165" s="25">
        <v>0</v>
      </c>
      <c r="R1165" s="25">
        <v>0</v>
      </c>
      <c r="S1165" s="25">
        <v>0</v>
      </c>
      <c r="T1165" s="25">
        <v>10</v>
      </c>
      <c r="U1165" s="25">
        <v>53</v>
      </c>
      <c r="V1165" s="41" t="str">
        <f>IFERROR(Master1[[#This Row],[Avg Garment Scans per Delivery]]/Master1[[#This Row],[Garment Inventory]], "")</f>
        <v/>
      </c>
      <c r="W1165" s="42"/>
      <c r="X1165" s="42"/>
      <c r="Y1165" s="42"/>
      <c r="Z1165" s="42"/>
      <c r="AA1165" s="43">
        <f>_xlfn.XLOOKUP(Master1[[#This Row],[cu_id]], Revenue_Analysis[cuid], Revenue_Analysis[Q1 Low Deviation], 0)</f>
        <v>144.4188</v>
      </c>
      <c r="AB1165" s="43">
        <f>_xlfn.XLOOKUP(Master1[[#This Row],[cu_id]],Revenue_Analysis[cuid],Revenue_Analysis[Q1 High Deviation], 0)</f>
        <v>177.17959999999999</v>
      </c>
      <c r="AC1165" s="43">
        <f>_xlfn.XLOOKUP(Master1[[#This Row],[cu_id]],Revenue_Analysis[cuid],Revenue_Analysis[Q2 Low Deviation], 0)</f>
        <v>153.6942</v>
      </c>
      <c r="AD1165" s="43">
        <f>_xlfn.XLOOKUP(Master1[[#This Row],[cu_id]],Revenue_Analysis[cuid],Revenue_Analysis[Q2 High Deviation], 0)</f>
        <v>184.7842</v>
      </c>
      <c r="AE1165" s="43">
        <f>_xlfn.XLOOKUP(Master1[[#This Row],[cu_id]],Revenue_Analysis[cuid],Revenue_Analysis[Q3 Low Deviation], 0)</f>
        <v>154.77250000000001</v>
      </c>
      <c r="AF1165" s="43">
        <f>_xlfn.XLOOKUP(Master1[[#This Row],[cu_id]],Revenue_Analysis[cuid],Revenue_Analysis[Q3 High Deviation], 0)</f>
        <v>189.55609999999999</v>
      </c>
      <c r="AG1165" s="43">
        <f>_xlfn.XLOOKUP(Master1[[#This Row],[cu_id]],Revenue_Analysis[cuid],Revenue_Analysis[Q4 Low Deviation], 0)</f>
        <v>149.98050000000001</v>
      </c>
      <c r="AH1165" s="43">
        <f>_xlfn.XLOOKUP(Master1[[#This Row],[cu_id]],Revenue_Analysis[cuid],Revenue_Analysis[Q4 High Deviation], 0)</f>
        <v>219.6087</v>
      </c>
      <c r="AI1165" s="43">
        <f>_xlfn.XLOOKUP(Master1[[#This Row],[cu_id]],Revenue_Analysis[cuid],Revenue_Analysis[Q1 Average], 0)</f>
        <v>160.79920000000001</v>
      </c>
      <c r="AJ1165" s="43">
        <f>_xlfn.XLOOKUP(Master1[[#This Row],[cu_id]],Revenue_Analysis[cuid],Revenue_Analysis[Q2 Average], 0)</f>
        <v>169.23920000000001</v>
      </c>
      <c r="AK1165" s="43">
        <f>_xlfn.XLOOKUP(Master1[[#This Row],[cu_id]],Revenue_Analysis[cuid],Revenue_Analysis[Q3 Average], 0)</f>
        <v>172.1643</v>
      </c>
      <c r="AL1165" s="43">
        <f>_xlfn.XLOOKUP(Master1[[#This Row],[cu_id]],Revenue_Analysis[cuid],Revenue_Analysis[Q4 Average], 0)</f>
        <v>184.7946</v>
      </c>
      <c r="AM1165" s="44">
        <v>0.29166666666666669</v>
      </c>
      <c r="AN1165" s="44">
        <v>0.83333333333333337</v>
      </c>
      <c r="AO1165" s="25" t="s">
        <v>13860</v>
      </c>
      <c r="AP1165" s="25" t="s">
        <v>13860</v>
      </c>
      <c r="AQ1165" s="25" t="s">
        <v>13860</v>
      </c>
      <c r="AR1165" s="25" t="s">
        <v>0</v>
      </c>
      <c r="AS1165" s="15">
        <f>IFERROR(_xlfn.XLOOKUP(Master1[[#This Row],[cu_id]],StopTimes[cu_ID],StopTimes[Average Stop Time]), 0)</f>
        <v>2.6104166666666666</v>
      </c>
      <c r="AT116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65" s="45">
        <v>3</v>
      </c>
      <c r="AV1165" s="13"/>
      <c r="AW1165" s="12"/>
    </row>
    <row r="1166" spans="1:49" x14ac:dyDescent="0.3">
      <c r="A1166" s="74" t="s">
        <v>3501</v>
      </c>
      <c r="B1166" s="25">
        <v>8</v>
      </c>
      <c r="C1166" s="25" t="s">
        <v>6</v>
      </c>
      <c r="D1166" s="26">
        <v>24162</v>
      </c>
      <c r="E1166" s="26" t="s">
        <v>13</v>
      </c>
      <c r="F1166" s="26" t="s">
        <v>580</v>
      </c>
      <c r="G1166" s="26" t="s">
        <v>581</v>
      </c>
      <c r="H1166" s="26" t="s">
        <v>11</v>
      </c>
      <c r="I1166" s="26" t="s">
        <v>582</v>
      </c>
      <c r="J1166" s="26" t="s">
        <v>4</v>
      </c>
      <c r="K1166" s="26" t="s">
        <v>451</v>
      </c>
      <c r="L1166" s="27">
        <v>7</v>
      </c>
      <c r="M1166" s="25" t="s">
        <v>10</v>
      </c>
      <c r="N1166" s="25" t="s">
        <v>2</v>
      </c>
      <c r="O11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166" s="25">
        <v>0</v>
      </c>
      <c r="Q1166" s="25">
        <v>0</v>
      </c>
      <c r="R1166" s="25">
        <v>50</v>
      </c>
      <c r="S1166" s="25">
        <v>0</v>
      </c>
      <c r="T1166" s="25">
        <v>0</v>
      </c>
      <c r="U1166" s="25">
        <v>26</v>
      </c>
      <c r="V1166" s="41" t="str">
        <f>IFERROR(Master1[[#This Row],[Avg Garment Scans per Delivery]]/Master1[[#This Row],[Garment Inventory]], "")</f>
        <v/>
      </c>
      <c r="W1166" s="42"/>
      <c r="X1166" s="42"/>
      <c r="Y1166" s="42"/>
      <c r="Z1166" s="42"/>
      <c r="AA1166" s="43">
        <f>_xlfn.XLOOKUP(Master1[[#This Row],[cu_id]], Revenue_Analysis[cuid], Revenue_Analysis[Q1 Low Deviation], 0)</f>
        <v>40.97</v>
      </c>
      <c r="AB1166" s="43">
        <f>_xlfn.XLOOKUP(Master1[[#This Row],[cu_id]],Revenue_Analysis[cuid],Revenue_Analysis[Q1 High Deviation], 0)</f>
        <v>42.22</v>
      </c>
      <c r="AC1166" s="43">
        <f>_xlfn.XLOOKUP(Master1[[#This Row],[cu_id]],Revenue_Analysis[cuid],Revenue_Analysis[Q2 Low Deviation], 0)</f>
        <v>43.353700000000003</v>
      </c>
      <c r="AD1166" s="43">
        <f>_xlfn.XLOOKUP(Master1[[#This Row],[cu_id]],Revenue_Analysis[cuid],Revenue_Analysis[Q2 High Deviation], 0)</f>
        <v>45.2149</v>
      </c>
      <c r="AE1166" s="43">
        <f>_xlfn.XLOOKUP(Master1[[#This Row],[cu_id]],Revenue_Analysis[cuid],Revenue_Analysis[Q3 Low Deviation], 0)</f>
        <v>35</v>
      </c>
      <c r="AF1166" s="43">
        <f>_xlfn.XLOOKUP(Master1[[#This Row],[cu_id]],Revenue_Analysis[cuid],Revenue_Analysis[Q3 High Deviation], 0)</f>
        <v>35</v>
      </c>
      <c r="AG1166" s="43">
        <f>_xlfn.XLOOKUP(Master1[[#This Row],[cu_id]],Revenue_Analysis[cuid],Revenue_Analysis[Q4 Low Deviation], 0)</f>
        <v>34.906100000000002</v>
      </c>
      <c r="AH1166" s="43">
        <f>_xlfn.XLOOKUP(Master1[[#This Row],[cu_id]],Revenue_Analysis[cuid],Revenue_Analysis[Q4 High Deviation], 0)</f>
        <v>35.356699999999996</v>
      </c>
      <c r="AI1166" s="43">
        <f>_xlfn.XLOOKUP(Master1[[#This Row],[cu_id]],Revenue_Analysis[cuid],Revenue_Analysis[Q1 Average], 0)</f>
        <v>41.594999999999999</v>
      </c>
      <c r="AJ1166" s="43">
        <f>_xlfn.XLOOKUP(Master1[[#This Row],[cu_id]],Revenue_Analysis[cuid],Revenue_Analysis[Q2 Average], 0)</f>
        <v>44.284300000000002</v>
      </c>
      <c r="AK1166" s="43">
        <f>_xlfn.XLOOKUP(Master1[[#This Row],[cu_id]],Revenue_Analysis[cuid],Revenue_Analysis[Q3 Average], 0)</f>
        <v>35</v>
      </c>
      <c r="AL1166" s="43">
        <f>_xlfn.XLOOKUP(Master1[[#This Row],[cu_id]],Revenue_Analysis[cuid],Revenue_Analysis[Q4 Average], 0)</f>
        <v>35.131399999999999</v>
      </c>
      <c r="AM1166" s="44">
        <v>0.375</v>
      </c>
      <c r="AN1166" s="44">
        <v>0.70833333333333337</v>
      </c>
      <c r="AO1166" s="25" t="s">
        <v>13860</v>
      </c>
      <c r="AP1166" s="25" t="s">
        <v>13860</v>
      </c>
      <c r="AQ1166" s="25" t="s">
        <v>13860</v>
      </c>
      <c r="AR1166" s="25" t="s">
        <v>0</v>
      </c>
      <c r="AS1166" s="15">
        <f>IFERROR(_xlfn.XLOOKUP(Master1[[#This Row],[cu_id]],StopTimes[cu_ID],StopTimes[Average Stop Time]), 0)</f>
        <v>3.6791666666666667</v>
      </c>
      <c r="AT116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66" s="45" t="s">
        <v>13860</v>
      </c>
      <c r="AV1166" s="13"/>
      <c r="AW1166" s="12"/>
    </row>
    <row r="1167" spans="1:49" x14ac:dyDescent="0.3">
      <c r="A1167" s="74" t="s">
        <v>3502</v>
      </c>
      <c r="B1167" s="25">
        <v>71</v>
      </c>
      <c r="C1167" s="25" t="s">
        <v>14</v>
      </c>
      <c r="D1167" s="26">
        <v>24180</v>
      </c>
      <c r="E1167" s="26" t="s">
        <v>13</v>
      </c>
      <c r="F1167" s="26" t="s">
        <v>583</v>
      </c>
      <c r="G1167" s="26" t="s">
        <v>584</v>
      </c>
      <c r="H1167" s="26" t="s">
        <v>11</v>
      </c>
      <c r="I1167" s="26" t="s">
        <v>431</v>
      </c>
      <c r="J1167" s="26" t="s">
        <v>4</v>
      </c>
      <c r="K1167" s="26" t="s">
        <v>585</v>
      </c>
      <c r="L1167" s="27">
        <v>5</v>
      </c>
      <c r="M1167" s="25" t="s">
        <v>10</v>
      </c>
      <c r="N1167" s="25" t="s">
        <v>2</v>
      </c>
      <c r="O11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167" s="25">
        <v>0</v>
      </c>
      <c r="Q1167" s="25">
        <v>0</v>
      </c>
      <c r="R1167" s="25">
        <v>0</v>
      </c>
      <c r="S1167" s="25">
        <v>130</v>
      </c>
      <c r="T1167" s="25">
        <v>0</v>
      </c>
      <c r="U1167" s="25">
        <v>21</v>
      </c>
      <c r="V1167" s="41" t="str">
        <f>IFERROR(Master1[[#This Row],[Avg Garment Scans per Delivery]]/Master1[[#This Row],[Garment Inventory]], "")</f>
        <v/>
      </c>
      <c r="W1167" s="42"/>
      <c r="X1167" s="42"/>
      <c r="Y1167" s="42"/>
      <c r="Z1167" s="42"/>
      <c r="AA1167" s="43">
        <f>_xlfn.XLOOKUP(Master1[[#This Row],[cu_id]], Revenue_Analysis[cuid], Revenue_Analysis[Q1 Low Deviation], 0)</f>
        <v>35</v>
      </c>
      <c r="AB1167" s="43">
        <f>_xlfn.XLOOKUP(Master1[[#This Row],[cu_id]],Revenue_Analysis[cuid],Revenue_Analysis[Q1 High Deviation], 0)</f>
        <v>35</v>
      </c>
      <c r="AC1167" s="43">
        <f>_xlfn.XLOOKUP(Master1[[#This Row],[cu_id]],Revenue_Analysis[cuid],Revenue_Analysis[Q2 Low Deviation], 0)</f>
        <v>34.366300000000003</v>
      </c>
      <c r="AD1167" s="43">
        <f>_xlfn.XLOOKUP(Master1[[#This Row],[cu_id]],Revenue_Analysis[cuid],Revenue_Analysis[Q2 High Deviation], 0)</f>
        <v>38.168700000000001</v>
      </c>
      <c r="AE1167" s="43">
        <f>_xlfn.XLOOKUP(Master1[[#This Row],[cu_id]],Revenue_Analysis[cuid],Revenue_Analysis[Q3 Low Deviation], 0)</f>
        <v>41.953699999999998</v>
      </c>
      <c r="AF1167" s="43">
        <f>_xlfn.XLOOKUP(Master1[[#This Row],[cu_id]],Revenue_Analysis[cuid],Revenue_Analysis[Q3 High Deviation], 0)</f>
        <v>42.854900000000001</v>
      </c>
      <c r="AG1167" s="43">
        <f>_xlfn.XLOOKUP(Master1[[#This Row],[cu_id]],Revenue_Analysis[cuid],Revenue_Analysis[Q4 Low Deviation], 0)</f>
        <v>42.01</v>
      </c>
      <c r="AH1167" s="43">
        <f>_xlfn.XLOOKUP(Master1[[#This Row],[cu_id]],Revenue_Analysis[cuid],Revenue_Analysis[Q4 High Deviation], 0)</f>
        <v>42.01</v>
      </c>
      <c r="AI1167" s="43">
        <f>_xlfn.XLOOKUP(Master1[[#This Row],[cu_id]],Revenue_Analysis[cuid],Revenue_Analysis[Q1 Average], 0)</f>
        <v>35</v>
      </c>
      <c r="AJ1167" s="43">
        <f>_xlfn.XLOOKUP(Master1[[#This Row],[cu_id]],Revenue_Analysis[cuid],Revenue_Analysis[Q2 Average], 0)</f>
        <v>36.267499999999998</v>
      </c>
      <c r="AK1167" s="43">
        <f>_xlfn.XLOOKUP(Master1[[#This Row],[cu_id]],Revenue_Analysis[cuid],Revenue_Analysis[Q3 Average], 0)</f>
        <v>42.404299999999999</v>
      </c>
      <c r="AL1167" s="43">
        <f>_xlfn.XLOOKUP(Master1[[#This Row],[cu_id]],Revenue_Analysis[cuid],Revenue_Analysis[Q4 Average], 0)</f>
        <v>42.01</v>
      </c>
      <c r="AM1167" s="44">
        <v>11</v>
      </c>
      <c r="AN1167" s="44">
        <v>7.5</v>
      </c>
      <c r="AO1167" s="25" t="s">
        <v>13860</v>
      </c>
      <c r="AP1167" s="25" t="s">
        <v>13860</v>
      </c>
      <c r="AQ1167" s="25" t="s">
        <v>13860</v>
      </c>
      <c r="AR1167" s="25" t="s">
        <v>0</v>
      </c>
      <c r="AS1167" s="15">
        <f>IFERROR(_xlfn.XLOOKUP(Master1[[#This Row],[cu_id]],StopTimes[cu_ID],StopTimes[Average Stop Time]), 0)</f>
        <v>5.333333333333333</v>
      </c>
      <c r="AT116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67" s="45" t="s">
        <v>13860</v>
      </c>
      <c r="AV1167" s="13"/>
      <c r="AW1167" s="12"/>
    </row>
    <row r="1168" spans="1:49" x14ac:dyDescent="0.3">
      <c r="A1168" s="74" t="s">
        <v>3503</v>
      </c>
      <c r="B1168" s="25">
        <v>78</v>
      </c>
      <c r="C1168" s="25" t="s">
        <v>12</v>
      </c>
      <c r="D1168" s="26">
        <v>24187</v>
      </c>
      <c r="E1168" s="26" t="s">
        <v>13</v>
      </c>
      <c r="F1168" s="26" t="s">
        <v>586</v>
      </c>
      <c r="G1168" s="26" t="s">
        <v>587</v>
      </c>
      <c r="H1168" s="26" t="s">
        <v>11</v>
      </c>
      <c r="I1168" s="26" t="s">
        <v>536</v>
      </c>
      <c r="J1168" s="26" t="s">
        <v>4</v>
      </c>
      <c r="K1168" s="26" t="s">
        <v>588</v>
      </c>
      <c r="L1168" s="27" t="s">
        <v>16</v>
      </c>
      <c r="M1168" s="25" t="s">
        <v>3</v>
      </c>
      <c r="N1168" s="25" t="s">
        <v>2</v>
      </c>
      <c r="O11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1168" s="25">
        <v>0</v>
      </c>
      <c r="Q1168" s="25">
        <v>170</v>
      </c>
      <c r="R1168" s="25">
        <v>0</v>
      </c>
      <c r="S1168" s="25">
        <v>0</v>
      </c>
      <c r="T1168" s="25">
        <v>0</v>
      </c>
      <c r="U1168" s="25">
        <v>53</v>
      </c>
      <c r="V1168" s="41" t="str">
        <f>IFERROR(Master1[[#This Row],[Avg Garment Scans per Delivery]]/Master1[[#This Row],[Garment Inventory]], "")</f>
        <v/>
      </c>
      <c r="W1168" s="42"/>
      <c r="X1168" s="42"/>
      <c r="Y1168" s="42"/>
      <c r="Z1168" s="42"/>
      <c r="AA1168" s="43">
        <f>_xlfn.XLOOKUP(Master1[[#This Row],[cu_id]], Revenue_Analysis[cuid], Revenue_Analysis[Q1 Low Deviation], 0)</f>
        <v>50.824800000000003</v>
      </c>
      <c r="AB1168" s="43">
        <f>_xlfn.XLOOKUP(Master1[[#This Row],[cu_id]],Revenue_Analysis[cuid],Revenue_Analysis[Q1 High Deviation], 0)</f>
        <v>67.333600000000004</v>
      </c>
      <c r="AC1168" s="43">
        <f>_xlfn.XLOOKUP(Master1[[#This Row],[cu_id]],Revenue_Analysis[cuid],Revenue_Analysis[Q2 Low Deviation], 0)</f>
        <v>58.639099999999999</v>
      </c>
      <c r="AD1168" s="43">
        <f>_xlfn.XLOOKUP(Master1[[#This Row],[cu_id]],Revenue_Analysis[cuid],Revenue_Analysis[Q2 High Deviation], 0)</f>
        <v>73.034700000000001</v>
      </c>
      <c r="AE1168" s="43">
        <f>_xlfn.XLOOKUP(Master1[[#This Row],[cu_id]],Revenue_Analysis[cuid],Revenue_Analysis[Q3 Low Deviation], 0)</f>
        <v>61.334200000000003</v>
      </c>
      <c r="AF1168" s="43">
        <f>_xlfn.XLOOKUP(Master1[[#This Row],[cu_id]],Revenue_Analysis[cuid],Revenue_Analysis[Q3 High Deviation], 0)</f>
        <v>74.395799999999994</v>
      </c>
      <c r="AG1168" s="43">
        <f>_xlfn.XLOOKUP(Master1[[#This Row],[cu_id]],Revenue_Analysis[cuid],Revenue_Analysis[Q4 Low Deviation], 0)</f>
        <v>54.333799999999997</v>
      </c>
      <c r="AH1168" s="43">
        <f>_xlfn.XLOOKUP(Master1[[#This Row],[cu_id]],Revenue_Analysis[cuid],Revenue_Analysis[Q4 High Deviation], 0)</f>
        <v>67.808999999999997</v>
      </c>
      <c r="AI1168" s="43">
        <f>_xlfn.XLOOKUP(Master1[[#This Row],[cu_id]],Revenue_Analysis[cuid],Revenue_Analysis[Q1 Average], 0)</f>
        <v>59.0792</v>
      </c>
      <c r="AJ1168" s="43">
        <f>_xlfn.XLOOKUP(Master1[[#This Row],[cu_id]],Revenue_Analysis[cuid],Revenue_Analysis[Q2 Average], 0)</f>
        <v>65.8369</v>
      </c>
      <c r="AK1168" s="43">
        <f>_xlfn.XLOOKUP(Master1[[#This Row],[cu_id]],Revenue_Analysis[cuid],Revenue_Analysis[Q3 Average], 0)</f>
        <v>67.864999999999995</v>
      </c>
      <c r="AL1168" s="43">
        <f>_xlfn.XLOOKUP(Master1[[#This Row],[cu_id]],Revenue_Analysis[cuid],Revenue_Analysis[Q4 Average], 0)</f>
        <v>61.071399999999997</v>
      </c>
      <c r="AM1168" s="44">
        <v>0.375</v>
      </c>
      <c r="AN1168" s="44">
        <v>0.70833333333333337</v>
      </c>
      <c r="AO1168" s="25" t="s">
        <v>13860</v>
      </c>
      <c r="AP1168" s="25" t="s">
        <v>13860</v>
      </c>
      <c r="AQ1168" s="25" t="s">
        <v>13860</v>
      </c>
      <c r="AR1168" s="25" t="s">
        <v>0</v>
      </c>
      <c r="AS1168" s="15">
        <f>IFERROR(_xlfn.XLOOKUP(Master1[[#This Row],[cu_id]],StopTimes[cu_ID],StopTimes[Average Stop Time]), 0)</f>
        <v>15.518750000000001</v>
      </c>
      <c r="AT116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68" s="45" t="s">
        <v>13860</v>
      </c>
      <c r="AV1168" s="13"/>
      <c r="AW1168" s="12"/>
    </row>
    <row r="1169" spans="1:49" x14ac:dyDescent="0.3">
      <c r="A1169" s="74" t="s">
        <v>3504</v>
      </c>
      <c r="B1169" s="25">
        <v>15</v>
      </c>
      <c r="C1169" s="25" t="s">
        <v>14</v>
      </c>
      <c r="D1169" s="26">
        <v>24189</v>
      </c>
      <c r="E1169" s="26" t="s">
        <v>13</v>
      </c>
      <c r="F1169" s="26" t="s">
        <v>589</v>
      </c>
      <c r="G1169" s="26" t="s">
        <v>590</v>
      </c>
      <c r="H1169" s="26" t="s">
        <v>11</v>
      </c>
      <c r="I1169" s="26" t="s">
        <v>214</v>
      </c>
      <c r="J1169" s="26" t="s">
        <v>4</v>
      </c>
      <c r="K1169" s="26" t="s">
        <v>215</v>
      </c>
      <c r="L1169" s="27" t="s">
        <v>19</v>
      </c>
      <c r="M1169" s="25" t="s">
        <v>18</v>
      </c>
      <c r="N1169" s="25" t="s">
        <v>2</v>
      </c>
      <c r="O11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48</v>
      </c>
      <c r="P1169" s="25">
        <v>0</v>
      </c>
      <c r="Q1169" s="25">
        <v>0</v>
      </c>
      <c r="R1169" s="25">
        <v>0</v>
      </c>
      <c r="S1169" s="25">
        <v>48</v>
      </c>
      <c r="T1169" s="25">
        <v>0</v>
      </c>
      <c r="U1169" s="25">
        <v>16</v>
      </c>
      <c r="V1169" s="41" t="str">
        <f>IFERROR(Master1[[#This Row],[Avg Garment Scans per Delivery]]/Master1[[#This Row],[Garment Inventory]], "")</f>
        <v/>
      </c>
      <c r="W1169" s="42"/>
      <c r="X1169" s="42"/>
      <c r="Y1169" s="42"/>
      <c r="Z1169" s="42"/>
      <c r="AA1169" s="43">
        <f>_xlfn.XLOOKUP(Master1[[#This Row],[cu_id]], Revenue_Analysis[cuid], Revenue_Analysis[Q1 Low Deviation], 0)</f>
        <v>56.134500000000003</v>
      </c>
      <c r="AB1169" s="43">
        <f>_xlfn.XLOOKUP(Master1[[#This Row],[cu_id]],Revenue_Analysis[cuid],Revenue_Analysis[Q1 High Deviation], 0)</f>
        <v>57.971299999999999</v>
      </c>
      <c r="AC1169" s="43">
        <f>_xlfn.XLOOKUP(Master1[[#This Row],[cu_id]],Revenue_Analysis[cuid],Revenue_Analysis[Q2 Low Deviation], 0)</f>
        <v>58.653399999999998</v>
      </c>
      <c r="AD1169" s="43">
        <f>_xlfn.XLOOKUP(Master1[[#This Row],[cu_id]],Revenue_Analysis[cuid],Revenue_Analysis[Q2 High Deviation], 0)</f>
        <v>61.7</v>
      </c>
      <c r="AE1169" s="43">
        <f>_xlfn.XLOOKUP(Master1[[#This Row],[cu_id]],Revenue_Analysis[cuid],Revenue_Analysis[Q3 Low Deviation], 0)</f>
        <v>61.709600000000002</v>
      </c>
      <c r="AF1169" s="43">
        <f>_xlfn.XLOOKUP(Master1[[#This Row],[cu_id]],Revenue_Analysis[cuid],Revenue_Analysis[Q3 High Deviation], 0)</f>
        <v>62.356200000000001</v>
      </c>
      <c r="AG1169" s="43">
        <f>_xlfn.XLOOKUP(Master1[[#This Row],[cu_id]],Revenue_Analysis[cuid],Revenue_Analysis[Q4 Low Deviation], 0)</f>
        <v>66.69</v>
      </c>
      <c r="AH1169" s="43">
        <f>_xlfn.XLOOKUP(Master1[[#This Row],[cu_id]],Revenue_Analysis[cuid],Revenue_Analysis[Q4 High Deviation], 0)</f>
        <v>66.69</v>
      </c>
      <c r="AI1169" s="43">
        <f>_xlfn.XLOOKUP(Master1[[#This Row],[cu_id]],Revenue_Analysis[cuid],Revenue_Analysis[Q1 Average], 0)</f>
        <v>57.052900000000001</v>
      </c>
      <c r="AJ1169" s="43">
        <f>_xlfn.XLOOKUP(Master1[[#This Row],[cu_id]],Revenue_Analysis[cuid],Revenue_Analysis[Q2 Average], 0)</f>
        <v>60.176699999999997</v>
      </c>
      <c r="AK1169" s="43">
        <f>_xlfn.XLOOKUP(Master1[[#This Row],[cu_id]],Revenue_Analysis[cuid],Revenue_Analysis[Q3 Average], 0)</f>
        <v>62.032899999999998</v>
      </c>
      <c r="AL1169" s="43">
        <f>_xlfn.XLOOKUP(Master1[[#This Row],[cu_id]],Revenue_Analysis[cuid],Revenue_Analysis[Q4 Average], 0)</f>
        <v>66.69</v>
      </c>
      <c r="AM1169" s="44">
        <v>0.41666666666666669</v>
      </c>
      <c r="AN1169" s="44">
        <v>0.66666666666666663</v>
      </c>
      <c r="AO1169" s="25" t="s">
        <v>13860</v>
      </c>
      <c r="AP1169" s="25" t="s">
        <v>13860</v>
      </c>
      <c r="AQ1169" s="25" t="s">
        <v>13860</v>
      </c>
      <c r="AR1169" s="25" t="s">
        <v>0</v>
      </c>
      <c r="AS1169" s="15">
        <f>IFERROR(_xlfn.XLOOKUP(Master1[[#This Row],[cu_id]],StopTimes[cu_ID],StopTimes[Average Stop Time]), 0)</f>
        <v>6.6666666666666666E-2</v>
      </c>
      <c r="AT1169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69" s="45">
        <v>10</v>
      </c>
      <c r="AV1169" s="13"/>
      <c r="AW1169" s="12"/>
    </row>
    <row r="1170" spans="1:49" x14ac:dyDescent="0.3">
      <c r="A1170" s="74" t="s">
        <v>3505</v>
      </c>
      <c r="B1170" s="25">
        <v>70</v>
      </c>
      <c r="C1170" s="25" t="s">
        <v>12</v>
      </c>
      <c r="D1170" s="26">
        <v>99079</v>
      </c>
      <c r="E1170" s="26" t="s">
        <v>46</v>
      </c>
      <c r="F1170" s="83" t="s">
        <v>4787</v>
      </c>
      <c r="G1170" s="26" t="s">
        <v>592</v>
      </c>
      <c r="H1170" s="26" t="s">
        <v>11</v>
      </c>
      <c r="I1170" s="26" t="s">
        <v>593</v>
      </c>
      <c r="J1170" s="26" t="s">
        <v>4</v>
      </c>
      <c r="K1170" s="26" t="s">
        <v>594</v>
      </c>
      <c r="L1170" s="27" t="s">
        <v>16</v>
      </c>
      <c r="M1170" s="25" t="s">
        <v>3</v>
      </c>
      <c r="N1170" s="25" t="s">
        <v>2</v>
      </c>
      <c r="O11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1170" s="25">
        <v>0</v>
      </c>
      <c r="Q1170" s="25">
        <v>120</v>
      </c>
      <c r="R1170" s="25">
        <v>0</v>
      </c>
      <c r="S1170" s="25">
        <v>0</v>
      </c>
      <c r="T1170" s="25">
        <v>0</v>
      </c>
      <c r="U1170" s="25">
        <v>52</v>
      </c>
      <c r="V1170" s="41" t="str">
        <f>IFERROR(Master1[[#This Row],[Avg Garment Scans per Delivery]]/Master1[[#This Row],[Garment Inventory]], "")</f>
        <v/>
      </c>
      <c r="W1170" s="42"/>
      <c r="X1170" s="42"/>
      <c r="Y1170" s="42"/>
      <c r="Z1170" s="42"/>
      <c r="AA1170" s="43">
        <f>_xlfn.XLOOKUP(Master1[[#This Row],[cu_id]], Revenue_Analysis[cuid], Revenue_Analysis[Q1 Low Deviation], 0)</f>
        <v>59.830399999999997</v>
      </c>
      <c r="AB1170" s="43">
        <f>_xlfn.XLOOKUP(Master1[[#This Row],[cu_id]],Revenue_Analysis[cuid],Revenue_Analysis[Q1 High Deviation], 0)</f>
        <v>78.171199999999999</v>
      </c>
      <c r="AC1170" s="43">
        <f>_xlfn.XLOOKUP(Master1[[#This Row],[cu_id]],Revenue_Analysis[cuid],Revenue_Analysis[Q2 Low Deviation], 0)</f>
        <v>59.983199999999997</v>
      </c>
      <c r="AD1170" s="43">
        <f>_xlfn.XLOOKUP(Master1[[#This Row],[cu_id]],Revenue_Analysis[cuid],Revenue_Analysis[Q2 High Deviation], 0)</f>
        <v>81.992199999999997</v>
      </c>
      <c r="AE1170" s="43">
        <f>_xlfn.XLOOKUP(Master1[[#This Row],[cu_id]],Revenue_Analysis[cuid],Revenue_Analysis[Q3 Low Deviation], 0)</f>
        <v>61.451599999999999</v>
      </c>
      <c r="AF1170" s="43">
        <f>_xlfn.XLOOKUP(Master1[[#This Row],[cu_id]],Revenue_Analysis[cuid],Revenue_Analysis[Q3 High Deviation], 0)</f>
        <v>79.922200000000004</v>
      </c>
      <c r="AG1170" s="43">
        <f>_xlfn.XLOOKUP(Master1[[#This Row],[cu_id]],Revenue_Analysis[cuid],Revenue_Analysis[Q4 Low Deviation], 0)</f>
        <v>59.830399999999997</v>
      </c>
      <c r="AH1170" s="43">
        <f>_xlfn.XLOOKUP(Master1[[#This Row],[cu_id]],Revenue_Analysis[cuid],Revenue_Analysis[Q4 High Deviation], 0)</f>
        <v>78.171199999999999</v>
      </c>
      <c r="AI1170" s="43">
        <f>_xlfn.XLOOKUP(Master1[[#This Row],[cu_id]],Revenue_Analysis[cuid],Revenue_Analysis[Q1 Average], 0)</f>
        <v>69.000799999999998</v>
      </c>
      <c r="AJ1170" s="43">
        <f>_xlfn.XLOOKUP(Master1[[#This Row],[cu_id]],Revenue_Analysis[cuid],Revenue_Analysis[Q2 Average], 0)</f>
        <v>70.987700000000004</v>
      </c>
      <c r="AK1170" s="43">
        <f>_xlfn.XLOOKUP(Master1[[#This Row],[cu_id]],Revenue_Analysis[cuid],Revenue_Analysis[Q3 Average], 0)</f>
        <v>70.686899999999994</v>
      </c>
      <c r="AL1170" s="43">
        <f>_xlfn.XLOOKUP(Master1[[#This Row],[cu_id]],Revenue_Analysis[cuid],Revenue_Analysis[Q4 Average], 0)</f>
        <v>69.000799999999998</v>
      </c>
      <c r="AM1170" s="44">
        <v>0.45833333333333331</v>
      </c>
      <c r="AN1170" s="44">
        <v>0.91666666666666663</v>
      </c>
      <c r="AO1170" s="25" t="s">
        <v>13860</v>
      </c>
      <c r="AP1170" s="25" t="s">
        <v>13860</v>
      </c>
      <c r="AQ1170" s="25" t="s">
        <v>13860</v>
      </c>
      <c r="AR1170" s="25" t="s">
        <v>0</v>
      </c>
      <c r="AS1170" s="15">
        <f>IFERROR(_xlfn.XLOOKUP(Master1[[#This Row],[cu_id]],StopTimes[cu_ID],StopTimes[Average Stop Time]), 0)</f>
        <v>9.3645833333333339</v>
      </c>
      <c r="AT117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70" s="45" t="s">
        <v>13860</v>
      </c>
      <c r="AV1170" s="13"/>
      <c r="AW1170" s="12"/>
    </row>
    <row r="1171" spans="1:49" x14ac:dyDescent="0.3">
      <c r="A1171" s="74" t="s">
        <v>3506</v>
      </c>
      <c r="B1171" s="25">
        <v>72</v>
      </c>
      <c r="C1171" s="25" t="s">
        <v>9</v>
      </c>
      <c r="D1171" s="26">
        <v>24199</v>
      </c>
      <c r="E1171" s="26" t="s">
        <v>13</v>
      </c>
      <c r="F1171" s="26" t="s">
        <v>595</v>
      </c>
      <c r="G1171" s="26" t="s">
        <v>596</v>
      </c>
      <c r="H1171" s="26" t="s">
        <v>11</v>
      </c>
      <c r="I1171" s="26" t="s">
        <v>271</v>
      </c>
      <c r="J1171" s="26" t="s">
        <v>4</v>
      </c>
      <c r="K1171" s="26" t="s">
        <v>272</v>
      </c>
      <c r="L1171" s="27" t="s">
        <v>16</v>
      </c>
      <c r="M1171" s="25" t="s">
        <v>3</v>
      </c>
      <c r="N1171" s="25" t="s">
        <v>2</v>
      </c>
      <c r="O11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171" s="25">
        <v>160</v>
      </c>
      <c r="Q1171" s="25">
        <v>0</v>
      </c>
      <c r="R1171" s="25">
        <v>0</v>
      </c>
      <c r="S1171" s="25">
        <v>0</v>
      </c>
      <c r="T1171" s="25">
        <v>0</v>
      </c>
      <c r="U1171" s="25">
        <v>52</v>
      </c>
      <c r="V1171" s="41">
        <f>IFERROR(Master1[[#This Row],[Avg Garment Scans per Delivery]]/Master1[[#This Row],[Garment Inventory]], "")</f>
        <v>0.33333333333333331</v>
      </c>
      <c r="W1171" s="42">
        <v>9</v>
      </c>
      <c r="X1171" s="42">
        <v>3</v>
      </c>
      <c r="Y1171" s="42">
        <v>1</v>
      </c>
      <c r="Z1171" s="42">
        <v>12</v>
      </c>
      <c r="AA1171" s="43">
        <f>_xlfn.XLOOKUP(Master1[[#This Row],[cu_id]], Revenue_Analysis[cuid], Revenue_Analysis[Q1 Low Deviation], 0)</f>
        <v>86.078199999999995</v>
      </c>
      <c r="AB1171" s="43">
        <f>_xlfn.XLOOKUP(Master1[[#This Row],[cu_id]],Revenue_Analysis[cuid],Revenue_Analysis[Q1 High Deviation], 0)</f>
        <v>96.207999999999998</v>
      </c>
      <c r="AC1171" s="43">
        <f>_xlfn.XLOOKUP(Master1[[#This Row],[cu_id]],Revenue_Analysis[cuid],Revenue_Analysis[Q2 Low Deviation], 0)</f>
        <v>98.903800000000004</v>
      </c>
      <c r="AD1171" s="43">
        <f>_xlfn.XLOOKUP(Master1[[#This Row],[cu_id]],Revenue_Analysis[cuid],Revenue_Analysis[Q2 High Deviation], 0)</f>
        <v>100.0286</v>
      </c>
      <c r="AE1171" s="43">
        <f>_xlfn.XLOOKUP(Master1[[#This Row],[cu_id]],Revenue_Analysis[cuid],Revenue_Analysis[Q3 Low Deviation], 0)</f>
        <v>81.426900000000003</v>
      </c>
      <c r="AF1171" s="43">
        <f>_xlfn.XLOOKUP(Master1[[#This Row],[cu_id]],Revenue_Analysis[cuid],Revenue_Analysis[Q3 High Deviation], 0)</f>
        <v>105.85590000000001</v>
      </c>
      <c r="AG1171" s="43">
        <f>_xlfn.XLOOKUP(Master1[[#This Row],[cu_id]],Revenue_Analysis[cuid],Revenue_Analysis[Q4 Low Deviation], 0)</f>
        <v>108.04</v>
      </c>
      <c r="AH1171" s="43">
        <f>_xlfn.XLOOKUP(Master1[[#This Row],[cu_id]],Revenue_Analysis[cuid],Revenue_Analysis[Q4 High Deviation], 0)</f>
        <v>108.04</v>
      </c>
      <c r="AI1171" s="43">
        <f>_xlfn.XLOOKUP(Master1[[#This Row],[cu_id]],Revenue_Analysis[cuid],Revenue_Analysis[Q1 Average], 0)</f>
        <v>91.143100000000004</v>
      </c>
      <c r="AJ1171" s="43">
        <f>_xlfn.XLOOKUP(Master1[[#This Row],[cu_id]],Revenue_Analysis[cuid],Revenue_Analysis[Q2 Average], 0)</f>
        <v>99.466200000000001</v>
      </c>
      <c r="AK1171" s="43">
        <f>_xlfn.XLOOKUP(Master1[[#This Row],[cu_id]],Revenue_Analysis[cuid],Revenue_Analysis[Q3 Average], 0)</f>
        <v>93.641400000000004</v>
      </c>
      <c r="AL1171" s="43">
        <f>_xlfn.XLOOKUP(Master1[[#This Row],[cu_id]],Revenue_Analysis[cuid],Revenue_Analysis[Q4 Average], 0)</f>
        <v>108.04</v>
      </c>
      <c r="AM1171" s="44" t="s">
        <v>13860</v>
      </c>
      <c r="AN1171" s="44" t="s">
        <v>13860</v>
      </c>
      <c r="AO1171" s="25" t="s">
        <v>13860</v>
      </c>
      <c r="AP1171" s="25" t="s">
        <v>13860</v>
      </c>
      <c r="AQ1171" s="25" t="s">
        <v>13860</v>
      </c>
      <c r="AR1171" s="25" t="s">
        <v>0</v>
      </c>
      <c r="AS1171" s="15">
        <f>IFERROR(_xlfn.XLOOKUP(Master1[[#This Row],[cu_id]],StopTimes[cu_ID],StopTimes[Average Stop Time]), 0)</f>
        <v>0.47037036999999998</v>
      </c>
      <c r="AT1171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1171" s="45">
        <v>25</v>
      </c>
      <c r="AV1171" s="13"/>
      <c r="AW1171" s="12"/>
    </row>
    <row r="1172" spans="1:49" x14ac:dyDescent="0.3">
      <c r="A1172" s="74" t="s">
        <v>3507</v>
      </c>
      <c r="B1172" s="25">
        <v>76</v>
      </c>
      <c r="C1172" s="25" t="s">
        <v>14</v>
      </c>
      <c r="D1172" s="26">
        <v>24212</v>
      </c>
      <c r="E1172" s="26" t="s">
        <v>13</v>
      </c>
      <c r="F1172" s="26" t="s">
        <v>597</v>
      </c>
      <c r="G1172" s="26" t="s">
        <v>598</v>
      </c>
      <c r="H1172" s="26" t="s">
        <v>11</v>
      </c>
      <c r="I1172" s="26" t="s">
        <v>599</v>
      </c>
      <c r="J1172" s="26" t="s">
        <v>4</v>
      </c>
      <c r="K1172" s="26" t="s">
        <v>600</v>
      </c>
      <c r="L1172" s="27" t="s">
        <v>29</v>
      </c>
      <c r="M1172" s="25" t="s">
        <v>28</v>
      </c>
      <c r="N1172" s="25" t="s">
        <v>2</v>
      </c>
      <c r="O11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172" s="25">
        <v>0</v>
      </c>
      <c r="Q1172" s="25">
        <v>0</v>
      </c>
      <c r="R1172" s="25">
        <v>0</v>
      </c>
      <c r="S1172" s="25">
        <v>140</v>
      </c>
      <c r="T1172" s="25">
        <v>0</v>
      </c>
      <c r="U1172" s="25">
        <v>13</v>
      </c>
      <c r="V1172" s="41" t="str">
        <f>IFERROR(Master1[[#This Row],[Avg Garment Scans per Delivery]]/Master1[[#This Row],[Garment Inventory]], "")</f>
        <v/>
      </c>
      <c r="W1172" s="42"/>
      <c r="X1172" s="42"/>
      <c r="Y1172" s="42"/>
      <c r="Z1172" s="42"/>
      <c r="AA1172" s="43">
        <f>_xlfn.XLOOKUP(Master1[[#This Row],[cu_id]], Revenue_Analysis[cuid], Revenue_Analysis[Q1 Low Deviation], 0)</f>
        <v>43.308700000000002</v>
      </c>
      <c r="AB1172" s="43">
        <f>_xlfn.XLOOKUP(Master1[[#This Row],[cu_id]],Revenue_Analysis[cuid],Revenue_Analysis[Q1 High Deviation], 0)</f>
        <v>44.996299999999998</v>
      </c>
      <c r="AC1172" s="43">
        <f>_xlfn.XLOOKUP(Master1[[#This Row],[cu_id]],Revenue_Analysis[cuid],Revenue_Analysis[Q2 Low Deviation], 0)</f>
        <v>45.465499999999999</v>
      </c>
      <c r="AD1172" s="43">
        <f>_xlfn.XLOOKUP(Master1[[#This Row],[cu_id]],Revenue_Analysis[cuid],Revenue_Analysis[Q2 High Deviation], 0)</f>
        <v>48.461100000000002</v>
      </c>
      <c r="AE1172" s="43">
        <f>_xlfn.XLOOKUP(Master1[[#This Row],[cu_id]],Revenue_Analysis[cuid],Revenue_Analysis[Q3 Low Deviation], 0)</f>
        <v>38.72</v>
      </c>
      <c r="AF1172" s="43">
        <f>_xlfn.XLOOKUP(Master1[[#This Row],[cu_id]],Revenue_Analysis[cuid],Revenue_Analysis[Q3 High Deviation], 0)</f>
        <v>49.21</v>
      </c>
      <c r="AG1172" s="43">
        <f>_xlfn.XLOOKUP(Master1[[#This Row],[cu_id]],Revenue_Analysis[cuid],Revenue_Analysis[Q4 Low Deviation], 0)</f>
        <v>38.72</v>
      </c>
      <c r="AH1172" s="43">
        <f>_xlfn.XLOOKUP(Master1[[#This Row],[cu_id]],Revenue_Analysis[cuid],Revenue_Analysis[Q4 High Deviation], 0)</f>
        <v>38.72</v>
      </c>
      <c r="AI1172" s="43">
        <f>_xlfn.XLOOKUP(Master1[[#This Row],[cu_id]],Revenue_Analysis[cuid],Revenue_Analysis[Q1 Average], 0)</f>
        <v>44.152500000000003</v>
      </c>
      <c r="AJ1172" s="43">
        <f>_xlfn.XLOOKUP(Master1[[#This Row],[cu_id]],Revenue_Analysis[cuid],Revenue_Analysis[Q2 Average], 0)</f>
        <v>46.963299999999997</v>
      </c>
      <c r="AK1172" s="43">
        <f>_xlfn.XLOOKUP(Master1[[#This Row],[cu_id]],Revenue_Analysis[cuid],Revenue_Analysis[Q3 Average], 0)</f>
        <v>43.965000000000003</v>
      </c>
      <c r="AL1172" s="43">
        <f>_xlfn.XLOOKUP(Master1[[#This Row],[cu_id]],Revenue_Analysis[cuid],Revenue_Analysis[Q4 Average], 0)</f>
        <v>38.72</v>
      </c>
      <c r="AM1172" s="44">
        <v>12</v>
      </c>
      <c r="AN1172" s="44">
        <v>4.5</v>
      </c>
      <c r="AO1172" s="25" t="s">
        <v>13860</v>
      </c>
      <c r="AP1172" s="25" t="s">
        <v>13860</v>
      </c>
      <c r="AQ1172" s="25" t="s">
        <v>13860</v>
      </c>
      <c r="AR1172" s="25" t="s">
        <v>0</v>
      </c>
      <c r="AS1172" s="15">
        <f>IFERROR(_xlfn.XLOOKUP(Master1[[#This Row],[cu_id]],StopTimes[cu_ID],StopTimes[Average Stop Time]), 0)</f>
        <v>4.625</v>
      </c>
      <c r="AT117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72" s="45" t="s">
        <v>13860</v>
      </c>
      <c r="AV1172" s="13"/>
      <c r="AW1172" s="12"/>
    </row>
    <row r="1173" spans="1:49" x14ac:dyDescent="0.3">
      <c r="A1173" s="74" t="s">
        <v>3508</v>
      </c>
      <c r="B1173" s="25">
        <v>78</v>
      </c>
      <c r="C1173" s="25" t="s">
        <v>6</v>
      </c>
      <c r="D1173" s="26">
        <v>24214</v>
      </c>
      <c r="E1173" s="26" t="s">
        <v>13</v>
      </c>
      <c r="F1173" s="26" t="s">
        <v>601</v>
      </c>
      <c r="G1173" s="26" t="s">
        <v>602</v>
      </c>
      <c r="H1173" s="26" t="s">
        <v>11</v>
      </c>
      <c r="I1173" s="26" t="s">
        <v>603</v>
      </c>
      <c r="J1173" s="26" t="s">
        <v>4</v>
      </c>
      <c r="K1173" s="26" t="s">
        <v>604</v>
      </c>
      <c r="L1173" s="27" t="s">
        <v>16</v>
      </c>
      <c r="M1173" s="25" t="s">
        <v>3</v>
      </c>
      <c r="N1173" s="25" t="s">
        <v>2</v>
      </c>
      <c r="O11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173" s="25">
        <v>0</v>
      </c>
      <c r="Q1173" s="25">
        <v>0</v>
      </c>
      <c r="R1173" s="25">
        <v>90</v>
      </c>
      <c r="S1173" s="25">
        <v>0</v>
      </c>
      <c r="T1173" s="25">
        <v>0</v>
      </c>
      <c r="U1173" s="25">
        <v>52</v>
      </c>
      <c r="V1173" s="41" t="str">
        <f>IFERROR(Master1[[#This Row],[Avg Garment Scans per Delivery]]/Master1[[#This Row],[Garment Inventory]], "")</f>
        <v/>
      </c>
      <c r="W1173" s="42"/>
      <c r="X1173" s="42"/>
      <c r="Y1173" s="42"/>
      <c r="Z1173" s="42"/>
      <c r="AA1173" s="43">
        <f>_xlfn.XLOOKUP(Master1[[#This Row],[cu_id]], Revenue_Analysis[cuid], Revenue_Analysis[Q1 Low Deviation], 0)</f>
        <v>53.253999999999998</v>
      </c>
      <c r="AB1173" s="43">
        <f>_xlfn.XLOOKUP(Master1[[#This Row],[cu_id]],Revenue_Analysis[cuid],Revenue_Analysis[Q1 High Deviation], 0)</f>
        <v>58.716799999999999</v>
      </c>
      <c r="AC1173" s="43">
        <f>_xlfn.XLOOKUP(Master1[[#This Row],[cu_id]],Revenue_Analysis[cuid],Revenue_Analysis[Q2 Low Deviation], 0)</f>
        <v>61.357700000000001</v>
      </c>
      <c r="AD1173" s="43">
        <f>_xlfn.XLOOKUP(Master1[[#This Row],[cu_id]],Revenue_Analysis[cuid],Revenue_Analysis[Q2 High Deviation], 0)</f>
        <v>69.628900000000002</v>
      </c>
      <c r="AE1173" s="43">
        <f>_xlfn.XLOOKUP(Master1[[#This Row],[cu_id]],Revenue_Analysis[cuid],Revenue_Analysis[Q3 Low Deviation], 0)</f>
        <v>60.698500000000003</v>
      </c>
      <c r="AF1173" s="43">
        <f>_xlfn.XLOOKUP(Master1[[#This Row],[cu_id]],Revenue_Analysis[cuid],Revenue_Analysis[Q3 High Deviation], 0)</f>
        <v>68.567700000000002</v>
      </c>
      <c r="AG1173" s="43">
        <f>_xlfn.XLOOKUP(Master1[[#This Row],[cu_id]],Revenue_Analysis[cuid],Revenue_Analysis[Q4 Low Deviation], 0)</f>
        <v>55.7102</v>
      </c>
      <c r="AH1173" s="43">
        <f>_xlfn.XLOOKUP(Master1[[#This Row],[cu_id]],Revenue_Analysis[cuid],Revenue_Analysis[Q4 High Deviation], 0)</f>
        <v>60.657400000000003</v>
      </c>
      <c r="AI1173" s="43">
        <f>_xlfn.XLOOKUP(Master1[[#This Row],[cu_id]],Revenue_Analysis[cuid],Revenue_Analysis[Q1 Average], 0)</f>
        <v>55.985399999999998</v>
      </c>
      <c r="AJ1173" s="43">
        <f>_xlfn.XLOOKUP(Master1[[#This Row],[cu_id]],Revenue_Analysis[cuid],Revenue_Analysis[Q2 Average], 0)</f>
        <v>65.493300000000005</v>
      </c>
      <c r="AK1173" s="43">
        <f>_xlfn.XLOOKUP(Master1[[#This Row],[cu_id]],Revenue_Analysis[cuid],Revenue_Analysis[Q3 Average], 0)</f>
        <v>64.633099999999999</v>
      </c>
      <c r="AL1173" s="43">
        <f>_xlfn.XLOOKUP(Master1[[#This Row],[cu_id]],Revenue_Analysis[cuid],Revenue_Analysis[Q4 Average], 0)</f>
        <v>58.183799999999998</v>
      </c>
      <c r="AM1173" s="44">
        <v>0.45833333333333331</v>
      </c>
      <c r="AN1173" s="44">
        <v>0.75</v>
      </c>
      <c r="AO1173" s="25" t="s">
        <v>13860</v>
      </c>
      <c r="AP1173" s="25" t="s">
        <v>13860</v>
      </c>
      <c r="AQ1173" s="25" t="s">
        <v>13860</v>
      </c>
      <c r="AR1173" s="25" t="s">
        <v>0</v>
      </c>
      <c r="AS1173" s="15">
        <f>IFERROR(_xlfn.XLOOKUP(Master1[[#This Row],[cu_id]],StopTimes[cu_ID],StopTimes[Average Stop Time]), 0)</f>
        <v>1.3541666666666667</v>
      </c>
      <c r="AT1173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173" s="45">
        <v>5</v>
      </c>
      <c r="AV1173" s="13"/>
      <c r="AW1173" s="12"/>
    </row>
    <row r="1174" spans="1:49" x14ac:dyDescent="0.3">
      <c r="A1174" s="74" t="s">
        <v>3509</v>
      </c>
      <c r="B1174" s="25">
        <v>76</v>
      </c>
      <c r="C1174" s="25" t="s">
        <v>6</v>
      </c>
      <c r="D1174" s="26">
        <v>24217</v>
      </c>
      <c r="E1174" s="26" t="s">
        <v>13</v>
      </c>
      <c r="F1174" s="26" t="s">
        <v>605</v>
      </c>
      <c r="G1174" s="26" t="s">
        <v>606</v>
      </c>
      <c r="H1174" s="26" t="s">
        <v>11</v>
      </c>
      <c r="I1174" s="26" t="s">
        <v>607</v>
      </c>
      <c r="J1174" s="26" t="s">
        <v>4</v>
      </c>
      <c r="K1174" s="26" t="s">
        <v>608</v>
      </c>
      <c r="L1174" s="27" t="s">
        <v>17</v>
      </c>
      <c r="M1174" s="25" t="s">
        <v>10</v>
      </c>
      <c r="N1174" s="25" t="s">
        <v>2</v>
      </c>
      <c r="O11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174" s="25">
        <v>0</v>
      </c>
      <c r="Q1174" s="25">
        <v>0</v>
      </c>
      <c r="R1174" s="25">
        <v>10</v>
      </c>
      <c r="S1174" s="25">
        <v>0</v>
      </c>
      <c r="T1174" s="25">
        <v>0</v>
      </c>
      <c r="U1174" s="25">
        <v>25</v>
      </c>
      <c r="V1174" s="41" t="str">
        <f>IFERROR(Master1[[#This Row],[Avg Garment Scans per Delivery]]/Master1[[#This Row],[Garment Inventory]], "")</f>
        <v/>
      </c>
      <c r="W1174" s="42"/>
      <c r="X1174" s="42"/>
      <c r="Y1174" s="42"/>
      <c r="Z1174" s="42"/>
      <c r="AA1174" s="43">
        <f>_xlfn.XLOOKUP(Master1[[#This Row],[cu_id]], Revenue_Analysis[cuid], Revenue_Analysis[Q1 Low Deviation], 0)</f>
        <v>59.15</v>
      </c>
      <c r="AB1174" s="43">
        <f>_xlfn.XLOOKUP(Master1[[#This Row],[cu_id]],Revenue_Analysis[cuid],Revenue_Analysis[Q1 High Deviation], 0)</f>
        <v>60.4</v>
      </c>
      <c r="AC1174" s="43">
        <f>_xlfn.XLOOKUP(Master1[[#This Row],[cu_id]],Revenue_Analysis[cuid],Revenue_Analysis[Q2 Low Deviation], 0)</f>
        <v>62.095100000000002</v>
      </c>
      <c r="AD1174" s="43">
        <f>_xlfn.XLOOKUP(Master1[[#This Row],[cu_id]],Revenue_Analysis[cuid],Revenue_Analysis[Q2 High Deviation], 0)</f>
        <v>67.247699999999995</v>
      </c>
      <c r="AE1174" s="43">
        <f>_xlfn.XLOOKUP(Master1[[#This Row],[cu_id]],Revenue_Analysis[cuid],Revenue_Analysis[Q3 Low Deviation], 0)</f>
        <v>63.046599999999998</v>
      </c>
      <c r="AF1174" s="43">
        <f>_xlfn.XLOOKUP(Master1[[#This Row],[cu_id]],Revenue_Analysis[cuid],Revenue_Analysis[Q3 High Deviation], 0)</f>
        <v>63.68</v>
      </c>
      <c r="AG1174" s="43">
        <f>_xlfn.XLOOKUP(Master1[[#This Row],[cu_id]],Revenue_Analysis[cuid],Revenue_Analysis[Q4 Low Deviation], 0)</f>
        <v>63.32</v>
      </c>
      <c r="AH1174" s="43">
        <f>_xlfn.XLOOKUP(Master1[[#This Row],[cu_id]],Revenue_Analysis[cuid],Revenue_Analysis[Q4 High Deviation], 0)</f>
        <v>63.32</v>
      </c>
      <c r="AI1174" s="43">
        <f>_xlfn.XLOOKUP(Master1[[#This Row],[cu_id]],Revenue_Analysis[cuid],Revenue_Analysis[Q1 Average], 0)</f>
        <v>59.774999999999999</v>
      </c>
      <c r="AJ1174" s="43">
        <f>_xlfn.XLOOKUP(Master1[[#This Row],[cu_id]],Revenue_Analysis[cuid],Revenue_Analysis[Q2 Average], 0)</f>
        <v>64.671400000000006</v>
      </c>
      <c r="AK1174" s="43">
        <f>_xlfn.XLOOKUP(Master1[[#This Row],[cu_id]],Revenue_Analysis[cuid],Revenue_Analysis[Q3 Average], 0)</f>
        <v>63.363300000000002</v>
      </c>
      <c r="AL1174" s="43">
        <f>_xlfn.XLOOKUP(Master1[[#This Row],[cu_id]],Revenue_Analysis[cuid],Revenue_Analysis[Q4 Average], 0)</f>
        <v>63.32</v>
      </c>
      <c r="AM1174" s="44">
        <v>6</v>
      </c>
      <c r="AN1174" s="44">
        <v>4.5</v>
      </c>
      <c r="AO1174" s="25" t="s">
        <v>13860</v>
      </c>
      <c r="AP1174" s="25" t="s">
        <v>13860</v>
      </c>
      <c r="AQ1174" s="25" t="s">
        <v>13860</v>
      </c>
      <c r="AR1174" s="25" t="s">
        <v>0</v>
      </c>
      <c r="AS1174" s="15">
        <f>IFERROR(_xlfn.XLOOKUP(Master1[[#This Row],[cu_id]],StopTimes[cu_ID],StopTimes[Average Stop Time]), 0)</f>
        <v>0</v>
      </c>
      <c r="AT117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74" s="45" t="s">
        <v>13860</v>
      </c>
      <c r="AV1174" s="13"/>
      <c r="AW1174" s="12"/>
    </row>
    <row r="1175" spans="1:49" x14ac:dyDescent="0.3">
      <c r="A1175" s="74" t="s">
        <v>3510</v>
      </c>
      <c r="B1175" s="25">
        <v>9</v>
      </c>
      <c r="C1175" s="25" t="s">
        <v>14</v>
      </c>
      <c r="D1175" s="26">
        <v>24218</v>
      </c>
      <c r="E1175" s="26" t="s">
        <v>13</v>
      </c>
      <c r="F1175" s="26" t="s">
        <v>609</v>
      </c>
      <c r="G1175" s="26" t="s">
        <v>610</v>
      </c>
      <c r="H1175" s="26" t="s">
        <v>11</v>
      </c>
      <c r="I1175" s="26" t="s">
        <v>579</v>
      </c>
      <c r="J1175" s="26" t="s">
        <v>4</v>
      </c>
      <c r="K1175" s="26" t="s">
        <v>399</v>
      </c>
      <c r="L1175" s="27" t="s">
        <v>16</v>
      </c>
      <c r="M1175" s="25" t="s">
        <v>3</v>
      </c>
      <c r="N1175" s="25" t="s">
        <v>2</v>
      </c>
      <c r="O11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401</v>
      </c>
      <c r="P1175" s="25">
        <v>0</v>
      </c>
      <c r="Q1175" s="25">
        <v>0</v>
      </c>
      <c r="R1175" s="25">
        <v>0</v>
      </c>
      <c r="S1175" s="25">
        <v>401</v>
      </c>
      <c r="T1175" s="25">
        <v>0</v>
      </c>
      <c r="U1175" s="25">
        <v>44</v>
      </c>
      <c r="V1175" s="41" t="str">
        <f>IFERROR(Master1[[#This Row],[Avg Garment Scans per Delivery]]/Master1[[#This Row],[Garment Inventory]], "")</f>
        <v/>
      </c>
      <c r="W1175" s="42"/>
      <c r="X1175" s="42"/>
      <c r="Y1175" s="42"/>
      <c r="Z1175" s="42"/>
      <c r="AA1175" s="43">
        <f>_xlfn.XLOOKUP(Master1[[#This Row],[cu_id]], Revenue_Analysis[cuid], Revenue_Analysis[Q1 Low Deviation], 0)</f>
        <v>36.565199999999997</v>
      </c>
      <c r="AB1175" s="43">
        <f>_xlfn.XLOOKUP(Master1[[#This Row],[cu_id]],Revenue_Analysis[cuid],Revenue_Analysis[Q1 High Deviation], 0)</f>
        <v>67.513599999999997</v>
      </c>
      <c r="AC1175" s="43">
        <f>_xlfn.XLOOKUP(Master1[[#This Row],[cu_id]],Revenue_Analysis[cuid],Revenue_Analysis[Q2 Low Deviation], 0)</f>
        <v>39.431600000000003</v>
      </c>
      <c r="AD1175" s="43">
        <f>_xlfn.XLOOKUP(Master1[[#This Row],[cu_id]],Revenue_Analysis[cuid],Revenue_Analysis[Q2 High Deviation], 0)</f>
        <v>65.499799999999993</v>
      </c>
      <c r="AE1175" s="43">
        <f>_xlfn.XLOOKUP(Master1[[#This Row],[cu_id]],Revenue_Analysis[cuid],Revenue_Analysis[Q3 Low Deviation], 0)</f>
        <v>38.785400000000003</v>
      </c>
      <c r="AF1175" s="43">
        <f>_xlfn.XLOOKUP(Master1[[#This Row],[cu_id]],Revenue_Analysis[cuid],Revenue_Analysis[Q3 High Deviation], 0)</f>
        <v>74.554599999999994</v>
      </c>
      <c r="AG1175" s="43">
        <f>_xlfn.XLOOKUP(Master1[[#This Row],[cu_id]],Revenue_Analysis[cuid],Revenue_Analysis[Q4 Low Deviation], 0)</f>
        <v>41.730400000000003</v>
      </c>
      <c r="AH1175" s="43">
        <f>_xlfn.XLOOKUP(Master1[[#This Row],[cu_id]],Revenue_Analysis[cuid],Revenue_Analysis[Q4 High Deviation], 0)</f>
        <v>48.085599999999999</v>
      </c>
      <c r="AI1175" s="43">
        <f>_xlfn.XLOOKUP(Master1[[#This Row],[cu_id]],Revenue_Analysis[cuid],Revenue_Analysis[Q1 Average], 0)</f>
        <v>52.039400000000001</v>
      </c>
      <c r="AJ1175" s="43">
        <f>_xlfn.XLOOKUP(Master1[[#This Row],[cu_id]],Revenue_Analysis[cuid],Revenue_Analysis[Q2 Average], 0)</f>
        <v>52.465699999999998</v>
      </c>
      <c r="AK1175" s="43">
        <f>_xlfn.XLOOKUP(Master1[[#This Row],[cu_id]],Revenue_Analysis[cuid],Revenue_Analysis[Q3 Average], 0)</f>
        <v>56.67</v>
      </c>
      <c r="AL1175" s="43">
        <f>_xlfn.XLOOKUP(Master1[[#This Row],[cu_id]],Revenue_Analysis[cuid],Revenue_Analysis[Q4 Average], 0)</f>
        <v>44.908000000000001</v>
      </c>
      <c r="AM1175" s="44">
        <v>0.375</v>
      </c>
      <c r="AN1175" s="44">
        <v>0.66666666666666663</v>
      </c>
      <c r="AO1175" s="25" t="s">
        <v>13860</v>
      </c>
      <c r="AP1175" s="25" t="s">
        <v>13860</v>
      </c>
      <c r="AQ1175" s="25" t="s">
        <v>13860</v>
      </c>
      <c r="AR1175" s="25" t="s">
        <v>0</v>
      </c>
      <c r="AS1175" s="15">
        <f>IFERROR(_xlfn.XLOOKUP(Master1[[#This Row],[cu_id]],StopTimes[cu_ID],StopTimes[Average Stop Time]), 0)</f>
        <v>8.7083333333333339</v>
      </c>
      <c r="AT117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75" s="45" t="s">
        <v>13860</v>
      </c>
      <c r="AV1175" s="13"/>
      <c r="AW1175" s="12"/>
    </row>
    <row r="1176" spans="1:49" x14ac:dyDescent="0.3">
      <c r="A1176" s="74" t="s">
        <v>3511</v>
      </c>
      <c r="B1176" s="25">
        <v>70</v>
      </c>
      <c r="C1176" s="25" t="s">
        <v>6</v>
      </c>
      <c r="D1176" s="26">
        <v>24235</v>
      </c>
      <c r="E1176" s="26" t="s">
        <v>13</v>
      </c>
      <c r="F1176" s="26" t="s">
        <v>611</v>
      </c>
      <c r="G1176" s="26" t="s">
        <v>612</v>
      </c>
      <c r="H1176" s="26" t="s">
        <v>11</v>
      </c>
      <c r="I1176" s="26" t="s">
        <v>593</v>
      </c>
      <c r="J1176" s="26" t="s">
        <v>4</v>
      </c>
      <c r="K1176" s="26" t="s">
        <v>594</v>
      </c>
      <c r="L1176" s="27" t="s">
        <v>19</v>
      </c>
      <c r="M1176" s="25" t="s">
        <v>18</v>
      </c>
      <c r="N1176" s="25" t="s">
        <v>2</v>
      </c>
      <c r="O11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118</v>
      </c>
      <c r="P1176" s="25">
        <v>0</v>
      </c>
      <c r="Q1176" s="25">
        <v>0</v>
      </c>
      <c r="R1176" s="25">
        <v>118</v>
      </c>
      <c r="S1176" s="25">
        <v>0</v>
      </c>
      <c r="T1176" s="25">
        <v>0</v>
      </c>
      <c r="U1176" s="25">
        <v>26</v>
      </c>
      <c r="V1176" s="80" t="str">
        <f>IFERROR(Master1[[#This Row],[Avg Garment Scans per Delivery]]/Master1[[#This Row],[Garment Inventory]], "")</f>
        <v/>
      </c>
      <c r="W1176" s="42"/>
      <c r="X1176" s="42"/>
      <c r="Y1176" s="42"/>
      <c r="Z1176" s="42"/>
      <c r="AA1176" s="81">
        <f>_xlfn.XLOOKUP(Master1[[#This Row],[cu_id]], Revenue_Analysis[cuid], Revenue_Analysis[Q1 Low Deviation], 0)</f>
        <v>94.312899999999999</v>
      </c>
      <c r="AB1176" s="81">
        <f>_xlfn.XLOOKUP(Master1[[#This Row],[cu_id]],Revenue_Analysis[cuid],Revenue_Analysis[Q1 High Deviation], 0)</f>
        <v>99.147099999999995</v>
      </c>
      <c r="AC1176" s="81">
        <f>_xlfn.XLOOKUP(Master1[[#This Row],[cu_id]],Revenue_Analysis[cuid],Revenue_Analysis[Q2 Low Deviation], 0)</f>
        <v>98.865600000000001</v>
      </c>
      <c r="AD1176" s="81">
        <f>_xlfn.XLOOKUP(Master1[[#This Row],[cu_id]],Revenue_Analysis[cuid],Revenue_Analysis[Q2 High Deviation], 0)</f>
        <v>100.12779999999999</v>
      </c>
      <c r="AE1176" s="81">
        <f>_xlfn.XLOOKUP(Master1[[#This Row],[cu_id]],Revenue_Analysis[cuid],Revenue_Analysis[Q3 Low Deviation], 0)</f>
        <v>107.9247</v>
      </c>
      <c r="AF1176" s="81">
        <f>_xlfn.XLOOKUP(Master1[[#This Row],[cu_id]],Revenue_Analysis[cuid],Revenue_Analysis[Q3 High Deviation], 0)</f>
        <v>112.4495</v>
      </c>
      <c r="AG1176" s="81">
        <f>_xlfn.XLOOKUP(Master1[[#This Row],[cu_id]],Revenue_Analysis[cuid],Revenue_Analysis[Q4 Low Deviation], 0)</f>
        <v>114.92</v>
      </c>
      <c r="AH1176" s="81">
        <f>_xlfn.XLOOKUP(Master1[[#This Row],[cu_id]],Revenue_Analysis[cuid],Revenue_Analysis[Q4 High Deviation], 0)</f>
        <v>114.92</v>
      </c>
      <c r="AI1176" s="81">
        <f>_xlfn.XLOOKUP(Master1[[#This Row],[cu_id]],Revenue_Analysis[cuid],Revenue_Analysis[Q1 Average], 0)</f>
        <v>96.73</v>
      </c>
      <c r="AJ1176" s="43">
        <f>_xlfn.XLOOKUP(Master1[[#This Row],[cu_id]],Revenue_Analysis[cuid],Revenue_Analysis[Q2 Average], 0)</f>
        <v>99.496700000000004</v>
      </c>
      <c r="AK1176" s="81">
        <f>_xlfn.XLOOKUP(Master1[[#This Row],[cu_id]],Revenue_Analysis[cuid],Revenue_Analysis[Q3 Average], 0)</f>
        <v>110.1871</v>
      </c>
      <c r="AL1176" s="81">
        <f>_xlfn.XLOOKUP(Master1[[#This Row],[cu_id]],Revenue_Analysis[cuid],Revenue_Analysis[Q4 Average], 0)</f>
        <v>114.92</v>
      </c>
      <c r="AM1176" s="44">
        <v>0.375</v>
      </c>
      <c r="AN1176" s="44">
        <v>0.70833333333333337</v>
      </c>
      <c r="AO1176" s="25" t="s">
        <v>13860</v>
      </c>
      <c r="AP1176" s="25" t="s">
        <v>13860</v>
      </c>
      <c r="AQ1176" s="25" t="s">
        <v>13860</v>
      </c>
      <c r="AR1176" s="25" t="s">
        <v>0</v>
      </c>
      <c r="AS1176" s="15">
        <f>IFERROR(_xlfn.XLOOKUP(Master1[[#This Row],[cu_id]],StopTimes[cu_ID],StopTimes[Average Stop Time]), 0)</f>
        <v>8.1541666666666668</v>
      </c>
      <c r="AT117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76" s="45" t="s">
        <v>13860</v>
      </c>
      <c r="AV1176" s="13"/>
      <c r="AW1176" s="12"/>
    </row>
    <row r="1177" spans="1:49" x14ac:dyDescent="0.3">
      <c r="A1177" s="74" t="s">
        <v>4345</v>
      </c>
      <c r="B1177" s="25">
        <v>72</v>
      </c>
      <c r="C1177" s="25" t="s">
        <v>7</v>
      </c>
      <c r="D1177" s="26">
        <v>24236</v>
      </c>
      <c r="E1177" s="26" t="s">
        <v>13</v>
      </c>
      <c r="F1177" s="26" t="s">
        <v>2510</v>
      </c>
      <c r="G1177" s="26" t="s">
        <v>2511</v>
      </c>
      <c r="H1177" s="26" t="s">
        <v>11</v>
      </c>
      <c r="I1177" s="26" t="s">
        <v>271</v>
      </c>
      <c r="J1177" s="26" t="s">
        <v>4</v>
      </c>
      <c r="K1177" s="26" t="s">
        <v>272</v>
      </c>
      <c r="L1177" s="27" t="s">
        <v>16</v>
      </c>
      <c r="M1177" s="25" t="s">
        <v>3</v>
      </c>
      <c r="N1177" s="25" t="s">
        <v>2</v>
      </c>
      <c r="O11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1177" s="25">
        <v>0</v>
      </c>
      <c r="Q1177" s="25">
        <v>0</v>
      </c>
      <c r="R1177" s="25">
        <v>0</v>
      </c>
      <c r="S1177" s="25">
        <v>0</v>
      </c>
      <c r="T1177" s="25">
        <v>190</v>
      </c>
      <c r="U1177" s="25">
        <v>53</v>
      </c>
      <c r="V1177" s="41" t="str">
        <f>IFERROR(Master1[[#This Row],[Avg Garment Scans per Delivery]]/Master1[[#This Row],[Garment Inventory]], "")</f>
        <v/>
      </c>
      <c r="W1177" s="42"/>
      <c r="X1177" s="42"/>
      <c r="Y1177" s="42"/>
      <c r="Z1177" s="42"/>
      <c r="AA1177" s="43">
        <f>_xlfn.XLOOKUP(Master1[[#This Row],[cu_id]], Revenue_Analysis[cuid], Revenue_Analysis[Q1 Low Deviation], 0)</f>
        <v>94.780699999999996</v>
      </c>
      <c r="AB1177" s="43">
        <f>_xlfn.XLOOKUP(Master1[[#This Row],[cu_id]],Revenue_Analysis[cuid],Revenue_Analysis[Q1 High Deviation], 0)</f>
        <v>167.13509999999999</v>
      </c>
      <c r="AC1177" s="43">
        <f>_xlfn.XLOOKUP(Master1[[#This Row],[cu_id]],Revenue_Analysis[cuid],Revenue_Analysis[Q2 Low Deviation], 0)</f>
        <v>154.54230000000001</v>
      </c>
      <c r="AD1177" s="43">
        <f>_xlfn.XLOOKUP(Master1[[#This Row],[cu_id]],Revenue_Analysis[cuid],Revenue_Analysis[Q2 High Deviation], 0)</f>
        <v>200.48830000000001</v>
      </c>
      <c r="AE1177" s="43">
        <f>_xlfn.XLOOKUP(Master1[[#This Row],[cu_id]],Revenue_Analysis[cuid],Revenue_Analysis[Q3 Low Deviation], 0)</f>
        <v>128.27359999999999</v>
      </c>
      <c r="AF1177" s="43">
        <f>_xlfn.XLOOKUP(Master1[[#This Row],[cu_id]],Revenue_Analysis[cuid],Revenue_Analysis[Q3 High Deviation], 0)</f>
        <v>214.53440000000001</v>
      </c>
      <c r="AG1177" s="43">
        <f>_xlfn.XLOOKUP(Master1[[#This Row],[cu_id]],Revenue_Analysis[cuid],Revenue_Analysis[Q4 Low Deviation], 0)</f>
        <v>143.59729999999999</v>
      </c>
      <c r="AH1177" s="43">
        <f>_xlfn.XLOOKUP(Master1[[#This Row],[cu_id]],Revenue_Analysis[cuid],Revenue_Analysis[Q4 High Deviation], 0)</f>
        <v>204.14269999999999</v>
      </c>
      <c r="AI1177" s="43">
        <f>_xlfn.XLOOKUP(Master1[[#This Row],[cu_id]],Revenue_Analysis[cuid],Revenue_Analysis[Q1 Average], 0)</f>
        <v>130.9579</v>
      </c>
      <c r="AJ1177" s="43">
        <f>_xlfn.XLOOKUP(Master1[[#This Row],[cu_id]],Revenue_Analysis[cuid],Revenue_Analysis[Q2 Average], 0)</f>
        <v>177.5153</v>
      </c>
      <c r="AK1177" s="43">
        <f>_xlfn.XLOOKUP(Master1[[#This Row],[cu_id]],Revenue_Analysis[cuid],Revenue_Analysis[Q3 Average], 0)</f>
        <v>171.404</v>
      </c>
      <c r="AL1177" s="43">
        <f>_xlfn.XLOOKUP(Master1[[#This Row],[cu_id]],Revenue_Analysis[cuid],Revenue_Analysis[Q4 Average], 0)</f>
        <v>173.87</v>
      </c>
      <c r="AM1177" s="44">
        <v>0.5</v>
      </c>
      <c r="AN1177" s="44">
        <v>0.6875</v>
      </c>
      <c r="AO1177" s="25" t="s">
        <v>13860</v>
      </c>
      <c r="AP1177" s="25" t="s">
        <v>13860</v>
      </c>
      <c r="AQ1177" s="25" t="s">
        <v>13860</v>
      </c>
      <c r="AR1177" s="25" t="s">
        <v>0</v>
      </c>
      <c r="AS1177" s="15">
        <f>IFERROR(_xlfn.XLOOKUP(Master1[[#This Row],[cu_id]],StopTimes[cu_ID],StopTimes[Average Stop Time]), 0)</f>
        <v>0.1</v>
      </c>
      <c r="AT117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77" s="45">
        <v>3</v>
      </c>
      <c r="AV1177" s="13"/>
      <c r="AW1177" s="12"/>
    </row>
    <row r="1178" spans="1:49" x14ac:dyDescent="0.3">
      <c r="A1178" s="74" t="s">
        <v>3514</v>
      </c>
      <c r="B1178" s="25">
        <v>78</v>
      </c>
      <c r="C1178" s="25" t="s">
        <v>7</v>
      </c>
      <c r="D1178" s="26">
        <v>24251</v>
      </c>
      <c r="E1178" s="26" t="s">
        <v>13</v>
      </c>
      <c r="F1178" s="26" t="s">
        <v>614</v>
      </c>
      <c r="G1178" s="26" t="s">
        <v>615</v>
      </c>
      <c r="H1178" s="26" t="s">
        <v>11</v>
      </c>
      <c r="I1178" s="26" t="s">
        <v>552</v>
      </c>
      <c r="J1178" s="26" t="s">
        <v>4</v>
      </c>
      <c r="K1178" s="26" t="s">
        <v>553</v>
      </c>
      <c r="L1178" s="27" t="s">
        <v>16</v>
      </c>
      <c r="M1178" s="25" t="s">
        <v>3</v>
      </c>
      <c r="N1178" s="25" t="s">
        <v>2</v>
      </c>
      <c r="O11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178" s="25">
        <v>0</v>
      </c>
      <c r="Q1178" s="25">
        <v>0</v>
      </c>
      <c r="R1178" s="25">
        <v>0</v>
      </c>
      <c r="S1178" s="25">
        <v>0</v>
      </c>
      <c r="T1178" s="25">
        <v>40</v>
      </c>
      <c r="U1178" s="25">
        <v>51</v>
      </c>
      <c r="V1178" s="80" t="str">
        <f>IFERROR(Master1[[#This Row],[Avg Garment Scans per Delivery]]/Master1[[#This Row],[Garment Inventory]], "")</f>
        <v/>
      </c>
      <c r="W1178" s="42"/>
      <c r="X1178" s="42"/>
      <c r="Y1178" s="42"/>
      <c r="Z1178" s="42"/>
      <c r="AA1178" s="81">
        <f>_xlfn.XLOOKUP(Master1[[#This Row],[cu_id]], Revenue_Analysis[cuid], Revenue_Analysis[Q1 Low Deviation], 0)</f>
        <v>44.281199999999998</v>
      </c>
      <c r="AB1178" s="81">
        <f>_xlfn.XLOOKUP(Master1[[#This Row],[cu_id]],Revenue_Analysis[cuid],Revenue_Analysis[Q1 High Deviation], 0)</f>
        <v>45.893799999999999</v>
      </c>
      <c r="AC1178" s="81">
        <f>_xlfn.XLOOKUP(Master1[[#This Row],[cu_id]],Revenue_Analysis[cuid],Revenue_Analysis[Q2 Low Deviation], 0)</f>
        <v>47.672400000000003</v>
      </c>
      <c r="AD1178" s="81">
        <f>_xlfn.XLOOKUP(Master1[[#This Row],[cu_id]],Revenue_Analysis[cuid],Revenue_Analysis[Q2 High Deviation], 0)</f>
        <v>50.222999999999999</v>
      </c>
      <c r="AE1178" s="81">
        <f>_xlfn.XLOOKUP(Master1[[#This Row],[cu_id]],Revenue_Analysis[cuid],Revenue_Analysis[Q3 Low Deviation], 0)</f>
        <v>50.14</v>
      </c>
      <c r="AF1178" s="81">
        <f>_xlfn.XLOOKUP(Master1[[#This Row],[cu_id]],Revenue_Analysis[cuid],Revenue_Analysis[Q3 High Deviation], 0)</f>
        <v>51.02</v>
      </c>
      <c r="AG1178" s="81">
        <f>_xlfn.XLOOKUP(Master1[[#This Row],[cu_id]],Revenue_Analysis[cuid],Revenue_Analysis[Q4 Low Deviation], 0)</f>
        <v>50.14</v>
      </c>
      <c r="AH1178" s="81">
        <f>_xlfn.XLOOKUP(Master1[[#This Row],[cu_id]],Revenue_Analysis[cuid],Revenue_Analysis[Q4 High Deviation], 0)</f>
        <v>56.168399999999998</v>
      </c>
      <c r="AI1178" s="81">
        <f>_xlfn.XLOOKUP(Master1[[#This Row],[cu_id]],Revenue_Analysis[cuid],Revenue_Analysis[Q1 Average], 0)</f>
        <v>45.087499999999999</v>
      </c>
      <c r="AJ1178" s="43">
        <f>_xlfn.XLOOKUP(Master1[[#This Row],[cu_id]],Revenue_Analysis[cuid],Revenue_Analysis[Q2 Average], 0)</f>
        <v>48.947699999999998</v>
      </c>
      <c r="AK1178" s="81">
        <f>_xlfn.XLOOKUP(Master1[[#This Row],[cu_id]],Revenue_Analysis[cuid],Revenue_Analysis[Q3 Average], 0)</f>
        <v>50.58</v>
      </c>
      <c r="AL1178" s="81">
        <f>_xlfn.XLOOKUP(Master1[[#This Row],[cu_id]],Revenue_Analysis[cuid],Revenue_Analysis[Q4 Average], 0)</f>
        <v>53.154200000000003</v>
      </c>
      <c r="AM1178" s="44">
        <v>0.29166666666666669</v>
      </c>
      <c r="AN1178" s="44">
        <v>0.70833333333333337</v>
      </c>
      <c r="AO1178" s="25" t="s">
        <v>13860</v>
      </c>
      <c r="AP1178" s="25" t="s">
        <v>13860</v>
      </c>
      <c r="AQ1178" s="25" t="s">
        <v>13860</v>
      </c>
      <c r="AR1178" s="25" t="s">
        <v>0</v>
      </c>
      <c r="AS1178" s="15">
        <f>IFERROR(_xlfn.XLOOKUP(Master1[[#This Row],[cu_id]],StopTimes[cu_ID],StopTimes[Average Stop Time]), 0)</f>
        <v>4.0854166666666671</v>
      </c>
      <c r="AT117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78" s="45" t="s">
        <v>13860</v>
      </c>
      <c r="AV1178" s="13"/>
      <c r="AW1178" s="12"/>
    </row>
    <row r="1179" spans="1:49" x14ac:dyDescent="0.3">
      <c r="A1179" s="74" t="s">
        <v>3516</v>
      </c>
      <c r="B1179" s="25">
        <v>34</v>
      </c>
      <c r="C1179" s="25" t="s">
        <v>6</v>
      </c>
      <c r="D1179" s="26">
        <v>24299</v>
      </c>
      <c r="E1179" s="26" t="s">
        <v>13</v>
      </c>
      <c r="F1179" s="26" t="s">
        <v>618</v>
      </c>
      <c r="G1179" s="26" t="s">
        <v>619</v>
      </c>
      <c r="H1179" s="26" t="s">
        <v>11</v>
      </c>
      <c r="I1179" s="26" t="s">
        <v>620</v>
      </c>
      <c r="J1179" s="26" t="s">
        <v>4</v>
      </c>
      <c r="K1179" s="26" t="s">
        <v>521</v>
      </c>
      <c r="L1179" s="27" t="s">
        <v>19</v>
      </c>
      <c r="M1179" s="25" t="s">
        <v>18</v>
      </c>
      <c r="N1179" s="25" t="s">
        <v>2</v>
      </c>
      <c r="O11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179" s="25">
        <v>0</v>
      </c>
      <c r="Q1179" s="25">
        <v>0</v>
      </c>
      <c r="R1179" s="25">
        <v>80</v>
      </c>
      <c r="S1179" s="25">
        <v>0</v>
      </c>
      <c r="T1179" s="25">
        <v>0</v>
      </c>
      <c r="U1179" s="25">
        <v>26</v>
      </c>
      <c r="V1179" s="80" t="str">
        <f>IFERROR(Master1[[#This Row],[Avg Garment Scans per Delivery]]/Master1[[#This Row],[Garment Inventory]], "")</f>
        <v/>
      </c>
      <c r="W1179" s="42"/>
      <c r="X1179" s="42"/>
      <c r="Y1179" s="42"/>
      <c r="Z1179" s="42"/>
      <c r="AA1179" s="81">
        <f>_xlfn.XLOOKUP(Master1[[#This Row],[cu_id]], Revenue_Analysis[cuid], Revenue_Analysis[Q1 Low Deviation], 0)</f>
        <v>75.864500000000007</v>
      </c>
      <c r="AB1179" s="81">
        <f>_xlfn.XLOOKUP(Master1[[#This Row],[cu_id]],Revenue_Analysis[cuid],Revenue_Analysis[Q1 High Deviation], 0)</f>
        <v>77.701300000000003</v>
      </c>
      <c r="AC1179" s="81">
        <f>_xlfn.XLOOKUP(Master1[[#This Row],[cu_id]],Revenue_Analysis[cuid],Revenue_Analysis[Q2 Low Deviation], 0)</f>
        <v>84.286699999999996</v>
      </c>
      <c r="AD1179" s="81">
        <f>_xlfn.XLOOKUP(Master1[[#This Row],[cu_id]],Revenue_Analysis[cuid],Revenue_Analysis[Q2 High Deviation], 0)</f>
        <v>87.273300000000006</v>
      </c>
      <c r="AE1179" s="81">
        <f>_xlfn.XLOOKUP(Master1[[#This Row],[cu_id]],Revenue_Analysis[cuid],Revenue_Analysis[Q3 Low Deviation], 0)</f>
        <v>78.884</v>
      </c>
      <c r="AF1179" s="81">
        <f>_xlfn.XLOOKUP(Master1[[#This Row],[cu_id]],Revenue_Analysis[cuid],Revenue_Analysis[Q3 High Deviation], 0)</f>
        <v>116.916</v>
      </c>
      <c r="AG1179" s="81">
        <f>_xlfn.XLOOKUP(Master1[[#This Row],[cu_id]],Revenue_Analysis[cuid],Revenue_Analysis[Q4 Low Deviation], 0)</f>
        <v>80</v>
      </c>
      <c r="AH1179" s="81">
        <f>_xlfn.XLOOKUP(Master1[[#This Row],[cu_id]],Revenue_Analysis[cuid],Revenue_Analysis[Q4 High Deviation], 0)</f>
        <v>80</v>
      </c>
      <c r="AI1179" s="81">
        <f>_xlfn.XLOOKUP(Master1[[#This Row],[cu_id]],Revenue_Analysis[cuid],Revenue_Analysis[Q1 Average], 0)</f>
        <v>76.782899999999998</v>
      </c>
      <c r="AJ1179" s="43">
        <f>_xlfn.XLOOKUP(Master1[[#This Row],[cu_id]],Revenue_Analysis[cuid],Revenue_Analysis[Q2 Average], 0)</f>
        <v>85.78</v>
      </c>
      <c r="AK1179" s="81">
        <f>_xlfn.XLOOKUP(Master1[[#This Row],[cu_id]],Revenue_Analysis[cuid],Revenue_Analysis[Q3 Average], 0)</f>
        <v>97.9</v>
      </c>
      <c r="AL1179" s="81">
        <f>_xlfn.XLOOKUP(Master1[[#This Row],[cu_id]],Revenue_Analysis[cuid],Revenue_Analysis[Q4 Average], 0)</f>
        <v>80</v>
      </c>
      <c r="AM1179" s="44">
        <v>7</v>
      </c>
      <c r="AN1179" s="44">
        <v>0.6875</v>
      </c>
      <c r="AO1179" s="25" t="s">
        <v>13860</v>
      </c>
      <c r="AP1179" s="25" t="s">
        <v>13860</v>
      </c>
      <c r="AQ1179" s="25" t="s">
        <v>13860</v>
      </c>
      <c r="AR1179" s="25" t="s">
        <v>0</v>
      </c>
      <c r="AS1179" s="15">
        <f>IFERROR(_xlfn.XLOOKUP(Master1[[#This Row],[cu_id]],StopTimes[cu_ID],StopTimes[Average Stop Time]), 0)</f>
        <v>4.4083333333333332</v>
      </c>
      <c r="AT117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79" s="45" t="s">
        <v>13860</v>
      </c>
      <c r="AV1179" s="13"/>
      <c r="AW1179" s="12"/>
    </row>
    <row r="1180" spans="1:49" x14ac:dyDescent="0.3">
      <c r="A1180" s="86" t="s">
        <v>3517</v>
      </c>
      <c r="B1180" s="23">
        <v>71</v>
      </c>
      <c r="C1180" s="23" t="s">
        <v>14</v>
      </c>
      <c r="D1180" s="22">
        <v>24310</v>
      </c>
      <c r="E1180" s="22">
        <v>0</v>
      </c>
      <c r="F1180" s="83" t="s">
        <v>5090</v>
      </c>
      <c r="G1180" s="22" t="s">
        <v>622</v>
      </c>
      <c r="H1180" s="22" t="s">
        <v>11</v>
      </c>
      <c r="I1180" s="22" t="s">
        <v>431</v>
      </c>
      <c r="J1180" s="22" t="s">
        <v>4</v>
      </c>
      <c r="K1180" s="22" t="s">
        <v>623</v>
      </c>
      <c r="L1180" s="32">
        <v>7</v>
      </c>
      <c r="M1180" s="23" t="s">
        <v>18</v>
      </c>
      <c r="N1180" s="23" t="s">
        <v>2</v>
      </c>
      <c r="O1180" s="23">
        <v>90</v>
      </c>
      <c r="P1180" s="23">
        <v>0</v>
      </c>
      <c r="Q1180" s="23">
        <v>0</v>
      </c>
      <c r="R1180" s="23">
        <v>0</v>
      </c>
      <c r="S1180" s="23">
        <v>90</v>
      </c>
      <c r="T1180" s="23">
        <v>0</v>
      </c>
      <c r="U1180" s="23">
        <v>59</v>
      </c>
      <c r="V1180" s="51" t="str">
        <f>IFERROR(Master1[[#This Row],[Avg Garment Scans per Delivery]]/Master1[[#This Row],[Garment Inventory]], "")</f>
        <v/>
      </c>
      <c r="W1180" s="54"/>
      <c r="X1180" s="54"/>
      <c r="Y1180" s="54"/>
      <c r="Z1180" s="54"/>
      <c r="AA1180" s="43">
        <f>_xlfn.XLOOKUP(Master1[[#This Row],[cu_id]], Revenue_Analysis[cuid], Revenue_Analysis[Q1 Low Deviation], 0)</f>
        <v>106.17959999999999</v>
      </c>
      <c r="AB1180" s="43">
        <f>_xlfn.XLOOKUP(Master1[[#This Row],[cu_id]],Revenue_Analysis[cuid],Revenue_Analysis[Q1 High Deviation], 0)</f>
        <v>339.72840000000002</v>
      </c>
      <c r="AC1180" s="43">
        <f>_xlfn.XLOOKUP(Master1[[#This Row],[cu_id]],Revenue_Analysis[cuid],Revenue_Analysis[Q2 Low Deviation], 0)</f>
        <v>109.4654</v>
      </c>
      <c r="AD1180" s="43">
        <f>_xlfn.XLOOKUP(Master1[[#This Row],[cu_id]],Revenue_Analysis[cuid],Revenue_Analysis[Q2 High Deviation], 0)</f>
        <v>447.61720000000003</v>
      </c>
      <c r="AE1180" s="43">
        <f>_xlfn.XLOOKUP(Master1[[#This Row],[cu_id]],Revenue_Analysis[cuid],Revenue_Analysis[Q3 Low Deviation], 0)</f>
        <v>235.97989999999999</v>
      </c>
      <c r="AF1180" s="43">
        <f>_xlfn.XLOOKUP(Master1[[#This Row],[cu_id]],Revenue_Analysis[cuid],Revenue_Analysis[Q3 High Deviation], 0)</f>
        <v>441.4187</v>
      </c>
      <c r="AG1180" s="43">
        <f>_xlfn.XLOOKUP(Master1[[#This Row],[cu_id]],Revenue_Analysis[cuid],Revenue_Analysis[Q4 Low Deviation], 0)</f>
        <v>215.1302</v>
      </c>
      <c r="AH1180" s="43">
        <f>_xlfn.XLOOKUP(Master1[[#This Row],[cu_id]],Revenue_Analysis[cuid],Revenue_Analysis[Q4 High Deviation], 0)</f>
        <v>547.49120000000005</v>
      </c>
      <c r="AI1180" s="92">
        <v>222.95400000000001</v>
      </c>
      <c r="AJ1180" s="92">
        <v>278.54129999999998</v>
      </c>
      <c r="AK1180" s="92">
        <v>338.69920000000002</v>
      </c>
      <c r="AL1180" s="92">
        <f>_xlfn.XLOOKUP(Master1[[#This Row],[cu_id]],Revenue_Analysis[cuid],Revenue_Analysis[Q4 Average], 0)</f>
        <v>381.3107</v>
      </c>
      <c r="AM1180" s="94" t="s">
        <v>1</v>
      </c>
      <c r="AN1180" s="96" t="s">
        <v>1</v>
      </c>
      <c r="AO1180" s="98" t="s">
        <v>13860</v>
      </c>
      <c r="AP1180" s="92" t="s">
        <v>13860</v>
      </c>
      <c r="AQ1180" s="92" t="s">
        <v>13860</v>
      </c>
      <c r="AR1180" s="53" t="s">
        <v>0</v>
      </c>
      <c r="AS1180" s="15">
        <f>IFERROR(_xlfn.XLOOKUP(Master1[[#This Row],[cu_id]],StopTimes[cu_ID],StopTimes[Average Stop Time]), 0)</f>
        <v>9.3518518533333328</v>
      </c>
      <c r="AT118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80" s="45" t="s">
        <v>13860</v>
      </c>
      <c r="AV1180" s="13"/>
      <c r="AW1180" s="12"/>
    </row>
    <row r="1181" spans="1:49" x14ac:dyDescent="0.3">
      <c r="A1181" s="74" t="s">
        <v>3518</v>
      </c>
      <c r="B1181" s="25">
        <v>76</v>
      </c>
      <c r="C1181" s="25" t="s">
        <v>7</v>
      </c>
      <c r="D1181" s="26">
        <v>24330</v>
      </c>
      <c r="E1181" s="26" t="s">
        <v>13</v>
      </c>
      <c r="F1181" s="26" t="s">
        <v>624</v>
      </c>
      <c r="G1181" s="26" t="s">
        <v>625</v>
      </c>
      <c r="H1181" s="26" t="s">
        <v>11</v>
      </c>
      <c r="I1181" s="26" t="s">
        <v>398</v>
      </c>
      <c r="J1181" s="26" t="s">
        <v>4</v>
      </c>
      <c r="K1181" s="26" t="s">
        <v>399</v>
      </c>
      <c r="L1181" s="27" t="s">
        <v>16</v>
      </c>
      <c r="M1181" s="25" t="s">
        <v>3</v>
      </c>
      <c r="N1181" s="25" t="s">
        <v>2</v>
      </c>
      <c r="O118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181" s="25">
        <v>0</v>
      </c>
      <c r="Q1181" s="25">
        <v>0</v>
      </c>
      <c r="R1181" s="25">
        <v>0</v>
      </c>
      <c r="S1181" s="25">
        <v>0</v>
      </c>
      <c r="T1181" s="25">
        <v>10</v>
      </c>
      <c r="U1181" s="25">
        <v>52</v>
      </c>
      <c r="V1181" s="80" t="str">
        <f>IFERROR(Master1[[#This Row],[Avg Garment Scans per Delivery]]/Master1[[#This Row],[Garment Inventory]], "")</f>
        <v/>
      </c>
      <c r="W1181" s="42"/>
      <c r="X1181" s="42"/>
      <c r="Y1181" s="42"/>
      <c r="Z1181" s="42"/>
      <c r="AA1181" s="81">
        <f>_xlfn.XLOOKUP(Master1[[#This Row],[cu_id]], Revenue_Analysis[cuid], Revenue_Analysis[Q1 Low Deviation], 0)</f>
        <v>110.90779999999999</v>
      </c>
      <c r="AB1181" s="81">
        <f>_xlfn.XLOOKUP(Master1[[#This Row],[cu_id]],Revenue_Analysis[cuid],Revenue_Analysis[Q1 High Deviation], 0)</f>
        <v>114.8856</v>
      </c>
      <c r="AC1181" s="81">
        <f>_xlfn.XLOOKUP(Master1[[#This Row],[cu_id]],Revenue_Analysis[cuid],Revenue_Analysis[Q2 Low Deviation], 0)</f>
        <v>108.3621</v>
      </c>
      <c r="AD1181" s="81">
        <f>_xlfn.XLOOKUP(Master1[[#This Row],[cu_id]],Revenue_Analysis[cuid],Revenue_Analysis[Q2 High Deviation], 0)</f>
        <v>115.7303</v>
      </c>
      <c r="AE1181" s="81">
        <f>_xlfn.XLOOKUP(Master1[[#This Row],[cu_id]],Revenue_Analysis[cuid],Revenue_Analysis[Q3 Low Deviation], 0)</f>
        <v>115.69</v>
      </c>
      <c r="AF1181" s="81">
        <f>_xlfn.XLOOKUP(Master1[[#This Row],[cu_id]],Revenue_Analysis[cuid],Revenue_Analysis[Q3 High Deviation], 0)</f>
        <v>116.26</v>
      </c>
      <c r="AG1181" s="81">
        <f>_xlfn.XLOOKUP(Master1[[#This Row],[cu_id]],Revenue_Analysis[cuid],Revenue_Analysis[Q4 Low Deviation], 0)</f>
        <v>116.0621</v>
      </c>
      <c r="AH1181" s="81">
        <f>_xlfn.XLOOKUP(Master1[[#This Row],[cu_id]],Revenue_Analysis[cuid],Revenue_Analysis[Q4 High Deviation], 0)</f>
        <v>118.5425</v>
      </c>
      <c r="AI1181" s="81">
        <f>_xlfn.XLOOKUP(Master1[[#This Row],[cu_id]],Revenue_Analysis[cuid],Revenue_Analysis[Q1 Average], 0)</f>
        <v>112.8967</v>
      </c>
      <c r="AJ1181" s="43">
        <f>_xlfn.XLOOKUP(Master1[[#This Row],[cu_id]],Revenue_Analysis[cuid],Revenue_Analysis[Q2 Average], 0)</f>
        <v>112.0462</v>
      </c>
      <c r="AK1181" s="81">
        <f>_xlfn.XLOOKUP(Master1[[#This Row],[cu_id]],Revenue_Analysis[cuid],Revenue_Analysis[Q3 Average], 0)</f>
        <v>115.97499999999999</v>
      </c>
      <c r="AL1181" s="81">
        <f>_xlfn.XLOOKUP(Master1[[#This Row],[cu_id]],Revenue_Analysis[cuid],Revenue_Analysis[Q4 Average], 0)</f>
        <v>117.3023</v>
      </c>
      <c r="AM1181" s="44">
        <v>6</v>
      </c>
      <c r="AN1181" s="44">
        <v>4.5</v>
      </c>
      <c r="AO1181" s="25" t="s">
        <v>13860</v>
      </c>
      <c r="AP1181" s="25" t="s">
        <v>13860</v>
      </c>
      <c r="AQ1181" s="25" t="s">
        <v>13860</v>
      </c>
      <c r="AR1181" s="25" t="s">
        <v>32</v>
      </c>
      <c r="AS1181" s="15">
        <f>IFERROR(_xlfn.XLOOKUP(Master1[[#This Row],[cu_id]],StopTimes[cu_ID],StopTimes[Average Stop Time]), 0)</f>
        <v>14.543750000000001</v>
      </c>
      <c r="AT118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81" s="45" t="s">
        <v>13860</v>
      </c>
      <c r="AV1181" s="13"/>
      <c r="AW1181" s="12"/>
    </row>
    <row r="1182" spans="1:49" x14ac:dyDescent="0.3">
      <c r="A1182" s="74" t="s">
        <v>3586</v>
      </c>
      <c r="B1182" s="25">
        <v>34</v>
      </c>
      <c r="C1182" s="25" t="s">
        <v>6</v>
      </c>
      <c r="D1182" s="26">
        <v>24332</v>
      </c>
      <c r="E1182" s="26" t="s">
        <v>13</v>
      </c>
      <c r="F1182" s="26" t="s">
        <v>818</v>
      </c>
      <c r="G1182" s="26" t="s">
        <v>819</v>
      </c>
      <c r="H1182" s="26" t="s">
        <v>11</v>
      </c>
      <c r="I1182" s="26" t="s">
        <v>238</v>
      </c>
      <c r="J1182" s="26" t="s">
        <v>4</v>
      </c>
      <c r="K1182" s="26" t="s">
        <v>820</v>
      </c>
      <c r="L1182" s="27" t="s">
        <v>19</v>
      </c>
      <c r="M1182" s="25" t="s">
        <v>18</v>
      </c>
      <c r="N1182" s="25" t="s">
        <v>2</v>
      </c>
      <c r="O11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118</v>
      </c>
      <c r="P1182" s="25">
        <v>0</v>
      </c>
      <c r="Q1182" s="25">
        <v>0</v>
      </c>
      <c r="R1182" s="25">
        <v>118</v>
      </c>
      <c r="S1182" s="25">
        <v>0</v>
      </c>
      <c r="T1182" s="25">
        <v>0</v>
      </c>
      <c r="U1182" s="25">
        <v>15</v>
      </c>
      <c r="V1182" s="41" t="str">
        <f>IFERROR(Master1[[#This Row],[Avg Garment Scans per Delivery]]/Master1[[#This Row],[Garment Inventory]], "")</f>
        <v/>
      </c>
      <c r="W1182" s="42"/>
      <c r="X1182" s="42"/>
      <c r="Y1182" s="42"/>
      <c r="Z1182" s="42"/>
      <c r="AA1182" s="43">
        <f>_xlfn.XLOOKUP(Master1[[#This Row],[cu_id]], Revenue_Analysis[cuid], Revenue_Analysis[Q1 Low Deviation], 0)</f>
        <v>107.03</v>
      </c>
      <c r="AB1182" s="43">
        <f>_xlfn.XLOOKUP(Master1[[#This Row],[cu_id]],Revenue_Analysis[cuid],Revenue_Analysis[Q1 High Deviation], 0)</f>
        <v>109.19</v>
      </c>
      <c r="AC1182" s="43">
        <f>_xlfn.XLOOKUP(Master1[[#This Row],[cu_id]],Revenue_Analysis[cuid],Revenue_Analysis[Q2 Low Deviation], 0)</f>
        <v>65.650000000000006</v>
      </c>
      <c r="AD1182" s="43">
        <f>_xlfn.XLOOKUP(Master1[[#This Row],[cu_id]],Revenue_Analysis[cuid],Revenue_Analysis[Q2 High Deviation], 0)</f>
        <v>83.96</v>
      </c>
      <c r="AE1182" s="43">
        <f>_xlfn.XLOOKUP(Master1[[#This Row],[cu_id]],Revenue_Analysis[cuid],Revenue_Analysis[Q3 Low Deviation], 0)</f>
        <v>49.819099999999999</v>
      </c>
      <c r="AF1182" s="43">
        <f>_xlfn.XLOOKUP(Master1[[#This Row],[cu_id]],Revenue_Analysis[cuid],Revenue_Analysis[Q3 High Deviation], 0)</f>
        <v>82.398499999999999</v>
      </c>
      <c r="AG1182" s="43">
        <f>_xlfn.XLOOKUP(Master1[[#This Row],[cu_id]],Revenue_Analysis[cuid],Revenue_Analysis[Q4 Low Deviation], 0)</f>
        <v>71.387200000000007</v>
      </c>
      <c r="AH1182" s="43">
        <f>_xlfn.XLOOKUP(Master1[[#This Row],[cu_id]],Revenue_Analysis[cuid],Revenue_Analysis[Q4 High Deviation], 0)</f>
        <v>105.4688</v>
      </c>
      <c r="AI1182" s="43">
        <f>_xlfn.XLOOKUP(Master1[[#This Row],[cu_id]],Revenue_Analysis[cuid],Revenue_Analysis[Q1 Average], 0)</f>
        <v>108.11</v>
      </c>
      <c r="AJ1182" s="43">
        <f>_xlfn.XLOOKUP(Master1[[#This Row],[cu_id]],Revenue_Analysis[cuid],Revenue_Analysis[Q2 Average], 0)</f>
        <v>74.805000000000007</v>
      </c>
      <c r="AK1182" s="43">
        <f>_xlfn.XLOOKUP(Master1[[#This Row],[cu_id]],Revenue_Analysis[cuid],Revenue_Analysis[Q3 Average], 0)</f>
        <v>66.108800000000002</v>
      </c>
      <c r="AL1182" s="43">
        <f>_xlfn.XLOOKUP(Master1[[#This Row],[cu_id]],Revenue_Analysis[cuid],Revenue_Analysis[Q4 Average], 0)</f>
        <v>88.427999999999997</v>
      </c>
      <c r="AM1182" s="44">
        <v>10</v>
      </c>
      <c r="AN1182" s="44">
        <v>0.6875</v>
      </c>
      <c r="AO1182" s="25" t="s">
        <v>13860</v>
      </c>
      <c r="AP1182" s="25" t="s">
        <v>13860</v>
      </c>
      <c r="AQ1182" s="25" t="s">
        <v>13860</v>
      </c>
      <c r="AR1182" s="25" t="s">
        <v>0</v>
      </c>
      <c r="AS1182" s="15">
        <f>IFERROR(_xlfn.XLOOKUP(Master1[[#This Row],[cu_id]],StopTimes[cu_ID],StopTimes[Average Stop Time]), 0)</f>
        <v>0.36249999999999999</v>
      </c>
      <c r="AT118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82" s="45">
        <v>3</v>
      </c>
      <c r="AV1182" s="13"/>
      <c r="AW1182" s="12"/>
    </row>
    <row r="1183" spans="1:49" x14ac:dyDescent="0.3">
      <c r="A1183" s="74" t="s">
        <v>3520</v>
      </c>
      <c r="B1183" s="25">
        <v>15</v>
      </c>
      <c r="C1183" s="25" t="s">
        <v>14</v>
      </c>
      <c r="D1183" s="26">
        <v>24335</v>
      </c>
      <c r="E1183" s="26" t="s">
        <v>13</v>
      </c>
      <c r="F1183" s="26" t="s">
        <v>627</v>
      </c>
      <c r="G1183" s="26" t="s">
        <v>628</v>
      </c>
      <c r="H1183" s="26" t="s">
        <v>11</v>
      </c>
      <c r="I1183" s="26" t="s">
        <v>263</v>
      </c>
      <c r="J1183" s="26" t="s">
        <v>4</v>
      </c>
      <c r="K1183" s="26" t="s">
        <v>264</v>
      </c>
      <c r="L1183" s="27" t="s">
        <v>16</v>
      </c>
      <c r="M1183" s="25" t="s">
        <v>3</v>
      </c>
      <c r="N1183" s="25" t="s">
        <v>2</v>
      </c>
      <c r="O118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1183" s="25">
        <v>0</v>
      </c>
      <c r="Q1183" s="25">
        <v>0</v>
      </c>
      <c r="R1183" s="25">
        <v>0</v>
      </c>
      <c r="S1183" s="25">
        <v>120</v>
      </c>
      <c r="T1183" s="25">
        <v>0</v>
      </c>
      <c r="U1183" s="25">
        <v>53</v>
      </c>
      <c r="V1183" s="80" t="str">
        <f>IFERROR(Master1[[#This Row],[Avg Garment Scans per Delivery]]/Master1[[#This Row],[Garment Inventory]], "")</f>
        <v/>
      </c>
      <c r="W1183" s="42"/>
      <c r="X1183" s="42"/>
      <c r="Y1183" s="42"/>
      <c r="Z1183" s="42"/>
      <c r="AA1183" s="81">
        <f>_xlfn.XLOOKUP(Master1[[#This Row],[cu_id]], Revenue_Analysis[cuid], Revenue_Analysis[Q1 Low Deviation], 0)</f>
        <v>91.388800000000003</v>
      </c>
      <c r="AB1183" s="81">
        <f>_xlfn.XLOOKUP(Master1[[#This Row],[cu_id]],Revenue_Analysis[cuid],Revenue_Analysis[Q1 High Deviation], 0)</f>
        <v>135.35740000000001</v>
      </c>
      <c r="AC1183" s="81">
        <f>_xlfn.XLOOKUP(Master1[[#This Row],[cu_id]],Revenue_Analysis[cuid],Revenue_Analysis[Q2 Low Deviation], 0)</f>
        <v>97.020200000000003</v>
      </c>
      <c r="AD1183" s="81">
        <f>_xlfn.XLOOKUP(Master1[[#This Row],[cu_id]],Revenue_Analysis[cuid],Revenue_Analysis[Q2 High Deviation], 0)</f>
        <v>154.8664</v>
      </c>
      <c r="AE1183" s="81">
        <f>_xlfn.XLOOKUP(Master1[[#This Row],[cu_id]],Revenue_Analysis[cuid],Revenue_Analysis[Q3 Low Deviation], 0)</f>
        <v>153.05690000000001</v>
      </c>
      <c r="AF1183" s="81">
        <f>_xlfn.XLOOKUP(Master1[[#This Row],[cu_id]],Revenue_Analysis[cuid],Revenue_Analysis[Q3 High Deviation], 0)</f>
        <v>196.4631</v>
      </c>
      <c r="AG1183" s="81">
        <f>_xlfn.XLOOKUP(Master1[[#This Row],[cu_id]],Revenue_Analysis[cuid],Revenue_Analysis[Q4 Low Deviation], 0)</f>
        <v>77.692999999999998</v>
      </c>
      <c r="AH1183" s="81">
        <f>_xlfn.XLOOKUP(Master1[[#This Row],[cu_id]],Revenue_Analysis[cuid],Revenue_Analysis[Q4 High Deviation], 0)</f>
        <v>199.27760000000001</v>
      </c>
      <c r="AI1183" s="81">
        <f>_xlfn.XLOOKUP(Master1[[#This Row],[cu_id]],Revenue_Analysis[cuid],Revenue_Analysis[Q1 Average], 0)</f>
        <v>113.37309999999999</v>
      </c>
      <c r="AJ1183" s="43">
        <f>_xlfn.XLOOKUP(Master1[[#This Row],[cu_id]],Revenue_Analysis[cuid],Revenue_Analysis[Q2 Average], 0)</f>
        <v>125.94329999999999</v>
      </c>
      <c r="AK1183" s="81">
        <f>_xlfn.XLOOKUP(Master1[[#This Row],[cu_id]],Revenue_Analysis[cuid],Revenue_Analysis[Q3 Average], 0)</f>
        <v>174.76</v>
      </c>
      <c r="AL1183" s="81">
        <f>_xlfn.XLOOKUP(Master1[[#This Row],[cu_id]],Revenue_Analysis[cuid],Revenue_Analysis[Q4 Average], 0)</f>
        <v>138.4853</v>
      </c>
      <c r="AM1183" s="44">
        <v>0.4375</v>
      </c>
      <c r="AN1183" s="44">
        <v>0.6875</v>
      </c>
      <c r="AO1183" s="25" t="s">
        <v>13860</v>
      </c>
      <c r="AP1183" s="25" t="s">
        <v>13860</v>
      </c>
      <c r="AQ1183" s="25" t="s">
        <v>13860</v>
      </c>
      <c r="AR1183" s="25" t="s">
        <v>0</v>
      </c>
      <c r="AS1183" s="15">
        <f>IFERROR(_xlfn.XLOOKUP(Master1[[#This Row],[cu_id]],StopTimes[cu_ID],StopTimes[Average Stop Time]), 0)</f>
        <v>8.0687499999999996</v>
      </c>
      <c r="AT1183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83" s="45">
        <v>10</v>
      </c>
      <c r="AV1183" s="13"/>
      <c r="AW1183" s="12"/>
    </row>
    <row r="1184" spans="1:49" x14ac:dyDescent="0.3">
      <c r="A1184" s="74" t="s">
        <v>3521</v>
      </c>
      <c r="B1184" s="25">
        <v>76</v>
      </c>
      <c r="C1184" s="25" t="s">
        <v>6</v>
      </c>
      <c r="D1184" s="26">
        <v>24355</v>
      </c>
      <c r="E1184" s="26" t="s">
        <v>13</v>
      </c>
      <c r="F1184" s="26" t="s">
        <v>629</v>
      </c>
      <c r="G1184" s="26" t="s">
        <v>630</v>
      </c>
      <c r="H1184" s="26" t="s">
        <v>11</v>
      </c>
      <c r="I1184" s="26" t="s">
        <v>631</v>
      </c>
      <c r="J1184" s="26" t="s">
        <v>4</v>
      </c>
      <c r="K1184" s="26" t="s">
        <v>632</v>
      </c>
      <c r="L1184" s="27" t="s">
        <v>16</v>
      </c>
      <c r="M1184" s="25" t="s">
        <v>3</v>
      </c>
      <c r="N1184" s="25" t="s">
        <v>2</v>
      </c>
      <c r="O11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184" s="25">
        <v>0</v>
      </c>
      <c r="Q1184" s="25">
        <v>0</v>
      </c>
      <c r="R1184" s="25">
        <v>60</v>
      </c>
      <c r="S1184" s="25">
        <v>0</v>
      </c>
      <c r="T1184" s="25">
        <v>0</v>
      </c>
      <c r="U1184" s="25">
        <v>55</v>
      </c>
      <c r="V1184" s="41" t="str">
        <f>IFERROR(Master1[[#This Row],[Avg Garment Scans per Delivery]]/Master1[[#This Row],[Garment Inventory]], "")</f>
        <v/>
      </c>
      <c r="W1184" s="42"/>
      <c r="X1184" s="42">
        <v>0</v>
      </c>
      <c r="Y1184" s="42"/>
      <c r="Z1184" s="42"/>
      <c r="AA1184" s="43">
        <f>_xlfn.XLOOKUP(Master1[[#This Row],[cu_id]], Revenue_Analysis[cuid], Revenue_Analysis[Q1 Low Deviation], 0)</f>
        <v>93.705200000000005</v>
      </c>
      <c r="AB1184" s="43">
        <f>_xlfn.XLOOKUP(Master1[[#This Row],[cu_id]],Revenue_Analysis[cuid],Revenue_Analysis[Q1 High Deviation], 0)</f>
        <v>135.744</v>
      </c>
      <c r="AC1184" s="43">
        <f>_xlfn.XLOOKUP(Master1[[#This Row],[cu_id]],Revenue_Analysis[cuid],Revenue_Analysis[Q2 Low Deviation], 0)</f>
        <v>109.7921</v>
      </c>
      <c r="AD1184" s="43">
        <f>_xlfn.XLOOKUP(Master1[[#This Row],[cu_id]],Revenue_Analysis[cuid],Revenue_Analysis[Q2 High Deviation], 0)</f>
        <v>151.31790000000001</v>
      </c>
      <c r="AE1184" s="43">
        <f>_xlfn.XLOOKUP(Master1[[#This Row],[cu_id]],Revenue_Analysis[cuid],Revenue_Analysis[Q3 Low Deviation], 0)</f>
        <v>105.078</v>
      </c>
      <c r="AF1184" s="43">
        <f>_xlfn.XLOOKUP(Master1[[#This Row],[cu_id]],Revenue_Analysis[cuid],Revenue_Analysis[Q3 High Deviation], 0)</f>
        <v>185.15539999999999</v>
      </c>
      <c r="AG1184" s="43">
        <f>_xlfn.XLOOKUP(Master1[[#This Row],[cu_id]],Revenue_Analysis[cuid],Revenue_Analysis[Q4 Low Deviation], 0)</f>
        <v>136.12389999999999</v>
      </c>
      <c r="AH1184" s="43">
        <f>_xlfn.XLOOKUP(Master1[[#This Row],[cu_id]],Revenue_Analysis[cuid],Revenue_Analysis[Q4 High Deviation], 0)</f>
        <v>185.9931</v>
      </c>
      <c r="AI1184" s="43">
        <f>_xlfn.XLOOKUP(Master1[[#This Row],[cu_id]],Revenue_Analysis[cuid],Revenue_Analysis[Q1 Average], 0)</f>
        <v>114.7246</v>
      </c>
      <c r="AJ1184" s="43">
        <f>_xlfn.XLOOKUP(Master1[[#This Row],[cu_id]],Revenue_Analysis[cuid],Revenue_Analysis[Q2 Average], 0)</f>
        <v>130.55500000000001</v>
      </c>
      <c r="AK1184" s="43">
        <f>_xlfn.XLOOKUP(Master1[[#This Row],[cu_id]],Revenue_Analysis[cuid],Revenue_Analysis[Q3 Average], 0)</f>
        <v>145.11670000000001</v>
      </c>
      <c r="AL1184" s="43">
        <f>_xlfn.XLOOKUP(Master1[[#This Row],[cu_id]],Revenue_Analysis[cuid],Revenue_Analysis[Q4 Average], 0)</f>
        <v>161.05850000000001</v>
      </c>
      <c r="AM1184" s="44">
        <v>6</v>
      </c>
      <c r="AN1184" s="44">
        <v>0.6875</v>
      </c>
      <c r="AO1184" s="25" t="s">
        <v>13860</v>
      </c>
      <c r="AP1184" s="25" t="s">
        <v>13860</v>
      </c>
      <c r="AQ1184" s="25" t="s">
        <v>13860</v>
      </c>
      <c r="AR1184" s="25" t="s">
        <v>0</v>
      </c>
      <c r="AS1184" s="15">
        <f>IFERROR(_xlfn.XLOOKUP(Master1[[#This Row],[cu_id]],StopTimes[cu_ID],StopTimes[Average Stop Time]), 0)</f>
        <v>7.5041666666666664</v>
      </c>
      <c r="AT118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84" s="45" t="s">
        <v>13860</v>
      </c>
      <c r="AV1184" s="13"/>
      <c r="AW1184" s="12"/>
    </row>
    <row r="1185" spans="1:49" x14ac:dyDescent="0.3">
      <c r="A1185" s="74" t="s">
        <v>3522</v>
      </c>
      <c r="B1185" s="25">
        <v>70</v>
      </c>
      <c r="C1185" s="25" t="s">
        <v>14</v>
      </c>
      <c r="D1185" s="26">
        <v>24363</v>
      </c>
      <c r="E1185" s="26" t="s">
        <v>13</v>
      </c>
      <c r="F1185" s="26" t="s">
        <v>633</v>
      </c>
      <c r="G1185" s="26" t="s">
        <v>634</v>
      </c>
      <c r="H1185" s="26" t="s">
        <v>11</v>
      </c>
      <c r="I1185" s="26" t="s">
        <v>363</v>
      </c>
      <c r="J1185" s="26" t="s">
        <v>4</v>
      </c>
      <c r="K1185" s="26" t="s">
        <v>635</v>
      </c>
      <c r="L1185" s="27" t="s">
        <v>24</v>
      </c>
      <c r="M1185" s="25" t="s">
        <v>23</v>
      </c>
      <c r="N1185" s="25" t="s">
        <v>2</v>
      </c>
      <c r="O11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185" s="25">
        <v>0</v>
      </c>
      <c r="Q1185" s="25">
        <v>0</v>
      </c>
      <c r="R1185" s="25">
        <v>0</v>
      </c>
      <c r="S1185" s="25">
        <v>20</v>
      </c>
      <c r="T1185" s="25">
        <v>0</v>
      </c>
      <c r="U1185" s="25">
        <v>5</v>
      </c>
      <c r="V1185" s="41" t="str">
        <f>IFERROR(Master1[[#This Row],[Avg Garment Scans per Delivery]]/Master1[[#This Row],[Garment Inventory]], "")</f>
        <v/>
      </c>
      <c r="W1185" s="42"/>
      <c r="X1185" s="42"/>
      <c r="Y1185" s="42"/>
      <c r="Z1185" s="42"/>
      <c r="AA1185" s="43">
        <f>_xlfn.XLOOKUP(Master1[[#This Row],[cu_id]], Revenue_Analysis[cuid], Revenue_Analysis[Q1 Low Deviation], 0)</f>
        <v>49.41</v>
      </c>
      <c r="AB1185" s="43">
        <f>_xlfn.XLOOKUP(Master1[[#This Row],[cu_id]],Revenue_Analysis[cuid],Revenue_Analysis[Q1 High Deviation], 0)</f>
        <v>51.41</v>
      </c>
      <c r="AC1185" s="43">
        <f>_xlfn.XLOOKUP(Master1[[#This Row],[cu_id]],Revenue_Analysis[cuid],Revenue_Analysis[Q2 Low Deviation], 0)</f>
        <v>0</v>
      </c>
      <c r="AD1185" s="43">
        <f>_xlfn.XLOOKUP(Master1[[#This Row],[cu_id]],Revenue_Analysis[cuid],Revenue_Analysis[Q2 High Deviation], 0)</f>
        <v>0</v>
      </c>
      <c r="AE1185" s="43">
        <f>_xlfn.XLOOKUP(Master1[[#This Row],[cu_id]],Revenue_Analysis[cuid],Revenue_Analysis[Q3 Low Deviation], 0)</f>
        <v>57.35</v>
      </c>
      <c r="AF1185" s="43">
        <f>_xlfn.XLOOKUP(Master1[[#This Row],[cu_id]],Revenue_Analysis[cuid],Revenue_Analysis[Q3 High Deviation], 0)</f>
        <v>67.260000000000005</v>
      </c>
      <c r="AG1185" s="43">
        <f>_xlfn.XLOOKUP(Master1[[#This Row],[cu_id]],Revenue_Analysis[cuid],Revenue_Analysis[Q4 Low Deviation], 0)</f>
        <v>51.91</v>
      </c>
      <c r="AH1185" s="43">
        <f>_xlfn.XLOOKUP(Master1[[#This Row],[cu_id]],Revenue_Analysis[cuid],Revenue_Analysis[Q4 High Deviation], 0)</f>
        <v>51.91</v>
      </c>
      <c r="AI1185" s="43">
        <f>_xlfn.XLOOKUP(Master1[[#This Row],[cu_id]],Revenue_Analysis[cuid],Revenue_Analysis[Q1 Average], 0)</f>
        <v>50.41</v>
      </c>
      <c r="AJ1185" s="43">
        <f>_xlfn.XLOOKUP(Master1[[#This Row],[cu_id]],Revenue_Analysis[cuid],Revenue_Analysis[Q2 Average], 0)</f>
        <v>0</v>
      </c>
      <c r="AK1185" s="43">
        <f>_xlfn.XLOOKUP(Master1[[#This Row],[cu_id]],Revenue_Analysis[cuid],Revenue_Analysis[Q3 Average], 0)</f>
        <v>62.305</v>
      </c>
      <c r="AL1185" s="43">
        <f>_xlfn.XLOOKUP(Master1[[#This Row],[cu_id]],Revenue_Analysis[cuid],Revenue_Analysis[Q4 Average], 0)</f>
        <v>51.91</v>
      </c>
      <c r="AM1185" s="44">
        <v>0.45833333333333331</v>
      </c>
      <c r="AN1185" s="44">
        <v>0.875</v>
      </c>
      <c r="AO1185" s="25" t="s">
        <v>13860</v>
      </c>
      <c r="AP1185" s="25" t="s">
        <v>13860</v>
      </c>
      <c r="AQ1185" s="25" t="s">
        <v>13860</v>
      </c>
      <c r="AR1185" s="25" t="s">
        <v>0</v>
      </c>
      <c r="AS1185" s="15">
        <f>IFERROR(_xlfn.XLOOKUP(Master1[[#This Row],[cu_id]],StopTimes[cu_ID],StopTimes[Average Stop Time]), 0)</f>
        <v>0</v>
      </c>
      <c r="AT118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85" s="45" t="s">
        <v>13860</v>
      </c>
      <c r="AV1185" s="13"/>
      <c r="AW1185" s="12"/>
    </row>
    <row r="1186" spans="1:49" x14ac:dyDescent="0.3">
      <c r="A1186" s="74" t="s">
        <v>4630</v>
      </c>
      <c r="B1186" s="25">
        <v>78</v>
      </c>
      <c r="C1186" s="25" t="s">
        <v>7</v>
      </c>
      <c r="D1186" s="26">
        <v>24384</v>
      </c>
      <c r="E1186" s="26" t="s">
        <v>13</v>
      </c>
      <c r="F1186" s="26" t="s">
        <v>3072</v>
      </c>
      <c r="G1186" s="26" t="s">
        <v>3073</v>
      </c>
      <c r="H1186" s="26" t="s">
        <v>11</v>
      </c>
      <c r="I1186" s="26" t="s">
        <v>440</v>
      </c>
      <c r="J1186" s="26" t="s">
        <v>4</v>
      </c>
      <c r="K1186" s="26" t="s">
        <v>441</v>
      </c>
      <c r="L1186" s="27" t="s">
        <v>16</v>
      </c>
      <c r="M1186" s="25" t="s">
        <v>3</v>
      </c>
      <c r="N1186" s="25" t="s">
        <v>2</v>
      </c>
      <c r="O118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186" s="25">
        <v>0</v>
      </c>
      <c r="Q1186" s="25">
        <v>0</v>
      </c>
      <c r="R1186" s="25">
        <v>0</v>
      </c>
      <c r="S1186" s="25">
        <v>0</v>
      </c>
      <c r="T1186" s="25">
        <v>150</v>
      </c>
      <c r="U1186" s="25">
        <v>51</v>
      </c>
      <c r="V1186" s="41" t="str">
        <f>IFERROR(Master1[[#This Row],[Avg Garment Scans per Delivery]]/Master1[[#This Row],[Garment Inventory]], "")</f>
        <v/>
      </c>
      <c r="W1186" s="42"/>
      <c r="X1186" s="42"/>
      <c r="Y1186" s="42"/>
      <c r="Z1186" s="42"/>
      <c r="AA1186" s="43">
        <f>_xlfn.XLOOKUP(Master1[[#This Row],[cu_id]], Revenue_Analysis[cuid], Revenue_Analysis[Q1 Low Deviation], 0)</f>
        <v>81.184299999999993</v>
      </c>
      <c r="AB1186" s="43">
        <f>_xlfn.XLOOKUP(Master1[[#This Row],[cu_id]],Revenue_Analysis[cuid],Revenue_Analysis[Q1 High Deviation], 0)</f>
        <v>83.494100000000003</v>
      </c>
      <c r="AC1186" s="43">
        <f>_xlfn.XLOOKUP(Master1[[#This Row],[cu_id]],Revenue_Analysis[cuid],Revenue_Analysis[Q2 Low Deviation], 0)</f>
        <v>84.649600000000007</v>
      </c>
      <c r="AD1186" s="43">
        <f>_xlfn.XLOOKUP(Master1[[#This Row],[cu_id]],Revenue_Analysis[cuid],Revenue_Analysis[Q2 High Deviation], 0)</f>
        <v>86.5334</v>
      </c>
      <c r="AE1186" s="43">
        <f>_xlfn.XLOOKUP(Master1[[#This Row],[cu_id]],Revenue_Analysis[cuid],Revenue_Analysis[Q3 Low Deviation], 0)</f>
        <v>85.061499999999995</v>
      </c>
      <c r="AF1186" s="43">
        <f>_xlfn.XLOOKUP(Master1[[#This Row],[cu_id]],Revenue_Analysis[cuid],Revenue_Analysis[Q3 High Deviation], 0)</f>
        <v>88.879900000000006</v>
      </c>
      <c r="AG1186" s="43">
        <f>_xlfn.XLOOKUP(Master1[[#This Row],[cu_id]],Revenue_Analysis[cuid],Revenue_Analysis[Q4 Low Deviation], 0)</f>
        <v>63.3947</v>
      </c>
      <c r="AH1186" s="43">
        <f>_xlfn.XLOOKUP(Master1[[#This Row],[cu_id]],Revenue_Analysis[cuid],Revenue_Analysis[Q4 High Deviation], 0)</f>
        <v>75.379499999999993</v>
      </c>
      <c r="AI1186" s="43">
        <f>_xlfn.XLOOKUP(Master1[[#This Row],[cu_id]],Revenue_Analysis[cuid],Revenue_Analysis[Q1 Average], 0)</f>
        <v>82.339200000000005</v>
      </c>
      <c r="AJ1186" s="43">
        <f>_xlfn.XLOOKUP(Master1[[#This Row],[cu_id]],Revenue_Analysis[cuid],Revenue_Analysis[Q2 Average], 0)</f>
        <v>85.591499999999996</v>
      </c>
      <c r="AK1186" s="43">
        <f>_xlfn.XLOOKUP(Master1[[#This Row],[cu_id]],Revenue_Analysis[cuid],Revenue_Analysis[Q3 Average], 0)</f>
        <v>86.970699999999994</v>
      </c>
      <c r="AL1186" s="43">
        <f>_xlfn.XLOOKUP(Master1[[#This Row],[cu_id]],Revenue_Analysis[cuid],Revenue_Analysis[Q4 Average], 0)</f>
        <v>69.387100000000004</v>
      </c>
      <c r="AM1186" s="44">
        <v>0.375</v>
      </c>
      <c r="AN1186" s="44">
        <v>0.70833333333333337</v>
      </c>
      <c r="AO1186" s="25" t="s">
        <v>13860</v>
      </c>
      <c r="AP1186" s="25" t="s">
        <v>13860</v>
      </c>
      <c r="AQ1186" s="25" t="s">
        <v>13860</v>
      </c>
      <c r="AR1186" s="25" t="s">
        <v>0</v>
      </c>
      <c r="AS1186" s="15">
        <f>IFERROR(_xlfn.XLOOKUP(Master1[[#This Row],[cu_id]],StopTimes[cu_ID],StopTimes[Average Stop Time]), 0)</f>
        <v>1.0916666666666668</v>
      </c>
      <c r="AT118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86" s="45">
        <v>3</v>
      </c>
      <c r="AV1186" s="13"/>
      <c r="AW1186" s="12"/>
    </row>
    <row r="1187" spans="1:49" x14ac:dyDescent="0.3">
      <c r="A1187" s="74" t="s">
        <v>3524</v>
      </c>
      <c r="B1187" s="25">
        <v>8</v>
      </c>
      <c r="C1187" s="25" t="s">
        <v>9</v>
      </c>
      <c r="D1187" s="26">
        <v>24392</v>
      </c>
      <c r="E1187" s="26" t="s">
        <v>13</v>
      </c>
      <c r="F1187" s="26" t="s">
        <v>640</v>
      </c>
      <c r="G1187" s="26" t="s">
        <v>641</v>
      </c>
      <c r="H1187" s="26" t="s">
        <v>11</v>
      </c>
      <c r="I1187" s="26" t="s">
        <v>642</v>
      </c>
      <c r="J1187" s="26" t="s">
        <v>4</v>
      </c>
      <c r="K1187" s="26" t="s">
        <v>643</v>
      </c>
      <c r="L1187" s="27" t="s">
        <v>17</v>
      </c>
      <c r="M1187" s="25" t="s">
        <v>10</v>
      </c>
      <c r="N1187" s="25" t="s">
        <v>2</v>
      </c>
      <c r="O11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85</v>
      </c>
      <c r="P1187" s="25">
        <v>85</v>
      </c>
      <c r="Q1187" s="25">
        <v>0</v>
      </c>
      <c r="R1187" s="25">
        <v>0</v>
      </c>
      <c r="S1187" s="25">
        <v>0</v>
      </c>
      <c r="T1187" s="25">
        <v>0</v>
      </c>
      <c r="U1187" s="25">
        <v>27</v>
      </c>
      <c r="V1187" s="41">
        <f>IFERROR(Master1[[#This Row],[Avg Garment Scans per Delivery]]/Master1[[#This Row],[Garment Inventory]], "")</f>
        <v>0.44444444444444442</v>
      </c>
      <c r="W1187" s="42">
        <v>9</v>
      </c>
      <c r="X1187" s="42">
        <v>4</v>
      </c>
      <c r="Y1187" s="42">
        <v>1</v>
      </c>
      <c r="Z1187" s="42">
        <v>18</v>
      </c>
      <c r="AA1187" s="43">
        <f>_xlfn.XLOOKUP(Master1[[#This Row],[cu_id]], Revenue_Analysis[cuid], Revenue_Analysis[Q1 Low Deviation], 0)</f>
        <v>64.5</v>
      </c>
      <c r="AB1187" s="43">
        <f>_xlfn.XLOOKUP(Master1[[#This Row],[cu_id]],Revenue_Analysis[cuid],Revenue_Analysis[Q1 High Deviation], 0)</f>
        <v>65.75</v>
      </c>
      <c r="AC1187" s="43">
        <f>_xlfn.XLOOKUP(Master1[[#This Row],[cu_id]],Revenue_Analysis[cuid],Revenue_Analysis[Q2 Low Deviation], 0)</f>
        <v>54.695500000000003</v>
      </c>
      <c r="AD1187" s="43">
        <f>_xlfn.XLOOKUP(Master1[[#This Row],[cu_id]],Revenue_Analysis[cuid],Revenue_Analysis[Q2 High Deviation], 0)</f>
        <v>116.1331</v>
      </c>
      <c r="AE1187" s="43">
        <f>_xlfn.XLOOKUP(Master1[[#This Row],[cu_id]],Revenue_Analysis[cuid],Revenue_Analysis[Q3 Low Deviation], 0)</f>
        <v>53.692300000000003</v>
      </c>
      <c r="AF1187" s="43">
        <f>_xlfn.XLOOKUP(Master1[[#This Row],[cu_id]],Revenue_Analysis[cuid],Revenue_Analysis[Q3 High Deviation], 0)</f>
        <v>131.9111</v>
      </c>
      <c r="AG1187" s="43">
        <f>_xlfn.XLOOKUP(Master1[[#This Row],[cu_id]],Revenue_Analysis[cuid],Revenue_Analysis[Q4 Low Deviation], 0)</f>
        <v>64.434100000000001</v>
      </c>
      <c r="AH1187" s="43">
        <f>_xlfn.XLOOKUP(Master1[[#This Row],[cu_id]],Revenue_Analysis[cuid],Revenue_Analysis[Q4 High Deviation], 0)</f>
        <v>73.808700000000002</v>
      </c>
      <c r="AI1187" s="43">
        <f>_xlfn.XLOOKUP(Master1[[#This Row],[cu_id]],Revenue_Analysis[cuid],Revenue_Analysis[Q1 Average], 0)</f>
        <v>65.125</v>
      </c>
      <c r="AJ1187" s="43">
        <f>_xlfn.XLOOKUP(Master1[[#This Row],[cu_id]],Revenue_Analysis[cuid],Revenue_Analysis[Q2 Average], 0)</f>
        <v>85.414299999999997</v>
      </c>
      <c r="AK1187" s="43">
        <f>_xlfn.XLOOKUP(Master1[[#This Row],[cu_id]],Revenue_Analysis[cuid],Revenue_Analysis[Q3 Average], 0)</f>
        <v>92.801699999999997</v>
      </c>
      <c r="AL1187" s="43">
        <f>_xlfn.XLOOKUP(Master1[[#This Row],[cu_id]],Revenue_Analysis[cuid],Revenue_Analysis[Q4 Average], 0)</f>
        <v>69.121399999999994</v>
      </c>
      <c r="AM1187" s="44">
        <v>0.375</v>
      </c>
      <c r="AN1187" s="44">
        <v>0.75</v>
      </c>
      <c r="AO1187" s="25" t="s">
        <v>13860</v>
      </c>
      <c r="AP1187" s="25" t="s">
        <v>13860</v>
      </c>
      <c r="AQ1187" s="25" t="s">
        <v>13860</v>
      </c>
      <c r="AR1187" s="23" t="s">
        <v>32</v>
      </c>
      <c r="AS1187" s="15">
        <f>IFERROR(_xlfn.XLOOKUP(Master1[[#This Row],[cu_id]],StopTimes[cu_ID],StopTimes[Average Stop Time]), 0)</f>
        <v>5.5333333333333332</v>
      </c>
      <c r="AT118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87" s="45" t="s">
        <v>13860</v>
      </c>
      <c r="AV1187" s="13"/>
      <c r="AW1187" s="12"/>
    </row>
    <row r="1188" spans="1:49" x14ac:dyDescent="0.3">
      <c r="A1188" s="74" t="s">
        <v>3525</v>
      </c>
      <c r="B1188" s="25">
        <v>78</v>
      </c>
      <c r="C1188" s="25" t="s">
        <v>9</v>
      </c>
      <c r="D1188" s="26">
        <v>24398</v>
      </c>
      <c r="E1188" s="26" t="s">
        <v>13</v>
      </c>
      <c r="F1188" s="26" t="s">
        <v>644</v>
      </c>
      <c r="G1188" s="26" t="s">
        <v>645</v>
      </c>
      <c r="H1188" s="26" t="s">
        <v>11</v>
      </c>
      <c r="I1188" s="26" t="s">
        <v>646</v>
      </c>
      <c r="J1188" s="26" t="s">
        <v>4</v>
      </c>
      <c r="K1188" s="26" t="s">
        <v>647</v>
      </c>
      <c r="L1188" s="27" t="s">
        <v>16</v>
      </c>
      <c r="M1188" s="25" t="s">
        <v>3</v>
      </c>
      <c r="N1188" s="25" t="s">
        <v>2</v>
      </c>
      <c r="O118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165</v>
      </c>
      <c r="P1188" s="25">
        <v>165</v>
      </c>
      <c r="Q1188" s="25">
        <v>0</v>
      </c>
      <c r="R1188" s="25">
        <v>0</v>
      </c>
      <c r="S1188" s="25">
        <v>0</v>
      </c>
      <c r="T1188" s="25">
        <v>0</v>
      </c>
      <c r="U1188" s="25">
        <v>59</v>
      </c>
      <c r="V1188" s="41" t="str">
        <f>IFERROR(Master1[[#This Row],[Avg Garment Scans per Delivery]]/Master1[[#This Row],[Garment Inventory]], "")</f>
        <v/>
      </c>
      <c r="W1188" s="42"/>
      <c r="X1188" s="42"/>
      <c r="Y1188" s="42"/>
      <c r="Z1188" s="42"/>
      <c r="AA1188" s="43">
        <f>_xlfn.XLOOKUP(Master1[[#This Row],[cu_id]], Revenue_Analysis[cuid], Revenue_Analysis[Q1 Low Deviation], 0)</f>
        <v>43.579700000000003</v>
      </c>
      <c r="AB1188" s="43">
        <f>_xlfn.XLOOKUP(Master1[[#This Row],[cu_id]],Revenue_Analysis[cuid],Revenue_Analysis[Q1 High Deviation], 0)</f>
        <v>49.221499999999999</v>
      </c>
      <c r="AC1188" s="43">
        <f>_xlfn.XLOOKUP(Master1[[#This Row],[cu_id]],Revenue_Analysis[cuid],Revenue_Analysis[Q2 Low Deviation], 0)</f>
        <v>44.479300000000002</v>
      </c>
      <c r="AD1188" s="43">
        <f>_xlfn.XLOOKUP(Master1[[#This Row],[cu_id]],Revenue_Analysis[cuid],Revenue_Analysis[Q2 High Deviation], 0)</f>
        <v>52.140700000000002</v>
      </c>
      <c r="AE1188" s="43">
        <f>_xlfn.XLOOKUP(Master1[[#This Row],[cu_id]],Revenue_Analysis[cuid],Revenue_Analysis[Q3 Low Deviation], 0)</f>
        <v>48.404400000000003</v>
      </c>
      <c r="AF1188" s="43">
        <f>_xlfn.XLOOKUP(Master1[[#This Row],[cu_id]],Revenue_Analysis[cuid],Revenue_Analysis[Q3 High Deviation], 0)</f>
        <v>49.229399999999998</v>
      </c>
      <c r="AG1188" s="43">
        <f>_xlfn.XLOOKUP(Master1[[#This Row],[cu_id]],Revenue_Analysis[cuid],Revenue_Analysis[Q4 Low Deviation], 0)</f>
        <v>45.884900000000002</v>
      </c>
      <c r="AH1188" s="43">
        <f>_xlfn.XLOOKUP(Master1[[#This Row],[cu_id]],Revenue_Analysis[cuid],Revenue_Analysis[Q4 High Deviation], 0)</f>
        <v>70.628900000000002</v>
      </c>
      <c r="AI1188" s="43">
        <f>_xlfn.XLOOKUP(Master1[[#This Row],[cu_id]],Revenue_Analysis[cuid],Revenue_Analysis[Q1 Average], 0)</f>
        <v>46.400599999999997</v>
      </c>
      <c r="AJ1188" s="43">
        <f>_xlfn.XLOOKUP(Master1[[#This Row],[cu_id]],Revenue_Analysis[cuid],Revenue_Analysis[Q2 Average], 0)</f>
        <v>48.31</v>
      </c>
      <c r="AK1188" s="43">
        <f>_xlfn.XLOOKUP(Master1[[#This Row],[cu_id]],Revenue_Analysis[cuid],Revenue_Analysis[Q3 Average], 0)</f>
        <v>48.816899999999997</v>
      </c>
      <c r="AL1188" s="43">
        <f>_xlfn.XLOOKUP(Master1[[#This Row],[cu_id]],Revenue_Analysis[cuid],Revenue_Analysis[Q4 Average], 0)</f>
        <v>58.256900000000002</v>
      </c>
      <c r="AM1188" s="34">
        <v>0.47916666666666669</v>
      </c>
      <c r="AN1188" s="34">
        <v>0.75</v>
      </c>
      <c r="AO1188" s="25" t="s">
        <v>13860</v>
      </c>
      <c r="AP1188" s="25" t="s">
        <v>13860</v>
      </c>
      <c r="AQ1188" s="25" t="s">
        <v>13860</v>
      </c>
      <c r="AR1188" s="25" t="s">
        <v>0</v>
      </c>
      <c r="AS1188" s="15">
        <f>IFERROR(_xlfn.XLOOKUP(Master1[[#This Row],[cu_id]],StopTimes[cu_ID],StopTimes[Average Stop Time]), 0)</f>
        <v>6.5296296283333337</v>
      </c>
      <c r="AT118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88" s="45" t="s">
        <v>13860</v>
      </c>
      <c r="AV1188" s="13"/>
      <c r="AW1188" s="12"/>
    </row>
    <row r="1189" spans="1:49" x14ac:dyDescent="0.3">
      <c r="A1189" s="74" t="s">
        <v>3526</v>
      </c>
      <c r="B1189" s="25">
        <v>8</v>
      </c>
      <c r="C1189" s="25" t="s">
        <v>9</v>
      </c>
      <c r="D1189" s="26">
        <v>99124</v>
      </c>
      <c r="E1189" s="26" t="s">
        <v>13</v>
      </c>
      <c r="F1189" s="26" t="s">
        <v>648</v>
      </c>
      <c r="G1189" s="26" t="s">
        <v>649</v>
      </c>
      <c r="H1189" s="26" t="s">
        <v>11</v>
      </c>
      <c r="I1189" s="26" t="s">
        <v>559</v>
      </c>
      <c r="J1189" s="26" t="s">
        <v>4</v>
      </c>
      <c r="K1189" s="26" t="s">
        <v>455</v>
      </c>
      <c r="L1189" s="27" t="s">
        <v>16</v>
      </c>
      <c r="M1189" s="25" t="s">
        <v>3</v>
      </c>
      <c r="N1189" s="25" t="s">
        <v>2</v>
      </c>
      <c r="O11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189" s="25">
        <v>130</v>
      </c>
      <c r="Q1189" s="25">
        <v>0</v>
      </c>
      <c r="R1189" s="25">
        <v>0</v>
      </c>
      <c r="S1189" s="25">
        <v>0</v>
      </c>
      <c r="T1189" s="25">
        <v>0</v>
      </c>
      <c r="U1189" s="25">
        <v>55</v>
      </c>
      <c r="V1189" s="41" t="str">
        <f>IFERROR(Master1[[#This Row],[Avg Garment Scans per Delivery]]/Master1[[#This Row],[Garment Inventory]], "")</f>
        <v/>
      </c>
      <c r="W1189" s="42"/>
      <c r="X1189" s="42"/>
      <c r="Y1189" s="42"/>
      <c r="Z1189" s="42"/>
      <c r="AA1189" s="43">
        <f>_xlfn.XLOOKUP(Master1[[#This Row],[cu_id]], Revenue_Analysis[cuid], Revenue_Analysis[Q1 Low Deviation], 0)</f>
        <v>111.9182</v>
      </c>
      <c r="AB1189" s="43">
        <f>_xlfn.XLOOKUP(Master1[[#This Row],[cu_id]],Revenue_Analysis[cuid],Revenue_Analysis[Q1 High Deviation], 0)</f>
        <v>153.94040000000001</v>
      </c>
      <c r="AC1189" s="43">
        <f>_xlfn.XLOOKUP(Master1[[#This Row],[cu_id]],Revenue_Analysis[cuid],Revenue_Analysis[Q2 Low Deviation], 0)</f>
        <v>127.8801</v>
      </c>
      <c r="AD1189" s="43">
        <f>_xlfn.XLOOKUP(Master1[[#This Row],[cu_id]],Revenue_Analysis[cuid],Revenue_Analysis[Q2 High Deviation], 0)</f>
        <v>160.6953</v>
      </c>
      <c r="AE1189" s="43">
        <f>_xlfn.XLOOKUP(Master1[[#This Row],[cu_id]],Revenue_Analysis[cuid],Revenue_Analysis[Q3 Low Deviation], 0)</f>
        <v>144.31540000000001</v>
      </c>
      <c r="AF1189" s="43">
        <f>_xlfn.XLOOKUP(Master1[[#This Row],[cu_id]],Revenue_Analysis[cuid],Revenue_Analysis[Q3 High Deviation], 0)</f>
        <v>179.2276</v>
      </c>
      <c r="AG1189" s="43">
        <f>_xlfn.XLOOKUP(Master1[[#This Row],[cu_id]],Revenue_Analysis[cuid],Revenue_Analysis[Q4 Low Deviation], 0)</f>
        <v>166.72790000000001</v>
      </c>
      <c r="AH1189" s="43">
        <f>_xlfn.XLOOKUP(Master1[[#This Row],[cu_id]],Revenue_Analysis[cuid],Revenue_Analysis[Q4 High Deviation], 0)</f>
        <v>182.14449999999999</v>
      </c>
      <c r="AI1189" s="43">
        <f>_xlfn.XLOOKUP(Master1[[#This Row],[cu_id]],Revenue_Analysis[cuid],Revenue_Analysis[Q1 Average], 0)</f>
        <v>132.92930000000001</v>
      </c>
      <c r="AJ1189" s="43">
        <f>_xlfn.XLOOKUP(Master1[[#This Row],[cu_id]],Revenue_Analysis[cuid],Revenue_Analysis[Q2 Average], 0)</f>
        <v>144.2877</v>
      </c>
      <c r="AK1189" s="43">
        <f>_xlfn.XLOOKUP(Master1[[#This Row],[cu_id]],Revenue_Analysis[cuid],Revenue_Analysis[Q3 Average], 0)</f>
        <v>161.7715</v>
      </c>
      <c r="AL1189" s="43">
        <f>_xlfn.XLOOKUP(Master1[[#This Row],[cu_id]],Revenue_Analysis[cuid],Revenue_Analysis[Q4 Average], 0)</f>
        <v>174.43620000000001</v>
      </c>
      <c r="AM1189" s="44">
        <v>0.4375</v>
      </c>
      <c r="AN1189" s="44">
        <v>0.79166666666666663</v>
      </c>
      <c r="AO1189" s="25" t="s">
        <v>13860</v>
      </c>
      <c r="AP1189" s="25" t="s">
        <v>13860</v>
      </c>
      <c r="AQ1189" s="25" t="s">
        <v>13860</v>
      </c>
      <c r="AR1189" s="25" t="s">
        <v>0</v>
      </c>
      <c r="AS1189" s="15">
        <f>IFERROR(_xlfn.XLOOKUP(Master1[[#This Row],[cu_id]],StopTimes[cu_ID],StopTimes[Average Stop Time]), 0)</f>
        <v>7.6185185183333335</v>
      </c>
      <c r="AT118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89" s="45" t="s">
        <v>13860</v>
      </c>
      <c r="AV1189" s="13"/>
      <c r="AW1189" s="12"/>
    </row>
    <row r="1190" spans="1:49" x14ac:dyDescent="0.3">
      <c r="A1190" s="74" t="s">
        <v>3527</v>
      </c>
      <c r="B1190" s="25">
        <v>78</v>
      </c>
      <c r="C1190" s="25" t="s">
        <v>6</v>
      </c>
      <c r="D1190" s="26">
        <v>24507</v>
      </c>
      <c r="E1190" s="26" t="s">
        <v>13</v>
      </c>
      <c r="F1190" s="26" t="s">
        <v>650</v>
      </c>
      <c r="G1190" s="26" t="s">
        <v>651</v>
      </c>
      <c r="H1190" s="26" t="s">
        <v>11</v>
      </c>
      <c r="I1190" s="26" t="s">
        <v>652</v>
      </c>
      <c r="J1190" s="26" t="s">
        <v>4</v>
      </c>
      <c r="K1190" s="26" t="s">
        <v>543</v>
      </c>
      <c r="L1190" s="27" t="s">
        <v>16</v>
      </c>
      <c r="M1190" s="25" t="s">
        <v>3</v>
      </c>
      <c r="N1190" s="25" t="s">
        <v>2</v>
      </c>
      <c r="O11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190" s="25">
        <v>0</v>
      </c>
      <c r="Q1190" s="25">
        <v>0</v>
      </c>
      <c r="R1190" s="25">
        <v>60</v>
      </c>
      <c r="S1190" s="25">
        <v>0</v>
      </c>
      <c r="T1190" s="25">
        <v>0</v>
      </c>
      <c r="U1190" s="25">
        <v>52</v>
      </c>
      <c r="V1190" s="41">
        <f>IFERROR(Master1[[#This Row],[Avg Garment Scans per Delivery]]/Master1[[#This Row],[Garment Inventory]], "")</f>
        <v>0</v>
      </c>
      <c r="W1190" s="42">
        <v>9</v>
      </c>
      <c r="X1190" s="42">
        <v>0</v>
      </c>
      <c r="Y1190" s="42">
        <v>1</v>
      </c>
      <c r="Z1190" s="42">
        <v>9</v>
      </c>
      <c r="AA1190" s="43">
        <f>_xlfn.XLOOKUP(Master1[[#This Row],[cu_id]], Revenue_Analysis[cuid], Revenue_Analysis[Q1 Low Deviation], 0)</f>
        <v>81.980099999999993</v>
      </c>
      <c r="AB1190" s="43">
        <f>_xlfn.XLOOKUP(Master1[[#This Row],[cu_id]],Revenue_Analysis[cuid],Revenue_Analysis[Q1 High Deviation], 0)</f>
        <v>83.275300000000001</v>
      </c>
      <c r="AC1190" s="43">
        <f>_xlfn.XLOOKUP(Master1[[#This Row],[cu_id]],Revenue_Analysis[cuid],Revenue_Analysis[Q2 Low Deviation], 0)</f>
        <v>73.251499999999993</v>
      </c>
      <c r="AD1190" s="43">
        <f>_xlfn.XLOOKUP(Master1[[#This Row],[cu_id]],Revenue_Analysis[cuid],Revenue_Analysis[Q2 High Deviation], 0)</f>
        <v>84.5809</v>
      </c>
      <c r="AE1190" s="43">
        <f>_xlfn.XLOOKUP(Master1[[#This Row],[cu_id]],Revenue_Analysis[cuid],Revenue_Analysis[Q3 Low Deviation], 0)</f>
        <v>77.238699999999994</v>
      </c>
      <c r="AF1190" s="43">
        <f>_xlfn.XLOOKUP(Master1[[#This Row],[cu_id]],Revenue_Analysis[cuid],Revenue_Analysis[Q3 High Deviation], 0)</f>
        <v>83.139700000000005</v>
      </c>
      <c r="AG1190" s="43">
        <f>_xlfn.XLOOKUP(Master1[[#This Row],[cu_id]],Revenue_Analysis[cuid],Revenue_Analysis[Q4 Low Deviation], 0)</f>
        <v>69.45</v>
      </c>
      <c r="AH1190" s="43">
        <f>_xlfn.XLOOKUP(Master1[[#This Row],[cu_id]],Revenue_Analysis[cuid],Revenue_Analysis[Q4 High Deviation], 0)</f>
        <v>69.45</v>
      </c>
      <c r="AI1190" s="43">
        <f>_xlfn.XLOOKUP(Master1[[#This Row],[cu_id]],Revenue_Analysis[cuid],Revenue_Analysis[Q1 Average], 0)</f>
        <v>82.627700000000004</v>
      </c>
      <c r="AJ1190" s="43">
        <f>_xlfn.XLOOKUP(Master1[[#This Row],[cu_id]],Revenue_Analysis[cuid],Revenue_Analysis[Q2 Average], 0)</f>
        <v>78.916200000000003</v>
      </c>
      <c r="AK1190" s="43">
        <f>_xlfn.XLOOKUP(Master1[[#This Row],[cu_id]],Revenue_Analysis[cuid],Revenue_Analysis[Q3 Average], 0)</f>
        <v>80.1892</v>
      </c>
      <c r="AL1190" s="43">
        <f>_xlfn.XLOOKUP(Master1[[#This Row],[cu_id]],Revenue_Analysis[cuid],Revenue_Analysis[Q4 Average], 0)</f>
        <v>69.45</v>
      </c>
      <c r="AM1190" s="44">
        <v>0.33333333333333331</v>
      </c>
      <c r="AN1190" s="44">
        <v>0.70833333333333337</v>
      </c>
      <c r="AO1190" s="25" t="s">
        <v>13860</v>
      </c>
      <c r="AP1190" s="25" t="s">
        <v>13860</v>
      </c>
      <c r="AQ1190" s="25" t="s">
        <v>13860</v>
      </c>
      <c r="AR1190" s="25" t="s">
        <v>0</v>
      </c>
      <c r="AS1190" s="15">
        <f>IFERROR(_xlfn.XLOOKUP(Master1[[#This Row],[cu_id]],StopTimes[cu_ID],StopTimes[Average Stop Time]), 0)</f>
        <v>15.6875</v>
      </c>
      <c r="AT119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90" s="45" t="s">
        <v>13860</v>
      </c>
      <c r="AV1190" s="13"/>
      <c r="AW1190" s="12"/>
    </row>
    <row r="1191" spans="1:49" x14ac:dyDescent="0.3">
      <c r="A1191" s="74" t="s">
        <v>3528</v>
      </c>
      <c r="B1191" s="25">
        <v>78</v>
      </c>
      <c r="C1191" s="25" t="s">
        <v>9</v>
      </c>
      <c r="D1191" s="26">
        <v>24517</v>
      </c>
      <c r="E1191" s="26" t="s">
        <v>13</v>
      </c>
      <c r="F1191" s="26" t="s">
        <v>653</v>
      </c>
      <c r="G1191" s="26" t="s">
        <v>654</v>
      </c>
      <c r="H1191" s="26" t="s">
        <v>11</v>
      </c>
      <c r="I1191" s="26" t="s">
        <v>646</v>
      </c>
      <c r="J1191" s="26" t="s">
        <v>4</v>
      </c>
      <c r="K1191" s="26" t="s">
        <v>647</v>
      </c>
      <c r="L1191" s="27" t="s">
        <v>21</v>
      </c>
      <c r="M1191" s="25" t="s">
        <v>20</v>
      </c>
      <c r="N1191" s="25" t="s">
        <v>2</v>
      </c>
      <c r="O11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191" s="25">
        <v>160</v>
      </c>
      <c r="Q1191" s="25">
        <v>0</v>
      </c>
      <c r="R1191" s="25">
        <v>0</v>
      </c>
      <c r="S1191" s="25">
        <v>0</v>
      </c>
      <c r="T1191" s="25">
        <v>0</v>
      </c>
      <c r="U1191" s="25">
        <v>12</v>
      </c>
      <c r="V1191" s="41" t="str">
        <f>IFERROR(Master1[[#This Row],[Avg Garment Scans per Delivery]]/Master1[[#This Row],[Garment Inventory]], "")</f>
        <v/>
      </c>
      <c r="W1191" s="42"/>
      <c r="X1191" s="42"/>
      <c r="Y1191" s="42"/>
      <c r="Z1191" s="42"/>
      <c r="AA1191" s="43">
        <f>_xlfn.XLOOKUP(Master1[[#This Row],[cu_id]], Revenue_Analysis[cuid], Revenue_Analysis[Q1 Low Deviation], 0)</f>
        <v>70.38</v>
      </c>
      <c r="AB1191" s="43">
        <f>_xlfn.XLOOKUP(Master1[[#This Row],[cu_id]],Revenue_Analysis[cuid],Revenue_Analysis[Q1 High Deviation], 0)</f>
        <v>72.38</v>
      </c>
      <c r="AC1191" s="43">
        <f>_xlfn.XLOOKUP(Master1[[#This Row],[cu_id]],Revenue_Analysis[cuid],Revenue_Analysis[Q2 Low Deviation], 0)</f>
        <v>64.8767</v>
      </c>
      <c r="AD1191" s="43">
        <f>_xlfn.XLOOKUP(Master1[[#This Row],[cu_id]],Revenue_Analysis[cuid],Revenue_Analysis[Q2 High Deviation], 0)</f>
        <v>74.023300000000006</v>
      </c>
      <c r="AE1191" s="43">
        <f>_xlfn.XLOOKUP(Master1[[#This Row],[cu_id]],Revenue_Analysis[cuid],Revenue_Analysis[Q3 Low Deviation], 0)</f>
        <v>60.551299999999998</v>
      </c>
      <c r="AF1191" s="43">
        <f>_xlfn.XLOOKUP(Master1[[#This Row],[cu_id]],Revenue_Analysis[cuid],Revenue_Analysis[Q3 High Deviation], 0)</f>
        <v>70.483699999999999</v>
      </c>
      <c r="AG1191" s="43">
        <f>_xlfn.XLOOKUP(Master1[[#This Row],[cu_id]],Revenue_Analysis[cuid],Revenue_Analysis[Q4 Low Deviation], 0)</f>
        <v>59.883299999999998</v>
      </c>
      <c r="AH1191" s="43">
        <f>_xlfn.XLOOKUP(Master1[[#This Row],[cu_id]],Revenue_Analysis[cuid],Revenue_Analysis[Q4 High Deviation], 0)</f>
        <v>72.336699999999993</v>
      </c>
      <c r="AI1191" s="43">
        <f>_xlfn.XLOOKUP(Master1[[#This Row],[cu_id]],Revenue_Analysis[cuid],Revenue_Analysis[Q1 Average], 0)</f>
        <v>71.38</v>
      </c>
      <c r="AJ1191" s="43">
        <f>_xlfn.XLOOKUP(Master1[[#This Row],[cu_id]],Revenue_Analysis[cuid],Revenue_Analysis[Q2 Average], 0)</f>
        <v>69.45</v>
      </c>
      <c r="AK1191" s="43">
        <f>_xlfn.XLOOKUP(Master1[[#This Row],[cu_id]],Revenue_Analysis[cuid],Revenue_Analysis[Q3 Average], 0)</f>
        <v>65.517499999999998</v>
      </c>
      <c r="AL1191" s="43">
        <f>_xlfn.XLOOKUP(Master1[[#This Row],[cu_id]],Revenue_Analysis[cuid],Revenue_Analysis[Q4 Average], 0)</f>
        <v>66.11</v>
      </c>
      <c r="AM1191" s="34">
        <v>0.47916666666666669</v>
      </c>
      <c r="AN1191" s="34">
        <v>0.75</v>
      </c>
      <c r="AO1191" s="25" t="s">
        <v>13860</v>
      </c>
      <c r="AP1191" s="25" t="s">
        <v>13860</v>
      </c>
      <c r="AQ1191" s="25" t="s">
        <v>13860</v>
      </c>
      <c r="AR1191" s="25" t="s">
        <v>0</v>
      </c>
      <c r="AS1191" s="15">
        <f>IFERROR(_xlfn.XLOOKUP(Master1[[#This Row],[cu_id]],StopTimes[cu_ID],StopTimes[Average Stop Time]), 0)</f>
        <v>0.2</v>
      </c>
      <c r="AT1191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1191" s="45">
        <v>8</v>
      </c>
      <c r="AV1191" s="13"/>
      <c r="AW1191" s="12"/>
    </row>
    <row r="1192" spans="1:49" x14ac:dyDescent="0.3">
      <c r="A1192" s="74" t="s">
        <v>3799</v>
      </c>
      <c r="B1192" s="25">
        <v>70</v>
      </c>
      <c r="C1192" s="25" t="s">
        <v>9</v>
      </c>
      <c r="D1192" s="26">
        <v>24564</v>
      </c>
      <c r="E1192" s="26" t="s">
        <v>13</v>
      </c>
      <c r="F1192" s="26" t="s">
        <v>1306</v>
      </c>
      <c r="G1192" s="26" t="s">
        <v>1307</v>
      </c>
      <c r="H1192" s="26" t="s">
        <v>11</v>
      </c>
      <c r="I1192" s="26" t="s">
        <v>593</v>
      </c>
      <c r="J1192" s="26" t="s">
        <v>4</v>
      </c>
      <c r="K1192" s="26" t="s">
        <v>758</v>
      </c>
      <c r="L1192" s="27">
        <v>4</v>
      </c>
      <c r="M1192" s="25" t="s">
        <v>18</v>
      </c>
      <c r="N1192" s="25" t="s">
        <v>2</v>
      </c>
      <c r="O11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184</v>
      </c>
      <c r="P1192" s="25">
        <v>184</v>
      </c>
      <c r="Q1192" s="25">
        <v>0</v>
      </c>
      <c r="R1192" s="25">
        <v>0</v>
      </c>
      <c r="S1192" s="25">
        <v>0</v>
      </c>
      <c r="T1192" s="25">
        <v>0</v>
      </c>
      <c r="U1192" s="25">
        <v>25</v>
      </c>
      <c r="V1192" s="41" t="str">
        <f>IFERROR(Master1[[#This Row],[Avg Garment Scans per Delivery]]/Master1[[#This Row],[Garment Inventory]], "")</f>
        <v/>
      </c>
      <c r="W1192" s="42"/>
      <c r="X1192" s="42"/>
      <c r="Y1192" s="42"/>
      <c r="Z1192" s="42"/>
      <c r="AA1192" s="43">
        <f>_xlfn.XLOOKUP(Master1[[#This Row],[cu_id]], Revenue_Analysis[cuid], Revenue_Analysis[Q1 Low Deviation], 0)</f>
        <v>54.865099999999998</v>
      </c>
      <c r="AB1192" s="43">
        <f>_xlfn.XLOOKUP(Master1[[#This Row],[cu_id]],Revenue_Analysis[cuid],Revenue_Analysis[Q1 High Deviation], 0)</f>
        <v>57.377699999999997</v>
      </c>
      <c r="AC1192" s="43">
        <f>_xlfn.XLOOKUP(Master1[[#This Row],[cu_id]],Revenue_Analysis[cuid],Revenue_Analysis[Q2 Low Deviation], 0)</f>
        <v>40.3035</v>
      </c>
      <c r="AD1192" s="43">
        <f>_xlfn.XLOOKUP(Master1[[#This Row],[cu_id]],Revenue_Analysis[cuid],Revenue_Analysis[Q2 High Deviation], 0)</f>
        <v>69.2423</v>
      </c>
      <c r="AE1192" s="43">
        <f>_xlfn.XLOOKUP(Master1[[#This Row],[cu_id]],Revenue_Analysis[cuid],Revenue_Analysis[Q3 Low Deviation], 0)</f>
        <v>64.087900000000005</v>
      </c>
      <c r="AF1192" s="43">
        <f>_xlfn.XLOOKUP(Master1[[#This Row],[cu_id]],Revenue_Analysis[cuid],Revenue_Analysis[Q3 High Deviation], 0)</f>
        <v>64.783500000000004</v>
      </c>
      <c r="AG1192" s="43">
        <f>_xlfn.XLOOKUP(Master1[[#This Row],[cu_id]],Revenue_Analysis[cuid],Revenue_Analysis[Q4 Low Deviation], 0)</f>
        <v>66.31</v>
      </c>
      <c r="AH1192" s="43">
        <f>_xlfn.XLOOKUP(Master1[[#This Row],[cu_id]],Revenue_Analysis[cuid],Revenue_Analysis[Q4 High Deviation], 0)</f>
        <v>66.31</v>
      </c>
      <c r="AI1192" s="43">
        <f>_xlfn.XLOOKUP(Master1[[#This Row],[cu_id]],Revenue_Analysis[cuid],Revenue_Analysis[Q1 Average], 0)</f>
        <v>56.121400000000001</v>
      </c>
      <c r="AJ1192" s="43">
        <f>_xlfn.XLOOKUP(Master1[[#This Row],[cu_id]],Revenue_Analysis[cuid],Revenue_Analysis[Q2 Average], 0)</f>
        <v>54.7729</v>
      </c>
      <c r="AK1192" s="43">
        <f>_xlfn.XLOOKUP(Master1[[#This Row],[cu_id]],Revenue_Analysis[cuid],Revenue_Analysis[Q3 Average], 0)</f>
        <v>64.435699999999997</v>
      </c>
      <c r="AL1192" s="43">
        <f>_xlfn.XLOOKUP(Master1[[#This Row],[cu_id]],Revenue_Analysis[cuid],Revenue_Analysis[Q4 Average], 0)</f>
        <v>66.31</v>
      </c>
      <c r="AM1192" s="44">
        <v>0.375</v>
      </c>
      <c r="AN1192" s="44">
        <v>0.6875</v>
      </c>
      <c r="AO1192" s="25" t="s">
        <v>13860</v>
      </c>
      <c r="AP1192" s="25" t="s">
        <v>13860</v>
      </c>
      <c r="AQ1192" s="25" t="s">
        <v>13860</v>
      </c>
      <c r="AR1192" s="25" t="s">
        <v>0</v>
      </c>
      <c r="AS1192" s="15">
        <f>IFERROR(_xlfn.XLOOKUP(Master1[[#This Row],[cu_id]],StopTimes[cu_ID],StopTimes[Average Stop Time]), 0)</f>
        <v>0.37916666666666665</v>
      </c>
      <c r="AT119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192" s="45">
        <v>3</v>
      </c>
      <c r="AV1192" s="13"/>
      <c r="AW1192" s="12"/>
    </row>
    <row r="1193" spans="1:49" x14ac:dyDescent="0.3">
      <c r="A1193" s="74" t="s">
        <v>3530</v>
      </c>
      <c r="B1193" s="25">
        <v>72</v>
      </c>
      <c r="C1193" s="25" t="s">
        <v>6</v>
      </c>
      <c r="D1193" s="26">
        <v>24629</v>
      </c>
      <c r="E1193" s="26" t="s">
        <v>13</v>
      </c>
      <c r="F1193" s="26" t="s">
        <v>659</v>
      </c>
      <c r="G1193" s="26" t="s">
        <v>660</v>
      </c>
      <c r="H1193" s="26" t="s">
        <v>11</v>
      </c>
      <c r="I1193" s="26" t="s">
        <v>259</v>
      </c>
      <c r="J1193" s="26" t="s">
        <v>4</v>
      </c>
      <c r="K1193" s="26" t="s">
        <v>260</v>
      </c>
      <c r="L1193" s="27" t="s">
        <v>16</v>
      </c>
      <c r="M1193" s="25" t="s">
        <v>3</v>
      </c>
      <c r="N1193" s="25" t="s">
        <v>2</v>
      </c>
      <c r="O11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330</v>
      </c>
      <c r="P1193" s="25">
        <v>0</v>
      </c>
      <c r="Q1193" s="25">
        <v>0</v>
      </c>
      <c r="R1193" s="25">
        <v>330</v>
      </c>
      <c r="S1193" s="25">
        <v>0</v>
      </c>
      <c r="T1193" s="25">
        <v>0</v>
      </c>
      <c r="U1193" s="25">
        <v>49</v>
      </c>
      <c r="V1193" s="41" t="str">
        <f>IFERROR(Master1[[#This Row],[Avg Garment Scans per Delivery]]/Master1[[#This Row],[Garment Inventory]], "")</f>
        <v/>
      </c>
      <c r="W1193" s="42"/>
      <c r="X1193" s="42"/>
      <c r="Y1193" s="42"/>
      <c r="Z1193" s="42"/>
      <c r="AA1193" s="43">
        <f>_xlfn.XLOOKUP(Master1[[#This Row],[cu_id]], Revenue_Analysis[cuid], Revenue_Analysis[Q1 Low Deviation], 0)</f>
        <v>157.63839999999999</v>
      </c>
      <c r="AB1193" s="43">
        <f>_xlfn.XLOOKUP(Master1[[#This Row],[cu_id]],Revenue_Analysis[cuid],Revenue_Analysis[Q1 High Deviation], 0)</f>
        <v>205.92320000000001</v>
      </c>
      <c r="AC1193" s="43">
        <f>_xlfn.XLOOKUP(Master1[[#This Row],[cu_id]],Revenue_Analysis[cuid],Revenue_Analysis[Q2 Low Deviation], 0)</f>
        <v>177.69880000000001</v>
      </c>
      <c r="AD1193" s="43">
        <f>_xlfn.XLOOKUP(Master1[[#This Row],[cu_id]],Revenue_Analysis[cuid],Revenue_Analysis[Q2 High Deviation], 0)</f>
        <v>240.5504</v>
      </c>
      <c r="AE1193" s="43">
        <f>_xlfn.XLOOKUP(Master1[[#This Row],[cu_id]],Revenue_Analysis[cuid],Revenue_Analysis[Q3 Low Deviation], 0)</f>
        <v>201.46029999999999</v>
      </c>
      <c r="AF1193" s="43">
        <f>_xlfn.XLOOKUP(Master1[[#This Row],[cu_id]],Revenue_Analysis[cuid],Revenue_Analysis[Q3 High Deviation], 0)</f>
        <v>285.13209999999998</v>
      </c>
      <c r="AG1193" s="43">
        <f>_xlfn.XLOOKUP(Master1[[#This Row],[cu_id]],Revenue_Analysis[cuid],Revenue_Analysis[Q4 Low Deviation], 0)</f>
        <v>203.7944</v>
      </c>
      <c r="AH1193" s="43">
        <f>_xlfn.XLOOKUP(Master1[[#This Row],[cu_id]],Revenue_Analysis[cuid],Revenue_Analysis[Q4 High Deviation], 0)</f>
        <v>305.69940000000003</v>
      </c>
      <c r="AI1193" s="43">
        <f>_xlfn.XLOOKUP(Master1[[#This Row],[cu_id]],Revenue_Analysis[cuid],Revenue_Analysis[Q1 Average], 0)</f>
        <v>181.7808</v>
      </c>
      <c r="AJ1193" s="43">
        <f>_xlfn.XLOOKUP(Master1[[#This Row],[cu_id]],Revenue_Analysis[cuid],Revenue_Analysis[Q2 Average], 0)</f>
        <v>209.12459999999999</v>
      </c>
      <c r="AK1193" s="43">
        <f>_xlfn.XLOOKUP(Master1[[#This Row],[cu_id]],Revenue_Analysis[cuid],Revenue_Analysis[Q3 Average], 0)</f>
        <v>243.2962</v>
      </c>
      <c r="AL1193" s="43">
        <f>_xlfn.XLOOKUP(Master1[[#This Row],[cu_id]],Revenue_Analysis[cuid],Revenue_Analysis[Q4 Average], 0)</f>
        <v>254.74690000000001</v>
      </c>
      <c r="AM1193" s="44">
        <v>0.33333333333333331</v>
      </c>
      <c r="AN1193" s="44">
        <v>0.6875</v>
      </c>
      <c r="AO1193" s="25" t="s">
        <v>13860</v>
      </c>
      <c r="AP1193" s="25" t="s">
        <v>13860</v>
      </c>
      <c r="AQ1193" s="25" t="s">
        <v>13860</v>
      </c>
      <c r="AR1193" s="25" t="s">
        <v>0</v>
      </c>
      <c r="AS1193" s="15">
        <f>IFERROR(_xlfn.XLOOKUP(Master1[[#This Row],[cu_id]],StopTimes[cu_ID],StopTimes[Average Stop Time]), 0)</f>
        <v>2.7895833333333333</v>
      </c>
      <c r="AT1193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193" s="45">
        <v>10</v>
      </c>
      <c r="AV1193" s="13"/>
      <c r="AW1193" s="12"/>
    </row>
    <row r="1194" spans="1:49" x14ac:dyDescent="0.3">
      <c r="A1194" s="74" t="s">
        <v>3531</v>
      </c>
      <c r="B1194" s="25">
        <v>76</v>
      </c>
      <c r="C1194" s="25" t="s">
        <v>6</v>
      </c>
      <c r="D1194" s="26">
        <v>24637</v>
      </c>
      <c r="E1194" s="26" t="s">
        <v>13</v>
      </c>
      <c r="F1194" s="26" t="s">
        <v>661</v>
      </c>
      <c r="G1194" s="26" t="s">
        <v>662</v>
      </c>
      <c r="H1194" s="26" t="s">
        <v>11</v>
      </c>
      <c r="I1194" s="26" t="s">
        <v>344</v>
      </c>
      <c r="J1194" s="26" t="s">
        <v>4</v>
      </c>
      <c r="K1194" s="26" t="s">
        <v>345</v>
      </c>
      <c r="L1194" s="27" t="s">
        <v>16</v>
      </c>
      <c r="M1194" s="25" t="s">
        <v>3</v>
      </c>
      <c r="N1194" s="25" t="s">
        <v>2</v>
      </c>
      <c r="O119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108</v>
      </c>
      <c r="P1194" s="25">
        <v>0</v>
      </c>
      <c r="Q1194" s="25">
        <v>0</v>
      </c>
      <c r="R1194" s="25">
        <v>108</v>
      </c>
      <c r="S1194" s="25">
        <v>0</v>
      </c>
      <c r="T1194" s="25">
        <v>0</v>
      </c>
      <c r="U1194" s="25">
        <v>53</v>
      </c>
      <c r="V1194" s="41" t="str">
        <f>IFERROR(Master1[[#This Row],[Avg Garment Scans per Delivery]]/Master1[[#This Row],[Garment Inventory]], "")</f>
        <v/>
      </c>
      <c r="W1194" s="42"/>
      <c r="X1194" s="42"/>
      <c r="Y1194" s="42"/>
      <c r="Z1194" s="42"/>
      <c r="AA1194" s="43">
        <f>_xlfn.XLOOKUP(Master1[[#This Row],[cu_id]], Revenue_Analysis[cuid], Revenue_Analysis[Q1 Low Deviation], 0)</f>
        <v>120.2932</v>
      </c>
      <c r="AB1194" s="43">
        <f>_xlfn.XLOOKUP(Master1[[#This Row],[cu_id]],Revenue_Analysis[cuid],Revenue_Analysis[Q1 High Deviation], 0)</f>
        <v>140.78980000000001</v>
      </c>
      <c r="AC1194" s="43">
        <f>_xlfn.XLOOKUP(Master1[[#This Row],[cu_id]],Revenue_Analysis[cuid],Revenue_Analysis[Q2 Low Deviation], 0)</f>
        <v>134.42830000000001</v>
      </c>
      <c r="AD1194" s="43">
        <f>_xlfn.XLOOKUP(Master1[[#This Row],[cu_id]],Revenue_Analysis[cuid],Revenue_Analysis[Q2 High Deviation], 0)</f>
        <v>152.9409</v>
      </c>
      <c r="AE1194" s="43">
        <f>_xlfn.XLOOKUP(Master1[[#This Row],[cu_id]],Revenue_Analysis[cuid],Revenue_Analysis[Q3 Low Deviation], 0)</f>
        <v>145.3228</v>
      </c>
      <c r="AF1194" s="43">
        <f>_xlfn.XLOOKUP(Master1[[#This Row],[cu_id]],Revenue_Analysis[cuid],Revenue_Analysis[Q3 High Deviation], 0)</f>
        <v>183.1926</v>
      </c>
      <c r="AG1194" s="43">
        <f>_xlfn.XLOOKUP(Master1[[#This Row],[cu_id]],Revenue_Analysis[cuid],Revenue_Analysis[Q4 Low Deviation], 0)</f>
        <v>144.58959999999999</v>
      </c>
      <c r="AH1194" s="43">
        <f>_xlfn.XLOOKUP(Master1[[#This Row],[cu_id]],Revenue_Analysis[cuid],Revenue_Analysis[Q4 High Deviation], 0)</f>
        <v>178.22739999999999</v>
      </c>
      <c r="AI1194" s="43">
        <f>_xlfn.XLOOKUP(Master1[[#This Row],[cu_id]],Revenue_Analysis[cuid],Revenue_Analysis[Q1 Average], 0)</f>
        <v>130.54150000000001</v>
      </c>
      <c r="AJ1194" s="43">
        <f>_xlfn.XLOOKUP(Master1[[#This Row],[cu_id]],Revenue_Analysis[cuid],Revenue_Analysis[Q2 Average], 0)</f>
        <v>143.68459999999999</v>
      </c>
      <c r="AK1194" s="43">
        <f>_xlfn.XLOOKUP(Master1[[#This Row],[cu_id]],Revenue_Analysis[cuid],Revenue_Analysis[Q3 Average], 0)</f>
        <v>164.2577</v>
      </c>
      <c r="AL1194" s="43">
        <f>_xlfn.XLOOKUP(Master1[[#This Row],[cu_id]],Revenue_Analysis[cuid],Revenue_Analysis[Q4 Average], 0)</f>
        <v>161.4085</v>
      </c>
      <c r="AM1194" s="44">
        <v>0.22916666666666666</v>
      </c>
      <c r="AN1194" s="44">
        <v>0.6875</v>
      </c>
      <c r="AO1194" s="25" t="s">
        <v>13860</v>
      </c>
      <c r="AP1194" s="25" t="s">
        <v>13860</v>
      </c>
      <c r="AQ1194" s="25" t="s">
        <v>13860</v>
      </c>
      <c r="AR1194" s="25" t="s">
        <v>109</v>
      </c>
      <c r="AS1194" s="15">
        <f>IFERROR(_xlfn.XLOOKUP(Master1[[#This Row],[cu_id]],StopTimes[cu_ID],StopTimes[Average Stop Time]), 0)</f>
        <v>5.8895833333333334</v>
      </c>
      <c r="AT119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94" s="45" t="s">
        <v>13860</v>
      </c>
      <c r="AV1194" s="13"/>
      <c r="AW1194" s="12"/>
    </row>
    <row r="1195" spans="1:49" x14ac:dyDescent="0.3">
      <c r="A1195" s="74" t="s">
        <v>3365</v>
      </c>
      <c r="B1195" s="25">
        <v>76</v>
      </c>
      <c r="C1195" s="25" t="s">
        <v>14</v>
      </c>
      <c r="D1195" s="26">
        <v>24641</v>
      </c>
      <c r="E1195" s="26" t="s">
        <v>13</v>
      </c>
      <c r="F1195" s="26" t="s">
        <v>3366</v>
      </c>
      <c r="G1195" s="26" t="s">
        <v>3367</v>
      </c>
      <c r="H1195" s="26" t="s">
        <v>11</v>
      </c>
      <c r="I1195" s="26" t="s">
        <v>431</v>
      </c>
      <c r="J1195" s="26" t="s">
        <v>4</v>
      </c>
      <c r="K1195" s="26" t="s">
        <v>810</v>
      </c>
      <c r="L1195" s="27">
        <v>8</v>
      </c>
      <c r="M1195" s="25" t="s">
        <v>3</v>
      </c>
      <c r="N1195" s="25" t="s">
        <v>2</v>
      </c>
      <c r="O119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195" s="25">
        <v>0</v>
      </c>
      <c r="Q1195" s="25">
        <v>0</v>
      </c>
      <c r="R1195" s="25">
        <v>0</v>
      </c>
      <c r="S1195" s="25">
        <v>100</v>
      </c>
      <c r="T1195" s="25">
        <v>0</v>
      </c>
      <c r="U1195" s="25">
        <v>66</v>
      </c>
      <c r="V1195" s="41" t="str">
        <f>IFERROR(Master1[[#This Row],[Avg Garment Scans per Delivery]]/Master1[[#This Row],[Garment Inventory]], "")</f>
        <v/>
      </c>
      <c r="W1195" s="42"/>
      <c r="X1195" s="42"/>
      <c r="Y1195" s="42"/>
      <c r="Z1195" s="42"/>
      <c r="AA1195" s="43">
        <f>_xlfn.XLOOKUP(Master1[[#This Row],[cu_id]], Revenue_Analysis[cuid], Revenue_Analysis[Q1 Low Deviation], 0)</f>
        <v>3.1400000000000401</v>
      </c>
      <c r="AB1195" s="43">
        <f>_xlfn.XLOOKUP(Master1[[#This Row],[cu_id]],Revenue_Analysis[cuid],Revenue_Analysis[Q1 High Deviation], 0)</f>
        <v>997.42499999999995</v>
      </c>
      <c r="AC1195" s="43">
        <f>_xlfn.XLOOKUP(Master1[[#This Row],[cu_id]],Revenue_Analysis[cuid],Revenue_Analysis[Q2 Low Deviation], 0)</f>
        <v>0</v>
      </c>
      <c r="AD1195" s="43">
        <f>_xlfn.XLOOKUP(Master1[[#This Row],[cu_id]],Revenue_Analysis[cuid],Revenue_Analysis[Q2 High Deviation], 0)</f>
        <v>0</v>
      </c>
      <c r="AE1195" s="43">
        <f>_xlfn.XLOOKUP(Master1[[#This Row],[cu_id]],Revenue_Analysis[cuid],Revenue_Analysis[Q3 Low Deviation], 0)</f>
        <v>29.38</v>
      </c>
      <c r="AF1195" s="43">
        <f>_xlfn.XLOOKUP(Master1[[#This Row],[cu_id]],Revenue_Analysis[cuid],Revenue_Analysis[Q3 High Deviation], 0)</f>
        <v>93.65</v>
      </c>
      <c r="AG1195" s="43">
        <f>_xlfn.XLOOKUP(Master1[[#This Row],[cu_id]],Revenue_Analysis[cuid],Revenue_Analysis[Q4 Low Deviation], 0)</f>
        <v>29.74</v>
      </c>
      <c r="AH1195" s="43">
        <f>_xlfn.XLOOKUP(Master1[[#This Row],[cu_id]],Revenue_Analysis[cuid],Revenue_Analysis[Q4 High Deviation], 0)</f>
        <v>495.95</v>
      </c>
      <c r="AI1195" s="43">
        <f>_xlfn.XLOOKUP(Master1[[#This Row],[cu_id]],Revenue_Analysis[cuid],Revenue_Analysis[Q1 Average], 0)</f>
        <v>500.28250000000003</v>
      </c>
      <c r="AJ1195" s="43">
        <f>_xlfn.XLOOKUP(Master1[[#This Row],[cu_id]],Revenue_Analysis[cuid],Revenue_Analysis[Q2 Average], 0)</f>
        <v>0</v>
      </c>
      <c r="AK1195" s="43">
        <f>_xlfn.XLOOKUP(Master1[[#This Row],[cu_id]],Revenue_Analysis[cuid],Revenue_Analysis[Q3 Average], 0)</f>
        <v>61.515000000000001</v>
      </c>
      <c r="AL1195" s="43">
        <f>_xlfn.XLOOKUP(Master1[[#This Row],[cu_id]],Revenue_Analysis[cuid],Revenue_Analysis[Q4 Average], 0)</f>
        <v>262.84500000000003</v>
      </c>
      <c r="AM1195" s="44">
        <v>9</v>
      </c>
      <c r="AN1195" s="44">
        <v>3.5</v>
      </c>
      <c r="AO1195" s="25" t="s">
        <v>13860</v>
      </c>
      <c r="AP1195" s="25" t="s">
        <v>13860</v>
      </c>
      <c r="AQ1195" s="25" t="s">
        <v>13860</v>
      </c>
      <c r="AR1195" s="25" t="s">
        <v>0</v>
      </c>
      <c r="AS1195" s="15">
        <f>IFERROR(_xlfn.XLOOKUP(Master1[[#This Row],[cu_id]],StopTimes[cu_ID],StopTimes[Average Stop Time]), 0)</f>
        <v>0</v>
      </c>
      <c r="AT119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95" s="45" t="s">
        <v>13860</v>
      </c>
      <c r="AV1195" s="13"/>
      <c r="AW1195" s="12"/>
    </row>
    <row r="1196" spans="1:49" x14ac:dyDescent="0.3">
      <c r="A1196" s="74" t="s">
        <v>3368</v>
      </c>
      <c r="B1196" s="25">
        <v>76</v>
      </c>
      <c r="C1196" s="25" t="s">
        <v>12</v>
      </c>
      <c r="D1196" s="26">
        <v>24641</v>
      </c>
      <c r="E1196" s="26" t="s">
        <v>13</v>
      </c>
      <c r="F1196" s="26" t="s">
        <v>3366</v>
      </c>
      <c r="G1196" s="26" t="s">
        <v>3367</v>
      </c>
      <c r="H1196" s="26" t="s">
        <v>11</v>
      </c>
      <c r="I1196" s="26" t="s">
        <v>431</v>
      </c>
      <c r="J1196" s="26" t="s">
        <v>4</v>
      </c>
      <c r="K1196" s="26" t="s">
        <v>810</v>
      </c>
      <c r="L1196" s="27">
        <v>8</v>
      </c>
      <c r="M1196" s="25" t="s">
        <v>3</v>
      </c>
      <c r="N1196" s="25" t="s">
        <v>2</v>
      </c>
      <c r="O11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300</v>
      </c>
      <c r="P1196" s="25">
        <v>0</v>
      </c>
      <c r="Q1196" s="25">
        <v>300</v>
      </c>
      <c r="R1196" s="25">
        <v>0</v>
      </c>
      <c r="S1196" s="25">
        <v>0</v>
      </c>
      <c r="T1196" s="25">
        <v>0</v>
      </c>
      <c r="U1196" s="25">
        <v>66</v>
      </c>
      <c r="V1196" s="41" t="str">
        <f>IFERROR(Master1[[#This Row],[Avg Garment Scans per Delivery]]/Master1[[#This Row],[Garment Inventory]], "")</f>
        <v/>
      </c>
      <c r="W1196" s="42"/>
      <c r="X1196" s="42"/>
      <c r="Y1196" s="42"/>
      <c r="Z1196" s="42"/>
      <c r="AA1196" s="43">
        <f>_xlfn.XLOOKUP(Master1[[#This Row],[cu_id]], Revenue_Analysis[cuid], Revenue_Analysis[Q1 Low Deviation], 0)</f>
        <v>-3.92939999999999</v>
      </c>
      <c r="AB1196" s="43">
        <f>_xlfn.XLOOKUP(Master1[[#This Row],[cu_id]],Revenue_Analysis[cuid],Revenue_Analysis[Q1 High Deviation], 0)</f>
        <v>468.73140000000001</v>
      </c>
      <c r="AC1196" s="43">
        <f>_xlfn.XLOOKUP(Master1[[#This Row],[cu_id]],Revenue_Analysis[cuid],Revenue_Analysis[Q2 Low Deviation], 0)</f>
        <v>42.720799999999997</v>
      </c>
      <c r="AD1196" s="43">
        <f>_xlfn.XLOOKUP(Master1[[#This Row],[cu_id]],Revenue_Analysis[cuid],Revenue_Analysis[Q2 High Deviation], 0)</f>
        <v>392.71699999999998</v>
      </c>
      <c r="AE1196" s="43">
        <f>_xlfn.XLOOKUP(Master1[[#This Row],[cu_id]],Revenue_Analysis[cuid],Revenue_Analysis[Q3 Low Deviation], 0)</f>
        <v>66.132199999999997</v>
      </c>
      <c r="AF1196" s="43">
        <f>_xlfn.XLOOKUP(Master1[[#This Row],[cu_id]],Revenue_Analysis[cuid],Revenue_Analysis[Q3 High Deviation], 0)</f>
        <v>407.66019999999997</v>
      </c>
      <c r="AG1196" s="43">
        <f>_xlfn.XLOOKUP(Master1[[#This Row],[cu_id]],Revenue_Analysis[cuid],Revenue_Analysis[Q4 Low Deviation], 0)</f>
        <v>54.546100000000003</v>
      </c>
      <c r="AH1196" s="43">
        <f>_xlfn.XLOOKUP(Master1[[#This Row],[cu_id]],Revenue_Analysis[cuid],Revenue_Analysis[Q4 High Deviation], 0)</f>
        <v>535.43050000000005</v>
      </c>
      <c r="AI1196" s="43">
        <f>_xlfn.XLOOKUP(Master1[[#This Row],[cu_id]],Revenue_Analysis[cuid],Revenue_Analysis[Q1 Average], 0)</f>
        <v>232.40100000000001</v>
      </c>
      <c r="AJ1196" s="43">
        <f>_xlfn.XLOOKUP(Master1[[#This Row],[cu_id]],Revenue_Analysis[cuid],Revenue_Analysis[Q2 Average], 0)</f>
        <v>217.71889999999999</v>
      </c>
      <c r="AK1196" s="43">
        <f>_xlfn.XLOOKUP(Master1[[#This Row],[cu_id]],Revenue_Analysis[cuid],Revenue_Analysis[Q3 Average], 0)</f>
        <v>236.89619999999999</v>
      </c>
      <c r="AL1196" s="43">
        <f>_xlfn.XLOOKUP(Master1[[#This Row],[cu_id]],Revenue_Analysis[cuid],Revenue_Analysis[Q4 Average], 0)</f>
        <v>294.98829999999998</v>
      </c>
      <c r="AM1196" s="44">
        <v>9</v>
      </c>
      <c r="AN1196" s="44">
        <v>3.5</v>
      </c>
      <c r="AO1196" s="25" t="s">
        <v>13860</v>
      </c>
      <c r="AP1196" s="25" t="s">
        <v>13860</v>
      </c>
      <c r="AQ1196" s="25" t="s">
        <v>13860</v>
      </c>
      <c r="AR1196" s="25" t="s">
        <v>0</v>
      </c>
      <c r="AS1196" s="15">
        <f>IFERROR(_xlfn.XLOOKUP(Master1[[#This Row],[cu_id]],StopTimes[cu_ID],StopTimes[Average Stop Time]), 0)</f>
        <v>0</v>
      </c>
      <c r="AT119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96" s="45" t="s">
        <v>13860</v>
      </c>
      <c r="AV1196" s="13"/>
      <c r="AW1196" s="12"/>
    </row>
    <row r="1197" spans="1:49" x14ac:dyDescent="0.3">
      <c r="A1197" s="74" t="s">
        <v>3532</v>
      </c>
      <c r="B1197" s="25">
        <v>71</v>
      </c>
      <c r="C1197" s="25" t="s">
        <v>14</v>
      </c>
      <c r="D1197" s="26">
        <v>99048</v>
      </c>
      <c r="E1197" s="26" t="s">
        <v>46</v>
      </c>
      <c r="F1197" s="83" t="s">
        <v>4788</v>
      </c>
      <c r="G1197" s="26" t="s">
        <v>664</v>
      </c>
      <c r="H1197" s="26" t="s">
        <v>11</v>
      </c>
      <c r="I1197" s="26" t="s">
        <v>431</v>
      </c>
      <c r="J1197" s="26" t="s">
        <v>4</v>
      </c>
      <c r="K1197" s="26" t="s">
        <v>585</v>
      </c>
      <c r="L1197" s="27" t="s">
        <v>16</v>
      </c>
      <c r="M1197" s="25" t="s">
        <v>3</v>
      </c>
      <c r="N1197" s="25" t="s">
        <v>2</v>
      </c>
      <c r="O119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197" s="25">
        <v>0</v>
      </c>
      <c r="Q1197" s="25">
        <v>0</v>
      </c>
      <c r="R1197" s="25">
        <v>0</v>
      </c>
      <c r="S1197" s="25">
        <v>160</v>
      </c>
      <c r="T1197" s="25">
        <v>0</v>
      </c>
      <c r="U1197" s="25">
        <v>54</v>
      </c>
      <c r="V1197" s="41" t="str">
        <f>IFERROR(Master1[[#This Row],[Avg Garment Scans per Delivery]]/Master1[[#This Row],[Garment Inventory]], "")</f>
        <v/>
      </c>
      <c r="W1197" s="42"/>
      <c r="X1197" s="42"/>
      <c r="Y1197" s="42"/>
      <c r="Z1197" s="42"/>
      <c r="AA1197" s="43">
        <f>_xlfn.XLOOKUP(Master1[[#This Row],[cu_id]], Revenue_Analysis[cuid], Revenue_Analysis[Q1 Low Deviation], 0)</f>
        <v>78.322000000000003</v>
      </c>
      <c r="AB1197" s="43">
        <f>_xlfn.XLOOKUP(Master1[[#This Row],[cu_id]],Revenue_Analysis[cuid],Revenue_Analysis[Q1 High Deviation], 0)</f>
        <v>84.371799999999993</v>
      </c>
      <c r="AC1197" s="43">
        <f>_xlfn.XLOOKUP(Master1[[#This Row],[cu_id]],Revenue_Analysis[cuid],Revenue_Analysis[Q2 Low Deviation], 0)</f>
        <v>85.228300000000004</v>
      </c>
      <c r="AD1197" s="43">
        <f>_xlfn.XLOOKUP(Master1[[#This Row],[cu_id]],Revenue_Analysis[cuid],Revenue_Analysis[Q2 High Deviation], 0)</f>
        <v>85.673299999999998</v>
      </c>
      <c r="AE1197" s="43">
        <f>_xlfn.XLOOKUP(Master1[[#This Row],[cu_id]],Revenue_Analysis[cuid],Revenue_Analysis[Q3 Low Deviation], 0)</f>
        <v>85.016599999999997</v>
      </c>
      <c r="AF1197" s="43">
        <f>_xlfn.XLOOKUP(Master1[[#This Row],[cu_id]],Revenue_Analysis[cuid],Revenue_Analysis[Q3 High Deviation], 0)</f>
        <v>92.332599999999999</v>
      </c>
      <c r="AG1197" s="43">
        <f>_xlfn.XLOOKUP(Master1[[#This Row],[cu_id]],Revenue_Analysis[cuid],Revenue_Analysis[Q4 Low Deviation], 0)</f>
        <v>93.741</v>
      </c>
      <c r="AH1197" s="43">
        <f>_xlfn.XLOOKUP(Master1[[#This Row],[cu_id]],Revenue_Analysis[cuid],Revenue_Analysis[Q4 High Deviation], 0)</f>
        <v>95.814400000000006</v>
      </c>
      <c r="AI1197" s="43">
        <f>_xlfn.XLOOKUP(Master1[[#This Row],[cu_id]],Revenue_Analysis[cuid],Revenue_Analysis[Q1 Average], 0)</f>
        <v>81.346900000000005</v>
      </c>
      <c r="AJ1197" s="43">
        <f>_xlfn.XLOOKUP(Master1[[#This Row],[cu_id]],Revenue_Analysis[cuid],Revenue_Analysis[Q2 Average], 0)</f>
        <v>85.450800000000001</v>
      </c>
      <c r="AK1197" s="43">
        <f>_xlfn.XLOOKUP(Master1[[#This Row],[cu_id]],Revenue_Analysis[cuid],Revenue_Analysis[Q3 Average], 0)</f>
        <v>88.674599999999998</v>
      </c>
      <c r="AL1197" s="43">
        <f>_xlfn.XLOOKUP(Master1[[#This Row],[cu_id]],Revenue_Analysis[cuid],Revenue_Analysis[Q4 Average], 0)</f>
        <v>94.777699999999996</v>
      </c>
      <c r="AM1197" s="44">
        <v>9</v>
      </c>
      <c r="AN1197" s="44">
        <v>9.5</v>
      </c>
      <c r="AO1197" s="25" t="s">
        <v>13860</v>
      </c>
      <c r="AP1197" s="25" t="s">
        <v>13860</v>
      </c>
      <c r="AQ1197" s="25" t="s">
        <v>13860</v>
      </c>
      <c r="AR1197" s="25" t="s">
        <v>0</v>
      </c>
      <c r="AS1197" s="15">
        <f>IFERROR(_xlfn.XLOOKUP(Master1[[#This Row],[cu_id]],StopTimes[cu_ID],StopTimes[Average Stop Time]), 0)</f>
        <v>10.860416666666667</v>
      </c>
      <c r="AT119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97" s="45" t="s">
        <v>13860</v>
      </c>
      <c r="AV1197" s="13"/>
      <c r="AW1197" s="12"/>
    </row>
    <row r="1198" spans="1:49" x14ac:dyDescent="0.3">
      <c r="A1198" s="74" t="s">
        <v>3533</v>
      </c>
      <c r="B1198" s="25">
        <v>76</v>
      </c>
      <c r="C1198" s="25" t="s">
        <v>6</v>
      </c>
      <c r="D1198" s="26">
        <v>99048</v>
      </c>
      <c r="E1198" s="26" t="s">
        <v>74</v>
      </c>
      <c r="F1198" s="83" t="s">
        <v>4789</v>
      </c>
      <c r="G1198" s="26" t="s">
        <v>666</v>
      </c>
      <c r="H1198" s="26" t="s">
        <v>11</v>
      </c>
      <c r="I1198" s="26" t="s">
        <v>667</v>
      </c>
      <c r="J1198" s="26" t="s">
        <v>4</v>
      </c>
      <c r="K1198" s="26" t="s">
        <v>364</v>
      </c>
      <c r="L1198" s="27" t="s">
        <v>16</v>
      </c>
      <c r="M1198" s="25" t="s">
        <v>3</v>
      </c>
      <c r="N1198" s="25" t="s">
        <v>2</v>
      </c>
      <c r="O119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95</v>
      </c>
      <c r="P1198" s="25">
        <v>0</v>
      </c>
      <c r="Q1198" s="25">
        <v>0</v>
      </c>
      <c r="R1198" s="25">
        <v>95</v>
      </c>
      <c r="S1198" s="25">
        <v>0</v>
      </c>
      <c r="T1198" s="25">
        <v>0</v>
      </c>
      <c r="U1198" s="25">
        <v>53</v>
      </c>
      <c r="V1198" s="41" t="str">
        <f>IFERROR(Master1[[#This Row],[Avg Garment Scans per Delivery]]/Master1[[#This Row],[Garment Inventory]], "")</f>
        <v/>
      </c>
      <c r="W1198" s="42"/>
      <c r="X1198" s="42"/>
      <c r="Y1198" s="42"/>
      <c r="Z1198" s="42"/>
      <c r="AA1198" s="43">
        <f>_xlfn.XLOOKUP(Master1[[#This Row],[cu_id]], Revenue_Analysis[cuid], Revenue_Analysis[Q1 Low Deviation], 0)</f>
        <v>67.665499999999994</v>
      </c>
      <c r="AB1198" s="43">
        <f>_xlfn.XLOOKUP(Master1[[#This Row],[cu_id]],Revenue_Analysis[cuid],Revenue_Analysis[Q1 High Deviation], 0)</f>
        <v>101.4053</v>
      </c>
      <c r="AC1198" s="43">
        <f>_xlfn.XLOOKUP(Master1[[#This Row],[cu_id]],Revenue_Analysis[cuid],Revenue_Analysis[Q2 Low Deviation], 0)</f>
        <v>69.232500000000002</v>
      </c>
      <c r="AD1198" s="43">
        <f>_xlfn.XLOOKUP(Master1[[#This Row],[cu_id]],Revenue_Analysis[cuid],Revenue_Analysis[Q2 High Deviation], 0)</f>
        <v>103.1999</v>
      </c>
      <c r="AE1198" s="43">
        <f>_xlfn.XLOOKUP(Master1[[#This Row],[cu_id]],Revenue_Analysis[cuid],Revenue_Analysis[Q3 Low Deviation], 0)</f>
        <v>75.685900000000004</v>
      </c>
      <c r="AF1198" s="43">
        <f>_xlfn.XLOOKUP(Master1[[#This Row],[cu_id]],Revenue_Analysis[cuid],Revenue_Analysis[Q3 High Deviation], 0)</f>
        <v>87.163300000000007</v>
      </c>
      <c r="AG1198" s="43">
        <f>_xlfn.XLOOKUP(Master1[[#This Row],[cu_id]],Revenue_Analysis[cuid],Revenue_Analysis[Q4 Low Deviation], 0)</f>
        <v>83.768199999999993</v>
      </c>
      <c r="AH1198" s="43">
        <f>_xlfn.XLOOKUP(Master1[[#This Row],[cu_id]],Revenue_Analysis[cuid],Revenue_Analysis[Q4 High Deviation], 0)</f>
        <v>120.318</v>
      </c>
      <c r="AI1198" s="43">
        <f>_xlfn.XLOOKUP(Master1[[#This Row],[cu_id]],Revenue_Analysis[cuid],Revenue_Analysis[Q1 Average], 0)</f>
        <v>84.535399999999996</v>
      </c>
      <c r="AJ1198" s="43">
        <f>_xlfn.XLOOKUP(Master1[[#This Row],[cu_id]],Revenue_Analysis[cuid],Revenue_Analysis[Q2 Average], 0)</f>
        <v>86.216200000000001</v>
      </c>
      <c r="AK1198" s="43">
        <f>_xlfn.XLOOKUP(Master1[[#This Row],[cu_id]],Revenue_Analysis[cuid],Revenue_Analysis[Q3 Average], 0)</f>
        <v>81.424599999999998</v>
      </c>
      <c r="AL1198" s="43">
        <f>_xlfn.XLOOKUP(Master1[[#This Row],[cu_id]],Revenue_Analysis[cuid],Revenue_Analysis[Q4 Average], 0)</f>
        <v>102.0431</v>
      </c>
      <c r="AM1198" s="44">
        <v>9</v>
      </c>
      <c r="AN1198" s="44">
        <v>0.6875</v>
      </c>
      <c r="AO1198" s="25" t="s">
        <v>13860</v>
      </c>
      <c r="AP1198" s="25" t="s">
        <v>13860</v>
      </c>
      <c r="AQ1198" s="25" t="s">
        <v>13860</v>
      </c>
      <c r="AR1198" s="25" t="s">
        <v>0</v>
      </c>
      <c r="AS1198" s="15">
        <f>IFERROR(_xlfn.XLOOKUP(Master1[[#This Row],[cu_id]],StopTimes[cu_ID],StopTimes[Average Stop Time]), 0)</f>
        <v>11.870833333333334</v>
      </c>
      <c r="AT119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198" s="45" t="s">
        <v>13860</v>
      </c>
      <c r="AV1198" s="13"/>
      <c r="AW1198" s="12"/>
    </row>
    <row r="1199" spans="1:49" x14ac:dyDescent="0.3">
      <c r="A1199" s="74" t="s">
        <v>3534</v>
      </c>
      <c r="B1199" s="25">
        <v>78</v>
      </c>
      <c r="C1199" s="23" t="s">
        <v>12</v>
      </c>
      <c r="D1199" s="26">
        <v>24680</v>
      </c>
      <c r="E1199" s="26" t="s">
        <v>13</v>
      </c>
      <c r="F1199" s="26" t="s">
        <v>668</v>
      </c>
      <c r="G1199" s="26" t="s">
        <v>669</v>
      </c>
      <c r="H1199" s="26" t="s">
        <v>11</v>
      </c>
      <c r="I1199" s="26" t="s">
        <v>238</v>
      </c>
      <c r="J1199" s="26" t="s">
        <v>4</v>
      </c>
      <c r="K1199" s="26" t="s">
        <v>670</v>
      </c>
      <c r="L1199" s="27" t="s">
        <v>17</v>
      </c>
      <c r="M1199" s="25" t="s">
        <v>10</v>
      </c>
      <c r="N1199" s="25" t="s">
        <v>2</v>
      </c>
      <c r="O11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356</v>
      </c>
      <c r="P1199" s="25">
        <v>0</v>
      </c>
      <c r="Q1199" s="25">
        <v>0</v>
      </c>
      <c r="R1199" s="25">
        <v>0</v>
      </c>
      <c r="S1199" s="25">
        <v>0</v>
      </c>
      <c r="T1199" s="25">
        <v>356</v>
      </c>
      <c r="U1199" s="25">
        <v>34</v>
      </c>
      <c r="V1199" s="41" t="str">
        <f>IFERROR(Master1[[#This Row],[Avg Garment Scans per Delivery]]/Master1[[#This Row],[Garment Inventory]], "")</f>
        <v/>
      </c>
      <c r="W1199" s="42"/>
      <c r="X1199" s="42"/>
      <c r="Y1199" s="42"/>
      <c r="Z1199" s="42"/>
      <c r="AA1199" s="43">
        <f>_xlfn.XLOOKUP(Master1[[#This Row],[cu_id]], Revenue_Analysis[cuid], Revenue_Analysis[Q1 Low Deviation], 0)</f>
        <v>61.145299999999999</v>
      </c>
      <c r="AB1199" s="43">
        <f>_xlfn.XLOOKUP(Master1[[#This Row],[cu_id]],Revenue_Analysis[cuid],Revenue_Analysis[Q1 High Deviation], 0)</f>
        <v>154.82050000000001</v>
      </c>
      <c r="AC1199" s="43">
        <f>_xlfn.XLOOKUP(Master1[[#This Row],[cu_id]],Revenue_Analysis[cuid],Revenue_Analysis[Q2 Low Deviation], 0)</f>
        <v>67.456699999999998</v>
      </c>
      <c r="AD1199" s="43">
        <f>_xlfn.XLOOKUP(Master1[[#This Row],[cu_id]],Revenue_Analysis[cuid],Revenue_Analysis[Q2 High Deviation], 0)</f>
        <v>136.97190000000001</v>
      </c>
      <c r="AE1199" s="43">
        <f>_xlfn.XLOOKUP(Master1[[#This Row],[cu_id]],Revenue_Analysis[cuid],Revenue_Analysis[Q3 Low Deviation], 0)</f>
        <v>69.67</v>
      </c>
      <c r="AF1199" s="43">
        <f>_xlfn.XLOOKUP(Master1[[#This Row],[cu_id]],Revenue_Analysis[cuid],Revenue_Analysis[Q3 High Deviation], 0)</f>
        <v>98.3</v>
      </c>
      <c r="AG1199" s="43">
        <f>_xlfn.XLOOKUP(Master1[[#This Row],[cu_id]],Revenue_Analysis[cuid],Revenue_Analysis[Q4 Low Deviation], 0)</f>
        <v>74.798900000000003</v>
      </c>
      <c r="AH1199" s="43">
        <f>_xlfn.XLOOKUP(Master1[[#This Row],[cu_id]],Revenue_Analysis[cuid],Revenue_Analysis[Q4 High Deviation], 0)</f>
        <v>97.874499999999998</v>
      </c>
      <c r="AI1199" s="43">
        <f>_xlfn.XLOOKUP(Master1[[#This Row],[cu_id]],Revenue_Analysis[cuid],Revenue_Analysis[Q1 Average], 0)</f>
        <v>107.9829</v>
      </c>
      <c r="AJ1199" s="43">
        <f>_xlfn.XLOOKUP(Master1[[#This Row],[cu_id]],Revenue_Analysis[cuid],Revenue_Analysis[Q2 Average], 0)</f>
        <v>102.21429999999999</v>
      </c>
      <c r="AK1199" s="43">
        <f>_xlfn.XLOOKUP(Master1[[#This Row],[cu_id]],Revenue_Analysis[cuid],Revenue_Analysis[Q3 Average], 0)</f>
        <v>83.984999999999999</v>
      </c>
      <c r="AL1199" s="43">
        <f>_xlfn.XLOOKUP(Master1[[#This Row],[cu_id]],Revenue_Analysis[cuid],Revenue_Analysis[Q4 Average], 0)</f>
        <v>86.336699999999993</v>
      </c>
      <c r="AM1199" s="44" t="s">
        <v>1</v>
      </c>
      <c r="AN1199" s="44" t="s">
        <v>1</v>
      </c>
      <c r="AO1199" s="25" t="s">
        <v>13860</v>
      </c>
      <c r="AP1199" s="25" t="s">
        <v>13860</v>
      </c>
      <c r="AQ1199" s="25" t="s">
        <v>13860</v>
      </c>
      <c r="AR1199" s="25" t="s">
        <v>0</v>
      </c>
      <c r="AS1199" s="15">
        <f>IFERROR(_xlfn.XLOOKUP(Master1[[#This Row],[cu_id]],StopTimes[cu_ID],StopTimes[Average Stop Time]), 0)</f>
        <v>0.5</v>
      </c>
      <c r="AT1199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199" s="45">
        <v>5</v>
      </c>
      <c r="AV1199" s="13"/>
      <c r="AW1199" s="12"/>
    </row>
    <row r="1200" spans="1:49" x14ac:dyDescent="0.3">
      <c r="A1200" s="74" t="s">
        <v>3535</v>
      </c>
      <c r="B1200" s="25">
        <v>15</v>
      </c>
      <c r="C1200" s="25" t="s">
        <v>6</v>
      </c>
      <c r="D1200" s="26">
        <v>24687</v>
      </c>
      <c r="E1200" s="26" t="s">
        <v>13</v>
      </c>
      <c r="F1200" s="26" t="s">
        <v>671</v>
      </c>
      <c r="G1200" s="26" t="s">
        <v>672</v>
      </c>
      <c r="H1200" s="26" t="s">
        <v>11</v>
      </c>
      <c r="I1200" s="26" t="s">
        <v>276</v>
      </c>
      <c r="J1200" s="26" t="s">
        <v>4</v>
      </c>
      <c r="K1200" s="26" t="s">
        <v>302</v>
      </c>
      <c r="L1200" s="27">
        <v>6</v>
      </c>
      <c r="M1200" s="25" t="s">
        <v>18</v>
      </c>
      <c r="N1200" s="25" t="s">
        <v>2</v>
      </c>
      <c r="O12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200" s="25">
        <v>0</v>
      </c>
      <c r="Q1200" s="25">
        <v>0</v>
      </c>
      <c r="R1200" s="25">
        <v>10</v>
      </c>
      <c r="S1200" s="25">
        <v>0</v>
      </c>
      <c r="T1200" s="25">
        <v>0</v>
      </c>
      <c r="U1200" s="25">
        <v>35</v>
      </c>
      <c r="V1200" s="41">
        <f>IFERROR(Master1[[#This Row],[Avg Garment Scans per Delivery]]/Master1[[#This Row],[Garment Inventory]], "")</f>
        <v>7.8947368421052627E-2</v>
      </c>
      <c r="W1200" s="42">
        <v>76</v>
      </c>
      <c r="X1200" s="42">
        <v>6</v>
      </c>
      <c r="Y1200" s="42">
        <v>4</v>
      </c>
      <c r="Z1200" s="42">
        <v>67</v>
      </c>
      <c r="AA1200" s="43">
        <f>_xlfn.XLOOKUP(Master1[[#This Row],[cu_id]], Revenue_Analysis[cuid], Revenue_Analysis[Q1 Low Deviation], 0)</f>
        <v>256.74450000000002</v>
      </c>
      <c r="AB1200" s="43">
        <f>_xlfn.XLOOKUP(Master1[[#This Row],[cu_id]],Revenue_Analysis[cuid],Revenue_Analysis[Q1 High Deviation], 0)</f>
        <v>258.5813</v>
      </c>
      <c r="AC1200" s="43">
        <f>_xlfn.XLOOKUP(Master1[[#This Row],[cu_id]],Revenue_Analysis[cuid],Revenue_Analysis[Q2 Low Deviation], 0)</f>
        <v>208.84460000000001</v>
      </c>
      <c r="AD1200" s="43">
        <f>_xlfn.XLOOKUP(Master1[[#This Row],[cu_id]],Revenue_Analysis[cuid],Revenue_Analysis[Q2 High Deviation], 0)</f>
        <v>285.80779999999999</v>
      </c>
      <c r="AE1200" s="43">
        <f>_xlfn.XLOOKUP(Master1[[#This Row],[cu_id]],Revenue_Analysis[cuid],Revenue_Analysis[Q3 Low Deviation], 0)</f>
        <v>216.0498</v>
      </c>
      <c r="AF1200" s="43">
        <f>_xlfn.XLOOKUP(Master1[[#This Row],[cu_id]],Revenue_Analysis[cuid],Revenue_Analysis[Q3 High Deviation], 0)</f>
        <v>233.28720000000001</v>
      </c>
      <c r="AG1200" s="43">
        <f>_xlfn.XLOOKUP(Master1[[#This Row],[cu_id]],Revenue_Analysis[cuid],Revenue_Analysis[Q4 Low Deviation], 0)</f>
        <v>220</v>
      </c>
      <c r="AH1200" s="43">
        <f>_xlfn.XLOOKUP(Master1[[#This Row],[cu_id]],Revenue_Analysis[cuid],Revenue_Analysis[Q4 High Deviation], 0)</f>
        <v>220</v>
      </c>
      <c r="AI1200" s="43">
        <f>_xlfn.XLOOKUP(Master1[[#This Row],[cu_id]],Revenue_Analysis[cuid],Revenue_Analysis[Q1 Average], 0)</f>
        <v>257.66289999999998</v>
      </c>
      <c r="AJ1200" s="43">
        <f>_xlfn.XLOOKUP(Master1[[#This Row],[cu_id]],Revenue_Analysis[cuid],Revenue_Analysis[Q2 Average], 0)</f>
        <v>247.3262</v>
      </c>
      <c r="AK1200" s="43">
        <f>_xlfn.XLOOKUP(Master1[[#This Row],[cu_id]],Revenue_Analysis[cuid],Revenue_Analysis[Q3 Average], 0)</f>
        <v>224.66849999999999</v>
      </c>
      <c r="AL1200" s="43">
        <f>_xlfn.XLOOKUP(Master1[[#This Row],[cu_id]],Revenue_Analysis[cuid],Revenue_Analysis[Q4 Average], 0)</f>
        <v>220</v>
      </c>
      <c r="AM1200" s="44">
        <v>0.375</v>
      </c>
      <c r="AN1200" s="44">
        <v>0.625</v>
      </c>
      <c r="AO1200" s="25" t="s">
        <v>13860</v>
      </c>
      <c r="AP1200" s="25" t="s">
        <v>13860</v>
      </c>
      <c r="AQ1200" s="25" t="s">
        <v>13860</v>
      </c>
      <c r="AR1200" s="25" t="s">
        <v>0</v>
      </c>
      <c r="AS1200" s="15">
        <f>IFERROR(_xlfn.XLOOKUP(Master1[[#This Row],[cu_id]],StopTimes[cu_ID],StopTimes[Average Stop Time]), 0)</f>
        <v>14.525</v>
      </c>
      <c r="AT120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00" s="45" t="s">
        <v>13860</v>
      </c>
      <c r="AV1200" s="13"/>
      <c r="AW1200" s="12"/>
    </row>
    <row r="1201" spans="1:49" x14ac:dyDescent="0.3">
      <c r="A1201" s="74" t="s">
        <v>3536</v>
      </c>
      <c r="B1201" s="25">
        <v>15</v>
      </c>
      <c r="C1201" s="25" t="s">
        <v>6</v>
      </c>
      <c r="D1201" s="26">
        <v>24696</v>
      </c>
      <c r="E1201" s="26" t="s">
        <v>13</v>
      </c>
      <c r="F1201" s="26" t="s">
        <v>673</v>
      </c>
      <c r="G1201" s="26" t="s">
        <v>674</v>
      </c>
      <c r="H1201" s="26" t="s">
        <v>11</v>
      </c>
      <c r="I1201" s="26" t="s">
        <v>509</v>
      </c>
      <c r="J1201" s="26" t="s">
        <v>4</v>
      </c>
      <c r="K1201" s="26" t="s">
        <v>510</v>
      </c>
      <c r="L1201" s="27" t="s">
        <v>16</v>
      </c>
      <c r="M1201" s="25" t="s">
        <v>3</v>
      </c>
      <c r="N1201" s="25" t="s">
        <v>2</v>
      </c>
      <c r="O12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201" s="25">
        <v>0</v>
      </c>
      <c r="Q1201" s="25">
        <v>0</v>
      </c>
      <c r="R1201" s="25">
        <v>30</v>
      </c>
      <c r="S1201" s="25">
        <v>0</v>
      </c>
      <c r="T1201" s="25">
        <v>0</v>
      </c>
      <c r="U1201" s="25">
        <v>50</v>
      </c>
      <c r="V1201" s="41" t="str">
        <f>IFERROR(Master1[[#This Row],[Avg Garment Scans per Delivery]]/Master1[[#This Row],[Garment Inventory]], "")</f>
        <v/>
      </c>
      <c r="W1201" s="42"/>
      <c r="X1201" s="42"/>
      <c r="Y1201" s="42"/>
      <c r="Z1201" s="42"/>
      <c r="AA1201" s="43">
        <f>_xlfn.XLOOKUP(Master1[[#This Row],[cu_id]], Revenue_Analysis[cuid], Revenue_Analysis[Q1 Low Deviation], 0)</f>
        <v>47.7697</v>
      </c>
      <c r="AB1201" s="43">
        <f>_xlfn.XLOOKUP(Master1[[#This Row],[cu_id]],Revenue_Analysis[cuid],Revenue_Analysis[Q1 High Deviation], 0)</f>
        <v>49.108499999999999</v>
      </c>
      <c r="AC1201" s="43">
        <f>_xlfn.XLOOKUP(Master1[[#This Row],[cu_id]],Revenue_Analysis[cuid],Revenue_Analysis[Q2 Low Deviation], 0)</f>
        <v>49.917499999999997</v>
      </c>
      <c r="AD1201" s="43">
        <f>_xlfn.XLOOKUP(Master1[[#This Row],[cu_id]],Revenue_Analysis[cuid],Revenue_Analysis[Q2 High Deviation], 0)</f>
        <v>52.3339</v>
      </c>
      <c r="AE1201" s="43">
        <f>_xlfn.XLOOKUP(Master1[[#This Row],[cu_id]],Revenue_Analysis[cuid],Revenue_Analysis[Q3 Low Deviation], 0)</f>
        <v>50.2209</v>
      </c>
      <c r="AF1201" s="43">
        <f>_xlfn.XLOOKUP(Master1[[#This Row],[cu_id]],Revenue_Analysis[cuid],Revenue_Analysis[Q3 High Deviation], 0)</f>
        <v>50.480699999999999</v>
      </c>
      <c r="AG1201" s="43">
        <f>_xlfn.XLOOKUP(Master1[[#This Row],[cu_id]],Revenue_Analysis[cuid],Revenue_Analysis[Q4 Low Deviation], 0)</f>
        <v>51.204000000000001</v>
      </c>
      <c r="AH1201" s="43">
        <f>_xlfn.XLOOKUP(Master1[[#This Row],[cu_id]],Revenue_Analysis[cuid],Revenue_Analysis[Q4 High Deviation], 0)</f>
        <v>54.160600000000002</v>
      </c>
      <c r="AI1201" s="43">
        <f>_xlfn.XLOOKUP(Master1[[#This Row],[cu_id]],Revenue_Analysis[cuid],Revenue_Analysis[Q1 Average], 0)</f>
        <v>48.439100000000003</v>
      </c>
      <c r="AJ1201" s="43">
        <f>_xlfn.XLOOKUP(Master1[[#This Row],[cu_id]],Revenue_Analysis[cuid],Revenue_Analysis[Q2 Average], 0)</f>
        <v>51.125700000000002</v>
      </c>
      <c r="AK1201" s="43">
        <f>_xlfn.XLOOKUP(Master1[[#This Row],[cu_id]],Revenue_Analysis[cuid],Revenue_Analysis[Q3 Average], 0)</f>
        <v>50.3508</v>
      </c>
      <c r="AL1201" s="43">
        <f>_xlfn.XLOOKUP(Master1[[#This Row],[cu_id]],Revenue_Analysis[cuid],Revenue_Analysis[Q4 Average], 0)</f>
        <v>52.682299999999998</v>
      </c>
      <c r="AM1201" s="44">
        <v>0.4375</v>
      </c>
      <c r="AN1201" s="44">
        <v>0.64583333333333337</v>
      </c>
      <c r="AO1201" s="25" t="s">
        <v>13860</v>
      </c>
      <c r="AP1201" s="25" t="s">
        <v>13860</v>
      </c>
      <c r="AQ1201" s="25" t="s">
        <v>13860</v>
      </c>
      <c r="AR1201" s="25" t="s">
        <v>0</v>
      </c>
      <c r="AS1201" s="15">
        <f>IFERROR(_xlfn.XLOOKUP(Master1[[#This Row],[cu_id]],StopTimes[cu_ID],StopTimes[Average Stop Time]), 0)</f>
        <v>3.1458333333333335</v>
      </c>
      <c r="AT120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01" s="45" t="s">
        <v>13860</v>
      </c>
      <c r="AV1201" s="13"/>
      <c r="AW1201" s="12"/>
    </row>
    <row r="1202" spans="1:49" x14ac:dyDescent="0.3">
      <c r="A1202" s="74" t="s">
        <v>3537</v>
      </c>
      <c r="B1202" s="25">
        <v>15</v>
      </c>
      <c r="C1202" s="25" t="s">
        <v>14</v>
      </c>
      <c r="D1202" s="26">
        <v>24698</v>
      </c>
      <c r="E1202" s="26" t="s">
        <v>13</v>
      </c>
      <c r="F1202" s="26" t="s">
        <v>675</v>
      </c>
      <c r="G1202" s="26" t="s">
        <v>676</v>
      </c>
      <c r="H1202" s="26" t="s">
        <v>11</v>
      </c>
      <c r="I1202" s="26" t="s">
        <v>214</v>
      </c>
      <c r="J1202" s="26" t="s">
        <v>4</v>
      </c>
      <c r="K1202" s="26" t="s">
        <v>677</v>
      </c>
      <c r="L1202" s="27" t="s">
        <v>16</v>
      </c>
      <c r="M1202" s="25" t="s">
        <v>3</v>
      </c>
      <c r="N1202" s="25" t="s">
        <v>2</v>
      </c>
      <c r="O12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36</v>
      </c>
      <c r="P1202" s="25">
        <v>0</v>
      </c>
      <c r="Q1202" s="25">
        <v>0</v>
      </c>
      <c r="R1202" s="25">
        <v>0</v>
      </c>
      <c r="S1202" s="25">
        <v>36</v>
      </c>
      <c r="T1202" s="25">
        <v>0</v>
      </c>
      <c r="U1202" s="25">
        <v>56</v>
      </c>
      <c r="V1202" s="41">
        <f>IFERROR(Master1[[#This Row],[Avg Garment Scans per Delivery]]/Master1[[#This Row],[Garment Inventory]], "")</f>
        <v>0</v>
      </c>
      <c r="W1202" s="42">
        <v>49</v>
      </c>
      <c r="X1202" s="42">
        <v>0</v>
      </c>
      <c r="Y1202" s="42">
        <v>5</v>
      </c>
      <c r="Z1202" s="42">
        <v>49</v>
      </c>
      <c r="AA1202" s="43">
        <f>_xlfn.XLOOKUP(Master1[[#This Row],[cu_id]], Revenue_Analysis[cuid], Revenue_Analysis[Q1 Low Deviation], 0)</f>
        <v>28.691600000000001</v>
      </c>
      <c r="AB1202" s="43">
        <f>_xlfn.XLOOKUP(Master1[[#This Row],[cu_id]],Revenue_Analysis[cuid],Revenue_Analysis[Q1 High Deviation], 0)</f>
        <v>78.8964</v>
      </c>
      <c r="AC1202" s="43">
        <f>_xlfn.XLOOKUP(Master1[[#This Row],[cu_id]],Revenue_Analysis[cuid],Revenue_Analysis[Q2 Low Deviation], 0)</f>
        <v>42.673900000000003</v>
      </c>
      <c r="AD1202" s="43">
        <f>_xlfn.XLOOKUP(Master1[[#This Row],[cu_id]],Revenue_Analysis[cuid],Revenue_Analysis[Q2 High Deviation], 0)</f>
        <v>267.73250000000002</v>
      </c>
      <c r="AE1202" s="43">
        <f>_xlfn.XLOOKUP(Master1[[#This Row],[cu_id]],Revenue_Analysis[cuid],Revenue_Analysis[Q3 Low Deviation], 0)</f>
        <v>51.347799999999999</v>
      </c>
      <c r="AF1202" s="43">
        <f>_xlfn.XLOOKUP(Master1[[#This Row],[cu_id]],Revenue_Analysis[cuid],Revenue_Analysis[Q3 High Deviation], 0)</f>
        <v>337.81380000000001</v>
      </c>
      <c r="AG1202" s="43">
        <f>_xlfn.XLOOKUP(Master1[[#This Row],[cu_id]],Revenue_Analysis[cuid],Revenue_Analysis[Q4 Low Deviation], 0)</f>
        <v>27.686699999999998</v>
      </c>
      <c r="AH1202" s="43">
        <f>_xlfn.XLOOKUP(Master1[[#This Row],[cu_id]],Revenue_Analysis[cuid],Revenue_Analysis[Q4 High Deviation], 0)</f>
        <v>138.61330000000001</v>
      </c>
      <c r="AI1202" s="43">
        <f>_xlfn.XLOOKUP(Master1[[#This Row],[cu_id]],Revenue_Analysis[cuid],Revenue_Analysis[Q1 Average], 0)</f>
        <v>53.793999999999997</v>
      </c>
      <c r="AJ1202" s="43">
        <f>_xlfn.XLOOKUP(Master1[[#This Row],[cu_id]],Revenue_Analysis[cuid],Revenue_Analysis[Q2 Average], 0)</f>
        <v>155.20320000000001</v>
      </c>
      <c r="AK1202" s="43">
        <f>_xlfn.XLOOKUP(Master1[[#This Row],[cu_id]],Revenue_Analysis[cuid],Revenue_Analysis[Q3 Average], 0)</f>
        <v>194.58080000000001</v>
      </c>
      <c r="AL1202" s="43">
        <f>_xlfn.XLOOKUP(Master1[[#This Row],[cu_id]],Revenue_Analysis[cuid],Revenue_Analysis[Q4 Average], 0)</f>
        <v>83.15</v>
      </c>
      <c r="AM1202" s="44">
        <v>0.375</v>
      </c>
      <c r="AN1202" s="44">
        <v>0.6875</v>
      </c>
      <c r="AO1202" s="25" t="s">
        <v>13860</v>
      </c>
      <c r="AP1202" s="25" t="s">
        <v>13860</v>
      </c>
      <c r="AQ1202" s="25" t="s">
        <v>13860</v>
      </c>
      <c r="AR1202" s="25" t="s">
        <v>0</v>
      </c>
      <c r="AS1202" s="15">
        <f>IFERROR(_xlfn.XLOOKUP(Master1[[#This Row],[cu_id]],StopTimes[cu_ID],StopTimes[Average Stop Time]), 0)</f>
        <v>13.71153846</v>
      </c>
      <c r="AT1202" s="15">
        <f>IF(Master1[[#This Row],[RSP StopTime Override]] &lt;&gt; "",Master1[[#This Row],[RSP StopTime Override]],IF(Master1[[#This Row],[Avg Stop Time Helper]] &lt;&gt; 0, Master1[[#This Row],[Avg Stop Time Helper]],Average_Stop_Time))</f>
        <v>25</v>
      </c>
      <c r="AU1202" s="45">
        <v>25</v>
      </c>
      <c r="AV1202" s="13"/>
      <c r="AW1202" s="12"/>
    </row>
    <row r="1203" spans="1:49" x14ac:dyDescent="0.3">
      <c r="A1203" s="74" t="s">
        <v>3538</v>
      </c>
      <c r="B1203" s="25">
        <v>70</v>
      </c>
      <c r="C1203" s="25" t="s">
        <v>9</v>
      </c>
      <c r="D1203" s="26">
        <v>24703</v>
      </c>
      <c r="E1203" s="26" t="s">
        <v>13</v>
      </c>
      <c r="F1203" s="26" t="s">
        <v>678</v>
      </c>
      <c r="G1203" s="26" t="s">
        <v>679</v>
      </c>
      <c r="H1203" s="26" t="s">
        <v>11</v>
      </c>
      <c r="I1203" s="26" t="s">
        <v>238</v>
      </c>
      <c r="J1203" s="26" t="s">
        <v>4</v>
      </c>
      <c r="K1203" s="26" t="s">
        <v>680</v>
      </c>
      <c r="L1203" s="27" t="s">
        <v>16</v>
      </c>
      <c r="M1203" s="25" t="s">
        <v>3</v>
      </c>
      <c r="N1203" s="25" t="s">
        <v>2</v>
      </c>
      <c r="O120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203" s="25">
        <v>20</v>
      </c>
      <c r="Q1203" s="25">
        <v>0</v>
      </c>
      <c r="R1203" s="25">
        <v>0</v>
      </c>
      <c r="S1203" s="25">
        <v>0</v>
      </c>
      <c r="T1203" s="25">
        <v>0</v>
      </c>
      <c r="U1203" s="25">
        <v>54</v>
      </c>
      <c r="V1203" s="41" t="str">
        <f>IFERROR(Master1[[#This Row],[Avg Garment Scans per Delivery]]/Master1[[#This Row],[Garment Inventory]], "")</f>
        <v/>
      </c>
      <c r="W1203" s="42"/>
      <c r="X1203" s="42"/>
      <c r="Y1203" s="42"/>
      <c r="Z1203" s="42"/>
      <c r="AA1203" s="43">
        <f>_xlfn.XLOOKUP(Master1[[#This Row],[cu_id]], Revenue_Analysis[cuid], Revenue_Analysis[Q1 Low Deviation], 0)</f>
        <v>66.583299999999994</v>
      </c>
      <c r="AB1203" s="43">
        <f>_xlfn.XLOOKUP(Master1[[#This Row],[cu_id]],Revenue_Analysis[cuid],Revenue_Analysis[Q1 High Deviation], 0)</f>
        <v>116.2505</v>
      </c>
      <c r="AC1203" s="43">
        <f>_xlfn.XLOOKUP(Master1[[#This Row],[cu_id]],Revenue_Analysis[cuid],Revenue_Analysis[Q2 Low Deviation], 0)</f>
        <v>77.702399999999997</v>
      </c>
      <c r="AD1203" s="43">
        <f>_xlfn.XLOOKUP(Master1[[#This Row],[cu_id]],Revenue_Analysis[cuid],Revenue_Analysis[Q2 High Deviation], 0)</f>
        <v>128.2448</v>
      </c>
      <c r="AE1203" s="43">
        <f>_xlfn.XLOOKUP(Master1[[#This Row],[cu_id]],Revenue_Analysis[cuid],Revenue_Analysis[Q3 Low Deviation], 0)</f>
        <v>83.575199999999995</v>
      </c>
      <c r="AF1203" s="43">
        <f>_xlfn.XLOOKUP(Master1[[#This Row],[cu_id]],Revenue_Analysis[cuid],Revenue_Analysis[Q3 High Deviation], 0)</f>
        <v>89.792400000000001</v>
      </c>
      <c r="AG1203" s="43">
        <f>_xlfn.XLOOKUP(Master1[[#This Row],[cu_id]],Revenue_Analysis[cuid],Revenue_Analysis[Q4 Low Deviation], 0)</f>
        <v>85.462999999999994</v>
      </c>
      <c r="AH1203" s="43">
        <f>_xlfn.XLOOKUP(Master1[[#This Row],[cu_id]],Revenue_Analysis[cuid],Revenue_Analysis[Q4 High Deviation], 0)</f>
        <v>88.549400000000006</v>
      </c>
      <c r="AI1203" s="43">
        <f>_xlfn.XLOOKUP(Master1[[#This Row],[cu_id]],Revenue_Analysis[cuid],Revenue_Analysis[Q1 Average], 0)</f>
        <v>91.416899999999998</v>
      </c>
      <c r="AJ1203" s="43">
        <f>_xlfn.XLOOKUP(Master1[[#This Row],[cu_id]],Revenue_Analysis[cuid],Revenue_Analysis[Q2 Average], 0)</f>
        <v>102.9736</v>
      </c>
      <c r="AK1203" s="43">
        <f>_xlfn.XLOOKUP(Master1[[#This Row],[cu_id]],Revenue_Analysis[cuid],Revenue_Analysis[Q3 Average], 0)</f>
        <v>86.683800000000005</v>
      </c>
      <c r="AL1203" s="43">
        <f>_xlfn.XLOOKUP(Master1[[#This Row],[cu_id]],Revenue_Analysis[cuid],Revenue_Analysis[Q4 Average], 0)</f>
        <v>87.006200000000007</v>
      </c>
      <c r="AM1203" s="44">
        <v>0.29166666666666669</v>
      </c>
      <c r="AN1203" s="44">
        <v>0.6875</v>
      </c>
      <c r="AO1203" s="25" t="s">
        <v>13860</v>
      </c>
      <c r="AP1203" s="25" t="s">
        <v>13860</v>
      </c>
      <c r="AQ1203" s="25" t="s">
        <v>13860</v>
      </c>
      <c r="AR1203" s="25" t="s">
        <v>0</v>
      </c>
      <c r="AS1203" s="15">
        <f>IFERROR(_xlfn.XLOOKUP(Master1[[#This Row],[cu_id]],StopTimes[cu_ID],StopTimes[Average Stop Time]), 0)</f>
        <v>3.4388888883333335</v>
      </c>
      <c r="AT120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03" s="45" t="s">
        <v>13860</v>
      </c>
      <c r="AV1203" s="13"/>
      <c r="AW1203" s="12"/>
    </row>
    <row r="1204" spans="1:49" x14ac:dyDescent="0.3">
      <c r="A1204" s="74" t="s">
        <v>3369</v>
      </c>
      <c r="B1204" s="25">
        <v>9</v>
      </c>
      <c r="C1204" s="25" t="s">
        <v>7</v>
      </c>
      <c r="D1204" s="26">
        <v>24722</v>
      </c>
      <c r="E1204" s="26" t="s">
        <v>13</v>
      </c>
      <c r="F1204" s="26" t="s">
        <v>3370</v>
      </c>
      <c r="G1204" s="26" t="s">
        <v>3371</v>
      </c>
      <c r="H1204" s="26" t="s">
        <v>11</v>
      </c>
      <c r="I1204" s="26" t="s">
        <v>546</v>
      </c>
      <c r="J1204" s="26" t="s">
        <v>4</v>
      </c>
      <c r="K1204" s="26" t="s">
        <v>547</v>
      </c>
      <c r="L1204" s="27">
        <v>8</v>
      </c>
      <c r="M1204" s="25" t="s">
        <v>3</v>
      </c>
      <c r="N1204" s="25" t="s">
        <v>2</v>
      </c>
      <c r="O120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281</v>
      </c>
      <c r="P1204" s="25">
        <v>0</v>
      </c>
      <c r="Q1204" s="25">
        <v>0</v>
      </c>
      <c r="R1204" s="25">
        <v>0</v>
      </c>
      <c r="S1204" s="25">
        <v>0</v>
      </c>
      <c r="T1204" s="25">
        <v>281</v>
      </c>
      <c r="U1204" s="25">
        <v>87</v>
      </c>
      <c r="V1204" s="41" t="str">
        <f>IFERROR(Master1[[#This Row],[Avg Garment Scans per Delivery]]/Master1[[#This Row],[Garment Inventory]], "")</f>
        <v/>
      </c>
      <c r="W1204" s="42"/>
      <c r="X1204" s="42"/>
      <c r="Y1204" s="42"/>
      <c r="Z1204" s="42"/>
      <c r="AA1204" s="43">
        <f>_xlfn.XLOOKUP(Master1[[#This Row],[cu_id]], Revenue_Analysis[cuid], Revenue_Analysis[Q1 Low Deviation], 0)</f>
        <v>223.83179999999999</v>
      </c>
      <c r="AB1204" s="43">
        <f>_xlfn.XLOOKUP(Master1[[#This Row],[cu_id]],Revenue_Analysis[cuid],Revenue_Analysis[Q1 High Deviation], 0)</f>
        <v>286.38659999999999</v>
      </c>
      <c r="AC1204" s="43">
        <f>_xlfn.XLOOKUP(Master1[[#This Row],[cu_id]],Revenue_Analysis[cuid],Revenue_Analysis[Q2 Low Deviation], 0)</f>
        <v>259.71429999999998</v>
      </c>
      <c r="AD1204" s="43">
        <f>_xlfn.XLOOKUP(Master1[[#This Row],[cu_id]],Revenue_Analysis[cuid],Revenue_Analysis[Q2 High Deviation], 0)</f>
        <v>331.21429999999998</v>
      </c>
      <c r="AE1204" s="43">
        <f>_xlfn.XLOOKUP(Master1[[#This Row],[cu_id]],Revenue_Analysis[cuid],Revenue_Analysis[Q3 Low Deviation], 0)</f>
        <v>221.3783</v>
      </c>
      <c r="AF1204" s="43">
        <f>_xlfn.XLOOKUP(Master1[[#This Row],[cu_id]],Revenue_Analysis[cuid],Revenue_Analysis[Q3 High Deviation], 0)</f>
        <v>330.5951</v>
      </c>
      <c r="AG1204" s="43">
        <f>_xlfn.XLOOKUP(Master1[[#This Row],[cu_id]],Revenue_Analysis[cuid],Revenue_Analysis[Q4 Low Deviation], 0)</f>
        <v>319.47190000000001</v>
      </c>
      <c r="AH1204" s="43">
        <f>_xlfn.XLOOKUP(Master1[[#This Row],[cu_id]],Revenue_Analysis[cuid],Revenue_Analysis[Q4 High Deviation], 0)</f>
        <v>374.9051</v>
      </c>
      <c r="AI1204" s="43">
        <f>_xlfn.XLOOKUP(Master1[[#This Row],[cu_id]],Revenue_Analysis[cuid],Revenue_Analysis[Q1 Average], 0)</f>
        <v>255.10919999999999</v>
      </c>
      <c r="AJ1204" s="43">
        <f>_xlfn.XLOOKUP(Master1[[#This Row],[cu_id]],Revenue_Analysis[cuid],Revenue_Analysis[Q2 Average], 0)</f>
        <v>295.46429999999998</v>
      </c>
      <c r="AK1204" s="43">
        <f>_xlfn.XLOOKUP(Master1[[#This Row],[cu_id]],Revenue_Analysis[cuid],Revenue_Analysis[Q3 Average], 0)</f>
        <v>275.98669999999998</v>
      </c>
      <c r="AL1204" s="43">
        <f>_xlfn.XLOOKUP(Master1[[#This Row],[cu_id]],Revenue_Analysis[cuid],Revenue_Analysis[Q4 Average], 0)</f>
        <v>347.18849999999998</v>
      </c>
      <c r="AM1204" s="44">
        <v>0.33333333333333331</v>
      </c>
      <c r="AN1204" s="44">
        <v>0.66666666666666663</v>
      </c>
      <c r="AO1204" s="25" t="s">
        <v>13860</v>
      </c>
      <c r="AP1204" s="25" t="s">
        <v>13860</v>
      </c>
      <c r="AQ1204" s="25" t="s">
        <v>13860</v>
      </c>
      <c r="AR1204" s="25" t="s">
        <v>0</v>
      </c>
      <c r="AS1204" s="15">
        <f>IFERROR(_xlfn.XLOOKUP(Master1[[#This Row],[cu_id]],StopTimes[cu_ID],StopTimes[Average Stop Time]), 0)</f>
        <v>0</v>
      </c>
      <c r="AT1204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204" s="45">
        <v>15</v>
      </c>
      <c r="AV1204" s="13"/>
      <c r="AW1204" s="12"/>
    </row>
    <row r="1205" spans="1:49" x14ac:dyDescent="0.3">
      <c r="A1205" s="74" t="s">
        <v>3372</v>
      </c>
      <c r="B1205" s="25">
        <v>9</v>
      </c>
      <c r="C1205" s="25" t="s">
        <v>12</v>
      </c>
      <c r="D1205" s="26">
        <v>24722</v>
      </c>
      <c r="E1205" s="26" t="s">
        <v>13</v>
      </c>
      <c r="F1205" s="26" t="s">
        <v>3370</v>
      </c>
      <c r="G1205" s="26" t="s">
        <v>3371</v>
      </c>
      <c r="H1205" s="26" t="s">
        <v>11</v>
      </c>
      <c r="I1205" s="26" t="s">
        <v>546</v>
      </c>
      <c r="J1205" s="26" t="s">
        <v>4</v>
      </c>
      <c r="K1205" s="26" t="s">
        <v>547</v>
      </c>
      <c r="L1205" s="27">
        <v>8</v>
      </c>
      <c r="M1205" s="25" t="s">
        <v>3</v>
      </c>
      <c r="N1205" s="25" t="s">
        <v>2</v>
      </c>
      <c r="O120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1205" s="25">
        <v>0</v>
      </c>
      <c r="Q1205" s="25">
        <v>170</v>
      </c>
      <c r="R1205" s="25">
        <v>0</v>
      </c>
      <c r="S1205" s="25">
        <v>0</v>
      </c>
      <c r="T1205" s="25">
        <v>0</v>
      </c>
      <c r="U1205" s="25">
        <v>87</v>
      </c>
      <c r="V1205" s="41" t="str">
        <f>IFERROR(Master1[[#This Row],[Avg Garment Scans per Delivery]]/Master1[[#This Row],[Garment Inventory]], "")</f>
        <v/>
      </c>
      <c r="W1205" s="28"/>
      <c r="X1205" s="28"/>
      <c r="Y1205" s="28"/>
      <c r="Z1205" s="28"/>
      <c r="AA1205" s="43">
        <f>_xlfn.XLOOKUP(Master1[[#This Row],[cu_id]], Revenue_Analysis[cuid], Revenue_Analysis[Q1 Low Deviation], 0)</f>
        <v>201.87270000000001</v>
      </c>
      <c r="AB1205" s="43">
        <f>_xlfn.XLOOKUP(Master1[[#This Row],[cu_id]],Revenue_Analysis[cuid],Revenue_Analysis[Q1 High Deviation], 0)</f>
        <v>284.79649999999998</v>
      </c>
      <c r="AC1205" s="43">
        <f>_xlfn.XLOOKUP(Master1[[#This Row],[cu_id]],Revenue_Analysis[cuid],Revenue_Analysis[Q2 Low Deviation], 0)</f>
        <v>210.13550000000001</v>
      </c>
      <c r="AD1205" s="43">
        <f>_xlfn.XLOOKUP(Master1[[#This Row],[cu_id]],Revenue_Analysis[cuid],Revenue_Analysis[Q2 High Deviation], 0)</f>
        <v>264.30290000000002</v>
      </c>
      <c r="AE1205" s="43">
        <f>_xlfn.XLOOKUP(Master1[[#This Row],[cu_id]],Revenue_Analysis[cuid],Revenue_Analysis[Q3 Low Deviation], 0)</f>
        <v>204.52709999999999</v>
      </c>
      <c r="AF1205" s="43">
        <f>_xlfn.XLOOKUP(Master1[[#This Row],[cu_id]],Revenue_Analysis[cuid],Revenue_Analysis[Q3 High Deviation], 0)</f>
        <v>273.41750000000002</v>
      </c>
      <c r="AG1205" s="43">
        <f>_xlfn.XLOOKUP(Master1[[#This Row],[cu_id]],Revenue_Analysis[cuid],Revenue_Analysis[Q4 Low Deviation], 0)</f>
        <v>232.6018</v>
      </c>
      <c r="AH1205" s="43">
        <f>_xlfn.XLOOKUP(Master1[[#This Row],[cu_id]],Revenue_Analysis[cuid],Revenue_Analysis[Q4 High Deviation], 0)</f>
        <v>283.41359999999997</v>
      </c>
      <c r="AI1205" s="43">
        <f>_xlfn.XLOOKUP(Master1[[#This Row],[cu_id]],Revenue_Analysis[cuid],Revenue_Analysis[Q1 Average], 0)</f>
        <v>243.33459999999999</v>
      </c>
      <c r="AJ1205" s="43">
        <f>_xlfn.XLOOKUP(Master1[[#This Row],[cu_id]],Revenue_Analysis[cuid],Revenue_Analysis[Q2 Average], 0)</f>
        <v>237.2192</v>
      </c>
      <c r="AK1205" s="43">
        <f>_xlfn.XLOOKUP(Master1[[#This Row],[cu_id]],Revenue_Analysis[cuid],Revenue_Analysis[Q3 Average], 0)</f>
        <v>238.97229999999999</v>
      </c>
      <c r="AL1205" s="43">
        <f>_xlfn.XLOOKUP(Master1[[#This Row],[cu_id]],Revenue_Analysis[cuid],Revenue_Analysis[Q4 Average], 0)</f>
        <v>258.0077</v>
      </c>
      <c r="AM1205" s="29">
        <v>0.33333333333333331</v>
      </c>
      <c r="AN1205" s="30">
        <v>0.66666666666666663</v>
      </c>
      <c r="AO1205" s="25" t="s">
        <v>13860</v>
      </c>
      <c r="AP1205" s="25" t="s">
        <v>13860</v>
      </c>
      <c r="AQ1205" s="25" t="s">
        <v>13860</v>
      </c>
      <c r="AR1205" s="25" t="s">
        <v>0</v>
      </c>
      <c r="AS1205" s="15">
        <f>IFERROR(_xlfn.XLOOKUP(Master1[[#This Row],[cu_id]],StopTimes[cu_ID],StopTimes[Average Stop Time]), 0)</f>
        <v>0</v>
      </c>
      <c r="AT1205" s="15">
        <v>13.438888889999999</v>
      </c>
      <c r="AU1205" s="45" t="s">
        <v>13860</v>
      </c>
      <c r="AV1205" s="13"/>
      <c r="AW1205" s="12"/>
    </row>
    <row r="1206" spans="1:49" x14ac:dyDescent="0.3">
      <c r="A1206" s="74" t="s">
        <v>3716</v>
      </c>
      <c r="B1206" s="25">
        <v>34</v>
      </c>
      <c r="C1206" s="25" t="s">
        <v>7</v>
      </c>
      <c r="D1206" s="26">
        <v>24733</v>
      </c>
      <c r="E1206" s="26" t="s">
        <v>13</v>
      </c>
      <c r="F1206" s="26" t="s">
        <v>1129</v>
      </c>
      <c r="G1206" s="26" t="s">
        <v>1130</v>
      </c>
      <c r="H1206" s="26" t="s">
        <v>11</v>
      </c>
      <c r="I1206" s="26" t="s">
        <v>238</v>
      </c>
      <c r="J1206" s="26" t="s">
        <v>4</v>
      </c>
      <c r="K1206" s="26" t="s">
        <v>513</v>
      </c>
      <c r="L1206" s="27" t="s">
        <v>26</v>
      </c>
      <c r="M1206" s="25" t="s">
        <v>3</v>
      </c>
      <c r="N1206" s="25" t="s">
        <v>25</v>
      </c>
      <c r="O12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95</v>
      </c>
      <c r="P1206" s="25">
        <v>0</v>
      </c>
      <c r="Q1206" s="25">
        <v>0</v>
      </c>
      <c r="R1206" s="25">
        <v>0</v>
      </c>
      <c r="S1206" s="25">
        <v>0</v>
      </c>
      <c r="T1206" s="25">
        <v>95</v>
      </c>
      <c r="U1206" s="25">
        <v>4</v>
      </c>
      <c r="V1206" s="41" t="str">
        <f>IFERROR(Master1[[#This Row],[Avg Garment Scans per Delivery]]/Master1[[#This Row],[Garment Inventory]], "")</f>
        <v/>
      </c>
      <c r="W1206" s="42"/>
      <c r="X1206" s="42"/>
      <c r="Y1206" s="42"/>
      <c r="Z1206" s="42"/>
      <c r="AA1206" s="43">
        <f>_xlfn.XLOOKUP(Master1[[#This Row],[cu_id]], Revenue_Analysis[cuid], Revenue_Analysis[Q1 Low Deviation], 0)</f>
        <v>167.56</v>
      </c>
      <c r="AB1206" s="43">
        <f>_xlfn.XLOOKUP(Master1[[#This Row],[cu_id]],Revenue_Analysis[cuid],Revenue_Analysis[Q1 High Deviation], 0)</f>
        <v>205.52</v>
      </c>
      <c r="AC1206" s="43">
        <f>_xlfn.XLOOKUP(Master1[[#This Row],[cu_id]],Revenue_Analysis[cuid],Revenue_Analysis[Q2 Low Deviation], 0)</f>
        <v>202.69</v>
      </c>
      <c r="AD1206" s="43">
        <f>_xlfn.XLOOKUP(Master1[[#This Row],[cu_id]],Revenue_Analysis[cuid],Revenue_Analysis[Q2 High Deviation], 0)</f>
        <v>202.69</v>
      </c>
      <c r="AE1206" s="43">
        <f>_xlfn.XLOOKUP(Master1[[#This Row],[cu_id]],Revenue_Analysis[cuid],Revenue_Analysis[Q3 Low Deviation], 0)</f>
        <v>67.569999999999993</v>
      </c>
      <c r="AF1206" s="43">
        <f>_xlfn.XLOOKUP(Master1[[#This Row],[cu_id]],Revenue_Analysis[cuid],Revenue_Analysis[Q3 High Deviation], 0)</f>
        <v>202.69</v>
      </c>
      <c r="AG1206" s="43">
        <f>_xlfn.XLOOKUP(Master1[[#This Row],[cu_id]],Revenue_Analysis[cuid],Revenue_Analysis[Q4 Low Deviation], 0)</f>
        <v>220.67</v>
      </c>
      <c r="AH1206" s="43">
        <f>_xlfn.XLOOKUP(Master1[[#This Row],[cu_id]],Revenue_Analysis[cuid],Revenue_Analysis[Q4 High Deviation], 0)</f>
        <v>220.67</v>
      </c>
      <c r="AI1206" s="43">
        <f>_xlfn.XLOOKUP(Master1[[#This Row],[cu_id]],Revenue_Analysis[cuid],Revenue_Analysis[Q1 Average], 0)</f>
        <v>186.54</v>
      </c>
      <c r="AJ1206" s="43">
        <f>_xlfn.XLOOKUP(Master1[[#This Row],[cu_id]],Revenue_Analysis[cuid],Revenue_Analysis[Q2 Average], 0)</f>
        <v>202.69</v>
      </c>
      <c r="AK1206" s="43">
        <f>_xlfn.XLOOKUP(Master1[[#This Row],[cu_id]],Revenue_Analysis[cuid],Revenue_Analysis[Q3 Average], 0)</f>
        <v>135.13</v>
      </c>
      <c r="AL1206" s="43">
        <f>_xlfn.XLOOKUP(Master1[[#This Row],[cu_id]],Revenue_Analysis[cuid],Revenue_Analysis[Q4 Average], 0)</f>
        <v>220.67</v>
      </c>
      <c r="AM1206" s="44">
        <v>0.4375</v>
      </c>
      <c r="AN1206" s="44">
        <v>0.6875</v>
      </c>
      <c r="AO1206" s="25" t="s">
        <v>13860</v>
      </c>
      <c r="AP1206" s="25" t="s">
        <v>13860</v>
      </c>
      <c r="AQ1206" s="25" t="s">
        <v>13860</v>
      </c>
      <c r="AR1206" s="25" t="s">
        <v>0</v>
      </c>
      <c r="AS1206" s="15">
        <f>IFERROR(_xlfn.XLOOKUP(Master1[[#This Row],[cu_id]],StopTimes[cu_ID],StopTimes[Average Stop Time]), 0)</f>
        <v>0.11666666666666667</v>
      </c>
      <c r="AT1206" s="15">
        <f>IF(Master1[[#This Row],[RSP StopTime Override]] &lt;&gt; "",Master1[[#This Row],[RSP StopTime Override]],IF(Master1[[#This Row],[Avg Stop Time Helper]] &lt;&gt; 0, Master1[[#This Row],[Avg Stop Time Helper]],Average_Stop_Time))</f>
        <v>2</v>
      </c>
      <c r="AU1206" s="45">
        <v>2</v>
      </c>
      <c r="AV1206" s="13"/>
      <c r="AW1206" s="12"/>
    </row>
    <row r="1207" spans="1:49" x14ac:dyDescent="0.3">
      <c r="A1207" s="74" t="s">
        <v>3541</v>
      </c>
      <c r="B1207" s="25">
        <v>34</v>
      </c>
      <c r="C1207" s="25" t="s">
        <v>7</v>
      </c>
      <c r="D1207" s="26">
        <v>99051</v>
      </c>
      <c r="E1207" s="26" t="s">
        <v>84</v>
      </c>
      <c r="F1207" s="26" t="s">
        <v>687</v>
      </c>
      <c r="G1207" s="26" t="s">
        <v>688</v>
      </c>
      <c r="H1207" s="26" t="s">
        <v>11</v>
      </c>
      <c r="I1207" s="26" t="s">
        <v>238</v>
      </c>
      <c r="J1207" s="26" t="s">
        <v>4</v>
      </c>
      <c r="K1207" s="26" t="s">
        <v>513</v>
      </c>
      <c r="L1207" s="27" t="s">
        <v>16</v>
      </c>
      <c r="M1207" s="25" t="s">
        <v>3</v>
      </c>
      <c r="N1207" s="25" t="s">
        <v>2</v>
      </c>
      <c r="O12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207" s="25">
        <v>0</v>
      </c>
      <c r="Q1207" s="25">
        <v>0</v>
      </c>
      <c r="R1207" s="25">
        <v>0</v>
      </c>
      <c r="S1207" s="25">
        <v>0</v>
      </c>
      <c r="T1207" s="25">
        <v>90</v>
      </c>
      <c r="U1207" s="25">
        <v>52</v>
      </c>
      <c r="V1207" s="41" t="str">
        <f>IFERROR(Master1[[#This Row],[Avg Garment Scans per Delivery]]/Master1[[#This Row],[Garment Inventory]], "")</f>
        <v/>
      </c>
      <c r="W1207" s="42"/>
      <c r="X1207" s="42"/>
      <c r="Y1207" s="42"/>
      <c r="Z1207" s="42"/>
      <c r="AA1207" s="43">
        <f>_xlfn.XLOOKUP(Master1[[#This Row],[cu_id]], Revenue_Analysis[cuid], Revenue_Analysis[Q1 Low Deviation], 0)</f>
        <v>119.6234</v>
      </c>
      <c r="AB1207" s="43">
        <f>_xlfn.XLOOKUP(Master1[[#This Row],[cu_id]],Revenue_Analysis[cuid],Revenue_Analysis[Q1 High Deviation], 0)</f>
        <v>161.22</v>
      </c>
      <c r="AC1207" s="43">
        <f>_xlfn.XLOOKUP(Master1[[#This Row],[cu_id]],Revenue_Analysis[cuid],Revenue_Analysis[Q2 Low Deviation], 0)</f>
        <v>113.1207</v>
      </c>
      <c r="AD1207" s="43">
        <f>_xlfn.XLOOKUP(Master1[[#This Row],[cu_id]],Revenue_Analysis[cuid],Revenue_Analysis[Q2 High Deviation], 0)</f>
        <v>165.01509999999999</v>
      </c>
      <c r="AE1207" s="43">
        <f>_xlfn.XLOOKUP(Master1[[#This Row],[cu_id]],Revenue_Analysis[cuid],Revenue_Analysis[Q3 Low Deviation], 0)</f>
        <v>117.44580000000001</v>
      </c>
      <c r="AF1207" s="43">
        <f>_xlfn.XLOOKUP(Master1[[#This Row],[cu_id]],Revenue_Analysis[cuid],Revenue_Analysis[Q3 High Deviation], 0)</f>
        <v>189.047</v>
      </c>
      <c r="AG1207" s="43">
        <f>_xlfn.XLOOKUP(Master1[[#This Row],[cu_id]],Revenue_Analysis[cuid],Revenue_Analysis[Q4 Low Deviation], 0)</f>
        <v>117.1146</v>
      </c>
      <c r="AH1207" s="43">
        <f>_xlfn.XLOOKUP(Master1[[#This Row],[cu_id]],Revenue_Analysis[cuid],Revenue_Analysis[Q4 High Deviation], 0)</f>
        <v>189.18539999999999</v>
      </c>
      <c r="AI1207" s="43">
        <f>_xlfn.XLOOKUP(Master1[[#This Row],[cu_id]],Revenue_Analysis[cuid],Revenue_Analysis[Q1 Average], 0)</f>
        <v>140.42169999999999</v>
      </c>
      <c r="AJ1207" s="43">
        <f>_xlfn.XLOOKUP(Master1[[#This Row],[cu_id]],Revenue_Analysis[cuid],Revenue_Analysis[Q2 Average], 0)</f>
        <v>139.06790000000001</v>
      </c>
      <c r="AK1207" s="43">
        <f>_xlfn.XLOOKUP(Master1[[#This Row],[cu_id]],Revenue_Analysis[cuid],Revenue_Analysis[Q3 Average], 0)</f>
        <v>153.24639999999999</v>
      </c>
      <c r="AL1207" s="43">
        <f>_xlfn.XLOOKUP(Master1[[#This Row],[cu_id]],Revenue_Analysis[cuid],Revenue_Analysis[Q4 Average], 0)</f>
        <v>153.15</v>
      </c>
      <c r="AM1207" s="44">
        <v>8</v>
      </c>
      <c r="AN1207" s="44">
        <v>0.6875</v>
      </c>
      <c r="AO1207" s="25" t="s">
        <v>13860</v>
      </c>
      <c r="AP1207" s="25" t="s">
        <v>13860</v>
      </c>
      <c r="AQ1207" s="25" t="s">
        <v>13860</v>
      </c>
      <c r="AR1207" s="25" t="s">
        <v>0</v>
      </c>
      <c r="AS1207" s="15">
        <f>IFERROR(_xlfn.XLOOKUP(Master1[[#This Row],[cu_id]],StopTimes[cu_ID],StopTimes[Average Stop Time]), 0)</f>
        <v>3.1416666666666666</v>
      </c>
      <c r="AT120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07" s="45" t="s">
        <v>13860</v>
      </c>
      <c r="AV1207" s="13"/>
      <c r="AW1207" s="12"/>
    </row>
    <row r="1208" spans="1:49" x14ac:dyDescent="0.3">
      <c r="A1208" s="74" t="s">
        <v>3546</v>
      </c>
      <c r="B1208" s="25">
        <v>34</v>
      </c>
      <c r="C1208" s="25" t="s">
        <v>12</v>
      </c>
      <c r="D1208" s="26">
        <v>24746</v>
      </c>
      <c r="E1208" s="26" t="s">
        <v>13</v>
      </c>
      <c r="F1208" s="26" t="s">
        <v>702</v>
      </c>
      <c r="G1208" s="26" t="s">
        <v>703</v>
      </c>
      <c r="H1208" s="26" t="s">
        <v>11</v>
      </c>
      <c r="I1208" s="26" t="s">
        <v>704</v>
      </c>
      <c r="J1208" s="26" t="s">
        <v>4</v>
      </c>
      <c r="K1208" s="26" t="s">
        <v>705</v>
      </c>
      <c r="L1208" s="27" t="s">
        <v>16</v>
      </c>
      <c r="M1208" s="25" t="s">
        <v>3</v>
      </c>
      <c r="N1208" s="25" t="s">
        <v>2</v>
      </c>
      <c r="O12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208" s="25">
        <v>0</v>
      </c>
      <c r="Q1208" s="25">
        <v>140</v>
      </c>
      <c r="R1208" s="25">
        <v>0</v>
      </c>
      <c r="S1208" s="25">
        <v>0</v>
      </c>
      <c r="T1208" s="25">
        <v>0</v>
      </c>
      <c r="U1208" s="25">
        <v>51</v>
      </c>
      <c r="V1208" s="41">
        <f>IFERROR(Master1[[#This Row],[Avg Garment Scans per Delivery]]/Master1[[#This Row],[Garment Inventory]], "")</f>
        <v>0</v>
      </c>
      <c r="W1208" s="42">
        <v>12</v>
      </c>
      <c r="X1208" s="42"/>
      <c r="Y1208" s="42">
        <v>3</v>
      </c>
      <c r="Z1208" s="42">
        <v>13</v>
      </c>
      <c r="AA1208" s="43">
        <f>_xlfn.XLOOKUP(Master1[[#This Row],[cu_id]], Revenue_Analysis[cuid], Revenue_Analysis[Q1 Low Deviation], 0)</f>
        <v>44.889400000000002</v>
      </c>
      <c r="AB1208" s="43">
        <f>_xlfn.XLOOKUP(Master1[[#This Row],[cu_id]],Revenue_Analysis[cuid],Revenue_Analysis[Q1 High Deviation], 0)</f>
        <v>60.826000000000001</v>
      </c>
      <c r="AC1208" s="43">
        <f>_xlfn.XLOOKUP(Master1[[#This Row],[cu_id]],Revenue_Analysis[cuid],Revenue_Analysis[Q2 Low Deviation], 0)</f>
        <v>47.6218</v>
      </c>
      <c r="AD1208" s="43">
        <f>_xlfn.XLOOKUP(Master1[[#This Row],[cu_id]],Revenue_Analysis[cuid],Revenue_Analysis[Q2 High Deviation], 0)</f>
        <v>64.145799999999994</v>
      </c>
      <c r="AE1208" s="43">
        <f>_xlfn.XLOOKUP(Master1[[#This Row],[cu_id]],Revenue_Analysis[cuid],Revenue_Analysis[Q3 Low Deviation], 0)</f>
        <v>49.362499999999997</v>
      </c>
      <c r="AF1208" s="43">
        <f>_xlfn.XLOOKUP(Master1[[#This Row],[cu_id]],Revenue_Analysis[cuid],Revenue_Analysis[Q3 High Deviation], 0)</f>
        <v>65.294499999999999</v>
      </c>
      <c r="AG1208" s="43">
        <f>_xlfn.XLOOKUP(Master1[[#This Row],[cu_id]],Revenue_Analysis[cuid],Revenue_Analysis[Q4 Low Deviation], 0)</f>
        <v>42.4925</v>
      </c>
      <c r="AH1208" s="43">
        <f>_xlfn.XLOOKUP(Master1[[#This Row],[cu_id]],Revenue_Analysis[cuid],Revenue_Analysis[Q4 High Deviation], 0)</f>
        <v>60.592100000000002</v>
      </c>
      <c r="AI1208" s="43">
        <f>_xlfn.XLOOKUP(Master1[[#This Row],[cu_id]],Revenue_Analysis[cuid],Revenue_Analysis[Q1 Average], 0)</f>
        <v>52.857700000000001</v>
      </c>
      <c r="AJ1208" s="43">
        <f>_xlfn.XLOOKUP(Master1[[#This Row],[cu_id]],Revenue_Analysis[cuid],Revenue_Analysis[Q2 Average], 0)</f>
        <v>55.883800000000001</v>
      </c>
      <c r="AK1208" s="43">
        <f>_xlfn.XLOOKUP(Master1[[#This Row],[cu_id]],Revenue_Analysis[cuid],Revenue_Analysis[Q3 Average], 0)</f>
        <v>57.328499999999998</v>
      </c>
      <c r="AL1208" s="43">
        <f>_xlfn.XLOOKUP(Master1[[#This Row],[cu_id]],Revenue_Analysis[cuid],Revenue_Analysis[Q4 Average], 0)</f>
        <v>51.542299999999997</v>
      </c>
      <c r="AM1208" s="44">
        <v>0.45833333333333331</v>
      </c>
      <c r="AN1208" s="44">
        <v>0.6875</v>
      </c>
      <c r="AO1208" s="25" t="s">
        <v>13860</v>
      </c>
      <c r="AP1208" s="25" t="s">
        <v>13860</v>
      </c>
      <c r="AQ1208" s="25" t="s">
        <v>13860</v>
      </c>
      <c r="AR1208" s="25" t="s">
        <v>0</v>
      </c>
      <c r="AS1208" s="15">
        <f>IFERROR(_xlfn.XLOOKUP(Master1[[#This Row],[cu_id]],StopTimes[cu_ID],StopTimes[Average Stop Time]), 0)</f>
        <v>2.1666666666666665</v>
      </c>
      <c r="AT120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08" s="45" t="s">
        <v>13860</v>
      </c>
      <c r="AV1208" s="13"/>
      <c r="AW1208" s="12"/>
    </row>
    <row r="1209" spans="1:49" x14ac:dyDescent="0.3">
      <c r="A1209" s="74" t="s">
        <v>3404</v>
      </c>
      <c r="B1209" s="25">
        <v>15</v>
      </c>
      <c r="C1209" s="25" t="s">
        <v>7</v>
      </c>
      <c r="D1209" s="26">
        <v>15358</v>
      </c>
      <c r="E1209" s="26" t="s">
        <v>13</v>
      </c>
      <c r="F1209" s="26" t="s">
        <v>273</v>
      </c>
      <c r="G1209" s="26" t="s">
        <v>274</v>
      </c>
      <c r="H1209" s="26" t="s">
        <v>275</v>
      </c>
      <c r="I1209" s="26" t="s">
        <v>276</v>
      </c>
      <c r="J1209" s="26" t="s">
        <v>4</v>
      </c>
      <c r="K1209" s="26" t="s">
        <v>277</v>
      </c>
      <c r="L1209" s="27" t="s">
        <v>29</v>
      </c>
      <c r="M1209" s="25" t="s">
        <v>28</v>
      </c>
      <c r="N1209" s="25" t="s">
        <v>2</v>
      </c>
      <c r="O120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1209" s="25">
        <v>0</v>
      </c>
      <c r="Q1209" s="25">
        <v>0</v>
      </c>
      <c r="R1209" s="25">
        <v>0</v>
      </c>
      <c r="S1209" s="25">
        <v>0</v>
      </c>
      <c r="T1209" s="25">
        <v>170</v>
      </c>
      <c r="U1209" s="25">
        <v>13</v>
      </c>
      <c r="V1209" s="80" t="str">
        <f>IFERROR(Master1[[#This Row],[Avg Garment Scans per Delivery]]/Master1[[#This Row],[Garment Inventory]], "")</f>
        <v/>
      </c>
      <c r="W1209" s="42"/>
      <c r="X1209" s="42"/>
      <c r="Y1209" s="42"/>
      <c r="Z1209" s="42"/>
      <c r="AA1209" s="81">
        <f>_xlfn.XLOOKUP(Master1[[#This Row],[cu_id]], Revenue_Analysis[cuid], Revenue_Analysis[Q1 Low Deviation], 0)</f>
        <v>39.36</v>
      </c>
      <c r="AB1209" s="81">
        <f>_xlfn.XLOOKUP(Master1[[#This Row],[cu_id]],Revenue_Analysis[cuid],Revenue_Analysis[Q1 High Deviation], 0)</f>
        <v>40.72</v>
      </c>
      <c r="AC1209" s="81">
        <f>_xlfn.XLOOKUP(Master1[[#This Row],[cu_id]],Revenue_Analysis[cuid],Revenue_Analysis[Q2 Low Deviation], 0)</f>
        <v>41.862499999999997</v>
      </c>
      <c r="AD1209" s="81">
        <f>_xlfn.XLOOKUP(Master1[[#This Row],[cu_id]],Revenue_Analysis[cuid],Revenue_Analysis[Q2 High Deviation], 0)</f>
        <v>42.987499999999997</v>
      </c>
      <c r="AE1209" s="81">
        <f>_xlfn.XLOOKUP(Master1[[#This Row],[cu_id]],Revenue_Analysis[cuid],Revenue_Analysis[Q3 Low Deviation], 0)</f>
        <v>43.038899999999998</v>
      </c>
      <c r="AF1209" s="81">
        <f>_xlfn.XLOOKUP(Master1[[#This Row],[cu_id]],Revenue_Analysis[cuid],Revenue_Analysis[Q3 High Deviation], 0)</f>
        <v>43.447699999999998</v>
      </c>
      <c r="AG1209" s="81">
        <f>_xlfn.XLOOKUP(Master1[[#This Row],[cu_id]],Revenue_Analysis[cuid],Revenue_Analysis[Q4 Low Deviation], 0)</f>
        <v>43.09</v>
      </c>
      <c r="AH1209" s="81">
        <f>_xlfn.XLOOKUP(Master1[[#This Row],[cu_id]],Revenue_Analysis[cuid],Revenue_Analysis[Q4 High Deviation], 0)</f>
        <v>43.09</v>
      </c>
      <c r="AI1209" s="81">
        <f>_xlfn.XLOOKUP(Master1[[#This Row],[cu_id]],Revenue_Analysis[cuid],Revenue_Analysis[Q1 Average], 0)</f>
        <v>40.04</v>
      </c>
      <c r="AJ1209" s="43">
        <f>_xlfn.XLOOKUP(Master1[[#This Row],[cu_id]],Revenue_Analysis[cuid],Revenue_Analysis[Q2 Average], 0)</f>
        <v>42.424999999999997</v>
      </c>
      <c r="AK1209" s="81">
        <f>_xlfn.XLOOKUP(Master1[[#This Row],[cu_id]],Revenue_Analysis[cuid],Revenue_Analysis[Q3 Average], 0)</f>
        <v>43.243299999999998</v>
      </c>
      <c r="AL1209" s="81">
        <f>_xlfn.XLOOKUP(Master1[[#This Row],[cu_id]],Revenue_Analysis[cuid],Revenue_Analysis[Q4 Average], 0)</f>
        <v>43.09</v>
      </c>
      <c r="AM1209" s="44">
        <v>0.33333333333333331</v>
      </c>
      <c r="AN1209" s="44">
        <v>0.6875</v>
      </c>
      <c r="AO1209" s="25" t="s">
        <v>13860</v>
      </c>
      <c r="AP1209" s="25" t="s">
        <v>13860</v>
      </c>
      <c r="AQ1209" s="25" t="s">
        <v>13860</v>
      </c>
      <c r="AR1209" s="25" t="s">
        <v>0</v>
      </c>
      <c r="AS1209" s="15">
        <f>IFERROR(_xlfn.XLOOKUP(Master1[[#This Row],[cu_id]],StopTimes[cu_ID],StopTimes[Average Stop Time]), 0)</f>
        <v>6.6666666666666666E-2</v>
      </c>
      <c r="AT1209" s="15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1209" s="45">
        <v>6</v>
      </c>
      <c r="AV1209" s="13"/>
      <c r="AW1209" s="12"/>
    </row>
    <row r="1210" spans="1:49" x14ac:dyDescent="0.3">
      <c r="A1210" s="74" t="s">
        <v>3843</v>
      </c>
      <c r="B1210" s="25">
        <v>70</v>
      </c>
      <c r="C1210" s="25" t="s">
        <v>12</v>
      </c>
      <c r="D1210" s="26">
        <v>24784</v>
      </c>
      <c r="E1210" s="26" t="s">
        <v>13</v>
      </c>
      <c r="F1210" s="26" t="s">
        <v>1408</v>
      </c>
      <c r="G1210" s="26" t="s">
        <v>1409</v>
      </c>
      <c r="H1210" s="26" t="s">
        <v>11</v>
      </c>
      <c r="I1210" s="26" t="s">
        <v>238</v>
      </c>
      <c r="J1210" s="26" t="s">
        <v>4</v>
      </c>
      <c r="K1210" s="26" t="s">
        <v>489</v>
      </c>
      <c r="L1210" s="27" t="s">
        <v>16</v>
      </c>
      <c r="M1210" s="25" t="s">
        <v>3</v>
      </c>
      <c r="N1210" s="25" t="s">
        <v>2</v>
      </c>
      <c r="O12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210" s="25">
        <v>0</v>
      </c>
      <c r="Q1210" s="25">
        <v>160</v>
      </c>
      <c r="R1210" s="25">
        <v>0</v>
      </c>
      <c r="S1210" s="25">
        <v>0</v>
      </c>
      <c r="T1210" s="25">
        <v>0</v>
      </c>
      <c r="U1210" s="25">
        <v>47</v>
      </c>
      <c r="V1210" s="41" t="str">
        <f>IFERROR(Master1[[#This Row],[Avg Garment Scans per Delivery]]/Master1[[#This Row],[Garment Inventory]], "")</f>
        <v/>
      </c>
      <c r="W1210" s="42"/>
      <c r="X1210" s="42"/>
      <c r="Y1210" s="42"/>
      <c r="Z1210" s="42"/>
      <c r="AA1210" s="43">
        <f>_xlfn.XLOOKUP(Master1[[#This Row],[cu_id]], Revenue_Analysis[cuid], Revenue_Analysis[Q1 Low Deviation], 0)</f>
        <v>39.470999999999997</v>
      </c>
      <c r="AB1210" s="43">
        <f>_xlfn.XLOOKUP(Master1[[#This Row],[cu_id]],Revenue_Analysis[cuid],Revenue_Analysis[Q1 High Deviation], 0)</f>
        <v>41.746000000000002</v>
      </c>
      <c r="AC1210" s="43">
        <f>_xlfn.XLOOKUP(Master1[[#This Row],[cu_id]],Revenue_Analysis[cuid],Revenue_Analysis[Q2 Low Deviation], 0)</f>
        <v>42.542499999999997</v>
      </c>
      <c r="AD1210" s="43">
        <f>_xlfn.XLOOKUP(Master1[[#This Row],[cu_id]],Revenue_Analysis[cuid],Revenue_Analysis[Q2 High Deviation], 0)</f>
        <v>44.8675</v>
      </c>
      <c r="AE1210" s="43">
        <f>_xlfn.XLOOKUP(Master1[[#This Row],[cu_id]],Revenue_Analysis[cuid],Revenue_Analysis[Q3 Low Deviation], 0)</f>
        <v>45.07</v>
      </c>
      <c r="AF1210" s="43">
        <f>_xlfn.XLOOKUP(Master1[[#This Row],[cu_id]],Revenue_Analysis[cuid],Revenue_Analysis[Q3 High Deviation], 0)</f>
        <v>46.03</v>
      </c>
      <c r="AG1210" s="43">
        <f>_xlfn.XLOOKUP(Master1[[#This Row],[cu_id]],Revenue_Analysis[cuid],Revenue_Analysis[Q4 Low Deviation], 0)</f>
        <v>45.07</v>
      </c>
      <c r="AH1210" s="43">
        <f>_xlfn.XLOOKUP(Master1[[#This Row],[cu_id]],Revenue_Analysis[cuid],Revenue_Analysis[Q4 High Deviation], 0)</f>
        <v>45.07</v>
      </c>
      <c r="AI1210" s="43">
        <f>_xlfn.XLOOKUP(Master1[[#This Row],[cu_id]],Revenue_Analysis[cuid],Revenue_Analysis[Q1 Average], 0)</f>
        <v>40.608499999999999</v>
      </c>
      <c r="AJ1210" s="43">
        <f>_xlfn.XLOOKUP(Master1[[#This Row],[cu_id]],Revenue_Analysis[cuid],Revenue_Analysis[Q2 Average], 0)</f>
        <v>43.704999999999998</v>
      </c>
      <c r="AK1210" s="43">
        <f>_xlfn.XLOOKUP(Master1[[#This Row],[cu_id]],Revenue_Analysis[cuid],Revenue_Analysis[Q3 Average], 0)</f>
        <v>45.55</v>
      </c>
      <c r="AL1210" s="43">
        <f>_xlfn.XLOOKUP(Master1[[#This Row],[cu_id]],Revenue_Analysis[cuid],Revenue_Analysis[Q4 Average], 0)</f>
        <v>45.07</v>
      </c>
      <c r="AM1210" s="44">
        <v>0.45833333333333331</v>
      </c>
      <c r="AN1210" s="44">
        <v>0.79166666666666663</v>
      </c>
      <c r="AO1210" s="25" t="s">
        <v>13860</v>
      </c>
      <c r="AP1210" s="25" t="s">
        <v>13860</v>
      </c>
      <c r="AQ1210" s="25" t="s">
        <v>13860</v>
      </c>
      <c r="AR1210" s="23" t="s">
        <v>27</v>
      </c>
      <c r="AS1210" s="15">
        <f>IFERROR(_xlfn.XLOOKUP(Master1[[#This Row],[cu_id]],StopTimes[cu_ID],StopTimes[Average Stop Time]), 0)</f>
        <v>2.9666666666666668</v>
      </c>
      <c r="AT121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10" s="45">
        <v>3</v>
      </c>
      <c r="AV1210" s="13"/>
      <c r="AW1210" s="12"/>
    </row>
    <row r="1211" spans="1:49" x14ac:dyDescent="0.3">
      <c r="A1211" s="74" t="s">
        <v>3405</v>
      </c>
      <c r="B1211" s="25">
        <v>72</v>
      </c>
      <c r="C1211" s="25" t="s">
        <v>6</v>
      </c>
      <c r="D1211" s="26">
        <v>15496</v>
      </c>
      <c r="E1211" s="26" t="s">
        <v>13</v>
      </c>
      <c r="F1211" s="26" t="s">
        <v>278</v>
      </c>
      <c r="G1211" s="26" t="s">
        <v>279</v>
      </c>
      <c r="H1211" s="26" t="s">
        <v>280</v>
      </c>
      <c r="I1211" s="26" t="s">
        <v>246</v>
      </c>
      <c r="J1211" s="26" t="s">
        <v>4</v>
      </c>
      <c r="K1211" s="26" t="s">
        <v>76</v>
      </c>
      <c r="L1211" s="27" t="s">
        <v>16</v>
      </c>
      <c r="M1211" s="25" t="s">
        <v>3</v>
      </c>
      <c r="N1211" s="25" t="s">
        <v>2</v>
      </c>
      <c r="O12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211" s="25">
        <v>0</v>
      </c>
      <c r="Q1211" s="25">
        <v>0</v>
      </c>
      <c r="R1211" s="25">
        <v>140</v>
      </c>
      <c r="S1211" s="25">
        <v>0</v>
      </c>
      <c r="T1211" s="25">
        <v>0</v>
      </c>
      <c r="U1211" s="25">
        <v>52</v>
      </c>
      <c r="V1211" s="80" t="str">
        <f>IFERROR(Master1[[#This Row],[Avg Garment Scans per Delivery]]/Master1[[#This Row],[Garment Inventory]], "")</f>
        <v/>
      </c>
      <c r="W1211" s="42"/>
      <c r="X1211" s="42"/>
      <c r="Y1211" s="42"/>
      <c r="Z1211" s="42"/>
      <c r="AA1211" s="81">
        <f>_xlfn.XLOOKUP(Master1[[#This Row],[cu_id]], Revenue_Analysis[cuid], Revenue_Analysis[Q1 Low Deviation], 0)</f>
        <v>77.569199999999995</v>
      </c>
      <c r="AB1211" s="81">
        <f>_xlfn.XLOOKUP(Master1[[#This Row],[cu_id]],Revenue_Analysis[cuid],Revenue_Analysis[Q1 High Deviation], 0)</f>
        <v>82.110799999999998</v>
      </c>
      <c r="AC1211" s="81">
        <f>_xlfn.XLOOKUP(Master1[[#This Row],[cu_id]],Revenue_Analysis[cuid],Revenue_Analysis[Q2 Low Deviation], 0)</f>
        <v>84.5535</v>
      </c>
      <c r="AD1211" s="81">
        <f>_xlfn.XLOOKUP(Master1[[#This Row],[cu_id]],Revenue_Analysis[cuid],Revenue_Analysis[Q2 High Deviation], 0)</f>
        <v>87.489500000000007</v>
      </c>
      <c r="AE1211" s="81">
        <f>_xlfn.XLOOKUP(Master1[[#This Row],[cu_id]],Revenue_Analysis[cuid],Revenue_Analysis[Q3 Low Deviation], 0)</f>
        <v>87.184399999999997</v>
      </c>
      <c r="AF1211" s="81">
        <f>_xlfn.XLOOKUP(Master1[[#This Row],[cu_id]],Revenue_Analysis[cuid],Revenue_Analysis[Q3 High Deviation], 0)</f>
        <v>87.900199999999998</v>
      </c>
      <c r="AG1211" s="81">
        <f>_xlfn.XLOOKUP(Master1[[#This Row],[cu_id]],Revenue_Analysis[cuid],Revenue_Analysis[Q4 Low Deviation], 0)</f>
        <v>87.21</v>
      </c>
      <c r="AH1211" s="81">
        <f>_xlfn.XLOOKUP(Master1[[#This Row],[cu_id]],Revenue_Analysis[cuid],Revenue_Analysis[Q4 High Deviation], 0)</f>
        <v>87.21</v>
      </c>
      <c r="AI1211" s="81">
        <f>_xlfn.XLOOKUP(Master1[[#This Row],[cu_id]],Revenue_Analysis[cuid],Revenue_Analysis[Q1 Average], 0)</f>
        <v>79.84</v>
      </c>
      <c r="AJ1211" s="43">
        <f>_xlfn.XLOOKUP(Master1[[#This Row],[cu_id]],Revenue_Analysis[cuid],Revenue_Analysis[Q2 Average], 0)</f>
        <v>86.021500000000003</v>
      </c>
      <c r="AK1211" s="81">
        <f>_xlfn.XLOOKUP(Master1[[#This Row],[cu_id]],Revenue_Analysis[cuid],Revenue_Analysis[Q3 Average], 0)</f>
        <v>87.542299999999997</v>
      </c>
      <c r="AL1211" s="81">
        <f>_xlfn.XLOOKUP(Master1[[#This Row],[cu_id]],Revenue_Analysis[cuid],Revenue_Analysis[Q4 Average], 0)</f>
        <v>87.21</v>
      </c>
      <c r="AM1211" s="44">
        <v>0.29166666666666669</v>
      </c>
      <c r="AN1211" s="44">
        <v>0.6875</v>
      </c>
      <c r="AO1211" s="25" t="s">
        <v>13860</v>
      </c>
      <c r="AP1211" s="25" t="s">
        <v>13860</v>
      </c>
      <c r="AQ1211" s="25" t="s">
        <v>13860</v>
      </c>
      <c r="AR1211" s="25" t="s">
        <v>0</v>
      </c>
      <c r="AS1211" s="15">
        <f>IFERROR(_xlfn.XLOOKUP(Master1[[#This Row],[cu_id]],StopTimes[cu_ID],StopTimes[Average Stop Time]), 0)</f>
        <v>3.8062499999999999</v>
      </c>
      <c r="AT1211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11" s="45">
        <v>10</v>
      </c>
      <c r="AV1211" s="13"/>
      <c r="AW1211" s="12"/>
    </row>
    <row r="1212" spans="1:49" x14ac:dyDescent="0.3">
      <c r="A1212" s="74" t="s">
        <v>3719</v>
      </c>
      <c r="B1212" s="25">
        <v>34</v>
      </c>
      <c r="C1212" s="25" t="s">
        <v>7</v>
      </c>
      <c r="D1212" s="26">
        <v>24808</v>
      </c>
      <c r="E1212" s="26" t="s">
        <v>13</v>
      </c>
      <c r="F1212" s="26" t="s">
        <v>1138</v>
      </c>
      <c r="G1212" s="26" t="s">
        <v>1139</v>
      </c>
      <c r="H1212" s="26" t="s">
        <v>11</v>
      </c>
      <c r="I1212" s="26" t="s">
        <v>238</v>
      </c>
      <c r="J1212" s="26" t="s">
        <v>4</v>
      </c>
      <c r="K1212" s="26" t="s">
        <v>1018</v>
      </c>
      <c r="L1212" s="27" t="s">
        <v>16</v>
      </c>
      <c r="M1212" s="25" t="s">
        <v>3</v>
      </c>
      <c r="N1212" s="25" t="s">
        <v>2</v>
      </c>
      <c r="O12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212" s="25">
        <v>0</v>
      </c>
      <c r="Q1212" s="25">
        <v>0</v>
      </c>
      <c r="R1212" s="25">
        <v>0</v>
      </c>
      <c r="S1212" s="25">
        <v>0</v>
      </c>
      <c r="T1212" s="25">
        <v>20</v>
      </c>
      <c r="U1212" s="25">
        <v>54</v>
      </c>
      <c r="V1212" s="41" t="str">
        <f>IFERROR(Master1[[#This Row],[Avg Garment Scans per Delivery]]/Master1[[#This Row],[Garment Inventory]], "")</f>
        <v/>
      </c>
      <c r="W1212" s="42"/>
      <c r="X1212" s="42"/>
      <c r="Y1212" s="42"/>
      <c r="Z1212" s="42"/>
      <c r="AA1212" s="43">
        <f>_xlfn.XLOOKUP(Master1[[#This Row],[cu_id]], Revenue_Analysis[cuid], Revenue_Analysis[Q1 Low Deviation], 0)</f>
        <v>235.25</v>
      </c>
      <c r="AB1212" s="43">
        <f>_xlfn.XLOOKUP(Master1[[#This Row],[cu_id]],Revenue_Analysis[cuid],Revenue_Analysis[Q1 High Deviation], 0)</f>
        <v>236.5</v>
      </c>
      <c r="AC1212" s="43">
        <f>_xlfn.XLOOKUP(Master1[[#This Row],[cu_id]],Revenue_Analysis[cuid],Revenue_Analysis[Q2 Low Deviation], 0)</f>
        <v>207.12129999999999</v>
      </c>
      <c r="AD1212" s="43">
        <f>_xlfn.XLOOKUP(Master1[[#This Row],[cu_id]],Revenue_Analysis[cuid],Revenue_Analysis[Q2 High Deviation], 0)</f>
        <v>334.4067</v>
      </c>
      <c r="AE1212" s="43">
        <f>_xlfn.XLOOKUP(Master1[[#This Row],[cu_id]],Revenue_Analysis[cuid],Revenue_Analysis[Q3 Low Deviation], 0)</f>
        <v>297.60000000000002</v>
      </c>
      <c r="AF1212" s="43">
        <f>_xlfn.XLOOKUP(Master1[[#This Row],[cu_id]],Revenue_Analysis[cuid],Revenue_Analysis[Q3 High Deviation], 0)</f>
        <v>322.33</v>
      </c>
      <c r="AG1212" s="43">
        <f>_xlfn.XLOOKUP(Master1[[#This Row],[cu_id]],Revenue_Analysis[cuid],Revenue_Analysis[Q4 Low Deviation], 0)</f>
        <v>299.53480000000002</v>
      </c>
      <c r="AH1212" s="43">
        <f>_xlfn.XLOOKUP(Master1[[#This Row],[cu_id]],Revenue_Analysis[cuid],Revenue_Analysis[Q4 High Deviation], 0)</f>
        <v>345.96980000000002</v>
      </c>
      <c r="AI1212" s="43">
        <f>_xlfn.XLOOKUP(Master1[[#This Row],[cu_id]],Revenue_Analysis[cuid],Revenue_Analysis[Q1 Average], 0)</f>
        <v>235.875</v>
      </c>
      <c r="AJ1212" s="43">
        <f>_xlfn.XLOOKUP(Master1[[#This Row],[cu_id]],Revenue_Analysis[cuid],Revenue_Analysis[Q2 Average], 0)</f>
        <v>270.76400000000001</v>
      </c>
      <c r="AK1212" s="43">
        <f>_xlfn.XLOOKUP(Master1[[#This Row],[cu_id]],Revenue_Analysis[cuid],Revenue_Analysis[Q3 Average], 0)</f>
        <v>309.96499999999997</v>
      </c>
      <c r="AL1212" s="43">
        <f>_xlfn.XLOOKUP(Master1[[#This Row],[cu_id]],Revenue_Analysis[cuid],Revenue_Analysis[Q4 Average], 0)</f>
        <v>322.75229999999999</v>
      </c>
      <c r="AM1212" s="44">
        <v>9</v>
      </c>
      <c r="AN1212" s="44">
        <v>0.6875</v>
      </c>
      <c r="AO1212" s="25" t="s">
        <v>13860</v>
      </c>
      <c r="AP1212" s="25" t="s">
        <v>13860</v>
      </c>
      <c r="AQ1212" s="25" t="s">
        <v>13860</v>
      </c>
      <c r="AR1212" s="25" t="s">
        <v>0</v>
      </c>
      <c r="AS1212" s="15">
        <f>IFERROR(_xlfn.XLOOKUP(Master1[[#This Row],[cu_id]],StopTimes[cu_ID],StopTimes[Average Stop Time]), 0)</f>
        <v>2.4351851849999999</v>
      </c>
      <c r="AT121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12" s="45" t="s">
        <v>13860</v>
      </c>
      <c r="AV1212" s="13"/>
      <c r="AW1212" s="12"/>
    </row>
    <row r="1213" spans="1:49" x14ac:dyDescent="0.3">
      <c r="A1213" s="74" t="s">
        <v>3391</v>
      </c>
      <c r="B1213" s="25">
        <v>8</v>
      </c>
      <c r="C1213" s="25" t="s">
        <v>9</v>
      </c>
      <c r="D1213" s="26">
        <v>24835</v>
      </c>
      <c r="E1213" s="26" t="s">
        <v>13</v>
      </c>
      <c r="F1213" s="26" t="s">
        <v>220</v>
      </c>
      <c r="G1213" s="26" t="s">
        <v>221</v>
      </c>
      <c r="H1213" s="26" t="s">
        <v>11</v>
      </c>
      <c r="I1213" s="26" t="s">
        <v>222</v>
      </c>
      <c r="J1213" s="26" t="s">
        <v>4</v>
      </c>
      <c r="K1213" s="26" t="s">
        <v>223</v>
      </c>
      <c r="L1213" s="27" t="s">
        <v>16</v>
      </c>
      <c r="M1213" s="25" t="s">
        <v>3</v>
      </c>
      <c r="N1213" s="25" t="s">
        <v>2</v>
      </c>
      <c r="O12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213" s="25">
        <v>140</v>
      </c>
      <c r="Q1213" s="25">
        <v>0</v>
      </c>
      <c r="R1213" s="25">
        <v>0</v>
      </c>
      <c r="S1213" s="25">
        <v>0</v>
      </c>
      <c r="T1213" s="25">
        <v>0</v>
      </c>
      <c r="U1213" s="25">
        <v>54</v>
      </c>
      <c r="V1213" s="41" t="str">
        <f>IFERROR(Master1[[#This Row],[Avg Garment Scans per Delivery]]/Master1[[#This Row],[Garment Inventory]], "")</f>
        <v/>
      </c>
      <c r="W1213" s="42"/>
      <c r="X1213" s="42"/>
      <c r="Y1213" s="42"/>
      <c r="Z1213" s="42"/>
      <c r="AA1213" s="43">
        <f>_xlfn.XLOOKUP(Master1[[#This Row],[cu_id]], Revenue_Analysis[cuid], Revenue_Analysis[Q1 Low Deviation], 0)</f>
        <v>27.715299999999999</v>
      </c>
      <c r="AB1213" s="43">
        <f>_xlfn.XLOOKUP(Master1[[#This Row],[cu_id]],Revenue_Analysis[cuid],Revenue_Analysis[Q1 High Deviation], 0)</f>
        <v>70.673900000000003</v>
      </c>
      <c r="AC1213" s="43">
        <f>_xlfn.XLOOKUP(Master1[[#This Row],[cu_id]],Revenue_Analysis[cuid],Revenue_Analysis[Q2 Low Deviation], 0)</f>
        <v>36.4773</v>
      </c>
      <c r="AD1213" s="43">
        <f>_xlfn.XLOOKUP(Master1[[#This Row],[cu_id]],Revenue_Analysis[cuid],Revenue_Analysis[Q2 High Deviation], 0)</f>
        <v>41.871899999999997</v>
      </c>
      <c r="AE1213" s="43">
        <f>_xlfn.XLOOKUP(Master1[[#This Row],[cu_id]],Revenue_Analysis[cuid],Revenue_Analysis[Q3 Low Deviation], 0)</f>
        <v>37.370100000000001</v>
      </c>
      <c r="AF1213" s="43">
        <f>_xlfn.XLOOKUP(Master1[[#This Row],[cu_id]],Revenue_Analysis[cuid],Revenue_Analysis[Q3 High Deviation], 0)</f>
        <v>47.802700000000002</v>
      </c>
      <c r="AG1213" s="43">
        <f>_xlfn.XLOOKUP(Master1[[#This Row],[cu_id]],Revenue_Analysis[cuid],Revenue_Analysis[Q4 Low Deviation], 0)</f>
        <v>39.3645</v>
      </c>
      <c r="AH1213" s="43">
        <f>_xlfn.XLOOKUP(Master1[[#This Row],[cu_id]],Revenue_Analysis[cuid],Revenue_Analysis[Q4 High Deviation], 0)</f>
        <v>44.9617</v>
      </c>
      <c r="AI1213" s="43">
        <f>_xlfn.XLOOKUP(Master1[[#This Row],[cu_id]],Revenue_Analysis[cuid],Revenue_Analysis[Q1 Average], 0)</f>
        <v>49.194600000000001</v>
      </c>
      <c r="AJ1213" s="43">
        <f>_xlfn.XLOOKUP(Master1[[#This Row],[cu_id]],Revenue_Analysis[cuid],Revenue_Analysis[Q2 Average], 0)</f>
        <v>39.174599999999998</v>
      </c>
      <c r="AK1213" s="43">
        <f>_xlfn.XLOOKUP(Master1[[#This Row],[cu_id]],Revenue_Analysis[cuid],Revenue_Analysis[Q3 Average], 0)</f>
        <v>42.586399999999998</v>
      </c>
      <c r="AL1213" s="43">
        <f>_xlfn.XLOOKUP(Master1[[#This Row],[cu_id]],Revenue_Analysis[cuid],Revenue_Analysis[Q4 Average], 0)</f>
        <v>42.1631</v>
      </c>
      <c r="AM1213" s="44">
        <v>0.375</v>
      </c>
      <c r="AN1213" s="44">
        <v>0.70833333333333337</v>
      </c>
      <c r="AO1213" s="25" t="s">
        <v>13860</v>
      </c>
      <c r="AP1213" s="25" t="s">
        <v>13860</v>
      </c>
      <c r="AQ1213" s="25" t="s">
        <v>13860</v>
      </c>
      <c r="AR1213" s="25" t="s">
        <v>0</v>
      </c>
      <c r="AS1213" s="15">
        <f>IFERROR(_xlfn.XLOOKUP(Master1[[#This Row],[cu_id]],StopTimes[cu_ID],StopTimes[Average Stop Time]), 0)</f>
        <v>2.8444444433333333</v>
      </c>
      <c r="AT121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13" s="45" t="s">
        <v>13860</v>
      </c>
      <c r="AV1213" s="13"/>
      <c r="AW1213" s="12"/>
    </row>
    <row r="1214" spans="1:49" x14ac:dyDescent="0.3">
      <c r="A1214" s="74" t="s">
        <v>3547</v>
      </c>
      <c r="B1214" s="25">
        <v>8</v>
      </c>
      <c r="C1214" s="25" t="s">
        <v>6</v>
      </c>
      <c r="D1214" s="26">
        <v>24857</v>
      </c>
      <c r="E1214" s="26" t="s">
        <v>13</v>
      </c>
      <c r="F1214" s="26" t="s">
        <v>706</v>
      </c>
      <c r="G1214" s="26" t="s">
        <v>707</v>
      </c>
      <c r="H1214" s="26" t="s">
        <v>708</v>
      </c>
      <c r="I1214" s="26" t="s">
        <v>582</v>
      </c>
      <c r="J1214" s="26" t="s">
        <v>4</v>
      </c>
      <c r="K1214" s="26" t="s">
        <v>451</v>
      </c>
      <c r="L1214" s="27" t="s">
        <v>16</v>
      </c>
      <c r="M1214" s="25" t="s">
        <v>3</v>
      </c>
      <c r="N1214" s="25" t="s">
        <v>2</v>
      </c>
      <c r="O12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214" s="25">
        <v>0</v>
      </c>
      <c r="Q1214" s="25">
        <v>0</v>
      </c>
      <c r="R1214" s="25">
        <v>90</v>
      </c>
      <c r="S1214" s="25">
        <v>0</v>
      </c>
      <c r="T1214" s="25">
        <v>0</v>
      </c>
      <c r="U1214" s="25">
        <v>84</v>
      </c>
      <c r="V1214" s="41" t="str">
        <f>IFERROR(Master1[[#This Row],[Avg Garment Scans per Delivery]]/Master1[[#This Row],[Garment Inventory]], "")</f>
        <v/>
      </c>
      <c r="W1214" s="42"/>
      <c r="X1214" s="42"/>
      <c r="Y1214" s="42"/>
      <c r="Z1214" s="42"/>
      <c r="AA1214" s="43">
        <f>_xlfn.XLOOKUP(Master1[[#This Row],[cu_id]], Revenue_Analysis[cuid], Revenue_Analysis[Q1 Low Deviation], 0)</f>
        <v>60.7879</v>
      </c>
      <c r="AB1214" s="43">
        <f>_xlfn.XLOOKUP(Master1[[#This Row],[cu_id]],Revenue_Analysis[cuid],Revenue_Analysis[Q1 High Deviation], 0)</f>
        <v>241.95310000000001</v>
      </c>
      <c r="AC1214" s="43">
        <f>_xlfn.XLOOKUP(Master1[[#This Row],[cu_id]],Revenue_Analysis[cuid],Revenue_Analysis[Q2 Low Deviation], 0)</f>
        <v>81.357299999999995</v>
      </c>
      <c r="AD1214" s="43">
        <f>_xlfn.XLOOKUP(Master1[[#This Row],[cu_id]],Revenue_Analysis[cuid],Revenue_Analysis[Q2 High Deviation], 0)</f>
        <v>372.35809999999998</v>
      </c>
      <c r="AE1214" s="43">
        <f>_xlfn.XLOOKUP(Master1[[#This Row],[cu_id]],Revenue_Analysis[cuid],Revenue_Analysis[Q3 Low Deviation], 0)</f>
        <v>75.272499999999994</v>
      </c>
      <c r="AF1214" s="43">
        <f>_xlfn.XLOOKUP(Master1[[#This Row],[cu_id]],Revenue_Analysis[cuid],Revenue_Analysis[Q3 High Deviation], 0)</f>
        <v>318.5659</v>
      </c>
      <c r="AG1214" s="43">
        <f>_xlfn.XLOOKUP(Master1[[#This Row],[cu_id]],Revenue_Analysis[cuid],Revenue_Analysis[Q4 Low Deviation], 0)</f>
        <v>34.613500000000002</v>
      </c>
      <c r="AH1214" s="43">
        <f>_xlfn.XLOOKUP(Master1[[#This Row],[cu_id]],Revenue_Analysis[cuid],Revenue_Analysis[Q4 High Deviation], 0)</f>
        <v>511.33330000000001</v>
      </c>
      <c r="AI1214" s="43">
        <f>_xlfn.XLOOKUP(Master1[[#This Row],[cu_id]],Revenue_Analysis[cuid],Revenue_Analysis[Q1 Average], 0)</f>
        <v>151.37049999999999</v>
      </c>
      <c r="AJ1214" s="43">
        <f>_xlfn.XLOOKUP(Master1[[#This Row],[cu_id]],Revenue_Analysis[cuid],Revenue_Analysis[Q2 Average], 0)</f>
        <v>226.85769999999999</v>
      </c>
      <c r="AK1214" s="43">
        <f>_xlfn.XLOOKUP(Master1[[#This Row],[cu_id]],Revenue_Analysis[cuid],Revenue_Analysis[Q3 Average], 0)</f>
        <v>196.91919999999999</v>
      </c>
      <c r="AL1214" s="43">
        <f>_xlfn.XLOOKUP(Master1[[#This Row],[cu_id]],Revenue_Analysis[cuid],Revenue_Analysis[Q4 Average], 0)</f>
        <v>272.97340000000003</v>
      </c>
      <c r="AM1214" s="44">
        <v>0.41666666666666669</v>
      </c>
      <c r="AN1214" s="44">
        <v>0.66666666666666663</v>
      </c>
      <c r="AO1214" s="25" t="s">
        <v>13860</v>
      </c>
      <c r="AP1214" s="25" t="s">
        <v>13860</v>
      </c>
      <c r="AQ1214" s="25" t="s">
        <v>13860</v>
      </c>
      <c r="AR1214" s="25" t="s">
        <v>0</v>
      </c>
      <c r="AS1214" s="15">
        <f>IFERROR(_xlfn.XLOOKUP(Master1[[#This Row],[cu_id]],StopTimes[cu_ID],StopTimes[Average Stop Time]), 0)</f>
        <v>0.35555555500000002</v>
      </c>
      <c r="AT1214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14" s="45">
        <v>10</v>
      </c>
      <c r="AV1214" s="13"/>
      <c r="AW1214" s="12"/>
    </row>
    <row r="1215" spans="1:49" x14ac:dyDescent="0.3">
      <c r="A1215" s="74" t="s">
        <v>3548</v>
      </c>
      <c r="B1215" s="25">
        <v>34</v>
      </c>
      <c r="C1215" s="25" t="s">
        <v>12</v>
      </c>
      <c r="D1215" s="26">
        <v>24860</v>
      </c>
      <c r="E1215" s="26" t="s">
        <v>13</v>
      </c>
      <c r="F1215" s="26" t="s">
        <v>709</v>
      </c>
      <c r="G1215" s="26" t="s">
        <v>710</v>
      </c>
      <c r="H1215" s="26" t="s">
        <v>711</v>
      </c>
      <c r="I1215" s="26" t="s">
        <v>712</v>
      </c>
      <c r="J1215" s="26" t="s">
        <v>4</v>
      </c>
      <c r="K1215" s="26" t="s">
        <v>713</v>
      </c>
      <c r="L1215" s="27" t="s">
        <v>16</v>
      </c>
      <c r="M1215" s="25" t="s">
        <v>3</v>
      </c>
      <c r="N1215" s="25" t="s">
        <v>2</v>
      </c>
      <c r="O12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215" s="25">
        <v>0</v>
      </c>
      <c r="Q1215" s="25">
        <v>20</v>
      </c>
      <c r="R1215" s="25">
        <v>0</v>
      </c>
      <c r="S1215" s="25">
        <v>0</v>
      </c>
      <c r="T1215" s="25">
        <v>0</v>
      </c>
      <c r="U1215" s="25">
        <v>52</v>
      </c>
      <c r="V1215" s="41" t="str">
        <f>IFERROR(Master1[[#This Row],[Avg Garment Scans per Delivery]]/Master1[[#This Row],[Garment Inventory]], "")</f>
        <v/>
      </c>
      <c r="W1215" s="42"/>
      <c r="X1215" s="42"/>
      <c r="Y1215" s="42"/>
      <c r="Z1215" s="42"/>
      <c r="AA1215" s="43">
        <f>_xlfn.XLOOKUP(Master1[[#This Row],[cu_id]], Revenue_Analysis[cuid], Revenue_Analysis[Q1 Low Deviation], 0)</f>
        <v>234.04040000000001</v>
      </c>
      <c r="AB1215" s="43">
        <f>_xlfn.XLOOKUP(Master1[[#This Row],[cu_id]],Revenue_Analysis[cuid],Revenue_Analysis[Q1 High Deviation], 0)</f>
        <v>235.63800000000001</v>
      </c>
      <c r="AC1215" s="43">
        <f>_xlfn.XLOOKUP(Master1[[#This Row],[cu_id]],Revenue_Analysis[cuid],Revenue_Analysis[Q2 Low Deviation], 0)</f>
        <v>236.16050000000001</v>
      </c>
      <c r="AD1215" s="43">
        <f>_xlfn.XLOOKUP(Master1[[#This Row],[cu_id]],Revenue_Analysis[cuid],Revenue_Analysis[Q2 High Deviation], 0)</f>
        <v>239.1087</v>
      </c>
      <c r="AE1215" s="43">
        <f>_xlfn.XLOOKUP(Master1[[#This Row],[cu_id]],Revenue_Analysis[cuid],Revenue_Analysis[Q3 Low Deviation], 0)</f>
        <v>255.77760000000001</v>
      </c>
      <c r="AF1215" s="43">
        <f>_xlfn.XLOOKUP(Master1[[#This Row],[cu_id]],Revenue_Analysis[cuid],Revenue_Analysis[Q3 High Deviation], 0)</f>
        <v>256.92079999999999</v>
      </c>
      <c r="AG1215" s="43">
        <f>_xlfn.XLOOKUP(Master1[[#This Row],[cu_id]],Revenue_Analysis[cuid],Revenue_Analysis[Q4 Low Deviation], 0)</f>
        <v>168.10290000000001</v>
      </c>
      <c r="AH1215" s="43">
        <f>_xlfn.XLOOKUP(Master1[[#This Row],[cu_id]],Revenue_Analysis[cuid],Revenue_Analysis[Q4 High Deviation], 0)</f>
        <v>287.85050000000001</v>
      </c>
      <c r="AI1215" s="43">
        <f>_xlfn.XLOOKUP(Master1[[#This Row],[cu_id]],Revenue_Analysis[cuid],Revenue_Analysis[Q1 Average], 0)</f>
        <v>234.83920000000001</v>
      </c>
      <c r="AJ1215" s="43">
        <f>_xlfn.XLOOKUP(Master1[[#This Row],[cu_id]],Revenue_Analysis[cuid],Revenue_Analysis[Q2 Average], 0)</f>
        <v>237.63460000000001</v>
      </c>
      <c r="AK1215" s="43">
        <f>_xlfn.XLOOKUP(Master1[[#This Row],[cu_id]],Revenue_Analysis[cuid],Revenue_Analysis[Q3 Average], 0)</f>
        <v>256.3492</v>
      </c>
      <c r="AL1215" s="43">
        <f>_xlfn.XLOOKUP(Master1[[#This Row],[cu_id]],Revenue_Analysis[cuid],Revenue_Analysis[Q4 Average], 0)</f>
        <v>227.97669999999999</v>
      </c>
      <c r="AM1215" s="44">
        <v>0.29166666666666669</v>
      </c>
      <c r="AN1215" s="44">
        <v>0.6875</v>
      </c>
      <c r="AO1215" s="25" t="s">
        <v>13860</v>
      </c>
      <c r="AP1215" s="25" t="s">
        <v>13860</v>
      </c>
      <c r="AQ1215" s="25" t="s">
        <v>13860</v>
      </c>
      <c r="AR1215" s="25" t="s">
        <v>0</v>
      </c>
      <c r="AS1215" s="15">
        <f>IFERROR(_xlfn.XLOOKUP(Master1[[#This Row],[cu_id]],StopTimes[cu_ID],StopTimes[Average Stop Time]), 0)</f>
        <v>9.1145833333333339</v>
      </c>
      <c r="AT1215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215" s="45">
        <v>20</v>
      </c>
      <c r="AV1215" s="13"/>
      <c r="AW1215" s="12"/>
    </row>
    <row r="1216" spans="1:49" x14ac:dyDescent="0.3">
      <c r="A1216" s="74" t="s">
        <v>3549</v>
      </c>
      <c r="B1216" s="25">
        <v>34</v>
      </c>
      <c r="C1216" s="25" t="s">
        <v>12</v>
      </c>
      <c r="D1216" s="26">
        <v>24861</v>
      </c>
      <c r="E1216" s="26" t="s">
        <v>13</v>
      </c>
      <c r="F1216" s="26" t="s">
        <v>714</v>
      </c>
      <c r="G1216" s="26" t="s">
        <v>715</v>
      </c>
      <c r="H1216" s="26" t="s">
        <v>11</v>
      </c>
      <c r="I1216" s="26" t="s">
        <v>716</v>
      </c>
      <c r="J1216" s="26" t="s">
        <v>4</v>
      </c>
      <c r="K1216" s="26" t="s">
        <v>701</v>
      </c>
      <c r="L1216" s="27" t="s">
        <v>16</v>
      </c>
      <c r="M1216" s="25" t="s">
        <v>3</v>
      </c>
      <c r="N1216" s="25" t="s">
        <v>2</v>
      </c>
      <c r="O12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216" s="25">
        <v>0</v>
      </c>
      <c r="Q1216" s="25">
        <v>130</v>
      </c>
      <c r="R1216" s="25">
        <v>0</v>
      </c>
      <c r="S1216" s="25">
        <v>0</v>
      </c>
      <c r="T1216" s="25">
        <v>0</v>
      </c>
      <c r="U1216" s="25">
        <v>52</v>
      </c>
      <c r="V1216" s="41" t="str">
        <f>IFERROR(Master1[[#This Row],[Avg Garment Scans per Delivery]]/Master1[[#This Row],[Garment Inventory]], "")</f>
        <v/>
      </c>
      <c r="W1216" s="42"/>
      <c r="X1216" s="42"/>
      <c r="Y1216" s="42"/>
      <c r="Z1216" s="42"/>
      <c r="AA1216" s="43">
        <f>_xlfn.XLOOKUP(Master1[[#This Row],[cu_id]], Revenue_Analysis[cuid], Revenue_Analysis[Q1 Low Deviation], 0)</f>
        <v>82.117400000000004</v>
      </c>
      <c r="AB1216" s="43">
        <f>_xlfn.XLOOKUP(Master1[[#This Row],[cu_id]],Revenue_Analysis[cuid],Revenue_Analysis[Q1 High Deviation], 0)</f>
        <v>94.365600000000001</v>
      </c>
      <c r="AC1216" s="43">
        <f>_xlfn.XLOOKUP(Master1[[#This Row],[cu_id]],Revenue_Analysis[cuid],Revenue_Analysis[Q2 Low Deviation], 0)</f>
        <v>82.502899999999997</v>
      </c>
      <c r="AD1216" s="43">
        <f>_xlfn.XLOOKUP(Master1[[#This Row],[cu_id]],Revenue_Analysis[cuid],Revenue_Analysis[Q2 High Deviation], 0)</f>
        <v>96.063299999999998</v>
      </c>
      <c r="AE1216" s="43">
        <f>_xlfn.XLOOKUP(Master1[[#This Row],[cu_id]],Revenue_Analysis[cuid],Revenue_Analysis[Q3 Low Deviation], 0)</f>
        <v>87.648600000000002</v>
      </c>
      <c r="AF1216" s="43">
        <f>_xlfn.XLOOKUP(Master1[[#This Row],[cu_id]],Revenue_Analysis[cuid],Revenue_Analysis[Q3 High Deviation], 0)</f>
        <v>98.852999999999994</v>
      </c>
      <c r="AG1216" s="43">
        <f>_xlfn.XLOOKUP(Master1[[#This Row],[cu_id]],Revenue_Analysis[cuid],Revenue_Analysis[Q4 Low Deviation], 0)</f>
        <v>88.886499999999998</v>
      </c>
      <c r="AH1216" s="43">
        <f>_xlfn.XLOOKUP(Master1[[#This Row],[cu_id]],Revenue_Analysis[cuid],Revenue_Analysis[Q4 High Deviation], 0)</f>
        <v>105.5505</v>
      </c>
      <c r="AI1216" s="43">
        <f>_xlfn.XLOOKUP(Master1[[#This Row],[cu_id]],Revenue_Analysis[cuid],Revenue_Analysis[Q1 Average], 0)</f>
        <v>88.241500000000002</v>
      </c>
      <c r="AJ1216" s="43">
        <f>_xlfn.XLOOKUP(Master1[[#This Row],[cu_id]],Revenue_Analysis[cuid],Revenue_Analysis[Q2 Average], 0)</f>
        <v>89.283100000000005</v>
      </c>
      <c r="AK1216" s="43">
        <f>_xlfn.XLOOKUP(Master1[[#This Row],[cu_id]],Revenue_Analysis[cuid],Revenue_Analysis[Q3 Average], 0)</f>
        <v>93.250799999999998</v>
      </c>
      <c r="AL1216" s="43">
        <f>_xlfn.XLOOKUP(Master1[[#This Row],[cu_id]],Revenue_Analysis[cuid],Revenue_Analysis[Q4 Average], 0)</f>
        <v>97.218500000000006</v>
      </c>
      <c r="AM1216" s="44">
        <v>0.375</v>
      </c>
      <c r="AN1216" s="44">
        <v>0.6875</v>
      </c>
      <c r="AO1216" s="25" t="s">
        <v>13860</v>
      </c>
      <c r="AP1216" s="25" t="s">
        <v>13860</v>
      </c>
      <c r="AQ1216" s="25" t="s">
        <v>13860</v>
      </c>
      <c r="AR1216" s="25" t="s">
        <v>0</v>
      </c>
      <c r="AS1216" s="15">
        <f>IFERROR(_xlfn.XLOOKUP(Master1[[#This Row],[cu_id]],StopTimes[cu_ID],StopTimes[Average Stop Time]), 0)</f>
        <v>4.0458333333333334</v>
      </c>
      <c r="AT121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16" s="45" t="s">
        <v>13860</v>
      </c>
      <c r="AV1216" s="13"/>
      <c r="AW1216" s="12"/>
    </row>
    <row r="1217" spans="1:49" x14ac:dyDescent="0.3">
      <c r="A1217" s="74" t="s">
        <v>3550</v>
      </c>
      <c r="B1217" s="25">
        <v>78</v>
      </c>
      <c r="C1217" s="25" t="s">
        <v>9</v>
      </c>
      <c r="D1217" s="26">
        <v>24871</v>
      </c>
      <c r="E1217" s="26" t="s">
        <v>13</v>
      </c>
      <c r="F1217" s="26" t="s">
        <v>717</v>
      </c>
      <c r="G1217" s="26" t="s">
        <v>718</v>
      </c>
      <c r="H1217" s="26" t="s">
        <v>11</v>
      </c>
      <c r="I1217" s="26" t="s">
        <v>646</v>
      </c>
      <c r="J1217" s="26" t="s">
        <v>4</v>
      </c>
      <c r="K1217" s="26" t="s">
        <v>647</v>
      </c>
      <c r="L1217" s="27" t="s">
        <v>19</v>
      </c>
      <c r="M1217" s="25" t="s">
        <v>18</v>
      </c>
      <c r="N1217" s="25" t="s">
        <v>2</v>
      </c>
      <c r="O12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1217" s="25">
        <v>180</v>
      </c>
      <c r="Q1217" s="25">
        <v>0</v>
      </c>
      <c r="R1217" s="25">
        <v>0</v>
      </c>
      <c r="S1217" s="25">
        <v>0</v>
      </c>
      <c r="T1217" s="25">
        <v>0</v>
      </c>
      <c r="U1217" s="25">
        <v>26</v>
      </c>
      <c r="V1217" s="41" t="str">
        <f>IFERROR(Master1[[#This Row],[Avg Garment Scans per Delivery]]/Master1[[#This Row],[Garment Inventory]], "")</f>
        <v/>
      </c>
      <c r="W1217" s="42"/>
      <c r="X1217" s="42"/>
      <c r="Y1217" s="42"/>
      <c r="Z1217" s="42"/>
      <c r="AA1217" s="43">
        <f>_xlfn.XLOOKUP(Master1[[#This Row],[cu_id]], Revenue_Analysis[cuid], Revenue_Analysis[Q1 Low Deviation], 0)</f>
        <v>73.714500000000001</v>
      </c>
      <c r="AB1217" s="43">
        <f>_xlfn.XLOOKUP(Master1[[#This Row],[cu_id]],Revenue_Analysis[cuid],Revenue_Analysis[Q1 High Deviation], 0)</f>
        <v>75.551299999999998</v>
      </c>
      <c r="AC1217" s="43">
        <f>_xlfn.XLOOKUP(Master1[[#This Row],[cu_id]],Revenue_Analysis[cuid],Revenue_Analysis[Q2 Low Deviation], 0)</f>
        <v>78.775499999999994</v>
      </c>
      <c r="AD1217" s="43">
        <f>_xlfn.XLOOKUP(Master1[[#This Row],[cu_id]],Revenue_Analysis[cuid],Revenue_Analysis[Q2 High Deviation], 0)</f>
        <v>80.6511</v>
      </c>
      <c r="AE1217" s="43">
        <f>_xlfn.XLOOKUP(Master1[[#This Row],[cu_id]],Revenue_Analysis[cuid],Revenue_Analysis[Q3 Low Deviation], 0)</f>
        <v>80.47</v>
      </c>
      <c r="AF1217" s="43">
        <f>_xlfn.XLOOKUP(Master1[[#This Row],[cu_id]],Revenue_Analysis[cuid],Revenue_Analysis[Q3 High Deviation], 0)</f>
        <v>81.12</v>
      </c>
      <c r="AG1217" s="43">
        <f>_xlfn.XLOOKUP(Master1[[#This Row],[cu_id]],Revenue_Analysis[cuid],Revenue_Analysis[Q4 Low Deviation], 0)</f>
        <v>80.47</v>
      </c>
      <c r="AH1217" s="43">
        <f>_xlfn.XLOOKUP(Master1[[#This Row],[cu_id]],Revenue_Analysis[cuid],Revenue_Analysis[Q4 High Deviation], 0)</f>
        <v>80.47</v>
      </c>
      <c r="AI1217" s="43">
        <f>_xlfn.XLOOKUP(Master1[[#This Row],[cu_id]],Revenue_Analysis[cuid],Revenue_Analysis[Q1 Average], 0)</f>
        <v>74.632900000000006</v>
      </c>
      <c r="AJ1217" s="43">
        <f>_xlfn.XLOOKUP(Master1[[#This Row],[cu_id]],Revenue_Analysis[cuid],Revenue_Analysis[Q2 Average], 0)</f>
        <v>79.713300000000004</v>
      </c>
      <c r="AK1217" s="43">
        <f>_xlfn.XLOOKUP(Master1[[#This Row],[cu_id]],Revenue_Analysis[cuid],Revenue_Analysis[Q3 Average], 0)</f>
        <v>80.795000000000002</v>
      </c>
      <c r="AL1217" s="43">
        <f>_xlfn.XLOOKUP(Master1[[#This Row],[cu_id]],Revenue_Analysis[cuid],Revenue_Analysis[Q4 Average], 0)</f>
        <v>80.47</v>
      </c>
      <c r="AM1217" s="34">
        <v>0.29166666666666669</v>
      </c>
      <c r="AN1217" s="34">
        <v>0.66666666666666663</v>
      </c>
      <c r="AO1217" s="25" t="s">
        <v>13860</v>
      </c>
      <c r="AP1217" s="25" t="s">
        <v>13860</v>
      </c>
      <c r="AQ1217" s="25" t="s">
        <v>13860</v>
      </c>
      <c r="AR1217" s="25" t="s">
        <v>0</v>
      </c>
      <c r="AS1217" s="15">
        <f>IFERROR(_xlfn.XLOOKUP(Master1[[#This Row],[cu_id]],StopTimes[cu_ID],StopTimes[Average Stop Time]), 0)</f>
        <v>2.21</v>
      </c>
      <c r="AT1217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1217" s="45">
        <v>8</v>
      </c>
      <c r="AV1217" s="13"/>
      <c r="AW1217" s="12"/>
    </row>
    <row r="1218" spans="1:49" x14ac:dyDescent="0.3">
      <c r="A1218" s="74" t="s">
        <v>3373</v>
      </c>
      <c r="B1218" s="25">
        <v>8</v>
      </c>
      <c r="C1218" s="25" t="s">
        <v>7</v>
      </c>
      <c r="D1218" s="26">
        <v>24873</v>
      </c>
      <c r="E1218" s="26" t="s">
        <v>13</v>
      </c>
      <c r="F1218" s="26" t="s">
        <v>3374</v>
      </c>
      <c r="G1218" s="26" t="s">
        <v>3375</v>
      </c>
      <c r="H1218" s="26" t="s">
        <v>11</v>
      </c>
      <c r="I1218" s="26" t="s">
        <v>559</v>
      </c>
      <c r="J1218" s="26" t="s">
        <v>4</v>
      </c>
      <c r="K1218" s="26" t="s">
        <v>455</v>
      </c>
      <c r="L1218" s="27">
        <v>8</v>
      </c>
      <c r="M1218" s="25" t="s">
        <v>3</v>
      </c>
      <c r="N1218" s="25" t="s">
        <v>2</v>
      </c>
      <c r="O12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218" s="25">
        <v>0</v>
      </c>
      <c r="Q1218" s="25">
        <v>0</v>
      </c>
      <c r="R1218" s="25">
        <v>0</v>
      </c>
      <c r="S1218" s="25">
        <v>0</v>
      </c>
      <c r="T1218" s="25">
        <v>20</v>
      </c>
      <c r="U1218" s="25">
        <v>156</v>
      </c>
      <c r="V1218" s="41">
        <f>IFERROR(Master1[[#This Row],[Avg Garment Scans per Delivery]]/Master1[[#This Row],[Garment Inventory]], "")</f>
        <v>0.10843373493975904</v>
      </c>
      <c r="W1218" s="42">
        <v>2573</v>
      </c>
      <c r="X1218" s="42">
        <v>279</v>
      </c>
      <c r="Y1218" s="42">
        <v>42</v>
      </c>
      <c r="Z1218" s="42">
        <v>1756</v>
      </c>
      <c r="AA1218" s="43">
        <f>_xlfn.XLOOKUP(Master1[[#This Row],[cu_id]], Revenue_Analysis[cuid], Revenue_Analysis[Q1 Low Deviation], 0)</f>
        <v>1415.0150000000001</v>
      </c>
      <c r="AB1218" s="43">
        <f>_xlfn.XLOOKUP(Master1[[#This Row],[cu_id]],Revenue_Analysis[cuid],Revenue_Analysis[Q1 High Deviation], 0)</f>
        <v>1440.9649999999999</v>
      </c>
      <c r="AC1218" s="43">
        <f>_xlfn.XLOOKUP(Master1[[#This Row],[cu_id]],Revenue_Analysis[cuid],Revenue_Analysis[Q2 Low Deviation], 0)</f>
        <v>1424.1695999999999</v>
      </c>
      <c r="AD1218" s="43">
        <f>_xlfn.XLOOKUP(Master1[[#This Row],[cu_id]],Revenue_Analysis[cuid],Revenue_Analysis[Q2 High Deviation], 0)</f>
        <v>2236.9796000000001</v>
      </c>
      <c r="AE1218" s="43">
        <f>_xlfn.XLOOKUP(Master1[[#This Row],[cu_id]],Revenue_Analysis[cuid],Revenue_Analysis[Q3 Low Deviation], 0)</f>
        <v>2172.3654000000001</v>
      </c>
      <c r="AF1218" s="43">
        <f>_xlfn.XLOOKUP(Master1[[#This Row],[cu_id]],Revenue_Analysis[cuid],Revenue_Analysis[Q3 High Deviation], 0)</f>
        <v>2304.7188000000001</v>
      </c>
      <c r="AG1218" s="43">
        <f>_xlfn.XLOOKUP(Master1[[#This Row],[cu_id]],Revenue_Analysis[cuid],Revenue_Analysis[Q4 Low Deviation], 0)</f>
        <v>2374.8903</v>
      </c>
      <c r="AH1218" s="43">
        <f>_xlfn.XLOOKUP(Master1[[#This Row],[cu_id]],Revenue_Analysis[cuid],Revenue_Analysis[Q4 High Deviation], 0)</f>
        <v>2406.1680999999999</v>
      </c>
      <c r="AI1218" s="43">
        <f>_xlfn.XLOOKUP(Master1[[#This Row],[cu_id]],Revenue_Analysis[cuid],Revenue_Analysis[Q1 Average], 0)</f>
        <v>1427.99</v>
      </c>
      <c r="AJ1218" s="43">
        <f>_xlfn.XLOOKUP(Master1[[#This Row],[cu_id]],Revenue_Analysis[cuid],Revenue_Analysis[Q2 Average], 0)</f>
        <v>1830.5745999999999</v>
      </c>
      <c r="AK1218" s="43">
        <f>_xlfn.XLOOKUP(Master1[[#This Row],[cu_id]],Revenue_Analysis[cuid],Revenue_Analysis[Q3 Average], 0)</f>
        <v>2238.5421000000001</v>
      </c>
      <c r="AL1218" s="43">
        <f>_xlfn.XLOOKUP(Master1[[#This Row],[cu_id]],Revenue_Analysis[cuid],Revenue_Analysis[Q4 Average], 0)</f>
        <v>2390.5291999999999</v>
      </c>
      <c r="AM1218" s="44">
        <v>0.29166666666666669</v>
      </c>
      <c r="AN1218" s="44">
        <v>0.625</v>
      </c>
      <c r="AO1218" s="25" t="s">
        <v>13860</v>
      </c>
      <c r="AP1218" s="25" t="s">
        <v>13860</v>
      </c>
      <c r="AQ1218" s="25" t="s">
        <v>13860</v>
      </c>
      <c r="AR1218" s="25" t="s">
        <v>0</v>
      </c>
      <c r="AS1218" s="15">
        <f>IFERROR(_xlfn.XLOOKUP(Master1[[#This Row],[cu_id]],StopTimes[cu_ID],StopTimes[Average Stop Time]), 0)</f>
        <v>0</v>
      </c>
      <c r="AT1218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218" s="45">
        <v>15</v>
      </c>
      <c r="AV1218" s="13"/>
      <c r="AW1218" s="12"/>
    </row>
    <row r="1219" spans="1:49" x14ac:dyDescent="0.3">
      <c r="A1219" s="74" t="s">
        <v>3376</v>
      </c>
      <c r="B1219" s="25">
        <v>8</v>
      </c>
      <c r="C1219" s="25" t="s">
        <v>9</v>
      </c>
      <c r="D1219" s="26">
        <v>24873</v>
      </c>
      <c r="E1219" s="26" t="s">
        <v>13</v>
      </c>
      <c r="F1219" s="26" t="s">
        <v>3374</v>
      </c>
      <c r="G1219" s="26" t="s">
        <v>3375</v>
      </c>
      <c r="H1219" s="26" t="s">
        <v>11</v>
      </c>
      <c r="I1219" s="26" t="s">
        <v>559</v>
      </c>
      <c r="J1219" s="26" t="s">
        <v>4</v>
      </c>
      <c r="K1219" s="26" t="s">
        <v>455</v>
      </c>
      <c r="L1219" s="27">
        <v>8</v>
      </c>
      <c r="M1219" s="25" t="s">
        <v>3</v>
      </c>
      <c r="N1219" s="25" t="s">
        <v>2</v>
      </c>
      <c r="O12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219" s="25">
        <v>20</v>
      </c>
      <c r="Q1219" s="25">
        <v>0</v>
      </c>
      <c r="R1219" s="25">
        <v>0</v>
      </c>
      <c r="S1219" s="25">
        <v>0</v>
      </c>
      <c r="T1219" s="25">
        <v>0</v>
      </c>
      <c r="U1219" s="25">
        <v>156</v>
      </c>
      <c r="V1219" s="41">
        <f>IFERROR(Master1[[#This Row],[Avg Garment Scans per Delivery]]/Master1[[#This Row],[Garment Inventory]], "")</f>
        <v>0.10843373493975904</v>
      </c>
      <c r="W1219" s="28">
        <v>2573</v>
      </c>
      <c r="X1219" s="28">
        <v>279</v>
      </c>
      <c r="Y1219" s="28">
        <v>42</v>
      </c>
      <c r="Z1219" s="28">
        <v>1756</v>
      </c>
      <c r="AA1219" s="43">
        <f>_xlfn.XLOOKUP(Master1[[#This Row],[cu_id]], Revenue_Analysis[cuid], Revenue_Analysis[Q1 Low Deviation], 0)</f>
        <v>59.752800000000001</v>
      </c>
      <c r="AB1219" s="43">
        <f>_xlfn.XLOOKUP(Master1[[#This Row],[cu_id]],Revenue_Analysis[cuid],Revenue_Analysis[Q1 High Deviation], 0)</f>
        <v>64.556399999999996</v>
      </c>
      <c r="AC1219" s="43">
        <f>_xlfn.XLOOKUP(Master1[[#This Row],[cu_id]],Revenue_Analysis[cuid],Revenue_Analysis[Q2 Low Deviation], 0)</f>
        <v>62.147799999999997</v>
      </c>
      <c r="AD1219" s="43">
        <f>_xlfn.XLOOKUP(Master1[[#This Row],[cu_id]],Revenue_Analysis[cuid],Revenue_Analysis[Q2 High Deviation], 0)</f>
        <v>63.947600000000001</v>
      </c>
      <c r="AE1219" s="43">
        <f>_xlfn.XLOOKUP(Master1[[#This Row],[cu_id]],Revenue_Analysis[cuid],Revenue_Analysis[Q3 Low Deviation], 0)</f>
        <v>63.189599999999999</v>
      </c>
      <c r="AF1219" s="43">
        <f>_xlfn.XLOOKUP(Master1[[#This Row],[cu_id]],Revenue_Analysis[cuid],Revenue_Analysis[Q3 High Deviation], 0)</f>
        <v>67.697999999999993</v>
      </c>
      <c r="AG1219" s="43">
        <f>_xlfn.XLOOKUP(Master1[[#This Row],[cu_id]],Revenue_Analysis[cuid],Revenue_Analysis[Q4 Low Deviation], 0)</f>
        <v>62.761800000000001</v>
      </c>
      <c r="AH1219" s="43">
        <f>_xlfn.XLOOKUP(Master1[[#This Row],[cu_id]],Revenue_Analysis[cuid],Revenue_Analysis[Q4 High Deviation], 0)</f>
        <v>71.555199999999999</v>
      </c>
      <c r="AI1219" s="43">
        <f>_xlfn.XLOOKUP(Master1[[#This Row],[cu_id]],Revenue_Analysis[cuid],Revenue_Analysis[Q1 Average], 0)</f>
        <v>62.154600000000002</v>
      </c>
      <c r="AJ1219" s="43">
        <f>_xlfn.XLOOKUP(Master1[[#This Row],[cu_id]],Revenue_Analysis[cuid],Revenue_Analysis[Q2 Average], 0)</f>
        <v>63.047699999999999</v>
      </c>
      <c r="AK1219" s="43">
        <f>_xlfn.XLOOKUP(Master1[[#This Row],[cu_id]],Revenue_Analysis[cuid],Revenue_Analysis[Q3 Average], 0)</f>
        <v>65.443799999999996</v>
      </c>
      <c r="AL1219" s="43">
        <f>_xlfn.XLOOKUP(Master1[[#This Row],[cu_id]],Revenue_Analysis[cuid],Revenue_Analysis[Q4 Average], 0)</f>
        <v>67.158500000000004</v>
      </c>
      <c r="AM1219" s="29">
        <v>0.27083333333333331</v>
      </c>
      <c r="AN1219" s="30">
        <v>0.625</v>
      </c>
      <c r="AO1219" s="25" t="s">
        <v>13860</v>
      </c>
      <c r="AP1219" s="25" t="s">
        <v>13860</v>
      </c>
      <c r="AQ1219" s="25" t="s">
        <v>13860</v>
      </c>
      <c r="AR1219" s="25" t="s">
        <v>0</v>
      </c>
      <c r="AS1219" s="15">
        <f>IFERROR(_xlfn.XLOOKUP(Master1[[#This Row],[cu_id]],StopTimes[cu_ID],StopTimes[Average Stop Time]), 0)</f>
        <v>0</v>
      </c>
      <c r="AT1219" s="15">
        <v>24.081481480000001</v>
      </c>
      <c r="AU1219" s="45" t="s">
        <v>13860</v>
      </c>
      <c r="AV1219" s="13"/>
      <c r="AW1219" s="12"/>
    </row>
    <row r="1220" spans="1:49" x14ac:dyDescent="0.3">
      <c r="A1220" s="74" t="s">
        <v>3377</v>
      </c>
      <c r="B1220" s="25">
        <v>8</v>
      </c>
      <c r="C1220" s="25" t="s">
        <v>6</v>
      </c>
      <c r="D1220" s="26">
        <v>24873</v>
      </c>
      <c r="E1220" s="26" t="s">
        <v>13</v>
      </c>
      <c r="F1220" s="26" t="s">
        <v>3374</v>
      </c>
      <c r="G1220" s="26" t="s">
        <v>3375</v>
      </c>
      <c r="H1220" s="26" t="s">
        <v>11</v>
      </c>
      <c r="I1220" s="26" t="s">
        <v>559</v>
      </c>
      <c r="J1220" s="26" t="s">
        <v>4</v>
      </c>
      <c r="K1220" s="26" t="s">
        <v>455</v>
      </c>
      <c r="L1220" s="27">
        <v>8</v>
      </c>
      <c r="M1220" s="25" t="s">
        <v>3</v>
      </c>
      <c r="N1220" s="25" t="s">
        <v>2</v>
      </c>
      <c r="O122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220" s="25">
        <v>0</v>
      </c>
      <c r="Q1220" s="25">
        <v>0</v>
      </c>
      <c r="R1220" s="25">
        <v>40</v>
      </c>
      <c r="S1220" s="25">
        <v>0</v>
      </c>
      <c r="T1220" s="25">
        <v>0</v>
      </c>
      <c r="U1220" s="25">
        <v>156</v>
      </c>
      <c r="V1220" s="41">
        <f>IFERROR(Master1[[#This Row],[Avg Garment Scans per Delivery]]/Master1[[#This Row],[Garment Inventory]], "")</f>
        <v>0.10843373493975904</v>
      </c>
      <c r="W1220" s="28">
        <v>2573</v>
      </c>
      <c r="X1220" s="28">
        <v>279</v>
      </c>
      <c r="Y1220" s="28">
        <v>42</v>
      </c>
      <c r="Z1220" s="28">
        <v>1756</v>
      </c>
      <c r="AA1220" s="43">
        <f>_xlfn.XLOOKUP(Master1[[#This Row],[cu_id]], Revenue_Analysis[cuid], Revenue_Analysis[Q1 Low Deviation], 0)</f>
        <v>107.8244</v>
      </c>
      <c r="AB1220" s="43">
        <f>_xlfn.XLOOKUP(Master1[[#This Row],[cu_id]],Revenue_Analysis[cuid],Revenue_Analysis[Q1 High Deviation], 0)</f>
        <v>115.63720000000001</v>
      </c>
      <c r="AC1220" s="43">
        <f>_xlfn.XLOOKUP(Master1[[#This Row],[cu_id]],Revenue_Analysis[cuid],Revenue_Analysis[Q2 Low Deviation], 0)</f>
        <v>115.3832</v>
      </c>
      <c r="AD1220" s="43">
        <f>_xlfn.XLOOKUP(Master1[[#This Row],[cu_id]],Revenue_Analysis[cuid],Revenue_Analysis[Q2 High Deviation], 0)</f>
        <v>117.4152</v>
      </c>
      <c r="AE1220" s="43">
        <f>_xlfn.XLOOKUP(Master1[[#This Row],[cu_id]],Revenue_Analysis[cuid],Revenue_Analysis[Q3 Low Deviation], 0)</f>
        <v>113.77500000000001</v>
      </c>
      <c r="AF1220" s="43">
        <f>_xlfn.XLOOKUP(Master1[[#This Row],[cu_id]],Revenue_Analysis[cuid],Revenue_Analysis[Q3 High Deviation], 0)</f>
        <v>118.3404</v>
      </c>
      <c r="AG1220" s="43">
        <f>_xlfn.XLOOKUP(Master1[[#This Row],[cu_id]],Revenue_Analysis[cuid],Revenue_Analysis[Q4 Low Deviation], 0)</f>
        <v>120.07850000000001</v>
      </c>
      <c r="AH1220" s="43">
        <f>_xlfn.XLOOKUP(Master1[[#This Row],[cu_id]],Revenue_Analysis[cuid],Revenue_Analysis[Q4 High Deviation], 0)</f>
        <v>129.4461</v>
      </c>
      <c r="AI1220" s="43">
        <f>_xlfn.XLOOKUP(Master1[[#This Row],[cu_id]],Revenue_Analysis[cuid],Revenue_Analysis[Q1 Average], 0)</f>
        <v>111.7308</v>
      </c>
      <c r="AJ1220" s="43">
        <f>_xlfn.XLOOKUP(Master1[[#This Row],[cu_id]],Revenue_Analysis[cuid],Revenue_Analysis[Q2 Average], 0)</f>
        <v>116.39919999999999</v>
      </c>
      <c r="AK1220" s="43">
        <f>_xlfn.XLOOKUP(Master1[[#This Row],[cu_id]],Revenue_Analysis[cuid],Revenue_Analysis[Q3 Average], 0)</f>
        <v>116.0577</v>
      </c>
      <c r="AL1220" s="43">
        <f>_xlfn.XLOOKUP(Master1[[#This Row],[cu_id]],Revenue_Analysis[cuid],Revenue_Analysis[Q4 Average], 0)</f>
        <v>124.7623</v>
      </c>
      <c r="AM1220" s="29">
        <v>0.29166666666666669</v>
      </c>
      <c r="AN1220" s="30">
        <v>0.66666666666666663</v>
      </c>
      <c r="AO1220" s="25" t="s">
        <v>13860</v>
      </c>
      <c r="AP1220" s="25" t="s">
        <v>13860</v>
      </c>
      <c r="AQ1220" s="25" t="s">
        <v>13860</v>
      </c>
      <c r="AR1220" s="25" t="s">
        <v>0</v>
      </c>
      <c r="AS1220" s="15">
        <f>IFERROR(_xlfn.XLOOKUP(Master1[[#This Row],[cu_id]],StopTimes[cu_ID],StopTimes[Average Stop Time]), 0)</f>
        <v>0</v>
      </c>
      <c r="AT1220" s="15">
        <v>24.081481480000001</v>
      </c>
      <c r="AU1220" s="45" t="s">
        <v>13860</v>
      </c>
      <c r="AV1220" s="13"/>
      <c r="AW1220" s="12"/>
    </row>
    <row r="1221" spans="1:49" x14ac:dyDescent="0.3">
      <c r="A1221" s="74" t="s">
        <v>3551</v>
      </c>
      <c r="B1221" s="25">
        <v>78</v>
      </c>
      <c r="C1221" s="25" t="s">
        <v>9</v>
      </c>
      <c r="D1221" s="26">
        <v>24876</v>
      </c>
      <c r="E1221" s="26" t="s">
        <v>13</v>
      </c>
      <c r="F1221" s="26" t="s">
        <v>719</v>
      </c>
      <c r="G1221" s="26" t="s">
        <v>720</v>
      </c>
      <c r="H1221" s="26" t="s">
        <v>11</v>
      </c>
      <c r="I1221" s="26" t="s">
        <v>646</v>
      </c>
      <c r="J1221" s="26" t="s">
        <v>4</v>
      </c>
      <c r="K1221" s="26" t="s">
        <v>721</v>
      </c>
      <c r="L1221" s="27">
        <v>5</v>
      </c>
      <c r="M1221" s="25" t="s">
        <v>10</v>
      </c>
      <c r="N1221" s="25" t="s">
        <v>2</v>
      </c>
      <c r="O12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1221" s="25">
        <v>230</v>
      </c>
      <c r="Q1221" s="25">
        <v>0</v>
      </c>
      <c r="R1221" s="25">
        <v>0</v>
      </c>
      <c r="S1221" s="25">
        <v>0</v>
      </c>
      <c r="T1221" s="25">
        <v>0</v>
      </c>
      <c r="U1221" s="25">
        <v>25</v>
      </c>
      <c r="V1221" s="41" t="str">
        <f>IFERROR(Master1[[#This Row],[Avg Garment Scans per Delivery]]/Master1[[#This Row],[Garment Inventory]], "")</f>
        <v/>
      </c>
      <c r="W1221" s="42"/>
      <c r="X1221" s="42"/>
      <c r="Y1221" s="42"/>
      <c r="Z1221" s="42"/>
      <c r="AA1221" s="43">
        <f>_xlfn.XLOOKUP(Master1[[#This Row],[cu_id]], Revenue_Analysis[cuid], Revenue_Analysis[Q1 Low Deviation], 0)</f>
        <v>49.38</v>
      </c>
      <c r="AB1221" s="43">
        <f>_xlfn.XLOOKUP(Master1[[#This Row],[cu_id]],Revenue_Analysis[cuid],Revenue_Analysis[Q1 High Deviation], 0)</f>
        <v>50.63</v>
      </c>
      <c r="AC1221" s="43">
        <f>_xlfn.XLOOKUP(Master1[[#This Row],[cu_id]],Revenue_Analysis[cuid],Revenue_Analysis[Q2 Low Deviation], 0)</f>
        <v>55.105699999999999</v>
      </c>
      <c r="AD1221" s="43">
        <f>_xlfn.XLOOKUP(Master1[[#This Row],[cu_id]],Revenue_Analysis[cuid],Revenue_Analysis[Q2 High Deviation], 0)</f>
        <v>57.734299999999998</v>
      </c>
      <c r="AE1221" s="43">
        <f>_xlfn.XLOOKUP(Master1[[#This Row],[cu_id]],Revenue_Analysis[cuid],Revenue_Analysis[Q3 Low Deviation], 0)</f>
        <v>57.72</v>
      </c>
      <c r="AF1221" s="43">
        <f>_xlfn.XLOOKUP(Master1[[#This Row],[cu_id]],Revenue_Analysis[cuid],Revenue_Analysis[Q3 High Deviation], 0)</f>
        <v>58.72</v>
      </c>
      <c r="AG1221" s="43">
        <f>_xlfn.XLOOKUP(Master1[[#This Row],[cu_id]],Revenue_Analysis[cuid],Revenue_Analysis[Q4 Low Deviation], 0)</f>
        <v>57.72</v>
      </c>
      <c r="AH1221" s="43">
        <f>_xlfn.XLOOKUP(Master1[[#This Row],[cu_id]],Revenue_Analysis[cuid],Revenue_Analysis[Q4 High Deviation], 0)</f>
        <v>57.72</v>
      </c>
      <c r="AI1221" s="43">
        <f>_xlfn.XLOOKUP(Master1[[#This Row],[cu_id]],Revenue_Analysis[cuid],Revenue_Analysis[Q1 Average], 0)</f>
        <v>50.005000000000003</v>
      </c>
      <c r="AJ1221" s="43">
        <f>_xlfn.XLOOKUP(Master1[[#This Row],[cu_id]],Revenue_Analysis[cuid],Revenue_Analysis[Q2 Average], 0)</f>
        <v>56.42</v>
      </c>
      <c r="AK1221" s="43">
        <f>_xlfn.XLOOKUP(Master1[[#This Row],[cu_id]],Revenue_Analysis[cuid],Revenue_Analysis[Q3 Average], 0)</f>
        <v>58.22</v>
      </c>
      <c r="AL1221" s="43">
        <f>_xlfn.XLOOKUP(Master1[[#This Row],[cu_id]],Revenue_Analysis[cuid],Revenue_Analysis[Q4 Average], 0)</f>
        <v>57.72</v>
      </c>
      <c r="AM1221" s="34">
        <v>0.29166666666666669</v>
      </c>
      <c r="AN1221" s="34">
        <v>0.66666666666666663</v>
      </c>
      <c r="AO1221" s="25" t="s">
        <v>13860</v>
      </c>
      <c r="AP1221" s="25" t="s">
        <v>13860</v>
      </c>
      <c r="AQ1221" s="25" t="s">
        <v>13860</v>
      </c>
      <c r="AR1221" s="25" t="s">
        <v>0</v>
      </c>
      <c r="AS1221" s="15">
        <f>IFERROR(_xlfn.XLOOKUP(Master1[[#This Row],[cu_id]],StopTimes[cu_ID],StopTimes[Average Stop Time]), 0)</f>
        <v>8.1666666666666661</v>
      </c>
      <c r="AT122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21" s="45" t="s">
        <v>13860</v>
      </c>
      <c r="AV1221" s="13"/>
      <c r="AW1221" s="12"/>
    </row>
    <row r="1222" spans="1:49" x14ac:dyDescent="0.3">
      <c r="A1222" s="74" t="s">
        <v>3552</v>
      </c>
      <c r="B1222" s="25">
        <v>8</v>
      </c>
      <c r="C1222" s="25" t="s">
        <v>12</v>
      </c>
      <c r="D1222" s="26">
        <v>24883</v>
      </c>
      <c r="E1222" s="26" t="s">
        <v>13</v>
      </c>
      <c r="F1222" s="26" t="s">
        <v>722</v>
      </c>
      <c r="G1222" s="26" t="s">
        <v>723</v>
      </c>
      <c r="H1222" s="26" t="s">
        <v>11</v>
      </c>
      <c r="I1222" s="26" t="s">
        <v>652</v>
      </c>
      <c r="J1222" s="26" t="s">
        <v>4</v>
      </c>
      <c r="K1222" s="26" t="s">
        <v>436</v>
      </c>
      <c r="L1222" s="27" t="s">
        <v>26</v>
      </c>
      <c r="M1222" s="25" t="s">
        <v>3</v>
      </c>
      <c r="N1222" s="25" t="s">
        <v>25</v>
      </c>
      <c r="O12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185</v>
      </c>
      <c r="P1222" s="25">
        <v>0</v>
      </c>
      <c r="Q1222" s="25">
        <v>185</v>
      </c>
      <c r="R1222" s="25">
        <v>0</v>
      </c>
      <c r="S1222" s="25">
        <v>0</v>
      </c>
      <c r="T1222" s="25">
        <v>0</v>
      </c>
      <c r="U1222" s="25">
        <v>38</v>
      </c>
      <c r="V1222" s="41" t="str">
        <f>IFERROR(Master1[[#This Row],[Avg Garment Scans per Delivery]]/Master1[[#This Row],[Garment Inventory]], "")</f>
        <v/>
      </c>
      <c r="W1222" s="42"/>
      <c r="X1222" s="42"/>
      <c r="Y1222" s="42"/>
      <c r="Z1222" s="42"/>
      <c r="AA1222" s="43">
        <f>_xlfn.XLOOKUP(Master1[[#This Row],[cu_id]], Revenue_Analysis[cuid], Revenue_Analysis[Q1 Low Deviation], 0)</f>
        <v>145.78139999999999</v>
      </c>
      <c r="AB1222" s="43">
        <f>_xlfn.XLOOKUP(Master1[[#This Row],[cu_id]],Revenue_Analysis[cuid],Revenue_Analysis[Q1 High Deviation], 0)</f>
        <v>319.99860000000001</v>
      </c>
      <c r="AC1222" s="43">
        <f>_xlfn.XLOOKUP(Master1[[#This Row],[cu_id]],Revenue_Analysis[cuid],Revenue_Analysis[Q2 Low Deviation], 0)</f>
        <v>72.963200000000001</v>
      </c>
      <c r="AD1222" s="43">
        <f>_xlfn.XLOOKUP(Master1[[#This Row],[cu_id]],Revenue_Analysis[cuid],Revenue_Analysis[Q2 High Deviation], 0)</f>
        <v>263.27379999999999</v>
      </c>
      <c r="AE1222" s="43">
        <f>_xlfn.XLOOKUP(Master1[[#This Row],[cu_id]],Revenue_Analysis[cuid],Revenue_Analysis[Q3 Low Deviation], 0)</f>
        <v>112.7662</v>
      </c>
      <c r="AF1222" s="43">
        <f>_xlfn.XLOOKUP(Master1[[#This Row],[cu_id]],Revenue_Analysis[cuid],Revenue_Analysis[Q3 High Deviation], 0)</f>
        <v>330.59219999999999</v>
      </c>
      <c r="AG1222" s="43">
        <f>_xlfn.XLOOKUP(Master1[[#This Row],[cu_id]],Revenue_Analysis[cuid],Revenue_Analysis[Q4 Low Deviation], 0)</f>
        <v>125.30200000000001</v>
      </c>
      <c r="AH1222" s="43">
        <f>_xlfn.XLOOKUP(Master1[[#This Row],[cu_id]],Revenue_Analysis[cuid],Revenue_Analysis[Q4 High Deviation], 0)</f>
        <v>422.3424</v>
      </c>
      <c r="AI1222" s="43">
        <f>_xlfn.XLOOKUP(Master1[[#This Row],[cu_id]],Revenue_Analysis[cuid],Revenue_Analysis[Q1 Average], 0)</f>
        <v>232.89</v>
      </c>
      <c r="AJ1222" s="43">
        <f>_xlfn.XLOOKUP(Master1[[#This Row],[cu_id]],Revenue_Analysis[cuid],Revenue_Analysis[Q2 Average], 0)</f>
        <v>168.11850000000001</v>
      </c>
      <c r="AK1222" s="43">
        <f>_xlfn.XLOOKUP(Master1[[#This Row],[cu_id]],Revenue_Analysis[cuid],Revenue_Analysis[Q3 Average], 0)</f>
        <v>221.67920000000001</v>
      </c>
      <c r="AL1222" s="43">
        <f>_xlfn.XLOOKUP(Master1[[#This Row],[cu_id]],Revenue_Analysis[cuid],Revenue_Analysis[Q4 Average], 0)</f>
        <v>273.82220000000001</v>
      </c>
      <c r="AM1222" s="44">
        <v>0.375</v>
      </c>
      <c r="AN1222" s="44">
        <v>0.66666666666666663</v>
      </c>
      <c r="AO1222" s="25" t="s">
        <v>13860</v>
      </c>
      <c r="AP1222" s="25" t="s">
        <v>13860</v>
      </c>
      <c r="AQ1222" s="25" t="s">
        <v>13860</v>
      </c>
      <c r="AR1222" s="25" t="s">
        <v>0</v>
      </c>
      <c r="AS1222" s="15">
        <f>IFERROR(_xlfn.XLOOKUP(Master1[[#This Row],[cu_id]],StopTimes[cu_ID],StopTimes[Average Stop Time]), 0)</f>
        <v>0.16666666666666666</v>
      </c>
      <c r="AT1222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22" s="45">
        <v>10</v>
      </c>
      <c r="AV1222" s="13"/>
      <c r="AW1222" s="12"/>
    </row>
    <row r="1223" spans="1:49" x14ac:dyDescent="0.3">
      <c r="A1223" s="74" t="s">
        <v>3460</v>
      </c>
      <c r="B1223" s="25">
        <v>8</v>
      </c>
      <c r="C1223" s="25" t="s">
        <v>7</v>
      </c>
      <c r="D1223" s="26">
        <v>24897</v>
      </c>
      <c r="E1223" s="26" t="s">
        <v>13</v>
      </c>
      <c r="F1223" s="26" t="s">
        <v>448</v>
      </c>
      <c r="G1223" s="26" t="s">
        <v>449</v>
      </c>
      <c r="H1223" s="26" t="s">
        <v>11</v>
      </c>
      <c r="I1223" s="26" t="s">
        <v>450</v>
      </c>
      <c r="J1223" s="26" t="s">
        <v>4</v>
      </c>
      <c r="K1223" s="26" t="s">
        <v>451</v>
      </c>
      <c r="L1223" s="27" t="s">
        <v>19</v>
      </c>
      <c r="M1223" s="25" t="s">
        <v>18</v>
      </c>
      <c r="N1223" s="25" t="s">
        <v>2</v>
      </c>
      <c r="O12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1223" s="25">
        <v>0</v>
      </c>
      <c r="Q1223" s="25">
        <v>0</v>
      </c>
      <c r="R1223" s="25">
        <v>0</v>
      </c>
      <c r="S1223" s="25">
        <v>0</v>
      </c>
      <c r="T1223" s="25">
        <v>240</v>
      </c>
      <c r="U1223" s="25">
        <v>26</v>
      </c>
      <c r="V1223" s="41" t="str">
        <f>IFERROR(Master1[[#This Row],[Avg Garment Scans per Delivery]]/Master1[[#This Row],[Garment Inventory]], "")</f>
        <v/>
      </c>
      <c r="W1223" s="42"/>
      <c r="X1223" s="42"/>
      <c r="Y1223" s="42"/>
      <c r="Z1223" s="42"/>
      <c r="AA1223" s="43">
        <f>_xlfn.XLOOKUP(Master1[[#This Row],[cu_id]], Revenue_Analysis[cuid], Revenue_Analysis[Q1 Low Deviation], 0)</f>
        <v>50.37</v>
      </c>
      <c r="AB1223" s="43">
        <f>_xlfn.XLOOKUP(Master1[[#This Row],[cu_id]],Revenue_Analysis[cuid],Revenue_Analysis[Q1 High Deviation], 0)</f>
        <v>51.62</v>
      </c>
      <c r="AC1223" s="43">
        <f>_xlfn.XLOOKUP(Master1[[#This Row],[cu_id]],Revenue_Analysis[cuid],Revenue_Analysis[Q2 Low Deviation], 0)</f>
        <v>52.505099999999999</v>
      </c>
      <c r="AD1223" s="43">
        <f>_xlfn.XLOOKUP(Master1[[#This Row],[cu_id]],Revenue_Analysis[cuid],Revenue_Analysis[Q2 High Deviation], 0)</f>
        <v>54.9377</v>
      </c>
      <c r="AE1223" s="43">
        <f>_xlfn.XLOOKUP(Master1[[#This Row],[cu_id]],Revenue_Analysis[cuid],Revenue_Analysis[Q3 Low Deviation], 0)</f>
        <v>56.807000000000002</v>
      </c>
      <c r="AF1223" s="43">
        <f>_xlfn.XLOOKUP(Master1[[#This Row],[cu_id]],Revenue_Analysis[cuid],Revenue_Analysis[Q3 High Deviation], 0)</f>
        <v>59.358800000000002</v>
      </c>
      <c r="AG1223" s="43">
        <f>_xlfn.XLOOKUP(Master1[[#This Row],[cu_id]],Revenue_Analysis[cuid],Revenue_Analysis[Q4 Low Deviation], 0)</f>
        <v>58.78</v>
      </c>
      <c r="AH1223" s="43">
        <f>_xlfn.XLOOKUP(Master1[[#This Row],[cu_id]],Revenue_Analysis[cuid],Revenue_Analysis[Q4 High Deviation], 0)</f>
        <v>58.78</v>
      </c>
      <c r="AI1223" s="43">
        <f>_xlfn.XLOOKUP(Master1[[#This Row],[cu_id]],Revenue_Analysis[cuid],Revenue_Analysis[Q1 Average], 0)</f>
        <v>50.994999999999997</v>
      </c>
      <c r="AJ1223" s="43">
        <f>_xlfn.XLOOKUP(Master1[[#This Row],[cu_id]],Revenue_Analysis[cuid],Revenue_Analysis[Q2 Average], 0)</f>
        <v>53.721400000000003</v>
      </c>
      <c r="AK1223" s="43">
        <f>_xlfn.XLOOKUP(Master1[[#This Row],[cu_id]],Revenue_Analysis[cuid],Revenue_Analysis[Q3 Average], 0)</f>
        <v>58.082900000000002</v>
      </c>
      <c r="AL1223" s="43">
        <f>_xlfn.XLOOKUP(Master1[[#This Row],[cu_id]],Revenue_Analysis[cuid],Revenue_Analysis[Q4 Average], 0)</f>
        <v>58.78</v>
      </c>
      <c r="AM1223" s="44">
        <v>0.45833333333333331</v>
      </c>
      <c r="AN1223" s="44">
        <v>0.79166666666666663</v>
      </c>
      <c r="AO1223" s="25" t="s">
        <v>13860</v>
      </c>
      <c r="AP1223" s="25" t="s">
        <v>13860</v>
      </c>
      <c r="AQ1223" s="25" t="s">
        <v>13860</v>
      </c>
      <c r="AR1223" s="23" t="s">
        <v>27</v>
      </c>
      <c r="AS1223" s="15">
        <f>IFERROR(_xlfn.XLOOKUP(Master1[[#This Row],[cu_id]],StopTimes[cu_ID],StopTimes[Average Stop Time]), 0)</f>
        <v>1.2958333333333334</v>
      </c>
      <c r="AT1223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23" s="45">
        <v>3</v>
      </c>
      <c r="AV1223" s="13"/>
      <c r="AW1223" s="12"/>
    </row>
    <row r="1224" spans="1:49" x14ac:dyDescent="0.3">
      <c r="A1224" s="74" t="s">
        <v>3554</v>
      </c>
      <c r="B1224" s="25">
        <v>8</v>
      </c>
      <c r="C1224" s="25" t="s">
        <v>6</v>
      </c>
      <c r="D1224" s="26">
        <v>24898</v>
      </c>
      <c r="E1224" s="26" t="s">
        <v>13</v>
      </c>
      <c r="F1224" s="26" t="s">
        <v>727</v>
      </c>
      <c r="G1224" s="26" t="s">
        <v>728</v>
      </c>
      <c r="H1224" s="26" t="s">
        <v>11</v>
      </c>
      <c r="I1224" s="26" t="s">
        <v>450</v>
      </c>
      <c r="J1224" s="26" t="s">
        <v>4</v>
      </c>
      <c r="K1224" s="26" t="s">
        <v>451</v>
      </c>
      <c r="L1224" s="27" t="s">
        <v>16</v>
      </c>
      <c r="M1224" s="25" t="s">
        <v>3</v>
      </c>
      <c r="N1224" s="25" t="s">
        <v>2</v>
      </c>
      <c r="O12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224" s="25">
        <v>0</v>
      </c>
      <c r="Q1224" s="25">
        <v>0</v>
      </c>
      <c r="R1224" s="25">
        <v>70</v>
      </c>
      <c r="S1224" s="25">
        <v>0</v>
      </c>
      <c r="T1224" s="25">
        <v>0</v>
      </c>
      <c r="U1224" s="25">
        <v>50</v>
      </c>
      <c r="V1224" s="41" t="str">
        <f>IFERROR(Master1[[#This Row],[Avg Garment Scans per Delivery]]/Master1[[#This Row],[Garment Inventory]], "")</f>
        <v/>
      </c>
      <c r="W1224" s="42"/>
      <c r="X1224" s="42"/>
      <c r="Y1224" s="42"/>
      <c r="Z1224" s="42"/>
      <c r="AA1224" s="43">
        <f>_xlfn.XLOOKUP(Master1[[#This Row],[cu_id]], Revenue_Analysis[cuid], Revenue_Analysis[Q1 Low Deviation], 0)</f>
        <v>130.26900000000001</v>
      </c>
      <c r="AB1224" s="43">
        <f>_xlfn.XLOOKUP(Master1[[#This Row],[cu_id]],Revenue_Analysis[cuid],Revenue_Analysis[Q1 High Deviation], 0)</f>
        <v>190.8424</v>
      </c>
      <c r="AC1224" s="43">
        <f>_xlfn.XLOOKUP(Master1[[#This Row],[cu_id]],Revenue_Analysis[cuid],Revenue_Analysis[Q2 Low Deviation], 0)</f>
        <v>149.21979999999999</v>
      </c>
      <c r="AD1224" s="43">
        <f>_xlfn.XLOOKUP(Master1[[#This Row],[cu_id]],Revenue_Analysis[cuid],Revenue_Analysis[Q2 High Deviation], 0)</f>
        <v>201.32939999999999</v>
      </c>
      <c r="AE1224" s="43">
        <f>_xlfn.XLOOKUP(Master1[[#This Row],[cu_id]],Revenue_Analysis[cuid],Revenue_Analysis[Q3 Low Deviation], 0)</f>
        <v>152.37979999999999</v>
      </c>
      <c r="AF1224" s="43">
        <f>_xlfn.XLOOKUP(Master1[[#This Row],[cu_id]],Revenue_Analysis[cuid],Revenue_Analysis[Q3 High Deviation], 0)</f>
        <v>202.69560000000001</v>
      </c>
      <c r="AG1224" s="43">
        <f>_xlfn.XLOOKUP(Master1[[#This Row],[cu_id]],Revenue_Analysis[cuid],Revenue_Analysis[Q4 Low Deviation], 0)</f>
        <v>138.1686</v>
      </c>
      <c r="AH1224" s="43">
        <f>_xlfn.XLOOKUP(Master1[[#This Row],[cu_id]],Revenue_Analysis[cuid],Revenue_Analysis[Q4 High Deviation], 0)</f>
        <v>197.55439999999999</v>
      </c>
      <c r="AI1224" s="43">
        <f>_xlfn.XLOOKUP(Master1[[#This Row],[cu_id]],Revenue_Analysis[cuid],Revenue_Analysis[Q1 Average], 0)</f>
        <v>160.5557</v>
      </c>
      <c r="AJ1224" s="43">
        <f>_xlfn.XLOOKUP(Master1[[#This Row],[cu_id]],Revenue_Analysis[cuid],Revenue_Analysis[Q2 Average], 0)</f>
        <v>175.27459999999999</v>
      </c>
      <c r="AK1224" s="43">
        <f>_xlfn.XLOOKUP(Master1[[#This Row],[cu_id]],Revenue_Analysis[cuid],Revenue_Analysis[Q3 Average], 0)</f>
        <v>177.5377</v>
      </c>
      <c r="AL1224" s="43">
        <f>_xlfn.XLOOKUP(Master1[[#This Row],[cu_id]],Revenue_Analysis[cuid],Revenue_Analysis[Q4 Average], 0)</f>
        <v>167.86150000000001</v>
      </c>
      <c r="AM1224" s="44">
        <v>0.45833333333333331</v>
      </c>
      <c r="AN1224" s="44">
        <v>0.79166666666666663</v>
      </c>
      <c r="AO1224" s="25" t="s">
        <v>13860</v>
      </c>
      <c r="AP1224" s="25" t="s">
        <v>13860</v>
      </c>
      <c r="AQ1224" s="25" t="s">
        <v>13860</v>
      </c>
      <c r="AR1224" s="25" t="s">
        <v>0</v>
      </c>
      <c r="AS1224" s="15">
        <f>IFERROR(_xlfn.XLOOKUP(Master1[[#This Row],[cu_id]],StopTimes[cu_ID],StopTimes[Average Stop Time]), 0)</f>
        <v>4.3972222233333333</v>
      </c>
      <c r="AT122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24" s="45" t="s">
        <v>13860</v>
      </c>
      <c r="AV1224" s="13"/>
      <c r="AW1224" s="12"/>
    </row>
    <row r="1225" spans="1:49" x14ac:dyDescent="0.3">
      <c r="A1225" s="74" t="s">
        <v>3555</v>
      </c>
      <c r="B1225" s="25">
        <v>76</v>
      </c>
      <c r="C1225" s="25" t="s">
        <v>12</v>
      </c>
      <c r="D1225" s="26">
        <v>25039</v>
      </c>
      <c r="E1225" s="26" t="s">
        <v>13</v>
      </c>
      <c r="F1225" s="26" t="s">
        <v>729</v>
      </c>
      <c r="G1225" s="26" t="s">
        <v>730</v>
      </c>
      <c r="H1225" s="26" t="s">
        <v>11</v>
      </c>
      <c r="I1225" s="26" t="s">
        <v>431</v>
      </c>
      <c r="J1225" s="26" t="s">
        <v>4</v>
      </c>
      <c r="K1225" s="26" t="s">
        <v>731</v>
      </c>
      <c r="L1225" s="27" t="s">
        <v>16</v>
      </c>
      <c r="M1225" s="25" t="s">
        <v>3</v>
      </c>
      <c r="N1225" s="25" t="s">
        <v>2</v>
      </c>
      <c r="O12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225" s="25">
        <v>0</v>
      </c>
      <c r="Q1225" s="25">
        <v>160</v>
      </c>
      <c r="R1225" s="25">
        <v>0</v>
      </c>
      <c r="S1225" s="25">
        <v>0</v>
      </c>
      <c r="T1225" s="25">
        <v>0</v>
      </c>
      <c r="U1225" s="25">
        <v>52</v>
      </c>
      <c r="V1225" s="41" t="str">
        <f>IFERROR(Master1[[#This Row],[Avg Garment Scans per Delivery]]/Master1[[#This Row],[Garment Inventory]], "")</f>
        <v/>
      </c>
      <c r="W1225" s="42"/>
      <c r="X1225" s="42"/>
      <c r="Y1225" s="42"/>
      <c r="Z1225" s="42"/>
      <c r="AA1225" s="43">
        <f>_xlfn.XLOOKUP(Master1[[#This Row],[cu_id]], Revenue_Analysis[cuid], Revenue_Analysis[Q1 Low Deviation], 0)</f>
        <v>49.740400000000001</v>
      </c>
      <c r="AB1225" s="43">
        <f>_xlfn.XLOOKUP(Master1[[#This Row],[cu_id]],Revenue_Analysis[cuid],Revenue_Analysis[Q1 High Deviation], 0)</f>
        <v>51.338000000000001</v>
      </c>
      <c r="AC1225" s="43">
        <f>_xlfn.XLOOKUP(Master1[[#This Row],[cu_id]],Revenue_Analysis[cuid],Revenue_Analysis[Q2 Low Deviation], 0)</f>
        <v>53.475000000000001</v>
      </c>
      <c r="AD1225" s="43">
        <f>_xlfn.XLOOKUP(Master1[[#This Row],[cu_id]],Revenue_Analysis[cuid],Revenue_Analysis[Q2 High Deviation], 0)</f>
        <v>57.4788</v>
      </c>
      <c r="AE1225" s="43">
        <f>_xlfn.XLOOKUP(Master1[[#This Row],[cu_id]],Revenue_Analysis[cuid],Revenue_Analysis[Q3 Low Deviation], 0)</f>
        <v>57.752200000000002</v>
      </c>
      <c r="AF1225" s="43">
        <f>_xlfn.XLOOKUP(Master1[[#This Row],[cu_id]],Revenue_Analysis[cuid],Revenue_Analysis[Q3 High Deviation], 0)</f>
        <v>58.766199999999998</v>
      </c>
      <c r="AG1225" s="43">
        <f>_xlfn.XLOOKUP(Master1[[#This Row],[cu_id]],Revenue_Analysis[cuid],Revenue_Analysis[Q4 Low Deviation], 0)</f>
        <v>57.71</v>
      </c>
      <c r="AH1225" s="43">
        <f>_xlfn.XLOOKUP(Master1[[#This Row],[cu_id]],Revenue_Analysis[cuid],Revenue_Analysis[Q4 High Deviation], 0)</f>
        <v>57.71</v>
      </c>
      <c r="AI1225" s="43">
        <f>_xlfn.XLOOKUP(Master1[[#This Row],[cu_id]],Revenue_Analysis[cuid],Revenue_Analysis[Q1 Average], 0)</f>
        <v>50.539200000000001</v>
      </c>
      <c r="AJ1225" s="43">
        <f>_xlfn.XLOOKUP(Master1[[#This Row],[cu_id]],Revenue_Analysis[cuid],Revenue_Analysis[Q2 Average], 0)</f>
        <v>55.476900000000001</v>
      </c>
      <c r="AK1225" s="43">
        <f>_xlfn.XLOOKUP(Master1[[#This Row],[cu_id]],Revenue_Analysis[cuid],Revenue_Analysis[Q3 Average], 0)</f>
        <v>58.2592</v>
      </c>
      <c r="AL1225" s="43">
        <f>_xlfn.XLOOKUP(Master1[[#This Row],[cu_id]],Revenue_Analysis[cuid],Revenue_Analysis[Q4 Average], 0)</f>
        <v>57.71</v>
      </c>
      <c r="AM1225" s="44">
        <v>11</v>
      </c>
      <c r="AN1225" s="44">
        <v>5.5</v>
      </c>
      <c r="AO1225" s="25" t="s">
        <v>13860</v>
      </c>
      <c r="AP1225" s="25" t="s">
        <v>13860</v>
      </c>
      <c r="AQ1225" s="25" t="s">
        <v>13860</v>
      </c>
      <c r="AR1225" s="25" t="s">
        <v>0</v>
      </c>
      <c r="AS1225" s="15">
        <f>IFERROR(_xlfn.XLOOKUP(Master1[[#This Row],[cu_id]],StopTimes[cu_ID],StopTimes[Average Stop Time]), 0)</f>
        <v>5.4520833333333334</v>
      </c>
      <c r="AT122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25" s="45" t="s">
        <v>13860</v>
      </c>
      <c r="AV1225" s="16"/>
      <c r="AW1225" s="12"/>
    </row>
    <row r="1226" spans="1:49" x14ac:dyDescent="0.3">
      <c r="A1226" s="74" t="s">
        <v>3556</v>
      </c>
      <c r="B1226" s="25">
        <v>71</v>
      </c>
      <c r="C1226" s="25" t="s">
        <v>7</v>
      </c>
      <c r="D1226" s="26">
        <v>25056</v>
      </c>
      <c r="E1226" s="26" t="s">
        <v>13</v>
      </c>
      <c r="F1226" s="26" t="s">
        <v>732</v>
      </c>
      <c r="G1226" s="26" t="s">
        <v>733</v>
      </c>
      <c r="H1226" s="26" t="s">
        <v>734</v>
      </c>
      <c r="I1226" s="26" t="s">
        <v>230</v>
      </c>
      <c r="J1226" s="26" t="s">
        <v>4</v>
      </c>
      <c r="K1226" s="26" t="s">
        <v>464</v>
      </c>
      <c r="L1226" s="27" t="s">
        <v>16</v>
      </c>
      <c r="M1226" s="25" t="s">
        <v>3</v>
      </c>
      <c r="N1226" s="25" t="s">
        <v>2</v>
      </c>
      <c r="O12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138</v>
      </c>
      <c r="P1226" s="25">
        <v>0</v>
      </c>
      <c r="Q1226" s="25">
        <v>0</v>
      </c>
      <c r="R1226" s="25">
        <v>0</v>
      </c>
      <c r="S1226" s="25">
        <v>0</v>
      </c>
      <c r="T1226" s="25">
        <v>138</v>
      </c>
      <c r="U1226" s="25">
        <v>48</v>
      </c>
      <c r="V1226" s="41" t="str">
        <f>IFERROR(Master1[[#This Row],[Avg Garment Scans per Delivery]]/Master1[[#This Row],[Garment Inventory]], "")</f>
        <v/>
      </c>
      <c r="W1226" s="42"/>
      <c r="X1226" s="42">
        <v>0</v>
      </c>
      <c r="Y1226" s="42"/>
      <c r="Z1226" s="42"/>
      <c r="AA1226" s="43">
        <f>_xlfn.XLOOKUP(Master1[[#This Row],[cu_id]], Revenue_Analysis[cuid], Revenue_Analysis[Q1 Low Deviation], 0)</f>
        <v>47.711199999999998</v>
      </c>
      <c r="AB1226" s="43">
        <f>_xlfn.XLOOKUP(Master1[[#This Row],[cu_id]],Revenue_Analysis[cuid],Revenue_Analysis[Q1 High Deviation], 0)</f>
        <v>50.582599999999999</v>
      </c>
      <c r="AC1226" s="43">
        <f>_xlfn.XLOOKUP(Master1[[#This Row],[cu_id]],Revenue_Analysis[cuid],Revenue_Analysis[Q2 Low Deviation], 0)</f>
        <v>33.244700000000002</v>
      </c>
      <c r="AD1226" s="43">
        <f>_xlfn.XLOOKUP(Master1[[#This Row],[cu_id]],Revenue_Analysis[cuid],Revenue_Analysis[Q2 High Deviation], 0)</f>
        <v>41.826099999999997</v>
      </c>
      <c r="AE1226" s="43">
        <f>_xlfn.XLOOKUP(Master1[[#This Row],[cu_id]],Revenue_Analysis[cuid],Revenue_Analysis[Q3 Low Deviation], 0)</f>
        <v>35</v>
      </c>
      <c r="AF1226" s="43">
        <f>_xlfn.XLOOKUP(Master1[[#This Row],[cu_id]],Revenue_Analysis[cuid],Revenue_Analysis[Q3 High Deviation], 0)</f>
        <v>35</v>
      </c>
      <c r="AG1226" s="43">
        <f>_xlfn.XLOOKUP(Master1[[#This Row],[cu_id]],Revenue_Analysis[cuid],Revenue_Analysis[Q4 Low Deviation], 0)</f>
        <v>35</v>
      </c>
      <c r="AH1226" s="43">
        <f>_xlfn.XLOOKUP(Master1[[#This Row],[cu_id]],Revenue_Analysis[cuid],Revenue_Analysis[Q4 High Deviation], 0)</f>
        <v>35</v>
      </c>
      <c r="AI1226" s="43">
        <f>_xlfn.XLOOKUP(Master1[[#This Row],[cu_id]],Revenue_Analysis[cuid],Revenue_Analysis[Q1 Average], 0)</f>
        <v>49.146900000000002</v>
      </c>
      <c r="AJ1226" s="43">
        <f>_xlfn.XLOOKUP(Master1[[#This Row],[cu_id]],Revenue_Analysis[cuid],Revenue_Analysis[Q2 Average], 0)</f>
        <v>37.535400000000003</v>
      </c>
      <c r="AK1226" s="43">
        <f>_xlfn.XLOOKUP(Master1[[#This Row],[cu_id]],Revenue_Analysis[cuid],Revenue_Analysis[Q3 Average], 0)</f>
        <v>35</v>
      </c>
      <c r="AL1226" s="43">
        <f>_xlfn.XLOOKUP(Master1[[#This Row],[cu_id]],Revenue_Analysis[cuid],Revenue_Analysis[Q4 Average], 0)</f>
        <v>35</v>
      </c>
      <c r="AM1226" s="44">
        <v>8</v>
      </c>
      <c r="AN1226" s="44">
        <v>5.5</v>
      </c>
      <c r="AO1226" s="25" t="s">
        <v>13860</v>
      </c>
      <c r="AP1226" s="25" t="s">
        <v>13860</v>
      </c>
      <c r="AQ1226" s="25" t="s">
        <v>13860</v>
      </c>
      <c r="AR1226" s="25" t="s">
        <v>0</v>
      </c>
      <c r="AS1226" s="15">
        <f>IFERROR(_xlfn.XLOOKUP(Master1[[#This Row],[cu_id]],StopTimes[cu_ID],StopTimes[Average Stop Time]), 0)</f>
        <v>4.7687499999999998</v>
      </c>
      <c r="AT122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26" s="45" t="s">
        <v>13860</v>
      </c>
      <c r="AV1226" s="13"/>
      <c r="AW1226" s="12"/>
    </row>
    <row r="1227" spans="1:49" x14ac:dyDescent="0.3">
      <c r="A1227" s="74" t="s">
        <v>3557</v>
      </c>
      <c r="B1227" s="25">
        <v>71</v>
      </c>
      <c r="C1227" s="25" t="s">
        <v>7</v>
      </c>
      <c r="D1227" s="26">
        <v>25057</v>
      </c>
      <c r="E1227" s="26" t="s">
        <v>13</v>
      </c>
      <c r="F1227" s="26" t="s">
        <v>735</v>
      </c>
      <c r="G1227" s="26" t="s">
        <v>733</v>
      </c>
      <c r="H1227" s="26" t="s">
        <v>11</v>
      </c>
      <c r="I1227" s="26" t="s">
        <v>230</v>
      </c>
      <c r="J1227" s="26" t="s">
        <v>4</v>
      </c>
      <c r="K1227" s="26" t="s">
        <v>464</v>
      </c>
      <c r="L1227" s="27" t="s">
        <v>16</v>
      </c>
      <c r="M1227" s="25" t="s">
        <v>3</v>
      </c>
      <c r="N1227" s="25" t="s">
        <v>2</v>
      </c>
      <c r="O12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181</v>
      </c>
      <c r="P1227" s="25">
        <v>0</v>
      </c>
      <c r="Q1227" s="25">
        <v>0</v>
      </c>
      <c r="R1227" s="25">
        <v>0</v>
      </c>
      <c r="S1227" s="25">
        <v>0</v>
      </c>
      <c r="T1227" s="25">
        <v>181</v>
      </c>
      <c r="U1227" s="25">
        <v>130</v>
      </c>
      <c r="V1227" s="41">
        <f>IFERROR(Master1[[#This Row],[Avg Garment Scans per Delivery]]/Master1[[#This Row],[Garment Inventory]], "")</f>
        <v>0</v>
      </c>
      <c r="W1227" s="42">
        <v>48</v>
      </c>
      <c r="X1227" s="42">
        <v>0</v>
      </c>
      <c r="Y1227" s="42">
        <v>3</v>
      </c>
      <c r="Z1227" s="42">
        <v>48</v>
      </c>
      <c r="AA1227" s="43">
        <f>_xlfn.XLOOKUP(Master1[[#This Row],[cu_id]], Revenue_Analysis[cuid], Revenue_Analysis[Q1 Low Deviation], 0)</f>
        <v>149.81129999999999</v>
      </c>
      <c r="AB1227" s="43">
        <f>_xlfn.XLOOKUP(Master1[[#This Row],[cu_id]],Revenue_Analysis[cuid],Revenue_Analysis[Q1 High Deviation], 0)</f>
        <v>211.00649999999999</v>
      </c>
      <c r="AC1227" s="43">
        <f>_xlfn.XLOOKUP(Master1[[#This Row],[cu_id]],Revenue_Analysis[cuid],Revenue_Analysis[Q2 Low Deviation], 0)</f>
        <v>149.41290000000001</v>
      </c>
      <c r="AD1227" s="43">
        <f>_xlfn.XLOOKUP(Master1[[#This Row],[cu_id]],Revenue_Analysis[cuid],Revenue_Analysis[Q2 High Deviation], 0)</f>
        <v>438.43110000000001</v>
      </c>
      <c r="AE1227" s="43">
        <f>_xlfn.XLOOKUP(Master1[[#This Row],[cu_id]],Revenue_Analysis[cuid],Revenue_Analysis[Q3 Low Deviation], 0)</f>
        <v>190.59049999999999</v>
      </c>
      <c r="AF1227" s="43">
        <f>_xlfn.XLOOKUP(Master1[[#This Row],[cu_id]],Revenue_Analysis[cuid],Revenue_Analysis[Q3 High Deviation], 0)</f>
        <v>501.2645</v>
      </c>
      <c r="AG1227" s="43">
        <f>_xlfn.XLOOKUP(Master1[[#This Row],[cu_id]],Revenue_Analysis[cuid],Revenue_Analysis[Q4 Low Deviation], 0)</f>
        <v>131.9897</v>
      </c>
      <c r="AH1227" s="43">
        <f>_xlfn.XLOOKUP(Master1[[#This Row],[cu_id]],Revenue_Analysis[cuid],Revenue_Analysis[Q4 High Deviation], 0)</f>
        <v>380.10309999999998</v>
      </c>
      <c r="AI1227" s="43">
        <f>_xlfn.XLOOKUP(Master1[[#This Row],[cu_id]],Revenue_Analysis[cuid],Revenue_Analysis[Q1 Average], 0)</f>
        <v>180.40889999999999</v>
      </c>
      <c r="AJ1227" s="43">
        <f>_xlfn.XLOOKUP(Master1[[#This Row],[cu_id]],Revenue_Analysis[cuid],Revenue_Analysis[Q2 Average], 0)</f>
        <v>293.92200000000003</v>
      </c>
      <c r="AK1227" s="43">
        <f>_xlfn.XLOOKUP(Master1[[#This Row],[cu_id]],Revenue_Analysis[cuid],Revenue_Analysis[Q3 Average], 0)</f>
        <v>345.92750000000001</v>
      </c>
      <c r="AL1227" s="43">
        <f>_xlfn.XLOOKUP(Master1[[#This Row],[cu_id]],Revenue_Analysis[cuid],Revenue_Analysis[Q4 Average], 0)</f>
        <v>256.04640000000001</v>
      </c>
      <c r="AM1227" s="44">
        <v>9</v>
      </c>
      <c r="AN1227" s="44">
        <v>5.5</v>
      </c>
      <c r="AO1227" s="25" t="s">
        <v>13860</v>
      </c>
      <c r="AP1227" s="25" t="s">
        <v>13860</v>
      </c>
      <c r="AQ1227" s="25" t="s">
        <v>13860</v>
      </c>
      <c r="AR1227" s="25" t="s">
        <v>0</v>
      </c>
      <c r="AS1227" s="15">
        <f>IFERROR(_xlfn.XLOOKUP(Master1[[#This Row],[cu_id]],StopTimes[cu_ID],StopTimes[Average Stop Time]), 0)</f>
        <v>64.7</v>
      </c>
      <c r="AT122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27" s="45" t="s">
        <v>13860</v>
      </c>
      <c r="AV1227" s="13"/>
      <c r="AW1227" s="12"/>
    </row>
    <row r="1228" spans="1:49" x14ac:dyDescent="0.3">
      <c r="A1228" s="74" t="s">
        <v>4259</v>
      </c>
      <c r="B1228" s="25">
        <v>71</v>
      </c>
      <c r="C1228" s="25" t="s">
        <v>7</v>
      </c>
      <c r="D1228" s="26">
        <v>25059</v>
      </c>
      <c r="E1228" s="26" t="s">
        <v>13</v>
      </c>
      <c r="F1228" s="26" t="s">
        <v>2340</v>
      </c>
      <c r="G1228" s="26" t="s">
        <v>733</v>
      </c>
      <c r="H1228" s="26" t="s">
        <v>11</v>
      </c>
      <c r="I1228" s="26" t="s">
        <v>230</v>
      </c>
      <c r="J1228" s="26" t="s">
        <v>4</v>
      </c>
      <c r="K1228" s="26" t="s">
        <v>464</v>
      </c>
      <c r="L1228" s="27" t="s">
        <v>29</v>
      </c>
      <c r="M1228" s="25" t="s">
        <v>28</v>
      </c>
      <c r="N1228" s="25" t="s">
        <v>2</v>
      </c>
      <c r="O12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1228" s="25">
        <v>0</v>
      </c>
      <c r="Q1228" s="25">
        <v>0</v>
      </c>
      <c r="R1228" s="25">
        <v>0</v>
      </c>
      <c r="S1228" s="25">
        <v>0</v>
      </c>
      <c r="T1228" s="25">
        <v>180</v>
      </c>
      <c r="U1228" s="25">
        <v>22</v>
      </c>
      <c r="V1228" s="41" t="str">
        <f>IFERROR(Master1[[#This Row],[Avg Garment Scans per Delivery]]/Master1[[#This Row],[Garment Inventory]], "")</f>
        <v/>
      </c>
      <c r="W1228" s="42"/>
      <c r="X1228" s="42"/>
      <c r="Y1228" s="42"/>
      <c r="Z1228" s="42"/>
      <c r="AA1228" s="43">
        <f>_xlfn.XLOOKUP(Master1[[#This Row],[cu_id]], Revenue_Analysis[cuid], Revenue_Analysis[Q1 Low Deviation], 0)</f>
        <v>20.0245</v>
      </c>
      <c r="AB1228" s="43">
        <f>_xlfn.XLOOKUP(Master1[[#This Row],[cu_id]],Revenue_Analysis[cuid],Revenue_Analysis[Q1 High Deviation], 0)</f>
        <v>21.268899999999999</v>
      </c>
      <c r="AC1228" s="43">
        <f>_xlfn.XLOOKUP(Master1[[#This Row],[cu_id]],Revenue_Analysis[cuid],Revenue_Analysis[Q2 Low Deviation], 0)</f>
        <v>14.2516</v>
      </c>
      <c r="AD1228" s="43">
        <f>_xlfn.XLOOKUP(Master1[[#This Row],[cu_id]],Revenue_Analysis[cuid],Revenue_Analysis[Q2 High Deviation], 0)</f>
        <v>53.336399999999998</v>
      </c>
      <c r="AE1228" s="43">
        <f>_xlfn.XLOOKUP(Master1[[#This Row],[cu_id]],Revenue_Analysis[cuid],Revenue_Analysis[Q3 Low Deviation], 0)</f>
        <v>21.58</v>
      </c>
      <c r="AF1228" s="43">
        <f>_xlfn.XLOOKUP(Master1[[#This Row],[cu_id]],Revenue_Analysis[cuid],Revenue_Analysis[Q3 High Deviation], 0)</f>
        <v>21.58</v>
      </c>
      <c r="AG1228" s="43">
        <f>_xlfn.XLOOKUP(Master1[[#This Row],[cu_id]],Revenue_Analysis[cuid],Revenue_Analysis[Q4 Low Deviation], 0)</f>
        <v>21.58</v>
      </c>
      <c r="AH1228" s="43">
        <f>_xlfn.XLOOKUP(Master1[[#This Row],[cu_id]],Revenue_Analysis[cuid],Revenue_Analysis[Q4 High Deviation], 0)</f>
        <v>21.58</v>
      </c>
      <c r="AI1228" s="43">
        <f>_xlfn.XLOOKUP(Master1[[#This Row],[cu_id]],Revenue_Analysis[cuid],Revenue_Analysis[Q1 Average], 0)</f>
        <v>20.646699999999999</v>
      </c>
      <c r="AJ1228" s="43">
        <f>_xlfn.XLOOKUP(Master1[[#This Row],[cu_id]],Revenue_Analysis[cuid],Revenue_Analysis[Q2 Average], 0)</f>
        <v>33.793999999999997</v>
      </c>
      <c r="AK1228" s="43">
        <f>_xlfn.XLOOKUP(Master1[[#This Row],[cu_id]],Revenue_Analysis[cuid],Revenue_Analysis[Q3 Average], 0)</f>
        <v>21.58</v>
      </c>
      <c r="AL1228" s="43">
        <f>_xlfn.XLOOKUP(Master1[[#This Row],[cu_id]],Revenue_Analysis[cuid],Revenue_Analysis[Q4 Average], 0)</f>
        <v>21.58</v>
      </c>
      <c r="AM1228" s="44">
        <v>9</v>
      </c>
      <c r="AN1228" s="44">
        <v>5.5</v>
      </c>
      <c r="AO1228" s="25" t="s">
        <v>13860</v>
      </c>
      <c r="AP1228" s="25" t="s">
        <v>13860</v>
      </c>
      <c r="AQ1228" s="25" t="s">
        <v>13860</v>
      </c>
      <c r="AR1228" s="25" t="s">
        <v>0</v>
      </c>
      <c r="AS1228" s="15">
        <f>IFERROR(_xlfn.XLOOKUP(Master1[[#This Row],[cu_id]],StopTimes[cu_ID],StopTimes[Average Stop Time]), 0)</f>
        <v>0.23333333333333334</v>
      </c>
      <c r="AT122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28" s="45">
        <v>3</v>
      </c>
      <c r="AV1228" s="13"/>
      <c r="AW1228" s="12"/>
    </row>
    <row r="1229" spans="1:49" x14ac:dyDescent="0.3">
      <c r="A1229" s="74" t="s">
        <v>4263</v>
      </c>
      <c r="B1229" s="25">
        <v>71</v>
      </c>
      <c r="C1229" s="25" t="s">
        <v>7</v>
      </c>
      <c r="D1229" s="26">
        <v>25060</v>
      </c>
      <c r="E1229" s="26" t="s">
        <v>13</v>
      </c>
      <c r="F1229" s="26" t="s">
        <v>2347</v>
      </c>
      <c r="G1229" s="26" t="s">
        <v>733</v>
      </c>
      <c r="H1229" s="26" t="s">
        <v>11</v>
      </c>
      <c r="I1229" s="26" t="s">
        <v>230</v>
      </c>
      <c r="J1229" s="26" t="s">
        <v>4</v>
      </c>
      <c r="K1229" s="26" t="s">
        <v>464</v>
      </c>
      <c r="L1229" s="27" t="s">
        <v>16</v>
      </c>
      <c r="M1229" s="25" t="s">
        <v>3</v>
      </c>
      <c r="N1229" s="25" t="s">
        <v>2</v>
      </c>
      <c r="O12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182</v>
      </c>
      <c r="P1229" s="25">
        <v>0</v>
      </c>
      <c r="Q1229" s="25">
        <v>0</v>
      </c>
      <c r="R1229" s="25">
        <v>0</v>
      </c>
      <c r="S1229" s="25">
        <v>0</v>
      </c>
      <c r="T1229" s="25">
        <v>182</v>
      </c>
      <c r="U1229" s="25">
        <v>47</v>
      </c>
      <c r="V1229" s="41" t="str">
        <f>IFERROR(Master1[[#This Row],[Avg Garment Scans per Delivery]]/Master1[[#This Row],[Garment Inventory]], "")</f>
        <v/>
      </c>
      <c r="W1229" s="42"/>
      <c r="X1229" s="42"/>
      <c r="Y1229" s="42"/>
      <c r="Z1229" s="42"/>
      <c r="AA1229" s="43">
        <f>_xlfn.XLOOKUP(Master1[[#This Row],[cu_id]], Revenue_Analysis[cuid], Revenue_Analysis[Q1 Low Deviation], 0)</f>
        <v>38.473300000000002</v>
      </c>
      <c r="AB1229" s="43">
        <f>_xlfn.XLOOKUP(Master1[[#This Row],[cu_id]],Revenue_Analysis[cuid],Revenue_Analysis[Q1 High Deviation], 0)</f>
        <v>58.646700000000003</v>
      </c>
      <c r="AC1229" s="43">
        <f>_xlfn.XLOOKUP(Master1[[#This Row],[cu_id]],Revenue_Analysis[cuid],Revenue_Analysis[Q2 Low Deviation], 0)</f>
        <v>90.496300000000005</v>
      </c>
      <c r="AD1229" s="43">
        <f>_xlfn.XLOOKUP(Master1[[#This Row],[cu_id]],Revenue_Analysis[cuid],Revenue_Analysis[Q2 High Deviation], 0)</f>
        <v>151.59950000000001</v>
      </c>
      <c r="AE1229" s="43">
        <f>_xlfn.XLOOKUP(Master1[[#This Row],[cu_id]],Revenue_Analysis[cuid],Revenue_Analysis[Q3 Low Deviation], 0)</f>
        <v>78.938900000000004</v>
      </c>
      <c r="AF1229" s="43">
        <f>_xlfn.XLOOKUP(Master1[[#This Row],[cu_id]],Revenue_Analysis[cuid],Revenue_Analysis[Q3 High Deviation], 0)</f>
        <v>179.0865</v>
      </c>
      <c r="AG1229" s="43">
        <f>_xlfn.XLOOKUP(Master1[[#This Row],[cu_id]],Revenue_Analysis[cuid],Revenue_Analysis[Q4 Low Deviation], 0)</f>
        <v>32.475700000000003</v>
      </c>
      <c r="AH1229" s="43">
        <f>_xlfn.XLOOKUP(Master1[[#This Row],[cu_id]],Revenue_Analysis[cuid],Revenue_Analysis[Q4 High Deviation], 0)</f>
        <v>42.051900000000003</v>
      </c>
      <c r="AI1229" s="43">
        <f>_xlfn.XLOOKUP(Master1[[#This Row],[cu_id]],Revenue_Analysis[cuid],Revenue_Analysis[Q1 Average], 0)</f>
        <v>48.56</v>
      </c>
      <c r="AJ1229" s="43">
        <f>_xlfn.XLOOKUP(Master1[[#This Row],[cu_id]],Revenue_Analysis[cuid],Revenue_Analysis[Q2 Average], 0)</f>
        <v>121.0479</v>
      </c>
      <c r="AK1229" s="43">
        <f>_xlfn.XLOOKUP(Master1[[#This Row],[cu_id]],Revenue_Analysis[cuid],Revenue_Analysis[Q3 Average], 0)</f>
        <v>129.0127</v>
      </c>
      <c r="AL1229" s="43">
        <f>_xlfn.XLOOKUP(Master1[[#This Row],[cu_id]],Revenue_Analysis[cuid],Revenue_Analysis[Q4 Average], 0)</f>
        <v>37.263800000000003</v>
      </c>
      <c r="AM1229" s="44">
        <v>9</v>
      </c>
      <c r="AN1229" s="44">
        <v>5.5</v>
      </c>
      <c r="AO1229" s="25" t="s">
        <v>13860</v>
      </c>
      <c r="AP1229" s="25" t="s">
        <v>13860</v>
      </c>
      <c r="AQ1229" s="25" t="s">
        <v>13860</v>
      </c>
      <c r="AR1229" s="25" t="s">
        <v>0</v>
      </c>
      <c r="AS1229" s="15">
        <f>IFERROR(_xlfn.XLOOKUP(Master1[[#This Row],[cu_id]],StopTimes[cu_ID],StopTimes[Average Stop Time]), 0)</f>
        <v>0.16041666666666668</v>
      </c>
      <c r="AT122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29" s="45">
        <v>3</v>
      </c>
      <c r="AV1229" s="13"/>
      <c r="AW1229" s="12"/>
    </row>
    <row r="1230" spans="1:49" x14ac:dyDescent="0.3">
      <c r="A1230" s="74" t="s">
        <v>4060</v>
      </c>
      <c r="B1230" s="25">
        <v>70</v>
      </c>
      <c r="C1230" s="25" t="s">
        <v>14</v>
      </c>
      <c r="D1230" s="26">
        <v>25081</v>
      </c>
      <c r="E1230" s="26" t="s">
        <v>13</v>
      </c>
      <c r="F1230" s="26" t="s">
        <v>1898</v>
      </c>
      <c r="G1230" s="26" t="s">
        <v>1899</v>
      </c>
      <c r="H1230" s="26" t="s">
        <v>11</v>
      </c>
      <c r="I1230" s="26" t="s">
        <v>575</v>
      </c>
      <c r="J1230" s="26" t="s">
        <v>4</v>
      </c>
      <c r="K1230" s="26" t="s">
        <v>1027</v>
      </c>
      <c r="L1230" s="27" t="s">
        <v>16</v>
      </c>
      <c r="M1230" s="25" t="s">
        <v>3</v>
      </c>
      <c r="N1230" s="25" t="s">
        <v>2</v>
      </c>
      <c r="O12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76</v>
      </c>
      <c r="P1230" s="25">
        <v>0</v>
      </c>
      <c r="Q1230" s="25">
        <v>0</v>
      </c>
      <c r="R1230" s="25">
        <v>0</v>
      </c>
      <c r="S1230" s="25">
        <v>76</v>
      </c>
      <c r="T1230" s="25">
        <v>0</v>
      </c>
      <c r="U1230" s="25">
        <v>55</v>
      </c>
      <c r="V1230" s="41" t="str">
        <f>IFERROR(Master1[[#This Row],[Avg Garment Scans per Delivery]]/Master1[[#This Row],[Garment Inventory]], "")</f>
        <v/>
      </c>
      <c r="W1230" s="42"/>
      <c r="X1230" s="42"/>
      <c r="Y1230" s="42"/>
      <c r="Z1230" s="42"/>
      <c r="AA1230" s="43">
        <f>_xlfn.XLOOKUP(Master1[[#This Row],[cu_id]], Revenue_Analysis[cuid], Revenue_Analysis[Q1 Low Deviation], 0)</f>
        <v>38.191000000000003</v>
      </c>
      <c r="AB1230" s="43">
        <f>_xlfn.XLOOKUP(Master1[[#This Row],[cu_id]],Revenue_Analysis[cuid],Revenue_Analysis[Q1 High Deviation], 0)</f>
        <v>52.902799999999999</v>
      </c>
      <c r="AC1230" s="43">
        <f>_xlfn.XLOOKUP(Master1[[#This Row],[cu_id]],Revenue_Analysis[cuid],Revenue_Analysis[Q2 Low Deviation], 0)</f>
        <v>36.6098</v>
      </c>
      <c r="AD1230" s="43">
        <f>_xlfn.XLOOKUP(Master1[[#This Row],[cu_id]],Revenue_Analysis[cuid],Revenue_Analysis[Q2 High Deviation], 0)</f>
        <v>90.312799999999996</v>
      </c>
      <c r="AE1230" s="43">
        <f>_xlfn.XLOOKUP(Master1[[#This Row],[cu_id]],Revenue_Analysis[cuid],Revenue_Analysis[Q3 Low Deviation], 0)</f>
        <v>39.9833</v>
      </c>
      <c r="AF1230" s="43">
        <f>_xlfn.XLOOKUP(Master1[[#This Row],[cu_id]],Revenue_Analysis[cuid],Revenue_Analysis[Q3 High Deviation], 0)</f>
        <v>97.802099999999996</v>
      </c>
      <c r="AG1230" s="43">
        <f>_xlfn.XLOOKUP(Master1[[#This Row],[cu_id]],Revenue_Analysis[cuid],Revenue_Analysis[Q4 Low Deviation], 0)</f>
        <v>36.970100000000002</v>
      </c>
      <c r="AH1230" s="43">
        <f>_xlfn.XLOOKUP(Master1[[#This Row],[cu_id]],Revenue_Analysis[cuid],Revenue_Analysis[Q4 High Deviation], 0)</f>
        <v>93.925299999999993</v>
      </c>
      <c r="AI1230" s="43">
        <f>_xlfn.XLOOKUP(Master1[[#This Row],[cu_id]],Revenue_Analysis[cuid],Revenue_Analysis[Q1 Average], 0)</f>
        <v>45.546900000000001</v>
      </c>
      <c r="AJ1230" s="43">
        <f>_xlfn.XLOOKUP(Master1[[#This Row],[cu_id]],Revenue_Analysis[cuid],Revenue_Analysis[Q2 Average], 0)</f>
        <v>63.461300000000001</v>
      </c>
      <c r="AK1230" s="43">
        <f>_xlfn.XLOOKUP(Master1[[#This Row],[cu_id]],Revenue_Analysis[cuid],Revenue_Analysis[Q3 Average], 0)</f>
        <v>68.892700000000005</v>
      </c>
      <c r="AL1230" s="43">
        <f>_xlfn.XLOOKUP(Master1[[#This Row],[cu_id]],Revenue_Analysis[cuid],Revenue_Analysis[Q4 Average], 0)</f>
        <v>65.447699999999998</v>
      </c>
      <c r="AM1230" s="44">
        <v>0.375</v>
      </c>
      <c r="AN1230" s="44">
        <v>0.6875</v>
      </c>
      <c r="AO1230" s="25" t="s">
        <v>13860</v>
      </c>
      <c r="AP1230" s="25" t="s">
        <v>13860</v>
      </c>
      <c r="AQ1230" s="25" t="s">
        <v>13860</v>
      </c>
      <c r="AR1230" s="25" t="s">
        <v>0</v>
      </c>
      <c r="AS1230" s="15">
        <f>IFERROR(_xlfn.XLOOKUP(Master1[[#This Row],[cu_id]],StopTimes[cu_ID],StopTimes[Average Stop Time]), 0)</f>
        <v>0.57962962833333331</v>
      </c>
      <c r="AT123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30" s="45">
        <v>3</v>
      </c>
      <c r="AV1230" s="13"/>
      <c r="AW1230" s="12"/>
    </row>
    <row r="1231" spans="1:49" x14ac:dyDescent="0.3">
      <c r="A1231" s="74" t="s">
        <v>3561</v>
      </c>
      <c r="B1231" s="25">
        <v>78</v>
      </c>
      <c r="C1231" s="25" t="s">
        <v>14</v>
      </c>
      <c r="D1231" s="26">
        <v>25090</v>
      </c>
      <c r="E1231" s="26" t="s">
        <v>13</v>
      </c>
      <c r="F1231" s="26" t="s">
        <v>745</v>
      </c>
      <c r="G1231" s="26" t="s">
        <v>746</v>
      </c>
      <c r="H1231" s="26" t="s">
        <v>11</v>
      </c>
      <c r="I1231" s="26" t="s">
        <v>431</v>
      </c>
      <c r="J1231" s="26" t="s">
        <v>4</v>
      </c>
      <c r="K1231" s="26" t="s">
        <v>585</v>
      </c>
      <c r="L1231" s="27" t="s">
        <v>16</v>
      </c>
      <c r="M1231" s="25" t="s">
        <v>3</v>
      </c>
      <c r="N1231" s="25" t="s">
        <v>2</v>
      </c>
      <c r="O12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1231" s="25">
        <v>0</v>
      </c>
      <c r="Q1231" s="25">
        <v>0</v>
      </c>
      <c r="R1231" s="25">
        <v>0</v>
      </c>
      <c r="S1231" s="25">
        <v>180</v>
      </c>
      <c r="T1231" s="25">
        <v>0</v>
      </c>
      <c r="U1231" s="25">
        <v>53</v>
      </c>
      <c r="V1231" s="41" t="str">
        <f>IFERROR(Master1[[#This Row],[Avg Garment Scans per Delivery]]/Master1[[#This Row],[Garment Inventory]], "")</f>
        <v/>
      </c>
      <c r="W1231" s="42"/>
      <c r="X1231" s="42"/>
      <c r="Y1231" s="42"/>
      <c r="Z1231" s="42"/>
      <c r="AA1231" s="43">
        <f>_xlfn.XLOOKUP(Master1[[#This Row],[cu_id]], Revenue_Analysis[cuid], Revenue_Analysis[Q1 Low Deviation], 0)</f>
        <v>36.176499999999997</v>
      </c>
      <c r="AB1231" s="43">
        <f>_xlfn.XLOOKUP(Master1[[#This Row],[cu_id]],Revenue_Analysis[cuid],Revenue_Analysis[Q1 High Deviation], 0)</f>
        <v>50.771099999999997</v>
      </c>
      <c r="AC1231" s="43">
        <f>_xlfn.XLOOKUP(Master1[[#This Row],[cu_id]],Revenue_Analysis[cuid],Revenue_Analysis[Q2 Low Deviation], 0)</f>
        <v>44.3673</v>
      </c>
      <c r="AD1231" s="43">
        <f>_xlfn.XLOOKUP(Master1[[#This Row],[cu_id]],Revenue_Analysis[cuid],Revenue_Analysis[Q2 High Deviation], 0)</f>
        <v>53.686500000000002</v>
      </c>
      <c r="AE1231" s="43">
        <f>_xlfn.XLOOKUP(Master1[[#This Row],[cu_id]],Revenue_Analysis[cuid],Revenue_Analysis[Q3 Low Deviation], 0)</f>
        <v>49.592300000000002</v>
      </c>
      <c r="AF1231" s="43">
        <f>_xlfn.XLOOKUP(Master1[[#This Row],[cu_id]],Revenue_Analysis[cuid],Revenue_Analysis[Q3 High Deviation], 0)</f>
        <v>50.607700000000001</v>
      </c>
      <c r="AG1231" s="43">
        <f>_xlfn.XLOOKUP(Master1[[#This Row],[cu_id]],Revenue_Analysis[cuid],Revenue_Analysis[Q4 Low Deviation], 0)</f>
        <v>49.941400000000002</v>
      </c>
      <c r="AH1231" s="43">
        <f>_xlfn.XLOOKUP(Master1[[#This Row],[cu_id]],Revenue_Analysis[cuid],Revenue_Analysis[Q4 High Deviation], 0)</f>
        <v>53.766199999999998</v>
      </c>
      <c r="AI1231" s="43">
        <f>_xlfn.XLOOKUP(Master1[[#This Row],[cu_id]],Revenue_Analysis[cuid],Revenue_Analysis[Q1 Average], 0)</f>
        <v>43.473799999999997</v>
      </c>
      <c r="AJ1231" s="43">
        <f>_xlfn.XLOOKUP(Master1[[#This Row],[cu_id]],Revenue_Analysis[cuid],Revenue_Analysis[Q2 Average], 0)</f>
        <v>49.026899999999998</v>
      </c>
      <c r="AK1231" s="43">
        <f>_xlfn.XLOOKUP(Master1[[#This Row],[cu_id]],Revenue_Analysis[cuid],Revenue_Analysis[Q3 Average], 0)</f>
        <v>50.1</v>
      </c>
      <c r="AL1231" s="43">
        <f>_xlfn.XLOOKUP(Master1[[#This Row],[cu_id]],Revenue_Analysis[cuid],Revenue_Analysis[Q4 Average], 0)</f>
        <v>51.8538</v>
      </c>
      <c r="AM1231" s="44">
        <v>0.45833333333333331</v>
      </c>
      <c r="AN1231" s="44">
        <v>0.70833333333333337</v>
      </c>
      <c r="AO1231" s="25" t="s">
        <v>13860</v>
      </c>
      <c r="AP1231" s="25" t="s">
        <v>13860</v>
      </c>
      <c r="AQ1231" s="25" t="s">
        <v>13860</v>
      </c>
      <c r="AR1231" s="25" t="s">
        <v>0</v>
      </c>
      <c r="AS1231" s="15">
        <f>IFERROR(_xlfn.XLOOKUP(Master1[[#This Row],[cu_id]],StopTimes[cu_ID],StopTimes[Average Stop Time]), 0)</f>
        <v>11.083333333333334</v>
      </c>
      <c r="AT123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31" s="45" t="s">
        <v>13860</v>
      </c>
      <c r="AV1231" s="13"/>
      <c r="AW1231" s="12"/>
    </row>
    <row r="1232" spans="1:49" x14ac:dyDescent="0.3">
      <c r="A1232" s="74" t="s">
        <v>4267</v>
      </c>
      <c r="B1232" s="25">
        <v>71</v>
      </c>
      <c r="C1232" s="25" t="s">
        <v>7</v>
      </c>
      <c r="D1232" s="26">
        <v>25124</v>
      </c>
      <c r="E1232" s="26" t="s">
        <v>13</v>
      </c>
      <c r="F1232" s="26" t="s">
        <v>2354</v>
      </c>
      <c r="G1232" s="26" t="s">
        <v>2355</v>
      </c>
      <c r="H1232" s="26" t="s">
        <v>11</v>
      </c>
      <c r="I1232" s="26" t="s">
        <v>496</v>
      </c>
      <c r="J1232" s="26" t="s">
        <v>4</v>
      </c>
      <c r="K1232" s="26" t="s">
        <v>2356</v>
      </c>
      <c r="L1232" s="27" t="s">
        <v>31</v>
      </c>
      <c r="M1232" s="25" t="s">
        <v>30</v>
      </c>
      <c r="N1232" s="25" t="s">
        <v>2</v>
      </c>
      <c r="O12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54</v>
      </c>
      <c r="P1232" s="25">
        <v>0</v>
      </c>
      <c r="Q1232" s="25">
        <v>0</v>
      </c>
      <c r="R1232" s="25">
        <v>0</v>
      </c>
      <c r="S1232" s="25">
        <v>0</v>
      </c>
      <c r="T1232" s="25">
        <v>54</v>
      </c>
      <c r="U1232" s="25">
        <v>13</v>
      </c>
      <c r="V1232" s="41" t="str">
        <f>IFERROR(Master1[[#This Row],[Avg Garment Scans per Delivery]]/Master1[[#This Row],[Garment Inventory]], "")</f>
        <v/>
      </c>
      <c r="W1232" s="42"/>
      <c r="X1232" s="42"/>
      <c r="Y1232" s="42"/>
      <c r="Z1232" s="42"/>
      <c r="AA1232" s="43">
        <f>_xlfn.XLOOKUP(Master1[[#This Row],[cu_id]], Revenue_Analysis[cuid], Revenue_Analysis[Q1 Low Deviation], 0)</f>
        <v>63.77</v>
      </c>
      <c r="AB1232" s="43">
        <f>_xlfn.XLOOKUP(Master1[[#This Row],[cu_id]],Revenue_Analysis[cuid],Revenue_Analysis[Q1 High Deviation], 0)</f>
        <v>63.77</v>
      </c>
      <c r="AC1232" s="43">
        <f>_xlfn.XLOOKUP(Master1[[#This Row],[cu_id]],Revenue_Analysis[cuid],Revenue_Analysis[Q2 Low Deviation], 0)</f>
        <v>62.924500000000002</v>
      </c>
      <c r="AD1232" s="43">
        <f>_xlfn.XLOOKUP(Master1[[#This Row],[cu_id]],Revenue_Analysis[cuid],Revenue_Analysis[Q2 High Deviation], 0)</f>
        <v>87.688900000000004</v>
      </c>
      <c r="AE1232" s="43">
        <f>_xlfn.XLOOKUP(Master1[[#This Row],[cu_id]],Revenue_Analysis[cuid],Revenue_Analysis[Q3 Low Deviation], 0)</f>
        <v>73.45</v>
      </c>
      <c r="AF1232" s="43">
        <f>_xlfn.XLOOKUP(Master1[[#This Row],[cu_id]],Revenue_Analysis[cuid],Revenue_Analysis[Q3 High Deviation], 0)</f>
        <v>74.22</v>
      </c>
      <c r="AG1232" s="43">
        <f>_xlfn.XLOOKUP(Master1[[#This Row],[cu_id]],Revenue_Analysis[cuid],Revenue_Analysis[Q4 Low Deviation], 0)</f>
        <v>72.881100000000004</v>
      </c>
      <c r="AH1232" s="43">
        <f>_xlfn.XLOOKUP(Master1[[#This Row],[cu_id]],Revenue_Analysis[cuid],Revenue_Analysis[Q4 High Deviation], 0)</f>
        <v>77.432299999999998</v>
      </c>
      <c r="AI1232" s="43">
        <f>_xlfn.XLOOKUP(Master1[[#This Row],[cu_id]],Revenue_Analysis[cuid],Revenue_Analysis[Q1 Average], 0)</f>
        <v>63.77</v>
      </c>
      <c r="AJ1232" s="43">
        <f>_xlfn.XLOOKUP(Master1[[#This Row],[cu_id]],Revenue_Analysis[cuid],Revenue_Analysis[Q2 Average], 0)</f>
        <v>75.306700000000006</v>
      </c>
      <c r="AK1232" s="43">
        <f>_xlfn.XLOOKUP(Master1[[#This Row],[cu_id]],Revenue_Analysis[cuid],Revenue_Analysis[Q3 Average], 0)</f>
        <v>73.834999999999994</v>
      </c>
      <c r="AL1232" s="43">
        <f>_xlfn.XLOOKUP(Master1[[#This Row],[cu_id]],Revenue_Analysis[cuid],Revenue_Analysis[Q4 Average], 0)</f>
        <v>75.156700000000001</v>
      </c>
      <c r="AM1232" s="44">
        <v>10</v>
      </c>
      <c r="AN1232" s="44">
        <v>5.5</v>
      </c>
      <c r="AO1232" s="25" t="s">
        <v>13860</v>
      </c>
      <c r="AP1232" s="25" t="s">
        <v>13860</v>
      </c>
      <c r="AQ1232" s="25" t="s">
        <v>13860</v>
      </c>
      <c r="AR1232" s="25" t="s">
        <v>0</v>
      </c>
      <c r="AS1232" s="15">
        <f>IFERROR(_xlfn.XLOOKUP(Master1[[#This Row],[cu_id]],StopTimes[cu_ID],StopTimes[Average Stop Time]), 0)</f>
        <v>1.6833333333333333</v>
      </c>
      <c r="AT123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32" s="45" t="s">
        <v>13860</v>
      </c>
      <c r="AV1232" s="13"/>
      <c r="AW1232" s="12"/>
    </row>
    <row r="1233" spans="1:49" x14ac:dyDescent="0.3">
      <c r="A1233" s="74" t="s">
        <v>3563</v>
      </c>
      <c r="B1233" s="25">
        <v>9</v>
      </c>
      <c r="C1233" s="25" t="s">
        <v>7</v>
      </c>
      <c r="D1233" s="26">
        <v>25142</v>
      </c>
      <c r="E1233" s="26" t="s">
        <v>13</v>
      </c>
      <c r="F1233" s="26" t="s">
        <v>750</v>
      </c>
      <c r="G1233" s="26" t="s">
        <v>751</v>
      </c>
      <c r="H1233" s="26" t="s">
        <v>752</v>
      </c>
      <c r="I1233" s="26" t="s">
        <v>398</v>
      </c>
      <c r="J1233" s="26" t="s">
        <v>4</v>
      </c>
      <c r="K1233" s="26" t="s">
        <v>753</v>
      </c>
      <c r="L1233" s="27" t="s">
        <v>16</v>
      </c>
      <c r="M1233" s="25" t="s">
        <v>3</v>
      </c>
      <c r="N1233" s="25" t="s">
        <v>2</v>
      </c>
      <c r="O12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151</v>
      </c>
      <c r="P1233" s="25">
        <v>0</v>
      </c>
      <c r="Q1233" s="25">
        <v>0</v>
      </c>
      <c r="R1233" s="25">
        <v>0</v>
      </c>
      <c r="S1233" s="25">
        <v>0</v>
      </c>
      <c r="T1233" s="25">
        <v>151</v>
      </c>
      <c r="U1233" s="25">
        <v>48</v>
      </c>
      <c r="V1233" s="41" t="str">
        <f>IFERROR(Master1[[#This Row],[Avg Garment Scans per Delivery]]/Master1[[#This Row],[Garment Inventory]], "")</f>
        <v/>
      </c>
      <c r="W1233" s="42"/>
      <c r="X1233" s="42"/>
      <c r="Y1233" s="42"/>
      <c r="Z1233" s="42"/>
      <c r="AA1233" s="43">
        <f>_xlfn.XLOOKUP(Master1[[#This Row],[cu_id]], Revenue_Analysis[cuid], Revenue_Analysis[Q1 Low Deviation], 0)</f>
        <v>35</v>
      </c>
      <c r="AB1233" s="43">
        <f>_xlfn.XLOOKUP(Master1[[#This Row],[cu_id]],Revenue_Analysis[cuid],Revenue_Analysis[Q1 High Deviation], 0)</f>
        <v>35</v>
      </c>
      <c r="AC1233" s="43">
        <f>_xlfn.XLOOKUP(Master1[[#This Row],[cu_id]],Revenue_Analysis[cuid],Revenue_Analysis[Q2 Low Deviation], 0)</f>
        <v>35</v>
      </c>
      <c r="AD1233" s="43">
        <f>_xlfn.XLOOKUP(Master1[[#This Row],[cu_id]],Revenue_Analysis[cuid],Revenue_Analysis[Q2 High Deviation], 0)</f>
        <v>35</v>
      </c>
      <c r="AE1233" s="43">
        <f>_xlfn.XLOOKUP(Master1[[#This Row],[cu_id]],Revenue_Analysis[cuid],Revenue_Analysis[Q3 Low Deviation], 0)</f>
        <v>34.005499999999998</v>
      </c>
      <c r="AF1233" s="43">
        <f>_xlfn.XLOOKUP(Master1[[#This Row],[cu_id]],Revenue_Analysis[cuid],Revenue_Analysis[Q3 High Deviation], 0)</f>
        <v>35.4373</v>
      </c>
      <c r="AG1233" s="43">
        <f>_xlfn.XLOOKUP(Master1[[#This Row],[cu_id]],Revenue_Analysis[cuid],Revenue_Analysis[Q4 Low Deviation], 0)</f>
        <v>35</v>
      </c>
      <c r="AH1233" s="43">
        <f>_xlfn.XLOOKUP(Master1[[#This Row],[cu_id]],Revenue_Analysis[cuid],Revenue_Analysis[Q4 High Deviation], 0)</f>
        <v>35</v>
      </c>
      <c r="AI1233" s="43">
        <f>_xlfn.XLOOKUP(Master1[[#This Row],[cu_id]],Revenue_Analysis[cuid],Revenue_Analysis[Q1 Average], 0)</f>
        <v>35</v>
      </c>
      <c r="AJ1233" s="43">
        <f>_xlfn.XLOOKUP(Master1[[#This Row],[cu_id]],Revenue_Analysis[cuid],Revenue_Analysis[Q2 Average], 0)</f>
        <v>35</v>
      </c>
      <c r="AK1233" s="43">
        <f>_xlfn.XLOOKUP(Master1[[#This Row],[cu_id]],Revenue_Analysis[cuid],Revenue_Analysis[Q3 Average], 0)</f>
        <v>34.721400000000003</v>
      </c>
      <c r="AL1233" s="43">
        <f>_xlfn.XLOOKUP(Master1[[#This Row],[cu_id]],Revenue_Analysis[cuid],Revenue_Analysis[Q4 Average], 0)</f>
        <v>35</v>
      </c>
      <c r="AM1233" s="44" t="s">
        <v>13860</v>
      </c>
      <c r="AN1233" s="44" t="s">
        <v>13860</v>
      </c>
      <c r="AO1233" s="25" t="s">
        <v>13860</v>
      </c>
      <c r="AP1233" s="25" t="s">
        <v>13860</v>
      </c>
      <c r="AQ1233" s="25" t="s">
        <v>13860</v>
      </c>
      <c r="AR1233" s="25" t="s">
        <v>0</v>
      </c>
      <c r="AS1233" s="15">
        <f>IFERROR(_xlfn.XLOOKUP(Master1[[#This Row],[cu_id]],StopTimes[cu_ID],StopTimes[Average Stop Time]), 0)</f>
        <v>4.3666666666666671</v>
      </c>
      <c r="AT1233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233" s="45">
        <v>5</v>
      </c>
      <c r="AV1233" s="13"/>
      <c r="AW1233" s="12"/>
    </row>
    <row r="1234" spans="1:49" x14ac:dyDescent="0.3">
      <c r="A1234" s="74" t="s">
        <v>3564</v>
      </c>
      <c r="B1234" s="25">
        <v>15</v>
      </c>
      <c r="C1234" s="25" t="s">
        <v>14</v>
      </c>
      <c r="D1234" s="26">
        <v>25144</v>
      </c>
      <c r="E1234" s="26" t="s">
        <v>13</v>
      </c>
      <c r="F1234" s="83" t="s">
        <v>5063</v>
      </c>
      <c r="G1234" s="26" t="s">
        <v>755</v>
      </c>
      <c r="H1234" s="26" t="s">
        <v>11</v>
      </c>
      <c r="I1234" s="26" t="s">
        <v>263</v>
      </c>
      <c r="J1234" s="26" t="s">
        <v>4</v>
      </c>
      <c r="K1234" s="26" t="s">
        <v>264</v>
      </c>
      <c r="L1234" s="27" t="s">
        <v>16</v>
      </c>
      <c r="M1234" s="25" t="s">
        <v>3</v>
      </c>
      <c r="N1234" s="25" t="s">
        <v>2</v>
      </c>
      <c r="O12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125</v>
      </c>
      <c r="P1234" s="25">
        <v>0</v>
      </c>
      <c r="Q1234" s="25">
        <v>0</v>
      </c>
      <c r="R1234" s="25">
        <v>0</v>
      </c>
      <c r="S1234" s="25">
        <v>125</v>
      </c>
      <c r="T1234" s="25">
        <v>0</v>
      </c>
      <c r="U1234" s="25">
        <v>36</v>
      </c>
      <c r="V1234" s="41" t="str">
        <f>IFERROR(Master1[[#This Row],[Avg Garment Scans per Delivery]]/Master1[[#This Row],[Garment Inventory]], "")</f>
        <v/>
      </c>
      <c r="W1234" s="42"/>
      <c r="X1234" s="42"/>
      <c r="Y1234" s="42"/>
      <c r="Z1234" s="42"/>
      <c r="AA1234" s="43">
        <f>_xlfn.XLOOKUP(Master1[[#This Row],[cu_id]], Revenue_Analysis[cuid], Revenue_Analysis[Q1 Low Deviation], 0)</f>
        <v>0</v>
      </c>
      <c r="AB1234" s="43">
        <f>_xlfn.XLOOKUP(Master1[[#This Row],[cu_id]],Revenue_Analysis[cuid],Revenue_Analysis[Q1 High Deviation], 0)</f>
        <v>0</v>
      </c>
      <c r="AC1234" s="43">
        <f>_xlfn.XLOOKUP(Master1[[#This Row],[cu_id]],Revenue_Analysis[cuid],Revenue_Analysis[Q2 Low Deviation], 0)</f>
        <v>104.52</v>
      </c>
      <c r="AD1234" s="43">
        <f>_xlfn.XLOOKUP(Master1[[#This Row],[cu_id]],Revenue_Analysis[cuid],Revenue_Analysis[Q2 High Deviation], 0)</f>
        <v>104.52</v>
      </c>
      <c r="AE1234" s="43">
        <f>_xlfn.XLOOKUP(Master1[[#This Row],[cu_id]],Revenue_Analysis[cuid],Revenue_Analysis[Q3 Low Deviation], 0)</f>
        <v>185.08519999999999</v>
      </c>
      <c r="AF1234" s="43">
        <f>_xlfn.XLOOKUP(Master1[[#This Row],[cu_id]],Revenue_Analysis[cuid],Revenue_Analysis[Q3 High Deviation], 0)</f>
        <v>186.05940000000001</v>
      </c>
      <c r="AG1234" s="43">
        <f>_xlfn.XLOOKUP(Master1[[#This Row],[cu_id]],Revenue_Analysis[cuid],Revenue_Analysis[Q4 Low Deviation], 0)</f>
        <v>125.73650000000001</v>
      </c>
      <c r="AH1234" s="43">
        <f>_xlfn.XLOOKUP(Master1[[#This Row],[cu_id]],Revenue_Analysis[cuid],Revenue_Analysis[Q4 High Deviation], 0)</f>
        <v>163.24189999999999</v>
      </c>
      <c r="AI1234" s="43">
        <f>_xlfn.XLOOKUP(Master1[[#This Row],[cu_id]],Revenue_Analysis[cuid],Revenue_Analysis[Q1 Average], 0)</f>
        <v>0</v>
      </c>
      <c r="AJ1234" s="43">
        <f>_xlfn.XLOOKUP(Master1[[#This Row],[cu_id]],Revenue_Analysis[cuid],Revenue_Analysis[Q2 Average], 0)</f>
        <v>104.52</v>
      </c>
      <c r="AK1234" s="43">
        <f>_xlfn.XLOOKUP(Master1[[#This Row],[cu_id]],Revenue_Analysis[cuid],Revenue_Analysis[Q3 Average], 0)</f>
        <v>185.57230000000001</v>
      </c>
      <c r="AL1234" s="43">
        <f>_xlfn.XLOOKUP(Master1[[#This Row],[cu_id]],Revenue_Analysis[cuid],Revenue_Analysis[Q4 Average], 0)</f>
        <v>144.48920000000001</v>
      </c>
      <c r="AM1234" s="44">
        <v>0.41666666666666669</v>
      </c>
      <c r="AN1234" s="44">
        <v>0.6875</v>
      </c>
      <c r="AO1234" s="25" t="s">
        <v>13860</v>
      </c>
      <c r="AP1234" s="25" t="s">
        <v>13860</v>
      </c>
      <c r="AQ1234" s="25" t="s">
        <v>13860</v>
      </c>
      <c r="AR1234" s="25" t="s">
        <v>0</v>
      </c>
      <c r="AS1234" s="15">
        <f>IFERROR(_xlfn.XLOOKUP(Master1[[#This Row],[cu_id]],StopTimes[cu_ID],StopTimes[Average Stop Time]), 0)</f>
        <v>0.29166666666666669</v>
      </c>
      <c r="AT1234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34" s="45">
        <v>10</v>
      </c>
      <c r="AV1234" s="13"/>
      <c r="AW1234" s="12"/>
    </row>
    <row r="1235" spans="1:49" x14ac:dyDescent="0.3">
      <c r="A1235" s="74" t="s">
        <v>3565</v>
      </c>
      <c r="B1235" s="25">
        <v>70</v>
      </c>
      <c r="C1235" s="25" t="s">
        <v>6</v>
      </c>
      <c r="D1235" s="26">
        <v>25149</v>
      </c>
      <c r="E1235" s="26" t="s">
        <v>13</v>
      </c>
      <c r="F1235" s="26" t="s">
        <v>756</v>
      </c>
      <c r="G1235" s="26" t="s">
        <v>757</v>
      </c>
      <c r="H1235" s="26" t="s">
        <v>11</v>
      </c>
      <c r="I1235" s="26" t="s">
        <v>593</v>
      </c>
      <c r="J1235" s="26" t="s">
        <v>4</v>
      </c>
      <c r="K1235" s="26" t="s">
        <v>758</v>
      </c>
      <c r="L1235" s="27" t="s">
        <v>16</v>
      </c>
      <c r="M1235" s="25" t="s">
        <v>3</v>
      </c>
      <c r="N1235" s="25" t="s">
        <v>2</v>
      </c>
      <c r="O12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235" s="25">
        <v>0</v>
      </c>
      <c r="Q1235" s="25">
        <v>0</v>
      </c>
      <c r="R1235" s="25">
        <v>140</v>
      </c>
      <c r="S1235" s="25">
        <v>0</v>
      </c>
      <c r="T1235" s="25">
        <v>0</v>
      </c>
      <c r="U1235" s="25">
        <v>55</v>
      </c>
      <c r="V1235" s="41" t="str">
        <f>IFERROR(Master1[[#This Row],[Avg Garment Scans per Delivery]]/Master1[[#This Row],[Garment Inventory]], "")</f>
        <v/>
      </c>
      <c r="W1235" s="42"/>
      <c r="X1235" s="42"/>
      <c r="Y1235" s="42"/>
      <c r="Z1235" s="42"/>
      <c r="AA1235" s="43">
        <f>_xlfn.XLOOKUP(Master1[[#This Row],[cu_id]], Revenue_Analysis[cuid], Revenue_Analysis[Q1 Low Deviation], 0)</f>
        <v>98.522300000000001</v>
      </c>
      <c r="AB1235" s="43">
        <f>_xlfn.XLOOKUP(Master1[[#This Row],[cu_id]],Revenue_Analysis[cuid],Revenue_Analysis[Q1 High Deviation], 0)</f>
        <v>155.21109999999999</v>
      </c>
      <c r="AC1235" s="43">
        <f>_xlfn.XLOOKUP(Master1[[#This Row],[cu_id]],Revenue_Analysis[cuid],Revenue_Analysis[Q2 Low Deviation], 0)</f>
        <v>113.76479999999999</v>
      </c>
      <c r="AD1235" s="43">
        <f>_xlfn.XLOOKUP(Master1[[#This Row],[cu_id]],Revenue_Analysis[cuid],Revenue_Analysis[Q2 High Deviation], 0)</f>
        <v>148.63380000000001</v>
      </c>
      <c r="AE1235" s="43">
        <f>_xlfn.XLOOKUP(Master1[[#This Row],[cu_id]],Revenue_Analysis[cuid],Revenue_Analysis[Q3 Low Deviation], 0)</f>
        <v>117.9302</v>
      </c>
      <c r="AF1235" s="43">
        <f>_xlfn.XLOOKUP(Master1[[#This Row],[cu_id]],Revenue_Analysis[cuid],Revenue_Analysis[Q3 High Deviation], 0)</f>
        <v>186.87739999999999</v>
      </c>
      <c r="AG1235" s="43">
        <f>_xlfn.XLOOKUP(Master1[[#This Row],[cu_id]],Revenue_Analysis[cuid],Revenue_Analysis[Q4 Low Deviation], 0)</f>
        <v>105.9216</v>
      </c>
      <c r="AH1235" s="43">
        <f>_xlfn.XLOOKUP(Master1[[#This Row],[cu_id]],Revenue_Analysis[cuid],Revenue_Analysis[Q4 High Deviation], 0)</f>
        <v>142.16640000000001</v>
      </c>
      <c r="AI1235" s="43">
        <f>_xlfn.XLOOKUP(Master1[[#This Row],[cu_id]],Revenue_Analysis[cuid],Revenue_Analysis[Q1 Average], 0)</f>
        <v>126.86669999999999</v>
      </c>
      <c r="AJ1235" s="43">
        <f>_xlfn.XLOOKUP(Master1[[#This Row],[cu_id]],Revenue_Analysis[cuid],Revenue_Analysis[Q2 Average], 0)</f>
        <v>131.19929999999999</v>
      </c>
      <c r="AK1235" s="43">
        <f>_xlfn.XLOOKUP(Master1[[#This Row],[cu_id]],Revenue_Analysis[cuid],Revenue_Analysis[Q3 Average], 0)</f>
        <v>152.40379999999999</v>
      </c>
      <c r="AL1235" s="43">
        <f>_xlfn.XLOOKUP(Master1[[#This Row],[cu_id]],Revenue_Analysis[cuid],Revenue_Analysis[Q4 Average], 0)</f>
        <v>124.044</v>
      </c>
      <c r="AM1235" s="44">
        <v>0.45833333333333331</v>
      </c>
      <c r="AN1235" s="44">
        <v>0.91666666666666663</v>
      </c>
      <c r="AO1235" s="25" t="s">
        <v>13860</v>
      </c>
      <c r="AP1235" s="25" t="s">
        <v>13860</v>
      </c>
      <c r="AQ1235" s="25" t="s">
        <v>13860</v>
      </c>
      <c r="AR1235" s="25" t="s">
        <v>0</v>
      </c>
      <c r="AS1235" s="15">
        <f>IFERROR(_xlfn.XLOOKUP(Master1[[#This Row],[cu_id]],StopTimes[cu_ID],StopTimes[Average Stop Time]), 0)</f>
        <v>4.2208333333333332</v>
      </c>
      <c r="AT123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35" s="45" t="s">
        <v>13860</v>
      </c>
      <c r="AV1235" s="13"/>
      <c r="AW1235" s="12"/>
    </row>
    <row r="1236" spans="1:49" x14ac:dyDescent="0.3">
      <c r="A1236" s="74" t="s">
        <v>3908</v>
      </c>
      <c r="B1236" s="25">
        <v>70</v>
      </c>
      <c r="C1236" s="25" t="s">
        <v>6</v>
      </c>
      <c r="D1236" s="26">
        <v>25155</v>
      </c>
      <c r="E1236" s="26" t="s">
        <v>13</v>
      </c>
      <c r="F1236" s="26" t="s">
        <v>1563</v>
      </c>
      <c r="G1236" s="26" t="s">
        <v>1564</v>
      </c>
      <c r="H1236" s="26" t="s">
        <v>11</v>
      </c>
      <c r="I1236" s="26" t="s">
        <v>427</v>
      </c>
      <c r="J1236" s="26" t="s">
        <v>4</v>
      </c>
      <c r="K1236" s="26" t="s">
        <v>428</v>
      </c>
      <c r="L1236" s="27" t="s">
        <v>16</v>
      </c>
      <c r="M1236" s="25" t="s">
        <v>3</v>
      </c>
      <c r="N1236" s="25" t="s">
        <v>2</v>
      </c>
      <c r="O12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236" s="25">
        <v>0</v>
      </c>
      <c r="Q1236" s="25">
        <v>0</v>
      </c>
      <c r="R1236" s="25">
        <v>60</v>
      </c>
      <c r="S1236" s="25">
        <v>0</v>
      </c>
      <c r="T1236" s="25">
        <v>0</v>
      </c>
      <c r="U1236" s="25">
        <v>51</v>
      </c>
      <c r="V1236" s="41" t="str">
        <f>IFERROR(Master1[[#This Row],[Avg Garment Scans per Delivery]]/Master1[[#This Row],[Garment Inventory]], "")</f>
        <v/>
      </c>
      <c r="W1236" s="42"/>
      <c r="X1236" s="42"/>
      <c r="Y1236" s="42"/>
      <c r="Z1236" s="42"/>
      <c r="AA1236" s="43">
        <f>_xlfn.XLOOKUP(Master1[[#This Row],[cu_id]], Revenue_Analysis[cuid], Revenue_Analysis[Q1 Low Deviation], 0)</f>
        <v>46.748699999999999</v>
      </c>
      <c r="AB1236" s="43">
        <f>_xlfn.XLOOKUP(Master1[[#This Row],[cu_id]],Revenue_Analysis[cuid],Revenue_Analysis[Q1 High Deviation], 0)</f>
        <v>84.277500000000003</v>
      </c>
      <c r="AC1236" s="43">
        <f>_xlfn.XLOOKUP(Master1[[#This Row],[cu_id]],Revenue_Analysis[cuid],Revenue_Analysis[Q2 Low Deviation], 0)</f>
        <v>49.8474</v>
      </c>
      <c r="AD1236" s="43">
        <f>_xlfn.XLOOKUP(Master1[[#This Row],[cu_id]],Revenue_Analysis[cuid],Revenue_Analysis[Q2 High Deviation], 0)</f>
        <v>89.160200000000003</v>
      </c>
      <c r="AE1236" s="43">
        <f>_xlfn.XLOOKUP(Master1[[#This Row],[cu_id]],Revenue_Analysis[cuid],Revenue_Analysis[Q3 Low Deviation], 0)</f>
        <v>58.436399999999999</v>
      </c>
      <c r="AF1236" s="43">
        <f>_xlfn.XLOOKUP(Master1[[#This Row],[cu_id]],Revenue_Analysis[cuid],Revenue_Analysis[Q3 High Deviation], 0)</f>
        <v>96.269800000000004</v>
      </c>
      <c r="AG1236" s="43">
        <f>_xlfn.XLOOKUP(Master1[[#This Row],[cu_id]],Revenue_Analysis[cuid],Revenue_Analysis[Q4 Low Deviation], 0)</f>
        <v>52.693199999999997</v>
      </c>
      <c r="AH1236" s="43">
        <f>_xlfn.XLOOKUP(Master1[[#This Row],[cu_id]],Revenue_Analysis[cuid],Revenue_Analysis[Q4 High Deviation], 0)</f>
        <v>96.102599999999995</v>
      </c>
      <c r="AI1236" s="43">
        <f>_xlfn.XLOOKUP(Master1[[#This Row],[cu_id]],Revenue_Analysis[cuid],Revenue_Analysis[Q1 Average], 0)</f>
        <v>65.513099999999994</v>
      </c>
      <c r="AJ1236" s="43">
        <f>_xlfn.XLOOKUP(Master1[[#This Row],[cu_id]],Revenue_Analysis[cuid],Revenue_Analysis[Q2 Average], 0)</f>
        <v>69.503799999999998</v>
      </c>
      <c r="AK1236" s="43">
        <f>_xlfn.XLOOKUP(Master1[[#This Row],[cu_id]],Revenue_Analysis[cuid],Revenue_Analysis[Q3 Average], 0)</f>
        <v>77.353099999999998</v>
      </c>
      <c r="AL1236" s="43">
        <f>_xlfn.XLOOKUP(Master1[[#This Row],[cu_id]],Revenue_Analysis[cuid],Revenue_Analysis[Q4 Average], 0)</f>
        <v>74.397900000000007</v>
      </c>
      <c r="AM1236" s="44" t="s">
        <v>13860</v>
      </c>
      <c r="AN1236" s="44" t="s">
        <v>13860</v>
      </c>
      <c r="AO1236" s="25" t="s">
        <v>13860</v>
      </c>
      <c r="AP1236" s="25" t="s">
        <v>13860</v>
      </c>
      <c r="AQ1236" s="25" t="s">
        <v>13860</v>
      </c>
      <c r="AR1236" s="25" t="s">
        <v>0</v>
      </c>
      <c r="AS1236" s="15">
        <f>IFERROR(_xlfn.XLOOKUP(Master1[[#This Row],[cu_id]],StopTimes[cu_ID],StopTimes[Average Stop Time]), 0)</f>
        <v>0.25</v>
      </c>
      <c r="AT123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36" s="45">
        <v>3</v>
      </c>
      <c r="AV1236" s="13"/>
      <c r="AW1236" s="12"/>
    </row>
    <row r="1237" spans="1:49" x14ac:dyDescent="0.3">
      <c r="A1237" s="74" t="s">
        <v>3909</v>
      </c>
      <c r="B1237" s="25">
        <v>70</v>
      </c>
      <c r="C1237" s="25" t="s">
        <v>6</v>
      </c>
      <c r="D1237" s="26">
        <v>25156</v>
      </c>
      <c r="E1237" s="26" t="s">
        <v>13</v>
      </c>
      <c r="F1237" s="26" t="s">
        <v>1565</v>
      </c>
      <c r="G1237" s="26" t="s">
        <v>1566</v>
      </c>
      <c r="H1237" s="26" t="s">
        <v>11</v>
      </c>
      <c r="I1237" s="26" t="s">
        <v>1567</v>
      </c>
      <c r="J1237" s="26" t="s">
        <v>4</v>
      </c>
      <c r="K1237" s="26" t="s">
        <v>813</v>
      </c>
      <c r="L1237" s="27" t="s">
        <v>16</v>
      </c>
      <c r="M1237" s="25" t="s">
        <v>3</v>
      </c>
      <c r="N1237" s="25" t="s">
        <v>2</v>
      </c>
      <c r="O12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45</v>
      </c>
      <c r="P1237" s="25">
        <v>0</v>
      </c>
      <c r="Q1237" s="25">
        <v>0</v>
      </c>
      <c r="R1237" s="25">
        <v>45</v>
      </c>
      <c r="S1237" s="25">
        <v>0</v>
      </c>
      <c r="T1237" s="25">
        <v>0</v>
      </c>
      <c r="U1237" s="25">
        <v>52</v>
      </c>
      <c r="V1237" s="41" t="str">
        <f>IFERROR(Master1[[#This Row],[Avg Garment Scans per Delivery]]/Master1[[#This Row],[Garment Inventory]], "")</f>
        <v/>
      </c>
      <c r="W1237" s="42"/>
      <c r="X1237" s="42"/>
      <c r="Y1237" s="42"/>
      <c r="Z1237" s="42"/>
      <c r="AA1237" s="43">
        <f>_xlfn.XLOOKUP(Master1[[#This Row],[cu_id]], Revenue_Analysis[cuid], Revenue_Analysis[Q1 Low Deviation], 0)</f>
        <v>84.310400000000001</v>
      </c>
      <c r="AB1237" s="43">
        <f>_xlfn.XLOOKUP(Master1[[#This Row],[cu_id]],Revenue_Analysis[cuid],Revenue_Analysis[Q1 High Deviation], 0)</f>
        <v>85.908000000000001</v>
      </c>
      <c r="AC1237" s="43">
        <f>_xlfn.XLOOKUP(Master1[[#This Row],[cu_id]],Revenue_Analysis[cuid],Revenue_Analysis[Q2 Low Deviation], 0)</f>
        <v>79.497500000000002</v>
      </c>
      <c r="AD1237" s="43">
        <f>_xlfn.XLOOKUP(Master1[[#This Row],[cu_id]],Revenue_Analysis[cuid],Revenue_Analysis[Q2 High Deviation], 0)</f>
        <v>102.6653</v>
      </c>
      <c r="AE1237" s="43">
        <f>_xlfn.XLOOKUP(Master1[[#This Row],[cu_id]],Revenue_Analysis[cuid],Revenue_Analysis[Q3 Low Deviation], 0)</f>
        <v>82.578699999999998</v>
      </c>
      <c r="AF1237" s="43">
        <f>_xlfn.XLOOKUP(Master1[[#This Row],[cu_id]],Revenue_Analysis[cuid],Revenue_Analysis[Q3 High Deviation], 0)</f>
        <v>122.2363</v>
      </c>
      <c r="AG1237" s="43">
        <f>_xlfn.XLOOKUP(Master1[[#This Row],[cu_id]],Revenue_Analysis[cuid],Revenue_Analysis[Q4 Low Deviation], 0)</f>
        <v>87.84</v>
      </c>
      <c r="AH1237" s="43">
        <f>_xlfn.XLOOKUP(Master1[[#This Row],[cu_id]],Revenue_Analysis[cuid],Revenue_Analysis[Q4 High Deviation], 0)</f>
        <v>123.36</v>
      </c>
      <c r="AI1237" s="43">
        <f>_xlfn.XLOOKUP(Master1[[#This Row],[cu_id]],Revenue_Analysis[cuid],Revenue_Analysis[Q1 Average], 0)</f>
        <v>85.109200000000001</v>
      </c>
      <c r="AJ1237" s="43">
        <f>_xlfn.XLOOKUP(Master1[[#This Row],[cu_id]],Revenue_Analysis[cuid],Revenue_Analysis[Q2 Average], 0)</f>
        <v>91.081400000000002</v>
      </c>
      <c r="AK1237" s="43">
        <f>_xlfn.XLOOKUP(Master1[[#This Row],[cu_id]],Revenue_Analysis[cuid],Revenue_Analysis[Q3 Average], 0)</f>
        <v>102.4075</v>
      </c>
      <c r="AL1237" s="43">
        <f>_xlfn.XLOOKUP(Master1[[#This Row],[cu_id]],Revenue_Analysis[cuid],Revenue_Analysis[Q4 Average], 0)</f>
        <v>105.6</v>
      </c>
      <c r="AM1237" s="44">
        <v>0.33333333333333331</v>
      </c>
      <c r="AN1237" s="44">
        <v>0.70833333333333337</v>
      </c>
      <c r="AO1237" s="25" t="s">
        <v>13860</v>
      </c>
      <c r="AP1237" s="25" t="s">
        <v>13860</v>
      </c>
      <c r="AQ1237" s="25" t="s">
        <v>13860</v>
      </c>
      <c r="AR1237" s="25" t="s">
        <v>0</v>
      </c>
      <c r="AS1237" s="15">
        <f>IFERROR(_xlfn.XLOOKUP(Master1[[#This Row],[cu_id]],StopTimes[cu_ID],StopTimes[Average Stop Time]), 0)</f>
        <v>0.13333333333333333</v>
      </c>
      <c r="AT123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37" s="45">
        <v>3</v>
      </c>
      <c r="AV1237" s="13"/>
      <c r="AW1237" s="12"/>
    </row>
    <row r="1238" spans="1:49" x14ac:dyDescent="0.3">
      <c r="A1238" s="74" t="s">
        <v>3568</v>
      </c>
      <c r="B1238" s="25">
        <v>9</v>
      </c>
      <c r="C1238" s="25" t="s">
        <v>12</v>
      </c>
      <c r="D1238" s="26">
        <v>25160</v>
      </c>
      <c r="E1238" s="26" t="s">
        <v>13</v>
      </c>
      <c r="F1238" s="26" t="s">
        <v>764</v>
      </c>
      <c r="G1238" s="26" t="s">
        <v>765</v>
      </c>
      <c r="H1238" s="26" t="s">
        <v>11</v>
      </c>
      <c r="I1238" s="26" t="s">
        <v>766</v>
      </c>
      <c r="J1238" s="26" t="s">
        <v>4</v>
      </c>
      <c r="K1238" s="26" t="s">
        <v>767</v>
      </c>
      <c r="L1238" s="27" t="s">
        <v>16</v>
      </c>
      <c r="M1238" s="25" t="s">
        <v>3</v>
      </c>
      <c r="N1238" s="25" t="s">
        <v>2</v>
      </c>
      <c r="O12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1238" s="25">
        <v>0</v>
      </c>
      <c r="Q1238" s="25">
        <v>250</v>
      </c>
      <c r="R1238" s="25">
        <v>0</v>
      </c>
      <c r="S1238" s="25">
        <v>0</v>
      </c>
      <c r="T1238" s="25">
        <v>0</v>
      </c>
      <c r="U1238" s="25">
        <v>51</v>
      </c>
      <c r="V1238" s="41" t="str">
        <f>IFERROR(Master1[[#This Row],[Avg Garment Scans per Delivery]]/Master1[[#This Row],[Garment Inventory]], "")</f>
        <v/>
      </c>
      <c r="W1238" s="42"/>
      <c r="X1238" s="42"/>
      <c r="Y1238" s="42"/>
      <c r="Z1238" s="42"/>
      <c r="AA1238" s="43">
        <f>_xlfn.XLOOKUP(Master1[[#This Row],[cu_id]], Revenue_Analysis[cuid], Revenue_Analysis[Q1 Low Deviation], 0)</f>
        <v>76.893299999999996</v>
      </c>
      <c r="AB1238" s="43">
        <f>_xlfn.XLOOKUP(Master1[[#This Row],[cu_id]],Revenue_Analysis[cuid],Revenue_Analysis[Q1 High Deviation], 0)</f>
        <v>100.7529</v>
      </c>
      <c r="AC1238" s="43">
        <f>_xlfn.XLOOKUP(Master1[[#This Row],[cu_id]],Revenue_Analysis[cuid],Revenue_Analysis[Q2 Low Deviation], 0)</f>
        <v>84.469399999999993</v>
      </c>
      <c r="AD1238" s="43">
        <f>_xlfn.XLOOKUP(Master1[[#This Row],[cu_id]],Revenue_Analysis[cuid],Revenue_Analysis[Q2 High Deviation], 0)</f>
        <v>91.532200000000003</v>
      </c>
      <c r="AE1238" s="43">
        <f>_xlfn.XLOOKUP(Master1[[#This Row],[cu_id]],Revenue_Analysis[cuid],Revenue_Analysis[Q3 Low Deviation], 0)</f>
        <v>89.594099999999997</v>
      </c>
      <c r="AF1238" s="43">
        <f>_xlfn.XLOOKUP(Master1[[#This Row],[cu_id]],Revenue_Analysis[cuid],Revenue_Analysis[Q3 High Deviation], 0)</f>
        <v>101.9983</v>
      </c>
      <c r="AG1238" s="43">
        <f>_xlfn.XLOOKUP(Master1[[#This Row],[cu_id]],Revenue_Analysis[cuid],Revenue_Analysis[Q4 Low Deviation], 0)</f>
        <v>93.825800000000001</v>
      </c>
      <c r="AH1238" s="43">
        <f>_xlfn.XLOOKUP(Master1[[#This Row],[cu_id]],Revenue_Analysis[cuid],Revenue_Analysis[Q4 High Deviation], 0)</f>
        <v>100.05719999999999</v>
      </c>
      <c r="AI1238" s="43">
        <f>_xlfn.XLOOKUP(Master1[[#This Row],[cu_id]],Revenue_Analysis[cuid],Revenue_Analysis[Q1 Average], 0)</f>
        <v>88.823099999999997</v>
      </c>
      <c r="AJ1238" s="43">
        <f>_xlfn.XLOOKUP(Master1[[#This Row],[cu_id]],Revenue_Analysis[cuid],Revenue_Analysis[Q2 Average], 0)</f>
        <v>88.000799999999998</v>
      </c>
      <c r="AK1238" s="43">
        <f>_xlfn.XLOOKUP(Master1[[#This Row],[cu_id]],Revenue_Analysis[cuid],Revenue_Analysis[Q3 Average], 0)</f>
        <v>95.796199999999999</v>
      </c>
      <c r="AL1238" s="43">
        <f>_xlfn.XLOOKUP(Master1[[#This Row],[cu_id]],Revenue_Analysis[cuid],Revenue_Analysis[Q4 Average], 0)</f>
        <v>96.941500000000005</v>
      </c>
      <c r="AM1238" s="44">
        <v>0.33333333333333331</v>
      </c>
      <c r="AN1238" s="44">
        <v>0.66666666666666663</v>
      </c>
      <c r="AO1238" s="25" t="s">
        <v>13860</v>
      </c>
      <c r="AP1238" s="25" t="s">
        <v>13860</v>
      </c>
      <c r="AQ1238" s="25" t="s">
        <v>13860</v>
      </c>
      <c r="AR1238" s="25" t="s">
        <v>0</v>
      </c>
      <c r="AS1238" s="15">
        <f>IFERROR(_xlfn.XLOOKUP(Master1[[#This Row],[cu_id]],StopTimes[cu_ID],StopTimes[Average Stop Time]), 0)</f>
        <v>9.7791666666666668</v>
      </c>
      <c r="AT123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38" s="45" t="s">
        <v>13860</v>
      </c>
      <c r="AV1238" s="13"/>
      <c r="AW1238" s="12"/>
    </row>
    <row r="1239" spans="1:49" x14ac:dyDescent="0.3">
      <c r="A1239" s="74" t="s">
        <v>3569</v>
      </c>
      <c r="B1239" s="25">
        <v>72</v>
      </c>
      <c r="C1239" s="25" t="s">
        <v>12</v>
      </c>
      <c r="D1239" s="26">
        <v>25171</v>
      </c>
      <c r="E1239" s="26" t="s">
        <v>13</v>
      </c>
      <c r="F1239" s="26" t="s">
        <v>768</v>
      </c>
      <c r="G1239" s="26" t="s">
        <v>769</v>
      </c>
      <c r="H1239" s="26" t="s">
        <v>11</v>
      </c>
      <c r="I1239" s="26" t="s">
        <v>340</v>
      </c>
      <c r="J1239" s="26" t="s">
        <v>4</v>
      </c>
      <c r="K1239" s="26" t="s">
        <v>341</v>
      </c>
      <c r="L1239" s="27" t="s">
        <v>17</v>
      </c>
      <c r="M1239" s="25" t="s">
        <v>10</v>
      </c>
      <c r="N1239" s="25" t="s">
        <v>2</v>
      </c>
      <c r="O12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1239" s="25">
        <v>0</v>
      </c>
      <c r="Q1239" s="25">
        <v>230</v>
      </c>
      <c r="R1239" s="25">
        <v>0</v>
      </c>
      <c r="S1239" s="25">
        <v>0</v>
      </c>
      <c r="T1239" s="25">
        <v>0</v>
      </c>
      <c r="U1239" s="25">
        <v>23</v>
      </c>
      <c r="V1239" s="41" t="str">
        <f>IFERROR(Master1[[#This Row],[Avg Garment Scans per Delivery]]/Master1[[#This Row],[Garment Inventory]], "")</f>
        <v/>
      </c>
      <c r="W1239" s="42"/>
      <c r="X1239" s="42"/>
      <c r="Y1239" s="42"/>
      <c r="Z1239" s="42"/>
      <c r="AA1239" s="43">
        <f>_xlfn.XLOOKUP(Master1[[#This Row],[cu_id]], Revenue_Analysis[cuid], Revenue_Analysis[Q1 Low Deviation], 0)</f>
        <v>128.26</v>
      </c>
      <c r="AB1239" s="43">
        <f>_xlfn.XLOOKUP(Master1[[#This Row],[cu_id]],Revenue_Analysis[cuid],Revenue_Analysis[Q1 High Deviation], 0)</f>
        <v>164.74</v>
      </c>
      <c r="AC1239" s="43">
        <f>_xlfn.XLOOKUP(Master1[[#This Row],[cu_id]],Revenue_Analysis[cuid],Revenue_Analysis[Q2 Low Deviation], 0)</f>
        <v>106.12090000000001</v>
      </c>
      <c r="AD1239" s="43">
        <f>_xlfn.XLOOKUP(Master1[[#This Row],[cu_id]],Revenue_Analysis[cuid],Revenue_Analysis[Q2 High Deviation], 0)</f>
        <v>138.5615</v>
      </c>
      <c r="AE1239" s="43">
        <f>_xlfn.XLOOKUP(Master1[[#This Row],[cu_id]],Revenue_Analysis[cuid],Revenue_Analysis[Q3 Low Deviation], 0)</f>
        <v>104.77889999999999</v>
      </c>
      <c r="AF1239" s="43">
        <f>_xlfn.XLOOKUP(Master1[[#This Row],[cu_id]],Revenue_Analysis[cuid],Revenue_Analysis[Q3 High Deviation], 0)</f>
        <v>150.86770000000001</v>
      </c>
      <c r="AG1239" s="43">
        <f>_xlfn.XLOOKUP(Master1[[#This Row],[cu_id]],Revenue_Analysis[cuid],Revenue_Analysis[Q4 Low Deviation], 0)</f>
        <v>99.803600000000003</v>
      </c>
      <c r="AH1239" s="43">
        <f>_xlfn.XLOOKUP(Master1[[#This Row],[cu_id]],Revenue_Analysis[cuid],Revenue_Analysis[Q4 High Deviation], 0)</f>
        <v>142.8306</v>
      </c>
      <c r="AI1239" s="43">
        <f>_xlfn.XLOOKUP(Master1[[#This Row],[cu_id]],Revenue_Analysis[cuid],Revenue_Analysis[Q1 Average], 0)</f>
        <v>146.5</v>
      </c>
      <c r="AJ1239" s="43">
        <f>_xlfn.XLOOKUP(Master1[[#This Row],[cu_id]],Revenue_Analysis[cuid],Revenue_Analysis[Q2 Average], 0)</f>
        <v>122.3412</v>
      </c>
      <c r="AK1239" s="43">
        <f>_xlfn.XLOOKUP(Master1[[#This Row],[cu_id]],Revenue_Analysis[cuid],Revenue_Analysis[Q3 Average], 0)</f>
        <v>127.8233</v>
      </c>
      <c r="AL1239" s="43">
        <f>_xlfn.XLOOKUP(Master1[[#This Row],[cu_id]],Revenue_Analysis[cuid],Revenue_Analysis[Q4 Average], 0)</f>
        <v>121.3171</v>
      </c>
      <c r="AM1239" s="44">
        <v>0.29166666666666669</v>
      </c>
      <c r="AN1239" s="44">
        <v>0.6875</v>
      </c>
      <c r="AO1239" s="25" t="s">
        <v>13860</v>
      </c>
      <c r="AP1239" s="25" t="s">
        <v>13860</v>
      </c>
      <c r="AQ1239" s="25" t="s">
        <v>13860</v>
      </c>
      <c r="AR1239" s="25" t="s">
        <v>0</v>
      </c>
      <c r="AS1239" s="15">
        <f>IFERROR(_xlfn.XLOOKUP(Master1[[#This Row],[cu_id]],StopTimes[cu_ID],StopTimes[Average Stop Time]), 0)</f>
        <v>9.52</v>
      </c>
      <c r="AT1239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239" s="45">
        <v>15</v>
      </c>
      <c r="AV1239" s="13"/>
      <c r="AW1239" s="12"/>
    </row>
    <row r="1240" spans="1:49" x14ac:dyDescent="0.3">
      <c r="A1240" s="74" t="s">
        <v>3570</v>
      </c>
      <c r="B1240" s="25">
        <v>9</v>
      </c>
      <c r="C1240" s="25" t="s">
        <v>7</v>
      </c>
      <c r="D1240" s="26">
        <v>25173</v>
      </c>
      <c r="E1240" s="26" t="s">
        <v>13</v>
      </c>
      <c r="F1240" s="26" t="s">
        <v>770</v>
      </c>
      <c r="G1240" s="26" t="s">
        <v>771</v>
      </c>
      <c r="H1240" s="26" t="s">
        <v>11</v>
      </c>
      <c r="I1240" s="26" t="s">
        <v>340</v>
      </c>
      <c r="J1240" s="26" t="s">
        <v>4</v>
      </c>
      <c r="K1240" s="26" t="s">
        <v>341</v>
      </c>
      <c r="L1240" s="27" t="s">
        <v>16</v>
      </c>
      <c r="M1240" s="25" t="s">
        <v>3</v>
      </c>
      <c r="N1240" s="25" t="s">
        <v>2</v>
      </c>
      <c r="O12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271</v>
      </c>
      <c r="P1240" s="25">
        <v>0</v>
      </c>
      <c r="Q1240" s="25">
        <v>0</v>
      </c>
      <c r="R1240" s="25">
        <v>0</v>
      </c>
      <c r="S1240" s="25">
        <v>0</v>
      </c>
      <c r="T1240" s="25">
        <v>271</v>
      </c>
      <c r="U1240" s="25">
        <v>41</v>
      </c>
      <c r="V1240" s="41" t="str">
        <f>IFERROR(Master1[[#This Row],[Avg Garment Scans per Delivery]]/Master1[[#This Row],[Garment Inventory]], "")</f>
        <v/>
      </c>
      <c r="W1240" s="42"/>
      <c r="X1240" s="42"/>
      <c r="Y1240" s="42"/>
      <c r="Z1240" s="42"/>
      <c r="AA1240" s="43">
        <f>_xlfn.XLOOKUP(Master1[[#This Row],[cu_id]], Revenue_Analysis[cuid], Revenue_Analysis[Q1 Low Deviation], 0)</f>
        <v>52.115600000000001</v>
      </c>
      <c r="AB1240" s="43">
        <f>_xlfn.XLOOKUP(Master1[[#This Row],[cu_id]],Revenue_Analysis[cuid],Revenue_Analysis[Q1 High Deviation], 0)</f>
        <v>53.004399999999997</v>
      </c>
      <c r="AC1240" s="43">
        <f>_xlfn.XLOOKUP(Master1[[#This Row],[cu_id]],Revenue_Analysis[cuid],Revenue_Analysis[Q2 Low Deviation], 0)</f>
        <v>42.328400000000002</v>
      </c>
      <c r="AD1240" s="43">
        <f>_xlfn.XLOOKUP(Master1[[#This Row],[cu_id]],Revenue_Analysis[cuid],Revenue_Analysis[Q2 High Deviation], 0)</f>
        <v>107.56359999999999</v>
      </c>
      <c r="AE1240" s="43">
        <f>_xlfn.XLOOKUP(Master1[[#This Row],[cu_id]],Revenue_Analysis[cuid],Revenue_Analysis[Q3 Low Deviation], 0)</f>
        <v>0</v>
      </c>
      <c r="AF1240" s="43">
        <f>_xlfn.XLOOKUP(Master1[[#This Row],[cu_id]],Revenue_Analysis[cuid],Revenue_Analysis[Q3 High Deviation], 0)</f>
        <v>0</v>
      </c>
      <c r="AG1240" s="43">
        <f>_xlfn.XLOOKUP(Master1[[#This Row],[cu_id]],Revenue_Analysis[cuid],Revenue_Analysis[Q4 Low Deviation], 0)</f>
        <v>55.347999999999999</v>
      </c>
      <c r="AH1240" s="43">
        <f>_xlfn.XLOOKUP(Master1[[#This Row],[cu_id]],Revenue_Analysis[cuid],Revenue_Analysis[Q4 High Deviation], 0)</f>
        <v>147.77199999999999</v>
      </c>
      <c r="AI1240" s="43">
        <f>_xlfn.XLOOKUP(Master1[[#This Row],[cu_id]],Revenue_Analysis[cuid],Revenue_Analysis[Q1 Average], 0)</f>
        <v>52.56</v>
      </c>
      <c r="AJ1240" s="43">
        <f>_xlfn.XLOOKUP(Master1[[#This Row],[cu_id]],Revenue_Analysis[cuid],Revenue_Analysis[Q2 Average], 0)</f>
        <v>74.945999999999998</v>
      </c>
      <c r="AK1240" s="43">
        <f>_xlfn.XLOOKUP(Master1[[#This Row],[cu_id]],Revenue_Analysis[cuid],Revenue_Analysis[Q3 Average], 0)</f>
        <v>0</v>
      </c>
      <c r="AL1240" s="43">
        <f>_xlfn.XLOOKUP(Master1[[#This Row],[cu_id]],Revenue_Analysis[cuid],Revenue_Analysis[Q4 Average], 0)</f>
        <v>101.56</v>
      </c>
      <c r="AM1240" s="44">
        <v>0.54166666666666663</v>
      </c>
      <c r="AN1240" s="44">
        <v>0.66666666666666663</v>
      </c>
      <c r="AO1240" s="25" t="s">
        <v>13860</v>
      </c>
      <c r="AP1240" s="25" t="s">
        <v>13860</v>
      </c>
      <c r="AQ1240" s="25" t="s">
        <v>13860</v>
      </c>
      <c r="AR1240" s="25" t="s">
        <v>0</v>
      </c>
      <c r="AS1240" s="15">
        <f>IFERROR(_xlfn.XLOOKUP(Master1[[#This Row],[cu_id]],StopTimes[cu_ID],StopTimes[Average Stop Time]), 0)</f>
        <v>0</v>
      </c>
      <c r="AT1240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240" s="45">
        <v>7</v>
      </c>
      <c r="AV1240" s="13"/>
      <c r="AW1240" s="12"/>
    </row>
    <row r="1241" spans="1:49" x14ac:dyDescent="0.3">
      <c r="A1241" s="74" t="s">
        <v>772</v>
      </c>
      <c r="B1241" s="25">
        <v>9</v>
      </c>
      <c r="C1241" s="25" t="s">
        <v>12</v>
      </c>
      <c r="D1241" s="26">
        <v>25174</v>
      </c>
      <c r="E1241" s="26">
        <v>0</v>
      </c>
      <c r="F1241" s="26" t="s">
        <v>773</v>
      </c>
      <c r="G1241" s="26" t="s">
        <v>774</v>
      </c>
      <c r="H1241" s="26" t="s">
        <v>11</v>
      </c>
      <c r="I1241" s="26" t="s">
        <v>340</v>
      </c>
      <c r="J1241" s="26" t="s">
        <v>4</v>
      </c>
      <c r="K1241" s="26" t="s">
        <v>341</v>
      </c>
      <c r="L1241" s="27">
        <v>7</v>
      </c>
      <c r="M1241" s="25" t="s">
        <v>3</v>
      </c>
      <c r="N1241" s="25" t="s">
        <v>2</v>
      </c>
      <c r="O1241" s="25">
        <v>300</v>
      </c>
      <c r="P1241" s="25">
        <v>0</v>
      </c>
      <c r="Q1241" s="25">
        <v>300</v>
      </c>
      <c r="R1241" s="25">
        <v>0</v>
      </c>
      <c r="S1241" s="25">
        <v>0</v>
      </c>
      <c r="T1241" s="25">
        <v>0</v>
      </c>
      <c r="U1241" s="25"/>
      <c r="V1241" s="25"/>
      <c r="W1241" s="28"/>
      <c r="X1241" s="28">
        <v>0</v>
      </c>
      <c r="Y1241" s="28"/>
      <c r="Z1241" s="28"/>
      <c r="AA1241" s="43">
        <f>_xlfn.XLOOKUP(Master1[[#This Row],[cu_id]], Revenue_Analysis[cuid], Revenue_Analysis[Q1 Low Deviation], 0)</f>
        <v>0</v>
      </c>
      <c r="AB1241" s="43">
        <f>_xlfn.XLOOKUP(Master1[[#This Row],[cu_id]],Revenue_Analysis[cuid],Revenue_Analysis[Q1 High Deviation], 0)</f>
        <v>0</v>
      </c>
      <c r="AC1241" s="43">
        <f>_xlfn.XLOOKUP(Master1[[#This Row],[cu_id]],Revenue_Analysis[cuid],Revenue_Analysis[Q2 Low Deviation], 0)</f>
        <v>0</v>
      </c>
      <c r="AD1241" s="43">
        <f>_xlfn.XLOOKUP(Master1[[#This Row],[cu_id]],Revenue_Analysis[cuid],Revenue_Analysis[Q2 High Deviation], 0)</f>
        <v>0</v>
      </c>
      <c r="AE1241" s="43">
        <f>_xlfn.XLOOKUP(Master1[[#This Row],[cu_id]],Revenue_Analysis[cuid],Revenue_Analysis[Q3 Low Deviation], 0)</f>
        <v>0</v>
      </c>
      <c r="AF1241" s="43">
        <f>_xlfn.XLOOKUP(Master1[[#This Row],[cu_id]],Revenue_Analysis[cuid],Revenue_Analysis[Q3 High Deviation], 0)</f>
        <v>0</v>
      </c>
      <c r="AG1241" s="43">
        <f>_xlfn.XLOOKUP(Master1[[#This Row],[cu_id]],Revenue_Analysis[cuid],Revenue_Analysis[Q4 Low Deviation], 0)</f>
        <v>0</v>
      </c>
      <c r="AH1241" s="43">
        <f>_xlfn.XLOOKUP(Master1[[#This Row],[cu_id]],Revenue_Analysis[cuid],Revenue_Analysis[Q4 High Deviation], 0)</f>
        <v>0</v>
      </c>
      <c r="AI1241" s="43">
        <f>_xlfn.XLOOKUP(Master1[[#This Row],[cu_id]],Revenue_Analysis[cuid],Revenue_Analysis[Q1 Average], 0)</f>
        <v>0</v>
      </c>
      <c r="AJ1241" s="43">
        <f>_xlfn.XLOOKUP(Master1[[#This Row],[cu_id]],Revenue_Analysis[cuid],Revenue_Analysis[Q2 Average], 0)</f>
        <v>0</v>
      </c>
      <c r="AK1241" s="43">
        <f>_xlfn.XLOOKUP(Master1[[#This Row],[cu_id]],Revenue_Analysis[cuid],Revenue_Analysis[Q3 Average], 0)</f>
        <v>0</v>
      </c>
      <c r="AL1241" s="43">
        <f>_xlfn.XLOOKUP(Master1[[#This Row],[cu_id]],Revenue_Analysis[cuid],Revenue_Analysis[Q4 Average], 0)</f>
        <v>0</v>
      </c>
      <c r="AM1241" s="43" t="s">
        <v>1</v>
      </c>
      <c r="AN1241" s="43" t="s">
        <v>1</v>
      </c>
      <c r="AO1241" s="43" t="s">
        <v>13860</v>
      </c>
      <c r="AP1241" s="43" t="s">
        <v>13860</v>
      </c>
      <c r="AQ1241" s="43" t="s">
        <v>13860</v>
      </c>
      <c r="AR1241" s="43" t="s">
        <v>0</v>
      </c>
      <c r="AS1241" s="15">
        <f>IFERROR(_xlfn.XLOOKUP(Master1[[#This Row],[cu_id]],StopTimes[cu_ID],StopTimes[Average Stop Time]), 0)</f>
        <v>0</v>
      </c>
      <c r="AT124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41" s="45" t="s">
        <v>13860</v>
      </c>
      <c r="AV1241" s="13"/>
      <c r="AW1241" s="12"/>
    </row>
    <row r="1242" spans="1:49" x14ac:dyDescent="0.3">
      <c r="A1242" s="74" t="s">
        <v>3571</v>
      </c>
      <c r="B1242" s="25">
        <v>70</v>
      </c>
      <c r="C1242" s="25" t="s">
        <v>7</v>
      </c>
      <c r="D1242" s="26">
        <v>99048</v>
      </c>
      <c r="E1242" s="26" t="s">
        <v>55</v>
      </c>
      <c r="F1242" s="83" t="s">
        <v>4791</v>
      </c>
      <c r="G1242" s="26" t="s">
        <v>776</v>
      </c>
      <c r="H1242" s="26" t="s">
        <v>11</v>
      </c>
      <c r="I1242" s="26" t="s">
        <v>353</v>
      </c>
      <c r="J1242" s="26" t="s">
        <v>4</v>
      </c>
      <c r="K1242" s="26" t="s">
        <v>777</v>
      </c>
      <c r="L1242" s="27" t="s">
        <v>16</v>
      </c>
      <c r="M1242" s="25" t="s">
        <v>3</v>
      </c>
      <c r="N1242" s="25" t="s">
        <v>2</v>
      </c>
      <c r="O12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242" s="25">
        <v>0</v>
      </c>
      <c r="Q1242" s="25">
        <v>0</v>
      </c>
      <c r="R1242" s="25">
        <v>0</v>
      </c>
      <c r="S1242" s="25">
        <v>0</v>
      </c>
      <c r="T1242" s="25">
        <v>80</v>
      </c>
      <c r="U1242" s="25">
        <v>52</v>
      </c>
      <c r="V1242" s="41" t="str">
        <f>IFERROR(Master1[[#This Row],[Avg Garment Scans per Delivery]]/Master1[[#This Row],[Garment Inventory]], "")</f>
        <v/>
      </c>
      <c r="W1242" s="42"/>
      <c r="X1242" s="42"/>
      <c r="Y1242" s="42"/>
      <c r="Z1242" s="42"/>
      <c r="AA1242" s="43">
        <f>_xlfn.XLOOKUP(Master1[[#This Row],[cu_id]], Revenue_Analysis[cuid], Revenue_Analysis[Q1 Low Deviation], 0)</f>
        <v>99.334999999999994</v>
      </c>
      <c r="AB1242" s="43">
        <f>_xlfn.XLOOKUP(Master1[[#This Row],[cu_id]],Revenue_Analysis[cuid],Revenue_Analysis[Q1 High Deviation], 0)</f>
        <v>111.36499999999999</v>
      </c>
      <c r="AC1242" s="43">
        <f>_xlfn.XLOOKUP(Master1[[#This Row],[cu_id]],Revenue_Analysis[cuid],Revenue_Analysis[Q2 Low Deviation], 0)</f>
        <v>105.4661</v>
      </c>
      <c r="AD1242" s="43">
        <f>_xlfn.XLOOKUP(Master1[[#This Row],[cu_id]],Revenue_Analysis[cuid],Revenue_Analysis[Q2 High Deviation], 0)</f>
        <v>116.8523</v>
      </c>
      <c r="AE1242" s="43">
        <f>_xlfn.XLOOKUP(Master1[[#This Row],[cu_id]],Revenue_Analysis[cuid],Revenue_Analysis[Q3 Low Deviation], 0)</f>
        <v>111.9414</v>
      </c>
      <c r="AF1242" s="43">
        <f>_xlfn.XLOOKUP(Master1[[#This Row],[cu_id]],Revenue_Analysis[cuid],Revenue_Analysis[Q3 High Deviation], 0)</f>
        <v>125.8986</v>
      </c>
      <c r="AG1242" s="43">
        <f>_xlfn.XLOOKUP(Master1[[#This Row],[cu_id]],Revenue_Analysis[cuid],Revenue_Analysis[Q4 Low Deviation], 0)</f>
        <v>118.5438</v>
      </c>
      <c r="AH1242" s="43">
        <f>_xlfn.XLOOKUP(Master1[[#This Row],[cu_id]],Revenue_Analysis[cuid],Revenue_Analysis[Q4 High Deviation], 0)</f>
        <v>131.59620000000001</v>
      </c>
      <c r="AI1242" s="43">
        <f>_xlfn.XLOOKUP(Master1[[#This Row],[cu_id]],Revenue_Analysis[cuid],Revenue_Analysis[Q1 Average], 0)</f>
        <v>105.35</v>
      </c>
      <c r="AJ1242" s="43">
        <f>_xlfn.XLOOKUP(Master1[[#This Row],[cu_id]],Revenue_Analysis[cuid],Revenue_Analysis[Q2 Average], 0)</f>
        <v>111.1592</v>
      </c>
      <c r="AK1242" s="43">
        <f>_xlfn.XLOOKUP(Master1[[#This Row],[cu_id]],Revenue_Analysis[cuid],Revenue_Analysis[Q3 Average], 0)</f>
        <v>118.92</v>
      </c>
      <c r="AL1242" s="43">
        <f>_xlfn.XLOOKUP(Master1[[#This Row],[cu_id]],Revenue_Analysis[cuid],Revenue_Analysis[Q4 Average], 0)</f>
        <v>125.07</v>
      </c>
      <c r="AM1242" s="44">
        <v>0.41666666666666669</v>
      </c>
      <c r="AN1242" s="44">
        <v>0.91666666666666663</v>
      </c>
      <c r="AO1242" s="25" t="s">
        <v>13860</v>
      </c>
      <c r="AP1242" s="25" t="s">
        <v>13860</v>
      </c>
      <c r="AQ1242" s="25" t="s">
        <v>13860</v>
      </c>
      <c r="AR1242" s="25" t="s">
        <v>0</v>
      </c>
      <c r="AS1242" s="15">
        <f>IFERROR(_xlfn.XLOOKUP(Master1[[#This Row],[cu_id]],StopTimes[cu_ID],StopTimes[Average Stop Time]), 0)</f>
        <v>6.3166666666666664</v>
      </c>
      <c r="AT124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42" s="45" t="s">
        <v>13860</v>
      </c>
      <c r="AV1242" s="13"/>
      <c r="AW1242" s="12"/>
    </row>
    <row r="1243" spans="1:49" x14ac:dyDescent="0.3">
      <c r="A1243" s="74" t="s">
        <v>3572</v>
      </c>
      <c r="B1243" s="25">
        <v>9</v>
      </c>
      <c r="C1243" s="25" t="s">
        <v>7</v>
      </c>
      <c r="D1243" s="26">
        <v>25225</v>
      </c>
      <c r="E1243" s="26" t="s">
        <v>13</v>
      </c>
      <c r="F1243" s="26" t="s">
        <v>778</v>
      </c>
      <c r="G1243" s="26" t="s">
        <v>779</v>
      </c>
      <c r="H1243" s="26" t="s">
        <v>11</v>
      </c>
      <c r="I1243" s="26" t="s">
        <v>398</v>
      </c>
      <c r="J1243" s="26" t="s">
        <v>4</v>
      </c>
      <c r="K1243" s="26" t="s">
        <v>399</v>
      </c>
      <c r="L1243" s="27" t="s">
        <v>16</v>
      </c>
      <c r="M1243" s="25" t="s">
        <v>3</v>
      </c>
      <c r="N1243" s="25" t="s">
        <v>2</v>
      </c>
      <c r="O12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101</v>
      </c>
      <c r="P1243" s="25">
        <v>0</v>
      </c>
      <c r="Q1243" s="25">
        <v>0</v>
      </c>
      <c r="R1243" s="25">
        <v>0</v>
      </c>
      <c r="S1243" s="25">
        <v>0</v>
      </c>
      <c r="T1243" s="25">
        <v>101</v>
      </c>
      <c r="U1243" s="25">
        <v>52</v>
      </c>
      <c r="V1243" s="41" t="str">
        <f>IFERROR(Master1[[#This Row],[Avg Garment Scans per Delivery]]/Master1[[#This Row],[Garment Inventory]], "")</f>
        <v/>
      </c>
      <c r="W1243" s="42"/>
      <c r="X1243" s="42"/>
      <c r="Y1243" s="42"/>
      <c r="Z1243" s="42"/>
      <c r="AA1243" s="43">
        <f>_xlfn.XLOOKUP(Master1[[#This Row],[cu_id]], Revenue_Analysis[cuid], Revenue_Analysis[Q1 Low Deviation], 0)</f>
        <v>44.2</v>
      </c>
      <c r="AB1243" s="43">
        <f>_xlfn.XLOOKUP(Master1[[#This Row],[cu_id]],Revenue_Analysis[cuid],Revenue_Analysis[Q1 High Deviation], 0)</f>
        <v>45.45</v>
      </c>
      <c r="AC1243" s="43">
        <f>_xlfn.XLOOKUP(Master1[[#This Row],[cu_id]],Revenue_Analysis[cuid],Revenue_Analysis[Q2 Low Deviation], 0)</f>
        <v>46.349699999999999</v>
      </c>
      <c r="AD1243" s="43">
        <f>_xlfn.XLOOKUP(Master1[[#This Row],[cu_id]],Revenue_Analysis[cuid],Revenue_Analysis[Q2 High Deviation], 0)</f>
        <v>48.871899999999997</v>
      </c>
      <c r="AE1243" s="43">
        <f>_xlfn.XLOOKUP(Master1[[#This Row],[cu_id]],Revenue_Analysis[cuid],Revenue_Analysis[Q3 Low Deviation], 0)</f>
        <v>50.255099999999999</v>
      </c>
      <c r="AF1243" s="43">
        <f>_xlfn.XLOOKUP(Master1[[#This Row],[cu_id]],Revenue_Analysis[cuid],Revenue_Analysis[Q3 High Deviation], 0)</f>
        <v>53.230699999999999</v>
      </c>
      <c r="AG1243" s="43">
        <f>_xlfn.XLOOKUP(Master1[[#This Row],[cu_id]],Revenue_Analysis[cuid],Revenue_Analysis[Q4 Low Deviation], 0)</f>
        <v>52.68</v>
      </c>
      <c r="AH1243" s="43">
        <f>_xlfn.XLOOKUP(Master1[[#This Row],[cu_id]],Revenue_Analysis[cuid],Revenue_Analysis[Q4 High Deviation], 0)</f>
        <v>52.68</v>
      </c>
      <c r="AI1243" s="43">
        <f>_xlfn.XLOOKUP(Master1[[#This Row],[cu_id]],Revenue_Analysis[cuid],Revenue_Analysis[Q1 Average], 0)</f>
        <v>44.825000000000003</v>
      </c>
      <c r="AJ1243" s="43">
        <f>_xlfn.XLOOKUP(Master1[[#This Row],[cu_id]],Revenue_Analysis[cuid],Revenue_Analysis[Q2 Average], 0)</f>
        <v>47.610799999999998</v>
      </c>
      <c r="AK1243" s="43">
        <f>_xlfn.XLOOKUP(Master1[[#This Row],[cu_id]],Revenue_Analysis[cuid],Revenue_Analysis[Q3 Average], 0)</f>
        <v>51.742899999999999</v>
      </c>
      <c r="AL1243" s="43">
        <f>_xlfn.XLOOKUP(Master1[[#This Row],[cu_id]],Revenue_Analysis[cuid],Revenue_Analysis[Q4 Average], 0)</f>
        <v>52.68</v>
      </c>
      <c r="AM1243" s="44">
        <v>0.25</v>
      </c>
      <c r="AN1243" s="44">
        <v>0.66666666666666663</v>
      </c>
      <c r="AO1243" s="25" t="s">
        <v>13860</v>
      </c>
      <c r="AP1243" s="25" t="s">
        <v>13860</v>
      </c>
      <c r="AQ1243" s="25" t="s">
        <v>13860</v>
      </c>
      <c r="AR1243" s="25" t="s">
        <v>0</v>
      </c>
      <c r="AS1243" s="15">
        <f>IFERROR(_xlfn.XLOOKUP(Master1[[#This Row],[cu_id]],StopTimes[cu_ID],StopTimes[Average Stop Time]), 0)</f>
        <v>4.55</v>
      </c>
      <c r="AT1243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243" s="45">
        <v>5</v>
      </c>
      <c r="AV1243" s="13"/>
      <c r="AW1243" s="12"/>
    </row>
    <row r="1244" spans="1:49" x14ac:dyDescent="0.3">
      <c r="A1244" s="74" t="s">
        <v>3573</v>
      </c>
      <c r="B1244" s="25">
        <v>76</v>
      </c>
      <c r="C1244" s="25" t="s">
        <v>7</v>
      </c>
      <c r="D1244" s="26">
        <v>25229</v>
      </c>
      <c r="E1244" s="26" t="s">
        <v>13</v>
      </c>
      <c r="F1244" s="26" t="s">
        <v>780</v>
      </c>
      <c r="G1244" s="26" t="s">
        <v>781</v>
      </c>
      <c r="H1244" s="26" t="s">
        <v>11</v>
      </c>
      <c r="I1244" s="26" t="s">
        <v>398</v>
      </c>
      <c r="J1244" s="26" t="s">
        <v>4</v>
      </c>
      <c r="K1244" s="26" t="s">
        <v>399</v>
      </c>
      <c r="L1244" s="27" t="s">
        <v>17</v>
      </c>
      <c r="M1244" s="25" t="s">
        <v>10</v>
      </c>
      <c r="N1244" s="25" t="s">
        <v>2</v>
      </c>
      <c r="O12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1244" s="25">
        <v>0</v>
      </c>
      <c r="Q1244" s="25">
        <v>0</v>
      </c>
      <c r="R1244" s="25">
        <v>0</v>
      </c>
      <c r="S1244" s="25">
        <v>0</v>
      </c>
      <c r="T1244" s="25">
        <v>120</v>
      </c>
      <c r="U1244" s="25">
        <v>26</v>
      </c>
      <c r="V1244" s="41" t="str">
        <f>IFERROR(Master1[[#This Row],[Avg Garment Scans per Delivery]]/Master1[[#This Row],[Garment Inventory]], "")</f>
        <v/>
      </c>
      <c r="W1244" s="42"/>
      <c r="X1244" s="42"/>
      <c r="Y1244" s="42"/>
      <c r="Z1244" s="42"/>
      <c r="AA1244" s="43">
        <f>_xlfn.XLOOKUP(Master1[[#This Row],[cu_id]], Revenue_Analysis[cuid], Revenue_Analysis[Q1 Low Deviation], 0)</f>
        <v>72.290000000000006</v>
      </c>
      <c r="AB1244" s="43">
        <f>_xlfn.XLOOKUP(Master1[[#This Row],[cu_id]],Revenue_Analysis[cuid],Revenue_Analysis[Q1 High Deviation], 0)</f>
        <v>73.540000000000006</v>
      </c>
      <c r="AC1244" s="43">
        <f>_xlfn.XLOOKUP(Master1[[#This Row],[cu_id]],Revenue_Analysis[cuid],Revenue_Analysis[Q2 Low Deviation], 0)</f>
        <v>74.466700000000003</v>
      </c>
      <c r="AD1244" s="43">
        <f>_xlfn.XLOOKUP(Master1[[#This Row],[cu_id]],Revenue_Analysis[cuid],Revenue_Analysis[Q2 High Deviation], 0)</f>
        <v>77.053299999999993</v>
      </c>
      <c r="AE1244" s="43">
        <f>_xlfn.XLOOKUP(Master1[[#This Row],[cu_id]],Revenue_Analysis[cuid],Revenue_Analysis[Q3 Low Deviation], 0)</f>
        <v>76.873500000000007</v>
      </c>
      <c r="AF1244" s="43">
        <f>_xlfn.XLOOKUP(Master1[[#This Row],[cu_id]],Revenue_Analysis[cuid],Revenue_Analysis[Q3 High Deviation], 0)</f>
        <v>77.755099999999999</v>
      </c>
      <c r="AG1244" s="43">
        <f>_xlfn.XLOOKUP(Master1[[#This Row],[cu_id]],Revenue_Analysis[cuid],Revenue_Analysis[Q4 Low Deviation], 0)</f>
        <v>75.679000000000002</v>
      </c>
      <c r="AH1244" s="43">
        <f>_xlfn.XLOOKUP(Master1[[#This Row],[cu_id]],Revenue_Analysis[cuid],Revenue_Analysis[Q4 High Deviation], 0)</f>
        <v>78.6096</v>
      </c>
      <c r="AI1244" s="43">
        <f>_xlfn.XLOOKUP(Master1[[#This Row],[cu_id]],Revenue_Analysis[cuid],Revenue_Analysis[Q1 Average], 0)</f>
        <v>72.915000000000006</v>
      </c>
      <c r="AJ1244" s="43">
        <f>_xlfn.XLOOKUP(Master1[[#This Row],[cu_id]],Revenue_Analysis[cuid],Revenue_Analysis[Q2 Average], 0)</f>
        <v>75.760000000000005</v>
      </c>
      <c r="AK1244" s="43">
        <f>_xlfn.XLOOKUP(Master1[[#This Row],[cu_id]],Revenue_Analysis[cuid],Revenue_Analysis[Q3 Average], 0)</f>
        <v>77.314300000000003</v>
      </c>
      <c r="AL1244" s="43">
        <f>_xlfn.XLOOKUP(Master1[[#This Row],[cu_id]],Revenue_Analysis[cuid],Revenue_Analysis[Q4 Average], 0)</f>
        <v>77.144300000000001</v>
      </c>
      <c r="AM1244" s="44">
        <v>9</v>
      </c>
      <c r="AN1244" s="44">
        <v>4.5</v>
      </c>
      <c r="AO1244" s="25" t="s">
        <v>13860</v>
      </c>
      <c r="AP1244" s="25" t="s">
        <v>13860</v>
      </c>
      <c r="AQ1244" s="25" t="s">
        <v>13860</v>
      </c>
      <c r="AR1244" s="25" t="s">
        <v>0</v>
      </c>
      <c r="AS1244" s="15">
        <f>IFERROR(_xlfn.XLOOKUP(Master1[[#This Row],[cu_id]],StopTimes[cu_ID],StopTimes[Average Stop Time]), 0)</f>
        <v>6.8125</v>
      </c>
      <c r="AT124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44" s="45" t="s">
        <v>13860</v>
      </c>
      <c r="AV1244" s="13"/>
      <c r="AW1244" s="12"/>
    </row>
    <row r="1245" spans="1:49" x14ac:dyDescent="0.3">
      <c r="A1245" s="74" t="s">
        <v>3946</v>
      </c>
      <c r="B1245" s="25">
        <v>70</v>
      </c>
      <c r="C1245" s="25" t="s">
        <v>6</v>
      </c>
      <c r="D1245" s="26">
        <v>29536</v>
      </c>
      <c r="E1245" s="26" t="s">
        <v>13</v>
      </c>
      <c r="F1245" s="26" t="s">
        <v>1652</v>
      </c>
      <c r="G1245" s="26" t="s">
        <v>1653</v>
      </c>
      <c r="H1245" s="26" t="s">
        <v>5</v>
      </c>
      <c r="I1245" s="26" t="s">
        <v>1353</v>
      </c>
      <c r="J1245" s="26" t="s">
        <v>4</v>
      </c>
      <c r="K1245" s="26" t="s">
        <v>758</v>
      </c>
      <c r="L1245" s="27" t="s">
        <v>19</v>
      </c>
      <c r="M1245" s="25" t="s">
        <v>18</v>
      </c>
      <c r="N1245" s="25" t="s">
        <v>2</v>
      </c>
      <c r="O12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</v>
      </c>
      <c r="P1245" s="25">
        <v>0</v>
      </c>
      <c r="Q1245" s="25">
        <v>0</v>
      </c>
      <c r="R1245" s="25">
        <v>15</v>
      </c>
      <c r="S1245" s="25">
        <v>0</v>
      </c>
      <c r="T1245" s="25">
        <v>0</v>
      </c>
      <c r="U1245" s="25">
        <v>24</v>
      </c>
      <c r="V1245" s="41" t="str">
        <f>IFERROR(Master1[[#This Row],[Avg Garment Scans per Delivery]]/Master1[[#This Row],[Garment Inventory]], "")</f>
        <v/>
      </c>
      <c r="W1245" s="42"/>
      <c r="X1245" s="42"/>
      <c r="Y1245" s="42"/>
      <c r="Z1245" s="42"/>
      <c r="AA1245" s="43">
        <f>_xlfn.XLOOKUP(Master1[[#This Row],[cu_id]], Revenue_Analysis[cuid], Revenue_Analysis[Q1 Low Deviation], 0)</f>
        <v>129.70320000000001</v>
      </c>
      <c r="AB1245" s="43">
        <f>_xlfn.XLOOKUP(Master1[[#This Row],[cu_id]],Revenue_Analysis[cuid],Revenue_Analysis[Q1 High Deviation], 0)</f>
        <v>133.1448</v>
      </c>
      <c r="AC1245" s="43">
        <f>_xlfn.XLOOKUP(Master1[[#This Row],[cu_id]],Revenue_Analysis[cuid],Revenue_Analysis[Q2 Low Deviation], 0)</f>
        <v>102.2149</v>
      </c>
      <c r="AD1245" s="43">
        <f>_xlfn.XLOOKUP(Master1[[#This Row],[cu_id]],Revenue_Analysis[cuid],Revenue_Analysis[Q2 High Deviation], 0)</f>
        <v>136.45650000000001</v>
      </c>
      <c r="AE1245" s="43">
        <f>_xlfn.XLOOKUP(Master1[[#This Row],[cu_id]],Revenue_Analysis[cuid],Revenue_Analysis[Q3 Low Deviation], 0)</f>
        <v>104.9896</v>
      </c>
      <c r="AF1245" s="43">
        <f>_xlfn.XLOOKUP(Master1[[#This Row],[cu_id]],Revenue_Analysis[cuid],Revenue_Analysis[Q3 High Deviation], 0)</f>
        <v>106.11620000000001</v>
      </c>
      <c r="AG1245" s="43">
        <f>_xlfn.XLOOKUP(Master1[[#This Row],[cu_id]],Revenue_Analysis[cuid],Revenue_Analysis[Q4 Low Deviation], 0)</f>
        <v>105.06</v>
      </c>
      <c r="AH1245" s="43">
        <f>_xlfn.XLOOKUP(Master1[[#This Row],[cu_id]],Revenue_Analysis[cuid],Revenue_Analysis[Q4 High Deviation], 0)</f>
        <v>105.06</v>
      </c>
      <c r="AI1245" s="43">
        <f>_xlfn.XLOOKUP(Master1[[#This Row],[cu_id]],Revenue_Analysis[cuid],Revenue_Analysis[Q1 Average], 0)</f>
        <v>131.42400000000001</v>
      </c>
      <c r="AJ1245" s="43">
        <f>_xlfn.XLOOKUP(Master1[[#This Row],[cu_id]],Revenue_Analysis[cuid],Revenue_Analysis[Q2 Average], 0)</f>
        <v>119.3357</v>
      </c>
      <c r="AK1245" s="43">
        <f>_xlfn.XLOOKUP(Master1[[#This Row],[cu_id]],Revenue_Analysis[cuid],Revenue_Analysis[Q3 Average], 0)</f>
        <v>105.55289999999999</v>
      </c>
      <c r="AL1245" s="43">
        <f>_xlfn.XLOOKUP(Master1[[#This Row],[cu_id]],Revenue_Analysis[cuid],Revenue_Analysis[Q4 Average], 0)</f>
        <v>105.06</v>
      </c>
      <c r="AM1245" s="44">
        <v>0.33333333333333331</v>
      </c>
      <c r="AN1245" s="44">
        <v>0.70833333333333337</v>
      </c>
      <c r="AO1245" s="25" t="s">
        <v>13860</v>
      </c>
      <c r="AP1245" s="25" t="s">
        <v>13860</v>
      </c>
      <c r="AQ1245" s="25" t="s">
        <v>13860</v>
      </c>
      <c r="AR1245" s="25" t="s">
        <v>0</v>
      </c>
      <c r="AS1245" s="15">
        <f>IFERROR(_xlfn.XLOOKUP(Master1[[#This Row],[cu_id]],StopTimes[cu_ID],StopTimes[Average Stop Time]), 0)</f>
        <v>0.25416666666666665</v>
      </c>
      <c r="AT124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45" s="45">
        <v>3</v>
      </c>
      <c r="AV1245" s="13"/>
      <c r="AW1245" s="12"/>
    </row>
    <row r="1246" spans="1:49" x14ac:dyDescent="0.3">
      <c r="A1246" s="74" t="s">
        <v>3574</v>
      </c>
      <c r="B1246" s="25">
        <v>9</v>
      </c>
      <c r="C1246" s="25" t="s">
        <v>7</v>
      </c>
      <c r="D1246" s="26">
        <v>25233</v>
      </c>
      <c r="E1246" s="26" t="s">
        <v>13</v>
      </c>
      <c r="F1246" s="126" t="s">
        <v>782</v>
      </c>
      <c r="G1246" s="26" t="s">
        <v>783</v>
      </c>
      <c r="H1246" s="26" t="s">
        <v>11</v>
      </c>
      <c r="I1246" s="26" t="s">
        <v>398</v>
      </c>
      <c r="J1246" s="26" t="s">
        <v>4</v>
      </c>
      <c r="K1246" s="26" t="s">
        <v>531</v>
      </c>
      <c r="L1246" s="27" t="s">
        <v>16</v>
      </c>
      <c r="M1246" s="25" t="s">
        <v>3</v>
      </c>
      <c r="N1246" s="25" t="s">
        <v>2</v>
      </c>
      <c r="O12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</v>
      </c>
      <c r="P1246" s="25">
        <v>0</v>
      </c>
      <c r="Q1246" s="25">
        <v>0</v>
      </c>
      <c r="R1246" s="25">
        <v>0</v>
      </c>
      <c r="S1246" s="25">
        <v>0</v>
      </c>
      <c r="T1246" s="25">
        <v>11</v>
      </c>
      <c r="U1246" s="25">
        <v>50</v>
      </c>
      <c r="V1246" s="41" t="str">
        <f>IFERROR(Master1[[#This Row],[Avg Garment Scans per Delivery]]/Master1[[#This Row],[Garment Inventory]], "")</f>
        <v/>
      </c>
      <c r="W1246" s="42"/>
      <c r="X1246" s="42"/>
      <c r="Y1246" s="42"/>
      <c r="Z1246" s="42"/>
      <c r="AA1246" s="43">
        <f>_xlfn.XLOOKUP(Master1[[#This Row],[cu_id]], Revenue_Analysis[cuid], Revenue_Analysis[Q1 Low Deviation], 0)</f>
        <v>175</v>
      </c>
      <c r="AB1246" s="43">
        <f>_xlfn.XLOOKUP(Master1[[#This Row],[cu_id]],Revenue_Analysis[cuid],Revenue_Analysis[Q1 High Deviation], 0)</f>
        <v>175</v>
      </c>
      <c r="AC1246" s="43">
        <f>_xlfn.XLOOKUP(Master1[[#This Row],[cu_id]],Revenue_Analysis[cuid],Revenue_Analysis[Q2 Low Deviation], 0)</f>
        <v>175</v>
      </c>
      <c r="AD1246" s="43">
        <f>_xlfn.XLOOKUP(Master1[[#This Row],[cu_id]],Revenue_Analysis[cuid],Revenue_Analysis[Q2 High Deviation], 0)</f>
        <v>175</v>
      </c>
      <c r="AE1246" s="43">
        <f>_xlfn.XLOOKUP(Master1[[#This Row],[cu_id]],Revenue_Analysis[cuid],Revenue_Analysis[Q3 Low Deviation], 0)</f>
        <v>175</v>
      </c>
      <c r="AF1246" s="43">
        <f>_xlfn.XLOOKUP(Master1[[#This Row],[cu_id]],Revenue_Analysis[cuid],Revenue_Analysis[Q3 High Deviation], 0)</f>
        <v>175</v>
      </c>
      <c r="AG1246" s="43">
        <f>_xlfn.XLOOKUP(Master1[[#This Row],[cu_id]],Revenue_Analysis[cuid],Revenue_Analysis[Q4 Low Deviation], 0)</f>
        <v>171.71809999999999</v>
      </c>
      <c r="AH1246" s="43">
        <f>_xlfn.XLOOKUP(Master1[[#This Row],[cu_id]],Revenue_Analysis[cuid],Revenue_Analysis[Q4 High Deviation], 0)</f>
        <v>175.96530000000001</v>
      </c>
      <c r="AI1246" s="43">
        <f>_xlfn.XLOOKUP(Master1[[#This Row],[cu_id]],Revenue_Analysis[cuid],Revenue_Analysis[Q1 Average], 0)</f>
        <v>175</v>
      </c>
      <c r="AJ1246" s="43">
        <f>_xlfn.XLOOKUP(Master1[[#This Row],[cu_id]],Revenue_Analysis[cuid],Revenue_Analysis[Q2 Average], 0)</f>
        <v>175</v>
      </c>
      <c r="AK1246" s="43">
        <f>_xlfn.XLOOKUP(Master1[[#This Row],[cu_id]],Revenue_Analysis[cuid],Revenue_Analysis[Q3 Average], 0)</f>
        <v>175</v>
      </c>
      <c r="AL1246" s="43">
        <f>_xlfn.XLOOKUP(Master1[[#This Row],[cu_id]],Revenue_Analysis[cuid],Revenue_Analysis[Q4 Average], 0)</f>
        <v>173.8417</v>
      </c>
      <c r="AM1246" s="44">
        <v>0.29166666666666669</v>
      </c>
      <c r="AN1246" s="44">
        <v>0.66666666666666663</v>
      </c>
      <c r="AO1246" s="25" t="s">
        <v>13860</v>
      </c>
      <c r="AP1246" s="25" t="s">
        <v>13860</v>
      </c>
      <c r="AQ1246" s="25" t="s">
        <v>13860</v>
      </c>
      <c r="AR1246" s="25" t="s">
        <v>0</v>
      </c>
      <c r="AS1246" s="15">
        <f>IFERROR(_xlfn.XLOOKUP(Master1[[#This Row],[cu_id]],StopTimes[cu_ID],StopTimes[Average Stop Time]), 0)</f>
        <v>15.69047619</v>
      </c>
      <c r="AT1246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246" s="45">
        <v>20</v>
      </c>
      <c r="AV1246" s="13"/>
      <c r="AW1246" s="12"/>
    </row>
    <row r="1247" spans="1:49" x14ac:dyDescent="0.3">
      <c r="A1247" s="74" t="s">
        <v>3849</v>
      </c>
      <c r="B1247" s="25">
        <v>71</v>
      </c>
      <c r="C1247" s="25" t="s">
        <v>14</v>
      </c>
      <c r="D1247" s="26">
        <v>29537</v>
      </c>
      <c r="E1247" s="26" t="s">
        <v>13</v>
      </c>
      <c r="F1247" s="126" t="s">
        <v>1420</v>
      </c>
      <c r="G1247" s="26" t="s">
        <v>1421</v>
      </c>
      <c r="H1247" s="26" t="s">
        <v>5</v>
      </c>
      <c r="I1247" s="26" t="s">
        <v>1422</v>
      </c>
      <c r="J1247" s="26" t="s">
        <v>4</v>
      </c>
      <c r="K1247" s="26" t="s">
        <v>892</v>
      </c>
      <c r="L1247" s="27" t="s">
        <v>16</v>
      </c>
      <c r="M1247" s="25" t="s">
        <v>3</v>
      </c>
      <c r="N1247" s="25" t="s">
        <v>2</v>
      </c>
      <c r="O124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247" s="25">
        <v>0</v>
      </c>
      <c r="Q1247" s="25">
        <v>0</v>
      </c>
      <c r="R1247" s="25">
        <v>0</v>
      </c>
      <c r="S1247" s="25">
        <v>30</v>
      </c>
      <c r="T1247" s="25">
        <v>0</v>
      </c>
      <c r="U1247" s="25">
        <v>68</v>
      </c>
      <c r="V1247" s="41">
        <f>IFERROR(Master1[[#This Row],[Avg Garment Scans per Delivery]]/Master1[[#This Row],[Garment Inventory]], "")</f>
        <v>0</v>
      </c>
      <c r="W1247" s="42">
        <v>54</v>
      </c>
      <c r="X1247" s="42">
        <v>0</v>
      </c>
      <c r="Y1247" s="42">
        <v>5</v>
      </c>
      <c r="Z1247" s="42">
        <v>54</v>
      </c>
      <c r="AA1247" s="43">
        <f>_xlfn.XLOOKUP(Master1[[#This Row],[cu_id]], Revenue_Analysis[cuid], Revenue_Analysis[Q1 Low Deviation], 0)</f>
        <v>106.0795</v>
      </c>
      <c r="AB1247" s="43">
        <f>_xlfn.XLOOKUP(Master1[[#This Row],[cu_id]],Revenue_Analysis[cuid],Revenue_Analysis[Q1 High Deviation], 0)</f>
        <v>371.65109999999999</v>
      </c>
      <c r="AC1247" s="43">
        <f>_xlfn.XLOOKUP(Master1[[#This Row],[cu_id]],Revenue_Analysis[cuid],Revenue_Analysis[Q2 Low Deviation], 0)</f>
        <v>97.435000000000002</v>
      </c>
      <c r="AD1247" s="43">
        <f>_xlfn.XLOOKUP(Master1[[#This Row],[cu_id]],Revenue_Analysis[cuid],Revenue_Analysis[Q2 High Deviation], 0)</f>
        <v>159.875</v>
      </c>
      <c r="AE1247" s="43">
        <f>_xlfn.XLOOKUP(Master1[[#This Row],[cu_id]],Revenue_Analysis[cuid],Revenue_Analysis[Q3 Low Deviation], 0)</f>
        <v>112.2809</v>
      </c>
      <c r="AF1247" s="43">
        <f>_xlfn.XLOOKUP(Master1[[#This Row],[cu_id]],Revenue_Analysis[cuid],Revenue_Analysis[Q3 High Deviation], 0)</f>
        <v>197.3991</v>
      </c>
      <c r="AG1247" s="43">
        <f>_xlfn.XLOOKUP(Master1[[#This Row],[cu_id]],Revenue_Analysis[cuid],Revenue_Analysis[Q4 Low Deviation], 0)</f>
        <v>115.0667</v>
      </c>
      <c r="AH1247" s="43">
        <f>_xlfn.XLOOKUP(Master1[[#This Row],[cu_id]],Revenue_Analysis[cuid],Revenue_Analysis[Q4 High Deviation], 0)</f>
        <v>219.30629999999999</v>
      </c>
      <c r="AI1247" s="43">
        <f>_xlfn.XLOOKUP(Master1[[#This Row],[cu_id]],Revenue_Analysis[cuid],Revenue_Analysis[Q1 Average], 0)</f>
        <v>238.86529999999999</v>
      </c>
      <c r="AJ1247" s="43">
        <f>_xlfn.XLOOKUP(Master1[[#This Row],[cu_id]],Revenue_Analysis[cuid],Revenue_Analysis[Q2 Average], 0)</f>
        <v>128.655</v>
      </c>
      <c r="AK1247" s="43">
        <f>_xlfn.XLOOKUP(Master1[[#This Row],[cu_id]],Revenue_Analysis[cuid],Revenue_Analysis[Q3 Average], 0)</f>
        <v>154.84</v>
      </c>
      <c r="AL1247" s="43">
        <f>_xlfn.XLOOKUP(Master1[[#This Row],[cu_id]],Revenue_Analysis[cuid],Revenue_Analysis[Q4 Average], 0)</f>
        <v>167.1865</v>
      </c>
      <c r="AM1247" s="44">
        <v>7</v>
      </c>
      <c r="AN1247" s="44">
        <v>5.5</v>
      </c>
      <c r="AO1247" s="25" t="s">
        <v>13860</v>
      </c>
      <c r="AP1247" s="25" t="s">
        <v>13860</v>
      </c>
      <c r="AQ1247" s="25" t="s">
        <v>465</v>
      </c>
      <c r="AR1247" s="25" t="s">
        <v>0</v>
      </c>
      <c r="AS1247" s="15">
        <f>IFERROR(_xlfn.XLOOKUP(Master1[[#This Row],[cu_id]],StopTimes[cu_ID],StopTimes[Average Stop Time]), 0)</f>
        <v>9.0818181833333327</v>
      </c>
      <c r="AT124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47" s="45" t="s">
        <v>13860</v>
      </c>
      <c r="AV1247" s="13"/>
      <c r="AW1247" s="12"/>
    </row>
    <row r="1248" spans="1:49" x14ac:dyDescent="0.3">
      <c r="A1248" s="74" t="s">
        <v>3850</v>
      </c>
      <c r="B1248" s="25">
        <v>9</v>
      </c>
      <c r="C1248" s="25" t="s">
        <v>14</v>
      </c>
      <c r="D1248" s="26">
        <v>29547</v>
      </c>
      <c r="E1248" s="26" t="s">
        <v>13</v>
      </c>
      <c r="F1248" s="126" t="s">
        <v>1423</v>
      </c>
      <c r="G1248" s="26" t="s">
        <v>1424</v>
      </c>
      <c r="H1248" s="26" t="s">
        <v>5</v>
      </c>
      <c r="I1248" s="26" t="s">
        <v>530</v>
      </c>
      <c r="J1248" s="26" t="s">
        <v>4</v>
      </c>
      <c r="K1248" s="26" t="s">
        <v>531</v>
      </c>
      <c r="L1248" s="27" t="s">
        <v>16</v>
      </c>
      <c r="M1248" s="25" t="s">
        <v>3</v>
      </c>
      <c r="N1248" s="25" t="s">
        <v>2</v>
      </c>
      <c r="O12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391</v>
      </c>
      <c r="P1248" s="25">
        <v>0</v>
      </c>
      <c r="Q1248" s="25">
        <v>0</v>
      </c>
      <c r="R1248" s="25">
        <v>0</v>
      </c>
      <c r="S1248" s="25">
        <v>391</v>
      </c>
      <c r="T1248" s="25">
        <v>0</v>
      </c>
      <c r="U1248" s="25">
        <v>65</v>
      </c>
      <c r="V1248" s="41">
        <f>IFERROR(Master1[[#This Row],[Avg Garment Scans per Delivery]]/Master1[[#This Row],[Garment Inventory]], "")</f>
        <v>6.25E-2</v>
      </c>
      <c r="W1248" s="42">
        <v>32</v>
      </c>
      <c r="X1248" s="42">
        <v>2</v>
      </c>
      <c r="Y1248" s="42">
        <v>3</v>
      </c>
      <c r="Z1248" s="42">
        <v>47</v>
      </c>
      <c r="AA1248" s="43">
        <f>_xlfn.XLOOKUP(Master1[[#This Row],[cu_id]], Revenue_Analysis[cuid], Revenue_Analysis[Q1 Low Deviation], 0)</f>
        <v>31.6145</v>
      </c>
      <c r="AB1248" s="43">
        <f>_xlfn.XLOOKUP(Master1[[#This Row],[cu_id]],Revenue_Analysis[cuid],Revenue_Analysis[Q1 High Deviation], 0)</f>
        <v>60.756700000000002</v>
      </c>
      <c r="AC1248" s="43">
        <f>_xlfn.XLOOKUP(Master1[[#This Row],[cu_id]],Revenue_Analysis[cuid],Revenue_Analysis[Q2 Low Deviation], 0)</f>
        <v>19.991099999999999</v>
      </c>
      <c r="AD1248" s="43">
        <f>_xlfn.XLOOKUP(Master1[[#This Row],[cu_id]],Revenue_Analysis[cuid],Revenue_Analysis[Q2 High Deviation], 0)</f>
        <v>140.90129999999999</v>
      </c>
      <c r="AE1248" s="43">
        <f>_xlfn.XLOOKUP(Master1[[#This Row],[cu_id]],Revenue_Analysis[cuid],Revenue_Analysis[Q3 Low Deviation], 0)</f>
        <v>21.059000000000001</v>
      </c>
      <c r="AF1248" s="43">
        <f>_xlfn.XLOOKUP(Master1[[#This Row],[cu_id]],Revenue_Analysis[cuid],Revenue_Analysis[Q3 High Deviation], 0)</f>
        <v>126.67400000000001</v>
      </c>
      <c r="AG1248" s="43">
        <f>_xlfn.XLOOKUP(Master1[[#This Row],[cu_id]],Revenue_Analysis[cuid],Revenue_Analysis[Q4 Low Deviation], 0)</f>
        <v>35.024099999999997</v>
      </c>
      <c r="AH1248" s="43">
        <f>_xlfn.XLOOKUP(Master1[[#This Row],[cu_id]],Revenue_Analysis[cuid],Revenue_Analysis[Q4 High Deviation], 0)</f>
        <v>75.766900000000007</v>
      </c>
      <c r="AI1248" s="43">
        <f>_xlfn.XLOOKUP(Master1[[#This Row],[cu_id]],Revenue_Analysis[cuid],Revenue_Analysis[Q1 Average], 0)</f>
        <v>46.185600000000001</v>
      </c>
      <c r="AJ1248" s="43">
        <f>_xlfn.XLOOKUP(Master1[[#This Row],[cu_id]],Revenue_Analysis[cuid],Revenue_Analysis[Q2 Average], 0)</f>
        <v>80.446200000000005</v>
      </c>
      <c r="AK1248" s="43">
        <f>_xlfn.XLOOKUP(Master1[[#This Row],[cu_id]],Revenue_Analysis[cuid],Revenue_Analysis[Q3 Average], 0)</f>
        <v>73.866500000000002</v>
      </c>
      <c r="AL1248" s="43">
        <f>_xlfn.XLOOKUP(Master1[[#This Row],[cu_id]],Revenue_Analysis[cuid],Revenue_Analysis[Q4 Average], 0)</f>
        <v>55.395499999999998</v>
      </c>
      <c r="AM1248" s="44" t="s">
        <v>13860</v>
      </c>
      <c r="AN1248" s="44" t="s">
        <v>13860</v>
      </c>
      <c r="AO1248" s="25" t="s">
        <v>13860</v>
      </c>
      <c r="AP1248" s="25" t="s">
        <v>13860</v>
      </c>
      <c r="AQ1248" s="25" t="s">
        <v>13860</v>
      </c>
      <c r="AR1248" s="25" t="s">
        <v>0</v>
      </c>
      <c r="AS1248" s="15">
        <f>IFERROR(_xlfn.XLOOKUP(Master1[[#This Row],[cu_id]],StopTimes[cu_ID],StopTimes[Average Stop Time]), 0)</f>
        <v>0.3</v>
      </c>
      <c r="AT1248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248" s="45">
        <v>20</v>
      </c>
      <c r="AV1248" s="13"/>
      <c r="AW1248" s="12"/>
    </row>
    <row r="1249" spans="1:49" x14ac:dyDescent="0.3">
      <c r="A1249" s="74" t="s">
        <v>3851</v>
      </c>
      <c r="B1249" s="25">
        <v>9</v>
      </c>
      <c r="C1249" s="25" t="s">
        <v>7</v>
      </c>
      <c r="D1249" s="26">
        <v>29550</v>
      </c>
      <c r="E1249" s="26" t="s">
        <v>13</v>
      </c>
      <c r="F1249" s="126" t="s">
        <v>1425</v>
      </c>
      <c r="G1249" s="26" t="s">
        <v>1426</v>
      </c>
      <c r="H1249" s="26" t="s">
        <v>5</v>
      </c>
      <c r="I1249" s="26" t="s">
        <v>567</v>
      </c>
      <c r="J1249" s="26" t="s">
        <v>4</v>
      </c>
      <c r="K1249" s="26" t="s">
        <v>399</v>
      </c>
      <c r="L1249" s="27">
        <v>0</v>
      </c>
      <c r="M1249" s="25" t="s">
        <v>3</v>
      </c>
      <c r="N1249" s="25" t="s">
        <v>2</v>
      </c>
      <c r="O12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131</v>
      </c>
      <c r="P1249" s="25">
        <v>0</v>
      </c>
      <c r="Q1249" s="25">
        <v>0</v>
      </c>
      <c r="R1249" s="25">
        <v>0</v>
      </c>
      <c r="S1249" s="25">
        <v>0</v>
      </c>
      <c r="T1249" s="25">
        <v>131</v>
      </c>
      <c r="U1249" s="25">
        <v>83</v>
      </c>
      <c r="V1249" s="41" t="str">
        <f>IFERROR(Master1[[#This Row],[Avg Garment Scans per Delivery]]/Master1[[#This Row],[Garment Inventory]], "")</f>
        <v/>
      </c>
      <c r="W1249" s="42"/>
      <c r="X1249" s="42"/>
      <c r="Y1249" s="42"/>
      <c r="Z1249" s="42"/>
      <c r="AA1249" s="43">
        <f>_xlfn.XLOOKUP(Master1[[#This Row],[cu_id]], Revenue_Analysis[cuid], Revenue_Analysis[Q1 Low Deviation], 0)</f>
        <v>270.09210000000002</v>
      </c>
      <c r="AB1249" s="43">
        <f>_xlfn.XLOOKUP(Master1[[#This Row],[cu_id]],Revenue_Analysis[cuid],Revenue_Analysis[Q1 High Deviation], 0)</f>
        <v>349.42669999999998</v>
      </c>
      <c r="AC1249" s="43">
        <f>_xlfn.XLOOKUP(Master1[[#This Row],[cu_id]],Revenue_Analysis[cuid],Revenue_Analysis[Q2 Low Deviation], 0)</f>
        <v>229.93690000000001</v>
      </c>
      <c r="AD1249" s="43">
        <f>_xlfn.XLOOKUP(Master1[[#This Row],[cu_id]],Revenue_Analysis[cuid],Revenue_Analysis[Q2 High Deviation], 0)</f>
        <v>482.49470000000002</v>
      </c>
      <c r="AE1249" s="43">
        <f>_xlfn.XLOOKUP(Master1[[#This Row],[cu_id]],Revenue_Analysis[cuid],Revenue_Analysis[Q3 Low Deviation], 0)</f>
        <v>162.47389999999999</v>
      </c>
      <c r="AF1249" s="43">
        <f>_xlfn.XLOOKUP(Master1[[#This Row],[cu_id]],Revenue_Analysis[cuid],Revenue_Analysis[Q3 High Deviation], 0)</f>
        <v>433.05349999999999</v>
      </c>
      <c r="AG1249" s="43">
        <f>_xlfn.XLOOKUP(Master1[[#This Row],[cu_id]],Revenue_Analysis[cuid],Revenue_Analysis[Q4 Low Deviation], 0)</f>
        <v>193.3854</v>
      </c>
      <c r="AH1249" s="43">
        <f>_xlfn.XLOOKUP(Master1[[#This Row],[cu_id]],Revenue_Analysis[cuid],Revenue_Analysis[Q4 High Deviation], 0)</f>
        <v>439.35219999999998</v>
      </c>
      <c r="AI1249" s="43">
        <f>_xlfn.XLOOKUP(Master1[[#This Row],[cu_id]],Revenue_Analysis[cuid],Revenue_Analysis[Q1 Average], 0)</f>
        <v>309.75940000000003</v>
      </c>
      <c r="AJ1249" s="43">
        <f>_xlfn.XLOOKUP(Master1[[#This Row],[cu_id]],Revenue_Analysis[cuid],Revenue_Analysis[Q2 Average], 0)</f>
        <v>356.2158</v>
      </c>
      <c r="AK1249" s="43">
        <f>_xlfn.XLOOKUP(Master1[[#This Row],[cu_id]],Revenue_Analysis[cuid],Revenue_Analysis[Q3 Average], 0)</f>
        <v>297.76369999999997</v>
      </c>
      <c r="AL1249" s="43">
        <f>_xlfn.XLOOKUP(Master1[[#This Row],[cu_id]],Revenue_Analysis[cuid],Revenue_Analysis[Q4 Average], 0)</f>
        <v>316.36880000000002</v>
      </c>
      <c r="AM1249" s="44">
        <v>0.39583333333333331</v>
      </c>
      <c r="AN1249" s="44">
        <v>0.66666666666666663</v>
      </c>
      <c r="AO1249" s="25" t="s">
        <v>13860</v>
      </c>
      <c r="AP1249" s="25" t="s">
        <v>13860</v>
      </c>
      <c r="AQ1249" s="25" t="s">
        <v>13860</v>
      </c>
      <c r="AR1249" s="25" t="s">
        <v>0</v>
      </c>
      <c r="AS1249" s="15">
        <f>IFERROR(_xlfn.XLOOKUP(Master1[[#This Row],[cu_id]],StopTimes[cu_ID],StopTimes[Average Stop Time]), 0)</f>
        <v>4.6733333333333338</v>
      </c>
      <c r="AT1249" s="15">
        <f>IF(Master1[[#This Row],[RSP StopTime Override]] &lt;&gt; "",Master1[[#This Row],[RSP StopTime Override]],IF(Master1[[#This Row],[Avg Stop Time Helper]] &lt;&gt; 0, Master1[[#This Row],[Avg Stop Time Helper]],Average_Stop_Time))</f>
        <v>35</v>
      </c>
      <c r="AU1249" s="45">
        <v>35</v>
      </c>
      <c r="AV1249" s="13"/>
      <c r="AW1249" s="12"/>
    </row>
    <row r="1250" spans="1:49" x14ac:dyDescent="0.3">
      <c r="A1250" s="74" t="s">
        <v>3852</v>
      </c>
      <c r="B1250" s="25">
        <v>71</v>
      </c>
      <c r="C1250" s="25" t="s">
        <v>9</v>
      </c>
      <c r="D1250" s="26">
        <v>99115</v>
      </c>
      <c r="E1250" s="26" t="s">
        <v>68</v>
      </c>
      <c r="F1250" s="126" t="s">
        <v>1427</v>
      </c>
      <c r="G1250" s="26" t="s">
        <v>1428</v>
      </c>
      <c r="H1250" s="26" t="s">
        <v>5</v>
      </c>
      <c r="I1250" s="26" t="s">
        <v>205</v>
      </c>
      <c r="J1250" s="26" t="s">
        <v>4</v>
      </c>
      <c r="K1250" s="26" t="s">
        <v>378</v>
      </c>
      <c r="L1250" s="27">
        <v>5</v>
      </c>
      <c r="M1250" s="25" t="s">
        <v>3</v>
      </c>
      <c r="N1250" s="25" t="s">
        <v>2</v>
      </c>
      <c r="O12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</v>
      </c>
      <c r="P1250" s="25">
        <v>18</v>
      </c>
      <c r="Q1250" s="25">
        <v>0</v>
      </c>
      <c r="R1250" s="25">
        <v>0</v>
      </c>
      <c r="S1250" s="25">
        <v>0</v>
      </c>
      <c r="T1250" s="25">
        <v>0</v>
      </c>
      <c r="U1250" s="25">
        <v>26</v>
      </c>
      <c r="V1250" s="41" t="str">
        <f>IFERROR(Master1[[#This Row],[Avg Garment Scans per Delivery]]/Master1[[#This Row],[Garment Inventory]], "")</f>
        <v/>
      </c>
      <c r="W1250" s="42"/>
      <c r="X1250" s="42"/>
      <c r="Y1250" s="42"/>
      <c r="Z1250" s="42"/>
      <c r="AA1250" s="43">
        <f>_xlfn.XLOOKUP(Master1[[#This Row],[cu_id]], Revenue_Analysis[cuid], Revenue_Analysis[Q1 Low Deviation], 0)</f>
        <v>0</v>
      </c>
      <c r="AB1250" s="43">
        <f>_xlfn.XLOOKUP(Master1[[#This Row],[cu_id]],Revenue_Analysis[cuid],Revenue_Analysis[Q1 High Deviation], 0)</f>
        <v>0</v>
      </c>
      <c r="AC1250" s="43">
        <f>_xlfn.XLOOKUP(Master1[[#This Row],[cu_id]],Revenue_Analysis[cuid],Revenue_Analysis[Q2 Low Deviation], 0)</f>
        <v>0</v>
      </c>
      <c r="AD1250" s="43">
        <f>_xlfn.XLOOKUP(Master1[[#This Row],[cu_id]],Revenue_Analysis[cuid],Revenue_Analysis[Q2 High Deviation], 0)</f>
        <v>0</v>
      </c>
      <c r="AE1250" s="43">
        <f>_xlfn.XLOOKUP(Master1[[#This Row],[cu_id]],Revenue_Analysis[cuid],Revenue_Analysis[Q3 Low Deviation], 0)</f>
        <v>0</v>
      </c>
      <c r="AF1250" s="43">
        <f>_xlfn.XLOOKUP(Master1[[#This Row],[cu_id]],Revenue_Analysis[cuid],Revenue_Analysis[Q3 High Deviation], 0)</f>
        <v>0</v>
      </c>
      <c r="AG1250" s="43">
        <f>_xlfn.XLOOKUP(Master1[[#This Row],[cu_id]],Revenue_Analysis[cuid],Revenue_Analysis[Q4 Low Deviation], 0)</f>
        <v>0</v>
      </c>
      <c r="AH1250" s="43">
        <f>_xlfn.XLOOKUP(Master1[[#This Row],[cu_id]],Revenue_Analysis[cuid],Revenue_Analysis[Q4 High Deviation], 0)</f>
        <v>0</v>
      </c>
      <c r="AI1250" s="43">
        <f>_xlfn.XLOOKUP(Master1[[#This Row],[cu_id]],Revenue_Analysis[cuid],Revenue_Analysis[Q1 Average], 0)</f>
        <v>0</v>
      </c>
      <c r="AJ1250" s="43">
        <f>_xlfn.XLOOKUP(Master1[[#This Row],[cu_id]],Revenue_Analysis[cuid],Revenue_Analysis[Q2 Average], 0)</f>
        <v>0</v>
      </c>
      <c r="AK1250" s="43">
        <f>_xlfn.XLOOKUP(Master1[[#This Row],[cu_id]],Revenue_Analysis[cuid],Revenue_Analysis[Q3 Average], 0)</f>
        <v>0</v>
      </c>
      <c r="AL1250" s="43">
        <f>_xlfn.XLOOKUP(Master1[[#This Row],[cu_id]],Revenue_Analysis[cuid],Revenue_Analysis[Q4 Average], 0)</f>
        <v>0</v>
      </c>
      <c r="AM1250" s="44">
        <v>7</v>
      </c>
      <c r="AN1250" s="44">
        <v>5.5</v>
      </c>
      <c r="AO1250" s="25" t="s">
        <v>13860</v>
      </c>
      <c r="AP1250" s="25" t="s">
        <v>13860</v>
      </c>
      <c r="AQ1250" s="25" t="s">
        <v>207</v>
      </c>
      <c r="AR1250" s="25" t="s">
        <v>0</v>
      </c>
      <c r="AS1250" s="15">
        <f>IFERROR(_xlfn.XLOOKUP(Master1[[#This Row],[cu_id]],StopTimes[cu_ID],StopTimes[Average Stop Time]), 0)</f>
        <v>0</v>
      </c>
      <c r="AT125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50" s="45" t="s">
        <v>13860</v>
      </c>
      <c r="AV1250" s="13"/>
      <c r="AW1250" s="12"/>
    </row>
    <row r="1251" spans="1:49" x14ac:dyDescent="0.3">
      <c r="A1251" s="74" t="s">
        <v>3447</v>
      </c>
      <c r="B1251" s="25">
        <v>8</v>
      </c>
      <c r="C1251" s="25" t="s">
        <v>14</v>
      </c>
      <c r="D1251" s="26">
        <v>99061</v>
      </c>
      <c r="E1251" s="26" t="s">
        <v>405</v>
      </c>
      <c r="F1251" s="126" t="s">
        <v>406</v>
      </c>
      <c r="G1251" s="26" t="s">
        <v>402</v>
      </c>
      <c r="H1251" s="26" t="s">
        <v>5</v>
      </c>
      <c r="I1251" s="26" t="s">
        <v>403</v>
      </c>
      <c r="J1251" s="26" t="s">
        <v>4</v>
      </c>
      <c r="K1251" s="26" t="s">
        <v>404</v>
      </c>
      <c r="L1251" s="27" t="s">
        <v>16</v>
      </c>
      <c r="M1251" s="25" t="s">
        <v>3</v>
      </c>
      <c r="N1251" s="25" t="s">
        <v>2</v>
      </c>
      <c r="O12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251" s="25">
        <v>0</v>
      </c>
      <c r="Q1251" s="25">
        <v>0</v>
      </c>
      <c r="R1251" s="25">
        <v>0</v>
      </c>
      <c r="S1251" s="25">
        <v>60</v>
      </c>
      <c r="T1251" s="25">
        <v>0</v>
      </c>
      <c r="U1251" s="25">
        <v>53</v>
      </c>
      <c r="V1251" s="41" t="str">
        <f>IFERROR(Master1[[#This Row],[Avg Garment Scans per Delivery]]/Master1[[#This Row],[Garment Inventory]], "")</f>
        <v/>
      </c>
      <c r="W1251" s="42"/>
      <c r="X1251" s="42"/>
      <c r="Y1251" s="42"/>
      <c r="Z1251" s="42"/>
      <c r="AA1251" s="43">
        <f>_xlfn.XLOOKUP(Master1[[#This Row],[cu_id]], Revenue_Analysis[cuid], Revenue_Analysis[Q1 Low Deviation], 0)</f>
        <v>8.2547999999999995</v>
      </c>
      <c r="AB1251" s="43">
        <f>_xlfn.XLOOKUP(Master1[[#This Row],[cu_id]],Revenue_Analysis[cuid],Revenue_Analysis[Q1 High Deviation], 0)</f>
        <v>9.2698</v>
      </c>
      <c r="AC1251" s="43">
        <f>_xlfn.XLOOKUP(Master1[[#This Row],[cu_id]],Revenue_Analysis[cuid],Revenue_Analysis[Q2 Low Deviation], 0)</f>
        <v>4.8574000000000002</v>
      </c>
      <c r="AD1251" s="43">
        <f>_xlfn.XLOOKUP(Master1[[#This Row],[cu_id]],Revenue_Analysis[cuid],Revenue_Analysis[Q2 High Deviation], 0)</f>
        <v>12.2502</v>
      </c>
      <c r="AE1251" s="43">
        <f>_xlfn.XLOOKUP(Master1[[#This Row],[cu_id]],Revenue_Analysis[cuid],Revenue_Analysis[Q3 Low Deviation], 0)</f>
        <v>5.9093</v>
      </c>
      <c r="AF1251" s="43">
        <f>_xlfn.XLOOKUP(Master1[[#This Row],[cu_id]],Revenue_Analysis[cuid],Revenue_Analysis[Q3 High Deviation], 0)</f>
        <v>10.6523</v>
      </c>
      <c r="AG1251" s="43">
        <f>_xlfn.XLOOKUP(Master1[[#This Row],[cu_id]],Revenue_Analysis[cuid],Revenue_Analysis[Q4 Low Deviation], 0)</f>
        <v>6.5589000000000004</v>
      </c>
      <c r="AH1251" s="43">
        <f>_xlfn.XLOOKUP(Master1[[#This Row],[cu_id]],Revenue_Analysis[cuid],Revenue_Analysis[Q4 High Deviation], 0)</f>
        <v>9.6903000000000006</v>
      </c>
      <c r="AI1251" s="43">
        <f>_xlfn.XLOOKUP(Master1[[#This Row],[cu_id]],Revenue_Analysis[cuid],Revenue_Analysis[Q1 Average], 0)</f>
        <v>8.7622999999999998</v>
      </c>
      <c r="AJ1251" s="43">
        <f>_xlfn.XLOOKUP(Master1[[#This Row],[cu_id]],Revenue_Analysis[cuid],Revenue_Analysis[Q2 Average], 0)</f>
        <v>8.5538000000000007</v>
      </c>
      <c r="AK1251" s="43">
        <f>_xlfn.XLOOKUP(Master1[[#This Row],[cu_id]],Revenue_Analysis[cuid],Revenue_Analysis[Q3 Average], 0)</f>
        <v>8.2807999999999993</v>
      </c>
      <c r="AL1251" s="43">
        <f>_xlfn.XLOOKUP(Master1[[#This Row],[cu_id]],Revenue_Analysis[cuid],Revenue_Analysis[Q4 Average], 0)</f>
        <v>8.1245999999999992</v>
      </c>
      <c r="AM1251" s="44">
        <v>0.33333333333333331</v>
      </c>
      <c r="AN1251" s="44">
        <v>0.95833333333333337</v>
      </c>
      <c r="AO1251" s="49">
        <v>0.5</v>
      </c>
      <c r="AP1251" s="49">
        <v>0.58333333333333337</v>
      </c>
      <c r="AQ1251" s="25" t="s">
        <v>13860</v>
      </c>
      <c r="AR1251" s="25" t="s">
        <v>0</v>
      </c>
      <c r="AS1251" s="15">
        <f>IFERROR(_xlfn.XLOOKUP(Master1[[#This Row],[cu_id]],StopTimes[cu_ID],StopTimes[Average Stop Time]), 0)</f>
        <v>0.27083333333333331</v>
      </c>
      <c r="AT125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51" s="45" t="s">
        <v>13860</v>
      </c>
      <c r="AV1251" s="13"/>
      <c r="AW1251" s="12"/>
    </row>
    <row r="1252" spans="1:49" x14ac:dyDescent="0.3">
      <c r="A1252" s="74" t="s">
        <v>3854</v>
      </c>
      <c r="B1252" s="25">
        <v>8</v>
      </c>
      <c r="C1252" s="25" t="s">
        <v>14</v>
      </c>
      <c r="D1252" s="26">
        <v>99061</v>
      </c>
      <c r="E1252" s="26" t="s">
        <v>1431</v>
      </c>
      <c r="F1252" s="126" t="s">
        <v>1432</v>
      </c>
      <c r="G1252" s="26" t="s">
        <v>402</v>
      </c>
      <c r="H1252" s="26" t="s">
        <v>5</v>
      </c>
      <c r="I1252" s="26" t="s">
        <v>403</v>
      </c>
      <c r="J1252" s="26" t="s">
        <v>4</v>
      </c>
      <c r="K1252" s="26" t="s">
        <v>404</v>
      </c>
      <c r="L1252" s="27" t="s">
        <v>16</v>
      </c>
      <c r="M1252" s="25" t="s">
        <v>3</v>
      </c>
      <c r="N1252" s="25" t="s">
        <v>2</v>
      </c>
      <c r="O12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252" s="25">
        <v>0</v>
      </c>
      <c r="Q1252" s="25">
        <v>0</v>
      </c>
      <c r="R1252" s="25">
        <v>0</v>
      </c>
      <c r="S1252" s="25">
        <v>70</v>
      </c>
      <c r="T1252" s="25">
        <v>0</v>
      </c>
      <c r="U1252" s="25">
        <v>53</v>
      </c>
      <c r="V1252" s="41" t="str">
        <f>IFERROR(Master1[[#This Row],[Avg Garment Scans per Delivery]]/Master1[[#This Row],[Garment Inventory]], "")</f>
        <v/>
      </c>
      <c r="W1252" s="42"/>
      <c r="X1252" s="42"/>
      <c r="Y1252" s="42"/>
      <c r="Z1252" s="42"/>
      <c r="AA1252" s="43">
        <f>_xlfn.XLOOKUP(Master1[[#This Row],[cu_id]], Revenue_Analysis[cuid], Revenue_Analysis[Q1 Low Deviation], 0)</f>
        <v>21.795200000000001</v>
      </c>
      <c r="AB1252" s="43">
        <f>_xlfn.XLOOKUP(Master1[[#This Row],[cu_id]],Revenue_Analysis[cuid],Revenue_Analysis[Q1 High Deviation], 0)</f>
        <v>25.406400000000001</v>
      </c>
      <c r="AC1252" s="43">
        <f>_xlfn.XLOOKUP(Master1[[#This Row],[cu_id]],Revenue_Analysis[cuid],Revenue_Analysis[Q2 Low Deviation], 0)</f>
        <v>19.561399999999999</v>
      </c>
      <c r="AD1252" s="43">
        <f>_xlfn.XLOOKUP(Master1[[#This Row],[cu_id]],Revenue_Analysis[cuid],Revenue_Analysis[Q2 High Deviation], 0)</f>
        <v>27.761600000000001</v>
      </c>
      <c r="AE1252" s="43">
        <f>_xlfn.XLOOKUP(Master1[[#This Row],[cu_id]],Revenue_Analysis[cuid],Revenue_Analysis[Q3 Low Deviation], 0)</f>
        <v>19.400600000000001</v>
      </c>
      <c r="AF1252" s="43">
        <f>_xlfn.XLOOKUP(Master1[[#This Row],[cu_id]],Revenue_Analysis[cuid],Revenue_Analysis[Q3 High Deviation], 0)</f>
        <v>26.0624</v>
      </c>
      <c r="AG1252" s="43">
        <f>_xlfn.XLOOKUP(Master1[[#This Row],[cu_id]],Revenue_Analysis[cuid],Revenue_Analysis[Q4 Low Deviation], 0)</f>
        <v>20.566299999999998</v>
      </c>
      <c r="AH1252" s="43">
        <f>_xlfn.XLOOKUP(Master1[[#This Row],[cu_id]],Revenue_Analysis[cuid],Revenue_Analysis[Q4 High Deviation], 0)</f>
        <v>24.969100000000001</v>
      </c>
      <c r="AI1252" s="43">
        <f>_xlfn.XLOOKUP(Master1[[#This Row],[cu_id]],Revenue_Analysis[cuid],Revenue_Analysis[Q1 Average], 0)</f>
        <v>23.6008</v>
      </c>
      <c r="AJ1252" s="43">
        <f>_xlfn.XLOOKUP(Master1[[#This Row],[cu_id]],Revenue_Analysis[cuid],Revenue_Analysis[Q2 Average], 0)</f>
        <v>23.6615</v>
      </c>
      <c r="AK1252" s="43">
        <f>_xlfn.XLOOKUP(Master1[[#This Row],[cu_id]],Revenue_Analysis[cuid],Revenue_Analysis[Q3 Average], 0)</f>
        <v>22.7315</v>
      </c>
      <c r="AL1252" s="43">
        <f>_xlfn.XLOOKUP(Master1[[#This Row],[cu_id]],Revenue_Analysis[cuid],Revenue_Analysis[Q4 Average], 0)</f>
        <v>22.767700000000001</v>
      </c>
      <c r="AM1252" s="44">
        <v>0.33333333333333331</v>
      </c>
      <c r="AN1252" s="44">
        <v>0.95833333333333337</v>
      </c>
      <c r="AO1252" s="49">
        <v>0.5</v>
      </c>
      <c r="AP1252" s="49">
        <v>0.58333333333333337</v>
      </c>
      <c r="AQ1252" s="25" t="s">
        <v>13860</v>
      </c>
      <c r="AR1252" s="25" t="s">
        <v>0</v>
      </c>
      <c r="AS1252" s="15">
        <f>IFERROR(_xlfn.XLOOKUP(Master1[[#This Row],[cu_id]],StopTimes[cu_ID],StopTimes[Average Stop Time]), 0)</f>
        <v>3.5375000000000001</v>
      </c>
      <c r="AT125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52" s="45" t="s">
        <v>13860</v>
      </c>
      <c r="AV1252" s="13"/>
      <c r="AW1252" s="12"/>
    </row>
    <row r="1253" spans="1:49" x14ac:dyDescent="0.3">
      <c r="A1253" s="74" t="s">
        <v>3446</v>
      </c>
      <c r="B1253" s="25">
        <v>8</v>
      </c>
      <c r="C1253" s="25" t="s">
        <v>14</v>
      </c>
      <c r="D1253" s="26">
        <v>99061</v>
      </c>
      <c r="E1253" s="26" t="s">
        <v>400</v>
      </c>
      <c r="F1253" s="126" t="s">
        <v>401</v>
      </c>
      <c r="G1253" s="26" t="s">
        <v>402</v>
      </c>
      <c r="H1253" s="26" t="s">
        <v>5</v>
      </c>
      <c r="I1253" s="26" t="s">
        <v>403</v>
      </c>
      <c r="J1253" s="26" t="s">
        <v>4</v>
      </c>
      <c r="K1253" s="26" t="s">
        <v>404</v>
      </c>
      <c r="L1253" s="27" t="s">
        <v>16</v>
      </c>
      <c r="M1253" s="25" t="s">
        <v>3</v>
      </c>
      <c r="N1253" s="25" t="s">
        <v>2</v>
      </c>
      <c r="O12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253" s="25">
        <v>0</v>
      </c>
      <c r="Q1253" s="25">
        <v>0</v>
      </c>
      <c r="R1253" s="25">
        <v>0</v>
      </c>
      <c r="S1253" s="25">
        <v>80</v>
      </c>
      <c r="T1253" s="25">
        <v>0</v>
      </c>
      <c r="U1253" s="25">
        <v>53</v>
      </c>
      <c r="V1253" s="41">
        <f>IFERROR(Master1[[#This Row],[Avg Garment Scans per Delivery]]/Master1[[#This Row],[Garment Inventory]], "")</f>
        <v>0.22727272727272727</v>
      </c>
      <c r="W1253" s="42">
        <v>22</v>
      </c>
      <c r="X1253" s="42">
        <v>5</v>
      </c>
      <c r="Y1253" s="42">
        <v>2</v>
      </c>
      <c r="Z1253" s="42">
        <v>22</v>
      </c>
      <c r="AA1253" s="43">
        <f>_xlfn.XLOOKUP(Master1[[#This Row],[cu_id]], Revenue_Analysis[cuid], Revenue_Analysis[Q1 Low Deviation], 0)</f>
        <v>10.8116</v>
      </c>
      <c r="AB1253" s="43">
        <f>_xlfn.XLOOKUP(Master1[[#This Row],[cu_id]],Revenue_Analysis[cuid],Revenue_Analysis[Q1 High Deviation], 0)</f>
        <v>11.6838</v>
      </c>
      <c r="AC1253" s="43">
        <f>_xlfn.XLOOKUP(Master1[[#This Row],[cu_id]],Revenue_Analysis[cuid],Revenue_Analysis[Q2 Low Deviation], 0)</f>
        <v>10.7216</v>
      </c>
      <c r="AD1253" s="43">
        <f>_xlfn.XLOOKUP(Master1[[#This Row],[cu_id]],Revenue_Analysis[cuid],Revenue_Analysis[Q2 High Deviation], 0)</f>
        <v>12.033799999999999</v>
      </c>
      <c r="AE1253" s="43">
        <f>_xlfn.XLOOKUP(Master1[[#This Row],[cu_id]],Revenue_Analysis[cuid],Revenue_Analysis[Q3 Low Deviation], 0)</f>
        <v>10.918699999999999</v>
      </c>
      <c r="AF1253" s="43">
        <f>_xlfn.XLOOKUP(Master1[[#This Row],[cu_id]],Revenue_Analysis[cuid],Revenue_Analysis[Q3 High Deviation], 0)</f>
        <v>11.2675</v>
      </c>
      <c r="AG1253" s="43">
        <f>_xlfn.XLOOKUP(Master1[[#This Row],[cu_id]],Revenue_Analysis[cuid],Revenue_Analysis[Q4 Low Deviation], 0)</f>
        <v>10.9435</v>
      </c>
      <c r="AH1253" s="43">
        <f>_xlfn.XLOOKUP(Master1[[#This Row],[cu_id]],Revenue_Analysis[cuid],Revenue_Analysis[Q4 High Deviation], 0)</f>
        <v>11.439500000000001</v>
      </c>
      <c r="AI1253" s="43">
        <f>_xlfn.XLOOKUP(Master1[[#This Row],[cu_id]],Revenue_Analysis[cuid],Revenue_Analysis[Q1 Average], 0)</f>
        <v>11.2477</v>
      </c>
      <c r="AJ1253" s="43">
        <f>_xlfn.XLOOKUP(Master1[[#This Row],[cu_id]],Revenue_Analysis[cuid],Revenue_Analysis[Q2 Average], 0)</f>
        <v>11.377700000000001</v>
      </c>
      <c r="AK1253" s="43">
        <f>_xlfn.XLOOKUP(Master1[[#This Row],[cu_id]],Revenue_Analysis[cuid],Revenue_Analysis[Q3 Average], 0)</f>
        <v>11.0931</v>
      </c>
      <c r="AL1253" s="43">
        <f>_xlfn.XLOOKUP(Master1[[#This Row],[cu_id]],Revenue_Analysis[cuid],Revenue_Analysis[Q4 Average], 0)</f>
        <v>11.1915</v>
      </c>
      <c r="AM1253" s="44">
        <v>0.33333333333333331</v>
      </c>
      <c r="AN1253" s="44">
        <v>0.95833333333333337</v>
      </c>
      <c r="AO1253" s="49">
        <v>0.5</v>
      </c>
      <c r="AP1253" s="49">
        <v>0.58333333333333337</v>
      </c>
      <c r="AQ1253" s="25" t="s">
        <v>13860</v>
      </c>
      <c r="AR1253" s="25" t="s">
        <v>0</v>
      </c>
      <c r="AS1253" s="15">
        <f>IFERROR(_xlfn.XLOOKUP(Master1[[#This Row],[cu_id]],StopTimes[cu_ID],StopTimes[Average Stop Time]), 0)</f>
        <v>0.29583333333333334</v>
      </c>
      <c r="AT125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53" s="45" t="s">
        <v>13860</v>
      </c>
      <c r="AV1253" s="13"/>
      <c r="AW1253" s="12"/>
    </row>
    <row r="1254" spans="1:49" x14ac:dyDescent="0.3">
      <c r="A1254" s="74" t="s">
        <v>3856</v>
      </c>
      <c r="B1254" s="25">
        <v>15</v>
      </c>
      <c r="C1254" s="25" t="s">
        <v>9</v>
      </c>
      <c r="D1254" s="26">
        <v>99061</v>
      </c>
      <c r="E1254" s="26" t="s">
        <v>1435</v>
      </c>
      <c r="F1254" s="126" t="s">
        <v>1436</v>
      </c>
      <c r="G1254" s="26" t="s">
        <v>691</v>
      </c>
      <c r="H1254" s="26" t="s">
        <v>5</v>
      </c>
      <c r="I1254" s="26" t="s">
        <v>692</v>
      </c>
      <c r="J1254" s="26" t="s">
        <v>4</v>
      </c>
      <c r="K1254" s="26" t="s">
        <v>1172</v>
      </c>
      <c r="L1254" s="27" t="s">
        <v>16</v>
      </c>
      <c r="M1254" s="25" t="s">
        <v>3</v>
      </c>
      <c r="N1254" s="25" t="s">
        <v>2</v>
      </c>
      <c r="O12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254" s="25">
        <v>160</v>
      </c>
      <c r="Q1254" s="25">
        <v>0</v>
      </c>
      <c r="R1254" s="25">
        <v>0</v>
      </c>
      <c r="S1254" s="25">
        <v>0</v>
      </c>
      <c r="T1254" s="25">
        <v>0</v>
      </c>
      <c r="U1254" s="25">
        <v>52</v>
      </c>
      <c r="V1254" s="41" t="str">
        <f>IFERROR(Master1[[#This Row],[Avg Garment Scans per Delivery]]/Master1[[#This Row],[Garment Inventory]], "")</f>
        <v/>
      </c>
      <c r="W1254" s="42"/>
      <c r="X1254" s="42"/>
      <c r="Y1254" s="42"/>
      <c r="Z1254" s="42"/>
      <c r="AA1254" s="43">
        <f>_xlfn.XLOOKUP(Master1[[#This Row],[cu_id]], Revenue_Analysis[cuid], Revenue_Analysis[Q1 Low Deviation], 0)</f>
        <v>22</v>
      </c>
      <c r="AB1254" s="43">
        <f>_xlfn.XLOOKUP(Master1[[#This Row],[cu_id]],Revenue_Analysis[cuid],Revenue_Analysis[Q1 High Deviation], 0)</f>
        <v>22</v>
      </c>
      <c r="AC1254" s="43">
        <f>_xlfn.XLOOKUP(Master1[[#This Row],[cu_id]],Revenue_Analysis[cuid],Revenue_Analysis[Q2 Low Deviation], 0)</f>
        <v>7.5613000000000001</v>
      </c>
      <c r="AD1254" s="43">
        <f>_xlfn.XLOOKUP(Master1[[#This Row],[cu_id]],Revenue_Analysis[cuid],Revenue_Analysis[Q2 High Deviation], 0)</f>
        <v>16.224499999999999</v>
      </c>
      <c r="AE1254" s="43">
        <f>_xlfn.XLOOKUP(Master1[[#This Row],[cu_id]],Revenue_Analysis[cuid],Revenue_Analysis[Q3 Low Deviation], 0)</f>
        <v>9.3782999999999994</v>
      </c>
      <c r="AF1254" s="43">
        <f>_xlfn.XLOOKUP(Master1[[#This Row],[cu_id]],Revenue_Analysis[cuid],Revenue_Analysis[Q3 High Deviation], 0)</f>
        <v>11.0001</v>
      </c>
      <c r="AG1254" s="43">
        <f>_xlfn.XLOOKUP(Master1[[#This Row],[cu_id]],Revenue_Analysis[cuid],Revenue_Analysis[Q4 Low Deviation], 0)</f>
        <v>9.0808999999999997</v>
      </c>
      <c r="AH1254" s="43">
        <f>_xlfn.XLOOKUP(Master1[[#This Row],[cu_id]],Revenue_Analysis[cuid],Revenue_Analysis[Q4 High Deviation], 0)</f>
        <v>12.6099</v>
      </c>
      <c r="AI1254" s="43">
        <f>_xlfn.XLOOKUP(Master1[[#This Row],[cu_id]],Revenue_Analysis[cuid],Revenue_Analysis[Q1 Average], 0)</f>
        <v>22</v>
      </c>
      <c r="AJ1254" s="43">
        <f>_xlfn.XLOOKUP(Master1[[#This Row],[cu_id]],Revenue_Analysis[cuid],Revenue_Analysis[Q2 Average], 0)</f>
        <v>11.892899999999999</v>
      </c>
      <c r="AK1254" s="43">
        <f>_xlfn.XLOOKUP(Master1[[#This Row],[cu_id]],Revenue_Analysis[cuid],Revenue_Analysis[Q3 Average], 0)</f>
        <v>10.1892</v>
      </c>
      <c r="AL1254" s="43">
        <f>_xlfn.XLOOKUP(Master1[[#This Row],[cu_id]],Revenue_Analysis[cuid],Revenue_Analysis[Q4 Average], 0)</f>
        <v>10.8454</v>
      </c>
      <c r="AM1254" s="44">
        <v>0.375</v>
      </c>
      <c r="AN1254" s="44">
        <v>0.95833333333333337</v>
      </c>
      <c r="AO1254" s="49">
        <v>0.5</v>
      </c>
      <c r="AP1254" s="44">
        <v>0.5625</v>
      </c>
      <c r="AQ1254" s="25" t="s">
        <v>13860</v>
      </c>
      <c r="AR1254" s="25" t="s">
        <v>0</v>
      </c>
      <c r="AS1254" s="15">
        <f>IFERROR(_xlfn.XLOOKUP(Master1[[#This Row],[cu_id]],StopTimes[cu_ID],StopTimes[Average Stop Time]), 0)</f>
        <v>0.17166666666666666</v>
      </c>
      <c r="AT1254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254" s="45">
        <v>5</v>
      </c>
      <c r="AV1254" s="13"/>
      <c r="AW1254" s="12"/>
    </row>
    <row r="1255" spans="1:49" x14ac:dyDescent="0.3">
      <c r="A1255" s="74" t="s">
        <v>3857</v>
      </c>
      <c r="B1255" s="25">
        <v>15</v>
      </c>
      <c r="C1255" s="25" t="s">
        <v>9</v>
      </c>
      <c r="D1255" s="26">
        <v>99061</v>
      </c>
      <c r="E1255" s="26" t="s">
        <v>1437</v>
      </c>
      <c r="F1255" s="126" t="s">
        <v>1438</v>
      </c>
      <c r="G1255" s="26" t="s">
        <v>691</v>
      </c>
      <c r="H1255" s="26" t="s">
        <v>5</v>
      </c>
      <c r="I1255" s="26" t="s">
        <v>692</v>
      </c>
      <c r="J1255" s="26" t="s">
        <v>4</v>
      </c>
      <c r="K1255" s="26" t="s">
        <v>1172</v>
      </c>
      <c r="L1255" s="27" t="s">
        <v>16</v>
      </c>
      <c r="M1255" s="25" t="s">
        <v>3</v>
      </c>
      <c r="N1255" s="25" t="s">
        <v>2</v>
      </c>
      <c r="O12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165</v>
      </c>
      <c r="P1255" s="25">
        <v>165</v>
      </c>
      <c r="Q1255" s="25">
        <v>0</v>
      </c>
      <c r="R1255" s="25">
        <v>0</v>
      </c>
      <c r="S1255" s="25">
        <v>0</v>
      </c>
      <c r="T1255" s="25">
        <v>0</v>
      </c>
      <c r="U1255" s="25">
        <v>52</v>
      </c>
      <c r="V1255" s="41" t="str">
        <f>IFERROR(Master1[[#This Row],[Avg Garment Scans per Delivery]]/Master1[[#This Row],[Garment Inventory]], "")</f>
        <v/>
      </c>
      <c r="W1255" s="42"/>
      <c r="X1255" s="42"/>
      <c r="Y1255" s="42"/>
      <c r="Z1255" s="42"/>
      <c r="AA1255" s="43">
        <f>_xlfn.XLOOKUP(Master1[[#This Row],[cu_id]], Revenue_Analysis[cuid], Revenue_Analysis[Q1 Low Deviation], 0)</f>
        <v>27.6</v>
      </c>
      <c r="AB1255" s="43">
        <f>_xlfn.XLOOKUP(Master1[[#This Row],[cu_id]],Revenue_Analysis[cuid],Revenue_Analysis[Q1 High Deviation], 0)</f>
        <v>27.6</v>
      </c>
      <c r="AC1255" s="43">
        <f>_xlfn.XLOOKUP(Master1[[#This Row],[cu_id]],Revenue_Analysis[cuid],Revenue_Analysis[Q2 Low Deviation], 0)</f>
        <v>23.665099999999999</v>
      </c>
      <c r="AD1255" s="43">
        <f>_xlfn.XLOOKUP(Master1[[#This Row],[cu_id]],Revenue_Analysis[cuid],Revenue_Analysis[Q2 High Deviation], 0)</f>
        <v>26.150300000000001</v>
      </c>
      <c r="AE1255" s="43">
        <f>_xlfn.XLOOKUP(Master1[[#This Row],[cu_id]],Revenue_Analysis[cuid],Revenue_Analysis[Q3 Low Deviation], 0)</f>
        <v>23.331</v>
      </c>
      <c r="AF1255" s="43">
        <f>_xlfn.XLOOKUP(Master1[[#This Row],[cu_id]],Revenue_Analysis[cuid],Revenue_Analysis[Q3 High Deviation], 0)</f>
        <v>27.090599999999998</v>
      </c>
      <c r="AG1255" s="43">
        <f>_xlfn.XLOOKUP(Master1[[#This Row],[cu_id]],Revenue_Analysis[cuid],Revenue_Analysis[Q4 Low Deviation], 0)</f>
        <v>23.980699999999999</v>
      </c>
      <c r="AH1255" s="43">
        <f>_xlfn.XLOOKUP(Master1[[#This Row],[cu_id]],Revenue_Analysis[cuid],Revenue_Analysis[Q4 High Deviation], 0)</f>
        <v>24.662299999999998</v>
      </c>
      <c r="AI1255" s="43">
        <f>_xlfn.XLOOKUP(Master1[[#This Row],[cu_id]],Revenue_Analysis[cuid],Revenue_Analysis[Q1 Average], 0)</f>
        <v>27.6</v>
      </c>
      <c r="AJ1255" s="43">
        <f>_xlfn.XLOOKUP(Master1[[#This Row],[cu_id]],Revenue_Analysis[cuid],Revenue_Analysis[Q2 Average], 0)</f>
        <v>24.907699999999998</v>
      </c>
      <c r="AK1255" s="43">
        <f>_xlfn.XLOOKUP(Master1[[#This Row],[cu_id]],Revenue_Analysis[cuid],Revenue_Analysis[Q3 Average], 0)</f>
        <v>25.210799999999999</v>
      </c>
      <c r="AL1255" s="43">
        <f>_xlfn.XLOOKUP(Master1[[#This Row],[cu_id]],Revenue_Analysis[cuid],Revenue_Analysis[Q4 Average], 0)</f>
        <v>24.3215</v>
      </c>
      <c r="AM1255" s="44">
        <v>0.375</v>
      </c>
      <c r="AN1255" s="44">
        <v>0.95833333333333337</v>
      </c>
      <c r="AO1255" s="49">
        <v>0.5</v>
      </c>
      <c r="AP1255" s="44">
        <v>0.5625</v>
      </c>
      <c r="AQ1255" s="25" t="s">
        <v>13860</v>
      </c>
      <c r="AR1255" s="25" t="s">
        <v>0</v>
      </c>
      <c r="AS1255" s="15">
        <f>IFERROR(_xlfn.XLOOKUP(Master1[[#This Row],[cu_id]],StopTimes[cu_ID],StopTimes[Average Stop Time]), 0)</f>
        <v>0.14814814666666667</v>
      </c>
      <c r="AT1255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255" s="45">
        <v>5</v>
      </c>
      <c r="AV1255" s="13"/>
      <c r="AW1255" s="12"/>
    </row>
    <row r="1256" spans="1:49" x14ac:dyDescent="0.3">
      <c r="A1256" s="74" t="s">
        <v>3858</v>
      </c>
      <c r="B1256" s="25">
        <v>15</v>
      </c>
      <c r="C1256" s="25" t="s">
        <v>9</v>
      </c>
      <c r="D1256" s="26">
        <v>99061</v>
      </c>
      <c r="E1256" s="26" t="s">
        <v>1439</v>
      </c>
      <c r="F1256" s="126" t="s">
        <v>1440</v>
      </c>
      <c r="G1256" s="26" t="s">
        <v>691</v>
      </c>
      <c r="H1256" s="26" t="s">
        <v>5</v>
      </c>
      <c r="I1256" s="26" t="s">
        <v>692</v>
      </c>
      <c r="J1256" s="26" t="s">
        <v>4</v>
      </c>
      <c r="K1256" s="26" t="s">
        <v>1172</v>
      </c>
      <c r="L1256" s="27" t="s">
        <v>16</v>
      </c>
      <c r="M1256" s="25" t="s">
        <v>3</v>
      </c>
      <c r="N1256" s="25" t="s">
        <v>2</v>
      </c>
      <c r="O12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256" s="25">
        <v>150</v>
      </c>
      <c r="Q1256" s="25">
        <v>0</v>
      </c>
      <c r="R1256" s="25">
        <v>0</v>
      </c>
      <c r="S1256" s="25">
        <v>0</v>
      </c>
      <c r="T1256" s="25">
        <v>0</v>
      </c>
      <c r="U1256" s="25">
        <v>52</v>
      </c>
      <c r="V1256" s="41">
        <f>IFERROR(Master1[[#This Row],[Avg Garment Scans per Delivery]]/Master1[[#This Row],[Garment Inventory]], "")</f>
        <v>0.22222222222222221</v>
      </c>
      <c r="W1256" s="42">
        <v>45</v>
      </c>
      <c r="X1256" s="42">
        <v>10</v>
      </c>
      <c r="Y1256" s="42">
        <v>3</v>
      </c>
      <c r="Z1256" s="42">
        <v>66</v>
      </c>
      <c r="AA1256" s="43">
        <f>_xlfn.XLOOKUP(Master1[[#This Row],[cu_id]], Revenue_Analysis[cuid], Revenue_Analysis[Q1 Low Deviation], 0)</f>
        <v>24.84</v>
      </c>
      <c r="AB1256" s="43">
        <f>_xlfn.XLOOKUP(Master1[[#This Row],[cu_id]],Revenue_Analysis[cuid],Revenue_Analysis[Q1 High Deviation], 0)</f>
        <v>24.84</v>
      </c>
      <c r="AC1256" s="43">
        <f>_xlfn.XLOOKUP(Master1[[#This Row],[cu_id]],Revenue_Analysis[cuid],Revenue_Analysis[Q2 Low Deviation], 0)</f>
        <v>20.351600000000001</v>
      </c>
      <c r="AD1256" s="43">
        <f>_xlfn.XLOOKUP(Master1[[#This Row],[cu_id]],Revenue_Analysis[cuid],Revenue_Analysis[Q2 High Deviation], 0)</f>
        <v>23.596</v>
      </c>
      <c r="AE1256" s="43">
        <f>_xlfn.XLOOKUP(Master1[[#This Row],[cu_id]],Revenue_Analysis[cuid],Revenue_Analysis[Q3 Low Deviation], 0)</f>
        <v>19.069600000000001</v>
      </c>
      <c r="AF1256" s="43">
        <f>_xlfn.XLOOKUP(Master1[[#This Row],[cu_id]],Revenue_Analysis[cuid],Revenue_Analysis[Q3 High Deviation], 0)</f>
        <v>28.267399999999999</v>
      </c>
      <c r="AG1256" s="43">
        <f>_xlfn.XLOOKUP(Master1[[#This Row],[cu_id]],Revenue_Analysis[cuid],Revenue_Analysis[Q4 Low Deviation], 0)</f>
        <v>20.564900000000002</v>
      </c>
      <c r="AH1256" s="43">
        <f>_xlfn.XLOOKUP(Master1[[#This Row],[cu_id]],Revenue_Analysis[cuid],Revenue_Analysis[Q4 High Deviation], 0)</f>
        <v>22.0059</v>
      </c>
      <c r="AI1256" s="43">
        <f>_xlfn.XLOOKUP(Master1[[#This Row],[cu_id]],Revenue_Analysis[cuid],Revenue_Analysis[Q1 Average], 0)</f>
        <v>24.84</v>
      </c>
      <c r="AJ1256" s="43">
        <f>_xlfn.XLOOKUP(Master1[[#This Row],[cu_id]],Revenue_Analysis[cuid],Revenue_Analysis[Q2 Average], 0)</f>
        <v>21.973800000000001</v>
      </c>
      <c r="AK1256" s="43">
        <f>_xlfn.XLOOKUP(Master1[[#This Row],[cu_id]],Revenue_Analysis[cuid],Revenue_Analysis[Q3 Average], 0)</f>
        <v>23.668500000000002</v>
      </c>
      <c r="AL1256" s="43">
        <f>_xlfn.XLOOKUP(Master1[[#This Row],[cu_id]],Revenue_Analysis[cuid],Revenue_Analysis[Q4 Average], 0)</f>
        <v>21.285399999999999</v>
      </c>
      <c r="AM1256" s="44">
        <v>0.375</v>
      </c>
      <c r="AN1256" s="44">
        <v>0.95833333333333337</v>
      </c>
      <c r="AO1256" s="49">
        <v>0.5</v>
      </c>
      <c r="AP1256" s="44">
        <v>0.5625</v>
      </c>
      <c r="AQ1256" s="25" t="s">
        <v>13860</v>
      </c>
      <c r="AR1256" s="25" t="s">
        <v>0</v>
      </c>
      <c r="AS1256" s="15">
        <f>IFERROR(_xlfn.XLOOKUP(Master1[[#This Row],[cu_id]],StopTimes[cu_ID],StopTimes[Average Stop Time]), 0)</f>
        <v>11.351851851666668</v>
      </c>
      <c r="AT1256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256" s="45">
        <v>5</v>
      </c>
      <c r="AV1256" s="13"/>
      <c r="AW1256" s="12"/>
    </row>
    <row r="1257" spans="1:49" x14ac:dyDescent="0.3">
      <c r="A1257" s="74" t="s">
        <v>3859</v>
      </c>
      <c r="B1257" s="25">
        <v>71</v>
      </c>
      <c r="C1257" s="25" t="s">
        <v>6</v>
      </c>
      <c r="D1257" s="26">
        <v>29620</v>
      </c>
      <c r="E1257" s="26" t="s">
        <v>13</v>
      </c>
      <c r="F1257" s="126" t="s">
        <v>1441</v>
      </c>
      <c r="G1257" s="26" t="s">
        <v>1442</v>
      </c>
      <c r="H1257" s="26" t="s">
        <v>5</v>
      </c>
      <c r="I1257" s="26" t="s">
        <v>1443</v>
      </c>
      <c r="J1257" s="26" t="s">
        <v>4</v>
      </c>
      <c r="K1257" s="26" t="s">
        <v>302</v>
      </c>
      <c r="L1257" s="27" t="s">
        <v>31</v>
      </c>
      <c r="M1257" s="25" t="s">
        <v>30</v>
      </c>
      <c r="N1257" s="25" t="s">
        <v>2</v>
      </c>
      <c r="O12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1257" s="25">
        <v>0</v>
      </c>
      <c r="Q1257" s="25">
        <v>0</v>
      </c>
      <c r="R1257" s="25">
        <v>180</v>
      </c>
      <c r="S1257" s="25">
        <v>0</v>
      </c>
      <c r="T1257" s="25">
        <v>0</v>
      </c>
      <c r="U1257" s="25">
        <v>13</v>
      </c>
      <c r="V1257" s="41" t="str">
        <f>IFERROR(Master1[[#This Row],[Avg Garment Scans per Delivery]]/Master1[[#This Row],[Garment Inventory]], "")</f>
        <v/>
      </c>
      <c r="W1257" s="42"/>
      <c r="X1257" s="42"/>
      <c r="Y1257" s="42"/>
      <c r="Z1257" s="42"/>
      <c r="AA1257" s="43">
        <f>_xlfn.XLOOKUP(Master1[[#This Row],[cu_id]], Revenue_Analysis[cuid], Revenue_Analysis[Q1 Low Deviation], 0)</f>
        <v>56.515599999999999</v>
      </c>
      <c r="AB1257" s="43">
        <f>_xlfn.XLOOKUP(Master1[[#This Row],[cu_id]],Revenue_Analysis[cuid],Revenue_Analysis[Q1 High Deviation], 0)</f>
        <v>58.497799999999998</v>
      </c>
      <c r="AC1257" s="43">
        <f>_xlfn.XLOOKUP(Master1[[#This Row],[cu_id]],Revenue_Analysis[cuid],Revenue_Analysis[Q2 Low Deviation], 0)</f>
        <v>55.587499999999999</v>
      </c>
      <c r="AD1257" s="43">
        <f>_xlfn.XLOOKUP(Master1[[#This Row],[cu_id]],Revenue_Analysis[cuid],Revenue_Analysis[Q2 High Deviation], 0)</f>
        <v>58.862499999999997</v>
      </c>
      <c r="AE1257" s="43">
        <f>_xlfn.XLOOKUP(Master1[[#This Row],[cu_id]],Revenue_Analysis[cuid],Revenue_Analysis[Q3 Low Deviation], 0)</f>
        <v>49.1111</v>
      </c>
      <c r="AF1257" s="43">
        <f>_xlfn.XLOOKUP(Master1[[#This Row],[cu_id]],Revenue_Analysis[cuid],Revenue_Analysis[Q3 High Deviation], 0)</f>
        <v>49.982300000000002</v>
      </c>
      <c r="AG1257" s="43">
        <f>_xlfn.XLOOKUP(Master1[[#This Row],[cu_id]],Revenue_Analysis[cuid],Revenue_Analysis[Q4 Low Deviation], 0)</f>
        <v>49.2089</v>
      </c>
      <c r="AH1257" s="43">
        <f>_xlfn.XLOOKUP(Master1[[#This Row],[cu_id]],Revenue_Analysis[cuid],Revenue_Analysis[Q4 High Deviation], 0)</f>
        <v>49.217700000000001</v>
      </c>
      <c r="AI1257" s="43">
        <f>_xlfn.XLOOKUP(Master1[[#This Row],[cu_id]],Revenue_Analysis[cuid],Revenue_Analysis[Q1 Average], 0)</f>
        <v>57.506700000000002</v>
      </c>
      <c r="AJ1257" s="43">
        <f>_xlfn.XLOOKUP(Master1[[#This Row],[cu_id]],Revenue_Analysis[cuid],Revenue_Analysis[Q2 Average], 0)</f>
        <v>57.225000000000001</v>
      </c>
      <c r="AK1257" s="43">
        <f>_xlfn.XLOOKUP(Master1[[#This Row],[cu_id]],Revenue_Analysis[cuid],Revenue_Analysis[Q3 Average], 0)</f>
        <v>49.546700000000001</v>
      </c>
      <c r="AL1257" s="43">
        <f>_xlfn.XLOOKUP(Master1[[#This Row],[cu_id]],Revenue_Analysis[cuid],Revenue_Analysis[Q4 Average], 0)</f>
        <v>49.213299999999997</v>
      </c>
      <c r="AM1257" s="44">
        <v>8</v>
      </c>
      <c r="AN1257" s="44">
        <v>3.5</v>
      </c>
      <c r="AO1257" s="25" t="s">
        <v>13860</v>
      </c>
      <c r="AP1257" s="25" t="s">
        <v>13860</v>
      </c>
      <c r="AQ1257" s="25" t="s">
        <v>13860</v>
      </c>
      <c r="AR1257" s="25" t="s">
        <v>0</v>
      </c>
      <c r="AS1257" s="15">
        <f>IFERROR(_xlfn.XLOOKUP(Master1[[#This Row],[cu_id]],StopTimes[cu_ID],StopTimes[Average Stop Time]), 0)</f>
        <v>5.7750000000000004</v>
      </c>
      <c r="AT125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57" s="45" t="s">
        <v>13860</v>
      </c>
      <c r="AV1257" s="13"/>
      <c r="AW1257" s="12"/>
    </row>
    <row r="1258" spans="1:49" x14ac:dyDescent="0.3">
      <c r="A1258" s="74" t="s">
        <v>3575</v>
      </c>
      <c r="B1258" s="25">
        <v>9</v>
      </c>
      <c r="C1258" s="25" t="s">
        <v>6</v>
      </c>
      <c r="D1258" s="26">
        <v>25256</v>
      </c>
      <c r="E1258" s="26" t="s">
        <v>13</v>
      </c>
      <c r="F1258" s="126" t="s">
        <v>784</v>
      </c>
      <c r="G1258" s="26" t="s">
        <v>785</v>
      </c>
      <c r="H1258" s="26" t="s">
        <v>11</v>
      </c>
      <c r="I1258" s="26" t="s">
        <v>562</v>
      </c>
      <c r="J1258" s="26" t="s">
        <v>4</v>
      </c>
      <c r="K1258" s="26" t="s">
        <v>563</v>
      </c>
      <c r="L1258" s="27" t="s">
        <v>19</v>
      </c>
      <c r="M1258" s="25" t="s">
        <v>18</v>
      </c>
      <c r="N1258" s="25" t="s">
        <v>2</v>
      </c>
      <c r="O12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1258" s="25">
        <v>0</v>
      </c>
      <c r="Q1258" s="25">
        <v>0</v>
      </c>
      <c r="R1258" s="25">
        <v>180</v>
      </c>
      <c r="S1258" s="25">
        <v>0</v>
      </c>
      <c r="T1258" s="25">
        <v>0</v>
      </c>
      <c r="U1258" s="25">
        <v>25</v>
      </c>
      <c r="V1258" s="41" t="str">
        <f>IFERROR(Master1[[#This Row],[Avg Garment Scans per Delivery]]/Master1[[#This Row],[Garment Inventory]], "")</f>
        <v/>
      </c>
      <c r="W1258" s="42"/>
      <c r="X1258" s="42"/>
      <c r="Y1258" s="42"/>
      <c r="Z1258" s="42"/>
      <c r="AA1258" s="43">
        <f>_xlfn.XLOOKUP(Master1[[#This Row],[cu_id]], Revenue_Analysis[cuid], Revenue_Analysis[Q1 Low Deviation], 0)</f>
        <v>72.533299999999997</v>
      </c>
      <c r="AB1258" s="43">
        <f>_xlfn.XLOOKUP(Master1[[#This Row],[cu_id]],Revenue_Analysis[cuid],Revenue_Analysis[Q1 High Deviation], 0)</f>
        <v>87.258099999999999</v>
      </c>
      <c r="AC1258" s="43">
        <f>_xlfn.XLOOKUP(Master1[[#This Row],[cu_id]],Revenue_Analysis[cuid],Revenue_Analysis[Q2 Low Deviation], 0)</f>
        <v>74.022199999999998</v>
      </c>
      <c r="AD1258" s="43">
        <f>_xlfn.XLOOKUP(Master1[[#This Row],[cu_id]],Revenue_Analysis[cuid],Revenue_Analysis[Q2 High Deviation], 0)</f>
        <v>77.364400000000003</v>
      </c>
      <c r="AE1258" s="43">
        <f>_xlfn.XLOOKUP(Master1[[#This Row],[cu_id]],Revenue_Analysis[cuid],Revenue_Analysis[Q3 Low Deviation], 0)</f>
        <v>76.968900000000005</v>
      </c>
      <c r="AF1258" s="43">
        <f>_xlfn.XLOOKUP(Master1[[#This Row],[cu_id]],Revenue_Analysis[cuid],Revenue_Analysis[Q3 High Deviation], 0)</f>
        <v>78.1053</v>
      </c>
      <c r="AG1258" s="43">
        <f>_xlfn.XLOOKUP(Master1[[#This Row],[cu_id]],Revenue_Analysis[cuid],Revenue_Analysis[Q4 Low Deviation], 0)</f>
        <v>77.510000000000005</v>
      </c>
      <c r="AH1258" s="43">
        <f>_xlfn.XLOOKUP(Master1[[#This Row],[cu_id]],Revenue_Analysis[cuid],Revenue_Analysis[Q4 High Deviation], 0)</f>
        <v>83.55</v>
      </c>
      <c r="AI1258" s="43">
        <f>_xlfn.XLOOKUP(Master1[[#This Row],[cu_id]],Revenue_Analysis[cuid],Revenue_Analysis[Q1 Average], 0)</f>
        <v>79.895700000000005</v>
      </c>
      <c r="AJ1258" s="43">
        <f>_xlfn.XLOOKUP(Master1[[#This Row],[cu_id]],Revenue_Analysis[cuid],Revenue_Analysis[Q2 Average], 0)</f>
        <v>75.693299999999994</v>
      </c>
      <c r="AK1258" s="43">
        <f>_xlfn.XLOOKUP(Master1[[#This Row],[cu_id]],Revenue_Analysis[cuid],Revenue_Analysis[Q3 Average], 0)</f>
        <v>77.537099999999995</v>
      </c>
      <c r="AL1258" s="43">
        <f>_xlfn.XLOOKUP(Master1[[#This Row],[cu_id]],Revenue_Analysis[cuid],Revenue_Analysis[Q4 Average], 0)</f>
        <v>80.53</v>
      </c>
      <c r="AM1258" s="44">
        <v>0.375</v>
      </c>
      <c r="AN1258" s="44">
        <v>0.66666666666666663</v>
      </c>
      <c r="AO1258" s="25" t="s">
        <v>13860</v>
      </c>
      <c r="AP1258" s="25" t="s">
        <v>13860</v>
      </c>
      <c r="AQ1258" s="25" t="s">
        <v>13860</v>
      </c>
      <c r="AR1258" s="25" t="s">
        <v>0</v>
      </c>
      <c r="AS1258" s="15">
        <f>IFERROR(_xlfn.XLOOKUP(Master1[[#This Row],[cu_id]],StopTimes[cu_ID],StopTimes[Average Stop Time]), 0)</f>
        <v>5.6583333333333332</v>
      </c>
      <c r="AT1258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1258" s="45">
        <v>8</v>
      </c>
      <c r="AV1258" s="13"/>
      <c r="AW1258" s="12"/>
    </row>
    <row r="1259" spans="1:49" x14ac:dyDescent="0.3">
      <c r="A1259" s="74" t="s">
        <v>3860</v>
      </c>
      <c r="B1259" s="25">
        <v>34</v>
      </c>
      <c r="C1259" s="25" t="s">
        <v>6</v>
      </c>
      <c r="D1259" s="26">
        <v>29624</v>
      </c>
      <c r="E1259" s="26" t="s">
        <v>13</v>
      </c>
      <c r="F1259" s="126" t="s">
        <v>1444</v>
      </c>
      <c r="G1259" s="83" t="s">
        <v>4807</v>
      </c>
      <c r="H1259" s="26" t="s">
        <v>5</v>
      </c>
      <c r="I1259" s="26" t="s">
        <v>899</v>
      </c>
      <c r="J1259" s="26" t="s">
        <v>4</v>
      </c>
      <c r="K1259" s="26" t="s">
        <v>521</v>
      </c>
      <c r="L1259" s="27">
        <v>5</v>
      </c>
      <c r="M1259" s="25" t="s">
        <v>10</v>
      </c>
      <c r="N1259" s="25" t="s">
        <v>2</v>
      </c>
      <c r="O12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259" s="25">
        <v>0</v>
      </c>
      <c r="Q1259" s="25">
        <v>0</v>
      </c>
      <c r="R1259" s="25">
        <v>70</v>
      </c>
      <c r="S1259" s="25">
        <v>0</v>
      </c>
      <c r="T1259" s="25">
        <v>0</v>
      </c>
      <c r="U1259" s="25">
        <v>26</v>
      </c>
      <c r="V1259" s="41" t="str">
        <f>IFERROR(Master1[[#This Row],[Avg Garment Scans per Delivery]]/Master1[[#This Row],[Garment Inventory]], "")</f>
        <v/>
      </c>
      <c r="W1259" s="42"/>
      <c r="X1259" s="42"/>
      <c r="Y1259" s="42"/>
      <c r="Z1259" s="42"/>
      <c r="AA1259" s="43">
        <f>_xlfn.XLOOKUP(Master1[[#This Row],[cu_id]], Revenue_Analysis[cuid], Revenue_Analysis[Q1 Low Deviation], 0)</f>
        <v>108.58</v>
      </c>
      <c r="AB1259" s="43">
        <f>_xlfn.XLOOKUP(Master1[[#This Row],[cu_id]],Revenue_Analysis[cuid],Revenue_Analysis[Q1 High Deviation], 0)</f>
        <v>156.2166</v>
      </c>
      <c r="AC1259" s="43">
        <f>_xlfn.XLOOKUP(Master1[[#This Row],[cu_id]],Revenue_Analysis[cuid],Revenue_Analysis[Q2 Low Deviation], 0)</f>
        <v>166.73750000000001</v>
      </c>
      <c r="AD1259" s="43">
        <f>_xlfn.XLOOKUP(Master1[[#This Row],[cu_id]],Revenue_Analysis[cuid],Revenue_Analysis[Q2 High Deviation], 0)</f>
        <v>208.0967</v>
      </c>
      <c r="AE1259" s="43">
        <f>_xlfn.XLOOKUP(Master1[[#This Row],[cu_id]],Revenue_Analysis[cuid],Revenue_Analysis[Q3 Low Deviation], 0)</f>
        <v>79.709999999999994</v>
      </c>
      <c r="AF1259" s="43">
        <f>_xlfn.XLOOKUP(Master1[[#This Row],[cu_id]],Revenue_Analysis[cuid],Revenue_Analysis[Q3 High Deviation], 0)</f>
        <v>135.16999999999999</v>
      </c>
      <c r="AG1259" s="43">
        <f>_xlfn.XLOOKUP(Master1[[#This Row],[cu_id]],Revenue_Analysis[cuid],Revenue_Analysis[Q4 Low Deviation], 0)</f>
        <v>0</v>
      </c>
      <c r="AH1259" s="43">
        <f>_xlfn.XLOOKUP(Master1[[#This Row],[cu_id]],Revenue_Analysis[cuid],Revenue_Analysis[Q4 High Deviation], 0)</f>
        <v>0</v>
      </c>
      <c r="AI1259" s="43">
        <f>_xlfn.XLOOKUP(Master1[[#This Row],[cu_id]],Revenue_Analysis[cuid],Revenue_Analysis[Q1 Average], 0)</f>
        <v>132.39830000000001</v>
      </c>
      <c r="AJ1259" s="43">
        <f>_xlfn.XLOOKUP(Master1[[#This Row],[cu_id]],Revenue_Analysis[cuid],Revenue_Analysis[Q2 Average], 0)</f>
        <v>187.4171</v>
      </c>
      <c r="AK1259" s="43">
        <f>_xlfn.XLOOKUP(Master1[[#This Row],[cu_id]],Revenue_Analysis[cuid],Revenue_Analysis[Q3 Average], 0)</f>
        <v>107.44</v>
      </c>
      <c r="AL1259" s="43">
        <f>_xlfn.XLOOKUP(Master1[[#This Row],[cu_id]],Revenue_Analysis[cuid],Revenue_Analysis[Q4 Average], 0)</f>
        <v>0</v>
      </c>
      <c r="AM1259" s="44">
        <v>10</v>
      </c>
      <c r="AN1259" s="44">
        <v>0.6875</v>
      </c>
      <c r="AO1259" s="25" t="s">
        <v>13860</v>
      </c>
      <c r="AP1259" s="25" t="s">
        <v>13860</v>
      </c>
      <c r="AQ1259" s="25" t="s">
        <v>13860</v>
      </c>
      <c r="AR1259" s="25" t="s">
        <v>0</v>
      </c>
      <c r="AS1259" s="15">
        <f>IFERROR(_xlfn.XLOOKUP(Master1[[#This Row],[cu_id]],StopTimes[cu_ID],StopTimes[Average Stop Time]), 0)</f>
        <v>6.0583333333333336</v>
      </c>
      <c r="AT125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59" s="45" t="s">
        <v>13860</v>
      </c>
      <c r="AV1259" s="13"/>
      <c r="AW1259" s="12"/>
    </row>
    <row r="1260" spans="1:49" x14ac:dyDescent="0.3">
      <c r="A1260" s="74" t="s">
        <v>3861</v>
      </c>
      <c r="B1260" s="25">
        <v>72</v>
      </c>
      <c r="C1260" s="25" t="s">
        <v>12</v>
      </c>
      <c r="D1260" s="26">
        <v>29629</v>
      </c>
      <c r="E1260" s="26" t="s">
        <v>13</v>
      </c>
      <c r="F1260" s="126" t="s">
        <v>1445</v>
      </c>
      <c r="G1260" s="26" t="s">
        <v>1446</v>
      </c>
      <c r="H1260" s="26" t="s">
        <v>1447</v>
      </c>
      <c r="I1260" s="26" t="s">
        <v>1448</v>
      </c>
      <c r="J1260" s="26" t="s">
        <v>4</v>
      </c>
      <c r="K1260" s="26" t="s">
        <v>1449</v>
      </c>
      <c r="L1260" s="27" t="s">
        <v>19</v>
      </c>
      <c r="M1260" s="25" t="s">
        <v>18</v>
      </c>
      <c r="N1260" s="25" t="s">
        <v>2</v>
      </c>
      <c r="O12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1260" s="25">
        <v>0</v>
      </c>
      <c r="Q1260" s="25">
        <v>180</v>
      </c>
      <c r="R1260" s="25">
        <v>0</v>
      </c>
      <c r="S1260" s="25">
        <v>0</v>
      </c>
      <c r="T1260" s="25">
        <v>0</v>
      </c>
      <c r="U1260" s="25">
        <v>23</v>
      </c>
      <c r="V1260" s="41" t="str">
        <f>IFERROR(Master1[[#This Row],[Avg Garment Scans per Delivery]]/Master1[[#This Row],[Garment Inventory]], "")</f>
        <v/>
      </c>
      <c r="W1260" s="42"/>
      <c r="X1260" s="42"/>
      <c r="Y1260" s="42"/>
      <c r="Z1260" s="42"/>
      <c r="AA1260" s="43">
        <f>_xlfn.XLOOKUP(Master1[[#This Row],[cu_id]], Revenue_Analysis[cuid], Revenue_Analysis[Q1 Low Deviation], 0)</f>
        <v>84.624499999999998</v>
      </c>
      <c r="AB1260" s="43">
        <f>_xlfn.XLOOKUP(Master1[[#This Row],[cu_id]],Revenue_Analysis[cuid],Revenue_Analysis[Q1 High Deviation], 0)</f>
        <v>86.461299999999994</v>
      </c>
      <c r="AC1260" s="43">
        <f>_xlfn.XLOOKUP(Master1[[#This Row],[cu_id]],Revenue_Analysis[cuid],Revenue_Analysis[Q2 Low Deviation], 0)</f>
        <v>0</v>
      </c>
      <c r="AD1260" s="43">
        <f>_xlfn.XLOOKUP(Master1[[#This Row],[cu_id]],Revenue_Analysis[cuid],Revenue_Analysis[Q2 High Deviation], 0)</f>
        <v>0</v>
      </c>
      <c r="AE1260" s="43">
        <f>_xlfn.XLOOKUP(Master1[[#This Row],[cu_id]],Revenue_Analysis[cuid],Revenue_Analysis[Q3 Low Deviation], 0)</f>
        <v>0</v>
      </c>
      <c r="AF1260" s="43">
        <f>_xlfn.XLOOKUP(Master1[[#This Row],[cu_id]],Revenue_Analysis[cuid],Revenue_Analysis[Q3 High Deviation], 0)</f>
        <v>0</v>
      </c>
      <c r="AG1260" s="43">
        <f>_xlfn.XLOOKUP(Master1[[#This Row],[cu_id]],Revenue_Analysis[cuid],Revenue_Analysis[Q4 Low Deviation], 0)</f>
        <v>0</v>
      </c>
      <c r="AH1260" s="43">
        <f>_xlfn.XLOOKUP(Master1[[#This Row],[cu_id]],Revenue_Analysis[cuid],Revenue_Analysis[Q4 High Deviation], 0)</f>
        <v>0</v>
      </c>
      <c r="AI1260" s="43">
        <f>_xlfn.XLOOKUP(Master1[[#This Row],[cu_id]],Revenue_Analysis[cuid],Revenue_Analysis[Q1 Average], 0)</f>
        <v>85.542900000000003</v>
      </c>
      <c r="AJ1260" s="43">
        <f>_xlfn.XLOOKUP(Master1[[#This Row],[cu_id]],Revenue_Analysis[cuid],Revenue_Analysis[Q2 Average], 0)</f>
        <v>0</v>
      </c>
      <c r="AK1260" s="43">
        <f>_xlfn.XLOOKUP(Master1[[#This Row],[cu_id]],Revenue_Analysis[cuid],Revenue_Analysis[Q3 Average], 0)</f>
        <v>0</v>
      </c>
      <c r="AL1260" s="43">
        <f>_xlfn.XLOOKUP(Master1[[#This Row],[cu_id]],Revenue_Analysis[cuid],Revenue_Analysis[Q4 Average], 0)</f>
        <v>0</v>
      </c>
      <c r="AM1260" s="44" t="s">
        <v>13860</v>
      </c>
      <c r="AN1260" s="44" t="s">
        <v>13860</v>
      </c>
      <c r="AO1260" s="25" t="s">
        <v>13860</v>
      </c>
      <c r="AP1260" s="25" t="s">
        <v>13860</v>
      </c>
      <c r="AQ1260" s="25" t="s">
        <v>13860</v>
      </c>
      <c r="AR1260" s="25" t="s">
        <v>0</v>
      </c>
      <c r="AS1260" s="15">
        <f>IFERROR(_xlfn.XLOOKUP(Master1[[#This Row],[cu_id]],StopTimes[cu_ID],StopTimes[Average Stop Time]), 0)</f>
        <v>0</v>
      </c>
      <c r="AT126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60" s="45" t="s">
        <v>13860</v>
      </c>
      <c r="AV1260" s="13"/>
      <c r="AW1260" s="12"/>
    </row>
    <row r="1261" spans="1:49" x14ac:dyDescent="0.3">
      <c r="A1261" s="74" t="s">
        <v>3576</v>
      </c>
      <c r="B1261" s="25">
        <v>9</v>
      </c>
      <c r="C1261" s="25" t="s">
        <v>6</v>
      </c>
      <c r="D1261" s="26">
        <v>25266</v>
      </c>
      <c r="E1261" s="26" t="s">
        <v>13</v>
      </c>
      <c r="F1261" s="126" t="s">
        <v>786</v>
      </c>
      <c r="G1261" s="26" t="s">
        <v>787</v>
      </c>
      <c r="H1261" s="26" t="s">
        <v>11</v>
      </c>
      <c r="I1261" s="26" t="s">
        <v>283</v>
      </c>
      <c r="J1261" s="26" t="s">
        <v>4</v>
      </c>
      <c r="K1261" s="26" t="s">
        <v>284</v>
      </c>
      <c r="L1261" s="27" t="s">
        <v>16</v>
      </c>
      <c r="M1261" s="25" t="s">
        <v>3</v>
      </c>
      <c r="N1261" s="25" t="s">
        <v>2</v>
      </c>
      <c r="O12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261" s="25">
        <v>0</v>
      </c>
      <c r="Q1261" s="25">
        <v>0</v>
      </c>
      <c r="R1261" s="25">
        <v>110</v>
      </c>
      <c r="S1261" s="25">
        <v>0</v>
      </c>
      <c r="T1261" s="25">
        <v>0</v>
      </c>
      <c r="U1261" s="25">
        <v>52</v>
      </c>
      <c r="V1261" s="41" t="str">
        <f>IFERROR(Master1[[#This Row],[Avg Garment Scans per Delivery]]/Master1[[#This Row],[Garment Inventory]], "")</f>
        <v/>
      </c>
      <c r="W1261" s="42"/>
      <c r="X1261" s="42"/>
      <c r="Y1261" s="42"/>
      <c r="Z1261" s="42"/>
      <c r="AA1261" s="43">
        <f>_xlfn.XLOOKUP(Master1[[#This Row],[cu_id]], Revenue_Analysis[cuid], Revenue_Analysis[Q1 Low Deviation], 0)</f>
        <v>48.969900000000003</v>
      </c>
      <c r="AB1261" s="43">
        <f>_xlfn.XLOOKUP(Master1[[#This Row],[cu_id]],Revenue_Analysis[cuid],Revenue_Analysis[Q1 High Deviation], 0)</f>
        <v>67.327100000000002</v>
      </c>
      <c r="AC1261" s="43">
        <f>_xlfn.XLOOKUP(Master1[[#This Row],[cu_id]],Revenue_Analysis[cuid],Revenue_Analysis[Q2 Low Deviation], 0)</f>
        <v>50.757300000000001</v>
      </c>
      <c r="AD1261" s="43">
        <f>_xlfn.XLOOKUP(Master1[[#This Row],[cu_id]],Revenue_Analysis[cuid],Revenue_Analysis[Q2 High Deviation], 0)</f>
        <v>68.391900000000007</v>
      </c>
      <c r="AE1261" s="43">
        <f>_xlfn.XLOOKUP(Master1[[#This Row],[cu_id]],Revenue_Analysis[cuid],Revenue_Analysis[Q3 Low Deviation], 0)</f>
        <v>55.175899999999999</v>
      </c>
      <c r="AF1261" s="43">
        <f>_xlfn.XLOOKUP(Master1[[#This Row],[cu_id]],Revenue_Analysis[cuid],Revenue_Analysis[Q3 High Deviation], 0)</f>
        <v>73.350700000000003</v>
      </c>
      <c r="AG1261" s="43">
        <f>_xlfn.XLOOKUP(Master1[[#This Row],[cu_id]],Revenue_Analysis[cuid],Revenue_Analysis[Q4 Low Deviation], 0)</f>
        <v>58.678800000000003</v>
      </c>
      <c r="AH1261" s="43">
        <f>_xlfn.XLOOKUP(Master1[[#This Row],[cu_id]],Revenue_Analysis[cuid],Revenue_Analysis[Q4 High Deviation], 0)</f>
        <v>78.033600000000007</v>
      </c>
      <c r="AI1261" s="43">
        <f>_xlfn.XLOOKUP(Master1[[#This Row],[cu_id]],Revenue_Analysis[cuid],Revenue_Analysis[Q1 Average], 0)</f>
        <v>58.148499999999999</v>
      </c>
      <c r="AJ1261" s="43">
        <f>_xlfn.XLOOKUP(Master1[[#This Row],[cu_id]],Revenue_Analysis[cuid],Revenue_Analysis[Q2 Average], 0)</f>
        <v>59.574599999999997</v>
      </c>
      <c r="AK1261" s="43">
        <f>_xlfn.XLOOKUP(Master1[[#This Row],[cu_id]],Revenue_Analysis[cuid],Revenue_Analysis[Q3 Average], 0)</f>
        <v>64.263300000000001</v>
      </c>
      <c r="AL1261" s="43">
        <f>_xlfn.XLOOKUP(Master1[[#This Row],[cu_id]],Revenue_Analysis[cuid],Revenue_Analysis[Q4 Average], 0)</f>
        <v>68.356200000000001</v>
      </c>
      <c r="AM1261" s="44">
        <v>0.33333333333333331</v>
      </c>
      <c r="AN1261" s="44">
        <v>0.66666666666666663</v>
      </c>
      <c r="AO1261" s="25" t="s">
        <v>13860</v>
      </c>
      <c r="AP1261" s="25" t="s">
        <v>13860</v>
      </c>
      <c r="AQ1261" s="25" t="s">
        <v>13860</v>
      </c>
      <c r="AR1261" s="25" t="s">
        <v>0</v>
      </c>
      <c r="AS1261" s="15">
        <f>IFERROR(_xlfn.XLOOKUP(Master1[[#This Row],[cu_id]],StopTimes[cu_ID],StopTimes[Average Stop Time]), 0)</f>
        <v>12.477083333333333</v>
      </c>
      <c r="AT126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61" s="45" t="s">
        <v>13860</v>
      </c>
      <c r="AV1261" s="13"/>
      <c r="AW1261" s="12"/>
    </row>
    <row r="1262" spans="1:49" x14ac:dyDescent="0.3">
      <c r="A1262" s="74" t="s">
        <v>3577</v>
      </c>
      <c r="B1262" s="25">
        <v>9</v>
      </c>
      <c r="C1262" s="25" t="s">
        <v>7</v>
      </c>
      <c r="D1262" s="26">
        <v>25270</v>
      </c>
      <c r="E1262" s="26" t="s">
        <v>13</v>
      </c>
      <c r="F1262" s="126" t="s">
        <v>788</v>
      </c>
      <c r="G1262" s="26" t="s">
        <v>789</v>
      </c>
      <c r="H1262" s="26" t="s">
        <v>790</v>
      </c>
      <c r="I1262" s="26" t="s">
        <v>398</v>
      </c>
      <c r="J1262" s="26" t="s">
        <v>4</v>
      </c>
      <c r="K1262" s="26" t="s">
        <v>791</v>
      </c>
      <c r="L1262" s="27" t="s">
        <v>16</v>
      </c>
      <c r="M1262" s="25" t="s">
        <v>3</v>
      </c>
      <c r="N1262" s="25" t="s">
        <v>2</v>
      </c>
      <c r="O12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141</v>
      </c>
      <c r="P1262" s="25">
        <v>0</v>
      </c>
      <c r="Q1262" s="25">
        <v>0</v>
      </c>
      <c r="R1262" s="25">
        <v>0</v>
      </c>
      <c r="S1262" s="25">
        <v>0</v>
      </c>
      <c r="T1262" s="25">
        <v>141</v>
      </c>
      <c r="U1262" s="25">
        <v>63</v>
      </c>
      <c r="V1262" s="41" t="str">
        <f>IFERROR(Master1[[#This Row],[Avg Garment Scans per Delivery]]/Master1[[#This Row],[Garment Inventory]], "")</f>
        <v/>
      </c>
      <c r="W1262" s="42"/>
      <c r="X1262" s="42"/>
      <c r="Y1262" s="42"/>
      <c r="Z1262" s="42"/>
      <c r="AA1262" s="43">
        <f>_xlfn.XLOOKUP(Master1[[#This Row],[cu_id]], Revenue_Analysis[cuid], Revenue_Analysis[Q1 Low Deviation], 0)</f>
        <v>37.7181</v>
      </c>
      <c r="AB1262" s="43">
        <f>_xlfn.XLOOKUP(Master1[[#This Row],[cu_id]],Revenue_Analysis[cuid],Revenue_Analysis[Q1 High Deviation], 0)</f>
        <v>70.030699999999996</v>
      </c>
      <c r="AC1262" s="43">
        <f>_xlfn.XLOOKUP(Master1[[#This Row],[cu_id]],Revenue_Analysis[cuid],Revenue_Analysis[Q2 Low Deviation], 0)</f>
        <v>45.379100000000001</v>
      </c>
      <c r="AD1262" s="43">
        <f>_xlfn.XLOOKUP(Master1[[#This Row],[cu_id]],Revenue_Analysis[cuid],Revenue_Analysis[Q2 High Deviation], 0)</f>
        <v>73.142300000000006</v>
      </c>
      <c r="AE1262" s="43">
        <f>_xlfn.XLOOKUP(Master1[[#This Row],[cu_id]],Revenue_Analysis[cuid],Revenue_Analysis[Q3 Low Deviation], 0)</f>
        <v>58.161900000000003</v>
      </c>
      <c r="AF1262" s="43">
        <f>_xlfn.XLOOKUP(Master1[[#This Row],[cu_id]],Revenue_Analysis[cuid],Revenue_Analysis[Q3 High Deviation], 0)</f>
        <v>71.811099999999996</v>
      </c>
      <c r="AG1262" s="43">
        <f>_xlfn.XLOOKUP(Master1[[#This Row],[cu_id]],Revenue_Analysis[cuid],Revenue_Analysis[Q4 Low Deviation], 0)</f>
        <v>56.4756</v>
      </c>
      <c r="AH1262" s="43">
        <f>_xlfn.XLOOKUP(Master1[[#This Row],[cu_id]],Revenue_Analysis[cuid],Revenue_Analysis[Q4 High Deviation], 0)</f>
        <v>74.962999999999994</v>
      </c>
      <c r="AI1262" s="43">
        <f>_xlfn.XLOOKUP(Master1[[#This Row],[cu_id]],Revenue_Analysis[cuid],Revenue_Analysis[Q1 Average], 0)</f>
        <v>53.874400000000001</v>
      </c>
      <c r="AJ1262" s="43">
        <f>_xlfn.XLOOKUP(Master1[[#This Row],[cu_id]],Revenue_Analysis[cuid],Revenue_Analysis[Q2 Average], 0)</f>
        <v>59.2607</v>
      </c>
      <c r="AK1262" s="43">
        <f>_xlfn.XLOOKUP(Master1[[#This Row],[cu_id]],Revenue_Analysis[cuid],Revenue_Analysis[Q3 Average], 0)</f>
        <v>64.986500000000007</v>
      </c>
      <c r="AL1262" s="43">
        <f>_xlfn.XLOOKUP(Master1[[#This Row],[cu_id]],Revenue_Analysis[cuid],Revenue_Analysis[Q4 Average], 0)</f>
        <v>65.719300000000004</v>
      </c>
      <c r="AM1262" s="44">
        <v>0.29166666666666669</v>
      </c>
      <c r="AN1262" s="44">
        <v>0.66666666666666663</v>
      </c>
      <c r="AO1262" s="25" t="s">
        <v>13860</v>
      </c>
      <c r="AP1262" s="25" t="s">
        <v>13860</v>
      </c>
      <c r="AQ1262" s="25" t="s">
        <v>13860</v>
      </c>
      <c r="AR1262" s="25" t="s">
        <v>0</v>
      </c>
      <c r="AS1262" s="15">
        <f>IFERROR(_xlfn.XLOOKUP(Master1[[#This Row],[cu_id]],StopTimes[cu_ID],StopTimes[Average Stop Time]), 0)</f>
        <v>2.6166666666666667</v>
      </c>
      <c r="AT1262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262" s="45">
        <v>5</v>
      </c>
      <c r="AV1262" s="13"/>
      <c r="AW1262" s="12"/>
    </row>
    <row r="1263" spans="1:49" x14ac:dyDescent="0.3">
      <c r="A1263" s="74" t="s">
        <v>3578</v>
      </c>
      <c r="B1263" s="25">
        <v>9</v>
      </c>
      <c r="C1263" s="25" t="s">
        <v>9</v>
      </c>
      <c r="D1263" s="26">
        <v>25273</v>
      </c>
      <c r="E1263" s="26" t="s">
        <v>13</v>
      </c>
      <c r="F1263" s="126" t="s">
        <v>792</v>
      </c>
      <c r="G1263" s="26" t="s">
        <v>793</v>
      </c>
      <c r="H1263" s="26" t="s">
        <v>794</v>
      </c>
      <c r="I1263" s="26" t="s">
        <v>795</v>
      </c>
      <c r="J1263" s="26" t="s">
        <v>4</v>
      </c>
      <c r="K1263" s="26" t="s">
        <v>796</v>
      </c>
      <c r="L1263" s="27" t="s">
        <v>16</v>
      </c>
      <c r="M1263" s="25" t="s">
        <v>3</v>
      </c>
      <c r="N1263" s="25" t="s">
        <v>2</v>
      </c>
      <c r="O12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263" s="25">
        <v>50</v>
      </c>
      <c r="Q1263" s="25">
        <v>0</v>
      </c>
      <c r="R1263" s="25">
        <v>0</v>
      </c>
      <c r="S1263" s="25">
        <v>0</v>
      </c>
      <c r="T1263" s="25">
        <v>0</v>
      </c>
      <c r="U1263" s="25">
        <v>36</v>
      </c>
      <c r="V1263" s="41" t="str">
        <f>IFERROR(Master1[[#This Row],[Avg Garment Scans per Delivery]]/Master1[[#This Row],[Garment Inventory]], "")</f>
        <v/>
      </c>
      <c r="W1263" s="42"/>
      <c r="X1263" s="42"/>
      <c r="Y1263" s="42"/>
      <c r="Z1263" s="42"/>
      <c r="AA1263" s="43">
        <f>_xlfn.XLOOKUP(Master1[[#This Row],[cu_id]], Revenue_Analysis[cuid], Revenue_Analysis[Q1 Low Deviation], 0)</f>
        <v>35</v>
      </c>
      <c r="AB1263" s="43">
        <f>_xlfn.XLOOKUP(Master1[[#This Row],[cu_id]],Revenue_Analysis[cuid],Revenue_Analysis[Q1 High Deviation], 0)</f>
        <v>35</v>
      </c>
      <c r="AC1263" s="43">
        <f>_xlfn.XLOOKUP(Master1[[#This Row],[cu_id]],Revenue_Analysis[cuid],Revenue_Analysis[Q2 Low Deviation], 0)</f>
        <v>29.9041</v>
      </c>
      <c r="AD1263" s="43">
        <f>_xlfn.XLOOKUP(Master1[[#This Row],[cu_id]],Revenue_Analysis[cuid],Revenue_Analysis[Q2 High Deviation], 0)</f>
        <v>41.650300000000001</v>
      </c>
      <c r="AE1263" s="43">
        <f>_xlfn.XLOOKUP(Master1[[#This Row],[cu_id]],Revenue_Analysis[cuid],Revenue_Analysis[Q3 Low Deviation], 0)</f>
        <v>26.790299999999998</v>
      </c>
      <c r="AF1263" s="43">
        <f>_xlfn.XLOOKUP(Master1[[#This Row],[cu_id]],Revenue_Analysis[cuid],Revenue_Analysis[Q3 High Deviation], 0)</f>
        <v>37.854700000000001</v>
      </c>
      <c r="AG1263" s="43">
        <f>_xlfn.XLOOKUP(Master1[[#This Row],[cu_id]],Revenue_Analysis[cuid],Revenue_Analysis[Q4 Low Deviation], 0)</f>
        <v>33.162500000000001</v>
      </c>
      <c r="AH1263" s="43">
        <f>_xlfn.XLOOKUP(Master1[[#This Row],[cu_id]],Revenue_Analysis[cuid],Revenue_Analysis[Q4 High Deviation], 0)</f>
        <v>41.180500000000002</v>
      </c>
      <c r="AI1263" s="43">
        <f>_xlfn.XLOOKUP(Master1[[#This Row],[cu_id]],Revenue_Analysis[cuid],Revenue_Analysis[Q1 Average], 0)</f>
        <v>35</v>
      </c>
      <c r="AJ1263" s="43">
        <f>_xlfn.XLOOKUP(Master1[[#This Row],[cu_id]],Revenue_Analysis[cuid],Revenue_Analysis[Q2 Average], 0)</f>
        <v>35.777200000000001</v>
      </c>
      <c r="AK1263" s="43">
        <f>_xlfn.XLOOKUP(Master1[[#This Row],[cu_id]],Revenue_Analysis[cuid],Revenue_Analysis[Q3 Average], 0)</f>
        <v>32.322499999999998</v>
      </c>
      <c r="AL1263" s="43">
        <f>_xlfn.XLOOKUP(Master1[[#This Row],[cu_id]],Revenue_Analysis[cuid],Revenue_Analysis[Q4 Average], 0)</f>
        <v>37.171500000000002</v>
      </c>
      <c r="AM1263" s="44" t="s">
        <v>13860</v>
      </c>
      <c r="AN1263" s="44" t="s">
        <v>13860</v>
      </c>
      <c r="AO1263" s="25" t="s">
        <v>13860</v>
      </c>
      <c r="AP1263" s="25" t="s">
        <v>13860</v>
      </c>
      <c r="AQ1263" s="25" t="s">
        <v>13860</v>
      </c>
      <c r="AR1263" s="25" t="s">
        <v>0</v>
      </c>
      <c r="AS1263" s="15">
        <f>IFERROR(_xlfn.XLOOKUP(Master1[[#This Row],[cu_id]],StopTimes[cu_ID],StopTimes[Average Stop Time]), 0)</f>
        <v>2.2785714283333336</v>
      </c>
      <c r="AT1263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263" s="45">
        <v>7</v>
      </c>
      <c r="AV1263" s="13"/>
      <c r="AW1263" s="12"/>
    </row>
    <row r="1264" spans="1:49" x14ac:dyDescent="0.3">
      <c r="A1264" s="74" t="s">
        <v>3579</v>
      </c>
      <c r="B1264" s="25">
        <v>9</v>
      </c>
      <c r="C1264" s="25" t="s">
        <v>9</v>
      </c>
      <c r="D1264" s="26">
        <v>25277</v>
      </c>
      <c r="E1264" s="26" t="s">
        <v>13</v>
      </c>
      <c r="F1264" s="84" t="s">
        <v>797</v>
      </c>
      <c r="G1264" s="26" t="s">
        <v>798</v>
      </c>
      <c r="H1264" s="26" t="s">
        <v>11</v>
      </c>
      <c r="I1264" s="26" t="s">
        <v>799</v>
      </c>
      <c r="J1264" s="26" t="s">
        <v>4</v>
      </c>
      <c r="K1264" s="26" t="s">
        <v>800</v>
      </c>
      <c r="L1264" s="27" t="s">
        <v>19</v>
      </c>
      <c r="M1264" s="25" t="s">
        <v>18</v>
      </c>
      <c r="N1264" s="25" t="s">
        <v>2</v>
      </c>
      <c r="O12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264" s="25">
        <v>20</v>
      </c>
      <c r="Q1264" s="25">
        <v>0</v>
      </c>
      <c r="R1264" s="25">
        <v>0</v>
      </c>
      <c r="S1264" s="25">
        <v>0</v>
      </c>
      <c r="T1264" s="25">
        <v>0</v>
      </c>
      <c r="U1264" s="25">
        <v>26</v>
      </c>
      <c r="V1264" s="41" t="str">
        <f>IFERROR(Master1[[#This Row],[Avg Garment Scans per Delivery]]/Master1[[#This Row],[Garment Inventory]], "")</f>
        <v/>
      </c>
      <c r="W1264" s="42"/>
      <c r="X1264" s="42"/>
      <c r="Y1264" s="42"/>
      <c r="Z1264" s="42"/>
      <c r="AA1264" s="43">
        <f>_xlfn.XLOOKUP(Master1[[#This Row],[cu_id]], Revenue_Analysis[cuid], Revenue_Analysis[Q1 Low Deviation], 0)</f>
        <v>51.241199999999999</v>
      </c>
      <c r="AB1264" s="43">
        <f>_xlfn.XLOOKUP(Master1[[#This Row],[cu_id]],Revenue_Analysis[cuid],Revenue_Analysis[Q1 High Deviation], 0)</f>
        <v>58.433</v>
      </c>
      <c r="AC1264" s="43">
        <f>_xlfn.XLOOKUP(Master1[[#This Row],[cu_id]],Revenue_Analysis[cuid],Revenue_Analysis[Q2 Low Deviation], 0)</f>
        <v>54.57</v>
      </c>
      <c r="AD1264" s="43">
        <f>_xlfn.XLOOKUP(Master1[[#This Row],[cu_id]],Revenue_Analysis[cuid],Revenue_Analysis[Q2 High Deviation], 0)</f>
        <v>58.436599999999999</v>
      </c>
      <c r="AE1264" s="43">
        <f>_xlfn.XLOOKUP(Master1[[#This Row],[cu_id]],Revenue_Analysis[cuid],Revenue_Analysis[Q3 Low Deviation], 0)</f>
        <v>56.373699999999999</v>
      </c>
      <c r="AF1264" s="43">
        <f>_xlfn.XLOOKUP(Master1[[#This Row],[cu_id]],Revenue_Analysis[cuid],Revenue_Analysis[Q3 High Deviation], 0)</f>
        <v>57.137700000000002</v>
      </c>
      <c r="AG1264" s="43">
        <f>_xlfn.XLOOKUP(Master1[[#This Row],[cu_id]],Revenue_Analysis[cuid],Revenue_Analysis[Q4 Low Deviation], 0)</f>
        <v>52.665599999999998</v>
      </c>
      <c r="AH1264" s="43">
        <f>_xlfn.XLOOKUP(Master1[[#This Row],[cu_id]],Revenue_Analysis[cuid],Revenue_Analysis[Q4 High Deviation], 0)</f>
        <v>70.887799999999999</v>
      </c>
      <c r="AI1264" s="43">
        <f>_xlfn.XLOOKUP(Master1[[#This Row],[cu_id]],Revenue_Analysis[cuid],Revenue_Analysis[Q1 Average], 0)</f>
        <v>54.8371</v>
      </c>
      <c r="AJ1264" s="43">
        <f>_xlfn.XLOOKUP(Master1[[#This Row],[cu_id]],Revenue_Analysis[cuid],Revenue_Analysis[Q2 Average], 0)</f>
        <v>56.503300000000003</v>
      </c>
      <c r="AK1264" s="43">
        <f>_xlfn.XLOOKUP(Master1[[#This Row],[cu_id]],Revenue_Analysis[cuid],Revenue_Analysis[Q3 Average], 0)</f>
        <v>56.755699999999997</v>
      </c>
      <c r="AL1264" s="43">
        <f>_xlfn.XLOOKUP(Master1[[#This Row],[cu_id]],Revenue_Analysis[cuid],Revenue_Analysis[Q4 Average], 0)</f>
        <v>61.776699999999998</v>
      </c>
      <c r="AM1264" s="44">
        <v>0.25</v>
      </c>
      <c r="AN1264" s="44">
        <v>0.66666666666666663</v>
      </c>
      <c r="AO1264" s="25" t="s">
        <v>13860</v>
      </c>
      <c r="AP1264" s="25" t="s">
        <v>13860</v>
      </c>
      <c r="AQ1264" s="25" t="s">
        <v>13860</v>
      </c>
      <c r="AR1264" s="25" t="s">
        <v>0</v>
      </c>
      <c r="AS1264" s="15">
        <f>IFERROR(_xlfn.XLOOKUP(Master1[[#This Row],[cu_id]],StopTimes[cu_ID],StopTimes[Average Stop Time]), 0)</f>
        <v>4.1500000000000004</v>
      </c>
      <c r="AT1264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264" s="45">
        <v>7</v>
      </c>
      <c r="AV1264" s="13"/>
      <c r="AW1264" s="12"/>
    </row>
    <row r="1265" spans="1:49" x14ac:dyDescent="0.3">
      <c r="A1265" s="74" t="s">
        <v>3863</v>
      </c>
      <c r="B1265" s="25">
        <v>76</v>
      </c>
      <c r="C1265" s="25" t="s">
        <v>6</v>
      </c>
      <c r="D1265" s="26">
        <v>29705</v>
      </c>
      <c r="E1265" s="26" t="s">
        <v>13</v>
      </c>
      <c r="F1265" s="84" t="s">
        <v>1451</v>
      </c>
      <c r="G1265" s="26" t="s">
        <v>1452</v>
      </c>
      <c r="H1265" s="26" t="s">
        <v>5</v>
      </c>
      <c r="I1265" s="26" t="s">
        <v>1032</v>
      </c>
      <c r="J1265" s="26" t="s">
        <v>4</v>
      </c>
      <c r="K1265" s="26" t="s">
        <v>1453</v>
      </c>
      <c r="L1265" s="27" t="s">
        <v>19</v>
      </c>
      <c r="M1265" s="25" t="s">
        <v>18</v>
      </c>
      <c r="N1265" s="25" t="s">
        <v>2</v>
      </c>
      <c r="O12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265" s="25">
        <v>0</v>
      </c>
      <c r="Q1265" s="25">
        <v>0</v>
      </c>
      <c r="R1265" s="25">
        <v>80</v>
      </c>
      <c r="S1265" s="25">
        <v>0</v>
      </c>
      <c r="T1265" s="25">
        <v>0</v>
      </c>
      <c r="U1265" s="25">
        <v>26</v>
      </c>
      <c r="V1265" s="41" t="str">
        <f>IFERROR(Master1[[#This Row],[Avg Garment Scans per Delivery]]/Master1[[#This Row],[Garment Inventory]], "")</f>
        <v/>
      </c>
      <c r="W1265" s="42"/>
      <c r="X1265" s="42"/>
      <c r="Y1265" s="42"/>
      <c r="Z1265" s="42"/>
      <c r="AA1265" s="43">
        <f>_xlfn.XLOOKUP(Master1[[#This Row],[cu_id]], Revenue_Analysis[cuid], Revenue_Analysis[Q1 Low Deviation], 0)</f>
        <v>39.964500000000001</v>
      </c>
      <c r="AB1265" s="43">
        <f>_xlfn.XLOOKUP(Master1[[#This Row],[cu_id]],Revenue_Analysis[cuid],Revenue_Analysis[Q1 High Deviation], 0)</f>
        <v>41.801299999999998</v>
      </c>
      <c r="AC1265" s="43">
        <f>_xlfn.XLOOKUP(Master1[[#This Row],[cu_id]],Revenue_Analysis[cuid],Revenue_Analysis[Q2 Low Deviation], 0)</f>
        <v>42.186700000000002</v>
      </c>
      <c r="AD1265" s="43">
        <f>_xlfn.XLOOKUP(Master1[[#This Row],[cu_id]],Revenue_Analysis[cuid],Revenue_Analysis[Q2 High Deviation], 0)</f>
        <v>44.613300000000002</v>
      </c>
      <c r="AE1265" s="43">
        <f>_xlfn.XLOOKUP(Master1[[#This Row],[cu_id]],Revenue_Analysis[cuid],Revenue_Analysis[Q3 Low Deviation], 0)</f>
        <v>44.317999999999998</v>
      </c>
      <c r="AF1265" s="43">
        <f>_xlfn.XLOOKUP(Master1[[#This Row],[cu_id]],Revenue_Analysis[cuid],Revenue_Analysis[Q3 High Deviation], 0)</f>
        <v>45.150599999999997</v>
      </c>
      <c r="AG1265" s="43">
        <f>_xlfn.XLOOKUP(Master1[[#This Row],[cu_id]],Revenue_Analysis[cuid],Revenue_Analysis[Q4 Low Deviation], 0)</f>
        <v>44.37</v>
      </c>
      <c r="AH1265" s="43">
        <f>_xlfn.XLOOKUP(Master1[[#This Row],[cu_id]],Revenue_Analysis[cuid],Revenue_Analysis[Q4 High Deviation], 0)</f>
        <v>44.37</v>
      </c>
      <c r="AI1265" s="43">
        <f>_xlfn.XLOOKUP(Master1[[#This Row],[cu_id]],Revenue_Analysis[cuid],Revenue_Analysis[Q1 Average], 0)</f>
        <v>40.882899999999999</v>
      </c>
      <c r="AJ1265" s="43">
        <f>_xlfn.XLOOKUP(Master1[[#This Row],[cu_id]],Revenue_Analysis[cuid],Revenue_Analysis[Q2 Average], 0)</f>
        <v>43.4</v>
      </c>
      <c r="AK1265" s="43">
        <f>_xlfn.XLOOKUP(Master1[[#This Row],[cu_id]],Revenue_Analysis[cuid],Revenue_Analysis[Q3 Average], 0)</f>
        <v>44.734299999999998</v>
      </c>
      <c r="AL1265" s="43">
        <f>_xlfn.XLOOKUP(Master1[[#This Row],[cu_id]],Revenue_Analysis[cuid],Revenue_Analysis[Q4 Average], 0)</f>
        <v>44.37</v>
      </c>
      <c r="AM1265" s="44">
        <v>0.35416666666666669</v>
      </c>
      <c r="AN1265" s="44">
        <v>4.5</v>
      </c>
      <c r="AO1265" s="25" t="s">
        <v>13860</v>
      </c>
      <c r="AP1265" s="25" t="s">
        <v>13860</v>
      </c>
      <c r="AQ1265" s="25" t="s">
        <v>13860</v>
      </c>
      <c r="AR1265" s="25" t="s">
        <v>0</v>
      </c>
      <c r="AS1265" s="15">
        <f>IFERROR(_xlfn.XLOOKUP(Master1[[#This Row],[cu_id]],StopTimes[cu_ID],StopTimes[Average Stop Time]), 0)</f>
        <v>4.7958333333333334</v>
      </c>
      <c r="AT126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65" s="45" t="s">
        <v>13860</v>
      </c>
      <c r="AV1265" s="13"/>
      <c r="AW1265" s="12"/>
    </row>
    <row r="1266" spans="1:49" x14ac:dyDescent="0.3">
      <c r="A1266" s="74" t="s">
        <v>3864</v>
      </c>
      <c r="B1266" s="25">
        <v>72</v>
      </c>
      <c r="C1266" s="25" t="s">
        <v>9</v>
      </c>
      <c r="D1266" s="26">
        <v>29721</v>
      </c>
      <c r="E1266" s="26" t="s">
        <v>13</v>
      </c>
      <c r="F1266" s="126" t="s">
        <v>1454</v>
      </c>
      <c r="G1266" s="26" t="s">
        <v>1455</v>
      </c>
      <c r="H1266" s="26" t="s">
        <v>5</v>
      </c>
      <c r="I1266" s="26" t="s">
        <v>1456</v>
      </c>
      <c r="J1266" s="26" t="s">
        <v>4</v>
      </c>
      <c r="K1266" s="26" t="s">
        <v>391</v>
      </c>
      <c r="L1266" s="27" t="s">
        <v>16</v>
      </c>
      <c r="M1266" s="25" t="s">
        <v>3</v>
      </c>
      <c r="N1266" s="25" t="s">
        <v>2</v>
      </c>
      <c r="O12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266" s="25">
        <v>90</v>
      </c>
      <c r="Q1266" s="25">
        <v>0</v>
      </c>
      <c r="R1266" s="25">
        <v>0</v>
      </c>
      <c r="S1266" s="25">
        <v>0</v>
      </c>
      <c r="T1266" s="25">
        <v>0</v>
      </c>
      <c r="U1266" s="25">
        <v>52</v>
      </c>
      <c r="V1266" s="41" t="str">
        <f>IFERROR(Master1[[#This Row],[Avg Garment Scans per Delivery]]/Master1[[#This Row],[Garment Inventory]], "")</f>
        <v/>
      </c>
      <c r="W1266" s="42"/>
      <c r="X1266" s="42"/>
      <c r="Y1266" s="42"/>
      <c r="Z1266" s="42"/>
      <c r="AA1266" s="43">
        <f>_xlfn.XLOOKUP(Master1[[#This Row],[cu_id]], Revenue_Analysis[cuid], Revenue_Analysis[Q1 Low Deviation], 0)</f>
        <v>48.6404</v>
      </c>
      <c r="AB1266" s="43">
        <f>_xlfn.XLOOKUP(Master1[[#This Row],[cu_id]],Revenue_Analysis[cuid],Revenue_Analysis[Q1 High Deviation], 0)</f>
        <v>50.238</v>
      </c>
      <c r="AC1266" s="43">
        <f>_xlfn.XLOOKUP(Master1[[#This Row],[cu_id]],Revenue_Analysis[cuid],Revenue_Analysis[Q2 Low Deviation], 0)</f>
        <v>36.992600000000003</v>
      </c>
      <c r="AD1266" s="43">
        <f>_xlfn.XLOOKUP(Master1[[#This Row],[cu_id]],Revenue_Analysis[cuid],Revenue_Analysis[Q2 High Deviation], 0)</f>
        <v>51.695</v>
      </c>
      <c r="AE1266" s="43">
        <f>_xlfn.XLOOKUP(Master1[[#This Row],[cu_id]],Revenue_Analysis[cuid],Revenue_Analysis[Q3 Low Deviation], 0)</f>
        <v>36.168999999999997</v>
      </c>
      <c r="AF1266" s="43">
        <f>_xlfn.XLOOKUP(Master1[[#This Row],[cu_id]],Revenue_Analysis[cuid],Revenue_Analysis[Q3 High Deviation], 0)</f>
        <v>37.103400000000001</v>
      </c>
      <c r="AG1266" s="43">
        <f>_xlfn.XLOOKUP(Master1[[#This Row],[cu_id]],Revenue_Analysis[cuid],Revenue_Analysis[Q4 Low Deviation], 0)</f>
        <v>33.861899999999999</v>
      </c>
      <c r="AH1266" s="43">
        <f>_xlfn.XLOOKUP(Master1[[#This Row],[cu_id]],Revenue_Analysis[cuid],Revenue_Analysis[Q4 High Deviation], 0)</f>
        <v>50.035299999999999</v>
      </c>
      <c r="AI1266" s="43">
        <f>_xlfn.XLOOKUP(Master1[[#This Row],[cu_id]],Revenue_Analysis[cuid],Revenue_Analysis[Q1 Average], 0)</f>
        <v>49.4392</v>
      </c>
      <c r="AJ1266" s="43">
        <f>_xlfn.XLOOKUP(Master1[[#This Row],[cu_id]],Revenue_Analysis[cuid],Revenue_Analysis[Q2 Average], 0)</f>
        <v>44.343800000000002</v>
      </c>
      <c r="AK1266" s="43">
        <f>_xlfn.XLOOKUP(Master1[[#This Row],[cu_id]],Revenue_Analysis[cuid],Revenue_Analysis[Q3 Average], 0)</f>
        <v>36.636200000000002</v>
      </c>
      <c r="AL1266" s="43">
        <f>_xlfn.XLOOKUP(Master1[[#This Row],[cu_id]],Revenue_Analysis[cuid],Revenue_Analysis[Q4 Average], 0)</f>
        <v>41.948599999999999</v>
      </c>
      <c r="AM1266" s="44">
        <v>0.33333333333333331</v>
      </c>
      <c r="AN1266" s="44">
        <v>0.6875</v>
      </c>
      <c r="AO1266" s="25" t="s">
        <v>13860</v>
      </c>
      <c r="AP1266" s="25" t="s">
        <v>13860</v>
      </c>
      <c r="AQ1266" s="25" t="s">
        <v>13860</v>
      </c>
      <c r="AR1266" s="25" t="s">
        <v>0</v>
      </c>
      <c r="AS1266" s="15">
        <f>IFERROR(_xlfn.XLOOKUP(Master1[[#This Row],[cu_id]],StopTimes[cu_ID],StopTimes[Average Stop Time]), 0)</f>
        <v>1.2370370366666668</v>
      </c>
      <c r="AT1266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266" s="45">
        <v>7</v>
      </c>
      <c r="AV1266" s="13"/>
      <c r="AW1266" s="12"/>
    </row>
    <row r="1267" spans="1:49" x14ac:dyDescent="0.3">
      <c r="A1267" s="74" t="s">
        <v>4492</v>
      </c>
      <c r="B1267" s="25">
        <v>76</v>
      </c>
      <c r="C1267" s="25" t="s">
        <v>12</v>
      </c>
      <c r="D1267" s="26">
        <v>99040</v>
      </c>
      <c r="E1267" s="26" t="s">
        <v>73</v>
      </c>
      <c r="F1267" s="126" t="s">
        <v>2815</v>
      </c>
      <c r="G1267" s="26" t="s">
        <v>2816</v>
      </c>
      <c r="H1267" s="26" t="s">
        <v>5</v>
      </c>
      <c r="I1267" s="26" t="s">
        <v>1534</v>
      </c>
      <c r="J1267" s="26" t="s">
        <v>4</v>
      </c>
      <c r="K1267" s="26" t="s">
        <v>117</v>
      </c>
      <c r="L1267" s="27" t="s">
        <v>19</v>
      </c>
      <c r="M1267" s="25" t="s">
        <v>18</v>
      </c>
      <c r="N1267" s="25" t="s">
        <v>2</v>
      </c>
      <c r="O126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267" s="25">
        <v>0</v>
      </c>
      <c r="Q1267" s="25">
        <v>140</v>
      </c>
      <c r="R1267" s="25">
        <v>0</v>
      </c>
      <c r="S1267" s="25">
        <v>0</v>
      </c>
      <c r="T1267" s="25">
        <v>0</v>
      </c>
      <c r="U1267" s="25">
        <v>26</v>
      </c>
      <c r="V1267" s="41" t="str">
        <f>IFERROR(Master1[[#This Row],[Avg Garment Scans per Delivery]]/Master1[[#This Row],[Garment Inventory]], "")</f>
        <v/>
      </c>
      <c r="W1267" s="42"/>
      <c r="X1267" s="42"/>
      <c r="Y1267" s="42"/>
      <c r="Z1267" s="42"/>
      <c r="AA1267" s="43">
        <f>_xlfn.XLOOKUP(Master1[[#This Row],[cu_id]], Revenue_Analysis[cuid], Revenue_Analysis[Q1 Low Deviation], 0)</f>
        <v>25.220800000000001</v>
      </c>
      <c r="AB1267" s="43">
        <f>_xlfn.XLOOKUP(Master1[[#This Row],[cu_id]],Revenue_Analysis[cuid],Revenue_Analysis[Q1 High Deviation], 0)</f>
        <v>27.8706</v>
      </c>
      <c r="AC1267" s="43">
        <f>_xlfn.XLOOKUP(Master1[[#This Row],[cu_id]],Revenue_Analysis[cuid],Revenue_Analysis[Q2 Low Deviation], 0)</f>
        <v>26.8978</v>
      </c>
      <c r="AD1267" s="43">
        <f>_xlfn.XLOOKUP(Master1[[#This Row],[cu_id]],Revenue_Analysis[cuid],Revenue_Analysis[Q2 High Deviation], 0)</f>
        <v>27.3156</v>
      </c>
      <c r="AE1267" s="43">
        <f>_xlfn.XLOOKUP(Master1[[#This Row],[cu_id]],Revenue_Analysis[cuid],Revenue_Analysis[Q3 Low Deviation], 0)</f>
        <v>27.2822</v>
      </c>
      <c r="AF1267" s="43">
        <f>_xlfn.XLOOKUP(Master1[[#This Row],[cu_id]],Revenue_Analysis[cuid],Revenue_Analysis[Q3 High Deviation], 0)</f>
        <v>27.429200000000002</v>
      </c>
      <c r="AG1267" s="43">
        <f>_xlfn.XLOOKUP(Master1[[#This Row],[cu_id]],Revenue_Analysis[cuid],Revenue_Analysis[Q4 Low Deviation], 0)</f>
        <v>27.27</v>
      </c>
      <c r="AH1267" s="43">
        <f>_xlfn.XLOOKUP(Master1[[#This Row],[cu_id]],Revenue_Analysis[cuid],Revenue_Analysis[Q4 High Deviation], 0)</f>
        <v>27.27</v>
      </c>
      <c r="AI1267" s="43">
        <f>_xlfn.XLOOKUP(Master1[[#This Row],[cu_id]],Revenue_Analysis[cuid],Revenue_Analysis[Q1 Average], 0)</f>
        <v>26.5457</v>
      </c>
      <c r="AJ1267" s="43">
        <f>_xlfn.XLOOKUP(Master1[[#This Row],[cu_id]],Revenue_Analysis[cuid],Revenue_Analysis[Q2 Average], 0)</f>
        <v>27.1067</v>
      </c>
      <c r="AK1267" s="43">
        <f>_xlfn.XLOOKUP(Master1[[#This Row],[cu_id]],Revenue_Analysis[cuid],Revenue_Analysis[Q3 Average], 0)</f>
        <v>27.355699999999999</v>
      </c>
      <c r="AL1267" s="43">
        <f>_xlfn.XLOOKUP(Master1[[#This Row],[cu_id]],Revenue_Analysis[cuid],Revenue_Analysis[Q4 Average], 0)</f>
        <v>27.27</v>
      </c>
      <c r="AM1267" s="44">
        <v>10</v>
      </c>
      <c r="AN1267" s="44">
        <v>5.5</v>
      </c>
      <c r="AO1267" s="25" t="s">
        <v>13860</v>
      </c>
      <c r="AP1267" s="25" t="s">
        <v>13860</v>
      </c>
      <c r="AQ1267" s="25" t="s">
        <v>13860</v>
      </c>
      <c r="AR1267" s="25" t="s">
        <v>0</v>
      </c>
      <c r="AS1267" s="15">
        <f>IFERROR(_xlfn.XLOOKUP(Master1[[#This Row],[cu_id]],StopTimes[cu_ID],StopTimes[Average Stop Time]), 0)</f>
        <v>2.6041666666666665</v>
      </c>
      <c r="AT1267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67" s="45">
        <v>3</v>
      </c>
      <c r="AV1267" s="13"/>
      <c r="AW1267" s="12"/>
    </row>
    <row r="1268" spans="1:49" x14ac:dyDescent="0.3">
      <c r="A1268" s="74" t="s">
        <v>3866</v>
      </c>
      <c r="B1268" s="25">
        <v>8</v>
      </c>
      <c r="C1268" s="25" t="s">
        <v>12</v>
      </c>
      <c r="D1268" s="26">
        <v>99055</v>
      </c>
      <c r="E1268" s="26" t="s">
        <v>94</v>
      </c>
      <c r="F1268" s="126" t="s">
        <v>1458</v>
      </c>
      <c r="G1268" s="26" t="s">
        <v>1459</v>
      </c>
      <c r="H1268" s="26" t="s">
        <v>5</v>
      </c>
      <c r="I1268" s="26" t="s">
        <v>1460</v>
      </c>
      <c r="J1268" s="26" t="s">
        <v>4</v>
      </c>
      <c r="K1268" s="26" t="s">
        <v>604</v>
      </c>
      <c r="L1268" s="27" t="s">
        <v>16</v>
      </c>
      <c r="M1268" s="25" t="s">
        <v>3</v>
      </c>
      <c r="N1268" s="25" t="s">
        <v>2</v>
      </c>
      <c r="O12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268" s="25">
        <v>0</v>
      </c>
      <c r="Q1268" s="25">
        <v>110</v>
      </c>
      <c r="R1268" s="25">
        <v>0</v>
      </c>
      <c r="S1268" s="25">
        <v>0</v>
      </c>
      <c r="T1268" s="25">
        <v>0</v>
      </c>
      <c r="U1268" s="25">
        <v>52</v>
      </c>
      <c r="V1268" s="41" t="str">
        <f>IFERROR(Master1[[#This Row],[Avg Garment Scans per Delivery]]/Master1[[#This Row],[Garment Inventory]], "")</f>
        <v/>
      </c>
      <c r="W1268" s="42"/>
      <c r="X1268" s="42"/>
      <c r="Y1268" s="42"/>
      <c r="Z1268" s="42"/>
      <c r="AA1268" s="43">
        <f>_xlfn.XLOOKUP(Master1[[#This Row],[cu_id]], Revenue_Analysis[cuid], Revenue_Analysis[Q1 Low Deviation], 0)</f>
        <v>68.246399999999994</v>
      </c>
      <c r="AB1268" s="43">
        <f>_xlfn.XLOOKUP(Master1[[#This Row],[cu_id]],Revenue_Analysis[cuid],Revenue_Analysis[Q1 High Deviation], 0)</f>
        <v>91.025999999999996</v>
      </c>
      <c r="AC1268" s="43">
        <f>_xlfn.XLOOKUP(Master1[[#This Row],[cu_id]],Revenue_Analysis[cuid],Revenue_Analysis[Q2 Low Deviation], 0)</f>
        <v>79.2834</v>
      </c>
      <c r="AD1268" s="43">
        <f>_xlfn.XLOOKUP(Master1[[#This Row],[cu_id]],Revenue_Analysis[cuid],Revenue_Analysis[Q2 High Deviation], 0)</f>
        <v>79.784199999999998</v>
      </c>
      <c r="AE1268" s="43">
        <f>_xlfn.XLOOKUP(Master1[[#This Row],[cu_id]],Revenue_Analysis[cuid],Revenue_Analysis[Q3 Low Deviation], 0)</f>
        <v>79.661600000000007</v>
      </c>
      <c r="AF1268" s="43">
        <f>_xlfn.XLOOKUP(Master1[[#This Row],[cu_id]],Revenue_Analysis[cuid],Revenue_Analysis[Q3 High Deviation], 0)</f>
        <v>79.94</v>
      </c>
      <c r="AG1268" s="43">
        <f>_xlfn.XLOOKUP(Master1[[#This Row],[cu_id]],Revenue_Analysis[cuid],Revenue_Analysis[Q4 Low Deviation], 0)</f>
        <v>79.289599999999993</v>
      </c>
      <c r="AH1268" s="43">
        <f>_xlfn.XLOOKUP(Master1[[#This Row],[cu_id]],Revenue_Analysis[cuid],Revenue_Analysis[Q4 High Deviation], 0)</f>
        <v>81.348799999999997</v>
      </c>
      <c r="AI1268" s="43">
        <f>_xlfn.XLOOKUP(Master1[[#This Row],[cu_id]],Revenue_Analysis[cuid],Revenue_Analysis[Q1 Average], 0)</f>
        <v>79.636200000000002</v>
      </c>
      <c r="AJ1268" s="43">
        <f>_xlfn.XLOOKUP(Master1[[#This Row],[cu_id]],Revenue_Analysis[cuid],Revenue_Analysis[Q2 Average], 0)</f>
        <v>79.533799999999999</v>
      </c>
      <c r="AK1268" s="43">
        <f>_xlfn.XLOOKUP(Master1[[#This Row],[cu_id]],Revenue_Analysis[cuid],Revenue_Analysis[Q3 Average], 0)</f>
        <v>79.800799999999995</v>
      </c>
      <c r="AL1268" s="43">
        <f>_xlfn.XLOOKUP(Master1[[#This Row],[cu_id]],Revenue_Analysis[cuid],Revenue_Analysis[Q4 Average], 0)</f>
        <v>80.319199999999995</v>
      </c>
      <c r="AM1268" s="44">
        <v>0.41666666666666669</v>
      </c>
      <c r="AN1268" s="44">
        <v>0.79166666666666663</v>
      </c>
      <c r="AO1268" s="25" t="s">
        <v>13860</v>
      </c>
      <c r="AP1268" s="25" t="s">
        <v>13860</v>
      </c>
      <c r="AQ1268" s="25" t="s">
        <v>13860</v>
      </c>
      <c r="AR1268" s="25" t="s">
        <v>0</v>
      </c>
      <c r="AS1268" s="15">
        <f>IFERROR(_xlfn.XLOOKUP(Master1[[#This Row],[cu_id]],StopTimes[cu_ID],StopTimes[Average Stop Time]), 0)</f>
        <v>9.9861111116666663</v>
      </c>
      <c r="AT126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68" s="45" t="s">
        <v>13860</v>
      </c>
      <c r="AV1268" s="13"/>
      <c r="AW1268" s="12"/>
    </row>
    <row r="1269" spans="1:49" x14ac:dyDescent="0.3">
      <c r="A1269" s="74" t="s">
        <v>4371</v>
      </c>
      <c r="B1269" s="25">
        <v>72</v>
      </c>
      <c r="C1269" s="25" t="s">
        <v>7</v>
      </c>
      <c r="D1269" s="26">
        <v>29752</v>
      </c>
      <c r="E1269" s="26" t="s">
        <v>13</v>
      </c>
      <c r="F1269" s="126" t="s">
        <v>2572</v>
      </c>
      <c r="G1269" s="26" t="s">
        <v>2573</v>
      </c>
      <c r="H1269" s="26" t="s">
        <v>5</v>
      </c>
      <c r="I1269" s="26" t="s">
        <v>1456</v>
      </c>
      <c r="J1269" s="26" t="s">
        <v>4</v>
      </c>
      <c r="K1269" s="26" t="s">
        <v>272</v>
      </c>
      <c r="L1269" s="27" t="s">
        <v>19</v>
      </c>
      <c r="M1269" s="25" t="s">
        <v>18</v>
      </c>
      <c r="N1269" s="25" t="s">
        <v>2</v>
      </c>
      <c r="O12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269" s="25">
        <v>0</v>
      </c>
      <c r="Q1269" s="25">
        <v>0</v>
      </c>
      <c r="R1269" s="25">
        <v>0</v>
      </c>
      <c r="S1269" s="25">
        <v>0</v>
      </c>
      <c r="T1269" s="25">
        <v>90</v>
      </c>
      <c r="U1269" s="25">
        <v>26</v>
      </c>
      <c r="V1269" s="41" t="str">
        <f>IFERROR(Master1[[#This Row],[Avg Garment Scans per Delivery]]/Master1[[#This Row],[Garment Inventory]], "")</f>
        <v/>
      </c>
      <c r="W1269" s="42"/>
      <c r="X1269" s="42"/>
      <c r="Y1269" s="42"/>
      <c r="Z1269" s="42"/>
      <c r="AA1269" s="43">
        <f>_xlfn.XLOOKUP(Master1[[#This Row],[cu_id]], Revenue_Analysis[cuid], Revenue_Analysis[Q1 Low Deviation], 0)</f>
        <v>41.954999999999998</v>
      </c>
      <c r="AB1269" s="43">
        <f>_xlfn.XLOOKUP(Master1[[#This Row],[cu_id]],Revenue_Analysis[cuid],Revenue_Analysis[Q1 High Deviation], 0)</f>
        <v>46.354999999999997</v>
      </c>
      <c r="AC1269" s="43">
        <f>_xlfn.XLOOKUP(Master1[[#This Row],[cu_id]],Revenue_Analysis[cuid],Revenue_Analysis[Q2 Low Deviation], 0)</f>
        <v>48.825299999999999</v>
      </c>
      <c r="AD1269" s="43">
        <f>_xlfn.XLOOKUP(Master1[[#This Row],[cu_id]],Revenue_Analysis[cuid],Revenue_Analysis[Q2 High Deviation], 0)</f>
        <v>51.768900000000002</v>
      </c>
      <c r="AE1269" s="43">
        <f>_xlfn.XLOOKUP(Master1[[#This Row],[cu_id]],Revenue_Analysis[cuid],Revenue_Analysis[Q3 Low Deviation], 0)</f>
        <v>50.748199999999997</v>
      </c>
      <c r="AF1269" s="43">
        <f>_xlfn.XLOOKUP(Master1[[#This Row],[cu_id]],Revenue_Analysis[cuid],Revenue_Analysis[Q3 High Deviation], 0)</f>
        <v>51.7376</v>
      </c>
      <c r="AG1269" s="43">
        <f>_xlfn.XLOOKUP(Master1[[#This Row],[cu_id]],Revenue_Analysis[cuid],Revenue_Analysis[Q4 Low Deviation], 0)</f>
        <v>51.056600000000003</v>
      </c>
      <c r="AH1269" s="43">
        <f>_xlfn.XLOOKUP(Master1[[#This Row],[cu_id]],Revenue_Analysis[cuid],Revenue_Analysis[Q4 High Deviation], 0)</f>
        <v>54.34</v>
      </c>
      <c r="AI1269" s="43">
        <f>_xlfn.XLOOKUP(Master1[[#This Row],[cu_id]],Revenue_Analysis[cuid],Revenue_Analysis[Q1 Average], 0)</f>
        <v>44.155000000000001</v>
      </c>
      <c r="AJ1269" s="43">
        <f>_xlfn.XLOOKUP(Master1[[#This Row],[cu_id]],Revenue_Analysis[cuid],Revenue_Analysis[Q2 Average], 0)</f>
        <v>50.2971</v>
      </c>
      <c r="AK1269" s="43">
        <f>_xlfn.XLOOKUP(Master1[[#This Row],[cu_id]],Revenue_Analysis[cuid],Revenue_Analysis[Q3 Average], 0)</f>
        <v>51.242899999999999</v>
      </c>
      <c r="AL1269" s="43">
        <f>_xlfn.XLOOKUP(Master1[[#This Row],[cu_id]],Revenue_Analysis[cuid],Revenue_Analysis[Q4 Average], 0)</f>
        <v>52.698300000000003</v>
      </c>
      <c r="AM1269" s="44">
        <v>0.375</v>
      </c>
      <c r="AN1269" s="44">
        <v>0.6875</v>
      </c>
      <c r="AO1269" s="25" t="s">
        <v>13860</v>
      </c>
      <c r="AP1269" s="25" t="s">
        <v>13860</v>
      </c>
      <c r="AQ1269" s="25" t="s">
        <v>13860</v>
      </c>
      <c r="AR1269" s="25" t="s">
        <v>0</v>
      </c>
      <c r="AS1269" s="15">
        <f>IFERROR(_xlfn.XLOOKUP(Master1[[#This Row],[cu_id]],StopTimes[cu_ID],StopTimes[Average Stop Time]), 0)</f>
        <v>0.32916666666666666</v>
      </c>
      <c r="AT126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69" s="45">
        <v>3</v>
      </c>
      <c r="AV1269" s="13"/>
      <c r="AW1269" s="12"/>
    </row>
    <row r="1270" spans="1:49" x14ac:dyDescent="0.3">
      <c r="A1270" s="74" t="s">
        <v>3868</v>
      </c>
      <c r="B1270" s="25">
        <v>76</v>
      </c>
      <c r="C1270" s="25" t="s">
        <v>9</v>
      </c>
      <c r="D1270" s="26">
        <v>29763</v>
      </c>
      <c r="E1270" s="26" t="s">
        <v>13</v>
      </c>
      <c r="F1270" s="126" t="s">
        <v>1463</v>
      </c>
      <c r="G1270" s="26" t="s">
        <v>1464</v>
      </c>
      <c r="H1270" s="26" t="s">
        <v>5</v>
      </c>
      <c r="I1270" s="26" t="s">
        <v>1465</v>
      </c>
      <c r="J1270" s="26" t="s">
        <v>4</v>
      </c>
      <c r="K1270" s="26" t="s">
        <v>1400</v>
      </c>
      <c r="L1270" s="27" t="s">
        <v>31</v>
      </c>
      <c r="M1270" s="25" t="s">
        <v>30</v>
      </c>
      <c r="N1270" s="25" t="s">
        <v>2</v>
      </c>
      <c r="O12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135</v>
      </c>
      <c r="P1270" s="25">
        <v>135</v>
      </c>
      <c r="Q1270" s="25">
        <v>0</v>
      </c>
      <c r="R1270" s="25">
        <v>0</v>
      </c>
      <c r="S1270" s="25">
        <v>0</v>
      </c>
      <c r="T1270" s="25">
        <v>0</v>
      </c>
      <c r="U1270" s="25">
        <v>13</v>
      </c>
      <c r="V1270" s="41" t="str">
        <f>IFERROR(Master1[[#This Row],[Avg Garment Scans per Delivery]]/Master1[[#This Row],[Garment Inventory]], "")</f>
        <v/>
      </c>
      <c r="W1270" s="42"/>
      <c r="X1270" s="42"/>
      <c r="Y1270" s="42"/>
      <c r="Z1270" s="42"/>
      <c r="AA1270" s="43">
        <f>_xlfn.XLOOKUP(Master1[[#This Row],[cu_id]], Revenue_Analysis[cuid], Revenue_Analysis[Q1 Low Deviation], 0)</f>
        <v>37.108899999999998</v>
      </c>
      <c r="AB1270" s="43">
        <f>_xlfn.XLOOKUP(Master1[[#This Row],[cu_id]],Revenue_Analysis[cuid],Revenue_Analysis[Q1 High Deviation], 0)</f>
        <v>45.544499999999999</v>
      </c>
      <c r="AC1270" s="43">
        <f>_xlfn.XLOOKUP(Master1[[#This Row],[cu_id]],Revenue_Analysis[cuid],Revenue_Analysis[Q2 Low Deviation], 0)</f>
        <v>35.156300000000002</v>
      </c>
      <c r="AD1270" s="43">
        <f>_xlfn.XLOOKUP(Master1[[#This Row],[cu_id]],Revenue_Analysis[cuid],Revenue_Analysis[Q2 High Deviation], 0)</f>
        <v>37.4587</v>
      </c>
      <c r="AE1270" s="43">
        <f>_xlfn.XLOOKUP(Master1[[#This Row],[cu_id]],Revenue_Analysis[cuid],Revenue_Analysis[Q3 Low Deviation], 0)</f>
        <v>37.554499999999997</v>
      </c>
      <c r="AF1270" s="43">
        <f>_xlfn.XLOOKUP(Master1[[#This Row],[cu_id]],Revenue_Analysis[cuid],Revenue_Analysis[Q3 High Deviation], 0)</f>
        <v>38.398899999999998</v>
      </c>
      <c r="AG1270" s="43">
        <f>_xlfn.XLOOKUP(Master1[[#This Row],[cu_id]],Revenue_Analysis[cuid],Revenue_Analysis[Q4 Low Deviation], 0)</f>
        <v>36.83</v>
      </c>
      <c r="AH1270" s="43">
        <f>_xlfn.XLOOKUP(Master1[[#This Row],[cu_id]],Revenue_Analysis[cuid],Revenue_Analysis[Q4 High Deviation], 0)</f>
        <v>43.47</v>
      </c>
      <c r="AI1270" s="43">
        <f>_xlfn.XLOOKUP(Master1[[#This Row],[cu_id]],Revenue_Analysis[cuid],Revenue_Analysis[Q1 Average], 0)</f>
        <v>41.326700000000002</v>
      </c>
      <c r="AJ1270" s="43">
        <f>_xlfn.XLOOKUP(Master1[[#This Row],[cu_id]],Revenue_Analysis[cuid],Revenue_Analysis[Q2 Average], 0)</f>
        <v>36.307499999999997</v>
      </c>
      <c r="AK1270" s="43">
        <f>_xlfn.XLOOKUP(Master1[[#This Row],[cu_id]],Revenue_Analysis[cuid],Revenue_Analysis[Q3 Average], 0)</f>
        <v>37.976700000000001</v>
      </c>
      <c r="AL1270" s="43">
        <f>_xlfn.XLOOKUP(Master1[[#This Row],[cu_id]],Revenue_Analysis[cuid],Revenue_Analysis[Q4 Average], 0)</f>
        <v>40.15</v>
      </c>
      <c r="AM1270" s="44">
        <v>11</v>
      </c>
      <c r="AN1270" s="44">
        <v>4.5</v>
      </c>
      <c r="AO1270" s="25" t="s">
        <v>13860</v>
      </c>
      <c r="AP1270" s="25" t="s">
        <v>13860</v>
      </c>
      <c r="AQ1270" s="25" t="s">
        <v>13860</v>
      </c>
      <c r="AR1270" s="25" t="s">
        <v>0</v>
      </c>
      <c r="AS1270" s="15">
        <f>IFERROR(_xlfn.XLOOKUP(Master1[[#This Row],[cu_id]],StopTimes[cu_ID],StopTimes[Average Stop Time]), 0)</f>
        <v>8.5833333333333339</v>
      </c>
      <c r="AT127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70" s="45" t="s">
        <v>13860</v>
      </c>
      <c r="AV1270" s="13"/>
      <c r="AW1270" s="12"/>
    </row>
    <row r="1271" spans="1:49" x14ac:dyDescent="0.3">
      <c r="A1271" s="74" t="s">
        <v>4478</v>
      </c>
      <c r="B1271" s="25">
        <v>76</v>
      </c>
      <c r="C1271" s="25" t="s">
        <v>9</v>
      </c>
      <c r="D1271" s="26">
        <v>99051</v>
      </c>
      <c r="E1271" s="26" t="s">
        <v>83</v>
      </c>
      <c r="F1271" s="126" t="s">
        <v>2787</v>
      </c>
      <c r="G1271" s="26" t="s">
        <v>2788</v>
      </c>
      <c r="H1271" s="26" t="s">
        <v>5</v>
      </c>
      <c r="I1271" s="26" t="s">
        <v>1465</v>
      </c>
      <c r="J1271" s="26" t="s">
        <v>4</v>
      </c>
      <c r="K1271" s="26" t="s">
        <v>1400</v>
      </c>
      <c r="L1271" s="27" t="s">
        <v>17</v>
      </c>
      <c r="M1271" s="25" t="s">
        <v>10</v>
      </c>
      <c r="N1271" s="25" t="s">
        <v>2</v>
      </c>
      <c r="O12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271" s="25">
        <v>100</v>
      </c>
      <c r="Q1271" s="25">
        <v>0</v>
      </c>
      <c r="R1271" s="25">
        <v>0</v>
      </c>
      <c r="S1271" s="25">
        <v>0</v>
      </c>
      <c r="T1271" s="25">
        <v>0</v>
      </c>
      <c r="U1271" s="25">
        <v>30</v>
      </c>
      <c r="V1271" s="41" t="str">
        <f>IFERROR(Master1[[#This Row],[Avg Garment Scans per Delivery]]/Master1[[#This Row],[Garment Inventory]], "")</f>
        <v/>
      </c>
      <c r="W1271" s="42"/>
      <c r="X1271" s="42"/>
      <c r="Y1271" s="42"/>
      <c r="Z1271" s="42"/>
      <c r="AA1271" s="43">
        <f>_xlfn.XLOOKUP(Master1[[#This Row],[cu_id]], Revenue_Analysis[cuid], Revenue_Analysis[Q1 Low Deviation], 0)</f>
        <v>75.770600000000002</v>
      </c>
      <c r="AB1271" s="43">
        <f>_xlfn.XLOOKUP(Master1[[#This Row],[cu_id]],Revenue_Analysis[cuid],Revenue_Analysis[Q1 High Deviation], 0)</f>
        <v>123.2008</v>
      </c>
      <c r="AC1271" s="43">
        <f>_xlfn.XLOOKUP(Master1[[#This Row],[cu_id]],Revenue_Analysis[cuid],Revenue_Analysis[Q2 Low Deviation], 0)</f>
        <v>82.891599999999997</v>
      </c>
      <c r="AD1271" s="43">
        <f>_xlfn.XLOOKUP(Master1[[#This Row],[cu_id]],Revenue_Analysis[cuid],Revenue_Analysis[Q2 High Deviation], 0)</f>
        <v>122.836</v>
      </c>
      <c r="AE1271" s="43">
        <f>_xlfn.XLOOKUP(Master1[[#This Row],[cu_id]],Revenue_Analysis[cuid],Revenue_Analysis[Q3 Low Deviation], 0)</f>
        <v>102.6023</v>
      </c>
      <c r="AF1271" s="43">
        <f>_xlfn.XLOOKUP(Master1[[#This Row],[cu_id]],Revenue_Analysis[cuid],Revenue_Analysis[Q3 High Deviation], 0)</f>
        <v>164.97110000000001</v>
      </c>
      <c r="AG1271" s="43">
        <f>_xlfn.XLOOKUP(Master1[[#This Row],[cu_id]],Revenue_Analysis[cuid],Revenue_Analysis[Q4 Low Deviation], 0)</f>
        <v>80.230599999999995</v>
      </c>
      <c r="AH1271" s="43">
        <f>_xlfn.XLOOKUP(Master1[[#This Row],[cu_id]],Revenue_Analysis[cuid],Revenue_Analysis[Q4 High Deviation], 0)</f>
        <v>148.54660000000001</v>
      </c>
      <c r="AI1271" s="43">
        <f>_xlfn.XLOOKUP(Master1[[#This Row],[cu_id]],Revenue_Analysis[cuid],Revenue_Analysis[Q1 Average], 0)</f>
        <v>99.485699999999994</v>
      </c>
      <c r="AJ1271" s="43">
        <f>_xlfn.XLOOKUP(Master1[[#This Row],[cu_id]],Revenue_Analysis[cuid],Revenue_Analysis[Q2 Average], 0)</f>
        <v>102.8638</v>
      </c>
      <c r="AK1271" s="43">
        <f>_xlfn.XLOOKUP(Master1[[#This Row],[cu_id]],Revenue_Analysis[cuid],Revenue_Analysis[Q3 Average], 0)</f>
        <v>133.7867</v>
      </c>
      <c r="AL1271" s="43">
        <f>_xlfn.XLOOKUP(Master1[[#This Row],[cu_id]],Revenue_Analysis[cuid],Revenue_Analysis[Q4 Average], 0)</f>
        <v>114.3886</v>
      </c>
      <c r="AM1271" s="44">
        <v>10</v>
      </c>
      <c r="AN1271" s="44">
        <v>4.5</v>
      </c>
      <c r="AO1271" s="25" t="s">
        <v>13860</v>
      </c>
      <c r="AP1271" s="25" t="s">
        <v>13860</v>
      </c>
      <c r="AQ1271" s="25" t="s">
        <v>13860</v>
      </c>
      <c r="AR1271" s="25" t="s">
        <v>0</v>
      </c>
      <c r="AS1271" s="15">
        <f>IFERROR(_xlfn.XLOOKUP(Master1[[#This Row],[cu_id]],StopTimes[cu_ID],StopTimes[Average Stop Time]), 0)</f>
        <v>0.2</v>
      </c>
      <c r="AT1271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71" s="45">
        <v>3</v>
      </c>
      <c r="AV1271" s="13"/>
      <c r="AW1271" s="12"/>
    </row>
    <row r="1272" spans="1:49" x14ac:dyDescent="0.3">
      <c r="A1272" s="74" t="s">
        <v>3870</v>
      </c>
      <c r="B1272" s="25">
        <v>15</v>
      </c>
      <c r="C1272" s="25" t="s">
        <v>14</v>
      </c>
      <c r="D1272" s="26">
        <v>29781</v>
      </c>
      <c r="E1272" s="26" t="s">
        <v>13</v>
      </c>
      <c r="F1272" s="126" t="s">
        <v>1469</v>
      </c>
      <c r="G1272" s="26" t="s">
        <v>1470</v>
      </c>
      <c r="H1272" s="26" t="s">
        <v>1471</v>
      </c>
      <c r="I1272" s="26" t="s">
        <v>639</v>
      </c>
      <c r="J1272" s="26" t="s">
        <v>4</v>
      </c>
      <c r="K1272" s="26" t="s">
        <v>215</v>
      </c>
      <c r="L1272" s="27" t="s">
        <v>16</v>
      </c>
      <c r="M1272" s="25" t="s">
        <v>3</v>
      </c>
      <c r="N1272" s="25" t="s">
        <v>2</v>
      </c>
      <c r="O12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45</v>
      </c>
      <c r="P1272" s="25">
        <v>0</v>
      </c>
      <c r="Q1272" s="25">
        <v>0</v>
      </c>
      <c r="R1272" s="25">
        <v>0</v>
      </c>
      <c r="S1272" s="25">
        <v>45</v>
      </c>
      <c r="T1272" s="25">
        <v>0</v>
      </c>
      <c r="U1272" s="25">
        <v>44</v>
      </c>
      <c r="V1272" s="41" t="str">
        <f>IFERROR(Master1[[#This Row],[Avg Garment Scans per Delivery]]/Master1[[#This Row],[Garment Inventory]], "")</f>
        <v/>
      </c>
      <c r="W1272" s="42"/>
      <c r="X1272" s="42"/>
      <c r="Y1272" s="42"/>
      <c r="Z1272" s="42"/>
      <c r="AA1272" s="43">
        <f>_xlfn.XLOOKUP(Master1[[#This Row],[cu_id]], Revenue_Analysis[cuid], Revenue_Analysis[Q1 Low Deviation], 0)</f>
        <v>84.856499999999997</v>
      </c>
      <c r="AB1272" s="43">
        <f>_xlfn.XLOOKUP(Master1[[#This Row],[cu_id]],Revenue_Analysis[cuid],Revenue_Analysis[Q1 High Deviation], 0)</f>
        <v>88.737300000000005</v>
      </c>
      <c r="AC1272" s="43">
        <f>_xlfn.XLOOKUP(Master1[[#This Row],[cu_id]],Revenue_Analysis[cuid],Revenue_Analysis[Q2 Low Deviation], 0)</f>
        <v>85.195499999999996</v>
      </c>
      <c r="AD1272" s="43">
        <f>_xlfn.XLOOKUP(Master1[[#This Row],[cu_id]],Revenue_Analysis[cuid],Revenue_Analysis[Q2 High Deviation], 0)</f>
        <v>93.990700000000004</v>
      </c>
      <c r="AE1272" s="43">
        <f>_xlfn.XLOOKUP(Master1[[#This Row],[cu_id]],Revenue_Analysis[cuid],Revenue_Analysis[Q3 Low Deviation], 0)</f>
        <v>94.334000000000003</v>
      </c>
      <c r="AF1272" s="43">
        <f>_xlfn.XLOOKUP(Master1[[#This Row],[cu_id]],Revenue_Analysis[cuid],Revenue_Analysis[Q3 High Deviation], 0)</f>
        <v>95.252600000000001</v>
      </c>
      <c r="AG1272" s="43">
        <f>_xlfn.XLOOKUP(Master1[[#This Row],[cu_id]],Revenue_Analysis[cuid],Revenue_Analysis[Q4 Low Deviation], 0)</f>
        <v>94.340299999999999</v>
      </c>
      <c r="AH1272" s="43">
        <f>_xlfn.XLOOKUP(Master1[[#This Row],[cu_id]],Revenue_Analysis[cuid],Revenue_Analysis[Q4 High Deviation], 0)</f>
        <v>94.513499999999993</v>
      </c>
      <c r="AI1272" s="43">
        <f>_xlfn.XLOOKUP(Master1[[#This Row],[cu_id]],Revenue_Analysis[cuid],Revenue_Analysis[Q1 Average], 0)</f>
        <v>86.796899999999994</v>
      </c>
      <c r="AJ1272" s="43">
        <f>_xlfn.XLOOKUP(Master1[[#This Row],[cu_id]],Revenue_Analysis[cuid],Revenue_Analysis[Q2 Average], 0)</f>
        <v>89.593100000000007</v>
      </c>
      <c r="AK1272" s="43">
        <f>_xlfn.XLOOKUP(Master1[[#This Row],[cu_id]],Revenue_Analysis[cuid],Revenue_Analysis[Q3 Average], 0)</f>
        <v>94.793300000000002</v>
      </c>
      <c r="AL1272" s="43">
        <f>_xlfn.XLOOKUP(Master1[[#This Row],[cu_id]],Revenue_Analysis[cuid],Revenue_Analysis[Q4 Average], 0)</f>
        <v>94.426900000000003</v>
      </c>
      <c r="AM1272" s="44">
        <v>0.45833333333333331</v>
      </c>
      <c r="AN1272" s="44">
        <v>0.58333333333333337</v>
      </c>
      <c r="AO1272" s="25" t="s">
        <v>13860</v>
      </c>
      <c r="AP1272" s="25" t="s">
        <v>13860</v>
      </c>
      <c r="AQ1272" s="25" t="s">
        <v>13860</v>
      </c>
      <c r="AR1272" s="25" t="s">
        <v>14</v>
      </c>
      <c r="AS1272" s="15">
        <f>IFERROR(_xlfn.XLOOKUP(Master1[[#This Row],[cu_id]],StopTimes[cu_ID],StopTimes[Average Stop Time]), 0)</f>
        <v>13.760416666666666</v>
      </c>
      <c r="AT1272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72" s="45">
        <v>10</v>
      </c>
      <c r="AV1272" s="13"/>
      <c r="AW1272" s="12"/>
    </row>
    <row r="1273" spans="1:49" x14ac:dyDescent="0.3">
      <c r="A1273" s="74" t="s">
        <v>3871</v>
      </c>
      <c r="B1273" s="25">
        <v>15</v>
      </c>
      <c r="C1273" s="25" t="s">
        <v>12</v>
      </c>
      <c r="D1273" s="26">
        <v>29785</v>
      </c>
      <c r="E1273" s="26" t="s">
        <v>13</v>
      </c>
      <c r="F1273" s="126" t="s">
        <v>1472</v>
      </c>
      <c r="G1273" s="26" t="s">
        <v>1473</v>
      </c>
      <c r="H1273" s="26" t="s">
        <v>1474</v>
      </c>
      <c r="I1273" s="26" t="s">
        <v>381</v>
      </c>
      <c r="J1273" s="26" t="s">
        <v>4</v>
      </c>
      <c r="K1273" s="26" t="s">
        <v>1475</v>
      </c>
      <c r="L1273" s="27" t="s">
        <v>16</v>
      </c>
      <c r="M1273" s="25" t="s">
        <v>3</v>
      </c>
      <c r="N1273" s="25" t="s">
        <v>2</v>
      </c>
      <c r="O12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273" s="25">
        <v>0</v>
      </c>
      <c r="Q1273" s="25">
        <v>20</v>
      </c>
      <c r="R1273" s="25">
        <v>0</v>
      </c>
      <c r="S1273" s="25">
        <v>0</v>
      </c>
      <c r="T1273" s="25">
        <v>0</v>
      </c>
      <c r="U1273" s="25">
        <v>52</v>
      </c>
      <c r="V1273" s="41">
        <f>IFERROR(Master1[[#This Row],[Avg Garment Scans per Delivery]]/Master1[[#This Row],[Garment Inventory]], "")</f>
        <v>0.1</v>
      </c>
      <c r="W1273" s="42">
        <v>20</v>
      </c>
      <c r="X1273" s="42">
        <v>2</v>
      </c>
      <c r="Y1273" s="42">
        <v>1</v>
      </c>
      <c r="Z1273" s="42">
        <v>51</v>
      </c>
      <c r="AA1273" s="43">
        <f>_xlfn.XLOOKUP(Master1[[#This Row],[cu_id]], Revenue_Analysis[cuid], Revenue_Analysis[Q1 Low Deviation], 0)</f>
        <v>124.6289</v>
      </c>
      <c r="AB1273" s="43">
        <f>_xlfn.XLOOKUP(Master1[[#This Row],[cu_id]],Revenue_Analysis[cuid],Revenue_Analysis[Q1 High Deviation], 0)</f>
        <v>128.16030000000001</v>
      </c>
      <c r="AC1273" s="43">
        <f>_xlfn.XLOOKUP(Master1[[#This Row],[cu_id]],Revenue_Analysis[cuid],Revenue_Analysis[Q2 Low Deviation], 0)</f>
        <v>125.6358</v>
      </c>
      <c r="AD1273" s="43">
        <f>_xlfn.XLOOKUP(Master1[[#This Row],[cu_id]],Revenue_Analysis[cuid],Revenue_Analysis[Q2 High Deviation], 0)</f>
        <v>137.09039999999999</v>
      </c>
      <c r="AE1273" s="43">
        <f>_xlfn.XLOOKUP(Master1[[#This Row],[cu_id]],Revenue_Analysis[cuid],Revenue_Analysis[Q3 Low Deviation], 0)</f>
        <v>139.7593</v>
      </c>
      <c r="AF1273" s="43">
        <f>_xlfn.XLOOKUP(Master1[[#This Row],[cu_id]],Revenue_Analysis[cuid],Revenue_Analysis[Q3 High Deviation], 0)</f>
        <v>140.7037</v>
      </c>
      <c r="AG1273" s="43">
        <f>_xlfn.XLOOKUP(Master1[[#This Row],[cu_id]],Revenue_Analysis[cuid],Revenue_Analysis[Q4 Low Deviation], 0)</f>
        <v>138.72380000000001</v>
      </c>
      <c r="AH1273" s="43">
        <f>_xlfn.XLOOKUP(Master1[[#This Row],[cu_id]],Revenue_Analysis[cuid],Revenue_Analysis[Q4 High Deviation], 0)</f>
        <v>140.0162</v>
      </c>
      <c r="AI1273" s="43">
        <f>_xlfn.XLOOKUP(Master1[[#This Row],[cu_id]],Revenue_Analysis[cuid],Revenue_Analysis[Q1 Average], 0)</f>
        <v>126.3946</v>
      </c>
      <c r="AJ1273" s="43">
        <f>_xlfn.XLOOKUP(Master1[[#This Row],[cu_id]],Revenue_Analysis[cuid],Revenue_Analysis[Q2 Average], 0)</f>
        <v>131.3631</v>
      </c>
      <c r="AK1273" s="43">
        <f>_xlfn.XLOOKUP(Master1[[#This Row],[cu_id]],Revenue_Analysis[cuid],Revenue_Analysis[Q3 Average], 0)</f>
        <v>140.23150000000001</v>
      </c>
      <c r="AL1273" s="43">
        <f>_xlfn.XLOOKUP(Master1[[#This Row],[cu_id]],Revenue_Analysis[cuid],Revenue_Analysis[Q4 Average], 0)</f>
        <v>139.37</v>
      </c>
      <c r="AM1273" s="44">
        <v>0.35416666666666669</v>
      </c>
      <c r="AN1273" s="44">
        <v>0.64583333333333337</v>
      </c>
      <c r="AO1273" s="25" t="s">
        <v>13860</v>
      </c>
      <c r="AP1273" s="25" t="s">
        <v>13860</v>
      </c>
      <c r="AQ1273" s="25" t="s">
        <v>13860</v>
      </c>
      <c r="AR1273" s="25" t="s">
        <v>0</v>
      </c>
      <c r="AS1273" s="15">
        <f>IFERROR(_xlfn.XLOOKUP(Master1[[#This Row],[cu_id]],StopTimes[cu_ID],StopTimes[Average Stop Time]), 0)</f>
        <v>12.141666666666667</v>
      </c>
      <c r="AT1273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1273" s="45">
        <v>8</v>
      </c>
      <c r="AV1273" s="13"/>
      <c r="AW1273" s="12"/>
    </row>
    <row r="1274" spans="1:49" x14ac:dyDescent="0.3">
      <c r="A1274" s="74" t="s">
        <v>4100</v>
      </c>
      <c r="B1274" s="25">
        <v>70</v>
      </c>
      <c r="C1274" s="25" t="s">
        <v>14</v>
      </c>
      <c r="D1274" s="26">
        <v>29802</v>
      </c>
      <c r="E1274" s="26" t="s">
        <v>13</v>
      </c>
      <c r="F1274" s="126" t="s">
        <v>1990</v>
      </c>
      <c r="G1274" s="26" t="s">
        <v>1991</v>
      </c>
      <c r="H1274" s="26" t="s">
        <v>1992</v>
      </c>
      <c r="I1274" s="26" t="s">
        <v>1318</v>
      </c>
      <c r="J1274" s="26" t="s">
        <v>4</v>
      </c>
      <c r="K1274" s="26" t="s">
        <v>635</v>
      </c>
      <c r="L1274" s="27" t="s">
        <v>16</v>
      </c>
      <c r="M1274" s="25" t="s">
        <v>3</v>
      </c>
      <c r="N1274" s="25" t="s">
        <v>2</v>
      </c>
      <c r="O12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61</v>
      </c>
      <c r="P1274" s="25">
        <v>0</v>
      </c>
      <c r="Q1274" s="25">
        <v>0</v>
      </c>
      <c r="R1274" s="25">
        <v>0</v>
      </c>
      <c r="S1274" s="25">
        <v>61</v>
      </c>
      <c r="T1274" s="25">
        <v>0</v>
      </c>
      <c r="U1274" s="25">
        <v>49</v>
      </c>
      <c r="V1274" s="41" t="str">
        <f>IFERROR(Master1[[#This Row],[Avg Garment Scans per Delivery]]/Master1[[#This Row],[Garment Inventory]], "")</f>
        <v/>
      </c>
      <c r="W1274" s="42"/>
      <c r="X1274" s="42"/>
      <c r="Y1274" s="42"/>
      <c r="Z1274" s="42"/>
      <c r="AA1274" s="43">
        <f>_xlfn.XLOOKUP(Master1[[#This Row],[cu_id]], Revenue_Analysis[cuid], Revenue_Analysis[Q1 Low Deviation], 0)</f>
        <v>43.365900000000003</v>
      </c>
      <c r="AB1274" s="43">
        <f>_xlfn.XLOOKUP(Master1[[#This Row],[cu_id]],Revenue_Analysis[cuid],Revenue_Analysis[Q1 High Deviation], 0)</f>
        <v>52.035699999999999</v>
      </c>
      <c r="AC1274" s="43">
        <f>_xlfn.XLOOKUP(Master1[[#This Row],[cu_id]],Revenue_Analysis[cuid],Revenue_Analysis[Q2 Low Deviation], 0)</f>
        <v>45.997100000000003</v>
      </c>
      <c r="AD1274" s="43">
        <f>_xlfn.XLOOKUP(Master1[[#This Row],[cu_id]],Revenue_Analysis[cuid],Revenue_Analysis[Q2 High Deviation], 0)</f>
        <v>55.630499999999998</v>
      </c>
      <c r="AE1274" s="43">
        <f>_xlfn.XLOOKUP(Master1[[#This Row],[cu_id]],Revenue_Analysis[cuid],Revenue_Analysis[Q3 Low Deviation], 0)</f>
        <v>49.3155</v>
      </c>
      <c r="AF1274" s="43">
        <f>_xlfn.XLOOKUP(Master1[[#This Row],[cu_id]],Revenue_Analysis[cuid],Revenue_Analysis[Q3 High Deviation], 0)</f>
        <v>65.741500000000002</v>
      </c>
      <c r="AG1274" s="43">
        <f>_xlfn.XLOOKUP(Master1[[#This Row],[cu_id]],Revenue_Analysis[cuid],Revenue_Analysis[Q4 Low Deviation], 0)</f>
        <v>52.561500000000002</v>
      </c>
      <c r="AH1274" s="43">
        <f>_xlfn.XLOOKUP(Master1[[#This Row],[cu_id]],Revenue_Analysis[cuid],Revenue_Analysis[Q4 High Deviation], 0)</f>
        <v>75.590900000000005</v>
      </c>
      <c r="AI1274" s="43">
        <f>_xlfn.XLOOKUP(Master1[[#This Row],[cu_id]],Revenue_Analysis[cuid],Revenue_Analysis[Q1 Average], 0)</f>
        <v>47.700800000000001</v>
      </c>
      <c r="AJ1274" s="43">
        <f>_xlfn.XLOOKUP(Master1[[#This Row],[cu_id]],Revenue_Analysis[cuid],Revenue_Analysis[Q2 Average], 0)</f>
        <v>50.813800000000001</v>
      </c>
      <c r="AK1274" s="43">
        <f>_xlfn.XLOOKUP(Master1[[#This Row],[cu_id]],Revenue_Analysis[cuid],Revenue_Analysis[Q3 Average], 0)</f>
        <v>57.528500000000001</v>
      </c>
      <c r="AL1274" s="43">
        <f>_xlfn.XLOOKUP(Master1[[#This Row],[cu_id]],Revenue_Analysis[cuid],Revenue_Analysis[Q4 Average], 0)</f>
        <v>64.0762</v>
      </c>
      <c r="AM1274" s="44">
        <v>0.375</v>
      </c>
      <c r="AN1274" s="44">
        <v>0.66666666666666663</v>
      </c>
      <c r="AO1274" s="25" t="s">
        <v>13860</v>
      </c>
      <c r="AP1274" s="25" t="s">
        <v>13860</v>
      </c>
      <c r="AQ1274" s="25" t="s">
        <v>13860</v>
      </c>
      <c r="AR1274" s="25" t="s">
        <v>0</v>
      </c>
      <c r="AS1274" s="15">
        <f>IFERROR(_xlfn.XLOOKUP(Master1[[#This Row],[cu_id]],StopTimes[cu_ID],StopTimes[Average Stop Time]), 0)</f>
        <v>1.0166666666666666</v>
      </c>
      <c r="AT127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74" s="45">
        <v>3</v>
      </c>
      <c r="AV1274" s="13"/>
      <c r="AW1274" s="12"/>
    </row>
    <row r="1275" spans="1:49" x14ac:dyDescent="0.3">
      <c r="A1275" s="74" t="s">
        <v>3580</v>
      </c>
      <c r="B1275" s="25">
        <v>34</v>
      </c>
      <c r="C1275" s="25" t="s">
        <v>6</v>
      </c>
      <c r="D1275" s="26">
        <v>25390</v>
      </c>
      <c r="E1275" s="26" t="s">
        <v>13</v>
      </c>
      <c r="F1275" s="126" t="s">
        <v>801</v>
      </c>
      <c r="G1275" s="26" t="s">
        <v>802</v>
      </c>
      <c r="H1275" s="26" t="s">
        <v>803</v>
      </c>
      <c r="I1275" s="26" t="s">
        <v>238</v>
      </c>
      <c r="J1275" s="26" t="s">
        <v>4</v>
      </c>
      <c r="K1275" s="26" t="s">
        <v>521</v>
      </c>
      <c r="L1275" s="27" t="s">
        <v>21</v>
      </c>
      <c r="M1275" s="25" t="s">
        <v>20</v>
      </c>
      <c r="N1275" s="25" t="s">
        <v>2</v>
      </c>
      <c r="O12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43</v>
      </c>
      <c r="P1275" s="25">
        <v>0</v>
      </c>
      <c r="Q1275" s="25">
        <v>0</v>
      </c>
      <c r="R1275" s="25">
        <v>43</v>
      </c>
      <c r="S1275" s="25">
        <v>0</v>
      </c>
      <c r="T1275" s="25">
        <v>0</v>
      </c>
      <c r="U1275" s="25">
        <v>7</v>
      </c>
      <c r="V1275" s="41" t="str">
        <f>IFERROR(Master1[[#This Row],[Avg Garment Scans per Delivery]]/Master1[[#This Row],[Garment Inventory]], "")</f>
        <v/>
      </c>
      <c r="W1275" s="42"/>
      <c r="X1275" s="42"/>
      <c r="Y1275" s="42"/>
      <c r="Z1275" s="42"/>
      <c r="AA1275" s="43">
        <f>_xlfn.XLOOKUP(Master1[[#This Row],[cu_id]], Revenue_Analysis[cuid], Revenue_Analysis[Q1 Low Deviation], 0)</f>
        <v>118.45</v>
      </c>
      <c r="AB1275" s="43">
        <f>_xlfn.XLOOKUP(Master1[[#This Row],[cu_id]],Revenue_Analysis[cuid],Revenue_Analysis[Q1 High Deviation], 0)</f>
        <v>118.45</v>
      </c>
      <c r="AC1275" s="43">
        <f>_xlfn.XLOOKUP(Master1[[#This Row],[cu_id]],Revenue_Analysis[cuid],Revenue_Analysis[Q2 Low Deviation], 0)</f>
        <v>118.1789</v>
      </c>
      <c r="AD1275" s="43">
        <f>_xlfn.XLOOKUP(Master1[[#This Row],[cu_id]],Revenue_Analysis[cuid],Revenue_Analysis[Q2 High Deviation], 0)</f>
        <v>120.3477</v>
      </c>
      <c r="AE1275" s="43">
        <f>_xlfn.XLOOKUP(Master1[[#This Row],[cu_id]],Revenue_Analysis[cuid],Revenue_Analysis[Q3 Low Deviation], 0)</f>
        <v>120.2989</v>
      </c>
      <c r="AF1275" s="43">
        <f>_xlfn.XLOOKUP(Master1[[#This Row],[cu_id]],Revenue_Analysis[cuid],Revenue_Analysis[Q3 High Deviation], 0)</f>
        <v>120.97450000000001</v>
      </c>
      <c r="AG1275" s="43">
        <f>_xlfn.XLOOKUP(Master1[[#This Row],[cu_id]],Revenue_Analysis[cuid],Revenue_Analysis[Q4 Low Deviation], 0)</f>
        <v>118.93129999999999</v>
      </c>
      <c r="AH1275" s="43">
        <f>_xlfn.XLOOKUP(Master1[[#This Row],[cu_id]],Revenue_Analysis[cuid],Revenue_Analysis[Q4 High Deviation], 0)</f>
        <v>126.1237</v>
      </c>
      <c r="AI1275" s="43">
        <f>_xlfn.XLOOKUP(Master1[[#This Row],[cu_id]],Revenue_Analysis[cuid],Revenue_Analysis[Q1 Average], 0)</f>
        <v>118.45</v>
      </c>
      <c r="AJ1275" s="43">
        <f>_xlfn.XLOOKUP(Master1[[#This Row],[cu_id]],Revenue_Analysis[cuid],Revenue_Analysis[Q2 Average], 0)</f>
        <v>119.2633</v>
      </c>
      <c r="AK1275" s="43">
        <f>_xlfn.XLOOKUP(Master1[[#This Row],[cu_id]],Revenue_Analysis[cuid],Revenue_Analysis[Q3 Average], 0)</f>
        <v>120.6367</v>
      </c>
      <c r="AL1275" s="43">
        <f>_xlfn.XLOOKUP(Master1[[#This Row],[cu_id]],Revenue_Analysis[cuid],Revenue_Analysis[Q4 Average], 0)</f>
        <v>122.5275</v>
      </c>
      <c r="AM1275" s="44">
        <v>0.39583333333333331</v>
      </c>
      <c r="AN1275" s="44">
        <v>0.6875</v>
      </c>
      <c r="AO1275" s="25" t="s">
        <v>13860</v>
      </c>
      <c r="AP1275" s="25" t="s">
        <v>13860</v>
      </c>
      <c r="AQ1275" s="25" t="s">
        <v>13860</v>
      </c>
      <c r="AR1275" s="25" t="s">
        <v>0</v>
      </c>
      <c r="AS1275" s="15">
        <f>IFERROR(_xlfn.XLOOKUP(Master1[[#This Row],[cu_id]],StopTimes[cu_ID],StopTimes[Average Stop Time]), 0)</f>
        <v>0.15833333333333333</v>
      </c>
      <c r="AT127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275" s="45">
        <v>10</v>
      </c>
      <c r="AV1275" s="13"/>
      <c r="AW1275" s="12"/>
    </row>
    <row r="1276" spans="1:49" x14ac:dyDescent="0.3">
      <c r="A1276" s="74" t="s">
        <v>3873</v>
      </c>
      <c r="B1276" s="25">
        <v>15</v>
      </c>
      <c r="C1276" s="25" t="s">
        <v>12</v>
      </c>
      <c r="D1276" s="26">
        <v>29805</v>
      </c>
      <c r="E1276" s="26" t="s">
        <v>13</v>
      </c>
      <c r="F1276" s="126" t="s">
        <v>1477</v>
      </c>
      <c r="G1276" s="83" t="s">
        <v>4808</v>
      </c>
      <c r="H1276" s="26" t="s">
        <v>82</v>
      </c>
      <c r="I1276" s="26" t="s">
        <v>639</v>
      </c>
      <c r="J1276" s="26" t="s">
        <v>4</v>
      </c>
      <c r="K1276" s="26" t="s">
        <v>371</v>
      </c>
      <c r="L1276" s="27" t="s">
        <v>16</v>
      </c>
      <c r="M1276" s="25" t="s">
        <v>3</v>
      </c>
      <c r="N1276" s="25" t="s">
        <v>2</v>
      </c>
      <c r="O12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45</v>
      </c>
      <c r="P1276" s="25">
        <v>0</v>
      </c>
      <c r="Q1276" s="25">
        <v>0</v>
      </c>
      <c r="R1276" s="25">
        <v>0</v>
      </c>
      <c r="S1276" s="25">
        <v>0</v>
      </c>
      <c r="T1276" s="25">
        <v>45</v>
      </c>
      <c r="U1276" s="25">
        <v>53</v>
      </c>
      <c r="V1276" s="41" t="str">
        <f>IFERROR(Master1[[#This Row],[Avg Garment Scans per Delivery]]/Master1[[#This Row],[Garment Inventory]], "")</f>
        <v/>
      </c>
      <c r="W1276" s="42"/>
      <c r="X1276" s="42"/>
      <c r="Y1276" s="42"/>
      <c r="Z1276" s="42"/>
      <c r="AA1276" s="43">
        <f>_xlfn.XLOOKUP(Master1[[#This Row],[cu_id]], Revenue_Analysis[cuid], Revenue_Analysis[Q1 Low Deviation], 0)</f>
        <v>498.80439999999999</v>
      </c>
      <c r="AB1276" s="43">
        <f>_xlfn.XLOOKUP(Master1[[#This Row],[cu_id]],Revenue_Analysis[cuid],Revenue_Analysis[Q1 High Deviation], 0)</f>
        <v>557.56219999999996</v>
      </c>
      <c r="AC1276" s="43">
        <f>_xlfn.XLOOKUP(Master1[[#This Row],[cu_id]],Revenue_Analysis[cuid],Revenue_Analysis[Q2 Low Deviation], 0)</f>
        <v>495.16649999999998</v>
      </c>
      <c r="AD1276" s="43">
        <f>_xlfn.XLOOKUP(Master1[[#This Row],[cu_id]],Revenue_Analysis[cuid],Revenue_Analysis[Q2 High Deviation], 0)</f>
        <v>510.29509999999999</v>
      </c>
      <c r="AE1276" s="43">
        <f>_xlfn.XLOOKUP(Master1[[#This Row],[cu_id]],Revenue_Analysis[cuid],Revenue_Analysis[Q3 Low Deviation], 0)</f>
        <v>412.12209999999999</v>
      </c>
      <c r="AF1276" s="43">
        <f>_xlfn.XLOOKUP(Master1[[#This Row],[cu_id]],Revenue_Analysis[cuid],Revenue_Analysis[Q3 High Deviation], 0)</f>
        <v>525.46730000000002</v>
      </c>
      <c r="AG1276" s="43">
        <f>_xlfn.XLOOKUP(Master1[[#This Row],[cu_id]],Revenue_Analysis[cuid],Revenue_Analysis[Q4 Low Deviation], 0)</f>
        <v>496.66640000000001</v>
      </c>
      <c r="AH1276" s="43">
        <f>_xlfn.XLOOKUP(Master1[[#This Row],[cu_id]],Revenue_Analysis[cuid],Revenue_Analysis[Q4 High Deviation], 0)</f>
        <v>505.5702</v>
      </c>
      <c r="AI1276" s="43">
        <f>_xlfn.XLOOKUP(Master1[[#This Row],[cu_id]],Revenue_Analysis[cuid],Revenue_Analysis[Q1 Average], 0)</f>
        <v>528.18330000000003</v>
      </c>
      <c r="AJ1276" s="43">
        <f>_xlfn.XLOOKUP(Master1[[#This Row],[cu_id]],Revenue_Analysis[cuid],Revenue_Analysis[Q2 Average], 0)</f>
        <v>502.73079999999999</v>
      </c>
      <c r="AK1276" s="43">
        <f>_xlfn.XLOOKUP(Master1[[#This Row],[cu_id]],Revenue_Analysis[cuid],Revenue_Analysis[Q3 Average], 0)</f>
        <v>468.79469999999998</v>
      </c>
      <c r="AL1276" s="43">
        <f>_xlfn.XLOOKUP(Master1[[#This Row],[cu_id]],Revenue_Analysis[cuid],Revenue_Analysis[Q4 Average], 0)</f>
        <v>501.11829999999998</v>
      </c>
      <c r="AM1276" s="44">
        <v>0.33333333333333331</v>
      </c>
      <c r="AN1276" s="44">
        <v>0.66666666666666663</v>
      </c>
      <c r="AO1276" s="25" t="s">
        <v>13860</v>
      </c>
      <c r="AP1276" s="25" t="s">
        <v>13860</v>
      </c>
      <c r="AQ1276" s="25" t="s">
        <v>13860</v>
      </c>
      <c r="AR1276" s="25" t="s">
        <v>0</v>
      </c>
      <c r="AS1276" s="15">
        <f>IFERROR(_xlfn.XLOOKUP(Master1[[#This Row],[cu_id]],StopTimes[cu_ID],StopTimes[Average Stop Time]), 0)</f>
        <v>18.53125</v>
      </c>
      <c r="AT1276" s="15">
        <f>IF(Master1[[#This Row],[RSP StopTime Override]] &lt;&gt; "",Master1[[#This Row],[RSP StopTime Override]],IF(Master1[[#This Row],[Avg Stop Time Helper]] &lt;&gt; 0, Master1[[#This Row],[Avg Stop Time Helper]],Average_Stop_Time))</f>
        <v>18</v>
      </c>
      <c r="AU1276" s="45">
        <v>18</v>
      </c>
      <c r="AV1276" s="13"/>
      <c r="AW1276" s="12"/>
    </row>
    <row r="1277" spans="1:49" x14ac:dyDescent="0.3">
      <c r="A1277" s="74" t="s">
        <v>3874</v>
      </c>
      <c r="B1277" s="25">
        <v>15</v>
      </c>
      <c r="C1277" s="25" t="s">
        <v>6</v>
      </c>
      <c r="D1277" s="26">
        <v>29859</v>
      </c>
      <c r="E1277" s="26" t="s">
        <v>13</v>
      </c>
      <c r="F1277" s="126" t="s">
        <v>1478</v>
      </c>
      <c r="G1277" s="26" t="s">
        <v>1479</v>
      </c>
      <c r="H1277" s="26" t="s">
        <v>5</v>
      </c>
      <c r="I1277" s="26" t="s">
        <v>1480</v>
      </c>
      <c r="J1277" s="26" t="s">
        <v>4</v>
      </c>
      <c r="K1277" s="26" t="s">
        <v>76</v>
      </c>
      <c r="L1277" s="27" t="s">
        <v>16</v>
      </c>
      <c r="M1277" s="25" t="s">
        <v>3</v>
      </c>
      <c r="N1277" s="25" t="s">
        <v>2</v>
      </c>
      <c r="O12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277" s="25">
        <v>0</v>
      </c>
      <c r="Q1277" s="25">
        <v>0</v>
      </c>
      <c r="R1277" s="25">
        <v>90</v>
      </c>
      <c r="S1277" s="25">
        <v>0</v>
      </c>
      <c r="T1277" s="25">
        <v>0</v>
      </c>
      <c r="U1277" s="25">
        <v>52</v>
      </c>
      <c r="V1277" s="41" t="str">
        <f>IFERROR(Master1[[#This Row],[Avg Garment Scans per Delivery]]/Master1[[#This Row],[Garment Inventory]], "")</f>
        <v/>
      </c>
      <c r="W1277" s="42"/>
      <c r="X1277" s="42"/>
      <c r="Y1277" s="42"/>
      <c r="Z1277" s="42"/>
      <c r="AA1277" s="43">
        <f>_xlfn.XLOOKUP(Master1[[#This Row],[cu_id]], Revenue_Analysis[cuid], Revenue_Analysis[Q1 Low Deviation], 0)</f>
        <v>84.050399999999996</v>
      </c>
      <c r="AB1277" s="43">
        <f>_xlfn.XLOOKUP(Master1[[#This Row],[cu_id]],Revenue_Analysis[cuid],Revenue_Analysis[Q1 High Deviation], 0)</f>
        <v>85.647999999999996</v>
      </c>
      <c r="AC1277" s="43">
        <f>_xlfn.XLOOKUP(Master1[[#This Row],[cu_id]],Revenue_Analysis[cuid],Revenue_Analysis[Q2 Low Deviation], 0)</f>
        <v>91.357699999999994</v>
      </c>
      <c r="AD1277" s="43">
        <f>_xlfn.XLOOKUP(Master1[[#This Row],[cu_id]],Revenue_Analysis[cuid],Revenue_Analysis[Q2 High Deviation], 0)</f>
        <v>95.542299999999997</v>
      </c>
      <c r="AE1277" s="43">
        <f>_xlfn.XLOOKUP(Master1[[#This Row],[cu_id]],Revenue_Analysis[cuid],Revenue_Analysis[Q3 Low Deviation], 0)</f>
        <v>94.751400000000004</v>
      </c>
      <c r="AF1277" s="43">
        <f>_xlfn.XLOOKUP(Master1[[#This Row],[cu_id]],Revenue_Analysis[cuid],Revenue_Analysis[Q3 High Deviation], 0)</f>
        <v>96.113200000000006</v>
      </c>
      <c r="AG1277" s="43">
        <f>_xlfn.XLOOKUP(Master1[[#This Row],[cu_id]],Revenue_Analysis[cuid],Revenue_Analysis[Q4 Low Deviation], 0)</f>
        <v>94.8</v>
      </c>
      <c r="AH1277" s="43">
        <f>_xlfn.XLOOKUP(Master1[[#This Row],[cu_id]],Revenue_Analysis[cuid],Revenue_Analysis[Q4 High Deviation], 0)</f>
        <v>94.8</v>
      </c>
      <c r="AI1277" s="43">
        <f>_xlfn.XLOOKUP(Master1[[#This Row],[cu_id]],Revenue_Analysis[cuid],Revenue_Analysis[Q1 Average], 0)</f>
        <v>84.849199999999996</v>
      </c>
      <c r="AJ1277" s="43">
        <f>_xlfn.XLOOKUP(Master1[[#This Row],[cu_id]],Revenue_Analysis[cuid],Revenue_Analysis[Q2 Average], 0)</f>
        <v>93.45</v>
      </c>
      <c r="AK1277" s="43">
        <f>_xlfn.XLOOKUP(Master1[[#This Row],[cu_id]],Revenue_Analysis[cuid],Revenue_Analysis[Q3 Average], 0)</f>
        <v>95.432299999999998</v>
      </c>
      <c r="AL1277" s="43">
        <f>_xlfn.XLOOKUP(Master1[[#This Row],[cu_id]],Revenue_Analysis[cuid],Revenue_Analysis[Q4 Average], 0)</f>
        <v>94.8</v>
      </c>
      <c r="AM1277" s="44">
        <v>0.375</v>
      </c>
      <c r="AN1277" s="44">
        <v>0.625</v>
      </c>
      <c r="AO1277" s="25" t="s">
        <v>13860</v>
      </c>
      <c r="AP1277" s="25" t="s">
        <v>13860</v>
      </c>
      <c r="AQ1277" s="25" t="s">
        <v>13860</v>
      </c>
      <c r="AR1277" s="25" t="s">
        <v>0</v>
      </c>
      <c r="AS1277" s="15">
        <f>IFERROR(_xlfn.XLOOKUP(Master1[[#This Row],[cu_id]],StopTimes[cu_ID],StopTimes[Average Stop Time]), 0)</f>
        <v>3.5520833333333335</v>
      </c>
      <c r="AT1277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277" s="45">
        <v>7</v>
      </c>
      <c r="AV1277" s="13"/>
      <c r="AW1277" s="12"/>
    </row>
    <row r="1278" spans="1:49" x14ac:dyDescent="0.3">
      <c r="A1278" s="74" t="s">
        <v>3875</v>
      </c>
      <c r="B1278" s="25">
        <v>76</v>
      </c>
      <c r="C1278" s="25" t="s">
        <v>12</v>
      </c>
      <c r="D1278" s="26">
        <v>29861</v>
      </c>
      <c r="E1278" s="26" t="s">
        <v>13</v>
      </c>
      <c r="F1278" s="126" t="s">
        <v>1481</v>
      </c>
      <c r="G1278" s="26" t="s">
        <v>1482</v>
      </c>
      <c r="H1278" s="26" t="s">
        <v>5</v>
      </c>
      <c r="I1278" s="26" t="s">
        <v>1483</v>
      </c>
      <c r="J1278" s="26" t="s">
        <v>4</v>
      </c>
      <c r="K1278" s="26" t="s">
        <v>810</v>
      </c>
      <c r="L1278" s="27" t="s">
        <v>16</v>
      </c>
      <c r="M1278" s="25" t="s">
        <v>3</v>
      </c>
      <c r="N1278" s="25" t="s">
        <v>2</v>
      </c>
      <c r="O12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278" s="25">
        <v>0</v>
      </c>
      <c r="Q1278" s="25">
        <v>30</v>
      </c>
      <c r="R1278" s="25">
        <v>0</v>
      </c>
      <c r="S1278" s="25">
        <v>0</v>
      </c>
      <c r="T1278" s="25">
        <v>0</v>
      </c>
      <c r="U1278" s="25">
        <v>55</v>
      </c>
      <c r="V1278" s="41" t="str">
        <f>IFERROR(Master1[[#This Row],[Avg Garment Scans per Delivery]]/Master1[[#This Row],[Garment Inventory]], "")</f>
        <v/>
      </c>
      <c r="W1278" s="42"/>
      <c r="X1278" s="42"/>
      <c r="Y1278" s="42"/>
      <c r="Z1278" s="42"/>
      <c r="AA1278" s="43">
        <f>_xlfn.XLOOKUP(Master1[[#This Row],[cu_id]], Revenue_Analysis[cuid], Revenue_Analysis[Q1 Low Deviation], 0)</f>
        <v>51.1629</v>
      </c>
      <c r="AB1278" s="43">
        <f>_xlfn.XLOOKUP(Master1[[#This Row],[cu_id]],Revenue_Analysis[cuid],Revenue_Analysis[Q1 High Deviation], 0)</f>
        <v>96.525700000000001</v>
      </c>
      <c r="AC1278" s="43">
        <f>_xlfn.XLOOKUP(Master1[[#This Row],[cu_id]],Revenue_Analysis[cuid],Revenue_Analysis[Q2 Low Deviation], 0)</f>
        <v>70.198599999999999</v>
      </c>
      <c r="AD1278" s="43">
        <f>_xlfn.XLOOKUP(Master1[[#This Row],[cu_id]],Revenue_Analysis[cuid],Revenue_Analysis[Q2 High Deviation], 0)</f>
        <v>105.56140000000001</v>
      </c>
      <c r="AE1278" s="43">
        <f>_xlfn.XLOOKUP(Master1[[#This Row],[cu_id]],Revenue_Analysis[cuid],Revenue_Analysis[Q3 Low Deviation], 0)</f>
        <v>66.775599999999997</v>
      </c>
      <c r="AF1278" s="43">
        <f>_xlfn.XLOOKUP(Master1[[#This Row],[cu_id]],Revenue_Analysis[cuid],Revenue_Analysis[Q3 High Deviation], 0)</f>
        <v>122.54600000000001</v>
      </c>
      <c r="AG1278" s="43">
        <f>_xlfn.XLOOKUP(Master1[[#This Row],[cu_id]],Revenue_Analysis[cuid],Revenue_Analysis[Q4 Low Deviation], 0)</f>
        <v>64.134</v>
      </c>
      <c r="AH1278" s="43">
        <f>_xlfn.XLOOKUP(Master1[[#This Row],[cu_id]],Revenue_Analysis[cuid],Revenue_Analysis[Q4 High Deviation], 0)</f>
        <v>145.03059999999999</v>
      </c>
      <c r="AI1278" s="43">
        <f>_xlfn.XLOOKUP(Master1[[#This Row],[cu_id]],Revenue_Analysis[cuid],Revenue_Analysis[Q1 Average], 0)</f>
        <v>73.844300000000004</v>
      </c>
      <c r="AJ1278" s="43">
        <f>_xlfn.XLOOKUP(Master1[[#This Row],[cu_id]],Revenue_Analysis[cuid],Revenue_Analysis[Q2 Average], 0)</f>
        <v>87.88</v>
      </c>
      <c r="AK1278" s="43">
        <f>_xlfn.XLOOKUP(Master1[[#This Row],[cu_id]],Revenue_Analysis[cuid],Revenue_Analysis[Q3 Average], 0)</f>
        <v>94.660799999999995</v>
      </c>
      <c r="AL1278" s="43">
        <f>_xlfn.XLOOKUP(Master1[[#This Row],[cu_id]],Revenue_Analysis[cuid],Revenue_Analysis[Q4 Average], 0)</f>
        <v>104.5823</v>
      </c>
      <c r="AM1278" s="44">
        <v>8</v>
      </c>
      <c r="AN1278" s="44">
        <v>4.5</v>
      </c>
      <c r="AO1278" s="25" t="s">
        <v>13860</v>
      </c>
      <c r="AP1278" s="25" t="s">
        <v>13860</v>
      </c>
      <c r="AQ1278" s="25" t="s">
        <v>13860</v>
      </c>
      <c r="AR1278" s="25" t="s">
        <v>0</v>
      </c>
      <c r="AS1278" s="15">
        <f>IFERROR(_xlfn.XLOOKUP(Master1[[#This Row],[cu_id]],StopTimes[cu_ID],StopTimes[Average Stop Time]), 0)</f>
        <v>13.854166666666666</v>
      </c>
      <c r="AT127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78" s="45" t="s">
        <v>13860</v>
      </c>
      <c r="AV1278" s="13"/>
      <c r="AW1278" s="12"/>
    </row>
    <row r="1279" spans="1:49" x14ac:dyDescent="0.3">
      <c r="A1279" s="76" t="s">
        <v>3876</v>
      </c>
      <c r="B1279" s="31">
        <v>76</v>
      </c>
      <c r="C1279" s="31" t="s">
        <v>12</v>
      </c>
      <c r="D1279" s="60">
        <v>99048</v>
      </c>
      <c r="E1279" s="60" t="s">
        <v>90</v>
      </c>
      <c r="F1279" s="127" t="s">
        <v>4813</v>
      </c>
      <c r="G1279" s="60" t="s">
        <v>1485</v>
      </c>
      <c r="H1279" s="60" t="s">
        <v>5</v>
      </c>
      <c r="I1279" s="60" t="s">
        <v>1486</v>
      </c>
      <c r="J1279" s="60" t="s">
        <v>4</v>
      </c>
      <c r="K1279" s="60" t="s">
        <v>572</v>
      </c>
      <c r="L1279" s="61" t="s">
        <v>16</v>
      </c>
      <c r="M1279" s="31" t="s">
        <v>3</v>
      </c>
      <c r="N1279" s="31" t="s">
        <v>2</v>
      </c>
      <c r="O1279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1279" s="31">
        <v>0</v>
      </c>
      <c r="Q1279" s="31">
        <v>120</v>
      </c>
      <c r="R1279" s="31">
        <v>0</v>
      </c>
      <c r="S1279" s="31">
        <v>0</v>
      </c>
      <c r="T1279" s="31">
        <v>0</v>
      </c>
      <c r="U1279" s="31">
        <v>52</v>
      </c>
      <c r="V1279" s="62" t="str">
        <f>IFERROR(Master1[[#This Row],[Avg Garment Scans per Delivery]]/Master1[[#This Row],[Garment Inventory]], "")</f>
        <v/>
      </c>
      <c r="W1279" s="63"/>
      <c r="X1279" s="63"/>
      <c r="Y1279" s="63"/>
      <c r="Z1279" s="63"/>
      <c r="AA1279" s="43">
        <f>_xlfn.XLOOKUP(Master1[[#This Row],[cu_id]], Revenue_Analysis[cuid], Revenue_Analysis[Q1 Low Deviation], 0)</f>
        <v>73.217699999999994</v>
      </c>
      <c r="AB1279" s="43">
        <f>_xlfn.XLOOKUP(Master1[[#This Row],[cu_id]],Revenue_Analysis[cuid],Revenue_Analysis[Q1 High Deviation], 0)</f>
        <v>74.6023</v>
      </c>
      <c r="AC1279" s="43">
        <f>_xlfn.XLOOKUP(Master1[[#This Row],[cu_id]],Revenue_Analysis[cuid],Revenue_Analysis[Q2 Low Deviation], 0)</f>
        <v>77.873800000000003</v>
      </c>
      <c r="AD1279" s="43">
        <f>_xlfn.XLOOKUP(Master1[[#This Row],[cu_id]],Revenue_Analysis[cuid],Revenue_Analysis[Q2 High Deviation], 0)</f>
        <v>83.606200000000001</v>
      </c>
      <c r="AE1279" s="43">
        <f>_xlfn.XLOOKUP(Master1[[#This Row],[cu_id]],Revenue_Analysis[cuid],Revenue_Analysis[Q3 Low Deviation], 0)</f>
        <v>83.626900000000006</v>
      </c>
      <c r="AF1279" s="43">
        <f>_xlfn.XLOOKUP(Master1[[#This Row],[cu_id]],Revenue_Analysis[cuid],Revenue_Analysis[Q3 High Deviation], 0)</f>
        <v>90.105500000000006</v>
      </c>
      <c r="AG1279" s="43">
        <f>_xlfn.XLOOKUP(Master1[[#This Row],[cu_id]],Revenue_Analysis[cuid],Revenue_Analysis[Q4 Low Deviation], 0)</f>
        <v>94.102699999999999</v>
      </c>
      <c r="AH1279" s="43">
        <f>_xlfn.XLOOKUP(Master1[[#This Row],[cu_id]],Revenue_Analysis[cuid],Revenue_Analysis[Q4 High Deviation], 0)</f>
        <v>99.003500000000003</v>
      </c>
      <c r="AI1279" s="43">
        <f>_xlfn.XLOOKUP(Master1[[#This Row],[cu_id]],Revenue_Analysis[cuid],Revenue_Analysis[Q1 Average], 0)</f>
        <v>73.91</v>
      </c>
      <c r="AJ1279" s="43">
        <f>_xlfn.XLOOKUP(Master1[[#This Row],[cu_id]],Revenue_Analysis[cuid],Revenue_Analysis[Q2 Average], 0)</f>
        <v>80.739999999999995</v>
      </c>
      <c r="AK1279" s="43">
        <f>_xlfn.XLOOKUP(Master1[[#This Row],[cu_id]],Revenue_Analysis[cuid],Revenue_Analysis[Q3 Average], 0)</f>
        <v>86.866200000000006</v>
      </c>
      <c r="AL1279" s="43">
        <f>_xlfn.XLOOKUP(Master1[[#This Row],[cu_id]],Revenue_Analysis[cuid],Revenue_Analysis[Q4 Average], 0)</f>
        <v>96.553100000000001</v>
      </c>
      <c r="AM1279" s="64">
        <v>9</v>
      </c>
      <c r="AN1279" s="64">
        <v>5.5</v>
      </c>
      <c r="AO1279" s="31" t="s">
        <v>13860</v>
      </c>
      <c r="AP1279" s="31" t="s">
        <v>13860</v>
      </c>
      <c r="AQ1279" s="31" t="s">
        <v>13860</v>
      </c>
      <c r="AR1279" s="31" t="s">
        <v>0</v>
      </c>
      <c r="AS1279" s="15">
        <f>IFERROR(_xlfn.XLOOKUP(Master1[[#This Row],[cu_id]],StopTimes[cu_ID],StopTimes[Average Stop Time]), 0)</f>
        <v>10.739583333333334</v>
      </c>
      <c r="AT1279" s="14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79" s="65" t="s">
        <v>13860</v>
      </c>
      <c r="AV1279" s="13"/>
      <c r="AW1279" s="12"/>
    </row>
    <row r="1280" spans="1:49" x14ac:dyDescent="0.3">
      <c r="A1280" s="77" t="s">
        <v>3400</v>
      </c>
      <c r="B1280" s="25">
        <v>8</v>
      </c>
      <c r="C1280" s="25" t="s">
        <v>12</v>
      </c>
      <c r="D1280" s="26">
        <v>25469</v>
      </c>
      <c r="E1280" s="26" t="s">
        <v>13</v>
      </c>
      <c r="F1280" s="126" t="s">
        <v>253</v>
      </c>
      <c r="G1280" s="26" t="s">
        <v>254</v>
      </c>
      <c r="H1280" s="26" t="s">
        <v>11</v>
      </c>
      <c r="I1280" s="26" t="s">
        <v>255</v>
      </c>
      <c r="J1280" s="26" t="s">
        <v>4</v>
      </c>
      <c r="K1280" s="26" t="s">
        <v>256</v>
      </c>
      <c r="L1280" s="27" t="s">
        <v>19</v>
      </c>
      <c r="M1280" s="25" t="s">
        <v>18</v>
      </c>
      <c r="N1280" s="25" t="s">
        <v>2</v>
      </c>
      <c r="O1280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1280" s="25">
        <v>0</v>
      </c>
      <c r="Q1280" s="25">
        <v>230</v>
      </c>
      <c r="R1280" s="25">
        <v>0</v>
      </c>
      <c r="S1280" s="25">
        <v>0</v>
      </c>
      <c r="T1280" s="25">
        <v>0</v>
      </c>
      <c r="U1280" s="25">
        <v>27</v>
      </c>
      <c r="V1280" s="80" t="str">
        <f>IFERROR(Master1[[#This Row],[Avg Garment Scans per Delivery]]/Master1[[#This Row],[Garment Inventory]], "")</f>
        <v/>
      </c>
      <c r="W1280" s="42"/>
      <c r="X1280" s="42"/>
      <c r="Y1280" s="42"/>
      <c r="Z1280" s="42"/>
      <c r="AA1280" s="81">
        <f>_xlfn.XLOOKUP(Master1[[#This Row],[cu_id]], Revenue_Analysis[cuid], Revenue_Analysis[Q1 Low Deviation], 0)</f>
        <v>74.4345</v>
      </c>
      <c r="AB1280" s="81">
        <f>_xlfn.XLOOKUP(Master1[[#This Row],[cu_id]],Revenue_Analysis[cuid],Revenue_Analysis[Q1 High Deviation], 0)</f>
        <v>76.271299999999997</v>
      </c>
      <c r="AC1280" s="81">
        <f>_xlfn.XLOOKUP(Master1[[#This Row],[cu_id]],Revenue_Analysis[cuid],Revenue_Analysis[Q2 Low Deviation], 0)</f>
        <v>62.620399999999997</v>
      </c>
      <c r="AD1280" s="81">
        <f>_xlfn.XLOOKUP(Master1[[#This Row],[cu_id]],Revenue_Analysis[cuid],Revenue_Analysis[Q2 High Deviation], 0)</f>
        <v>140.5224</v>
      </c>
      <c r="AE1280" s="81">
        <f>_xlfn.XLOOKUP(Master1[[#This Row],[cu_id]],Revenue_Analysis[cuid],Revenue_Analysis[Q3 Low Deviation], 0)</f>
        <v>79.095100000000002</v>
      </c>
      <c r="AF1280" s="81">
        <f>_xlfn.XLOOKUP(Master1[[#This Row],[cu_id]],Revenue_Analysis[cuid],Revenue_Analysis[Q3 High Deviation], 0)</f>
        <v>79.996300000000005</v>
      </c>
      <c r="AG1280" s="81">
        <f>_xlfn.XLOOKUP(Master1[[#This Row],[cu_id]],Revenue_Analysis[cuid],Revenue_Analysis[Q4 Low Deviation], 0)</f>
        <v>78.305499999999995</v>
      </c>
      <c r="AH1280" s="81">
        <f>_xlfn.XLOOKUP(Master1[[#This Row],[cu_id]],Revenue_Analysis[cuid],Revenue_Analysis[Q4 High Deviation], 0)</f>
        <v>84.021100000000004</v>
      </c>
      <c r="AI1280" s="81">
        <f>_xlfn.XLOOKUP(Master1[[#This Row],[cu_id]],Revenue_Analysis[cuid],Revenue_Analysis[Q1 Average], 0)</f>
        <v>75.352900000000005</v>
      </c>
      <c r="AJ1280" s="43">
        <f>_xlfn.XLOOKUP(Master1[[#This Row],[cu_id]],Revenue_Analysis[cuid],Revenue_Analysis[Q2 Average], 0)</f>
        <v>101.5714</v>
      </c>
      <c r="AK1280" s="81">
        <f>_xlfn.XLOOKUP(Master1[[#This Row],[cu_id]],Revenue_Analysis[cuid],Revenue_Analysis[Q3 Average], 0)</f>
        <v>79.545699999999997</v>
      </c>
      <c r="AL1280" s="81">
        <f>_xlfn.XLOOKUP(Master1[[#This Row],[cu_id]],Revenue_Analysis[cuid],Revenue_Analysis[Q4 Average], 0)</f>
        <v>81.163300000000007</v>
      </c>
      <c r="AM1280" s="44">
        <v>0.41666666666666669</v>
      </c>
      <c r="AN1280" s="44">
        <v>0.79166666666666663</v>
      </c>
      <c r="AO1280" s="25" t="s">
        <v>13860</v>
      </c>
      <c r="AP1280" s="25" t="s">
        <v>13860</v>
      </c>
      <c r="AQ1280" s="25" t="s">
        <v>13860</v>
      </c>
      <c r="AR1280" s="25" t="s">
        <v>0</v>
      </c>
      <c r="AS1280" s="15">
        <f>IFERROR(_xlfn.XLOOKUP(Master1[[#This Row],[cu_id]],StopTimes[cu_ID],StopTimes[Average Stop Time]), 0)</f>
        <v>2.8958333333333335</v>
      </c>
      <c r="AT128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80" s="17" t="s">
        <v>13860</v>
      </c>
      <c r="AV1280" s="13"/>
      <c r="AW1280" s="12"/>
    </row>
    <row r="1281" spans="1:49" x14ac:dyDescent="0.3">
      <c r="A1281" s="77" t="s">
        <v>3877</v>
      </c>
      <c r="B1281" s="25">
        <v>71</v>
      </c>
      <c r="C1281" s="25" t="s">
        <v>6</v>
      </c>
      <c r="D1281" s="26">
        <v>29873</v>
      </c>
      <c r="E1281" s="26" t="s">
        <v>13</v>
      </c>
      <c r="F1281" s="126" t="s">
        <v>1487</v>
      </c>
      <c r="G1281" s="26" t="s">
        <v>1488</v>
      </c>
      <c r="H1281" s="26" t="s">
        <v>5</v>
      </c>
      <c r="I1281" s="26" t="s">
        <v>1489</v>
      </c>
      <c r="J1281" s="26" t="s">
        <v>4</v>
      </c>
      <c r="K1281" s="26" t="s">
        <v>1490</v>
      </c>
      <c r="L1281" s="27" t="s">
        <v>16</v>
      </c>
      <c r="M1281" s="25" t="s">
        <v>3</v>
      </c>
      <c r="N1281" s="25" t="s">
        <v>2</v>
      </c>
      <c r="O1281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281" s="25">
        <v>0</v>
      </c>
      <c r="Q1281" s="25">
        <v>0</v>
      </c>
      <c r="R1281" s="25">
        <v>80</v>
      </c>
      <c r="S1281" s="25">
        <v>0</v>
      </c>
      <c r="T1281" s="25">
        <v>0</v>
      </c>
      <c r="U1281" s="25">
        <v>52</v>
      </c>
      <c r="V1281" s="41" t="str">
        <f>IFERROR(Master1[[#This Row],[Avg Garment Scans per Delivery]]/Master1[[#This Row],[Garment Inventory]], "")</f>
        <v/>
      </c>
      <c r="W1281" s="42"/>
      <c r="X1281" s="42"/>
      <c r="Y1281" s="42"/>
      <c r="Z1281" s="42"/>
      <c r="AA1281" s="43">
        <f>_xlfn.XLOOKUP(Master1[[#This Row],[cu_id]], Revenue_Analysis[cuid], Revenue_Analysis[Q1 Low Deviation], 0)</f>
        <v>77.119799999999998</v>
      </c>
      <c r="AB1281" s="43">
        <f>_xlfn.XLOOKUP(Master1[[#This Row],[cu_id]],Revenue_Analysis[cuid],Revenue_Analysis[Q1 High Deviation], 0)</f>
        <v>89.318600000000004</v>
      </c>
      <c r="AC1281" s="43">
        <f>_xlfn.XLOOKUP(Master1[[#This Row],[cu_id]],Revenue_Analysis[cuid],Revenue_Analysis[Q2 Low Deviation], 0)</f>
        <v>83.639300000000006</v>
      </c>
      <c r="AD1281" s="43">
        <f>_xlfn.XLOOKUP(Master1[[#This Row],[cu_id]],Revenue_Analysis[cuid],Revenue_Analysis[Q2 High Deviation], 0)</f>
        <v>84.368300000000005</v>
      </c>
      <c r="AE1281" s="43">
        <f>_xlfn.XLOOKUP(Master1[[#This Row],[cu_id]],Revenue_Analysis[cuid],Revenue_Analysis[Q3 Low Deviation], 0)</f>
        <v>82.639399999999995</v>
      </c>
      <c r="AF1281" s="43">
        <f>_xlfn.XLOOKUP(Master1[[#This Row],[cu_id]],Revenue_Analysis[cuid],Revenue_Analysis[Q3 High Deviation], 0)</f>
        <v>83.494399999999999</v>
      </c>
      <c r="AG1281" s="43">
        <f>_xlfn.XLOOKUP(Master1[[#This Row],[cu_id]],Revenue_Analysis[cuid],Revenue_Analysis[Q4 Low Deviation], 0)</f>
        <v>63.210900000000002</v>
      </c>
      <c r="AH1281" s="43">
        <f>_xlfn.XLOOKUP(Master1[[#This Row],[cu_id]],Revenue_Analysis[cuid],Revenue_Analysis[Q4 High Deviation], 0)</f>
        <v>83.390699999999995</v>
      </c>
      <c r="AI1281" s="43">
        <f>_xlfn.XLOOKUP(Master1[[#This Row],[cu_id]],Revenue_Analysis[cuid],Revenue_Analysis[Q1 Average], 0)</f>
        <v>83.219200000000001</v>
      </c>
      <c r="AJ1281" s="43">
        <f>_xlfn.XLOOKUP(Master1[[#This Row],[cu_id]],Revenue_Analysis[cuid],Revenue_Analysis[Q2 Average], 0)</f>
        <v>84.003799999999998</v>
      </c>
      <c r="AK1281" s="43">
        <f>_xlfn.XLOOKUP(Master1[[#This Row],[cu_id]],Revenue_Analysis[cuid],Revenue_Analysis[Q3 Average], 0)</f>
        <v>83.066900000000004</v>
      </c>
      <c r="AL1281" s="43">
        <f>_xlfn.XLOOKUP(Master1[[#This Row],[cu_id]],Revenue_Analysis[cuid],Revenue_Analysis[Q4 Average], 0)</f>
        <v>73.300799999999995</v>
      </c>
      <c r="AM1281" s="44">
        <v>8</v>
      </c>
      <c r="AN1281" s="44">
        <v>8.5</v>
      </c>
      <c r="AO1281" s="25" t="s">
        <v>13860</v>
      </c>
      <c r="AP1281" s="25" t="s">
        <v>13860</v>
      </c>
      <c r="AQ1281" s="25" t="s">
        <v>13860</v>
      </c>
      <c r="AR1281" s="25" t="s">
        <v>0</v>
      </c>
      <c r="AS1281" s="15">
        <f>IFERROR(_xlfn.XLOOKUP(Master1[[#This Row],[cu_id]],StopTimes[cu_ID],StopTimes[Average Stop Time]), 0)</f>
        <v>9.85</v>
      </c>
      <c r="AT128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81" s="17" t="s">
        <v>13860</v>
      </c>
      <c r="AV1281" s="13"/>
      <c r="AW1281" s="12"/>
    </row>
    <row r="1282" spans="1:49" x14ac:dyDescent="0.3">
      <c r="A1282" s="77" t="s">
        <v>3878</v>
      </c>
      <c r="B1282" s="25">
        <v>9</v>
      </c>
      <c r="C1282" s="25" t="s">
        <v>7</v>
      </c>
      <c r="D1282" s="26">
        <v>29876</v>
      </c>
      <c r="E1282" s="26" t="s">
        <v>13</v>
      </c>
      <c r="F1282" s="126" t="s">
        <v>1491</v>
      </c>
      <c r="G1282" s="26" t="s">
        <v>1492</v>
      </c>
      <c r="H1282" s="26" t="s">
        <v>5</v>
      </c>
      <c r="I1282" s="26" t="s">
        <v>530</v>
      </c>
      <c r="J1282" s="26" t="s">
        <v>4</v>
      </c>
      <c r="K1282" s="26" t="s">
        <v>531</v>
      </c>
      <c r="L1282" s="27" t="s">
        <v>16</v>
      </c>
      <c r="M1282" s="25" t="s">
        <v>3</v>
      </c>
      <c r="N1282" s="25" t="s">
        <v>2</v>
      </c>
      <c r="O1282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</v>
      </c>
      <c r="P1282" s="25">
        <v>0</v>
      </c>
      <c r="Q1282" s="25">
        <v>0</v>
      </c>
      <c r="R1282" s="25">
        <v>0</v>
      </c>
      <c r="S1282" s="25">
        <v>0</v>
      </c>
      <c r="T1282" s="25">
        <v>1</v>
      </c>
      <c r="U1282" s="25">
        <v>52</v>
      </c>
      <c r="V1282" s="41">
        <f>IFERROR(Master1[[#This Row],[Avg Garment Scans per Delivery]]/Master1[[#This Row],[Garment Inventory]], "")</f>
        <v>0.38970588235294118</v>
      </c>
      <c r="W1282" s="42">
        <v>136</v>
      </c>
      <c r="X1282" s="42">
        <v>53</v>
      </c>
      <c r="Y1282" s="42">
        <v>5</v>
      </c>
      <c r="Z1282" s="42">
        <v>155</v>
      </c>
      <c r="AA1282" s="43">
        <f>_xlfn.XLOOKUP(Master1[[#This Row],[cu_id]], Revenue_Analysis[cuid], Revenue_Analysis[Q1 Low Deviation], 0)</f>
        <v>119.375</v>
      </c>
      <c r="AB1282" s="43">
        <f>_xlfn.XLOOKUP(Master1[[#This Row],[cu_id]],Revenue_Analysis[cuid],Revenue_Analysis[Q1 High Deviation], 0)</f>
        <v>171.42500000000001</v>
      </c>
      <c r="AC1282" s="43">
        <f>_xlfn.XLOOKUP(Master1[[#This Row],[cu_id]],Revenue_Analysis[cuid],Revenue_Analysis[Q2 Low Deviation], 0)</f>
        <v>139.15620000000001</v>
      </c>
      <c r="AD1282" s="43">
        <f>_xlfn.XLOOKUP(Master1[[#This Row],[cu_id]],Revenue_Analysis[cuid],Revenue_Analysis[Q2 High Deviation], 0)</f>
        <v>197.3038</v>
      </c>
      <c r="AE1282" s="43">
        <f>_xlfn.XLOOKUP(Master1[[#This Row],[cu_id]],Revenue_Analysis[cuid],Revenue_Analysis[Q3 Low Deviation], 0)</f>
        <v>136.12</v>
      </c>
      <c r="AF1282" s="43">
        <f>_xlfn.XLOOKUP(Master1[[#This Row],[cu_id]],Revenue_Analysis[cuid],Revenue_Analysis[Q3 High Deviation], 0)</f>
        <v>192.4958</v>
      </c>
      <c r="AG1282" s="43">
        <f>_xlfn.XLOOKUP(Master1[[#This Row],[cu_id]],Revenue_Analysis[cuid],Revenue_Analysis[Q4 Low Deviation], 0)</f>
        <v>123.7868</v>
      </c>
      <c r="AH1282" s="43">
        <f>_xlfn.XLOOKUP(Master1[[#This Row],[cu_id]],Revenue_Analysis[cuid],Revenue_Analysis[Q4 High Deviation], 0)</f>
        <v>179.14859999999999</v>
      </c>
      <c r="AI1282" s="43">
        <f>_xlfn.XLOOKUP(Master1[[#This Row],[cu_id]],Revenue_Analysis[cuid],Revenue_Analysis[Q1 Average], 0)</f>
        <v>145.4</v>
      </c>
      <c r="AJ1282" s="43">
        <f>_xlfn.XLOOKUP(Master1[[#This Row],[cu_id]],Revenue_Analysis[cuid],Revenue_Analysis[Q2 Average], 0)</f>
        <v>168.23</v>
      </c>
      <c r="AK1282" s="43">
        <f>_xlfn.XLOOKUP(Master1[[#This Row],[cu_id]],Revenue_Analysis[cuid],Revenue_Analysis[Q3 Average], 0)</f>
        <v>164.30789999999999</v>
      </c>
      <c r="AL1282" s="43">
        <f>_xlfn.XLOOKUP(Master1[[#This Row],[cu_id]],Revenue_Analysis[cuid],Revenue_Analysis[Q4 Average], 0)</f>
        <v>151.46770000000001</v>
      </c>
      <c r="AM1282" s="44">
        <v>0.25</v>
      </c>
      <c r="AN1282" s="44">
        <v>0.66666666666666663</v>
      </c>
      <c r="AO1282" s="25" t="s">
        <v>13860</v>
      </c>
      <c r="AP1282" s="25" t="s">
        <v>13860</v>
      </c>
      <c r="AQ1282" s="25" t="s">
        <v>13860</v>
      </c>
      <c r="AR1282" s="25" t="s">
        <v>0</v>
      </c>
      <c r="AS1282" s="15">
        <f>IFERROR(_xlfn.XLOOKUP(Master1[[#This Row],[cu_id]],StopTimes[cu_ID],StopTimes[Average Stop Time]), 0)</f>
        <v>10.220000000000001</v>
      </c>
      <c r="AT128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82" s="17" t="s">
        <v>13860</v>
      </c>
      <c r="AV1282" s="13"/>
      <c r="AW1282" s="12"/>
    </row>
    <row r="1283" spans="1:49" x14ac:dyDescent="0.3">
      <c r="A1283" s="77" t="s">
        <v>3879</v>
      </c>
      <c r="B1283" s="25">
        <v>9</v>
      </c>
      <c r="C1283" s="25" t="s">
        <v>9</v>
      </c>
      <c r="D1283" s="26">
        <v>29885</v>
      </c>
      <c r="E1283" s="26" t="s">
        <v>13</v>
      </c>
      <c r="F1283" s="126" t="s">
        <v>1493</v>
      </c>
      <c r="G1283" s="26" t="s">
        <v>1494</v>
      </c>
      <c r="H1283" s="26" t="s">
        <v>5</v>
      </c>
      <c r="I1283" s="26" t="s">
        <v>1495</v>
      </c>
      <c r="J1283" s="26" t="s">
        <v>4</v>
      </c>
      <c r="K1283" s="26" t="s">
        <v>1496</v>
      </c>
      <c r="L1283" s="27" t="s">
        <v>19</v>
      </c>
      <c r="M1283" s="25" t="s">
        <v>18</v>
      </c>
      <c r="N1283" s="25" t="s">
        <v>2</v>
      </c>
      <c r="O1283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283" s="25">
        <v>60</v>
      </c>
      <c r="Q1283" s="25">
        <v>0</v>
      </c>
      <c r="R1283" s="25">
        <v>0</v>
      </c>
      <c r="S1283" s="25">
        <v>0</v>
      </c>
      <c r="T1283" s="25">
        <v>0</v>
      </c>
      <c r="U1283" s="25">
        <v>21</v>
      </c>
      <c r="V1283" s="41" t="str">
        <f>IFERROR(Master1[[#This Row],[Avg Garment Scans per Delivery]]/Master1[[#This Row],[Garment Inventory]], "")</f>
        <v/>
      </c>
      <c r="W1283" s="42"/>
      <c r="X1283" s="42"/>
      <c r="Y1283" s="42"/>
      <c r="Z1283" s="42"/>
      <c r="AA1283" s="43">
        <f>_xlfn.XLOOKUP(Master1[[#This Row],[cu_id]], Revenue_Analysis[cuid], Revenue_Analysis[Q1 Low Deviation], 0)</f>
        <v>126.47450000000001</v>
      </c>
      <c r="AB1283" s="43">
        <f>_xlfn.XLOOKUP(Master1[[#This Row],[cu_id]],Revenue_Analysis[cuid],Revenue_Analysis[Q1 High Deviation], 0)</f>
        <v>128.31129999999999</v>
      </c>
      <c r="AC1283" s="43">
        <f>_xlfn.XLOOKUP(Master1[[#This Row],[cu_id]],Revenue_Analysis[cuid],Revenue_Analysis[Q2 Low Deviation], 0)</f>
        <v>130.71340000000001</v>
      </c>
      <c r="AD1283" s="43">
        <f>_xlfn.XLOOKUP(Master1[[#This Row],[cu_id]],Revenue_Analysis[cuid],Revenue_Analysis[Q2 High Deviation], 0)</f>
        <v>141.53</v>
      </c>
      <c r="AE1283" s="43">
        <f>_xlfn.XLOOKUP(Master1[[#This Row],[cu_id]],Revenue_Analysis[cuid],Revenue_Analysis[Q3 Low Deviation], 0)</f>
        <v>141.69810000000001</v>
      </c>
      <c r="AF1283" s="43">
        <f>_xlfn.XLOOKUP(Master1[[#This Row],[cu_id]],Revenue_Analysis[cuid],Revenue_Analysis[Q3 High Deviation], 0)</f>
        <v>142.7561</v>
      </c>
      <c r="AG1283" s="43">
        <f>_xlfn.XLOOKUP(Master1[[#This Row],[cu_id]],Revenue_Analysis[cuid],Revenue_Analysis[Q4 Low Deviation], 0)</f>
        <v>141.61000000000001</v>
      </c>
      <c r="AH1283" s="43">
        <f>_xlfn.XLOOKUP(Master1[[#This Row],[cu_id]],Revenue_Analysis[cuid],Revenue_Analysis[Q4 High Deviation], 0)</f>
        <v>141.61000000000001</v>
      </c>
      <c r="AI1283" s="43">
        <f>_xlfn.XLOOKUP(Master1[[#This Row],[cu_id]],Revenue_Analysis[cuid],Revenue_Analysis[Q1 Average], 0)</f>
        <v>127.3929</v>
      </c>
      <c r="AJ1283" s="43">
        <f>_xlfn.XLOOKUP(Master1[[#This Row],[cu_id]],Revenue_Analysis[cuid],Revenue_Analysis[Q2 Average], 0)</f>
        <v>136.1217</v>
      </c>
      <c r="AK1283" s="43">
        <f>_xlfn.XLOOKUP(Master1[[#This Row],[cu_id]],Revenue_Analysis[cuid],Revenue_Analysis[Q3 Average], 0)</f>
        <v>142.22710000000001</v>
      </c>
      <c r="AL1283" s="43">
        <f>_xlfn.XLOOKUP(Master1[[#This Row],[cu_id]],Revenue_Analysis[cuid],Revenue_Analysis[Q4 Average], 0)</f>
        <v>141.61000000000001</v>
      </c>
      <c r="AM1283" s="44">
        <v>0.33333333333333331</v>
      </c>
      <c r="AN1283" s="44">
        <v>0.66666666666666663</v>
      </c>
      <c r="AO1283" s="25" t="s">
        <v>13860</v>
      </c>
      <c r="AP1283" s="25" t="s">
        <v>13860</v>
      </c>
      <c r="AQ1283" s="25" t="s">
        <v>13860</v>
      </c>
      <c r="AR1283" s="25" t="s">
        <v>0</v>
      </c>
      <c r="AS1283" s="15">
        <f>IFERROR(_xlfn.XLOOKUP(Master1[[#This Row],[cu_id]],StopTimes[cu_ID],StopTimes[Average Stop Time]), 0)</f>
        <v>6.9733333333333336</v>
      </c>
      <c r="AT128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83" s="17" t="s">
        <v>13860</v>
      </c>
      <c r="AV1283" s="13"/>
      <c r="AW1283" s="12"/>
    </row>
    <row r="1284" spans="1:49" x14ac:dyDescent="0.3">
      <c r="A1284" s="77" t="s">
        <v>3406</v>
      </c>
      <c r="B1284" s="25">
        <v>9</v>
      </c>
      <c r="C1284" s="25" t="s">
        <v>6</v>
      </c>
      <c r="D1284" s="26">
        <v>16380</v>
      </c>
      <c r="E1284" s="26" t="s">
        <v>13</v>
      </c>
      <c r="F1284" s="84" t="s">
        <v>281</v>
      </c>
      <c r="G1284" s="26" t="s">
        <v>282</v>
      </c>
      <c r="H1284" s="26" t="s">
        <v>11</v>
      </c>
      <c r="I1284" s="26" t="s">
        <v>283</v>
      </c>
      <c r="J1284" s="26" t="s">
        <v>4</v>
      </c>
      <c r="K1284" s="26" t="s">
        <v>284</v>
      </c>
      <c r="L1284" s="27" t="s">
        <v>16</v>
      </c>
      <c r="M1284" s="25" t="s">
        <v>3</v>
      </c>
      <c r="N1284" s="25" t="s">
        <v>2</v>
      </c>
      <c r="O1284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401</v>
      </c>
      <c r="P1284" s="25">
        <v>0</v>
      </c>
      <c r="Q1284" s="25">
        <v>0</v>
      </c>
      <c r="R1284" s="25">
        <v>401</v>
      </c>
      <c r="S1284" s="25">
        <v>0</v>
      </c>
      <c r="T1284" s="25">
        <v>0</v>
      </c>
      <c r="U1284" s="25">
        <v>52</v>
      </c>
      <c r="V1284" s="80">
        <f>IFERROR(Master1[[#This Row],[Avg Garment Scans per Delivery]]/Master1[[#This Row],[Garment Inventory]], "")</f>
        <v>0</v>
      </c>
      <c r="W1284" s="42">
        <v>59</v>
      </c>
      <c r="X1284" s="42">
        <v>0</v>
      </c>
      <c r="Y1284" s="42">
        <v>4</v>
      </c>
      <c r="Z1284" s="42">
        <v>62</v>
      </c>
      <c r="AA1284" s="81">
        <f>_xlfn.XLOOKUP(Master1[[#This Row],[cu_id]], Revenue_Analysis[cuid], Revenue_Analysis[Q1 Low Deviation], 0)</f>
        <v>40.6526</v>
      </c>
      <c r="AB1284" s="81">
        <f>_xlfn.XLOOKUP(Master1[[#This Row],[cu_id]],Revenue_Analysis[cuid],Revenue_Analysis[Q1 High Deviation], 0)</f>
        <v>103.6182</v>
      </c>
      <c r="AC1284" s="81">
        <f>_xlfn.XLOOKUP(Master1[[#This Row],[cu_id]],Revenue_Analysis[cuid],Revenue_Analysis[Q2 Low Deviation], 0)</f>
        <v>47.977899999999998</v>
      </c>
      <c r="AD1284" s="81">
        <f>_xlfn.XLOOKUP(Master1[[#This Row],[cu_id]],Revenue_Analysis[cuid],Revenue_Analysis[Q2 High Deviation], 0)</f>
        <v>73.812899999999999</v>
      </c>
      <c r="AE1284" s="81">
        <f>_xlfn.XLOOKUP(Master1[[#This Row],[cu_id]],Revenue_Analysis[cuid],Revenue_Analysis[Q3 Low Deviation], 0)</f>
        <v>50.694600000000001</v>
      </c>
      <c r="AF1284" s="81">
        <f>_xlfn.XLOOKUP(Master1[[#This Row],[cu_id]],Revenue_Analysis[cuid],Revenue_Analysis[Q3 High Deviation], 0)</f>
        <v>84.165400000000005</v>
      </c>
      <c r="AG1284" s="81">
        <f>_xlfn.XLOOKUP(Master1[[#This Row],[cu_id]],Revenue_Analysis[cuid],Revenue_Analysis[Q4 Low Deviation], 0)</f>
        <v>42.004300000000001</v>
      </c>
      <c r="AH1284" s="81">
        <f>_xlfn.XLOOKUP(Master1[[#This Row],[cu_id]],Revenue_Analysis[cuid],Revenue_Analysis[Q4 High Deviation], 0)</f>
        <v>70.284099999999995</v>
      </c>
      <c r="AI1284" s="81">
        <f>_xlfn.XLOOKUP(Master1[[#This Row],[cu_id]],Revenue_Analysis[cuid],Revenue_Analysis[Q1 Average], 0)</f>
        <v>72.135400000000004</v>
      </c>
      <c r="AJ1284" s="43">
        <f>_xlfn.XLOOKUP(Master1[[#This Row],[cu_id]],Revenue_Analysis[cuid],Revenue_Analysis[Q2 Average], 0)</f>
        <v>60.895400000000002</v>
      </c>
      <c r="AK1284" s="81">
        <f>_xlfn.XLOOKUP(Master1[[#This Row],[cu_id]],Revenue_Analysis[cuid],Revenue_Analysis[Q3 Average], 0)</f>
        <v>67.430000000000007</v>
      </c>
      <c r="AL1284" s="81">
        <f>_xlfn.XLOOKUP(Master1[[#This Row],[cu_id]],Revenue_Analysis[cuid],Revenue_Analysis[Q4 Average], 0)</f>
        <v>56.144199999999998</v>
      </c>
      <c r="AM1284" s="44">
        <v>0.33333333333333331</v>
      </c>
      <c r="AN1284" s="44">
        <v>0.66666666666666663</v>
      </c>
      <c r="AO1284" s="25" t="s">
        <v>13860</v>
      </c>
      <c r="AP1284" s="25" t="s">
        <v>13860</v>
      </c>
      <c r="AQ1284" s="25" t="s">
        <v>13860</v>
      </c>
      <c r="AR1284" s="25" t="s">
        <v>0</v>
      </c>
      <c r="AS1284" s="15">
        <f>IFERROR(_xlfn.XLOOKUP(Master1[[#This Row],[cu_id]],StopTimes[cu_ID],StopTimes[Average Stop Time]), 0)</f>
        <v>16.5</v>
      </c>
      <c r="AT128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84" s="17" t="s">
        <v>13860</v>
      </c>
      <c r="AV1284" s="13"/>
      <c r="AW1284" s="12"/>
    </row>
    <row r="1285" spans="1:49" x14ac:dyDescent="0.3">
      <c r="A1285" s="77" t="s">
        <v>4374</v>
      </c>
      <c r="B1285" s="25">
        <v>72</v>
      </c>
      <c r="C1285" s="25" t="s">
        <v>7</v>
      </c>
      <c r="D1285" s="26">
        <v>29897</v>
      </c>
      <c r="E1285" s="26" t="s">
        <v>13</v>
      </c>
      <c r="F1285" s="126" t="s">
        <v>2578</v>
      </c>
      <c r="G1285" s="26" t="s">
        <v>2579</v>
      </c>
      <c r="H1285" s="26" t="s">
        <v>5</v>
      </c>
      <c r="I1285" s="26" t="s">
        <v>1456</v>
      </c>
      <c r="J1285" s="26" t="s">
        <v>4</v>
      </c>
      <c r="K1285" s="26" t="s">
        <v>1264</v>
      </c>
      <c r="L1285" s="27" t="s">
        <v>16</v>
      </c>
      <c r="M1285" s="25" t="s">
        <v>3</v>
      </c>
      <c r="N1285" s="25" t="s">
        <v>2</v>
      </c>
      <c r="O1285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370</v>
      </c>
      <c r="P1285" s="25">
        <v>0</v>
      </c>
      <c r="Q1285" s="25">
        <v>0</v>
      </c>
      <c r="R1285" s="25">
        <v>0</v>
      </c>
      <c r="S1285" s="25">
        <v>0</v>
      </c>
      <c r="T1285" s="25">
        <v>370</v>
      </c>
      <c r="U1285" s="25">
        <v>52</v>
      </c>
      <c r="V1285" s="41">
        <f>IFERROR(Master1[[#This Row],[Avg Garment Scans per Delivery]]/Master1[[#This Row],[Garment Inventory]], "")</f>
        <v>0.15189873417721519</v>
      </c>
      <c r="W1285" s="42">
        <v>79</v>
      </c>
      <c r="X1285" s="42">
        <v>12</v>
      </c>
      <c r="Y1285" s="42">
        <v>7</v>
      </c>
      <c r="Z1285" s="42">
        <v>95</v>
      </c>
      <c r="AA1285" s="43">
        <f>_xlfn.XLOOKUP(Master1[[#This Row],[cu_id]], Revenue_Analysis[cuid], Revenue_Analysis[Q1 Low Deviation], 0)</f>
        <v>87.955600000000004</v>
      </c>
      <c r="AB1285" s="43">
        <f>_xlfn.XLOOKUP(Master1[[#This Row],[cu_id]],Revenue_Analysis[cuid],Revenue_Analysis[Q1 High Deviation], 0)</f>
        <v>92.277799999999999</v>
      </c>
      <c r="AC1285" s="43">
        <f>_xlfn.XLOOKUP(Master1[[#This Row],[cu_id]],Revenue_Analysis[cuid],Revenue_Analysis[Q2 Low Deviation], 0)</f>
        <v>103.3869</v>
      </c>
      <c r="AD1285" s="43">
        <f>_xlfn.XLOOKUP(Master1[[#This Row],[cu_id]],Revenue_Analysis[cuid],Revenue_Analysis[Q2 High Deviation], 0)</f>
        <v>111.7655</v>
      </c>
      <c r="AE1285" s="43">
        <f>_xlfn.XLOOKUP(Master1[[#This Row],[cu_id]],Revenue_Analysis[cuid],Revenue_Analysis[Q3 Low Deviation], 0)</f>
        <v>111.61</v>
      </c>
      <c r="AF1285" s="43">
        <f>_xlfn.XLOOKUP(Master1[[#This Row],[cu_id]],Revenue_Analysis[cuid],Revenue_Analysis[Q3 High Deviation], 0)</f>
        <v>112.64</v>
      </c>
      <c r="AG1285" s="43">
        <f>_xlfn.XLOOKUP(Master1[[#This Row],[cu_id]],Revenue_Analysis[cuid],Revenue_Analysis[Q4 Low Deviation], 0)</f>
        <v>111.61</v>
      </c>
      <c r="AH1285" s="43">
        <f>_xlfn.XLOOKUP(Master1[[#This Row],[cu_id]],Revenue_Analysis[cuid],Revenue_Analysis[Q4 High Deviation], 0)</f>
        <v>111.61</v>
      </c>
      <c r="AI1285" s="43">
        <f>_xlfn.XLOOKUP(Master1[[#This Row],[cu_id]],Revenue_Analysis[cuid],Revenue_Analysis[Q1 Average], 0)</f>
        <v>90.116699999999994</v>
      </c>
      <c r="AJ1285" s="43">
        <f>_xlfn.XLOOKUP(Master1[[#This Row],[cu_id]],Revenue_Analysis[cuid],Revenue_Analysis[Q2 Average], 0)</f>
        <v>107.5762</v>
      </c>
      <c r="AK1285" s="43">
        <f>_xlfn.XLOOKUP(Master1[[#This Row],[cu_id]],Revenue_Analysis[cuid],Revenue_Analysis[Q3 Average], 0)</f>
        <v>112.125</v>
      </c>
      <c r="AL1285" s="43">
        <f>_xlfn.XLOOKUP(Master1[[#This Row],[cu_id]],Revenue_Analysis[cuid],Revenue_Analysis[Q4 Average], 0)</f>
        <v>111.61</v>
      </c>
      <c r="AM1285" s="44">
        <v>0.41666666666666669</v>
      </c>
      <c r="AN1285" s="44">
        <v>0.6875</v>
      </c>
      <c r="AO1285" s="25" t="s">
        <v>13860</v>
      </c>
      <c r="AP1285" s="25" t="s">
        <v>13860</v>
      </c>
      <c r="AQ1285" s="25" t="s">
        <v>13860</v>
      </c>
      <c r="AR1285" s="25" t="s">
        <v>0</v>
      </c>
      <c r="AS1285" s="15">
        <f>IFERROR(_xlfn.XLOOKUP(Master1[[#This Row],[cu_id]],StopTimes[cu_ID],StopTimes[Average Stop Time]), 0)</f>
        <v>0.42291666666666666</v>
      </c>
      <c r="AT128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85" s="17">
        <v>3</v>
      </c>
      <c r="AV1285" s="13"/>
      <c r="AW1285" s="12"/>
    </row>
    <row r="1286" spans="1:49" x14ac:dyDescent="0.3">
      <c r="A1286" s="77" t="s">
        <v>4631</v>
      </c>
      <c r="B1286" s="25">
        <v>78</v>
      </c>
      <c r="C1286" s="25" t="s">
        <v>7</v>
      </c>
      <c r="D1286" s="26">
        <v>25499</v>
      </c>
      <c r="E1286" s="26" t="s">
        <v>13</v>
      </c>
      <c r="F1286" s="126" t="s">
        <v>3074</v>
      </c>
      <c r="G1286" s="26" t="s">
        <v>3075</v>
      </c>
      <c r="H1286" s="26" t="s">
        <v>11</v>
      </c>
      <c r="I1286" s="26" t="s">
        <v>440</v>
      </c>
      <c r="J1286" s="26" t="s">
        <v>4</v>
      </c>
      <c r="K1286" s="26" t="s">
        <v>441</v>
      </c>
      <c r="L1286" s="27" t="s">
        <v>24</v>
      </c>
      <c r="M1286" s="25" t="s">
        <v>23</v>
      </c>
      <c r="N1286" s="25" t="s">
        <v>2</v>
      </c>
      <c r="O1286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286" s="25">
        <v>0</v>
      </c>
      <c r="Q1286" s="25">
        <v>0</v>
      </c>
      <c r="R1286" s="25">
        <v>0</v>
      </c>
      <c r="S1286" s="25">
        <v>0</v>
      </c>
      <c r="T1286" s="25">
        <v>150</v>
      </c>
      <c r="U1286" s="25">
        <v>13</v>
      </c>
      <c r="V1286" s="41" t="str">
        <f>IFERROR(Master1[[#This Row],[Avg Garment Scans per Delivery]]/Master1[[#This Row],[Garment Inventory]], "")</f>
        <v/>
      </c>
      <c r="W1286" s="42"/>
      <c r="X1286" s="42"/>
      <c r="Y1286" s="42"/>
      <c r="Z1286" s="42"/>
      <c r="AA1286" s="43">
        <f>_xlfn.XLOOKUP(Master1[[#This Row],[cu_id]], Revenue_Analysis[cuid], Revenue_Analysis[Q1 Low Deviation], 0)</f>
        <v>40.054400000000001</v>
      </c>
      <c r="AB1286" s="43">
        <f>_xlfn.XLOOKUP(Master1[[#This Row],[cu_id]],Revenue_Analysis[cuid],Revenue_Analysis[Q1 High Deviation], 0)</f>
        <v>60.272199999999998</v>
      </c>
      <c r="AC1286" s="43">
        <f>_xlfn.XLOOKUP(Master1[[#This Row],[cu_id]],Revenue_Analysis[cuid],Revenue_Analysis[Q2 Low Deviation], 0)</f>
        <v>54.661099999999998</v>
      </c>
      <c r="AD1286" s="43">
        <f>_xlfn.XLOOKUP(Master1[[#This Row],[cu_id]],Revenue_Analysis[cuid],Revenue_Analysis[Q2 High Deviation], 0)</f>
        <v>88.332300000000004</v>
      </c>
      <c r="AE1286" s="43">
        <f>_xlfn.XLOOKUP(Master1[[#This Row],[cu_id]],Revenue_Analysis[cuid],Revenue_Analysis[Q3 Low Deviation], 0)</f>
        <v>61.596699999999998</v>
      </c>
      <c r="AF1286" s="43">
        <f>_xlfn.XLOOKUP(Master1[[#This Row],[cu_id]],Revenue_Analysis[cuid],Revenue_Analysis[Q3 High Deviation], 0)</f>
        <v>62.583300000000001</v>
      </c>
      <c r="AG1286" s="43">
        <f>_xlfn.XLOOKUP(Master1[[#This Row],[cu_id]],Revenue_Analysis[cuid],Revenue_Analysis[Q4 Low Deviation], 0)</f>
        <v>61.35</v>
      </c>
      <c r="AH1286" s="43">
        <f>_xlfn.XLOOKUP(Master1[[#This Row],[cu_id]],Revenue_Analysis[cuid],Revenue_Analysis[Q4 High Deviation], 0)</f>
        <v>66.25</v>
      </c>
      <c r="AI1286" s="43">
        <f>_xlfn.XLOOKUP(Master1[[#This Row],[cu_id]],Revenue_Analysis[cuid],Revenue_Analysis[Q1 Average], 0)</f>
        <v>50.1633</v>
      </c>
      <c r="AJ1286" s="43">
        <f>_xlfn.XLOOKUP(Master1[[#This Row],[cu_id]],Revenue_Analysis[cuid],Revenue_Analysis[Q2 Average], 0)</f>
        <v>71.496700000000004</v>
      </c>
      <c r="AK1286" s="43">
        <f>_xlfn.XLOOKUP(Master1[[#This Row],[cu_id]],Revenue_Analysis[cuid],Revenue_Analysis[Q3 Average], 0)</f>
        <v>62.09</v>
      </c>
      <c r="AL1286" s="43">
        <f>_xlfn.XLOOKUP(Master1[[#This Row],[cu_id]],Revenue_Analysis[cuid],Revenue_Analysis[Q4 Average], 0)</f>
        <v>63.8</v>
      </c>
      <c r="AM1286" s="44">
        <v>0.375</v>
      </c>
      <c r="AN1286" s="44">
        <v>0.70833333333333337</v>
      </c>
      <c r="AO1286" s="25" t="s">
        <v>13860</v>
      </c>
      <c r="AP1286" s="25" t="s">
        <v>13860</v>
      </c>
      <c r="AQ1286" s="25" t="s">
        <v>13860</v>
      </c>
      <c r="AR1286" s="25" t="s">
        <v>0</v>
      </c>
      <c r="AS1286" s="15">
        <f>IFERROR(_xlfn.XLOOKUP(Master1[[#This Row],[cu_id]],StopTimes[cu_ID],StopTimes[Average Stop Time]), 0)</f>
        <v>1.3833333333333333</v>
      </c>
      <c r="AT128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286" s="17">
        <v>3</v>
      </c>
      <c r="AV1286" s="13"/>
      <c r="AW1286" s="12"/>
    </row>
    <row r="1287" spans="1:49" x14ac:dyDescent="0.3">
      <c r="A1287" s="77" t="s">
        <v>3881</v>
      </c>
      <c r="B1287" s="25">
        <v>70</v>
      </c>
      <c r="C1287" s="25" t="s">
        <v>9</v>
      </c>
      <c r="D1287" s="26">
        <v>99108</v>
      </c>
      <c r="E1287" s="26" t="s">
        <v>13</v>
      </c>
      <c r="F1287" s="84" t="s">
        <v>1499</v>
      </c>
      <c r="G1287" s="26" t="s">
        <v>1500</v>
      </c>
      <c r="H1287" s="26" t="s">
        <v>5</v>
      </c>
      <c r="I1287" s="26" t="s">
        <v>696</v>
      </c>
      <c r="J1287" s="26" t="s">
        <v>4</v>
      </c>
      <c r="K1287" s="26" t="s">
        <v>680</v>
      </c>
      <c r="L1287" s="27" t="s">
        <v>16</v>
      </c>
      <c r="M1287" s="25" t="s">
        <v>3</v>
      </c>
      <c r="N1287" s="25" t="s">
        <v>2</v>
      </c>
      <c r="O1287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287" s="25">
        <v>100</v>
      </c>
      <c r="Q1287" s="25">
        <v>0</v>
      </c>
      <c r="R1287" s="25">
        <v>0</v>
      </c>
      <c r="S1287" s="25">
        <v>0</v>
      </c>
      <c r="T1287" s="25">
        <v>0</v>
      </c>
      <c r="U1287" s="25">
        <v>53</v>
      </c>
      <c r="V1287" s="41" t="str">
        <f>IFERROR(Master1[[#This Row],[Avg Garment Scans per Delivery]]/Master1[[#This Row],[Garment Inventory]], "")</f>
        <v/>
      </c>
      <c r="W1287" s="42"/>
      <c r="X1287" s="42"/>
      <c r="Y1287" s="42"/>
      <c r="Z1287" s="42"/>
      <c r="AA1287" s="43">
        <f>_xlfn.XLOOKUP(Master1[[#This Row],[cu_id]], Revenue_Analysis[cuid], Revenue_Analysis[Q1 Low Deviation], 0)</f>
        <v>138.64320000000001</v>
      </c>
      <c r="AB1287" s="43">
        <f>_xlfn.XLOOKUP(Master1[[#This Row],[cu_id]],Revenue_Analysis[cuid],Revenue_Analysis[Q1 High Deviation], 0)</f>
        <v>147.65379999999999</v>
      </c>
      <c r="AC1287" s="43">
        <f>_xlfn.XLOOKUP(Master1[[#This Row],[cu_id]],Revenue_Analysis[cuid],Revenue_Analysis[Q2 Low Deviation], 0)</f>
        <v>140.37450000000001</v>
      </c>
      <c r="AD1287" s="43">
        <f>_xlfn.XLOOKUP(Master1[[#This Row],[cu_id]],Revenue_Analysis[cuid],Revenue_Analysis[Q2 High Deviation], 0)</f>
        <v>149.21170000000001</v>
      </c>
      <c r="AE1287" s="43">
        <f>_xlfn.XLOOKUP(Master1[[#This Row],[cu_id]],Revenue_Analysis[cuid],Revenue_Analysis[Q3 Low Deviation], 0)</f>
        <v>153.3476</v>
      </c>
      <c r="AF1287" s="43">
        <f>_xlfn.XLOOKUP(Master1[[#This Row],[cu_id]],Revenue_Analysis[cuid],Revenue_Analysis[Q3 High Deviation], 0)</f>
        <v>164.87700000000001</v>
      </c>
      <c r="AG1287" s="43">
        <f>_xlfn.XLOOKUP(Master1[[#This Row],[cu_id]],Revenue_Analysis[cuid],Revenue_Analysis[Q4 Low Deviation], 0)</f>
        <v>155.90889999999999</v>
      </c>
      <c r="AH1287" s="43">
        <f>_xlfn.XLOOKUP(Master1[[#This Row],[cu_id]],Revenue_Analysis[cuid],Revenue_Analysis[Q4 High Deviation], 0)</f>
        <v>191.78809999999999</v>
      </c>
      <c r="AI1287" s="43">
        <f>_xlfn.XLOOKUP(Master1[[#This Row],[cu_id]],Revenue_Analysis[cuid],Revenue_Analysis[Q1 Average], 0)</f>
        <v>143.14850000000001</v>
      </c>
      <c r="AJ1287" s="43">
        <f>_xlfn.XLOOKUP(Master1[[#This Row],[cu_id]],Revenue_Analysis[cuid],Revenue_Analysis[Q2 Average], 0)</f>
        <v>144.79310000000001</v>
      </c>
      <c r="AK1287" s="43">
        <f>_xlfn.XLOOKUP(Master1[[#This Row],[cu_id]],Revenue_Analysis[cuid],Revenue_Analysis[Q3 Average], 0)</f>
        <v>159.1123</v>
      </c>
      <c r="AL1287" s="43">
        <f>_xlfn.XLOOKUP(Master1[[#This Row],[cu_id]],Revenue_Analysis[cuid],Revenue_Analysis[Q4 Average], 0)</f>
        <v>173.8485</v>
      </c>
      <c r="AM1287" s="44">
        <v>0.45833333333333331</v>
      </c>
      <c r="AN1287" s="44">
        <v>0.58333333333333337</v>
      </c>
      <c r="AO1287" s="25" t="s">
        <v>13860</v>
      </c>
      <c r="AP1287" s="25" t="s">
        <v>13860</v>
      </c>
      <c r="AQ1287" s="25" t="s">
        <v>13860</v>
      </c>
      <c r="AR1287" s="25" t="s">
        <v>0</v>
      </c>
      <c r="AS1287" s="15">
        <f>IFERROR(_xlfn.XLOOKUP(Master1[[#This Row],[cu_id]],StopTimes[cu_ID],StopTimes[Average Stop Time]), 0)</f>
        <v>7.2925925916666667</v>
      </c>
      <c r="AT128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87" s="17" t="s">
        <v>13860</v>
      </c>
      <c r="AV1287" s="13"/>
      <c r="AW1287" s="12"/>
    </row>
    <row r="1288" spans="1:49" x14ac:dyDescent="0.3">
      <c r="A1288" s="77" t="s">
        <v>3583</v>
      </c>
      <c r="B1288" s="25">
        <v>76</v>
      </c>
      <c r="C1288" s="25" t="s">
        <v>12</v>
      </c>
      <c r="D1288" s="26">
        <v>25515</v>
      </c>
      <c r="E1288" s="26" t="s">
        <v>13</v>
      </c>
      <c r="F1288" s="126" t="s">
        <v>807</v>
      </c>
      <c r="G1288" s="26" t="s">
        <v>808</v>
      </c>
      <c r="H1288" s="26" t="s">
        <v>809</v>
      </c>
      <c r="I1288" s="26" t="s">
        <v>431</v>
      </c>
      <c r="J1288" s="26" t="s">
        <v>4</v>
      </c>
      <c r="K1288" s="26" t="s">
        <v>810</v>
      </c>
      <c r="L1288" s="27" t="s">
        <v>16</v>
      </c>
      <c r="M1288" s="25" t="s">
        <v>3</v>
      </c>
      <c r="N1288" s="25" t="s">
        <v>2</v>
      </c>
      <c r="O1288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288" s="25">
        <v>0</v>
      </c>
      <c r="Q1288" s="25">
        <v>150</v>
      </c>
      <c r="R1288" s="25">
        <v>0</v>
      </c>
      <c r="S1288" s="25">
        <v>0</v>
      </c>
      <c r="T1288" s="25">
        <v>0</v>
      </c>
      <c r="U1288" s="25">
        <v>55</v>
      </c>
      <c r="V1288" s="41" t="str">
        <f>IFERROR(Master1[[#This Row],[Avg Garment Scans per Delivery]]/Master1[[#This Row],[Garment Inventory]], "")</f>
        <v/>
      </c>
      <c r="W1288" s="42"/>
      <c r="X1288" s="42"/>
      <c r="Y1288" s="42"/>
      <c r="Z1288" s="42"/>
      <c r="AA1288" s="43">
        <f>_xlfn.XLOOKUP(Master1[[#This Row],[cu_id]], Revenue_Analysis[cuid], Revenue_Analysis[Q1 Low Deviation], 0)</f>
        <v>305.8938</v>
      </c>
      <c r="AB1288" s="43">
        <f>_xlfn.XLOOKUP(Master1[[#This Row],[cu_id]],Revenue_Analysis[cuid],Revenue_Analysis[Q1 High Deviation], 0)</f>
        <v>340.49860000000001</v>
      </c>
      <c r="AC1288" s="43">
        <f>_xlfn.XLOOKUP(Master1[[#This Row],[cu_id]],Revenue_Analysis[cuid],Revenue_Analysis[Q2 Low Deviation], 0)</f>
        <v>322.43939999999998</v>
      </c>
      <c r="AD1288" s="43">
        <f>_xlfn.XLOOKUP(Master1[[#This Row],[cu_id]],Revenue_Analysis[cuid],Revenue_Analysis[Q2 High Deviation], 0)</f>
        <v>354.71300000000002</v>
      </c>
      <c r="AE1288" s="43">
        <f>_xlfn.XLOOKUP(Master1[[#This Row],[cu_id]],Revenue_Analysis[cuid],Revenue_Analysis[Q3 Low Deviation], 0)</f>
        <v>317.71210000000002</v>
      </c>
      <c r="AF1288" s="43">
        <f>_xlfn.XLOOKUP(Master1[[#This Row],[cu_id]],Revenue_Analysis[cuid],Revenue_Analysis[Q3 High Deviation], 0)</f>
        <v>343.75709999999998</v>
      </c>
      <c r="AG1288" s="43">
        <f>_xlfn.XLOOKUP(Master1[[#This Row],[cu_id]],Revenue_Analysis[cuid],Revenue_Analysis[Q4 Low Deviation], 0)</f>
        <v>279.36259999999999</v>
      </c>
      <c r="AH1288" s="43">
        <f>_xlfn.XLOOKUP(Master1[[#This Row],[cu_id]],Revenue_Analysis[cuid],Revenue_Analysis[Q4 High Deviation], 0)</f>
        <v>357.7002</v>
      </c>
      <c r="AI1288" s="43">
        <f>_xlfn.XLOOKUP(Master1[[#This Row],[cu_id]],Revenue_Analysis[cuid],Revenue_Analysis[Q1 Average], 0)</f>
        <v>323.19619999999998</v>
      </c>
      <c r="AJ1288" s="43">
        <f>_xlfn.XLOOKUP(Master1[[#This Row],[cu_id]],Revenue_Analysis[cuid],Revenue_Analysis[Q2 Average], 0)</f>
        <v>338.57619999999997</v>
      </c>
      <c r="AK1288" s="43">
        <f>_xlfn.XLOOKUP(Master1[[#This Row],[cu_id]],Revenue_Analysis[cuid],Revenue_Analysis[Q3 Average], 0)</f>
        <v>330.7346</v>
      </c>
      <c r="AL1288" s="43">
        <f>_xlfn.XLOOKUP(Master1[[#This Row],[cu_id]],Revenue_Analysis[cuid],Revenue_Analysis[Q4 Average], 0)</f>
        <v>318.53140000000002</v>
      </c>
      <c r="AM1288" s="44">
        <v>10</v>
      </c>
      <c r="AN1288" s="44">
        <v>5.5</v>
      </c>
      <c r="AO1288" s="25" t="s">
        <v>13860</v>
      </c>
      <c r="AP1288" s="25" t="s">
        <v>13860</v>
      </c>
      <c r="AQ1288" s="25" t="s">
        <v>13860</v>
      </c>
      <c r="AR1288" s="25" t="s">
        <v>0</v>
      </c>
      <c r="AS1288" s="15">
        <f>IFERROR(_xlfn.XLOOKUP(Master1[[#This Row],[cu_id]],StopTimes[cu_ID],StopTimes[Average Stop Time]), 0)</f>
        <v>22.731249999999999</v>
      </c>
      <c r="AT128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88" s="17" t="s">
        <v>13860</v>
      </c>
      <c r="AV1288" s="13"/>
      <c r="AW1288" s="12"/>
    </row>
    <row r="1289" spans="1:49" x14ac:dyDescent="0.3">
      <c r="A1289" s="77" t="s">
        <v>3882</v>
      </c>
      <c r="B1289" s="25">
        <v>9</v>
      </c>
      <c r="C1289" s="25" t="s">
        <v>12</v>
      </c>
      <c r="D1289" s="26">
        <v>29914</v>
      </c>
      <c r="E1289" s="26" t="s">
        <v>13</v>
      </c>
      <c r="F1289" s="126" t="s">
        <v>1501</v>
      </c>
      <c r="G1289" s="26" t="s">
        <v>1502</v>
      </c>
      <c r="H1289" s="26" t="s">
        <v>5</v>
      </c>
      <c r="I1289" s="26" t="s">
        <v>530</v>
      </c>
      <c r="J1289" s="26" t="s">
        <v>4</v>
      </c>
      <c r="K1289" s="26" t="s">
        <v>531</v>
      </c>
      <c r="L1289" s="27" t="s">
        <v>16</v>
      </c>
      <c r="M1289" s="25" t="s">
        <v>3</v>
      </c>
      <c r="N1289" s="25" t="s">
        <v>2</v>
      </c>
      <c r="O1289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80</v>
      </c>
      <c r="P1289" s="25">
        <v>0</v>
      </c>
      <c r="Q1289" s="25">
        <v>80</v>
      </c>
      <c r="R1289" s="25">
        <v>0</v>
      </c>
      <c r="S1289" s="25">
        <v>0</v>
      </c>
      <c r="T1289" s="25">
        <v>0</v>
      </c>
      <c r="U1289" s="25">
        <v>53</v>
      </c>
      <c r="V1289" s="41" t="str">
        <f>IFERROR(Master1[[#This Row],[Avg Garment Scans per Delivery]]/Master1[[#This Row],[Garment Inventory]], "")</f>
        <v/>
      </c>
      <c r="W1289" s="42"/>
      <c r="X1289" s="42"/>
      <c r="Y1289" s="42"/>
      <c r="Z1289" s="42"/>
      <c r="AA1289" s="43">
        <f>_xlfn.XLOOKUP(Master1[[#This Row],[cu_id]], Revenue_Analysis[cuid], Revenue_Analysis[Q1 Low Deviation], 0)</f>
        <v>168.5342</v>
      </c>
      <c r="AB1289" s="43">
        <f>_xlfn.XLOOKUP(Master1[[#This Row],[cu_id]],Revenue_Analysis[cuid],Revenue_Analysis[Q1 High Deviation], 0)</f>
        <v>182.55500000000001</v>
      </c>
      <c r="AC1289" s="43">
        <f>_xlfn.XLOOKUP(Master1[[#This Row],[cu_id]],Revenue_Analysis[cuid],Revenue_Analysis[Q2 Low Deviation], 0)</f>
        <v>190.9513</v>
      </c>
      <c r="AD1289" s="43">
        <f>_xlfn.XLOOKUP(Master1[[#This Row],[cu_id]],Revenue_Analysis[cuid],Revenue_Analysis[Q2 High Deviation], 0)</f>
        <v>197.16409999999999</v>
      </c>
      <c r="AE1289" s="43">
        <f>_xlfn.XLOOKUP(Master1[[#This Row],[cu_id]],Revenue_Analysis[cuid],Revenue_Analysis[Q3 Low Deviation], 0)</f>
        <v>182.2362</v>
      </c>
      <c r="AF1289" s="43">
        <f>_xlfn.XLOOKUP(Master1[[#This Row],[cu_id]],Revenue_Analysis[cuid],Revenue_Analysis[Q3 High Deviation], 0)</f>
        <v>182.62379999999999</v>
      </c>
      <c r="AG1289" s="43">
        <f>_xlfn.XLOOKUP(Master1[[#This Row],[cu_id]],Revenue_Analysis[cuid],Revenue_Analysis[Q4 Low Deviation], 0)</f>
        <v>152.17509999999999</v>
      </c>
      <c r="AH1289" s="43">
        <f>_xlfn.XLOOKUP(Master1[[#This Row],[cu_id]],Revenue_Analysis[cuid],Revenue_Analysis[Q4 High Deviation], 0)</f>
        <v>191.23349999999999</v>
      </c>
      <c r="AI1289" s="43">
        <f>_xlfn.XLOOKUP(Master1[[#This Row],[cu_id]],Revenue_Analysis[cuid],Revenue_Analysis[Q1 Average], 0)</f>
        <v>175.5446</v>
      </c>
      <c r="AJ1289" s="43">
        <f>_xlfn.XLOOKUP(Master1[[#This Row],[cu_id]],Revenue_Analysis[cuid],Revenue_Analysis[Q2 Average], 0)</f>
        <v>194.05770000000001</v>
      </c>
      <c r="AK1289" s="43">
        <f>_xlfn.XLOOKUP(Master1[[#This Row],[cu_id]],Revenue_Analysis[cuid],Revenue_Analysis[Q3 Average], 0)</f>
        <v>182.43</v>
      </c>
      <c r="AL1289" s="43">
        <f>_xlfn.XLOOKUP(Master1[[#This Row],[cu_id]],Revenue_Analysis[cuid],Revenue_Analysis[Q4 Average], 0)</f>
        <v>171.70429999999999</v>
      </c>
      <c r="AM1289" s="44">
        <v>0.29166666666666669</v>
      </c>
      <c r="AN1289" s="44">
        <v>0.66666666666666663</v>
      </c>
      <c r="AO1289" s="25" t="s">
        <v>13860</v>
      </c>
      <c r="AP1289" s="25" t="s">
        <v>13860</v>
      </c>
      <c r="AQ1289" s="25" t="s">
        <v>13860</v>
      </c>
      <c r="AR1289" s="25" t="s">
        <v>0</v>
      </c>
      <c r="AS1289" s="15">
        <f>IFERROR(_xlfn.XLOOKUP(Master1[[#This Row],[cu_id]],StopTimes[cu_ID],StopTimes[Average Stop Time]), 0)</f>
        <v>19.768750000000001</v>
      </c>
      <c r="AT128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89" s="17" t="s">
        <v>13860</v>
      </c>
      <c r="AV1289" s="13"/>
      <c r="AW1289" s="12"/>
    </row>
    <row r="1290" spans="1:49" x14ac:dyDescent="0.3">
      <c r="A1290" s="77" t="s">
        <v>3883</v>
      </c>
      <c r="B1290" s="25">
        <v>8</v>
      </c>
      <c r="C1290" s="25" t="s">
        <v>12</v>
      </c>
      <c r="D1290" s="26">
        <v>29934</v>
      </c>
      <c r="E1290" s="26" t="s">
        <v>13</v>
      </c>
      <c r="F1290" s="126" t="s">
        <v>1503</v>
      </c>
      <c r="G1290" s="26" t="s">
        <v>1504</v>
      </c>
      <c r="H1290" s="26" t="s">
        <v>5</v>
      </c>
      <c r="I1290" s="26" t="s">
        <v>1505</v>
      </c>
      <c r="J1290" s="26" t="s">
        <v>4</v>
      </c>
      <c r="K1290" s="26" t="s">
        <v>873</v>
      </c>
      <c r="L1290" s="27" t="s">
        <v>19</v>
      </c>
      <c r="M1290" s="25" t="s">
        <v>18</v>
      </c>
      <c r="N1290" s="25" t="s">
        <v>2</v>
      </c>
      <c r="O1290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290" s="25">
        <v>0</v>
      </c>
      <c r="Q1290" s="25">
        <v>150</v>
      </c>
      <c r="R1290" s="25">
        <v>0</v>
      </c>
      <c r="S1290" s="25">
        <v>0</v>
      </c>
      <c r="T1290" s="25">
        <v>0</v>
      </c>
      <c r="U1290" s="25">
        <v>26</v>
      </c>
      <c r="V1290" s="41" t="str">
        <f>IFERROR(Master1[[#This Row],[Avg Garment Scans per Delivery]]/Master1[[#This Row],[Garment Inventory]], "")</f>
        <v/>
      </c>
      <c r="W1290" s="42"/>
      <c r="X1290" s="42"/>
      <c r="Y1290" s="42"/>
      <c r="Z1290" s="42"/>
      <c r="AA1290" s="43">
        <f>_xlfn.XLOOKUP(Master1[[#This Row],[cu_id]], Revenue_Analysis[cuid], Revenue_Analysis[Q1 Low Deviation], 0)</f>
        <v>54.551200000000001</v>
      </c>
      <c r="AB1290" s="43">
        <f>_xlfn.XLOOKUP(Master1[[#This Row],[cu_id]],Revenue_Analysis[cuid],Revenue_Analysis[Q1 High Deviation], 0)</f>
        <v>72.498800000000003</v>
      </c>
      <c r="AC1290" s="43">
        <f>_xlfn.XLOOKUP(Master1[[#This Row],[cu_id]],Revenue_Analysis[cuid],Revenue_Analysis[Q2 Low Deviation], 0)</f>
        <v>70.260000000000005</v>
      </c>
      <c r="AD1290" s="43">
        <f>_xlfn.XLOOKUP(Master1[[#This Row],[cu_id]],Revenue_Analysis[cuid],Revenue_Analysis[Q2 High Deviation], 0)</f>
        <v>77.563400000000001</v>
      </c>
      <c r="AE1290" s="43">
        <f>_xlfn.XLOOKUP(Master1[[#This Row],[cu_id]],Revenue_Analysis[cuid],Revenue_Analysis[Q3 Low Deviation], 0)</f>
        <v>69.603700000000003</v>
      </c>
      <c r="AF1290" s="43">
        <f>_xlfn.XLOOKUP(Master1[[#This Row],[cu_id]],Revenue_Analysis[cuid],Revenue_Analysis[Q3 High Deviation], 0)</f>
        <v>73.944900000000004</v>
      </c>
      <c r="AG1290" s="43">
        <f>_xlfn.XLOOKUP(Master1[[#This Row],[cu_id]],Revenue_Analysis[cuid],Revenue_Analysis[Q4 Low Deviation], 0)</f>
        <v>71</v>
      </c>
      <c r="AH1290" s="43">
        <f>_xlfn.XLOOKUP(Master1[[#This Row],[cu_id]],Revenue_Analysis[cuid],Revenue_Analysis[Q4 High Deviation], 0)</f>
        <v>71</v>
      </c>
      <c r="AI1290" s="43">
        <f>_xlfn.XLOOKUP(Master1[[#This Row],[cu_id]],Revenue_Analysis[cuid],Revenue_Analysis[Q1 Average], 0)</f>
        <v>63.524999999999999</v>
      </c>
      <c r="AJ1290" s="43">
        <f>_xlfn.XLOOKUP(Master1[[#This Row],[cu_id]],Revenue_Analysis[cuid],Revenue_Analysis[Q2 Average], 0)</f>
        <v>73.911699999999996</v>
      </c>
      <c r="AK1290" s="43">
        <f>_xlfn.XLOOKUP(Master1[[#This Row],[cu_id]],Revenue_Analysis[cuid],Revenue_Analysis[Q3 Average], 0)</f>
        <v>71.774299999999997</v>
      </c>
      <c r="AL1290" s="43">
        <f>_xlfn.XLOOKUP(Master1[[#This Row],[cu_id]],Revenue_Analysis[cuid],Revenue_Analysis[Q4 Average], 0)</f>
        <v>71</v>
      </c>
      <c r="AM1290" s="44">
        <v>0.45833333333333331</v>
      </c>
      <c r="AN1290" s="44">
        <v>0.79166666666666663</v>
      </c>
      <c r="AO1290" s="25" t="s">
        <v>13860</v>
      </c>
      <c r="AP1290" s="25" t="s">
        <v>13860</v>
      </c>
      <c r="AQ1290" s="25" t="s">
        <v>13860</v>
      </c>
      <c r="AR1290" s="25" t="s">
        <v>0</v>
      </c>
      <c r="AS1290" s="15">
        <f>IFERROR(_xlfn.XLOOKUP(Master1[[#This Row],[cu_id]],StopTimes[cu_ID],StopTimes[Average Stop Time]), 0)</f>
        <v>4.458333333333333</v>
      </c>
      <c r="AT129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90" s="17" t="s">
        <v>13860</v>
      </c>
      <c r="AV1290" s="13"/>
      <c r="AW1290" s="12"/>
    </row>
    <row r="1291" spans="1:49" x14ac:dyDescent="0.3">
      <c r="A1291" s="77" t="s">
        <v>3584</v>
      </c>
      <c r="B1291" s="25">
        <v>72</v>
      </c>
      <c r="C1291" s="25" t="s">
        <v>14</v>
      </c>
      <c r="D1291" s="26">
        <v>25556</v>
      </c>
      <c r="E1291" s="26" t="s">
        <v>13</v>
      </c>
      <c r="F1291" s="126" t="s">
        <v>811</v>
      </c>
      <c r="G1291" s="26" t="s">
        <v>812</v>
      </c>
      <c r="H1291" s="26" t="s">
        <v>11</v>
      </c>
      <c r="I1291" s="26" t="s">
        <v>267</v>
      </c>
      <c r="J1291" s="26" t="s">
        <v>4</v>
      </c>
      <c r="K1291" s="26" t="s">
        <v>813</v>
      </c>
      <c r="L1291" s="27" t="s">
        <v>16</v>
      </c>
      <c r="M1291" s="25" t="s">
        <v>3</v>
      </c>
      <c r="N1291" s="25" t="s">
        <v>2</v>
      </c>
      <c r="O1291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291" s="25">
        <v>0</v>
      </c>
      <c r="Q1291" s="25">
        <v>0</v>
      </c>
      <c r="R1291" s="25">
        <v>0</v>
      </c>
      <c r="S1291" s="25">
        <v>70</v>
      </c>
      <c r="T1291" s="25">
        <v>0</v>
      </c>
      <c r="U1291" s="25">
        <v>54</v>
      </c>
      <c r="V1291" s="41" t="str">
        <f>IFERROR(Master1[[#This Row],[Avg Garment Scans per Delivery]]/Master1[[#This Row],[Garment Inventory]], "")</f>
        <v/>
      </c>
      <c r="W1291" s="42"/>
      <c r="X1291" s="42"/>
      <c r="Y1291" s="42"/>
      <c r="Z1291" s="42"/>
      <c r="AA1291" s="43">
        <f>_xlfn.XLOOKUP(Master1[[#This Row],[cu_id]], Revenue_Analysis[cuid], Revenue_Analysis[Q1 Low Deviation], 0)</f>
        <v>280.58629999999999</v>
      </c>
      <c r="AB1291" s="43">
        <f>_xlfn.XLOOKUP(Master1[[#This Row],[cu_id]],Revenue_Analysis[cuid],Revenue_Analysis[Q1 High Deviation], 0)</f>
        <v>294.8861</v>
      </c>
      <c r="AC1291" s="43">
        <f>_xlfn.XLOOKUP(Master1[[#This Row],[cu_id]],Revenue_Analysis[cuid],Revenue_Analysis[Q2 Low Deviation], 0)</f>
        <v>293.9468</v>
      </c>
      <c r="AD1291" s="43">
        <f>_xlfn.XLOOKUP(Master1[[#This Row],[cu_id]],Revenue_Analysis[cuid],Revenue_Analysis[Q2 High Deviation], 0)</f>
        <v>298.7808</v>
      </c>
      <c r="AE1291" s="43">
        <f>_xlfn.XLOOKUP(Master1[[#This Row],[cu_id]],Revenue_Analysis[cuid],Revenue_Analysis[Q3 Low Deviation], 0)</f>
        <v>308.39060000000001</v>
      </c>
      <c r="AF1291" s="43">
        <f>_xlfn.XLOOKUP(Master1[[#This Row],[cu_id]],Revenue_Analysis[cuid],Revenue_Analysis[Q3 High Deviation], 0)</f>
        <v>309.21559999999999</v>
      </c>
      <c r="AG1291" s="43">
        <f>_xlfn.XLOOKUP(Master1[[#This Row],[cu_id]],Revenue_Analysis[cuid],Revenue_Analysis[Q4 Low Deviation], 0)</f>
        <v>281.34370000000001</v>
      </c>
      <c r="AH1291" s="43">
        <f>_xlfn.XLOOKUP(Master1[[#This Row],[cu_id]],Revenue_Analysis[cuid],Revenue_Analysis[Q4 High Deviation], 0)</f>
        <v>302.95010000000002</v>
      </c>
      <c r="AI1291" s="43">
        <f>_xlfn.XLOOKUP(Master1[[#This Row],[cu_id]],Revenue_Analysis[cuid],Revenue_Analysis[Q1 Average], 0)</f>
        <v>287.7362</v>
      </c>
      <c r="AJ1291" s="43">
        <f>_xlfn.XLOOKUP(Master1[[#This Row],[cu_id]],Revenue_Analysis[cuid],Revenue_Analysis[Q2 Average], 0)</f>
        <v>296.36380000000003</v>
      </c>
      <c r="AK1291" s="43">
        <f>_xlfn.XLOOKUP(Master1[[#This Row],[cu_id]],Revenue_Analysis[cuid],Revenue_Analysis[Q3 Average], 0)</f>
        <v>308.80309999999997</v>
      </c>
      <c r="AL1291" s="43">
        <f>_xlfn.XLOOKUP(Master1[[#This Row],[cu_id]],Revenue_Analysis[cuid],Revenue_Analysis[Q4 Average], 0)</f>
        <v>292.14690000000002</v>
      </c>
      <c r="AM1291" s="44">
        <v>0.45833333333333331</v>
      </c>
      <c r="AN1291" s="44">
        <v>0.6875</v>
      </c>
      <c r="AO1291" s="25" t="s">
        <v>13860</v>
      </c>
      <c r="AP1291" s="25" t="s">
        <v>13860</v>
      </c>
      <c r="AQ1291" s="25" t="s">
        <v>13860</v>
      </c>
      <c r="AR1291" s="25" t="s">
        <v>0</v>
      </c>
      <c r="AS1291" s="15">
        <f>IFERROR(_xlfn.XLOOKUP(Master1[[#This Row],[cu_id]],StopTimes[cu_ID],StopTimes[Average Stop Time]), 0)</f>
        <v>0.38125000000000003</v>
      </c>
      <c r="AT1291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291" s="17">
        <v>15</v>
      </c>
      <c r="AV1291" s="13"/>
      <c r="AW1291" s="12"/>
    </row>
    <row r="1292" spans="1:49" x14ac:dyDescent="0.3">
      <c r="A1292" s="77" t="s">
        <v>3884</v>
      </c>
      <c r="B1292" s="25">
        <v>72</v>
      </c>
      <c r="C1292" s="25" t="s">
        <v>14</v>
      </c>
      <c r="D1292" s="26">
        <v>99048</v>
      </c>
      <c r="E1292" s="26" t="s">
        <v>83</v>
      </c>
      <c r="F1292" s="127" t="s">
        <v>4814</v>
      </c>
      <c r="G1292" s="26" t="s">
        <v>1507</v>
      </c>
      <c r="H1292" s="26" t="s">
        <v>5</v>
      </c>
      <c r="I1292" s="26" t="s">
        <v>1508</v>
      </c>
      <c r="J1292" s="26" t="s">
        <v>4</v>
      </c>
      <c r="K1292" s="26" t="s">
        <v>813</v>
      </c>
      <c r="L1292" s="27" t="s">
        <v>16</v>
      </c>
      <c r="M1292" s="25" t="s">
        <v>3</v>
      </c>
      <c r="N1292" s="25" t="s">
        <v>2</v>
      </c>
      <c r="O1292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292" s="25">
        <v>0</v>
      </c>
      <c r="Q1292" s="25">
        <v>0</v>
      </c>
      <c r="R1292" s="25">
        <v>0</v>
      </c>
      <c r="S1292" s="25">
        <v>50</v>
      </c>
      <c r="T1292" s="25">
        <v>0</v>
      </c>
      <c r="U1292" s="25">
        <v>54</v>
      </c>
      <c r="V1292" s="41" t="str">
        <f>IFERROR(Master1[[#This Row],[Avg Garment Scans per Delivery]]/Master1[[#This Row],[Garment Inventory]], "")</f>
        <v/>
      </c>
      <c r="W1292" s="42"/>
      <c r="X1292" s="42"/>
      <c r="Y1292" s="42"/>
      <c r="Z1292" s="42"/>
      <c r="AA1292" s="43">
        <f>_xlfn.XLOOKUP(Master1[[#This Row],[cu_id]], Revenue_Analysis[cuid], Revenue_Analysis[Q1 Low Deviation], 0)</f>
        <v>114.79689999999999</v>
      </c>
      <c r="AB1292" s="43">
        <f>_xlfn.XLOOKUP(Master1[[#This Row],[cu_id]],Revenue_Analysis[cuid],Revenue_Analysis[Q1 High Deviation], 0)</f>
        <v>116.33069999999999</v>
      </c>
      <c r="AC1292" s="43">
        <f>_xlfn.XLOOKUP(Master1[[#This Row],[cu_id]],Revenue_Analysis[cuid],Revenue_Analysis[Q2 Low Deviation], 0)</f>
        <v>79.47</v>
      </c>
      <c r="AD1292" s="43">
        <f>_xlfn.XLOOKUP(Master1[[#This Row],[cu_id]],Revenue_Analysis[cuid],Revenue_Analysis[Q2 High Deviation], 0)</f>
        <v>131.79</v>
      </c>
      <c r="AE1292" s="43">
        <f>_xlfn.XLOOKUP(Master1[[#This Row],[cu_id]],Revenue_Analysis[cuid],Revenue_Analysis[Q3 Low Deviation], 0)</f>
        <v>116.4502</v>
      </c>
      <c r="AF1292" s="43">
        <f>_xlfn.XLOOKUP(Master1[[#This Row],[cu_id]],Revenue_Analysis[cuid],Revenue_Analysis[Q3 High Deviation], 0)</f>
        <v>126.5022</v>
      </c>
      <c r="AG1292" s="43">
        <f>_xlfn.XLOOKUP(Master1[[#This Row],[cu_id]],Revenue_Analysis[cuid],Revenue_Analysis[Q4 Low Deviation], 0)</f>
        <v>127.88330000000001</v>
      </c>
      <c r="AH1292" s="43">
        <f>_xlfn.XLOOKUP(Master1[[#This Row],[cu_id]],Revenue_Analysis[cuid],Revenue_Analysis[Q4 High Deviation], 0)</f>
        <v>128.4325</v>
      </c>
      <c r="AI1292" s="43">
        <f>_xlfn.XLOOKUP(Master1[[#This Row],[cu_id]],Revenue_Analysis[cuid],Revenue_Analysis[Q1 Average], 0)</f>
        <v>115.5638</v>
      </c>
      <c r="AJ1292" s="43">
        <f>_xlfn.XLOOKUP(Master1[[#This Row],[cu_id]],Revenue_Analysis[cuid],Revenue_Analysis[Q2 Average], 0)</f>
        <v>105.63</v>
      </c>
      <c r="AK1292" s="43">
        <f>_xlfn.XLOOKUP(Master1[[#This Row],[cu_id]],Revenue_Analysis[cuid],Revenue_Analysis[Q3 Average], 0)</f>
        <v>121.47620000000001</v>
      </c>
      <c r="AL1292" s="43">
        <f>_xlfn.XLOOKUP(Master1[[#This Row],[cu_id]],Revenue_Analysis[cuid],Revenue_Analysis[Q4 Average], 0)</f>
        <v>128.15790000000001</v>
      </c>
      <c r="AM1292" s="44">
        <v>0.375</v>
      </c>
      <c r="AN1292" s="44">
        <v>0.6875</v>
      </c>
      <c r="AO1292" s="25" t="s">
        <v>13860</v>
      </c>
      <c r="AP1292" s="25" t="s">
        <v>13860</v>
      </c>
      <c r="AQ1292" s="25" t="s">
        <v>13860</v>
      </c>
      <c r="AR1292" s="25" t="s">
        <v>0</v>
      </c>
      <c r="AS1292" s="15">
        <f>IFERROR(_xlfn.XLOOKUP(Master1[[#This Row],[cu_id]],StopTimes[cu_ID],StopTimes[Average Stop Time]), 0)</f>
        <v>2.7050000000000001</v>
      </c>
      <c r="AT1292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292" s="17">
        <v>15</v>
      </c>
      <c r="AV1292" s="13"/>
      <c r="AW1292" s="12"/>
    </row>
    <row r="1293" spans="1:49" x14ac:dyDescent="0.3">
      <c r="A1293" s="77" t="s">
        <v>3885</v>
      </c>
      <c r="B1293" s="25">
        <v>72</v>
      </c>
      <c r="C1293" s="25" t="s">
        <v>6</v>
      </c>
      <c r="D1293" s="26">
        <v>29945</v>
      </c>
      <c r="E1293" s="26" t="s">
        <v>13</v>
      </c>
      <c r="F1293" s="126" t="s">
        <v>1509</v>
      </c>
      <c r="G1293" s="26" t="s">
        <v>1510</v>
      </c>
      <c r="H1293" s="26" t="s">
        <v>5</v>
      </c>
      <c r="I1293" s="26" t="s">
        <v>1480</v>
      </c>
      <c r="J1293" s="26" t="s">
        <v>4</v>
      </c>
      <c r="K1293" s="26" t="s">
        <v>76</v>
      </c>
      <c r="L1293" s="27" t="s">
        <v>16</v>
      </c>
      <c r="M1293" s="25" t="s">
        <v>3</v>
      </c>
      <c r="N1293" s="25" t="s">
        <v>2</v>
      </c>
      <c r="O1293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190</v>
      </c>
      <c r="P1293" s="25">
        <v>0</v>
      </c>
      <c r="Q1293" s="25">
        <v>0</v>
      </c>
      <c r="R1293" s="25">
        <v>190</v>
      </c>
      <c r="S1293" s="25">
        <v>0</v>
      </c>
      <c r="T1293" s="25">
        <v>0</v>
      </c>
      <c r="U1293" s="25">
        <v>52</v>
      </c>
      <c r="V1293" s="41" t="str">
        <f>IFERROR(Master1[[#This Row],[Avg Garment Scans per Delivery]]/Master1[[#This Row],[Garment Inventory]], "")</f>
        <v/>
      </c>
      <c r="W1293" s="42"/>
      <c r="X1293" s="42"/>
      <c r="Y1293" s="42"/>
      <c r="Z1293" s="42"/>
      <c r="AA1293" s="43">
        <f>_xlfn.XLOOKUP(Master1[[#This Row],[cu_id]], Revenue_Analysis[cuid], Revenue_Analysis[Q1 Low Deviation], 0)</f>
        <v>216.16470000000001</v>
      </c>
      <c r="AB1293" s="43">
        <f>_xlfn.XLOOKUP(Master1[[#This Row],[cu_id]],Revenue_Analysis[cuid],Revenue_Analysis[Q1 High Deviation], 0)</f>
        <v>225.9983</v>
      </c>
      <c r="AC1293" s="43">
        <f>_xlfn.XLOOKUP(Master1[[#This Row],[cu_id]],Revenue_Analysis[cuid],Revenue_Analysis[Q2 Low Deviation], 0)</f>
        <v>232.9845</v>
      </c>
      <c r="AD1293" s="43">
        <f>_xlfn.XLOOKUP(Master1[[#This Row],[cu_id]],Revenue_Analysis[cuid],Revenue_Analysis[Q2 High Deviation], 0)</f>
        <v>254.82929999999999</v>
      </c>
      <c r="AE1293" s="43">
        <f>_xlfn.XLOOKUP(Master1[[#This Row],[cu_id]],Revenue_Analysis[cuid],Revenue_Analysis[Q3 Low Deviation], 0)</f>
        <v>250.56440000000001</v>
      </c>
      <c r="AF1293" s="43">
        <f>_xlfn.XLOOKUP(Master1[[#This Row],[cu_id]],Revenue_Analysis[cuid],Revenue_Analysis[Q3 High Deviation], 0)</f>
        <v>259.38799999999998</v>
      </c>
      <c r="AG1293" s="43">
        <f>_xlfn.XLOOKUP(Master1[[#This Row],[cu_id]],Revenue_Analysis[cuid],Revenue_Analysis[Q4 Low Deviation], 0)</f>
        <v>207.7071</v>
      </c>
      <c r="AH1293" s="43">
        <f>_xlfn.XLOOKUP(Master1[[#This Row],[cu_id]],Revenue_Analysis[cuid],Revenue_Analysis[Q4 High Deviation], 0)</f>
        <v>274.69290000000001</v>
      </c>
      <c r="AI1293" s="43">
        <f>_xlfn.XLOOKUP(Master1[[#This Row],[cu_id]],Revenue_Analysis[cuid],Revenue_Analysis[Q1 Average], 0)</f>
        <v>221.08150000000001</v>
      </c>
      <c r="AJ1293" s="43">
        <f>_xlfn.XLOOKUP(Master1[[#This Row],[cu_id]],Revenue_Analysis[cuid],Revenue_Analysis[Q2 Average], 0)</f>
        <v>243.90690000000001</v>
      </c>
      <c r="AK1293" s="43">
        <f>_xlfn.XLOOKUP(Master1[[#This Row],[cu_id]],Revenue_Analysis[cuid],Revenue_Analysis[Q3 Average], 0)</f>
        <v>254.97620000000001</v>
      </c>
      <c r="AL1293" s="43">
        <f>_xlfn.XLOOKUP(Master1[[#This Row],[cu_id]],Revenue_Analysis[cuid],Revenue_Analysis[Q4 Average], 0)</f>
        <v>241.2</v>
      </c>
      <c r="AM1293" s="44">
        <v>0.41666666666666669</v>
      </c>
      <c r="AN1293" s="44">
        <v>0.6875</v>
      </c>
      <c r="AO1293" s="25" t="s">
        <v>13860</v>
      </c>
      <c r="AP1293" s="25" t="s">
        <v>13860</v>
      </c>
      <c r="AQ1293" s="25" t="s">
        <v>13860</v>
      </c>
      <c r="AR1293" s="25" t="s">
        <v>0</v>
      </c>
      <c r="AS1293" s="15">
        <f>IFERROR(_xlfn.XLOOKUP(Master1[[#This Row],[cu_id]],StopTimes[cu_ID],StopTimes[Average Stop Time]), 0)</f>
        <v>2.5020833333333332</v>
      </c>
      <c r="AT1293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293" s="17">
        <v>15</v>
      </c>
      <c r="AV1293" s="13"/>
      <c r="AW1293" s="12"/>
    </row>
    <row r="1294" spans="1:49" x14ac:dyDescent="0.3">
      <c r="A1294" s="77" t="s">
        <v>3886</v>
      </c>
      <c r="B1294" s="25">
        <v>72</v>
      </c>
      <c r="C1294" s="25" t="s">
        <v>12</v>
      </c>
      <c r="D1294" s="26">
        <v>29948</v>
      </c>
      <c r="E1294" s="26" t="s">
        <v>13</v>
      </c>
      <c r="F1294" s="126" t="s">
        <v>1511</v>
      </c>
      <c r="G1294" s="26" t="s">
        <v>1512</v>
      </c>
      <c r="H1294" s="26" t="s">
        <v>5</v>
      </c>
      <c r="I1294" s="26" t="s">
        <v>1513</v>
      </c>
      <c r="J1294" s="26" t="s">
        <v>4</v>
      </c>
      <c r="K1294" s="26" t="s">
        <v>547</v>
      </c>
      <c r="L1294" s="27" t="s">
        <v>16</v>
      </c>
      <c r="M1294" s="25" t="s">
        <v>3</v>
      </c>
      <c r="N1294" s="25" t="s">
        <v>2</v>
      </c>
      <c r="O1294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</v>
      </c>
      <c r="P1294" s="25">
        <v>0</v>
      </c>
      <c r="Q1294" s="25">
        <v>22</v>
      </c>
      <c r="R1294" s="25">
        <v>0</v>
      </c>
      <c r="S1294" s="25">
        <v>0</v>
      </c>
      <c r="T1294" s="25">
        <v>0</v>
      </c>
      <c r="U1294" s="25">
        <v>51</v>
      </c>
      <c r="V1294" s="41" t="str">
        <f>IFERROR(Master1[[#This Row],[Avg Garment Scans per Delivery]]/Master1[[#This Row],[Garment Inventory]], "")</f>
        <v/>
      </c>
      <c r="W1294" s="42"/>
      <c r="X1294" s="42"/>
      <c r="Y1294" s="42"/>
      <c r="Z1294" s="42"/>
      <c r="AA1294" s="43">
        <f>_xlfn.XLOOKUP(Master1[[#This Row],[cu_id]], Revenue_Analysis[cuid], Revenue_Analysis[Q1 Low Deviation], 0)</f>
        <v>108.2671</v>
      </c>
      <c r="AB1294" s="43">
        <f>_xlfn.XLOOKUP(Master1[[#This Row],[cu_id]],Revenue_Analysis[cuid],Revenue_Analysis[Q1 High Deviation], 0)</f>
        <v>156.98990000000001</v>
      </c>
      <c r="AC1294" s="43">
        <f>_xlfn.XLOOKUP(Master1[[#This Row],[cu_id]],Revenue_Analysis[cuid],Revenue_Analysis[Q2 Low Deviation], 0)</f>
        <v>111.62560000000001</v>
      </c>
      <c r="AD1294" s="43">
        <f>_xlfn.XLOOKUP(Master1[[#This Row],[cu_id]],Revenue_Analysis[cuid],Revenue_Analysis[Q2 High Deviation], 0)</f>
        <v>156.03299999999999</v>
      </c>
      <c r="AE1294" s="43">
        <f>_xlfn.XLOOKUP(Master1[[#This Row],[cu_id]],Revenue_Analysis[cuid],Revenue_Analysis[Q3 Low Deviation], 0)</f>
        <v>114.6096</v>
      </c>
      <c r="AF1294" s="43">
        <f>_xlfn.XLOOKUP(Master1[[#This Row],[cu_id]],Revenue_Analysis[cuid],Revenue_Analysis[Q3 High Deviation], 0)</f>
        <v>179.4632</v>
      </c>
      <c r="AG1294" s="43">
        <f>_xlfn.XLOOKUP(Master1[[#This Row],[cu_id]],Revenue_Analysis[cuid],Revenue_Analysis[Q4 Low Deviation], 0)</f>
        <v>131.375</v>
      </c>
      <c r="AH1294" s="43">
        <f>_xlfn.XLOOKUP(Master1[[#This Row],[cu_id]],Revenue_Analysis[cuid],Revenue_Analysis[Q4 High Deviation], 0)</f>
        <v>207.4734</v>
      </c>
      <c r="AI1294" s="43">
        <f>_xlfn.XLOOKUP(Master1[[#This Row],[cu_id]],Revenue_Analysis[cuid],Revenue_Analysis[Q1 Average], 0)</f>
        <v>132.6285</v>
      </c>
      <c r="AJ1294" s="43">
        <f>_xlfn.XLOOKUP(Master1[[#This Row],[cu_id]],Revenue_Analysis[cuid],Revenue_Analysis[Q2 Average], 0)</f>
        <v>133.82929999999999</v>
      </c>
      <c r="AK1294" s="43">
        <f>_xlfn.XLOOKUP(Master1[[#This Row],[cu_id]],Revenue_Analysis[cuid],Revenue_Analysis[Q3 Average], 0)</f>
        <v>147.03639999999999</v>
      </c>
      <c r="AL1294" s="43">
        <f>_xlfn.XLOOKUP(Master1[[#This Row],[cu_id]],Revenue_Analysis[cuid],Revenue_Analysis[Q4 Average], 0)</f>
        <v>169.42420000000001</v>
      </c>
      <c r="AM1294" s="44">
        <v>0.29166666666666669</v>
      </c>
      <c r="AN1294" s="44">
        <v>0.6875</v>
      </c>
      <c r="AO1294" s="25" t="s">
        <v>13860</v>
      </c>
      <c r="AP1294" s="25" t="s">
        <v>13860</v>
      </c>
      <c r="AQ1294" s="25" t="s">
        <v>13860</v>
      </c>
      <c r="AR1294" s="25" t="s">
        <v>0</v>
      </c>
      <c r="AS1294" s="15">
        <f>IFERROR(_xlfn.XLOOKUP(Master1[[#This Row],[cu_id]],StopTimes[cu_ID],StopTimes[Average Stop Time]), 0)</f>
        <v>6.2833333333333332</v>
      </c>
      <c r="AT1294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294" s="17">
        <v>20</v>
      </c>
      <c r="AV1294" s="13"/>
      <c r="AW1294" s="12"/>
    </row>
    <row r="1295" spans="1:49" x14ac:dyDescent="0.3">
      <c r="A1295" s="77" t="s">
        <v>3887</v>
      </c>
      <c r="B1295" s="25">
        <v>78</v>
      </c>
      <c r="C1295" s="25" t="s">
        <v>14</v>
      </c>
      <c r="D1295" s="26">
        <v>29955</v>
      </c>
      <c r="E1295" s="26" t="s">
        <v>13</v>
      </c>
      <c r="F1295" s="126" t="s">
        <v>1514</v>
      </c>
      <c r="G1295" s="26" t="s">
        <v>1515</v>
      </c>
      <c r="H1295" s="26" t="s">
        <v>5</v>
      </c>
      <c r="I1295" s="26" t="s">
        <v>1516</v>
      </c>
      <c r="J1295" s="26" t="s">
        <v>4</v>
      </c>
      <c r="K1295" s="26" t="s">
        <v>1517</v>
      </c>
      <c r="L1295" s="27" t="s">
        <v>17</v>
      </c>
      <c r="M1295" s="25" t="s">
        <v>10</v>
      </c>
      <c r="N1295" s="25" t="s">
        <v>2</v>
      </c>
      <c r="O1295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1295" s="25">
        <v>180</v>
      </c>
      <c r="Q1295" s="25">
        <v>0</v>
      </c>
      <c r="R1295" s="25">
        <v>0</v>
      </c>
      <c r="S1295" s="25">
        <v>0</v>
      </c>
      <c r="T1295" s="25">
        <v>0</v>
      </c>
      <c r="U1295" s="25">
        <v>23</v>
      </c>
      <c r="V1295" s="41" t="str">
        <f>IFERROR(Master1[[#This Row],[Avg Garment Scans per Delivery]]/Master1[[#This Row],[Garment Inventory]], "")</f>
        <v/>
      </c>
      <c r="W1295" s="42"/>
      <c r="X1295" s="42"/>
      <c r="Y1295" s="42"/>
      <c r="Z1295" s="42"/>
      <c r="AA1295" s="43">
        <f>_xlfn.XLOOKUP(Master1[[#This Row],[cu_id]], Revenue_Analysis[cuid], Revenue_Analysis[Q1 Low Deviation], 0)</f>
        <v>44.23</v>
      </c>
      <c r="AB1295" s="43">
        <f>_xlfn.XLOOKUP(Master1[[#This Row],[cu_id]],Revenue_Analysis[cuid],Revenue_Analysis[Q1 High Deviation], 0)</f>
        <v>45.48</v>
      </c>
      <c r="AC1295" s="43">
        <f>_xlfn.XLOOKUP(Master1[[#This Row],[cu_id]],Revenue_Analysis[cuid],Revenue_Analysis[Q2 Low Deviation], 0)</f>
        <v>46.73</v>
      </c>
      <c r="AD1295" s="43">
        <f>_xlfn.XLOOKUP(Master1[[#This Row],[cu_id]],Revenue_Analysis[cuid],Revenue_Analysis[Q2 High Deviation], 0)</f>
        <v>50.53</v>
      </c>
      <c r="AE1295" s="43">
        <f>_xlfn.XLOOKUP(Master1[[#This Row],[cu_id]],Revenue_Analysis[cuid],Revenue_Analysis[Q3 Low Deviation], 0)</f>
        <v>51.17</v>
      </c>
      <c r="AF1295" s="43">
        <f>_xlfn.XLOOKUP(Master1[[#This Row],[cu_id]],Revenue_Analysis[cuid],Revenue_Analysis[Q3 High Deviation], 0)</f>
        <v>52.23</v>
      </c>
      <c r="AG1295" s="43">
        <f>_xlfn.XLOOKUP(Master1[[#This Row],[cu_id]],Revenue_Analysis[cuid],Revenue_Analysis[Q4 Low Deviation], 0)</f>
        <v>52.073900000000002</v>
      </c>
      <c r="AH1295" s="43">
        <f>_xlfn.XLOOKUP(Master1[[#This Row],[cu_id]],Revenue_Analysis[cuid],Revenue_Analysis[Q4 High Deviation], 0)</f>
        <v>55.689500000000002</v>
      </c>
      <c r="AI1295" s="43">
        <f>_xlfn.XLOOKUP(Master1[[#This Row],[cu_id]],Revenue_Analysis[cuid],Revenue_Analysis[Q1 Average], 0)</f>
        <v>44.854999999999997</v>
      </c>
      <c r="AJ1295" s="43">
        <f>_xlfn.XLOOKUP(Master1[[#This Row],[cu_id]],Revenue_Analysis[cuid],Revenue_Analysis[Q2 Average], 0)</f>
        <v>48.63</v>
      </c>
      <c r="AK1295" s="43">
        <f>_xlfn.XLOOKUP(Master1[[#This Row],[cu_id]],Revenue_Analysis[cuid],Revenue_Analysis[Q3 Average], 0)</f>
        <v>51.7</v>
      </c>
      <c r="AL1295" s="43">
        <f>_xlfn.XLOOKUP(Master1[[#This Row],[cu_id]],Revenue_Analysis[cuid],Revenue_Analysis[Q4 Average], 0)</f>
        <v>53.881700000000002</v>
      </c>
      <c r="AM1295" s="34">
        <v>0.33333333333333331</v>
      </c>
      <c r="AN1295" s="34">
        <v>0.66666666666666663</v>
      </c>
      <c r="AO1295" s="25" t="s">
        <v>13860</v>
      </c>
      <c r="AP1295" s="25" t="s">
        <v>13860</v>
      </c>
      <c r="AQ1295" s="25" t="s">
        <v>13860</v>
      </c>
      <c r="AR1295" s="25" t="s">
        <v>0</v>
      </c>
      <c r="AS1295" s="15">
        <f>IFERROR(_xlfn.XLOOKUP(Master1[[#This Row],[cu_id]],StopTimes[cu_ID],StopTimes[Average Stop Time]), 0)</f>
        <v>23.354166666666668</v>
      </c>
      <c r="AT1295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1295" s="17">
        <v>8</v>
      </c>
      <c r="AV1295" s="13"/>
      <c r="AW1295" s="12"/>
    </row>
    <row r="1296" spans="1:49" x14ac:dyDescent="0.3">
      <c r="A1296" s="77" t="s">
        <v>3888</v>
      </c>
      <c r="B1296" s="25">
        <v>78</v>
      </c>
      <c r="C1296" s="25" t="s">
        <v>9</v>
      </c>
      <c r="D1296" s="26">
        <v>29972</v>
      </c>
      <c r="E1296" s="26" t="s">
        <v>13</v>
      </c>
      <c r="F1296" s="126" t="s">
        <v>1444</v>
      </c>
      <c r="G1296" s="26" t="s">
        <v>1518</v>
      </c>
      <c r="H1296" s="26" t="s">
        <v>5</v>
      </c>
      <c r="I1296" s="26" t="s">
        <v>1234</v>
      </c>
      <c r="J1296" s="26" t="s">
        <v>4</v>
      </c>
      <c r="K1296" s="26" t="s">
        <v>1519</v>
      </c>
      <c r="L1296" s="27" t="s">
        <v>17</v>
      </c>
      <c r="M1296" s="25" t="s">
        <v>10</v>
      </c>
      <c r="N1296" s="25" t="s">
        <v>2</v>
      </c>
      <c r="O1296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1296" s="25">
        <v>210</v>
      </c>
      <c r="Q1296" s="25">
        <v>0</v>
      </c>
      <c r="R1296" s="25">
        <v>0</v>
      </c>
      <c r="S1296" s="25">
        <v>0</v>
      </c>
      <c r="T1296" s="25">
        <v>0</v>
      </c>
      <c r="U1296" s="25">
        <v>33</v>
      </c>
      <c r="V1296" s="41" t="str">
        <f>IFERROR(Master1[[#This Row],[Avg Garment Scans per Delivery]]/Master1[[#This Row],[Garment Inventory]], "")</f>
        <v/>
      </c>
      <c r="W1296" s="42"/>
      <c r="X1296" s="42"/>
      <c r="Y1296" s="42"/>
      <c r="Z1296" s="42"/>
      <c r="AA1296" s="43">
        <f>_xlfn.XLOOKUP(Master1[[#This Row],[cu_id]], Revenue_Analysis[cuid], Revenue_Analysis[Q1 Low Deviation], 0)</f>
        <v>70.315600000000003</v>
      </c>
      <c r="AB1296" s="43">
        <f>_xlfn.XLOOKUP(Master1[[#This Row],[cu_id]],Revenue_Analysis[cuid],Revenue_Analysis[Q1 High Deviation], 0)</f>
        <v>103.6978</v>
      </c>
      <c r="AC1296" s="43">
        <f>_xlfn.XLOOKUP(Master1[[#This Row],[cu_id]],Revenue_Analysis[cuid],Revenue_Analysis[Q2 Low Deviation], 0)</f>
        <v>95.089399999999998</v>
      </c>
      <c r="AD1296" s="43">
        <f>_xlfn.XLOOKUP(Master1[[#This Row],[cu_id]],Revenue_Analysis[cuid],Revenue_Analysis[Q2 High Deviation], 0)</f>
        <v>155.32560000000001</v>
      </c>
      <c r="AE1296" s="43">
        <f>_xlfn.XLOOKUP(Master1[[#This Row],[cu_id]],Revenue_Analysis[cuid],Revenue_Analysis[Q3 Low Deviation], 0)</f>
        <v>66.454700000000003</v>
      </c>
      <c r="AF1296" s="43">
        <f>_xlfn.XLOOKUP(Master1[[#This Row],[cu_id]],Revenue_Analysis[cuid],Revenue_Analysis[Q3 High Deviation], 0)</f>
        <v>125.65949999999999</v>
      </c>
      <c r="AG1296" s="43">
        <f>_xlfn.XLOOKUP(Master1[[#This Row],[cu_id]],Revenue_Analysis[cuid],Revenue_Analysis[Q4 Low Deviation], 0)</f>
        <v>45.708500000000001</v>
      </c>
      <c r="AH1296" s="43">
        <f>_xlfn.XLOOKUP(Master1[[#This Row],[cu_id]],Revenue_Analysis[cuid],Revenue_Analysis[Q4 High Deviation], 0)</f>
        <v>188.28030000000001</v>
      </c>
      <c r="AI1296" s="43">
        <f>_xlfn.XLOOKUP(Master1[[#This Row],[cu_id]],Revenue_Analysis[cuid],Revenue_Analysis[Q1 Average], 0)</f>
        <v>87.006699999999995</v>
      </c>
      <c r="AJ1296" s="43">
        <f>_xlfn.XLOOKUP(Master1[[#This Row],[cu_id]],Revenue_Analysis[cuid],Revenue_Analysis[Q2 Average], 0)</f>
        <v>125.2075</v>
      </c>
      <c r="AK1296" s="43">
        <f>_xlfn.XLOOKUP(Master1[[#This Row],[cu_id]],Revenue_Analysis[cuid],Revenue_Analysis[Q3 Average], 0)</f>
        <v>96.057100000000005</v>
      </c>
      <c r="AL1296" s="43">
        <f>_xlfn.XLOOKUP(Master1[[#This Row],[cu_id]],Revenue_Analysis[cuid],Revenue_Analysis[Q4 Average], 0)</f>
        <v>116.9944</v>
      </c>
      <c r="AM1296" s="34">
        <v>0.41666666666666669</v>
      </c>
      <c r="AN1296" s="34">
        <v>0.70833333333333337</v>
      </c>
      <c r="AO1296" s="25" t="s">
        <v>13860</v>
      </c>
      <c r="AP1296" s="25" t="s">
        <v>13860</v>
      </c>
      <c r="AQ1296" s="25" t="s">
        <v>13860</v>
      </c>
      <c r="AR1296" s="25" t="s">
        <v>0</v>
      </c>
      <c r="AS1296" s="15">
        <f>IFERROR(_xlfn.XLOOKUP(Master1[[#This Row],[cu_id]],StopTimes[cu_ID],StopTimes[Average Stop Time]), 0)</f>
        <v>0.28333333333333333</v>
      </c>
      <c r="AT1296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296" s="17">
        <v>5</v>
      </c>
      <c r="AV1296" s="13"/>
      <c r="AW1296" s="12"/>
    </row>
    <row r="1297" spans="1:49" x14ac:dyDescent="0.3">
      <c r="A1297" s="77" t="s">
        <v>3889</v>
      </c>
      <c r="B1297" s="25">
        <v>9</v>
      </c>
      <c r="C1297" s="25" t="s">
        <v>12</v>
      </c>
      <c r="D1297" s="26">
        <v>29991</v>
      </c>
      <c r="E1297" s="26" t="s">
        <v>13</v>
      </c>
      <c r="F1297" s="126" t="s">
        <v>1520</v>
      </c>
      <c r="G1297" s="26" t="s">
        <v>1521</v>
      </c>
      <c r="H1297" s="26" t="s">
        <v>1522</v>
      </c>
      <c r="I1297" s="26" t="s">
        <v>1523</v>
      </c>
      <c r="J1297" s="26" t="s">
        <v>4</v>
      </c>
      <c r="K1297" s="26" t="s">
        <v>767</v>
      </c>
      <c r="L1297" s="27" t="s">
        <v>16</v>
      </c>
      <c r="M1297" s="25" t="s">
        <v>3</v>
      </c>
      <c r="N1297" s="25" t="s">
        <v>2</v>
      </c>
      <c r="O1297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240</v>
      </c>
      <c r="P1297" s="25">
        <v>0</v>
      </c>
      <c r="Q1297" s="25">
        <v>240</v>
      </c>
      <c r="R1297" s="25">
        <v>0</v>
      </c>
      <c r="S1297" s="25">
        <v>0</v>
      </c>
      <c r="T1297" s="25">
        <v>0</v>
      </c>
      <c r="U1297" s="25">
        <v>50</v>
      </c>
      <c r="V1297" s="41" t="str">
        <f>IFERROR(Master1[[#This Row],[Avg Garment Scans per Delivery]]/Master1[[#This Row],[Garment Inventory]], "")</f>
        <v/>
      </c>
      <c r="W1297" s="42"/>
      <c r="X1297" s="42"/>
      <c r="Y1297" s="42"/>
      <c r="Z1297" s="42"/>
      <c r="AA1297" s="43">
        <f>_xlfn.XLOOKUP(Master1[[#This Row],[cu_id]], Revenue_Analysis[cuid], Revenue_Analysis[Q1 Low Deviation], 0)</f>
        <v>76.812200000000004</v>
      </c>
      <c r="AB1297" s="43">
        <f>_xlfn.XLOOKUP(Master1[[#This Row],[cu_id]],Revenue_Analysis[cuid],Revenue_Analysis[Q1 High Deviation], 0)</f>
        <v>78.884799999999998</v>
      </c>
      <c r="AC1297" s="43">
        <f>_xlfn.XLOOKUP(Master1[[#This Row],[cu_id]],Revenue_Analysis[cuid],Revenue_Analysis[Q2 Low Deviation], 0)</f>
        <v>80.495900000000006</v>
      </c>
      <c r="AD1297" s="43">
        <f>_xlfn.XLOOKUP(Master1[[#This Row],[cu_id]],Revenue_Analysis[cuid],Revenue_Analysis[Q2 High Deviation], 0)</f>
        <v>93.902699999999996</v>
      </c>
      <c r="AE1297" s="43">
        <f>_xlfn.XLOOKUP(Master1[[#This Row],[cu_id]],Revenue_Analysis[cuid],Revenue_Analysis[Q3 Low Deviation], 0)</f>
        <v>94.262200000000007</v>
      </c>
      <c r="AF1297" s="43">
        <f>_xlfn.XLOOKUP(Master1[[#This Row],[cu_id]],Revenue_Analysis[cuid],Revenue_Analysis[Q3 High Deviation], 0)</f>
        <v>95.524000000000001</v>
      </c>
      <c r="AG1297" s="43">
        <f>_xlfn.XLOOKUP(Master1[[#This Row],[cu_id]],Revenue_Analysis[cuid],Revenue_Analysis[Q4 Low Deviation], 0)</f>
        <v>80.294499999999999</v>
      </c>
      <c r="AH1297" s="43">
        <f>_xlfn.XLOOKUP(Master1[[#This Row],[cu_id]],Revenue_Analysis[cuid],Revenue_Analysis[Q4 High Deviation], 0)</f>
        <v>138.98390000000001</v>
      </c>
      <c r="AI1297" s="43">
        <f>_xlfn.XLOOKUP(Master1[[#This Row],[cu_id]],Revenue_Analysis[cuid],Revenue_Analysis[Q1 Average], 0)</f>
        <v>77.848500000000001</v>
      </c>
      <c r="AJ1297" s="43">
        <f>_xlfn.XLOOKUP(Master1[[#This Row],[cu_id]],Revenue_Analysis[cuid],Revenue_Analysis[Q2 Average], 0)</f>
        <v>87.199299999999994</v>
      </c>
      <c r="AK1297" s="43">
        <f>_xlfn.XLOOKUP(Master1[[#This Row],[cu_id]],Revenue_Analysis[cuid],Revenue_Analysis[Q3 Average], 0)</f>
        <v>94.893100000000004</v>
      </c>
      <c r="AL1297" s="43">
        <f>_xlfn.XLOOKUP(Master1[[#This Row],[cu_id]],Revenue_Analysis[cuid],Revenue_Analysis[Q4 Average], 0)</f>
        <v>109.6392</v>
      </c>
      <c r="AM1297" s="44">
        <v>0.33333333333333331</v>
      </c>
      <c r="AN1297" s="44">
        <v>0.66666666666666663</v>
      </c>
      <c r="AO1297" s="25" t="s">
        <v>13860</v>
      </c>
      <c r="AP1297" s="25" t="s">
        <v>13860</v>
      </c>
      <c r="AQ1297" s="25" t="s">
        <v>13860</v>
      </c>
      <c r="AR1297" s="25" t="s">
        <v>0</v>
      </c>
      <c r="AS1297" s="15">
        <f>IFERROR(_xlfn.XLOOKUP(Master1[[#This Row],[cu_id]],StopTimes[cu_ID],StopTimes[Average Stop Time]), 0)</f>
        <v>7.5562500000000004</v>
      </c>
      <c r="AT129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97" s="17" t="s">
        <v>13860</v>
      </c>
      <c r="AV1297" s="13"/>
      <c r="AW1297" s="12"/>
    </row>
    <row r="1298" spans="1:49" x14ac:dyDescent="0.3">
      <c r="A1298" s="77" t="s">
        <v>3890</v>
      </c>
      <c r="B1298" s="25">
        <v>70</v>
      </c>
      <c r="C1298" s="25" t="s">
        <v>6</v>
      </c>
      <c r="D1298" s="26">
        <v>499014</v>
      </c>
      <c r="E1298" s="26" t="s">
        <v>84</v>
      </c>
      <c r="F1298" s="84" t="s">
        <v>44</v>
      </c>
      <c r="G1298" s="26" t="s">
        <v>1524</v>
      </c>
      <c r="H1298" s="26" t="s">
        <v>11</v>
      </c>
      <c r="I1298" s="26" t="s">
        <v>1353</v>
      </c>
      <c r="J1298" s="26" t="s">
        <v>4</v>
      </c>
      <c r="K1298" s="26" t="s">
        <v>1056</v>
      </c>
      <c r="L1298" s="27" t="s">
        <v>31</v>
      </c>
      <c r="M1298" s="25" t="s">
        <v>30</v>
      </c>
      <c r="N1298" s="25" t="s">
        <v>2</v>
      </c>
      <c r="O1298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214</v>
      </c>
      <c r="P1298" s="25">
        <v>0</v>
      </c>
      <c r="Q1298" s="25">
        <v>0</v>
      </c>
      <c r="R1298" s="25">
        <v>214</v>
      </c>
      <c r="S1298" s="25">
        <v>0</v>
      </c>
      <c r="T1298" s="25">
        <v>0</v>
      </c>
      <c r="U1298" s="25">
        <v>15</v>
      </c>
      <c r="V1298" s="41" t="str">
        <f>IFERROR(Master1[[#This Row],[Avg Garment Scans per Delivery]]/Master1[[#This Row],[Garment Inventory]], "")</f>
        <v/>
      </c>
      <c r="W1298" s="42"/>
      <c r="X1298" s="42"/>
      <c r="Y1298" s="42"/>
      <c r="Z1298" s="42"/>
      <c r="AA1298" s="43">
        <f>_xlfn.XLOOKUP(Master1[[#This Row],[cu_id]], Revenue_Analysis[cuid], Revenue_Analysis[Q1 Low Deviation], 0)</f>
        <v>34.159999999999997</v>
      </c>
      <c r="AB1298" s="43">
        <f>_xlfn.XLOOKUP(Master1[[#This Row],[cu_id]],Revenue_Analysis[cuid],Revenue_Analysis[Q1 High Deviation], 0)</f>
        <v>34.159999999999997</v>
      </c>
      <c r="AC1298" s="43">
        <f>_xlfn.XLOOKUP(Master1[[#This Row],[cu_id]],Revenue_Analysis[cuid],Revenue_Analysis[Q2 Low Deviation], 0)</f>
        <v>36.0867</v>
      </c>
      <c r="AD1298" s="43">
        <f>_xlfn.XLOOKUP(Master1[[#This Row],[cu_id]],Revenue_Analysis[cuid],Revenue_Analysis[Q2 High Deviation], 0)</f>
        <v>38.993299999999998</v>
      </c>
      <c r="AE1298" s="43">
        <f>_xlfn.XLOOKUP(Master1[[#This Row],[cu_id]],Revenue_Analysis[cuid],Revenue_Analysis[Q3 Low Deviation], 0)</f>
        <v>35.972200000000001</v>
      </c>
      <c r="AF1298" s="43">
        <f>_xlfn.XLOOKUP(Master1[[#This Row],[cu_id]],Revenue_Analysis[cuid],Revenue_Analysis[Q3 High Deviation], 0)</f>
        <v>36.354399999999998</v>
      </c>
      <c r="AG1298" s="43">
        <f>_xlfn.XLOOKUP(Master1[[#This Row],[cu_id]],Revenue_Analysis[cuid],Revenue_Analysis[Q4 Low Deviation], 0)</f>
        <v>36.020000000000003</v>
      </c>
      <c r="AH1298" s="43">
        <f>_xlfn.XLOOKUP(Master1[[#This Row],[cu_id]],Revenue_Analysis[cuid],Revenue_Analysis[Q4 High Deviation], 0)</f>
        <v>36.020000000000003</v>
      </c>
      <c r="AI1298" s="43">
        <f>_xlfn.XLOOKUP(Master1[[#This Row],[cu_id]],Revenue_Analysis[cuid],Revenue_Analysis[Q1 Average], 0)</f>
        <v>34.159999999999997</v>
      </c>
      <c r="AJ1298" s="43">
        <f>_xlfn.XLOOKUP(Master1[[#This Row],[cu_id]],Revenue_Analysis[cuid],Revenue_Analysis[Q2 Average], 0)</f>
        <v>37.54</v>
      </c>
      <c r="AK1298" s="43">
        <f>_xlfn.XLOOKUP(Master1[[#This Row],[cu_id]],Revenue_Analysis[cuid],Revenue_Analysis[Q3 Average], 0)</f>
        <v>36.1633</v>
      </c>
      <c r="AL1298" s="43">
        <f>_xlfn.XLOOKUP(Master1[[#This Row],[cu_id]],Revenue_Analysis[cuid],Revenue_Analysis[Q4 Average], 0)</f>
        <v>36.020000000000003</v>
      </c>
      <c r="AM1298" s="44">
        <v>0.375</v>
      </c>
      <c r="AN1298" s="44">
        <v>0.83333333333333337</v>
      </c>
      <c r="AO1298" s="25" t="s">
        <v>13860</v>
      </c>
      <c r="AP1298" s="25" t="s">
        <v>13860</v>
      </c>
      <c r="AQ1298" s="25" t="s">
        <v>13860</v>
      </c>
      <c r="AR1298" s="25" t="s">
        <v>0</v>
      </c>
      <c r="AS1298" s="15">
        <f>IFERROR(_xlfn.XLOOKUP(Master1[[#This Row],[cu_id]],StopTimes[cu_ID],StopTimes[Average Stop Time]), 0)</f>
        <v>3.1750000000000003</v>
      </c>
      <c r="AT129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98" s="17" t="s">
        <v>13860</v>
      </c>
      <c r="AV1298" s="13"/>
      <c r="AW1298" s="12"/>
    </row>
    <row r="1299" spans="1:49" x14ac:dyDescent="0.3">
      <c r="A1299" s="77" t="s">
        <v>3891</v>
      </c>
      <c r="B1299" s="25">
        <v>9</v>
      </c>
      <c r="C1299" s="25" t="s">
        <v>12</v>
      </c>
      <c r="D1299" s="26">
        <v>30009</v>
      </c>
      <c r="E1299" s="26" t="s">
        <v>13</v>
      </c>
      <c r="F1299" s="84" t="s">
        <v>1525</v>
      </c>
      <c r="G1299" s="26" t="s">
        <v>1526</v>
      </c>
      <c r="H1299" s="26" t="s">
        <v>5</v>
      </c>
      <c r="I1299" s="26" t="s">
        <v>696</v>
      </c>
      <c r="J1299" s="26" t="s">
        <v>4</v>
      </c>
      <c r="K1299" s="26" t="s">
        <v>1238</v>
      </c>
      <c r="L1299" s="27" t="s">
        <v>16</v>
      </c>
      <c r="M1299" s="25" t="s">
        <v>3</v>
      </c>
      <c r="N1299" s="25" t="s">
        <v>2</v>
      </c>
      <c r="O1299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299" s="25">
        <v>0</v>
      </c>
      <c r="Q1299" s="25">
        <v>110</v>
      </c>
      <c r="R1299" s="25">
        <v>0</v>
      </c>
      <c r="S1299" s="25">
        <v>0</v>
      </c>
      <c r="T1299" s="25">
        <v>0</v>
      </c>
      <c r="U1299" s="25">
        <v>52</v>
      </c>
      <c r="V1299" s="41">
        <f>IFERROR(Master1[[#This Row],[Avg Garment Scans per Delivery]]/Master1[[#This Row],[Garment Inventory]], "")</f>
        <v>0.3</v>
      </c>
      <c r="W1299" s="42">
        <v>30</v>
      </c>
      <c r="X1299" s="42">
        <v>9</v>
      </c>
      <c r="Y1299" s="42">
        <v>1</v>
      </c>
      <c r="Z1299" s="42">
        <v>34</v>
      </c>
      <c r="AA1299" s="43">
        <f>_xlfn.XLOOKUP(Master1[[#This Row],[cu_id]], Revenue_Analysis[cuid], Revenue_Analysis[Q1 Low Deviation], 0)</f>
        <v>85.443700000000007</v>
      </c>
      <c r="AB1299" s="43">
        <f>_xlfn.XLOOKUP(Master1[[#This Row],[cu_id]],Revenue_Analysis[cuid],Revenue_Analysis[Q1 High Deviation], 0)</f>
        <v>86.508700000000005</v>
      </c>
      <c r="AC1299" s="43">
        <f>_xlfn.XLOOKUP(Master1[[#This Row],[cu_id]],Revenue_Analysis[cuid],Revenue_Analysis[Q2 Low Deviation], 0)</f>
        <v>88.706500000000005</v>
      </c>
      <c r="AD1299" s="43">
        <f>_xlfn.XLOOKUP(Master1[[#This Row],[cu_id]],Revenue_Analysis[cuid],Revenue_Analysis[Q2 High Deviation], 0)</f>
        <v>91.408900000000003</v>
      </c>
      <c r="AE1299" s="43">
        <f>_xlfn.XLOOKUP(Master1[[#This Row],[cu_id]],Revenue_Analysis[cuid],Revenue_Analysis[Q3 Low Deviation], 0)</f>
        <v>93.117800000000003</v>
      </c>
      <c r="AF1299" s="43">
        <f>_xlfn.XLOOKUP(Master1[[#This Row],[cu_id]],Revenue_Analysis[cuid],Revenue_Analysis[Q3 High Deviation], 0)</f>
        <v>98.849800000000002</v>
      </c>
      <c r="AG1299" s="43">
        <f>_xlfn.XLOOKUP(Master1[[#This Row],[cu_id]],Revenue_Analysis[cuid],Revenue_Analysis[Q4 Low Deviation], 0)</f>
        <v>97.11</v>
      </c>
      <c r="AH1299" s="43">
        <f>_xlfn.XLOOKUP(Master1[[#This Row],[cu_id]],Revenue_Analysis[cuid],Revenue_Analysis[Q4 High Deviation], 0)</f>
        <v>97.11</v>
      </c>
      <c r="AI1299" s="43">
        <f>_xlfn.XLOOKUP(Master1[[#This Row],[cu_id]],Revenue_Analysis[cuid],Revenue_Analysis[Q1 Average], 0)</f>
        <v>85.976200000000006</v>
      </c>
      <c r="AJ1299" s="43">
        <f>_xlfn.XLOOKUP(Master1[[#This Row],[cu_id]],Revenue_Analysis[cuid],Revenue_Analysis[Q2 Average], 0)</f>
        <v>90.057699999999997</v>
      </c>
      <c r="AK1299" s="43">
        <f>_xlfn.XLOOKUP(Master1[[#This Row],[cu_id]],Revenue_Analysis[cuid],Revenue_Analysis[Q3 Average], 0)</f>
        <v>95.983800000000002</v>
      </c>
      <c r="AL1299" s="43">
        <f>_xlfn.XLOOKUP(Master1[[#This Row],[cu_id]],Revenue_Analysis[cuid],Revenue_Analysis[Q4 Average], 0)</f>
        <v>97.11</v>
      </c>
      <c r="AM1299" s="44">
        <v>0.33333333333333331</v>
      </c>
      <c r="AN1299" s="44">
        <v>0.66666666666666663</v>
      </c>
      <c r="AO1299" s="25" t="s">
        <v>13860</v>
      </c>
      <c r="AP1299" s="25" t="s">
        <v>13860</v>
      </c>
      <c r="AQ1299" s="25" t="s">
        <v>13860</v>
      </c>
      <c r="AR1299" s="25" t="s">
        <v>0</v>
      </c>
      <c r="AS1299" s="15">
        <f>IFERROR(_xlfn.XLOOKUP(Master1[[#This Row],[cu_id]],StopTimes[cu_ID],StopTimes[Average Stop Time]), 0)</f>
        <v>16.572916666666668</v>
      </c>
      <c r="AT129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299" s="17" t="s">
        <v>13860</v>
      </c>
      <c r="AV1299" s="13"/>
      <c r="AW1299" s="12"/>
    </row>
    <row r="1300" spans="1:49" x14ac:dyDescent="0.3">
      <c r="A1300" s="77" t="s">
        <v>3892</v>
      </c>
      <c r="B1300" s="25">
        <v>78</v>
      </c>
      <c r="C1300" s="25" t="s">
        <v>7</v>
      </c>
      <c r="D1300" s="26">
        <v>30025</v>
      </c>
      <c r="E1300" s="26" t="s">
        <v>13</v>
      </c>
      <c r="F1300" s="126" t="s">
        <v>1527</v>
      </c>
      <c r="G1300" s="26" t="s">
        <v>1528</v>
      </c>
      <c r="H1300" s="26" t="s">
        <v>5</v>
      </c>
      <c r="I1300" s="26" t="s">
        <v>1529</v>
      </c>
      <c r="J1300" s="26" t="s">
        <v>4</v>
      </c>
      <c r="K1300" s="26" t="s">
        <v>953</v>
      </c>
      <c r="L1300" s="27" t="s">
        <v>16</v>
      </c>
      <c r="M1300" s="25" t="s">
        <v>3</v>
      </c>
      <c r="N1300" s="25" t="s">
        <v>2</v>
      </c>
      <c r="O1300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270</v>
      </c>
      <c r="P1300" s="25">
        <v>0</v>
      </c>
      <c r="Q1300" s="25">
        <v>0</v>
      </c>
      <c r="R1300" s="25">
        <v>0</v>
      </c>
      <c r="S1300" s="25">
        <v>0</v>
      </c>
      <c r="T1300" s="25">
        <v>270</v>
      </c>
      <c r="U1300" s="25">
        <v>16</v>
      </c>
      <c r="V1300" s="41">
        <f>IFERROR(Master1[[#This Row],[Avg Garment Scans per Delivery]]/Master1[[#This Row],[Garment Inventory]], "")</f>
        <v>0</v>
      </c>
      <c r="W1300" s="42">
        <v>27</v>
      </c>
      <c r="X1300" s="42">
        <v>0</v>
      </c>
      <c r="Y1300" s="42">
        <v>4</v>
      </c>
      <c r="Z1300" s="42">
        <v>27</v>
      </c>
      <c r="AA1300" s="43">
        <f>_xlfn.XLOOKUP(Master1[[#This Row],[cu_id]], Revenue_Analysis[cuid], Revenue_Analysis[Q1 Low Deviation], 0)</f>
        <v>0</v>
      </c>
      <c r="AB1300" s="43">
        <f>_xlfn.XLOOKUP(Master1[[#This Row],[cu_id]],Revenue_Analysis[cuid],Revenue_Analysis[Q1 High Deviation], 0)</f>
        <v>0</v>
      </c>
      <c r="AC1300" s="43">
        <f>_xlfn.XLOOKUP(Master1[[#This Row],[cu_id]],Revenue_Analysis[cuid],Revenue_Analysis[Q2 Low Deviation], 0)</f>
        <v>102.7286</v>
      </c>
      <c r="AD1300" s="43">
        <f>_xlfn.XLOOKUP(Master1[[#This Row],[cu_id]],Revenue_Analysis[cuid],Revenue_Analysis[Q2 High Deviation], 0)</f>
        <v>117.6568</v>
      </c>
      <c r="AE1300" s="43">
        <f>_xlfn.XLOOKUP(Master1[[#This Row],[cu_id]],Revenue_Analysis[cuid],Revenue_Analysis[Q3 Low Deviation], 0)</f>
        <v>119.9119</v>
      </c>
      <c r="AF1300" s="43">
        <f>_xlfn.XLOOKUP(Master1[[#This Row],[cu_id]],Revenue_Analysis[cuid],Revenue_Analysis[Q3 High Deviation], 0)</f>
        <v>131.15389999999999</v>
      </c>
      <c r="AG1300" s="43">
        <f>_xlfn.XLOOKUP(Master1[[#This Row],[cu_id]],Revenue_Analysis[cuid],Revenue_Analysis[Q4 Low Deviation], 0)</f>
        <v>103.77549999999999</v>
      </c>
      <c r="AH1300" s="43">
        <f>_xlfn.XLOOKUP(Master1[[#This Row],[cu_id]],Revenue_Analysis[cuid],Revenue_Analysis[Q4 High Deviation], 0)</f>
        <v>118.3711</v>
      </c>
      <c r="AI1300" s="43">
        <f>_xlfn.XLOOKUP(Master1[[#This Row],[cu_id]],Revenue_Analysis[cuid],Revenue_Analysis[Q1 Average], 0)</f>
        <v>0</v>
      </c>
      <c r="AJ1300" s="43">
        <f>_xlfn.XLOOKUP(Master1[[#This Row],[cu_id]],Revenue_Analysis[cuid],Revenue_Analysis[Q2 Average], 0)</f>
        <v>110.1927</v>
      </c>
      <c r="AK1300" s="43">
        <f>_xlfn.XLOOKUP(Master1[[#This Row],[cu_id]],Revenue_Analysis[cuid],Revenue_Analysis[Q3 Average], 0)</f>
        <v>125.5329</v>
      </c>
      <c r="AL1300" s="43">
        <f>_xlfn.XLOOKUP(Master1[[#This Row],[cu_id]],Revenue_Analysis[cuid],Revenue_Analysis[Q4 Average], 0)</f>
        <v>111.0733</v>
      </c>
      <c r="AM1300" s="44">
        <v>0.375</v>
      </c>
      <c r="AN1300" s="44">
        <v>0.70833333333333337</v>
      </c>
      <c r="AO1300" s="25" t="s">
        <v>13860</v>
      </c>
      <c r="AP1300" s="25" t="s">
        <v>13860</v>
      </c>
      <c r="AQ1300" s="25" t="s">
        <v>13860</v>
      </c>
      <c r="AR1300" s="25" t="s">
        <v>0</v>
      </c>
      <c r="AS1300" s="15">
        <f>IFERROR(_xlfn.XLOOKUP(Master1[[#This Row],[cu_id]],StopTimes[cu_ID],StopTimes[Average Stop Time]), 0)</f>
        <v>3.7351851850000002</v>
      </c>
      <c r="AT130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00" s="17" t="s">
        <v>13860</v>
      </c>
      <c r="AV1300" s="13"/>
      <c r="AW1300" s="12"/>
    </row>
    <row r="1301" spans="1:49" x14ac:dyDescent="0.3">
      <c r="A1301" s="77" t="s">
        <v>3585</v>
      </c>
      <c r="B1301" s="25">
        <v>78</v>
      </c>
      <c r="C1301" s="25" t="s">
        <v>7</v>
      </c>
      <c r="D1301" s="26">
        <v>25727</v>
      </c>
      <c r="E1301" s="26" t="s">
        <v>13</v>
      </c>
      <c r="F1301" s="127" t="s">
        <v>5064</v>
      </c>
      <c r="G1301" s="26" t="s">
        <v>815</v>
      </c>
      <c r="H1301" s="26" t="s">
        <v>331</v>
      </c>
      <c r="I1301" s="26" t="s">
        <v>816</v>
      </c>
      <c r="J1301" s="26" t="s">
        <v>4</v>
      </c>
      <c r="K1301" s="26" t="s">
        <v>817</v>
      </c>
      <c r="L1301" s="27">
        <v>2</v>
      </c>
      <c r="M1301" s="25" t="s">
        <v>3</v>
      </c>
      <c r="N1301" s="25" t="s">
        <v>2</v>
      </c>
      <c r="O1301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301" s="25">
        <v>0</v>
      </c>
      <c r="Q1301" s="25">
        <v>0</v>
      </c>
      <c r="R1301" s="25">
        <v>0</v>
      </c>
      <c r="S1301" s="25">
        <v>0</v>
      </c>
      <c r="T1301" s="25">
        <v>130</v>
      </c>
      <c r="U1301" s="25">
        <v>47</v>
      </c>
      <c r="V1301" s="41" t="str">
        <f>IFERROR(Master1[[#This Row],[Avg Garment Scans per Delivery]]/Master1[[#This Row],[Garment Inventory]], "")</f>
        <v/>
      </c>
      <c r="W1301" s="42"/>
      <c r="X1301" s="42"/>
      <c r="Y1301" s="42"/>
      <c r="Z1301" s="42"/>
      <c r="AA1301" s="43">
        <f>_xlfn.XLOOKUP(Master1[[#This Row],[cu_id]], Revenue_Analysis[cuid], Revenue_Analysis[Q1 Low Deviation], 0)</f>
        <v>92.340400000000002</v>
      </c>
      <c r="AB1301" s="43">
        <f>_xlfn.XLOOKUP(Master1[[#This Row],[cu_id]],Revenue_Analysis[cuid],Revenue_Analysis[Q1 High Deviation], 0)</f>
        <v>93.512</v>
      </c>
      <c r="AC1301" s="43">
        <f>_xlfn.XLOOKUP(Master1[[#This Row],[cu_id]],Revenue_Analysis[cuid],Revenue_Analysis[Q2 Low Deviation], 0)</f>
        <v>100.10590000000001</v>
      </c>
      <c r="AD1301" s="43">
        <f>_xlfn.XLOOKUP(Master1[[#This Row],[cu_id]],Revenue_Analysis[cuid],Revenue_Analysis[Q2 High Deviation], 0)</f>
        <v>102.94329999999999</v>
      </c>
      <c r="AE1301" s="43">
        <f>_xlfn.XLOOKUP(Master1[[#This Row],[cu_id]],Revenue_Analysis[cuid],Revenue_Analysis[Q3 Low Deviation], 0)</f>
        <v>102.8</v>
      </c>
      <c r="AF1301" s="43">
        <f>_xlfn.XLOOKUP(Master1[[#This Row],[cu_id]],Revenue_Analysis[cuid],Revenue_Analysis[Q3 High Deviation], 0)</f>
        <v>103.83</v>
      </c>
      <c r="AG1301" s="43">
        <f>_xlfn.XLOOKUP(Master1[[#This Row],[cu_id]],Revenue_Analysis[cuid],Revenue_Analysis[Q4 Low Deviation], 0)</f>
        <v>102.8</v>
      </c>
      <c r="AH1301" s="43">
        <f>_xlfn.XLOOKUP(Master1[[#This Row],[cu_id]],Revenue_Analysis[cuid],Revenue_Analysis[Q4 High Deviation], 0)</f>
        <v>102.8</v>
      </c>
      <c r="AI1301" s="43">
        <f>_xlfn.XLOOKUP(Master1[[#This Row],[cu_id]],Revenue_Analysis[cuid],Revenue_Analysis[Q1 Average], 0)</f>
        <v>92.926199999999994</v>
      </c>
      <c r="AJ1301" s="43">
        <f>_xlfn.XLOOKUP(Master1[[#This Row],[cu_id]],Revenue_Analysis[cuid],Revenue_Analysis[Q2 Average], 0)</f>
        <v>101.52460000000001</v>
      </c>
      <c r="AK1301" s="43">
        <f>_xlfn.XLOOKUP(Master1[[#This Row],[cu_id]],Revenue_Analysis[cuid],Revenue_Analysis[Q3 Average], 0)</f>
        <v>103.315</v>
      </c>
      <c r="AL1301" s="43">
        <f>_xlfn.XLOOKUP(Master1[[#This Row],[cu_id]],Revenue_Analysis[cuid],Revenue_Analysis[Q4 Average], 0)</f>
        <v>102.8</v>
      </c>
      <c r="AM1301" s="44">
        <v>0.375</v>
      </c>
      <c r="AN1301" s="44">
        <v>0.70833333333333337</v>
      </c>
      <c r="AO1301" s="25" t="s">
        <v>13860</v>
      </c>
      <c r="AP1301" s="25" t="s">
        <v>13860</v>
      </c>
      <c r="AQ1301" s="25" t="s">
        <v>13860</v>
      </c>
      <c r="AR1301" s="25" t="s">
        <v>0</v>
      </c>
      <c r="AS1301" s="15">
        <f>IFERROR(_xlfn.XLOOKUP(Master1[[#This Row],[cu_id]],StopTimes[cu_ID],StopTimes[Average Stop Time]), 0)</f>
        <v>0.85625000000000007</v>
      </c>
      <c r="AT1301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301" s="17">
        <v>5</v>
      </c>
      <c r="AV1301" s="13"/>
      <c r="AW1301" s="12"/>
    </row>
    <row r="1302" spans="1:49" x14ac:dyDescent="0.3">
      <c r="A1302" s="77" t="s">
        <v>4102</v>
      </c>
      <c r="B1302" s="25">
        <v>70</v>
      </c>
      <c r="C1302" s="25" t="s">
        <v>14</v>
      </c>
      <c r="D1302" s="26">
        <v>30039</v>
      </c>
      <c r="E1302" s="26" t="s">
        <v>13</v>
      </c>
      <c r="F1302" s="126" t="s">
        <v>1995</v>
      </c>
      <c r="G1302" s="26" t="s">
        <v>1996</v>
      </c>
      <c r="H1302" s="26" t="s">
        <v>5</v>
      </c>
      <c r="I1302" s="26" t="s">
        <v>1467</v>
      </c>
      <c r="J1302" s="26" t="s">
        <v>4</v>
      </c>
      <c r="K1302" s="26" t="s">
        <v>576</v>
      </c>
      <c r="L1302" s="27" t="s">
        <v>16</v>
      </c>
      <c r="M1302" s="25" t="s">
        <v>3</v>
      </c>
      <c r="N1302" s="25" t="s">
        <v>2</v>
      </c>
      <c r="O1302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171</v>
      </c>
      <c r="P1302" s="25">
        <v>0</v>
      </c>
      <c r="Q1302" s="25">
        <v>0</v>
      </c>
      <c r="R1302" s="25">
        <v>0</v>
      </c>
      <c r="S1302" s="25">
        <v>171</v>
      </c>
      <c r="T1302" s="25">
        <v>0</v>
      </c>
      <c r="U1302" s="25">
        <v>53</v>
      </c>
      <c r="V1302" s="41">
        <f>IFERROR(Master1[[#This Row],[Avg Garment Scans per Delivery]]/Master1[[#This Row],[Garment Inventory]], "")</f>
        <v>0.45454545454545453</v>
      </c>
      <c r="W1302" s="42">
        <v>11</v>
      </c>
      <c r="X1302" s="42">
        <v>5</v>
      </c>
      <c r="Y1302" s="42">
        <v>1</v>
      </c>
      <c r="Z1302" s="42">
        <v>27</v>
      </c>
      <c r="AA1302" s="43">
        <f>_xlfn.XLOOKUP(Master1[[#This Row],[cu_id]], Revenue_Analysis[cuid], Revenue_Analysis[Q1 Low Deviation], 0)</f>
        <v>108.4104</v>
      </c>
      <c r="AB1302" s="43">
        <f>_xlfn.XLOOKUP(Master1[[#This Row],[cu_id]],Revenue_Analysis[cuid],Revenue_Analysis[Q1 High Deviation], 0)</f>
        <v>110.008</v>
      </c>
      <c r="AC1302" s="43">
        <f>_xlfn.XLOOKUP(Master1[[#This Row],[cu_id]],Revenue_Analysis[cuid],Revenue_Analysis[Q2 Low Deviation], 0)</f>
        <v>112.9205</v>
      </c>
      <c r="AD1302" s="43">
        <f>_xlfn.XLOOKUP(Master1[[#This Row],[cu_id]],Revenue_Analysis[cuid],Revenue_Analysis[Q2 High Deviation], 0)</f>
        <v>115.1549</v>
      </c>
      <c r="AE1302" s="43">
        <f>_xlfn.XLOOKUP(Master1[[#This Row],[cu_id]],Revenue_Analysis[cuid],Revenue_Analysis[Q3 Low Deviation], 0)</f>
        <v>118.10680000000001</v>
      </c>
      <c r="AF1302" s="43">
        <f>_xlfn.XLOOKUP(Master1[[#This Row],[cu_id]],Revenue_Analysis[cuid],Revenue_Analysis[Q3 High Deviation], 0)</f>
        <v>126.4808</v>
      </c>
      <c r="AG1302" s="43">
        <f>_xlfn.XLOOKUP(Master1[[#This Row],[cu_id]],Revenue_Analysis[cuid],Revenue_Analysis[Q4 Low Deviation], 0)</f>
        <v>125.06189999999999</v>
      </c>
      <c r="AH1302" s="43">
        <f>_xlfn.XLOOKUP(Master1[[#This Row],[cu_id]],Revenue_Analysis[cuid],Revenue_Analysis[Q4 High Deviation], 0)</f>
        <v>127.24890000000001</v>
      </c>
      <c r="AI1302" s="43">
        <f>_xlfn.XLOOKUP(Master1[[#This Row],[cu_id]],Revenue_Analysis[cuid],Revenue_Analysis[Q1 Average], 0)</f>
        <v>109.2092</v>
      </c>
      <c r="AJ1302" s="43">
        <f>_xlfn.XLOOKUP(Master1[[#This Row],[cu_id]],Revenue_Analysis[cuid],Revenue_Analysis[Q2 Average], 0)</f>
        <v>114.0377</v>
      </c>
      <c r="AK1302" s="43">
        <f>_xlfn.XLOOKUP(Master1[[#This Row],[cu_id]],Revenue_Analysis[cuid],Revenue_Analysis[Q3 Average], 0)</f>
        <v>122.2938</v>
      </c>
      <c r="AL1302" s="43">
        <f>_xlfn.XLOOKUP(Master1[[#This Row],[cu_id]],Revenue_Analysis[cuid],Revenue_Analysis[Q4 Average], 0)</f>
        <v>126.1554</v>
      </c>
      <c r="AM1302" s="44">
        <v>0.45833333333333331</v>
      </c>
      <c r="AN1302" s="44">
        <v>0.60416666666666663</v>
      </c>
      <c r="AO1302" s="25" t="s">
        <v>13860</v>
      </c>
      <c r="AP1302" s="25" t="s">
        <v>13860</v>
      </c>
      <c r="AQ1302" s="25" t="s">
        <v>13860</v>
      </c>
      <c r="AR1302" s="25" t="s">
        <v>0</v>
      </c>
      <c r="AS1302" s="15">
        <f>IFERROR(_xlfn.XLOOKUP(Master1[[#This Row],[cu_id]],StopTimes[cu_ID],StopTimes[Average Stop Time]), 0)</f>
        <v>2.1625000000000001</v>
      </c>
      <c r="AT130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02" s="17">
        <v>3</v>
      </c>
      <c r="AV1302" s="13"/>
      <c r="AW1302" s="12"/>
    </row>
    <row r="1303" spans="1:49" x14ac:dyDescent="0.3">
      <c r="A1303" s="115" t="s">
        <v>4348</v>
      </c>
      <c r="B1303" s="66">
        <v>70</v>
      </c>
      <c r="C1303" s="66" t="s">
        <v>9</v>
      </c>
      <c r="D1303" s="67">
        <v>25738</v>
      </c>
      <c r="E1303" s="67" t="s">
        <v>13</v>
      </c>
      <c r="F1303" s="127" t="s">
        <v>4790</v>
      </c>
      <c r="G1303" s="67" t="s">
        <v>2518</v>
      </c>
      <c r="H1303" s="67" t="s">
        <v>2519</v>
      </c>
      <c r="I1303" s="67" t="s">
        <v>427</v>
      </c>
      <c r="J1303" s="67" t="s">
        <v>4</v>
      </c>
      <c r="K1303" s="67" t="s">
        <v>428</v>
      </c>
      <c r="L1303" s="68" t="s">
        <v>16</v>
      </c>
      <c r="M1303" s="66" t="s">
        <v>3</v>
      </c>
      <c r="N1303" s="66" t="s">
        <v>2</v>
      </c>
      <c r="O1303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</v>
      </c>
      <c r="P1303" s="66">
        <v>0</v>
      </c>
      <c r="Q1303" s="66">
        <v>0</v>
      </c>
      <c r="R1303" s="66">
        <v>0</v>
      </c>
      <c r="S1303" s="66">
        <v>0</v>
      </c>
      <c r="T1303" s="66">
        <v>9</v>
      </c>
      <c r="U1303" s="66">
        <v>55</v>
      </c>
      <c r="V1303" s="116" t="str">
        <f>IFERROR(Master1[[#This Row],[Avg Garment Scans per Delivery]]/Master1[[#This Row],[Garment Inventory]], "")</f>
        <v/>
      </c>
      <c r="W1303" s="118"/>
      <c r="X1303" s="118"/>
      <c r="Y1303" s="118"/>
      <c r="Z1303" s="118"/>
      <c r="AA1303" s="43">
        <f>_xlfn.XLOOKUP(Master1[[#This Row],[cu_id]], Revenue_Analysis[cuid], Revenue_Analysis[Q1 Low Deviation], 0)</f>
        <v>647.09929999999997</v>
      </c>
      <c r="AB1303" s="43">
        <f>_xlfn.XLOOKUP(Master1[[#This Row],[cu_id]],Revenue_Analysis[cuid],Revenue_Analysis[Q1 High Deviation], 0)</f>
        <v>962.65229999999997</v>
      </c>
      <c r="AC1303" s="43">
        <f>_xlfn.XLOOKUP(Master1[[#This Row],[cu_id]],Revenue_Analysis[cuid],Revenue_Analysis[Q2 Low Deviation], 0)</f>
        <v>709.79240000000004</v>
      </c>
      <c r="AD1303" s="43">
        <f>_xlfn.XLOOKUP(Master1[[#This Row],[cu_id]],Revenue_Analysis[cuid],Revenue_Analysis[Q2 High Deviation], 0)</f>
        <v>934.29060000000004</v>
      </c>
      <c r="AE1303" s="43">
        <f>_xlfn.XLOOKUP(Master1[[#This Row],[cu_id]],Revenue_Analysis[cuid],Revenue_Analysis[Q3 Low Deviation], 0)</f>
        <v>487.35140000000001</v>
      </c>
      <c r="AF1303" s="43">
        <f>_xlfn.XLOOKUP(Master1[[#This Row],[cu_id]],Revenue_Analysis[cuid],Revenue_Analysis[Q3 High Deviation], 0)</f>
        <v>990.16200000000003</v>
      </c>
      <c r="AG1303" s="43">
        <f>_xlfn.XLOOKUP(Master1[[#This Row],[cu_id]],Revenue_Analysis[cuid],Revenue_Analysis[Q4 Low Deviation], 0)</f>
        <v>801.02660000000003</v>
      </c>
      <c r="AH1303" s="43">
        <f>_xlfn.XLOOKUP(Master1[[#This Row],[cu_id]],Revenue_Analysis[cuid],Revenue_Analysis[Q4 High Deviation], 0)</f>
        <v>1126.8992000000001</v>
      </c>
      <c r="AI1303" s="43">
        <f>_xlfn.XLOOKUP(Master1[[#This Row],[cu_id]],Revenue_Analysis[cuid],Revenue_Analysis[Q1 Average], 0)</f>
        <v>804.87580000000003</v>
      </c>
      <c r="AJ1303" s="43">
        <f>_xlfn.XLOOKUP(Master1[[#This Row],[cu_id]],Revenue_Analysis[cuid],Revenue_Analysis[Q2 Average], 0)</f>
        <v>822.04150000000004</v>
      </c>
      <c r="AK1303" s="43">
        <f>_xlfn.XLOOKUP(Master1[[#This Row],[cu_id]],Revenue_Analysis[cuid],Revenue_Analysis[Q3 Average], 0)</f>
        <v>738.75670000000002</v>
      </c>
      <c r="AL1303" s="43">
        <f>_xlfn.XLOOKUP(Master1[[#This Row],[cu_id]],Revenue_Analysis[cuid],Revenue_Analysis[Q4 Average], 0)</f>
        <v>963.96289999999999</v>
      </c>
      <c r="AM1303" s="69" t="s">
        <v>1</v>
      </c>
      <c r="AN1303" s="69" t="s">
        <v>1</v>
      </c>
      <c r="AO1303" s="66" t="s">
        <v>13860</v>
      </c>
      <c r="AP1303" s="66" t="s">
        <v>13860</v>
      </c>
      <c r="AQ1303" s="66" t="s">
        <v>13860</v>
      </c>
      <c r="AR1303" s="66" t="s">
        <v>0</v>
      </c>
      <c r="AS1303" s="15">
        <f>IFERROR(_xlfn.XLOOKUP(Master1[[#This Row],[cu_id]],StopTimes[cu_ID],StopTimes[Average Stop Time]), 0)</f>
        <v>0.25555555499999999</v>
      </c>
      <c r="AT1303" s="70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03" s="71">
        <v>3</v>
      </c>
      <c r="AV1303" s="13"/>
      <c r="AW1303" s="12"/>
    </row>
    <row r="1304" spans="1:49" x14ac:dyDescent="0.3">
      <c r="A1304" s="74" t="s">
        <v>3894</v>
      </c>
      <c r="B1304" s="25">
        <v>76</v>
      </c>
      <c r="C1304" s="25" t="s">
        <v>9</v>
      </c>
      <c r="D1304" s="26">
        <v>30056</v>
      </c>
      <c r="E1304" s="26" t="s">
        <v>13</v>
      </c>
      <c r="F1304" s="126" t="s">
        <v>1532</v>
      </c>
      <c r="G1304" s="26" t="s">
        <v>1533</v>
      </c>
      <c r="H1304" s="26" t="s">
        <v>5</v>
      </c>
      <c r="I1304" s="26" t="s">
        <v>1534</v>
      </c>
      <c r="J1304" s="26" t="s">
        <v>4</v>
      </c>
      <c r="K1304" s="26" t="s">
        <v>345</v>
      </c>
      <c r="L1304" s="27" t="s">
        <v>16</v>
      </c>
      <c r="M1304" s="25" t="s">
        <v>3</v>
      </c>
      <c r="N1304" s="25" t="s">
        <v>2</v>
      </c>
      <c r="O1304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304" s="25">
        <v>30</v>
      </c>
      <c r="Q1304" s="25">
        <v>0</v>
      </c>
      <c r="R1304" s="25">
        <v>0</v>
      </c>
      <c r="S1304" s="25">
        <v>0</v>
      </c>
      <c r="T1304" s="25">
        <v>0</v>
      </c>
      <c r="U1304" s="25">
        <v>34</v>
      </c>
      <c r="V1304" s="41" t="str">
        <f>IFERROR(Master1[[#This Row],[Avg Garment Scans per Delivery]]/Master1[[#This Row],[Garment Inventory]], "")</f>
        <v/>
      </c>
      <c r="W1304" s="42"/>
      <c r="X1304" s="42"/>
      <c r="Y1304" s="42"/>
      <c r="Z1304" s="42"/>
      <c r="AA1304" s="43">
        <f>_xlfn.XLOOKUP(Master1[[#This Row],[cu_id]], Revenue_Analysis[cuid], Revenue_Analysis[Q1 Low Deviation], 0)</f>
        <v>50.04</v>
      </c>
      <c r="AB1304" s="43">
        <f>_xlfn.XLOOKUP(Master1[[#This Row],[cu_id]],Revenue_Analysis[cuid],Revenue_Analysis[Q1 High Deviation], 0)</f>
        <v>50.04</v>
      </c>
      <c r="AC1304" s="43">
        <f>_xlfn.XLOOKUP(Master1[[#This Row],[cu_id]],Revenue_Analysis[cuid],Revenue_Analysis[Q2 Low Deviation], 0)</f>
        <v>0</v>
      </c>
      <c r="AD1304" s="43">
        <f>_xlfn.XLOOKUP(Master1[[#This Row],[cu_id]],Revenue_Analysis[cuid],Revenue_Analysis[Q2 High Deviation], 0)</f>
        <v>0</v>
      </c>
      <c r="AE1304" s="43">
        <f>_xlfn.XLOOKUP(Master1[[#This Row],[cu_id]],Revenue_Analysis[cuid],Revenue_Analysis[Q3 Low Deviation], 0)</f>
        <v>58.89</v>
      </c>
      <c r="AF1304" s="43">
        <f>_xlfn.XLOOKUP(Master1[[#This Row],[cu_id]],Revenue_Analysis[cuid],Revenue_Analysis[Q3 High Deviation], 0)</f>
        <v>58.89</v>
      </c>
      <c r="AG1304" s="43">
        <f>_xlfn.XLOOKUP(Master1[[#This Row],[cu_id]],Revenue_Analysis[cuid],Revenue_Analysis[Q4 Low Deviation], 0)</f>
        <v>58.89</v>
      </c>
      <c r="AH1304" s="43">
        <f>_xlfn.XLOOKUP(Master1[[#This Row],[cu_id]],Revenue_Analysis[cuid],Revenue_Analysis[Q4 High Deviation], 0)</f>
        <v>58.89</v>
      </c>
      <c r="AI1304" s="43">
        <f>_xlfn.XLOOKUP(Master1[[#This Row],[cu_id]],Revenue_Analysis[cuid],Revenue_Analysis[Q1 Average], 0)</f>
        <v>50.04</v>
      </c>
      <c r="AJ1304" s="43">
        <f>_xlfn.XLOOKUP(Master1[[#This Row],[cu_id]],Revenue_Analysis[cuid],Revenue_Analysis[Q2 Average], 0)</f>
        <v>0</v>
      </c>
      <c r="AK1304" s="43">
        <f>_xlfn.XLOOKUP(Master1[[#This Row],[cu_id]],Revenue_Analysis[cuid],Revenue_Analysis[Q3 Average], 0)</f>
        <v>58.89</v>
      </c>
      <c r="AL1304" s="43">
        <f>_xlfn.XLOOKUP(Master1[[#This Row],[cu_id]],Revenue_Analysis[cuid],Revenue_Analysis[Q4 Average], 0)</f>
        <v>58.89</v>
      </c>
      <c r="AM1304" s="44">
        <v>7</v>
      </c>
      <c r="AN1304" s="44">
        <v>4.5</v>
      </c>
      <c r="AO1304" s="25" t="s">
        <v>13860</v>
      </c>
      <c r="AP1304" s="25" t="s">
        <v>13860</v>
      </c>
      <c r="AQ1304" s="25" t="s">
        <v>13860</v>
      </c>
      <c r="AR1304" s="25" t="s">
        <v>0</v>
      </c>
      <c r="AS1304" s="15">
        <f>IFERROR(_xlfn.XLOOKUP(Master1[[#This Row],[cu_id]],StopTimes[cu_ID],StopTimes[Average Stop Time]), 0)</f>
        <v>0</v>
      </c>
      <c r="AT130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04" s="45" t="s">
        <v>13860</v>
      </c>
      <c r="AV1304" s="13"/>
      <c r="AW1304" s="12"/>
    </row>
    <row r="1305" spans="1:49" x14ac:dyDescent="0.3">
      <c r="A1305" s="74" t="s">
        <v>3587</v>
      </c>
      <c r="B1305" s="25">
        <v>78</v>
      </c>
      <c r="C1305" s="25" t="s">
        <v>12</v>
      </c>
      <c r="D1305" s="26">
        <v>25763</v>
      </c>
      <c r="E1305" s="26" t="s">
        <v>13</v>
      </c>
      <c r="F1305" s="126" t="s">
        <v>821</v>
      </c>
      <c r="G1305" s="26" t="s">
        <v>822</v>
      </c>
      <c r="H1305" s="26" t="s">
        <v>11</v>
      </c>
      <c r="I1305" s="26" t="s">
        <v>242</v>
      </c>
      <c r="J1305" s="26" t="s">
        <v>4</v>
      </c>
      <c r="K1305" s="26" t="s">
        <v>823</v>
      </c>
      <c r="L1305" s="27" t="s">
        <v>24</v>
      </c>
      <c r="M1305" s="25" t="s">
        <v>23</v>
      </c>
      <c r="N1305" s="25" t="s">
        <v>2</v>
      </c>
      <c r="O1305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</v>
      </c>
      <c r="P1305" s="25">
        <v>0</v>
      </c>
      <c r="Q1305" s="25">
        <v>15</v>
      </c>
      <c r="R1305" s="25">
        <v>0</v>
      </c>
      <c r="S1305" s="25">
        <v>0</v>
      </c>
      <c r="T1305" s="25">
        <v>0</v>
      </c>
      <c r="U1305" s="25">
        <v>13</v>
      </c>
      <c r="V1305" s="41" t="str">
        <f>IFERROR(Master1[[#This Row],[Avg Garment Scans per Delivery]]/Master1[[#This Row],[Garment Inventory]], "")</f>
        <v/>
      </c>
      <c r="W1305" s="42"/>
      <c r="X1305" s="42"/>
      <c r="Y1305" s="42"/>
      <c r="Z1305" s="42"/>
      <c r="AA1305" s="43">
        <f>_xlfn.XLOOKUP(Master1[[#This Row],[cu_id]], Revenue_Analysis[cuid], Revenue_Analysis[Q1 Low Deviation], 0)</f>
        <v>263.92</v>
      </c>
      <c r="AB1305" s="43">
        <f>_xlfn.XLOOKUP(Master1[[#This Row],[cu_id]],Revenue_Analysis[cuid],Revenue_Analysis[Q1 High Deviation], 0)</f>
        <v>265.92</v>
      </c>
      <c r="AC1305" s="43">
        <f>_xlfn.XLOOKUP(Master1[[#This Row],[cu_id]],Revenue_Analysis[cuid],Revenue_Analysis[Q2 Low Deviation], 0)</f>
        <v>263.64330000000001</v>
      </c>
      <c r="AD1305" s="43">
        <f>_xlfn.XLOOKUP(Master1[[#This Row],[cu_id]],Revenue_Analysis[cuid],Revenue_Analysis[Q2 High Deviation], 0)</f>
        <v>285.85669999999999</v>
      </c>
      <c r="AE1305" s="43">
        <f>_xlfn.XLOOKUP(Master1[[#This Row],[cu_id]],Revenue_Analysis[cuid],Revenue_Analysis[Q3 Low Deviation], 0)</f>
        <v>290.30560000000003</v>
      </c>
      <c r="AF1305" s="43">
        <f>_xlfn.XLOOKUP(Master1[[#This Row],[cu_id]],Revenue_Analysis[cuid],Revenue_Analysis[Q3 High Deviation], 0)</f>
        <v>291.56779999999998</v>
      </c>
      <c r="AG1305" s="43">
        <f>_xlfn.XLOOKUP(Master1[[#This Row],[cu_id]],Revenue_Analysis[cuid],Revenue_Analysis[Q4 Low Deviation], 0)</f>
        <v>289.99</v>
      </c>
      <c r="AH1305" s="43">
        <f>_xlfn.XLOOKUP(Master1[[#This Row],[cu_id]],Revenue_Analysis[cuid],Revenue_Analysis[Q4 High Deviation], 0)</f>
        <v>289.99</v>
      </c>
      <c r="AI1305" s="43">
        <f>_xlfn.XLOOKUP(Master1[[#This Row],[cu_id]],Revenue_Analysis[cuid],Revenue_Analysis[Q1 Average], 0)</f>
        <v>264.92</v>
      </c>
      <c r="AJ1305" s="43">
        <f>_xlfn.XLOOKUP(Master1[[#This Row],[cu_id]],Revenue_Analysis[cuid],Revenue_Analysis[Q2 Average], 0)</f>
        <v>274.75</v>
      </c>
      <c r="AK1305" s="43">
        <f>_xlfn.XLOOKUP(Master1[[#This Row],[cu_id]],Revenue_Analysis[cuid],Revenue_Analysis[Q3 Average], 0)</f>
        <v>290.93669999999997</v>
      </c>
      <c r="AL1305" s="43">
        <f>_xlfn.XLOOKUP(Master1[[#This Row],[cu_id]],Revenue_Analysis[cuid],Revenue_Analysis[Q4 Average], 0)</f>
        <v>289.99</v>
      </c>
      <c r="AM1305" s="44">
        <v>0.29166666666666669</v>
      </c>
      <c r="AN1305" s="44">
        <v>0.66666666666666663</v>
      </c>
      <c r="AO1305" s="25" t="s">
        <v>13860</v>
      </c>
      <c r="AP1305" s="25" t="s">
        <v>13860</v>
      </c>
      <c r="AQ1305" s="25" t="s">
        <v>13860</v>
      </c>
      <c r="AR1305" s="25" t="s">
        <v>0</v>
      </c>
      <c r="AS1305" s="15">
        <f>IFERROR(_xlfn.XLOOKUP(Master1[[#This Row],[cu_id]],StopTimes[cu_ID],StopTimes[Average Stop Time]), 0)</f>
        <v>18.850000000000001</v>
      </c>
      <c r="AT130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05" s="45" t="s">
        <v>13860</v>
      </c>
      <c r="AV1305" s="13"/>
      <c r="AW1305" s="12"/>
    </row>
    <row r="1306" spans="1:49" x14ac:dyDescent="0.3">
      <c r="A1306" s="76" t="s">
        <v>3895</v>
      </c>
      <c r="B1306" s="31">
        <v>71</v>
      </c>
      <c r="C1306" s="31" t="s">
        <v>6</v>
      </c>
      <c r="D1306" s="60">
        <v>30145</v>
      </c>
      <c r="E1306" s="60" t="s">
        <v>13</v>
      </c>
      <c r="F1306" s="126" t="s">
        <v>1535</v>
      </c>
      <c r="G1306" s="60" t="s">
        <v>1536</v>
      </c>
      <c r="H1306" s="60" t="s">
        <v>5</v>
      </c>
      <c r="I1306" s="60" t="s">
        <v>205</v>
      </c>
      <c r="J1306" s="60" t="s">
        <v>4</v>
      </c>
      <c r="K1306" s="60" t="s">
        <v>206</v>
      </c>
      <c r="L1306" s="61" t="s">
        <v>17</v>
      </c>
      <c r="M1306" s="31" t="s">
        <v>10</v>
      </c>
      <c r="N1306" s="31" t="s">
        <v>2</v>
      </c>
      <c r="O1306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306" s="31">
        <v>0</v>
      </c>
      <c r="Q1306" s="31">
        <v>0</v>
      </c>
      <c r="R1306" s="31">
        <v>160</v>
      </c>
      <c r="S1306" s="31">
        <v>0</v>
      </c>
      <c r="T1306" s="31">
        <v>0</v>
      </c>
      <c r="U1306" s="31">
        <v>29</v>
      </c>
      <c r="V1306" s="62" t="str">
        <f>IFERROR(Master1[[#This Row],[Avg Garment Scans per Delivery]]/Master1[[#This Row],[Garment Inventory]], "")</f>
        <v/>
      </c>
      <c r="W1306" s="63"/>
      <c r="X1306" s="63"/>
      <c r="Y1306" s="63"/>
      <c r="Z1306" s="63"/>
      <c r="AA1306" s="43">
        <f>_xlfn.XLOOKUP(Master1[[#This Row],[cu_id]], Revenue_Analysis[cuid], Revenue_Analysis[Q1 Low Deviation], 0)</f>
        <v>171.11</v>
      </c>
      <c r="AB1306" s="43">
        <f>_xlfn.XLOOKUP(Master1[[#This Row],[cu_id]],Revenue_Analysis[cuid],Revenue_Analysis[Q1 High Deviation], 0)</f>
        <v>214.27</v>
      </c>
      <c r="AC1306" s="43">
        <f>_xlfn.XLOOKUP(Master1[[#This Row],[cu_id]],Revenue_Analysis[cuid],Revenue_Analysis[Q2 Low Deviation], 0)</f>
        <v>139.62860000000001</v>
      </c>
      <c r="AD1306" s="43">
        <f>_xlfn.XLOOKUP(Master1[[#This Row],[cu_id]],Revenue_Analysis[cuid],Revenue_Analysis[Q2 High Deviation], 0)</f>
        <v>189.6114</v>
      </c>
      <c r="AE1306" s="43">
        <f>_xlfn.XLOOKUP(Master1[[#This Row],[cu_id]],Revenue_Analysis[cuid],Revenue_Analysis[Q3 Low Deviation], 0)</f>
        <v>123.9873</v>
      </c>
      <c r="AF1306" s="43">
        <f>_xlfn.XLOOKUP(Master1[[#This Row],[cu_id]],Revenue_Analysis[cuid],Revenue_Analysis[Q3 High Deviation], 0)</f>
        <v>217.15549999999999</v>
      </c>
      <c r="AG1306" s="43">
        <f>_xlfn.XLOOKUP(Master1[[#This Row],[cu_id]],Revenue_Analysis[cuid],Revenue_Analysis[Q4 Low Deviation], 0)</f>
        <v>182.2466</v>
      </c>
      <c r="AH1306" s="43">
        <f>_xlfn.XLOOKUP(Master1[[#This Row],[cu_id]],Revenue_Analysis[cuid],Revenue_Analysis[Q4 High Deviation], 0)</f>
        <v>298.93060000000003</v>
      </c>
      <c r="AI1306" s="43">
        <f>_xlfn.XLOOKUP(Master1[[#This Row],[cu_id]],Revenue_Analysis[cuid],Revenue_Analysis[Q1 Average], 0)</f>
        <v>192.69</v>
      </c>
      <c r="AJ1306" s="43">
        <f>_xlfn.XLOOKUP(Master1[[#This Row],[cu_id]],Revenue_Analysis[cuid],Revenue_Analysis[Q2 Average], 0)</f>
        <v>164.62</v>
      </c>
      <c r="AK1306" s="43">
        <f>_xlfn.XLOOKUP(Master1[[#This Row],[cu_id]],Revenue_Analysis[cuid],Revenue_Analysis[Q3 Average], 0)</f>
        <v>170.57140000000001</v>
      </c>
      <c r="AL1306" s="43">
        <f>_xlfn.XLOOKUP(Master1[[#This Row],[cu_id]],Revenue_Analysis[cuid],Revenue_Analysis[Q4 Average], 0)</f>
        <v>240.58860000000001</v>
      </c>
      <c r="AM1306" s="64">
        <v>8</v>
      </c>
      <c r="AN1306" s="64">
        <v>9.5</v>
      </c>
      <c r="AO1306" s="31" t="s">
        <v>13860</v>
      </c>
      <c r="AP1306" s="31" t="s">
        <v>13860</v>
      </c>
      <c r="AQ1306" s="31" t="s">
        <v>13860</v>
      </c>
      <c r="AR1306" s="31" t="s">
        <v>0</v>
      </c>
      <c r="AS1306" s="15">
        <f>IFERROR(_xlfn.XLOOKUP(Master1[[#This Row],[cu_id]],StopTimes[cu_ID],StopTimes[Average Stop Time]), 0)</f>
        <v>21.512499999999999</v>
      </c>
      <c r="AT1306" s="14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06" s="65" t="s">
        <v>13860</v>
      </c>
      <c r="AV1306" s="13"/>
      <c r="AW1306" s="12"/>
    </row>
    <row r="1307" spans="1:49" x14ac:dyDescent="0.3">
      <c r="A1307" s="76" t="s">
        <v>3896</v>
      </c>
      <c r="B1307" s="31">
        <v>9</v>
      </c>
      <c r="C1307" s="31" t="s">
        <v>6</v>
      </c>
      <c r="D1307" s="60">
        <v>30157</v>
      </c>
      <c r="E1307" s="60" t="s">
        <v>13</v>
      </c>
      <c r="F1307" s="126" t="s">
        <v>1537</v>
      </c>
      <c r="G1307" s="60" t="s">
        <v>1538</v>
      </c>
      <c r="H1307" s="60" t="s">
        <v>5</v>
      </c>
      <c r="I1307" s="60" t="s">
        <v>1539</v>
      </c>
      <c r="J1307" s="60" t="s">
        <v>4</v>
      </c>
      <c r="K1307" s="60" t="s">
        <v>904</v>
      </c>
      <c r="L1307" s="61" t="s">
        <v>16</v>
      </c>
      <c r="M1307" s="31" t="s">
        <v>3</v>
      </c>
      <c r="N1307" s="31" t="s">
        <v>2</v>
      </c>
      <c r="O1307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1307" s="31">
        <v>0</v>
      </c>
      <c r="Q1307" s="31">
        <v>0</v>
      </c>
      <c r="R1307" s="31">
        <v>210</v>
      </c>
      <c r="S1307" s="31">
        <v>0</v>
      </c>
      <c r="T1307" s="31">
        <v>0</v>
      </c>
      <c r="U1307" s="31">
        <v>59</v>
      </c>
      <c r="V1307" s="62" t="str">
        <f>IFERROR(Master1[[#This Row],[Avg Garment Scans per Delivery]]/Master1[[#This Row],[Garment Inventory]], "")</f>
        <v/>
      </c>
      <c r="W1307" s="63"/>
      <c r="X1307" s="63"/>
      <c r="Y1307" s="63"/>
      <c r="Z1307" s="63"/>
      <c r="AA1307" s="43">
        <f>_xlfn.XLOOKUP(Master1[[#This Row],[cu_id]], Revenue_Analysis[cuid], Revenue_Analysis[Q1 Low Deviation], 0)</f>
        <v>206.94300000000001</v>
      </c>
      <c r="AB1307" s="43">
        <f>_xlfn.XLOOKUP(Master1[[#This Row],[cu_id]],Revenue_Analysis[cuid],Revenue_Analysis[Q1 High Deviation], 0)</f>
        <v>365.32639999999998</v>
      </c>
      <c r="AC1307" s="43">
        <f>_xlfn.XLOOKUP(Master1[[#This Row],[cu_id]],Revenue_Analysis[cuid],Revenue_Analysis[Q2 Low Deviation], 0)</f>
        <v>203.1541</v>
      </c>
      <c r="AD1307" s="43">
        <f>_xlfn.XLOOKUP(Master1[[#This Row],[cu_id]],Revenue_Analysis[cuid],Revenue_Analysis[Q2 High Deviation], 0)</f>
        <v>426.76049999999998</v>
      </c>
      <c r="AE1307" s="43">
        <f>_xlfn.XLOOKUP(Master1[[#This Row],[cu_id]],Revenue_Analysis[cuid],Revenue_Analysis[Q3 Low Deviation], 0)</f>
        <v>270.37220000000002</v>
      </c>
      <c r="AF1307" s="43">
        <f>_xlfn.XLOOKUP(Master1[[#This Row],[cu_id]],Revenue_Analysis[cuid],Revenue_Analysis[Q3 High Deviation], 0)</f>
        <v>446.9144</v>
      </c>
      <c r="AG1307" s="43">
        <f>_xlfn.XLOOKUP(Master1[[#This Row],[cu_id]],Revenue_Analysis[cuid],Revenue_Analysis[Q4 Low Deviation], 0)</f>
        <v>429.69799999999998</v>
      </c>
      <c r="AH1307" s="43">
        <f>_xlfn.XLOOKUP(Master1[[#This Row],[cu_id]],Revenue_Analysis[cuid],Revenue_Analysis[Q4 High Deviation], 0)</f>
        <v>497.3236</v>
      </c>
      <c r="AI1307" s="43">
        <f>_xlfn.XLOOKUP(Master1[[#This Row],[cu_id]],Revenue_Analysis[cuid],Revenue_Analysis[Q1 Average], 0)</f>
        <v>286.13470000000001</v>
      </c>
      <c r="AJ1307" s="43">
        <f>_xlfn.XLOOKUP(Master1[[#This Row],[cu_id]],Revenue_Analysis[cuid],Revenue_Analysis[Q2 Average], 0)</f>
        <v>314.95729999999998</v>
      </c>
      <c r="AK1307" s="43">
        <f>_xlfn.XLOOKUP(Master1[[#This Row],[cu_id]],Revenue_Analysis[cuid],Revenue_Analysis[Q3 Average], 0)</f>
        <v>358.64330000000001</v>
      </c>
      <c r="AL1307" s="43">
        <f>_xlfn.XLOOKUP(Master1[[#This Row],[cu_id]],Revenue_Analysis[cuid],Revenue_Analysis[Q4 Average], 0)</f>
        <v>463.51080000000002</v>
      </c>
      <c r="AM1307" s="64">
        <v>0.375</v>
      </c>
      <c r="AN1307" s="64">
        <v>0.66666666666666663</v>
      </c>
      <c r="AO1307" s="31" t="s">
        <v>13860</v>
      </c>
      <c r="AP1307" s="31" t="s">
        <v>13860</v>
      </c>
      <c r="AQ1307" s="31" t="s">
        <v>13860</v>
      </c>
      <c r="AR1307" s="31" t="s">
        <v>0</v>
      </c>
      <c r="AS1307" s="15">
        <f>IFERROR(_xlfn.XLOOKUP(Master1[[#This Row],[cu_id]],StopTimes[cu_ID],StopTimes[Average Stop Time]), 0)</f>
        <v>37.450000000000003</v>
      </c>
      <c r="AT1307" s="14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07" s="65" t="s">
        <v>13860</v>
      </c>
      <c r="AV1307" s="13"/>
      <c r="AW1307" s="12"/>
    </row>
    <row r="1308" spans="1:49" x14ac:dyDescent="0.3">
      <c r="A1308" s="74" t="s">
        <v>3897</v>
      </c>
      <c r="B1308" s="25">
        <v>76</v>
      </c>
      <c r="C1308" s="25" t="s">
        <v>12</v>
      </c>
      <c r="D1308" s="26">
        <v>30158</v>
      </c>
      <c r="E1308" s="26" t="s">
        <v>13</v>
      </c>
      <c r="F1308" s="126" t="s">
        <v>1540</v>
      </c>
      <c r="G1308" s="26" t="s">
        <v>1541</v>
      </c>
      <c r="H1308" s="26" t="s">
        <v>5</v>
      </c>
      <c r="I1308" s="26" t="s">
        <v>1483</v>
      </c>
      <c r="J1308" s="26" t="s">
        <v>4</v>
      </c>
      <c r="K1308" s="26" t="s">
        <v>585</v>
      </c>
      <c r="L1308" s="27" t="s">
        <v>26</v>
      </c>
      <c r="M1308" s="25" t="s">
        <v>3</v>
      </c>
      <c r="N1308" s="25" t="s">
        <v>25</v>
      </c>
      <c r="O130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147</v>
      </c>
      <c r="P1308" s="25">
        <v>0</v>
      </c>
      <c r="Q1308" s="25">
        <v>147</v>
      </c>
      <c r="R1308" s="25">
        <v>0</v>
      </c>
      <c r="S1308" s="25">
        <v>0</v>
      </c>
      <c r="T1308" s="25">
        <v>0</v>
      </c>
      <c r="U1308" s="25">
        <v>5</v>
      </c>
      <c r="V1308" s="41" t="str">
        <f>IFERROR(Master1[[#This Row],[Avg Garment Scans per Delivery]]/Master1[[#This Row],[Garment Inventory]], "")</f>
        <v/>
      </c>
      <c r="W1308" s="42"/>
      <c r="X1308" s="42"/>
      <c r="Y1308" s="42"/>
      <c r="Z1308" s="42"/>
      <c r="AA1308" s="43">
        <f>_xlfn.XLOOKUP(Master1[[#This Row],[cu_id]], Revenue_Analysis[cuid], Revenue_Analysis[Q1 Low Deviation], 0)</f>
        <v>40.18</v>
      </c>
      <c r="AB1308" s="43">
        <f>_xlfn.XLOOKUP(Master1[[#This Row],[cu_id]],Revenue_Analysis[cuid],Revenue_Analysis[Q1 High Deviation], 0)</f>
        <v>40.18</v>
      </c>
      <c r="AC1308" s="43">
        <f>_xlfn.XLOOKUP(Master1[[#This Row],[cu_id]],Revenue_Analysis[cuid],Revenue_Analysis[Q2 Low Deviation], 0)</f>
        <v>0</v>
      </c>
      <c r="AD1308" s="43">
        <f>_xlfn.XLOOKUP(Master1[[#This Row],[cu_id]],Revenue_Analysis[cuid],Revenue_Analysis[Q2 High Deviation], 0)</f>
        <v>0</v>
      </c>
      <c r="AE1308" s="43">
        <f>_xlfn.XLOOKUP(Master1[[#This Row],[cu_id]],Revenue_Analysis[cuid],Revenue_Analysis[Q3 Low Deviation], 0)</f>
        <v>56.93</v>
      </c>
      <c r="AF1308" s="43">
        <f>_xlfn.XLOOKUP(Master1[[#This Row],[cu_id]],Revenue_Analysis[cuid],Revenue_Analysis[Q3 High Deviation], 0)</f>
        <v>143.81</v>
      </c>
      <c r="AG1308" s="43">
        <f>_xlfn.XLOOKUP(Master1[[#This Row],[cu_id]],Revenue_Analysis[cuid],Revenue_Analysis[Q4 Low Deviation], 0)</f>
        <v>78.17</v>
      </c>
      <c r="AH1308" s="43">
        <f>_xlfn.XLOOKUP(Master1[[#This Row],[cu_id]],Revenue_Analysis[cuid],Revenue_Analysis[Q4 High Deviation], 0)</f>
        <v>133.62</v>
      </c>
      <c r="AI1308" s="43">
        <f>_xlfn.XLOOKUP(Master1[[#This Row],[cu_id]],Revenue_Analysis[cuid],Revenue_Analysis[Q1 Average], 0)</f>
        <v>40.18</v>
      </c>
      <c r="AJ1308" s="43">
        <f>_xlfn.XLOOKUP(Master1[[#This Row],[cu_id]],Revenue_Analysis[cuid],Revenue_Analysis[Q2 Average], 0)</f>
        <v>0</v>
      </c>
      <c r="AK1308" s="43">
        <f>_xlfn.XLOOKUP(Master1[[#This Row],[cu_id]],Revenue_Analysis[cuid],Revenue_Analysis[Q3 Average], 0)</f>
        <v>100.37</v>
      </c>
      <c r="AL1308" s="43">
        <f>_xlfn.XLOOKUP(Master1[[#This Row],[cu_id]],Revenue_Analysis[cuid],Revenue_Analysis[Q4 Average], 0)</f>
        <v>105.895</v>
      </c>
      <c r="AM1308" s="44" t="s">
        <v>1</v>
      </c>
      <c r="AN1308" s="44" t="s">
        <v>1</v>
      </c>
      <c r="AO1308" s="25" t="s">
        <v>13860</v>
      </c>
      <c r="AP1308" s="25" t="s">
        <v>13860</v>
      </c>
      <c r="AQ1308" s="25" t="s">
        <v>13860</v>
      </c>
      <c r="AR1308" s="25" t="s">
        <v>0</v>
      </c>
      <c r="AS1308" s="15">
        <f>IFERROR(_xlfn.XLOOKUP(Master1[[#This Row],[cu_id]],StopTimes[cu_ID],StopTimes[Average Stop Time]), 0)</f>
        <v>0</v>
      </c>
      <c r="AT130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08" s="45" t="s">
        <v>13860</v>
      </c>
      <c r="AV1308" s="13"/>
      <c r="AW1308" s="12"/>
    </row>
    <row r="1309" spans="1:49" x14ac:dyDescent="0.3">
      <c r="A1309" s="76" t="s">
        <v>3898</v>
      </c>
      <c r="B1309" s="31">
        <v>76</v>
      </c>
      <c r="C1309" s="31" t="s">
        <v>7</v>
      </c>
      <c r="D1309" s="60">
        <v>30159</v>
      </c>
      <c r="E1309" s="60" t="s">
        <v>13</v>
      </c>
      <c r="F1309" s="84" t="s">
        <v>1542</v>
      </c>
      <c r="G1309" s="60" t="s">
        <v>1543</v>
      </c>
      <c r="H1309" s="60" t="s">
        <v>5</v>
      </c>
      <c r="I1309" s="60" t="s">
        <v>567</v>
      </c>
      <c r="J1309" s="60" t="s">
        <v>4</v>
      </c>
      <c r="K1309" s="60" t="s">
        <v>399</v>
      </c>
      <c r="L1309" s="61" t="s">
        <v>17</v>
      </c>
      <c r="M1309" s="31" t="s">
        <v>10</v>
      </c>
      <c r="N1309" s="31" t="s">
        <v>2</v>
      </c>
      <c r="O1309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309" s="31">
        <v>0</v>
      </c>
      <c r="Q1309" s="31">
        <v>0</v>
      </c>
      <c r="R1309" s="31">
        <v>0</v>
      </c>
      <c r="S1309" s="31">
        <v>0</v>
      </c>
      <c r="T1309" s="31">
        <v>110</v>
      </c>
      <c r="U1309" s="31">
        <v>26</v>
      </c>
      <c r="V1309" s="62" t="str">
        <f>IFERROR(Master1[[#This Row],[Avg Garment Scans per Delivery]]/Master1[[#This Row],[Garment Inventory]], "")</f>
        <v/>
      </c>
      <c r="W1309" s="63"/>
      <c r="X1309" s="63"/>
      <c r="Y1309" s="63"/>
      <c r="Z1309" s="63"/>
      <c r="AA1309" s="72">
        <f>_xlfn.XLOOKUP(Master1[[#This Row],[cu_id]], Revenue_Analysis[cuid], Revenue_Analysis[Q1 Low Deviation], 0)</f>
        <v>36.46</v>
      </c>
      <c r="AB1309" s="72">
        <f>_xlfn.XLOOKUP(Master1[[#This Row],[cu_id]],Revenue_Analysis[cuid],Revenue_Analysis[Q1 High Deviation], 0)</f>
        <v>37.71</v>
      </c>
      <c r="AC1309" s="72">
        <f>_xlfn.XLOOKUP(Master1[[#This Row],[cu_id]],Revenue_Analysis[cuid],Revenue_Analysis[Q2 Low Deviation], 0)</f>
        <v>38.693300000000001</v>
      </c>
      <c r="AD1309" s="72">
        <f>_xlfn.XLOOKUP(Master1[[#This Row],[cu_id]],Revenue_Analysis[cuid],Revenue_Analysis[Q2 High Deviation], 0)</f>
        <v>40.826700000000002</v>
      </c>
      <c r="AE1309" s="72">
        <f>_xlfn.XLOOKUP(Master1[[#This Row],[cu_id]],Revenue_Analysis[cuid],Revenue_Analysis[Q3 Low Deviation], 0)</f>
        <v>40.671300000000002</v>
      </c>
      <c r="AF1309" s="72">
        <f>_xlfn.XLOOKUP(Master1[[#This Row],[cu_id]],Revenue_Analysis[cuid],Revenue_Analysis[Q3 High Deviation], 0)</f>
        <v>41.405900000000003</v>
      </c>
      <c r="AG1309" s="72">
        <f>_xlfn.XLOOKUP(Master1[[#This Row],[cu_id]],Revenue_Analysis[cuid],Revenue_Analysis[Q4 Low Deviation], 0)</f>
        <v>40.61</v>
      </c>
      <c r="AH1309" s="72">
        <f>_xlfn.XLOOKUP(Master1[[#This Row],[cu_id]],Revenue_Analysis[cuid],Revenue_Analysis[Q4 High Deviation], 0)</f>
        <v>40.61</v>
      </c>
      <c r="AI1309" s="72">
        <f>_xlfn.XLOOKUP(Master1[[#This Row],[cu_id]],Revenue_Analysis[cuid],Revenue_Analysis[Q1 Average], 0)</f>
        <v>37.085000000000001</v>
      </c>
      <c r="AJ1309" s="43">
        <f>_xlfn.XLOOKUP(Master1[[#This Row],[cu_id]],Revenue_Analysis[cuid],Revenue_Analysis[Q2 Average], 0)</f>
        <v>39.76</v>
      </c>
      <c r="AK1309" s="72">
        <f>_xlfn.XLOOKUP(Master1[[#This Row],[cu_id]],Revenue_Analysis[cuid],Revenue_Analysis[Q3 Average], 0)</f>
        <v>41.038600000000002</v>
      </c>
      <c r="AL1309" s="72">
        <f>_xlfn.XLOOKUP(Master1[[#This Row],[cu_id]],Revenue_Analysis[cuid],Revenue_Analysis[Q4 Average], 0)</f>
        <v>40.61</v>
      </c>
      <c r="AM1309" s="64">
        <v>9</v>
      </c>
      <c r="AN1309" s="64">
        <v>4.5</v>
      </c>
      <c r="AO1309" s="31" t="s">
        <v>13860</v>
      </c>
      <c r="AP1309" s="31" t="s">
        <v>13860</v>
      </c>
      <c r="AQ1309" s="31" t="s">
        <v>13860</v>
      </c>
      <c r="AR1309" s="25" t="s">
        <v>0</v>
      </c>
      <c r="AS1309" s="15">
        <f>IFERROR(_xlfn.XLOOKUP(Master1[[#This Row],[cu_id]],StopTimes[cu_ID],StopTimes[Average Stop Time]), 0)</f>
        <v>4.354166666666667</v>
      </c>
      <c r="AT1309" s="14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09" s="65" t="s">
        <v>13860</v>
      </c>
      <c r="AV1309" s="13"/>
      <c r="AW1309" s="12"/>
    </row>
    <row r="1310" spans="1:49" x14ac:dyDescent="0.3">
      <c r="A1310" s="74" t="s">
        <v>3899</v>
      </c>
      <c r="B1310" s="25">
        <v>8</v>
      </c>
      <c r="C1310" s="25" t="s">
        <v>6</v>
      </c>
      <c r="D1310" s="26">
        <v>30161</v>
      </c>
      <c r="E1310" s="26" t="s">
        <v>13</v>
      </c>
      <c r="F1310" s="126" t="s">
        <v>1544</v>
      </c>
      <c r="G1310" s="26" t="s">
        <v>1545</v>
      </c>
      <c r="H1310" s="26" t="s">
        <v>5</v>
      </c>
      <c r="I1310" s="26" t="s">
        <v>1546</v>
      </c>
      <c r="J1310" s="26" t="s">
        <v>4</v>
      </c>
      <c r="K1310" s="26" t="s">
        <v>451</v>
      </c>
      <c r="L1310" s="27" t="s">
        <v>16</v>
      </c>
      <c r="M1310" s="25" t="s">
        <v>3</v>
      </c>
      <c r="N1310" s="25" t="s">
        <v>2</v>
      </c>
      <c r="O131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310" s="25">
        <v>0</v>
      </c>
      <c r="Q1310" s="25">
        <v>0</v>
      </c>
      <c r="R1310" s="25">
        <v>50</v>
      </c>
      <c r="S1310" s="25">
        <v>0</v>
      </c>
      <c r="T1310" s="25">
        <v>0</v>
      </c>
      <c r="U1310" s="25">
        <v>52</v>
      </c>
      <c r="V1310" s="41" t="str">
        <f>IFERROR(Master1[[#This Row],[Avg Garment Scans per Delivery]]/Master1[[#This Row],[Garment Inventory]], "")</f>
        <v/>
      </c>
      <c r="W1310" s="42"/>
      <c r="X1310" s="42">
        <v>0</v>
      </c>
      <c r="Y1310" s="42"/>
      <c r="Z1310" s="42"/>
      <c r="AA1310" s="43">
        <f>_xlfn.XLOOKUP(Master1[[#This Row],[cu_id]], Revenue_Analysis[cuid], Revenue_Analysis[Q1 Low Deviation], 0)</f>
        <v>129.32499999999999</v>
      </c>
      <c r="AB1310" s="43">
        <f>_xlfn.XLOOKUP(Master1[[#This Row],[cu_id]],Revenue_Analysis[cuid],Revenue_Analysis[Q1 High Deviation], 0)</f>
        <v>161.82579999999999</v>
      </c>
      <c r="AC1310" s="43">
        <f>_xlfn.XLOOKUP(Master1[[#This Row],[cu_id]],Revenue_Analysis[cuid],Revenue_Analysis[Q2 Low Deviation], 0)</f>
        <v>152.28309999999999</v>
      </c>
      <c r="AD1310" s="43">
        <f>_xlfn.XLOOKUP(Master1[[#This Row],[cu_id]],Revenue_Analysis[cuid],Revenue_Analysis[Q2 High Deviation], 0)</f>
        <v>170.4015</v>
      </c>
      <c r="AE1310" s="43">
        <f>_xlfn.XLOOKUP(Master1[[#This Row],[cu_id]],Revenue_Analysis[cuid],Revenue_Analysis[Q3 Low Deviation], 0)</f>
        <v>132.82429999999999</v>
      </c>
      <c r="AF1310" s="43">
        <f>_xlfn.XLOOKUP(Master1[[#This Row],[cu_id]],Revenue_Analysis[cuid],Revenue_Analysis[Q3 High Deviation], 0)</f>
        <v>180.4357</v>
      </c>
      <c r="AG1310" s="43">
        <f>_xlfn.XLOOKUP(Master1[[#This Row],[cu_id]],Revenue_Analysis[cuid],Revenue_Analysis[Q4 Low Deviation], 0)</f>
        <v>195.715</v>
      </c>
      <c r="AH1310" s="43">
        <f>_xlfn.XLOOKUP(Master1[[#This Row],[cu_id]],Revenue_Analysis[cuid],Revenue_Analysis[Q4 High Deviation], 0)</f>
        <v>201.90039999999999</v>
      </c>
      <c r="AI1310" s="43">
        <f>_xlfn.XLOOKUP(Master1[[#This Row],[cu_id]],Revenue_Analysis[cuid],Revenue_Analysis[Q1 Average], 0)</f>
        <v>145.5754</v>
      </c>
      <c r="AJ1310" s="43">
        <f>_xlfn.XLOOKUP(Master1[[#This Row],[cu_id]],Revenue_Analysis[cuid],Revenue_Analysis[Q2 Average], 0)</f>
        <v>161.34229999999999</v>
      </c>
      <c r="AK1310" s="43">
        <f>_xlfn.XLOOKUP(Master1[[#This Row],[cu_id]],Revenue_Analysis[cuid],Revenue_Analysis[Q3 Average], 0)</f>
        <v>156.63</v>
      </c>
      <c r="AL1310" s="43">
        <f>_xlfn.XLOOKUP(Master1[[#This Row],[cu_id]],Revenue_Analysis[cuid],Revenue_Analysis[Q4 Average], 0)</f>
        <v>198.80770000000001</v>
      </c>
      <c r="AM1310" s="44">
        <v>0.33333333333333331</v>
      </c>
      <c r="AN1310" s="44">
        <v>0.79166666666666663</v>
      </c>
      <c r="AO1310" s="25" t="s">
        <v>13860</v>
      </c>
      <c r="AP1310" s="25" t="s">
        <v>13860</v>
      </c>
      <c r="AQ1310" s="25" t="s">
        <v>13860</v>
      </c>
      <c r="AR1310" s="25" t="s">
        <v>0</v>
      </c>
      <c r="AS1310" s="15">
        <f>IFERROR(_xlfn.XLOOKUP(Master1[[#This Row],[cu_id]],StopTimes[cu_ID],StopTimes[Average Stop Time]), 0)</f>
        <v>12.73888889</v>
      </c>
      <c r="AT131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10" s="45" t="s">
        <v>13860</v>
      </c>
      <c r="AV1310" s="13"/>
      <c r="AW1310" s="12"/>
    </row>
    <row r="1311" spans="1:49" x14ac:dyDescent="0.3">
      <c r="A1311" s="74" t="s">
        <v>3588</v>
      </c>
      <c r="B1311" s="25">
        <v>70</v>
      </c>
      <c r="C1311" s="25" t="s">
        <v>9</v>
      </c>
      <c r="D1311" s="26">
        <v>25784</v>
      </c>
      <c r="E1311" s="26" t="s">
        <v>13</v>
      </c>
      <c r="F1311" s="126" t="s">
        <v>824</v>
      </c>
      <c r="G1311" s="26" t="s">
        <v>825</v>
      </c>
      <c r="H1311" s="26" t="s">
        <v>11</v>
      </c>
      <c r="I1311" s="26" t="s">
        <v>238</v>
      </c>
      <c r="J1311" s="26" t="s">
        <v>4</v>
      </c>
      <c r="K1311" s="26" t="s">
        <v>697</v>
      </c>
      <c r="L1311" s="27" t="s">
        <v>16</v>
      </c>
      <c r="M1311" s="25" t="s">
        <v>3</v>
      </c>
      <c r="N1311" s="25" t="s">
        <v>2</v>
      </c>
      <c r="O131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311" s="25">
        <v>50</v>
      </c>
      <c r="Q1311" s="25">
        <v>0</v>
      </c>
      <c r="R1311" s="25">
        <v>0</v>
      </c>
      <c r="S1311" s="25">
        <v>0</v>
      </c>
      <c r="T1311" s="25">
        <v>0</v>
      </c>
      <c r="U1311" s="25">
        <v>50</v>
      </c>
      <c r="V1311" s="41" t="str">
        <f>IFERROR(Master1[[#This Row],[Avg Garment Scans per Delivery]]/Master1[[#This Row],[Garment Inventory]], "")</f>
        <v/>
      </c>
      <c r="W1311" s="42"/>
      <c r="X1311" s="42"/>
      <c r="Y1311" s="42"/>
      <c r="Z1311" s="42"/>
      <c r="AA1311" s="43">
        <f>_xlfn.XLOOKUP(Master1[[#This Row],[cu_id]], Revenue_Analysis[cuid], Revenue_Analysis[Q1 Low Deviation], 0)</f>
        <v>66.628299999999996</v>
      </c>
      <c r="AB1311" s="43">
        <f>_xlfn.XLOOKUP(Master1[[#This Row],[cu_id]],Revenue_Analysis[cuid],Revenue_Analysis[Q1 High Deviation], 0)</f>
        <v>69.121700000000004</v>
      </c>
      <c r="AC1311" s="43">
        <f>_xlfn.XLOOKUP(Master1[[#This Row],[cu_id]],Revenue_Analysis[cuid],Revenue_Analysis[Q2 Low Deviation], 0)</f>
        <v>68.911299999999997</v>
      </c>
      <c r="AD1311" s="43">
        <f>_xlfn.XLOOKUP(Master1[[#This Row],[cu_id]],Revenue_Analysis[cuid],Revenue_Analysis[Q2 High Deviation], 0)</f>
        <v>70.823300000000003</v>
      </c>
      <c r="AE1311" s="43">
        <f>_xlfn.XLOOKUP(Master1[[#This Row],[cu_id]],Revenue_Analysis[cuid],Revenue_Analysis[Q3 Low Deviation], 0)</f>
        <v>70.900999999999996</v>
      </c>
      <c r="AF1311" s="43">
        <f>_xlfn.XLOOKUP(Master1[[#This Row],[cu_id]],Revenue_Analysis[cuid],Revenue_Analysis[Q3 High Deviation], 0)</f>
        <v>71.646600000000007</v>
      </c>
      <c r="AG1311" s="43">
        <f>_xlfn.XLOOKUP(Master1[[#This Row],[cu_id]],Revenue_Analysis[cuid],Revenue_Analysis[Q4 Low Deviation], 0)</f>
        <v>68.543099999999995</v>
      </c>
      <c r="AH1311" s="43">
        <f>_xlfn.XLOOKUP(Master1[[#This Row],[cu_id]],Revenue_Analysis[cuid],Revenue_Analysis[Q4 High Deviation], 0)</f>
        <v>74.095299999999995</v>
      </c>
      <c r="AI1311" s="43">
        <f>_xlfn.XLOOKUP(Master1[[#This Row],[cu_id]],Revenue_Analysis[cuid],Revenue_Analysis[Q1 Average], 0)</f>
        <v>67.875</v>
      </c>
      <c r="AJ1311" s="43">
        <f>_xlfn.XLOOKUP(Master1[[#This Row],[cu_id]],Revenue_Analysis[cuid],Revenue_Analysis[Q2 Average], 0)</f>
        <v>69.8673</v>
      </c>
      <c r="AK1311" s="43">
        <f>_xlfn.XLOOKUP(Master1[[#This Row],[cu_id]],Revenue_Analysis[cuid],Revenue_Analysis[Q3 Average], 0)</f>
        <v>71.273799999999994</v>
      </c>
      <c r="AL1311" s="43">
        <f>_xlfn.XLOOKUP(Master1[[#This Row],[cu_id]],Revenue_Analysis[cuid],Revenue_Analysis[Q4 Average], 0)</f>
        <v>71.319199999999995</v>
      </c>
      <c r="AM1311" s="44" t="s">
        <v>13860</v>
      </c>
      <c r="AN1311" s="44" t="s">
        <v>13860</v>
      </c>
      <c r="AO1311" s="25" t="s">
        <v>13860</v>
      </c>
      <c r="AP1311" s="25" t="s">
        <v>13860</v>
      </c>
      <c r="AQ1311" s="25" t="s">
        <v>13860</v>
      </c>
      <c r="AR1311" s="25" t="s">
        <v>0</v>
      </c>
      <c r="AS1311" s="15">
        <f>IFERROR(_xlfn.XLOOKUP(Master1[[#This Row],[cu_id]],StopTimes[cu_ID],StopTimes[Average Stop Time]), 0)</f>
        <v>4.65625</v>
      </c>
      <c r="AT131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11" s="45" t="s">
        <v>13860</v>
      </c>
      <c r="AV1311" s="13"/>
      <c r="AW1311" s="12"/>
    </row>
    <row r="1312" spans="1:49" x14ac:dyDescent="0.3">
      <c r="A1312" s="74" t="s">
        <v>3900</v>
      </c>
      <c r="B1312" s="25">
        <v>70</v>
      </c>
      <c r="C1312" s="25" t="s">
        <v>14</v>
      </c>
      <c r="D1312" s="26">
        <v>30185</v>
      </c>
      <c r="E1312" s="26" t="s">
        <v>13</v>
      </c>
      <c r="F1312" s="126" t="s">
        <v>1547</v>
      </c>
      <c r="G1312" s="26" t="s">
        <v>1548</v>
      </c>
      <c r="H1312" s="26" t="s">
        <v>34</v>
      </c>
      <c r="I1312" s="26" t="s">
        <v>1467</v>
      </c>
      <c r="J1312" s="26" t="s">
        <v>4</v>
      </c>
      <c r="K1312" s="26" t="s">
        <v>1027</v>
      </c>
      <c r="L1312" s="27" t="s">
        <v>16</v>
      </c>
      <c r="M1312" s="25" t="s">
        <v>3</v>
      </c>
      <c r="N1312" s="25" t="s">
        <v>2</v>
      </c>
      <c r="O131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312" s="25">
        <v>0</v>
      </c>
      <c r="Q1312" s="25">
        <v>0</v>
      </c>
      <c r="R1312" s="25">
        <v>0</v>
      </c>
      <c r="S1312" s="25">
        <v>30</v>
      </c>
      <c r="T1312" s="25">
        <v>0</v>
      </c>
      <c r="U1312" s="25">
        <v>52</v>
      </c>
      <c r="V1312" s="41" t="str">
        <f>IFERROR(Master1[[#This Row],[Avg Garment Scans per Delivery]]/Master1[[#This Row],[Garment Inventory]], "")</f>
        <v/>
      </c>
      <c r="W1312" s="42"/>
      <c r="X1312" s="42"/>
      <c r="Y1312" s="42"/>
      <c r="Z1312" s="42"/>
      <c r="AA1312" s="43">
        <f>_xlfn.XLOOKUP(Master1[[#This Row],[cu_id]], Revenue_Analysis[cuid], Revenue_Analysis[Q1 Low Deviation], 0)</f>
        <v>181.74279999999999</v>
      </c>
      <c r="AB1312" s="43">
        <f>_xlfn.XLOOKUP(Master1[[#This Row],[cu_id]],Revenue_Analysis[cuid],Revenue_Analysis[Q1 High Deviation], 0)</f>
        <v>183.8956</v>
      </c>
      <c r="AC1312" s="43">
        <f>_xlfn.XLOOKUP(Master1[[#This Row],[cu_id]],Revenue_Analysis[cuid],Revenue_Analysis[Q2 Low Deviation], 0)</f>
        <v>185.0078</v>
      </c>
      <c r="AD1312" s="43">
        <f>_xlfn.XLOOKUP(Master1[[#This Row],[cu_id]],Revenue_Analysis[cuid],Revenue_Analysis[Q2 High Deviation], 0)</f>
        <v>188.8656</v>
      </c>
      <c r="AE1312" s="43">
        <f>_xlfn.XLOOKUP(Master1[[#This Row],[cu_id]],Revenue_Analysis[cuid],Revenue_Analysis[Q3 Low Deviation], 0)</f>
        <v>188.43209999999999</v>
      </c>
      <c r="AF1312" s="43">
        <f>_xlfn.XLOOKUP(Master1[[#This Row],[cu_id]],Revenue_Analysis[cuid],Revenue_Analysis[Q3 High Deviation], 0)</f>
        <v>189.7741</v>
      </c>
      <c r="AG1312" s="43">
        <f>_xlfn.XLOOKUP(Master1[[#This Row],[cu_id]],Revenue_Analysis[cuid],Revenue_Analysis[Q4 Low Deviation], 0)</f>
        <v>192.03210000000001</v>
      </c>
      <c r="AH1312" s="43">
        <f>_xlfn.XLOOKUP(Master1[[#This Row],[cu_id]],Revenue_Analysis[cuid],Revenue_Analysis[Q4 High Deviation], 0)</f>
        <v>203.39869999999999</v>
      </c>
      <c r="AI1312" s="43">
        <f>_xlfn.XLOOKUP(Master1[[#This Row],[cu_id]],Revenue_Analysis[cuid],Revenue_Analysis[Q1 Average], 0)</f>
        <v>182.8192</v>
      </c>
      <c r="AJ1312" s="43">
        <f>_xlfn.XLOOKUP(Master1[[#This Row],[cu_id]],Revenue_Analysis[cuid],Revenue_Analysis[Q2 Average], 0)</f>
        <v>186.9367</v>
      </c>
      <c r="AK1312" s="43">
        <f>_xlfn.XLOOKUP(Master1[[#This Row],[cu_id]],Revenue_Analysis[cuid],Revenue_Analysis[Q3 Average], 0)</f>
        <v>189.10310000000001</v>
      </c>
      <c r="AL1312" s="43">
        <f>_xlfn.XLOOKUP(Master1[[#This Row],[cu_id]],Revenue_Analysis[cuid],Revenue_Analysis[Q4 Average], 0)</f>
        <v>197.71539999999999</v>
      </c>
      <c r="AM1312" s="44">
        <v>0.3125</v>
      </c>
      <c r="AN1312" s="44">
        <v>0.66666666666666663</v>
      </c>
      <c r="AO1312" s="25" t="s">
        <v>13860</v>
      </c>
      <c r="AP1312" s="25" t="s">
        <v>13860</v>
      </c>
      <c r="AQ1312" s="25" t="s">
        <v>13860</v>
      </c>
      <c r="AR1312" s="25" t="s">
        <v>0</v>
      </c>
      <c r="AS1312" s="15">
        <f>IFERROR(_xlfn.XLOOKUP(Master1[[#This Row],[cu_id]],StopTimes[cu_ID],StopTimes[Average Stop Time]), 0)</f>
        <v>4.8500000000000005</v>
      </c>
      <c r="AT131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12" s="45" t="s">
        <v>13860</v>
      </c>
      <c r="AV1312" s="13"/>
      <c r="AW1312" s="12"/>
    </row>
    <row r="1313" spans="1:49" x14ac:dyDescent="0.3">
      <c r="A1313" s="74" t="s">
        <v>3901</v>
      </c>
      <c r="B1313" s="25">
        <v>78</v>
      </c>
      <c r="C1313" s="25" t="s">
        <v>9</v>
      </c>
      <c r="D1313" s="26">
        <v>30192</v>
      </c>
      <c r="E1313" s="26" t="s">
        <v>13</v>
      </c>
      <c r="F1313" s="126" t="s">
        <v>1549</v>
      </c>
      <c r="G1313" s="26" t="s">
        <v>1550</v>
      </c>
      <c r="H1313" s="26" t="s">
        <v>5</v>
      </c>
      <c r="I1313" s="26" t="s">
        <v>1234</v>
      </c>
      <c r="J1313" s="26" t="s">
        <v>4</v>
      </c>
      <c r="K1313" s="26" t="s">
        <v>647</v>
      </c>
      <c r="L1313" s="27" t="s">
        <v>16</v>
      </c>
      <c r="M1313" s="25" t="s">
        <v>3</v>
      </c>
      <c r="N1313" s="25" t="s">
        <v>2</v>
      </c>
      <c r="O131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313" s="25">
        <v>150</v>
      </c>
      <c r="Q1313" s="25">
        <v>0</v>
      </c>
      <c r="R1313" s="25">
        <v>0</v>
      </c>
      <c r="S1313" s="25">
        <v>0</v>
      </c>
      <c r="T1313" s="25">
        <v>0</v>
      </c>
      <c r="U1313" s="25">
        <v>55</v>
      </c>
      <c r="V1313" s="41" t="str">
        <f>IFERROR(Master1[[#This Row],[Avg Garment Scans per Delivery]]/Master1[[#This Row],[Garment Inventory]], "")</f>
        <v/>
      </c>
      <c r="W1313" s="42"/>
      <c r="X1313" s="42"/>
      <c r="Y1313" s="42"/>
      <c r="Z1313" s="42"/>
      <c r="AA1313" s="43">
        <f>_xlfn.XLOOKUP(Master1[[#This Row],[cu_id]], Revenue_Analysis[cuid], Revenue_Analysis[Q1 Low Deviation], 0)</f>
        <v>62.730899999999998</v>
      </c>
      <c r="AB1313" s="43">
        <f>_xlfn.XLOOKUP(Master1[[#This Row],[cu_id]],Revenue_Analysis[cuid],Revenue_Analysis[Q1 High Deviation], 0)</f>
        <v>123.5645</v>
      </c>
      <c r="AC1313" s="43">
        <f>_xlfn.XLOOKUP(Master1[[#This Row],[cu_id]],Revenue_Analysis[cuid],Revenue_Analysis[Q2 Low Deviation], 0)</f>
        <v>71.722300000000004</v>
      </c>
      <c r="AD1313" s="43">
        <f>_xlfn.XLOOKUP(Master1[[#This Row],[cu_id]],Revenue_Analysis[cuid],Revenue_Analysis[Q2 High Deviation], 0)</f>
        <v>135.05770000000001</v>
      </c>
      <c r="AE1313" s="43">
        <f>_xlfn.XLOOKUP(Master1[[#This Row],[cu_id]],Revenue_Analysis[cuid],Revenue_Analysis[Q3 Low Deviation], 0)</f>
        <v>76.450999999999993</v>
      </c>
      <c r="AF1313" s="43">
        <f>_xlfn.XLOOKUP(Master1[[#This Row],[cu_id]],Revenue_Analysis[cuid],Revenue_Analysis[Q3 High Deviation], 0)</f>
        <v>134.89359999999999</v>
      </c>
      <c r="AG1313" s="43">
        <f>_xlfn.XLOOKUP(Master1[[#This Row],[cu_id]],Revenue_Analysis[cuid],Revenue_Analysis[Q4 Low Deviation], 0)</f>
        <v>79.209400000000002</v>
      </c>
      <c r="AH1313" s="43">
        <f>_xlfn.XLOOKUP(Master1[[#This Row],[cu_id]],Revenue_Analysis[cuid],Revenue_Analysis[Q4 High Deviation], 0)</f>
        <v>112.5164</v>
      </c>
      <c r="AI1313" s="43">
        <f>_xlfn.XLOOKUP(Master1[[#This Row],[cu_id]],Revenue_Analysis[cuid],Revenue_Analysis[Q1 Average], 0)</f>
        <v>93.1477</v>
      </c>
      <c r="AJ1313" s="43">
        <f>_xlfn.XLOOKUP(Master1[[#This Row],[cu_id]],Revenue_Analysis[cuid],Revenue_Analysis[Q2 Average], 0)</f>
        <v>103.39</v>
      </c>
      <c r="AK1313" s="43">
        <f>_xlfn.XLOOKUP(Master1[[#This Row],[cu_id]],Revenue_Analysis[cuid],Revenue_Analysis[Q3 Average], 0)</f>
        <v>105.67230000000001</v>
      </c>
      <c r="AL1313" s="43">
        <f>_xlfn.XLOOKUP(Master1[[#This Row],[cu_id]],Revenue_Analysis[cuid],Revenue_Analysis[Q4 Average], 0)</f>
        <v>95.862899999999996</v>
      </c>
      <c r="AM1313" s="34">
        <v>0.29166666666666669</v>
      </c>
      <c r="AN1313" s="34">
        <v>0.70833333333333337</v>
      </c>
      <c r="AO1313" s="25" t="s">
        <v>13860</v>
      </c>
      <c r="AP1313" s="25" t="s">
        <v>13860</v>
      </c>
      <c r="AQ1313" s="25" t="s">
        <v>13860</v>
      </c>
      <c r="AR1313" s="25" t="s">
        <v>0</v>
      </c>
      <c r="AS1313" s="15">
        <f>IFERROR(_xlfn.XLOOKUP(Master1[[#This Row],[cu_id]],StopTimes[cu_ID],StopTimes[Average Stop Time]), 0)</f>
        <v>6.4266666666666667</v>
      </c>
      <c r="AT131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13" s="45" t="s">
        <v>13860</v>
      </c>
      <c r="AV1313" s="13"/>
      <c r="AW1313" s="12"/>
    </row>
    <row r="1314" spans="1:49" x14ac:dyDescent="0.3">
      <c r="A1314" s="74" t="s">
        <v>3407</v>
      </c>
      <c r="B1314" s="25">
        <v>9</v>
      </c>
      <c r="C1314" s="25" t="s">
        <v>6</v>
      </c>
      <c r="D1314" s="26">
        <v>16521</v>
      </c>
      <c r="E1314" s="26" t="s">
        <v>13</v>
      </c>
      <c r="F1314" s="126" t="s">
        <v>285</v>
      </c>
      <c r="G1314" s="26" t="s">
        <v>286</v>
      </c>
      <c r="H1314" s="26" t="s">
        <v>11</v>
      </c>
      <c r="I1314" s="26" t="s">
        <v>287</v>
      </c>
      <c r="J1314" s="26" t="s">
        <v>4</v>
      </c>
      <c r="K1314" s="26" t="s">
        <v>288</v>
      </c>
      <c r="L1314" s="27" t="s">
        <v>19</v>
      </c>
      <c r="M1314" s="25" t="s">
        <v>18</v>
      </c>
      <c r="N1314" s="25" t="s">
        <v>2</v>
      </c>
      <c r="O131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300</v>
      </c>
      <c r="P1314" s="25">
        <v>0</v>
      </c>
      <c r="Q1314" s="25">
        <v>0</v>
      </c>
      <c r="R1314" s="25">
        <v>300</v>
      </c>
      <c r="S1314" s="25">
        <v>0</v>
      </c>
      <c r="T1314" s="25">
        <v>0</v>
      </c>
      <c r="U1314" s="25">
        <v>25</v>
      </c>
      <c r="V1314" s="80" t="str">
        <f>IFERROR(Master1[[#This Row],[Avg Garment Scans per Delivery]]/Master1[[#This Row],[Garment Inventory]], "")</f>
        <v/>
      </c>
      <c r="W1314" s="42"/>
      <c r="X1314" s="42"/>
      <c r="Y1314" s="42"/>
      <c r="Z1314" s="42"/>
      <c r="AA1314" s="81">
        <f>_xlfn.XLOOKUP(Master1[[#This Row],[cu_id]], Revenue_Analysis[cuid], Revenue_Analysis[Q1 Low Deviation], 0)</f>
        <v>42.884500000000003</v>
      </c>
      <c r="AB1314" s="81">
        <f>_xlfn.XLOOKUP(Master1[[#This Row],[cu_id]],Revenue_Analysis[cuid],Revenue_Analysis[Q1 High Deviation], 0)</f>
        <v>44.721299999999999</v>
      </c>
      <c r="AC1314" s="81">
        <f>_xlfn.XLOOKUP(Master1[[#This Row],[cu_id]],Revenue_Analysis[cuid],Revenue_Analysis[Q2 Low Deviation], 0)</f>
        <v>44.613300000000002</v>
      </c>
      <c r="AD1314" s="81">
        <f>_xlfn.XLOOKUP(Master1[[#This Row],[cu_id]],Revenue_Analysis[cuid],Revenue_Analysis[Q2 High Deviation], 0)</f>
        <v>50.986699999999999</v>
      </c>
      <c r="AE1314" s="81">
        <f>_xlfn.XLOOKUP(Master1[[#This Row],[cu_id]],Revenue_Analysis[cuid],Revenue_Analysis[Q3 Low Deviation], 0)</f>
        <v>51.423200000000001</v>
      </c>
      <c r="AF1314" s="81">
        <f>_xlfn.XLOOKUP(Master1[[#This Row],[cu_id]],Revenue_Analysis[cuid],Revenue_Analysis[Q3 High Deviation], 0)</f>
        <v>52.491</v>
      </c>
      <c r="AG1314" s="81">
        <f>_xlfn.XLOOKUP(Master1[[#This Row],[cu_id]],Revenue_Analysis[cuid],Revenue_Analysis[Q4 Low Deviation], 0)</f>
        <v>51.49</v>
      </c>
      <c r="AH1314" s="81">
        <f>_xlfn.XLOOKUP(Master1[[#This Row],[cu_id]],Revenue_Analysis[cuid],Revenue_Analysis[Q4 High Deviation], 0)</f>
        <v>51.49</v>
      </c>
      <c r="AI1314" s="81">
        <f>_xlfn.XLOOKUP(Master1[[#This Row],[cu_id]],Revenue_Analysis[cuid],Revenue_Analysis[Q1 Average], 0)</f>
        <v>43.802900000000001</v>
      </c>
      <c r="AJ1314" s="43">
        <f>_xlfn.XLOOKUP(Master1[[#This Row],[cu_id]],Revenue_Analysis[cuid],Revenue_Analysis[Q2 Average], 0)</f>
        <v>47.8</v>
      </c>
      <c r="AK1314" s="81">
        <f>_xlfn.XLOOKUP(Master1[[#This Row],[cu_id]],Revenue_Analysis[cuid],Revenue_Analysis[Q3 Average], 0)</f>
        <v>51.957099999999997</v>
      </c>
      <c r="AL1314" s="81">
        <f>_xlfn.XLOOKUP(Master1[[#This Row],[cu_id]],Revenue_Analysis[cuid],Revenue_Analysis[Q4 Average], 0)</f>
        <v>51.49</v>
      </c>
      <c r="AM1314" s="44">
        <v>0.41666666666666669</v>
      </c>
      <c r="AN1314" s="44">
        <v>0.66666666666666663</v>
      </c>
      <c r="AO1314" s="25" t="s">
        <v>13860</v>
      </c>
      <c r="AP1314" s="25" t="s">
        <v>13860</v>
      </c>
      <c r="AQ1314" s="25" t="s">
        <v>13860</v>
      </c>
      <c r="AR1314" s="25" t="s">
        <v>0</v>
      </c>
      <c r="AS1314" s="15">
        <f>IFERROR(_xlfn.XLOOKUP(Master1[[#This Row],[cu_id]],StopTimes[cu_ID],StopTimes[Average Stop Time]), 0)</f>
        <v>7.875</v>
      </c>
      <c r="AT131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14" s="45" t="s">
        <v>13860</v>
      </c>
      <c r="AV1314" s="13"/>
      <c r="AW1314" s="12"/>
    </row>
    <row r="1315" spans="1:49" x14ac:dyDescent="0.3">
      <c r="A1315" s="74" t="s">
        <v>3902</v>
      </c>
      <c r="B1315" s="25">
        <v>72</v>
      </c>
      <c r="C1315" s="25" t="s">
        <v>14</v>
      </c>
      <c r="D1315" s="26">
        <v>30213</v>
      </c>
      <c r="E1315" s="26" t="s">
        <v>13</v>
      </c>
      <c r="F1315" s="126" t="s">
        <v>1551</v>
      </c>
      <c r="G1315" s="26" t="s">
        <v>1552</v>
      </c>
      <c r="H1315" s="26" t="s">
        <v>5</v>
      </c>
      <c r="I1315" s="26" t="s">
        <v>1508</v>
      </c>
      <c r="J1315" s="26" t="s">
        <v>4</v>
      </c>
      <c r="K1315" s="26" t="s">
        <v>813</v>
      </c>
      <c r="L1315" s="27" t="s">
        <v>16</v>
      </c>
      <c r="M1315" s="25" t="s">
        <v>3</v>
      </c>
      <c r="N1315" s="25" t="s">
        <v>2</v>
      </c>
      <c r="O131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315" s="25">
        <v>0</v>
      </c>
      <c r="Q1315" s="25">
        <v>0</v>
      </c>
      <c r="R1315" s="25">
        <v>0</v>
      </c>
      <c r="S1315" s="25">
        <v>110</v>
      </c>
      <c r="T1315" s="25">
        <v>0</v>
      </c>
      <c r="U1315" s="25">
        <v>54</v>
      </c>
      <c r="V1315" s="41">
        <f>IFERROR(Master1[[#This Row],[Avg Garment Scans per Delivery]]/Master1[[#This Row],[Garment Inventory]], "")</f>
        <v>0.23076923076923078</v>
      </c>
      <c r="W1315" s="42">
        <v>13</v>
      </c>
      <c r="X1315" s="42">
        <v>3</v>
      </c>
      <c r="Y1315" s="42">
        <v>1</v>
      </c>
      <c r="Z1315" s="42">
        <v>9</v>
      </c>
      <c r="AA1315" s="43">
        <f>_xlfn.XLOOKUP(Master1[[#This Row],[cu_id]], Revenue_Analysis[cuid], Revenue_Analysis[Q1 Low Deviation], 0)</f>
        <v>82.424199999999999</v>
      </c>
      <c r="AB1315" s="43">
        <f>_xlfn.XLOOKUP(Master1[[#This Row],[cu_id]],Revenue_Analysis[cuid],Revenue_Analysis[Q1 High Deviation], 0)</f>
        <v>90.35</v>
      </c>
      <c r="AC1315" s="43">
        <f>_xlfn.XLOOKUP(Master1[[#This Row],[cu_id]],Revenue_Analysis[cuid],Revenue_Analysis[Q2 Low Deviation], 0)</f>
        <v>83.880399999999995</v>
      </c>
      <c r="AD1315" s="43">
        <f>_xlfn.XLOOKUP(Master1[[#This Row],[cu_id]],Revenue_Analysis[cuid],Revenue_Analysis[Q2 High Deviation], 0)</f>
        <v>86.436599999999999</v>
      </c>
      <c r="AE1315" s="43">
        <f>_xlfn.XLOOKUP(Master1[[#This Row],[cu_id]],Revenue_Analysis[cuid],Revenue_Analysis[Q3 Low Deviation], 0)</f>
        <v>85.960599999999999</v>
      </c>
      <c r="AF1315" s="43">
        <f>_xlfn.XLOOKUP(Master1[[#This Row],[cu_id]],Revenue_Analysis[cuid],Revenue_Analysis[Q3 High Deviation], 0)</f>
        <v>86.785600000000002</v>
      </c>
      <c r="AG1315" s="43">
        <f>_xlfn.XLOOKUP(Master1[[#This Row],[cu_id]],Revenue_Analysis[cuid],Revenue_Analysis[Q4 Low Deviation], 0)</f>
        <v>87.840599999999995</v>
      </c>
      <c r="AH1315" s="43">
        <f>_xlfn.XLOOKUP(Master1[[#This Row],[cu_id]],Revenue_Analysis[cuid],Revenue_Analysis[Q4 High Deviation], 0)</f>
        <v>93.7624</v>
      </c>
      <c r="AI1315" s="43">
        <f>_xlfn.XLOOKUP(Master1[[#This Row],[cu_id]],Revenue_Analysis[cuid],Revenue_Analysis[Q1 Average], 0)</f>
        <v>86.387100000000004</v>
      </c>
      <c r="AJ1315" s="43">
        <f>_xlfn.XLOOKUP(Master1[[#This Row],[cu_id]],Revenue_Analysis[cuid],Revenue_Analysis[Q2 Average], 0)</f>
        <v>85.158500000000004</v>
      </c>
      <c r="AK1315" s="43">
        <f>_xlfn.XLOOKUP(Master1[[#This Row],[cu_id]],Revenue_Analysis[cuid],Revenue_Analysis[Q3 Average], 0)</f>
        <v>86.373099999999994</v>
      </c>
      <c r="AL1315" s="43">
        <f>_xlfn.XLOOKUP(Master1[[#This Row],[cu_id]],Revenue_Analysis[cuid],Revenue_Analysis[Q4 Average], 0)</f>
        <v>90.801500000000004</v>
      </c>
      <c r="AM1315" s="44">
        <v>0.45833333333333331</v>
      </c>
      <c r="AN1315" s="44">
        <v>0.6875</v>
      </c>
      <c r="AO1315" s="25" t="s">
        <v>13860</v>
      </c>
      <c r="AP1315" s="25" t="s">
        <v>13860</v>
      </c>
      <c r="AQ1315" s="25" t="s">
        <v>13860</v>
      </c>
      <c r="AR1315" s="25" t="s">
        <v>0</v>
      </c>
      <c r="AS1315" s="15">
        <f>IFERROR(_xlfn.XLOOKUP(Master1[[#This Row],[cu_id]],StopTimes[cu_ID],StopTimes[Average Stop Time]), 0)</f>
        <v>0.78809523833333339</v>
      </c>
      <c r="AT1315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15" s="45">
        <v>10</v>
      </c>
      <c r="AV1315" s="13"/>
      <c r="AW1315" s="12"/>
    </row>
    <row r="1316" spans="1:49" x14ac:dyDescent="0.3">
      <c r="A1316" s="74" t="s">
        <v>3903</v>
      </c>
      <c r="B1316" s="25">
        <v>15</v>
      </c>
      <c r="C1316" s="25" t="s">
        <v>9</v>
      </c>
      <c r="D1316" s="26">
        <v>30214</v>
      </c>
      <c r="E1316" s="26" t="s">
        <v>13</v>
      </c>
      <c r="F1316" s="126" t="s">
        <v>1553</v>
      </c>
      <c r="G1316" s="26" t="s">
        <v>1554</v>
      </c>
      <c r="H1316" s="26" t="s">
        <v>5</v>
      </c>
      <c r="I1316" s="26" t="s">
        <v>1480</v>
      </c>
      <c r="J1316" s="26" t="s">
        <v>4</v>
      </c>
      <c r="K1316" s="26" t="s">
        <v>617</v>
      </c>
      <c r="L1316" s="27" t="s">
        <v>16</v>
      </c>
      <c r="M1316" s="25" t="s">
        <v>3</v>
      </c>
      <c r="N1316" s="25" t="s">
        <v>2</v>
      </c>
      <c r="O131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65</v>
      </c>
      <c r="P1316" s="25">
        <v>65</v>
      </c>
      <c r="Q1316" s="25">
        <v>0</v>
      </c>
      <c r="R1316" s="25">
        <v>0</v>
      </c>
      <c r="S1316" s="25">
        <v>0</v>
      </c>
      <c r="T1316" s="25">
        <v>0</v>
      </c>
      <c r="U1316" s="25">
        <v>52</v>
      </c>
      <c r="V1316" s="41" t="str">
        <f>IFERROR(Master1[[#This Row],[Avg Garment Scans per Delivery]]/Master1[[#This Row],[Garment Inventory]], "")</f>
        <v/>
      </c>
      <c r="W1316" s="42"/>
      <c r="X1316" s="42"/>
      <c r="Y1316" s="42"/>
      <c r="Z1316" s="42"/>
      <c r="AA1316" s="43">
        <f>_xlfn.XLOOKUP(Master1[[#This Row],[cu_id]], Revenue_Analysis[cuid], Revenue_Analysis[Q1 Low Deviation], 0)</f>
        <v>54.440399999999997</v>
      </c>
      <c r="AB1316" s="43">
        <f>_xlfn.XLOOKUP(Master1[[#This Row],[cu_id]],Revenue_Analysis[cuid],Revenue_Analysis[Q1 High Deviation], 0)</f>
        <v>56.037999999999997</v>
      </c>
      <c r="AC1316" s="43">
        <f>_xlfn.XLOOKUP(Master1[[#This Row],[cu_id]],Revenue_Analysis[cuid],Revenue_Analysis[Q2 Low Deviation], 0)</f>
        <v>56.662300000000002</v>
      </c>
      <c r="AD1316" s="43">
        <f>_xlfn.XLOOKUP(Master1[[#This Row],[cu_id]],Revenue_Analysis[cuid],Revenue_Analysis[Q2 High Deviation], 0)</f>
        <v>58.877699999999997</v>
      </c>
      <c r="AE1316" s="43">
        <f>_xlfn.XLOOKUP(Master1[[#This Row],[cu_id]],Revenue_Analysis[cuid],Revenue_Analysis[Q3 Low Deviation], 0)</f>
        <v>58.649799999999999</v>
      </c>
      <c r="AF1316" s="43">
        <f>_xlfn.XLOOKUP(Master1[[#This Row],[cu_id]],Revenue_Analysis[cuid],Revenue_Analysis[Q3 High Deviation], 0)</f>
        <v>59.533200000000001</v>
      </c>
      <c r="AG1316" s="43">
        <f>_xlfn.XLOOKUP(Master1[[#This Row],[cu_id]],Revenue_Analysis[cuid],Revenue_Analysis[Q4 Low Deviation], 0)</f>
        <v>59.433100000000003</v>
      </c>
      <c r="AH1316" s="43">
        <f>_xlfn.XLOOKUP(Master1[[#This Row],[cu_id]],Revenue_Analysis[cuid],Revenue_Analysis[Q4 High Deviation], 0)</f>
        <v>63.854500000000002</v>
      </c>
      <c r="AI1316" s="43">
        <f>_xlfn.XLOOKUP(Master1[[#This Row],[cu_id]],Revenue_Analysis[cuid],Revenue_Analysis[Q1 Average], 0)</f>
        <v>55.239199999999997</v>
      </c>
      <c r="AJ1316" s="43">
        <f>_xlfn.XLOOKUP(Master1[[#This Row],[cu_id]],Revenue_Analysis[cuid],Revenue_Analysis[Q2 Average], 0)</f>
        <v>57.77</v>
      </c>
      <c r="AK1316" s="43">
        <f>_xlfn.XLOOKUP(Master1[[#This Row],[cu_id]],Revenue_Analysis[cuid],Revenue_Analysis[Q3 Average], 0)</f>
        <v>59.091500000000003</v>
      </c>
      <c r="AL1316" s="43">
        <f>_xlfn.XLOOKUP(Master1[[#This Row],[cu_id]],Revenue_Analysis[cuid],Revenue_Analysis[Q4 Average], 0)</f>
        <v>61.643799999999999</v>
      </c>
      <c r="AM1316" s="44">
        <v>0.375</v>
      </c>
      <c r="AN1316" s="44">
        <v>0.66666666666666663</v>
      </c>
      <c r="AO1316" s="25" t="s">
        <v>13860</v>
      </c>
      <c r="AP1316" s="25" t="s">
        <v>13860</v>
      </c>
      <c r="AQ1316" s="25" t="s">
        <v>13860</v>
      </c>
      <c r="AR1316" s="25" t="s">
        <v>0</v>
      </c>
      <c r="AS1316" s="15">
        <f>IFERROR(_xlfn.XLOOKUP(Master1[[#This Row],[cu_id]],StopTimes[cu_ID],StopTimes[Average Stop Time]), 0)</f>
        <v>10.864814813333334</v>
      </c>
      <c r="AT1316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316" s="45">
        <v>7</v>
      </c>
      <c r="AV1316" s="13"/>
      <c r="AW1316" s="12"/>
    </row>
    <row r="1317" spans="1:49" x14ac:dyDescent="0.3">
      <c r="A1317" s="74" t="s">
        <v>3904</v>
      </c>
      <c r="B1317" s="25">
        <v>34</v>
      </c>
      <c r="C1317" s="25" t="s">
        <v>12</v>
      </c>
      <c r="D1317" s="26">
        <v>30215</v>
      </c>
      <c r="E1317" s="26" t="s">
        <v>13</v>
      </c>
      <c r="F1317" s="126" t="s">
        <v>1555</v>
      </c>
      <c r="G1317" s="26" t="s">
        <v>1556</v>
      </c>
      <c r="H1317" s="26" t="s">
        <v>5</v>
      </c>
      <c r="I1317" s="26" t="s">
        <v>738</v>
      </c>
      <c r="J1317" s="26" t="s">
        <v>4</v>
      </c>
      <c r="K1317" s="26" t="s">
        <v>701</v>
      </c>
      <c r="L1317" s="27" t="s">
        <v>16</v>
      </c>
      <c r="M1317" s="25" t="s">
        <v>3</v>
      </c>
      <c r="N1317" s="25" t="s">
        <v>2</v>
      </c>
      <c r="O131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317" s="25">
        <v>0</v>
      </c>
      <c r="Q1317" s="25">
        <v>100</v>
      </c>
      <c r="R1317" s="25">
        <v>0</v>
      </c>
      <c r="S1317" s="25">
        <v>0</v>
      </c>
      <c r="T1317" s="25">
        <v>0</v>
      </c>
      <c r="U1317" s="25">
        <v>52</v>
      </c>
      <c r="V1317" s="41" t="str">
        <f>IFERROR(Master1[[#This Row],[Avg Garment Scans per Delivery]]/Master1[[#This Row],[Garment Inventory]], "")</f>
        <v/>
      </c>
      <c r="W1317" s="42"/>
      <c r="X1317" s="42"/>
      <c r="Y1317" s="42"/>
      <c r="Z1317" s="42"/>
      <c r="AA1317" s="43">
        <f>_xlfn.XLOOKUP(Master1[[#This Row],[cu_id]], Revenue_Analysis[cuid], Revenue_Analysis[Q1 Low Deviation], 0)</f>
        <v>147.37020000000001</v>
      </c>
      <c r="AB1317" s="43">
        <f>_xlfn.XLOOKUP(Master1[[#This Row],[cu_id]],Revenue_Analysis[cuid],Revenue_Analysis[Q1 High Deviation], 0)</f>
        <v>153.279</v>
      </c>
      <c r="AC1317" s="43">
        <f>_xlfn.XLOOKUP(Master1[[#This Row],[cu_id]],Revenue_Analysis[cuid],Revenue_Analysis[Q2 Low Deviation], 0)</f>
        <v>153.47059999999999</v>
      </c>
      <c r="AD1317" s="43">
        <f>_xlfn.XLOOKUP(Master1[[#This Row],[cu_id]],Revenue_Analysis[cuid],Revenue_Analysis[Q2 High Deviation], 0)</f>
        <v>155.9864</v>
      </c>
      <c r="AE1317" s="43">
        <f>_xlfn.XLOOKUP(Master1[[#This Row],[cu_id]],Revenue_Analysis[cuid],Revenue_Analysis[Q3 Low Deviation], 0)</f>
        <v>212.9726</v>
      </c>
      <c r="AF1317" s="43">
        <f>_xlfn.XLOOKUP(Master1[[#This Row],[cu_id]],Revenue_Analysis[cuid],Revenue_Analysis[Q3 High Deviation], 0)</f>
        <v>235.0104</v>
      </c>
      <c r="AG1317" s="43">
        <f>_xlfn.XLOOKUP(Master1[[#This Row],[cu_id]],Revenue_Analysis[cuid],Revenue_Analysis[Q4 Low Deviation], 0)</f>
        <v>133.79230000000001</v>
      </c>
      <c r="AH1317" s="43">
        <f>_xlfn.XLOOKUP(Master1[[#This Row],[cu_id]],Revenue_Analysis[cuid],Revenue_Analysis[Q4 High Deviation], 0)</f>
        <v>182.09610000000001</v>
      </c>
      <c r="AI1317" s="43">
        <f>_xlfn.XLOOKUP(Master1[[#This Row],[cu_id]],Revenue_Analysis[cuid],Revenue_Analysis[Q1 Average], 0)</f>
        <v>150.3246</v>
      </c>
      <c r="AJ1317" s="43">
        <f>_xlfn.XLOOKUP(Master1[[#This Row],[cu_id]],Revenue_Analysis[cuid],Revenue_Analysis[Q2 Average], 0)</f>
        <v>154.7285</v>
      </c>
      <c r="AK1317" s="43">
        <f>_xlfn.XLOOKUP(Master1[[#This Row],[cu_id]],Revenue_Analysis[cuid],Revenue_Analysis[Q3 Average], 0)</f>
        <v>223.9915</v>
      </c>
      <c r="AL1317" s="43">
        <f>_xlfn.XLOOKUP(Master1[[#This Row],[cu_id]],Revenue_Analysis[cuid],Revenue_Analysis[Q4 Average], 0)</f>
        <v>157.9442</v>
      </c>
      <c r="AM1317" s="44">
        <v>0.375</v>
      </c>
      <c r="AN1317" s="44">
        <v>0.6875</v>
      </c>
      <c r="AO1317" s="25" t="s">
        <v>13860</v>
      </c>
      <c r="AP1317" s="25" t="s">
        <v>13860</v>
      </c>
      <c r="AQ1317" s="25" t="s">
        <v>13860</v>
      </c>
      <c r="AR1317" s="25" t="s">
        <v>0</v>
      </c>
      <c r="AS1317" s="15">
        <f>IFERROR(_xlfn.XLOOKUP(Master1[[#This Row],[cu_id]],StopTimes[cu_ID],StopTimes[Average Stop Time]), 0)</f>
        <v>7.75</v>
      </c>
      <c r="AT1317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317" s="45">
        <v>15</v>
      </c>
      <c r="AV1317" s="13"/>
      <c r="AW1317" s="12"/>
    </row>
    <row r="1318" spans="1:49" x14ac:dyDescent="0.3">
      <c r="A1318" s="74" t="s">
        <v>3905</v>
      </c>
      <c r="B1318" s="25">
        <v>9</v>
      </c>
      <c r="C1318" s="25" t="s">
        <v>7</v>
      </c>
      <c r="D1318" s="26">
        <v>30230</v>
      </c>
      <c r="E1318" s="26" t="s">
        <v>13</v>
      </c>
      <c r="F1318" s="126" t="s">
        <v>1557</v>
      </c>
      <c r="G1318" s="26" t="s">
        <v>1558</v>
      </c>
      <c r="H1318" s="26" t="s">
        <v>5</v>
      </c>
      <c r="I1318" s="26" t="s">
        <v>567</v>
      </c>
      <c r="J1318" s="26" t="s">
        <v>4</v>
      </c>
      <c r="K1318" s="26" t="s">
        <v>753</v>
      </c>
      <c r="L1318" s="27" t="s">
        <v>16</v>
      </c>
      <c r="M1318" s="25" t="s">
        <v>3</v>
      </c>
      <c r="N1318" s="25" t="s">
        <v>2</v>
      </c>
      <c r="O131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91</v>
      </c>
      <c r="P1318" s="25">
        <v>0</v>
      </c>
      <c r="Q1318" s="25">
        <v>0</v>
      </c>
      <c r="R1318" s="25">
        <v>0</v>
      </c>
      <c r="S1318" s="25">
        <v>0</v>
      </c>
      <c r="T1318" s="25">
        <v>91</v>
      </c>
      <c r="U1318" s="25">
        <v>50</v>
      </c>
      <c r="V1318" s="41" t="str">
        <f>IFERROR(Master1[[#This Row],[Avg Garment Scans per Delivery]]/Master1[[#This Row],[Garment Inventory]], "")</f>
        <v/>
      </c>
      <c r="W1318" s="42"/>
      <c r="X1318" s="42"/>
      <c r="Y1318" s="42"/>
      <c r="Z1318" s="42"/>
      <c r="AA1318" s="43">
        <f>_xlfn.XLOOKUP(Master1[[#This Row],[cu_id]], Revenue_Analysis[cuid], Revenue_Analysis[Q1 Low Deviation], 0)</f>
        <v>70.33</v>
      </c>
      <c r="AB1318" s="43">
        <f>_xlfn.XLOOKUP(Master1[[#This Row],[cu_id]],Revenue_Analysis[cuid],Revenue_Analysis[Q1 High Deviation], 0)</f>
        <v>71.58</v>
      </c>
      <c r="AC1318" s="43">
        <f>_xlfn.XLOOKUP(Master1[[#This Row],[cu_id]],Revenue_Analysis[cuid],Revenue_Analysis[Q2 Low Deviation], 0)</f>
        <v>72.468400000000003</v>
      </c>
      <c r="AD1318" s="43">
        <f>_xlfn.XLOOKUP(Master1[[#This Row],[cu_id]],Revenue_Analysis[cuid],Revenue_Analysis[Q2 High Deviation], 0)</f>
        <v>76.325400000000002</v>
      </c>
      <c r="AE1318" s="43">
        <f>_xlfn.XLOOKUP(Master1[[#This Row],[cu_id]],Revenue_Analysis[cuid],Revenue_Analysis[Q3 Low Deviation], 0)</f>
        <v>70.403099999999995</v>
      </c>
      <c r="AF1318" s="43">
        <f>_xlfn.XLOOKUP(Master1[[#This Row],[cu_id]],Revenue_Analysis[cuid],Revenue_Analysis[Q3 High Deviation], 0)</f>
        <v>85.476900000000001</v>
      </c>
      <c r="AG1318" s="43">
        <f>_xlfn.XLOOKUP(Master1[[#This Row],[cu_id]],Revenue_Analysis[cuid],Revenue_Analysis[Q4 Low Deviation], 0)</f>
        <v>75.11</v>
      </c>
      <c r="AH1318" s="43">
        <f>_xlfn.XLOOKUP(Master1[[#This Row],[cu_id]],Revenue_Analysis[cuid],Revenue_Analysis[Q4 High Deviation], 0)</f>
        <v>75.11</v>
      </c>
      <c r="AI1318" s="43">
        <f>_xlfn.XLOOKUP(Master1[[#This Row],[cu_id]],Revenue_Analysis[cuid],Revenue_Analysis[Q1 Average], 0)</f>
        <v>70.954999999999998</v>
      </c>
      <c r="AJ1318" s="43">
        <f>_xlfn.XLOOKUP(Master1[[#This Row],[cu_id]],Revenue_Analysis[cuid],Revenue_Analysis[Q2 Average], 0)</f>
        <v>74.396900000000002</v>
      </c>
      <c r="AK1318" s="43">
        <f>_xlfn.XLOOKUP(Master1[[#This Row],[cu_id]],Revenue_Analysis[cuid],Revenue_Analysis[Q3 Average], 0)</f>
        <v>77.94</v>
      </c>
      <c r="AL1318" s="43">
        <f>_xlfn.XLOOKUP(Master1[[#This Row],[cu_id]],Revenue_Analysis[cuid],Revenue_Analysis[Q4 Average], 0)</f>
        <v>75.11</v>
      </c>
      <c r="AM1318" s="44" t="s">
        <v>13860</v>
      </c>
      <c r="AN1318" s="44" t="s">
        <v>13860</v>
      </c>
      <c r="AO1318" s="25" t="s">
        <v>13860</v>
      </c>
      <c r="AP1318" s="25" t="s">
        <v>13860</v>
      </c>
      <c r="AQ1318" s="25" t="s">
        <v>13860</v>
      </c>
      <c r="AR1318" s="25" t="s">
        <v>0</v>
      </c>
      <c r="AS1318" s="15">
        <f>IFERROR(_xlfn.XLOOKUP(Master1[[#This Row],[cu_id]],StopTimes[cu_ID],StopTimes[Average Stop Time]), 0)</f>
        <v>8.0333333333333332</v>
      </c>
      <c r="AT131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18" s="45" t="s">
        <v>13860</v>
      </c>
      <c r="AV1318" s="13"/>
      <c r="AW1318" s="12"/>
    </row>
    <row r="1319" spans="1:49" x14ac:dyDescent="0.3">
      <c r="A1319" s="74" t="s">
        <v>3942</v>
      </c>
      <c r="B1319" s="25">
        <v>70</v>
      </c>
      <c r="C1319" s="25" t="s">
        <v>6</v>
      </c>
      <c r="D1319" s="26">
        <v>29442</v>
      </c>
      <c r="E1319" s="26" t="s">
        <v>39</v>
      </c>
      <c r="F1319" s="126" t="s">
        <v>1642</v>
      </c>
      <c r="G1319" s="26" t="s">
        <v>1643</v>
      </c>
      <c r="H1319" s="26" t="s">
        <v>5</v>
      </c>
      <c r="I1319" s="26" t="s">
        <v>1353</v>
      </c>
      <c r="J1319" s="26" t="s">
        <v>4</v>
      </c>
      <c r="K1319" s="26" t="s">
        <v>758</v>
      </c>
      <c r="L1319" s="27" t="s">
        <v>16</v>
      </c>
      <c r="M1319" s="25" t="s">
        <v>3</v>
      </c>
      <c r="N1319" s="25" t="s">
        <v>2</v>
      </c>
      <c r="O131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319" s="25">
        <v>0</v>
      </c>
      <c r="Q1319" s="25">
        <v>0</v>
      </c>
      <c r="R1319" s="25">
        <v>10</v>
      </c>
      <c r="S1319" s="25">
        <v>0</v>
      </c>
      <c r="T1319" s="25">
        <v>0</v>
      </c>
      <c r="U1319" s="25">
        <v>51</v>
      </c>
      <c r="V1319" s="41">
        <f>IFERROR(Master1[[#This Row],[Avg Garment Scans per Delivery]]/Master1[[#This Row],[Garment Inventory]], "")</f>
        <v>0.19191919191919191</v>
      </c>
      <c r="W1319" s="42">
        <v>99</v>
      </c>
      <c r="X1319" s="42">
        <v>19</v>
      </c>
      <c r="Y1319" s="42">
        <v>5</v>
      </c>
      <c r="Z1319" s="42">
        <v>99</v>
      </c>
      <c r="AA1319" s="43">
        <f>_xlfn.XLOOKUP(Master1[[#This Row],[cu_id]], Revenue_Analysis[cuid], Revenue_Analysis[Q1 Low Deviation], 0)</f>
        <v>29.541599999999999</v>
      </c>
      <c r="AB1319" s="43">
        <f>_xlfn.XLOOKUP(Master1[[#This Row],[cu_id]],Revenue_Analysis[cuid],Revenue_Analysis[Q1 High Deviation], 0)</f>
        <v>32.085999999999999</v>
      </c>
      <c r="AC1319" s="43">
        <f>_xlfn.XLOOKUP(Master1[[#This Row],[cu_id]],Revenue_Analysis[cuid],Revenue_Analysis[Q2 Low Deviation], 0)</f>
        <v>29.143999999999998</v>
      </c>
      <c r="AD1319" s="43">
        <f>_xlfn.XLOOKUP(Master1[[#This Row],[cu_id]],Revenue_Analysis[cuid],Revenue_Analysis[Q2 High Deviation], 0)</f>
        <v>32.969799999999999</v>
      </c>
      <c r="AE1319" s="43">
        <f>_xlfn.XLOOKUP(Master1[[#This Row],[cu_id]],Revenue_Analysis[cuid],Revenue_Analysis[Q3 Low Deviation], 0)</f>
        <v>34.471600000000002</v>
      </c>
      <c r="AF1319" s="43">
        <f>_xlfn.XLOOKUP(Master1[[#This Row],[cu_id]],Revenue_Analysis[cuid],Revenue_Analysis[Q3 High Deviation], 0)</f>
        <v>37.716000000000001</v>
      </c>
      <c r="AG1319" s="43">
        <f>_xlfn.XLOOKUP(Master1[[#This Row],[cu_id]],Revenue_Analysis[cuid],Revenue_Analysis[Q4 Low Deviation], 0)</f>
        <v>41.336799999999997</v>
      </c>
      <c r="AH1319" s="43">
        <f>_xlfn.XLOOKUP(Master1[[#This Row],[cu_id]],Revenue_Analysis[cuid],Revenue_Analysis[Q4 High Deviation], 0)</f>
        <v>43.654000000000003</v>
      </c>
      <c r="AI1319" s="43">
        <f>_xlfn.XLOOKUP(Master1[[#This Row],[cu_id]],Revenue_Analysis[cuid],Revenue_Analysis[Q1 Average], 0)</f>
        <v>30.813800000000001</v>
      </c>
      <c r="AJ1319" s="43">
        <f>_xlfn.XLOOKUP(Master1[[#This Row],[cu_id]],Revenue_Analysis[cuid],Revenue_Analysis[Q2 Average], 0)</f>
        <v>31.056899999999999</v>
      </c>
      <c r="AK1319" s="43">
        <f>_xlfn.XLOOKUP(Master1[[#This Row],[cu_id]],Revenue_Analysis[cuid],Revenue_Analysis[Q3 Average], 0)</f>
        <v>36.093800000000002</v>
      </c>
      <c r="AL1319" s="43">
        <f>_xlfn.XLOOKUP(Master1[[#This Row],[cu_id]],Revenue_Analysis[cuid],Revenue_Analysis[Q4 Average], 0)</f>
        <v>42.495399999999997</v>
      </c>
      <c r="AM1319" s="44">
        <v>0.27083333333333331</v>
      </c>
      <c r="AN1319" s="44">
        <v>0.66666666666666663</v>
      </c>
      <c r="AO1319" s="25" t="s">
        <v>13860</v>
      </c>
      <c r="AP1319" s="25" t="s">
        <v>13860</v>
      </c>
      <c r="AQ1319" s="25" t="s">
        <v>13860</v>
      </c>
      <c r="AR1319" s="25" t="s">
        <v>0</v>
      </c>
      <c r="AS1319" s="15">
        <f>IFERROR(_xlfn.XLOOKUP(Master1[[#This Row],[cu_id]],StopTimes[cu_ID],StopTimes[Average Stop Time]), 0)</f>
        <v>0.17291666666666666</v>
      </c>
      <c r="AT131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19" s="45">
        <v>3</v>
      </c>
      <c r="AV1319" s="13"/>
      <c r="AW1319" s="12"/>
    </row>
    <row r="1320" spans="1:49" x14ac:dyDescent="0.3">
      <c r="A1320" s="74" t="s">
        <v>3907</v>
      </c>
      <c r="B1320" s="25">
        <v>71</v>
      </c>
      <c r="C1320" s="25" t="s">
        <v>9</v>
      </c>
      <c r="D1320" s="26">
        <v>30265</v>
      </c>
      <c r="E1320" s="26" t="s">
        <v>13</v>
      </c>
      <c r="F1320" s="126" t="s">
        <v>1561</v>
      </c>
      <c r="G1320" s="26" t="s">
        <v>1562</v>
      </c>
      <c r="H1320" s="26" t="s">
        <v>5</v>
      </c>
      <c r="I1320" s="26" t="s">
        <v>205</v>
      </c>
      <c r="J1320" s="26" t="s">
        <v>4</v>
      </c>
      <c r="K1320" s="26" t="s">
        <v>206</v>
      </c>
      <c r="L1320" s="27" t="s">
        <v>21</v>
      </c>
      <c r="M1320" s="25" t="s">
        <v>20</v>
      </c>
      <c r="N1320" s="25" t="s">
        <v>2</v>
      </c>
      <c r="O132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1320" s="25">
        <v>120</v>
      </c>
      <c r="Q1320" s="25">
        <v>0</v>
      </c>
      <c r="R1320" s="25">
        <v>0</v>
      </c>
      <c r="S1320" s="25">
        <v>0</v>
      </c>
      <c r="T1320" s="25">
        <v>0</v>
      </c>
      <c r="U1320" s="25">
        <v>13</v>
      </c>
      <c r="V1320" s="41" t="str">
        <f>IFERROR(Master1[[#This Row],[Avg Garment Scans per Delivery]]/Master1[[#This Row],[Garment Inventory]], "")</f>
        <v/>
      </c>
      <c r="W1320" s="42"/>
      <c r="X1320" s="42"/>
      <c r="Y1320" s="42"/>
      <c r="Z1320" s="42"/>
      <c r="AA1320" s="43">
        <f>_xlfn.XLOOKUP(Master1[[#This Row],[cu_id]], Revenue_Analysis[cuid], Revenue_Analysis[Q1 Low Deviation], 0)</f>
        <v>66.5</v>
      </c>
      <c r="AB1320" s="43">
        <f>_xlfn.XLOOKUP(Master1[[#This Row],[cu_id]],Revenue_Analysis[cuid],Revenue_Analysis[Q1 High Deviation], 0)</f>
        <v>68.5</v>
      </c>
      <c r="AC1320" s="43">
        <f>_xlfn.XLOOKUP(Master1[[#This Row],[cu_id]],Revenue_Analysis[cuid],Revenue_Analysis[Q2 Low Deviation], 0)</f>
        <v>67.055599999999998</v>
      </c>
      <c r="AD1320" s="43">
        <f>_xlfn.XLOOKUP(Master1[[#This Row],[cu_id]],Revenue_Analysis[cuid],Revenue_Analysis[Q2 High Deviation], 0)</f>
        <v>69.277799999999999</v>
      </c>
      <c r="AE1320" s="43">
        <f>_xlfn.XLOOKUP(Master1[[#This Row],[cu_id]],Revenue_Analysis[cuid],Revenue_Analysis[Q3 Low Deviation], 0)</f>
        <v>64.681299999999993</v>
      </c>
      <c r="AF1320" s="43">
        <f>_xlfn.XLOOKUP(Master1[[#This Row],[cu_id]],Revenue_Analysis[cuid],Revenue_Analysis[Q3 High Deviation], 0)</f>
        <v>66.523700000000005</v>
      </c>
      <c r="AG1320" s="43">
        <f>_xlfn.XLOOKUP(Master1[[#This Row],[cu_id]],Revenue_Analysis[cuid],Revenue_Analysis[Q4 Low Deviation], 0)</f>
        <v>63.76</v>
      </c>
      <c r="AH1320" s="43">
        <f>_xlfn.XLOOKUP(Master1[[#This Row],[cu_id]],Revenue_Analysis[cuid],Revenue_Analysis[Q4 High Deviation], 0)</f>
        <v>63.76</v>
      </c>
      <c r="AI1320" s="43">
        <f>_xlfn.XLOOKUP(Master1[[#This Row],[cu_id]],Revenue_Analysis[cuid],Revenue_Analysis[Q1 Average], 0)</f>
        <v>67.5</v>
      </c>
      <c r="AJ1320" s="43">
        <f>_xlfn.XLOOKUP(Master1[[#This Row],[cu_id]],Revenue_Analysis[cuid],Revenue_Analysis[Q2 Average], 0)</f>
        <v>68.166700000000006</v>
      </c>
      <c r="AK1320" s="43">
        <f>_xlfn.XLOOKUP(Master1[[#This Row],[cu_id]],Revenue_Analysis[cuid],Revenue_Analysis[Q3 Average], 0)</f>
        <v>65.602500000000006</v>
      </c>
      <c r="AL1320" s="43">
        <f>_xlfn.XLOOKUP(Master1[[#This Row],[cu_id]],Revenue_Analysis[cuid],Revenue_Analysis[Q4 Average], 0)</f>
        <v>63.76</v>
      </c>
      <c r="AM1320" s="44">
        <v>7</v>
      </c>
      <c r="AN1320" s="44">
        <v>5.5</v>
      </c>
      <c r="AO1320" s="25" t="s">
        <v>13860</v>
      </c>
      <c r="AP1320" s="25" t="s">
        <v>13860</v>
      </c>
      <c r="AQ1320" s="25" t="s">
        <v>207</v>
      </c>
      <c r="AR1320" s="25" t="s">
        <v>0</v>
      </c>
      <c r="AS1320" s="15">
        <f>IFERROR(_xlfn.XLOOKUP(Master1[[#This Row],[cu_id]],StopTimes[cu_ID],StopTimes[Average Stop Time]), 0)</f>
        <v>7.1055555550000005</v>
      </c>
      <c r="AT132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20" s="45" t="s">
        <v>13860</v>
      </c>
      <c r="AV1320" s="13"/>
      <c r="AW1320" s="12"/>
    </row>
    <row r="1321" spans="1:49" x14ac:dyDescent="0.3">
      <c r="A1321" s="74" t="s">
        <v>3558</v>
      </c>
      <c r="B1321" s="25">
        <v>34</v>
      </c>
      <c r="C1321" s="25" t="s">
        <v>12</v>
      </c>
      <c r="D1321" s="26">
        <v>30291</v>
      </c>
      <c r="E1321" s="26" t="s">
        <v>13</v>
      </c>
      <c r="F1321" s="126" t="s">
        <v>736</v>
      </c>
      <c r="G1321" s="26" t="s">
        <v>737</v>
      </c>
      <c r="H1321" s="26" t="s">
        <v>5</v>
      </c>
      <c r="I1321" s="26" t="s">
        <v>738</v>
      </c>
      <c r="J1321" s="26" t="s">
        <v>4</v>
      </c>
      <c r="K1321" s="26" t="s">
        <v>701</v>
      </c>
      <c r="L1321" s="27" t="s">
        <v>16</v>
      </c>
      <c r="M1321" s="25" t="s">
        <v>3</v>
      </c>
      <c r="N1321" s="25" t="s">
        <v>2</v>
      </c>
      <c r="O132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321" s="25">
        <v>0</v>
      </c>
      <c r="Q1321" s="25">
        <v>90</v>
      </c>
      <c r="R1321" s="25">
        <v>0</v>
      </c>
      <c r="S1321" s="25">
        <v>0</v>
      </c>
      <c r="T1321" s="25">
        <v>0</v>
      </c>
      <c r="U1321" s="25">
        <v>52</v>
      </c>
      <c r="V1321" s="41" t="str">
        <f>IFERROR(Master1[[#This Row],[Avg Garment Scans per Delivery]]/Master1[[#This Row],[Garment Inventory]], "")</f>
        <v/>
      </c>
      <c r="W1321" s="42"/>
      <c r="X1321" s="42"/>
      <c r="Y1321" s="42"/>
      <c r="Z1321" s="42"/>
      <c r="AA1321" s="43">
        <f>_xlfn.XLOOKUP(Master1[[#This Row],[cu_id]], Revenue_Analysis[cuid], Revenue_Analysis[Q1 Low Deviation], 0)</f>
        <v>47.872399999999999</v>
      </c>
      <c r="AB1321" s="43">
        <f>_xlfn.XLOOKUP(Master1[[#This Row],[cu_id]],Revenue_Analysis[cuid],Revenue_Analysis[Q1 High Deviation], 0)</f>
        <v>88.369200000000006</v>
      </c>
      <c r="AC1321" s="43">
        <f>_xlfn.XLOOKUP(Master1[[#This Row],[cu_id]],Revenue_Analysis[cuid],Revenue_Analysis[Q2 Low Deviation], 0)</f>
        <v>48.589199999999998</v>
      </c>
      <c r="AD1321" s="43">
        <f>_xlfn.XLOOKUP(Master1[[#This Row],[cu_id]],Revenue_Analysis[cuid],Revenue_Analysis[Q2 High Deviation], 0)</f>
        <v>90.090800000000002</v>
      </c>
      <c r="AE1321" s="43">
        <f>_xlfn.XLOOKUP(Master1[[#This Row],[cu_id]],Revenue_Analysis[cuid],Revenue_Analysis[Q3 Low Deviation], 0)</f>
        <v>56.326799999999999</v>
      </c>
      <c r="AF1321" s="43">
        <f>_xlfn.XLOOKUP(Master1[[#This Row],[cu_id]],Revenue_Analysis[cuid],Revenue_Analysis[Q3 High Deviation], 0)</f>
        <v>99.451599999999999</v>
      </c>
      <c r="AG1321" s="43">
        <f>_xlfn.XLOOKUP(Master1[[#This Row],[cu_id]],Revenue_Analysis[cuid],Revenue_Analysis[Q4 Low Deviation], 0)</f>
        <v>53.825200000000002</v>
      </c>
      <c r="AH1321" s="43">
        <f>_xlfn.XLOOKUP(Master1[[#This Row],[cu_id]],Revenue_Analysis[cuid],Revenue_Analysis[Q4 High Deviation], 0)</f>
        <v>101.801</v>
      </c>
      <c r="AI1321" s="43">
        <f>_xlfn.XLOOKUP(Master1[[#This Row],[cu_id]],Revenue_Analysis[cuid],Revenue_Analysis[Q1 Average], 0)</f>
        <v>68.120800000000003</v>
      </c>
      <c r="AJ1321" s="43">
        <f>_xlfn.XLOOKUP(Master1[[#This Row],[cu_id]],Revenue_Analysis[cuid],Revenue_Analysis[Q2 Average], 0)</f>
        <v>69.34</v>
      </c>
      <c r="AK1321" s="43">
        <f>_xlfn.XLOOKUP(Master1[[#This Row],[cu_id]],Revenue_Analysis[cuid],Revenue_Analysis[Q3 Average], 0)</f>
        <v>77.889200000000002</v>
      </c>
      <c r="AL1321" s="43">
        <f>_xlfn.XLOOKUP(Master1[[#This Row],[cu_id]],Revenue_Analysis[cuid],Revenue_Analysis[Q4 Average], 0)</f>
        <v>77.813100000000006</v>
      </c>
      <c r="AM1321" s="44">
        <v>0.4375</v>
      </c>
      <c r="AN1321" s="44">
        <v>0.6875</v>
      </c>
      <c r="AO1321" s="25" t="s">
        <v>13860</v>
      </c>
      <c r="AP1321" s="25" t="s">
        <v>13860</v>
      </c>
      <c r="AQ1321" s="25" t="s">
        <v>13860</v>
      </c>
      <c r="AR1321" s="25" t="s">
        <v>0</v>
      </c>
      <c r="AS1321" s="15">
        <f>IFERROR(_xlfn.XLOOKUP(Master1[[#This Row],[cu_id]],StopTimes[cu_ID],StopTimes[Average Stop Time]), 0)</f>
        <v>2.25</v>
      </c>
      <c r="AT132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21" s="45" t="s">
        <v>13860</v>
      </c>
      <c r="AV1321" s="13"/>
      <c r="AW1321" s="12"/>
    </row>
    <row r="1322" spans="1:49" x14ac:dyDescent="0.3">
      <c r="A1322" s="74" t="s">
        <v>4375</v>
      </c>
      <c r="B1322" s="25">
        <v>72</v>
      </c>
      <c r="C1322" s="25" t="s">
        <v>7</v>
      </c>
      <c r="D1322" s="26">
        <v>30293</v>
      </c>
      <c r="E1322" s="26" t="s">
        <v>13</v>
      </c>
      <c r="F1322" s="126" t="s">
        <v>2580</v>
      </c>
      <c r="G1322" s="26" t="s">
        <v>2581</v>
      </c>
      <c r="H1322" s="26" t="s">
        <v>5</v>
      </c>
      <c r="I1322" s="26" t="s">
        <v>1456</v>
      </c>
      <c r="J1322" s="26" t="s">
        <v>4</v>
      </c>
      <c r="K1322" s="26" t="s">
        <v>305</v>
      </c>
      <c r="L1322" s="27" t="s">
        <v>16</v>
      </c>
      <c r="M1322" s="25" t="s">
        <v>3</v>
      </c>
      <c r="N1322" s="25" t="s">
        <v>2</v>
      </c>
      <c r="O132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390</v>
      </c>
      <c r="P1322" s="25">
        <v>0</v>
      </c>
      <c r="Q1322" s="25">
        <v>0</v>
      </c>
      <c r="R1322" s="25">
        <v>0</v>
      </c>
      <c r="S1322" s="25">
        <v>0</v>
      </c>
      <c r="T1322" s="25">
        <v>390</v>
      </c>
      <c r="U1322" s="25">
        <v>52</v>
      </c>
      <c r="V1322" s="41" t="str">
        <f>IFERROR(Master1[[#This Row],[Avg Garment Scans per Delivery]]/Master1[[#This Row],[Garment Inventory]], "")</f>
        <v/>
      </c>
      <c r="W1322" s="42"/>
      <c r="X1322" s="42"/>
      <c r="Y1322" s="42"/>
      <c r="Z1322" s="42"/>
      <c r="AA1322" s="43">
        <f>_xlfn.XLOOKUP(Master1[[#This Row],[cu_id]], Revenue_Analysis[cuid], Revenue_Analysis[Q1 Low Deviation], 0)</f>
        <v>54.467500000000001</v>
      </c>
      <c r="AB1322" s="43">
        <f>_xlfn.XLOOKUP(Master1[[#This Row],[cu_id]],Revenue_Analysis[cuid],Revenue_Analysis[Q1 High Deviation], 0)</f>
        <v>82.382499999999993</v>
      </c>
      <c r="AC1322" s="43">
        <f>_xlfn.XLOOKUP(Master1[[#This Row],[cu_id]],Revenue_Analysis[cuid],Revenue_Analysis[Q2 Low Deviation], 0)</f>
        <v>60.366399999999999</v>
      </c>
      <c r="AD1322" s="43">
        <f>_xlfn.XLOOKUP(Master1[[#This Row],[cu_id]],Revenue_Analysis[cuid],Revenue_Analysis[Q2 High Deviation], 0)</f>
        <v>86.998199999999997</v>
      </c>
      <c r="AE1322" s="43">
        <f>_xlfn.XLOOKUP(Master1[[#This Row],[cu_id]],Revenue_Analysis[cuid],Revenue_Analysis[Q3 Low Deviation], 0)</f>
        <v>63.998600000000003</v>
      </c>
      <c r="AF1322" s="43">
        <f>_xlfn.XLOOKUP(Master1[[#This Row],[cu_id]],Revenue_Analysis[cuid],Revenue_Analysis[Q3 High Deviation], 0)</f>
        <v>93.974199999999996</v>
      </c>
      <c r="AG1322" s="43">
        <f>_xlfn.XLOOKUP(Master1[[#This Row],[cu_id]],Revenue_Analysis[cuid],Revenue_Analysis[Q4 Low Deviation], 0)</f>
        <v>63.437100000000001</v>
      </c>
      <c r="AH1322" s="43">
        <f>_xlfn.XLOOKUP(Master1[[#This Row],[cu_id]],Revenue_Analysis[cuid],Revenue_Analysis[Q4 High Deviation], 0)</f>
        <v>89.510499999999993</v>
      </c>
      <c r="AI1322" s="43">
        <f>_xlfn.XLOOKUP(Master1[[#This Row],[cu_id]],Revenue_Analysis[cuid],Revenue_Analysis[Q1 Average], 0)</f>
        <v>68.424999999999997</v>
      </c>
      <c r="AJ1322" s="43">
        <f>_xlfn.XLOOKUP(Master1[[#This Row],[cu_id]],Revenue_Analysis[cuid],Revenue_Analysis[Q2 Average], 0)</f>
        <v>73.682299999999998</v>
      </c>
      <c r="AK1322" s="43">
        <f>_xlfn.XLOOKUP(Master1[[#This Row],[cu_id]],Revenue_Analysis[cuid],Revenue_Analysis[Q3 Average], 0)</f>
        <v>78.986400000000003</v>
      </c>
      <c r="AL1322" s="43">
        <f>_xlfn.XLOOKUP(Master1[[#This Row],[cu_id]],Revenue_Analysis[cuid],Revenue_Analysis[Q4 Average], 0)</f>
        <v>76.473799999999997</v>
      </c>
      <c r="AM1322" s="44">
        <v>0.5</v>
      </c>
      <c r="AN1322" s="44">
        <v>0.6875</v>
      </c>
      <c r="AO1322" s="25" t="s">
        <v>13860</v>
      </c>
      <c r="AP1322" s="25" t="s">
        <v>13860</v>
      </c>
      <c r="AQ1322" s="25" t="s">
        <v>13860</v>
      </c>
      <c r="AR1322" s="25" t="s">
        <v>0</v>
      </c>
      <c r="AS1322" s="15">
        <f>IFERROR(_xlfn.XLOOKUP(Master1[[#This Row],[cu_id]],StopTimes[cu_ID],StopTimes[Average Stop Time]), 0)</f>
        <v>1.4333333333333333</v>
      </c>
      <c r="AT132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22" s="45">
        <v>3</v>
      </c>
      <c r="AV1322" s="13"/>
      <c r="AW1322" s="12"/>
    </row>
    <row r="1323" spans="1:49" x14ac:dyDescent="0.3">
      <c r="A1323" s="74" t="s">
        <v>3589</v>
      </c>
      <c r="B1323" s="25">
        <v>71</v>
      </c>
      <c r="C1323" s="25" t="s">
        <v>14</v>
      </c>
      <c r="D1323" s="26">
        <v>99079</v>
      </c>
      <c r="E1323" s="26" t="s">
        <v>74</v>
      </c>
      <c r="F1323" s="127" t="s">
        <v>4792</v>
      </c>
      <c r="G1323" s="26" t="s">
        <v>827</v>
      </c>
      <c r="H1323" s="26" t="s">
        <v>11</v>
      </c>
      <c r="I1323" s="26" t="s">
        <v>431</v>
      </c>
      <c r="J1323" s="26" t="s">
        <v>4</v>
      </c>
      <c r="K1323" s="26" t="s">
        <v>623</v>
      </c>
      <c r="L1323" s="27" t="s">
        <v>16</v>
      </c>
      <c r="M1323" s="25" t="s">
        <v>3</v>
      </c>
      <c r="N1323" s="25" t="s">
        <v>2</v>
      </c>
      <c r="O132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323" s="25">
        <v>0</v>
      </c>
      <c r="Q1323" s="25">
        <v>0</v>
      </c>
      <c r="R1323" s="25">
        <v>0</v>
      </c>
      <c r="S1323" s="25">
        <v>70</v>
      </c>
      <c r="T1323" s="25">
        <v>0</v>
      </c>
      <c r="U1323" s="25">
        <v>54</v>
      </c>
      <c r="V1323" s="41" t="str">
        <f>IFERROR(Master1[[#This Row],[Avg Garment Scans per Delivery]]/Master1[[#This Row],[Garment Inventory]], "")</f>
        <v/>
      </c>
      <c r="W1323" s="42"/>
      <c r="X1323" s="42"/>
      <c r="Y1323" s="42"/>
      <c r="Z1323" s="42"/>
      <c r="AA1323" s="43">
        <f>_xlfn.XLOOKUP(Master1[[#This Row],[cu_id]], Revenue_Analysis[cuid], Revenue_Analysis[Q1 Low Deviation], 0)</f>
        <v>73.58</v>
      </c>
      <c r="AB1323" s="43">
        <f>_xlfn.XLOOKUP(Master1[[#This Row],[cu_id]],Revenue_Analysis[cuid],Revenue_Analysis[Q1 High Deviation], 0)</f>
        <v>73.58</v>
      </c>
      <c r="AC1323" s="43">
        <f>_xlfn.XLOOKUP(Master1[[#This Row],[cu_id]],Revenue_Analysis[cuid],Revenue_Analysis[Q2 Low Deviation], 0)</f>
        <v>73.58</v>
      </c>
      <c r="AD1323" s="43">
        <f>_xlfn.XLOOKUP(Master1[[#This Row],[cu_id]],Revenue_Analysis[cuid],Revenue_Analysis[Q2 High Deviation], 0)</f>
        <v>73.58</v>
      </c>
      <c r="AE1323" s="43">
        <f>_xlfn.XLOOKUP(Master1[[#This Row],[cu_id]],Revenue_Analysis[cuid],Revenue_Analysis[Q3 Low Deviation], 0)</f>
        <v>73.58</v>
      </c>
      <c r="AF1323" s="43">
        <f>_xlfn.XLOOKUP(Master1[[#This Row],[cu_id]],Revenue_Analysis[cuid],Revenue_Analysis[Q3 High Deviation], 0)</f>
        <v>73.58</v>
      </c>
      <c r="AG1323" s="43">
        <f>_xlfn.XLOOKUP(Master1[[#This Row],[cu_id]],Revenue_Analysis[cuid],Revenue_Analysis[Q4 Low Deviation], 0)</f>
        <v>73.58</v>
      </c>
      <c r="AH1323" s="43">
        <f>_xlfn.XLOOKUP(Master1[[#This Row],[cu_id]],Revenue_Analysis[cuid],Revenue_Analysis[Q4 High Deviation], 0)</f>
        <v>73.58</v>
      </c>
      <c r="AI1323" s="43">
        <f>_xlfn.XLOOKUP(Master1[[#This Row],[cu_id]],Revenue_Analysis[cuid],Revenue_Analysis[Q1 Average], 0)</f>
        <v>73.58</v>
      </c>
      <c r="AJ1323" s="43">
        <f>_xlfn.XLOOKUP(Master1[[#This Row],[cu_id]],Revenue_Analysis[cuid],Revenue_Analysis[Q2 Average], 0)</f>
        <v>73.58</v>
      </c>
      <c r="AK1323" s="43">
        <f>_xlfn.XLOOKUP(Master1[[#This Row],[cu_id]],Revenue_Analysis[cuid],Revenue_Analysis[Q3 Average], 0)</f>
        <v>73.58</v>
      </c>
      <c r="AL1323" s="43">
        <f>_xlfn.XLOOKUP(Master1[[#This Row],[cu_id]],Revenue_Analysis[cuid],Revenue_Analysis[Q4 Average], 0)</f>
        <v>73.58</v>
      </c>
      <c r="AM1323" s="44">
        <v>8</v>
      </c>
      <c r="AN1323" s="44">
        <v>10.5</v>
      </c>
      <c r="AO1323" s="25" t="s">
        <v>13860</v>
      </c>
      <c r="AP1323" s="25" t="s">
        <v>13860</v>
      </c>
      <c r="AQ1323" s="25" t="s">
        <v>13860</v>
      </c>
      <c r="AR1323" s="25" t="s">
        <v>0</v>
      </c>
      <c r="AS1323" s="15">
        <f>IFERROR(_xlfn.XLOOKUP(Master1[[#This Row],[cu_id]],StopTimes[cu_ID],StopTimes[Average Stop Time]), 0)</f>
        <v>26.139583333333334</v>
      </c>
      <c r="AT132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23" s="45" t="s">
        <v>13860</v>
      </c>
      <c r="AV1323" s="13"/>
      <c r="AW1323" s="12"/>
    </row>
    <row r="1324" spans="1:49" x14ac:dyDescent="0.3">
      <c r="A1324" s="74" t="s">
        <v>3910</v>
      </c>
      <c r="B1324" s="25">
        <v>15</v>
      </c>
      <c r="C1324" s="25" t="s">
        <v>14</v>
      </c>
      <c r="D1324" s="26">
        <v>99079</v>
      </c>
      <c r="E1324" s="26" t="s">
        <v>61</v>
      </c>
      <c r="F1324" s="127" t="s">
        <v>4816</v>
      </c>
      <c r="G1324" s="26" t="s">
        <v>1569</v>
      </c>
      <c r="H1324" s="26" t="s">
        <v>5</v>
      </c>
      <c r="I1324" s="26" t="s">
        <v>1570</v>
      </c>
      <c r="J1324" s="26" t="s">
        <v>4</v>
      </c>
      <c r="K1324" s="26" t="s">
        <v>264</v>
      </c>
      <c r="L1324" s="27" t="s">
        <v>16</v>
      </c>
      <c r="M1324" s="25" t="s">
        <v>3</v>
      </c>
      <c r="N1324" s="25" t="s">
        <v>2</v>
      </c>
      <c r="O132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175</v>
      </c>
      <c r="P1324" s="25">
        <v>0</v>
      </c>
      <c r="Q1324" s="25">
        <v>0</v>
      </c>
      <c r="R1324" s="25">
        <v>0</v>
      </c>
      <c r="S1324" s="25">
        <v>175</v>
      </c>
      <c r="T1324" s="25">
        <v>0</v>
      </c>
      <c r="U1324" s="25">
        <v>52</v>
      </c>
      <c r="V1324" s="41" t="str">
        <f>IFERROR(Master1[[#This Row],[Avg Garment Scans per Delivery]]/Master1[[#This Row],[Garment Inventory]], "")</f>
        <v/>
      </c>
      <c r="W1324" s="42"/>
      <c r="X1324" s="42"/>
      <c r="Y1324" s="42"/>
      <c r="Z1324" s="42"/>
      <c r="AA1324" s="43">
        <f>_xlfn.XLOOKUP(Master1[[#This Row],[cu_id]], Revenue_Analysis[cuid], Revenue_Analysis[Q1 Low Deviation], 0)</f>
        <v>47.701099999999997</v>
      </c>
      <c r="AB1324" s="43">
        <f>_xlfn.XLOOKUP(Master1[[#This Row],[cu_id]],Revenue_Analysis[cuid],Revenue_Analysis[Q1 High Deviation], 0)</f>
        <v>221.44550000000001</v>
      </c>
      <c r="AC1324" s="43">
        <f>_xlfn.XLOOKUP(Master1[[#This Row],[cu_id]],Revenue_Analysis[cuid],Revenue_Analysis[Q2 Low Deviation], 0)</f>
        <v>173.1962</v>
      </c>
      <c r="AD1324" s="43">
        <f>_xlfn.XLOOKUP(Master1[[#This Row],[cu_id]],Revenue_Analysis[cuid],Revenue_Analysis[Q2 High Deviation], 0)</f>
        <v>258.63760000000002</v>
      </c>
      <c r="AE1324" s="43">
        <f>_xlfn.XLOOKUP(Master1[[#This Row],[cu_id]],Revenue_Analysis[cuid],Revenue_Analysis[Q3 Low Deviation], 0)</f>
        <v>17.891200000000001</v>
      </c>
      <c r="AF1324" s="43">
        <f>_xlfn.XLOOKUP(Master1[[#This Row],[cu_id]],Revenue_Analysis[cuid],Revenue_Analysis[Q3 High Deviation], 0)</f>
        <v>325.76260000000002</v>
      </c>
      <c r="AG1324" s="43">
        <f>_xlfn.XLOOKUP(Master1[[#This Row],[cu_id]],Revenue_Analysis[cuid],Revenue_Analysis[Q4 Low Deviation], 0)</f>
        <v>209.42769999999999</v>
      </c>
      <c r="AH1324" s="43">
        <f>_xlfn.XLOOKUP(Master1[[#This Row],[cu_id]],Revenue_Analysis[cuid],Revenue_Analysis[Q4 High Deviation], 0)</f>
        <v>397.21230000000003</v>
      </c>
      <c r="AI1324" s="43">
        <f>_xlfn.XLOOKUP(Master1[[#This Row],[cu_id]],Revenue_Analysis[cuid],Revenue_Analysis[Q1 Average], 0)</f>
        <v>134.57329999999999</v>
      </c>
      <c r="AJ1324" s="43">
        <f>_xlfn.XLOOKUP(Master1[[#This Row],[cu_id]],Revenue_Analysis[cuid],Revenue_Analysis[Q2 Average], 0)</f>
        <v>215.9169</v>
      </c>
      <c r="AK1324" s="43">
        <f>_xlfn.XLOOKUP(Master1[[#This Row],[cu_id]],Revenue_Analysis[cuid],Revenue_Analysis[Q3 Average], 0)</f>
        <v>171.82689999999999</v>
      </c>
      <c r="AL1324" s="43">
        <f>_xlfn.XLOOKUP(Master1[[#This Row],[cu_id]],Revenue_Analysis[cuid],Revenue_Analysis[Q4 Average], 0)</f>
        <v>303.32</v>
      </c>
      <c r="AM1324" s="44">
        <v>0.45833333333333331</v>
      </c>
      <c r="AN1324" s="44">
        <v>0.6875</v>
      </c>
      <c r="AO1324" s="25" t="s">
        <v>13860</v>
      </c>
      <c r="AP1324" s="25" t="s">
        <v>13860</v>
      </c>
      <c r="AQ1324" s="25" t="s">
        <v>13860</v>
      </c>
      <c r="AR1324" s="25" t="s">
        <v>0</v>
      </c>
      <c r="AS1324" s="15">
        <f>IFERROR(_xlfn.XLOOKUP(Master1[[#This Row],[cu_id]],StopTimes[cu_ID],StopTimes[Average Stop Time]), 0)</f>
        <v>12.052083333333334</v>
      </c>
      <c r="AT1324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324" s="45">
        <v>15</v>
      </c>
      <c r="AV1324" s="13"/>
      <c r="AW1324" s="12"/>
    </row>
    <row r="1325" spans="1:49" x14ac:dyDescent="0.3">
      <c r="A1325" s="74" t="s">
        <v>3756</v>
      </c>
      <c r="B1325" s="25">
        <v>34</v>
      </c>
      <c r="C1325" s="25" t="s">
        <v>7</v>
      </c>
      <c r="D1325" s="26">
        <v>30313</v>
      </c>
      <c r="E1325" s="26" t="s">
        <v>13</v>
      </c>
      <c r="F1325" s="126" t="s">
        <v>1216</v>
      </c>
      <c r="G1325" s="26" t="s">
        <v>1217</v>
      </c>
      <c r="H1325" s="26" t="s">
        <v>5</v>
      </c>
      <c r="I1325" s="26" t="s">
        <v>696</v>
      </c>
      <c r="J1325" s="26" t="s">
        <v>4</v>
      </c>
      <c r="K1325" s="26" t="s">
        <v>1018</v>
      </c>
      <c r="L1325" s="27" t="s">
        <v>16</v>
      </c>
      <c r="M1325" s="25" t="s">
        <v>3</v>
      </c>
      <c r="N1325" s="25" t="s">
        <v>2</v>
      </c>
      <c r="O132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40</v>
      </c>
      <c r="P1325" s="25">
        <v>0</v>
      </c>
      <c r="Q1325" s="25">
        <v>0</v>
      </c>
      <c r="R1325" s="25">
        <v>0</v>
      </c>
      <c r="S1325" s="25">
        <v>0</v>
      </c>
      <c r="T1325" s="25">
        <v>40</v>
      </c>
      <c r="U1325" s="25">
        <v>49</v>
      </c>
      <c r="V1325" s="41" t="str">
        <f>IFERROR(Master1[[#This Row],[Avg Garment Scans per Delivery]]/Master1[[#This Row],[Garment Inventory]], "")</f>
        <v/>
      </c>
      <c r="W1325" s="42"/>
      <c r="X1325" s="42"/>
      <c r="Y1325" s="42"/>
      <c r="Z1325" s="42"/>
      <c r="AA1325" s="43">
        <f>_xlfn.XLOOKUP(Master1[[#This Row],[cu_id]], Revenue_Analysis[cuid], Revenue_Analysis[Q1 Low Deviation], 0)</f>
        <v>35.077500000000001</v>
      </c>
      <c r="AB1325" s="43">
        <f>_xlfn.XLOOKUP(Master1[[#This Row],[cu_id]],Revenue_Analysis[cuid],Revenue_Analysis[Q1 High Deviation], 0)</f>
        <v>78.952500000000001</v>
      </c>
      <c r="AC1325" s="43">
        <f>_xlfn.XLOOKUP(Master1[[#This Row],[cu_id]],Revenue_Analysis[cuid],Revenue_Analysis[Q2 Low Deviation], 0)</f>
        <v>42.479399999999998</v>
      </c>
      <c r="AD1325" s="43">
        <f>_xlfn.XLOOKUP(Master1[[#This Row],[cu_id]],Revenue_Analysis[cuid],Revenue_Analysis[Q2 High Deviation], 0)</f>
        <v>71.717799999999997</v>
      </c>
      <c r="AE1325" s="43">
        <f>_xlfn.XLOOKUP(Master1[[#This Row],[cu_id]],Revenue_Analysis[cuid],Revenue_Analysis[Q3 Low Deviation], 0)</f>
        <v>44.747399999999999</v>
      </c>
      <c r="AF1325" s="43">
        <f>_xlfn.XLOOKUP(Master1[[#This Row],[cu_id]],Revenue_Analysis[cuid],Revenue_Analysis[Q3 High Deviation], 0)</f>
        <v>85.881200000000007</v>
      </c>
      <c r="AG1325" s="43">
        <f>_xlfn.XLOOKUP(Master1[[#This Row],[cu_id]],Revenue_Analysis[cuid],Revenue_Analysis[Q4 Low Deviation], 0)</f>
        <v>50.9923</v>
      </c>
      <c r="AH1325" s="43">
        <f>_xlfn.XLOOKUP(Master1[[#This Row],[cu_id]],Revenue_Analysis[cuid],Revenue_Analysis[Q4 High Deviation], 0)</f>
        <v>75.426100000000005</v>
      </c>
      <c r="AI1325" s="43">
        <f>_xlfn.XLOOKUP(Master1[[#This Row],[cu_id]],Revenue_Analysis[cuid],Revenue_Analysis[Q1 Average], 0)</f>
        <v>57.015000000000001</v>
      </c>
      <c r="AJ1325" s="43">
        <f>_xlfn.XLOOKUP(Master1[[#This Row],[cu_id]],Revenue_Analysis[cuid],Revenue_Analysis[Q2 Average], 0)</f>
        <v>57.098599999999998</v>
      </c>
      <c r="AK1325" s="43">
        <f>_xlfn.XLOOKUP(Master1[[#This Row],[cu_id]],Revenue_Analysis[cuid],Revenue_Analysis[Q3 Average], 0)</f>
        <v>65.314300000000003</v>
      </c>
      <c r="AL1325" s="43">
        <f>_xlfn.XLOOKUP(Master1[[#This Row],[cu_id]],Revenue_Analysis[cuid],Revenue_Analysis[Q4 Average], 0)</f>
        <v>63.209200000000003</v>
      </c>
      <c r="AM1325" s="44">
        <v>7</v>
      </c>
      <c r="AN1325" s="44">
        <v>0.6875</v>
      </c>
      <c r="AO1325" s="25" t="s">
        <v>13860</v>
      </c>
      <c r="AP1325" s="25" t="s">
        <v>13860</v>
      </c>
      <c r="AQ1325" s="25" t="s">
        <v>13860</v>
      </c>
      <c r="AR1325" s="25" t="s">
        <v>0</v>
      </c>
      <c r="AS1325" s="15">
        <f>IFERROR(_xlfn.XLOOKUP(Master1[[#This Row],[cu_id]],StopTimes[cu_ID],StopTimes[Average Stop Time]), 0)</f>
        <v>2.7541666666666669</v>
      </c>
      <c r="AT132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25" s="45" t="s">
        <v>13860</v>
      </c>
      <c r="AV1325" s="13"/>
      <c r="AW1325" s="12"/>
    </row>
    <row r="1326" spans="1:49" x14ac:dyDescent="0.3">
      <c r="A1326" s="74" t="s">
        <v>3590</v>
      </c>
      <c r="B1326" s="25">
        <v>71</v>
      </c>
      <c r="C1326" s="25" t="s">
        <v>14</v>
      </c>
      <c r="D1326" s="26">
        <v>25854</v>
      </c>
      <c r="E1326" s="26" t="s">
        <v>13</v>
      </c>
      <c r="F1326" s="126" t="s">
        <v>828</v>
      </c>
      <c r="G1326" s="26" t="s">
        <v>829</v>
      </c>
      <c r="H1326" s="26" t="s">
        <v>11</v>
      </c>
      <c r="I1326" s="26" t="s">
        <v>830</v>
      </c>
      <c r="J1326" s="26" t="s">
        <v>4</v>
      </c>
      <c r="K1326" s="26" t="s">
        <v>831</v>
      </c>
      <c r="L1326" s="27" t="s">
        <v>21</v>
      </c>
      <c r="M1326" s="25" t="s">
        <v>20</v>
      </c>
      <c r="N1326" s="25" t="s">
        <v>2</v>
      </c>
      <c r="O132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1326" s="25">
        <v>0</v>
      </c>
      <c r="Q1326" s="25">
        <v>0</v>
      </c>
      <c r="R1326" s="25">
        <v>0</v>
      </c>
      <c r="S1326" s="25">
        <v>250</v>
      </c>
      <c r="T1326" s="25">
        <v>0</v>
      </c>
      <c r="U1326" s="25">
        <v>14</v>
      </c>
      <c r="V1326" s="41" t="str">
        <f>IFERROR(Master1[[#This Row],[Avg Garment Scans per Delivery]]/Master1[[#This Row],[Garment Inventory]], "")</f>
        <v/>
      </c>
      <c r="W1326" s="42"/>
      <c r="X1326" s="42"/>
      <c r="Y1326" s="42"/>
      <c r="Z1326" s="42"/>
      <c r="AA1326" s="43">
        <f>_xlfn.XLOOKUP(Master1[[#This Row],[cu_id]], Revenue_Analysis[cuid], Revenue_Analysis[Q1 Low Deviation], 0)</f>
        <v>84.73</v>
      </c>
      <c r="AB1326" s="43">
        <f>_xlfn.XLOOKUP(Master1[[#This Row],[cu_id]],Revenue_Analysis[cuid],Revenue_Analysis[Q1 High Deviation], 0)</f>
        <v>86.73</v>
      </c>
      <c r="AC1326" s="43">
        <f>_xlfn.XLOOKUP(Master1[[#This Row],[cu_id]],Revenue_Analysis[cuid],Revenue_Analysis[Q2 Low Deviation], 0)</f>
        <v>88.813299999999998</v>
      </c>
      <c r="AD1326" s="43">
        <f>_xlfn.XLOOKUP(Master1[[#This Row],[cu_id]],Revenue_Analysis[cuid],Revenue_Analysis[Q2 High Deviation], 0)</f>
        <v>95.146699999999996</v>
      </c>
      <c r="AE1326" s="43">
        <f>_xlfn.XLOOKUP(Master1[[#This Row],[cu_id]],Revenue_Analysis[cuid],Revenue_Analysis[Q3 Low Deviation], 0)</f>
        <v>95.07</v>
      </c>
      <c r="AF1326" s="43">
        <f>_xlfn.XLOOKUP(Master1[[#This Row],[cu_id]],Revenue_Analysis[cuid],Revenue_Analysis[Q3 High Deviation], 0)</f>
        <v>96.24</v>
      </c>
      <c r="AG1326" s="43">
        <f>_xlfn.XLOOKUP(Master1[[#This Row],[cu_id]],Revenue_Analysis[cuid],Revenue_Analysis[Q4 Low Deviation], 0)</f>
        <v>94.325500000000005</v>
      </c>
      <c r="AH1326" s="43">
        <f>_xlfn.XLOOKUP(Master1[[#This Row],[cu_id]],Revenue_Analysis[cuid],Revenue_Analysis[Q4 High Deviation], 0)</f>
        <v>100.2811</v>
      </c>
      <c r="AI1326" s="43">
        <f>_xlfn.XLOOKUP(Master1[[#This Row],[cu_id]],Revenue_Analysis[cuid],Revenue_Analysis[Q1 Average], 0)</f>
        <v>85.73</v>
      </c>
      <c r="AJ1326" s="43">
        <f>_xlfn.XLOOKUP(Master1[[#This Row],[cu_id]],Revenue_Analysis[cuid],Revenue_Analysis[Q2 Average], 0)</f>
        <v>91.98</v>
      </c>
      <c r="AK1326" s="43">
        <f>_xlfn.XLOOKUP(Master1[[#This Row],[cu_id]],Revenue_Analysis[cuid],Revenue_Analysis[Q3 Average], 0)</f>
        <v>95.655000000000001</v>
      </c>
      <c r="AL1326" s="43">
        <f>_xlfn.XLOOKUP(Master1[[#This Row],[cu_id]],Revenue_Analysis[cuid],Revenue_Analysis[Q4 Average], 0)</f>
        <v>97.303299999999993</v>
      </c>
      <c r="AM1326" s="44">
        <v>8</v>
      </c>
      <c r="AN1326" s="44">
        <v>5.5</v>
      </c>
      <c r="AO1326" s="25" t="s">
        <v>13860</v>
      </c>
      <c r="AP1326" s="25" t="s">
        <v>13860</v>
      </c>
      <c r="AQ1326" s="25" t="s">
        <v>13860</v>
      </c>
      <c r="AR1326" s="25" t="s">
        <v>0</v>
      </c>
      <c r="AS1326" s="15">
        <f>IFERROR(_xlfn.XLOOKUP(Master1[[#This Row],[cu_id]],StopTimes[cu_ID],StopTimes[Average Stop Time]), 0)</f>
        <v>14.016666666666667</v>
      </c>
      <c r="AT132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26" s="45" t="s">
        <v>13860</v>
      </c>
      <c r="AV1326" s="13"/>
      <c r="AW1326" s="12"/>
    </row>
    <row r="1327" spans="1:49" x14ac:dyDescent="0.3">
      <c r="A1327" s="74" t="s">
        <v>3912</v>
      </c>
      <c r="B1327" s="25">
        <v>70</v>
      </c>
      <c r="C1327" s="25" t="s">
        <v>14</v>
      </c>
      <c r="D1327" s="26">
        <v>30322</v>
      </c>
      <c r="E1327" s="26" t="s">
        <v>13</v>
      </c>
      <c r="F1327" s="126" t="s">
        <v>1573</v>
      </c>
      <c r="G1327" s="26" t="s">
        <v>1574</v>
      </c>
      <c r="H1327" s="26" t="s">
        <v>5</v>
      </c>
      <c r="I1327" s="26" t="s">
        <v>1467</v>
      </c>
      <c r="J1327" s="26" t="s">
        <v>4</v>
      </c>
      <c r="K1327" s="26" t="s">
        <v>1406</v>
      </c>
      <c r="L1327" s="27" t="s">
        <v>16</v>
      </c>
      <c r="M1327" s="25" t="s">
        <v>3</v>
      </c>
      <c r="N1327" s="25" t="s">
        <v>2</v>
      </c>
      <c r="O132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327" s="25">
        <v>0</v>
      </c>
      <c r="Q1327" s="25">
        <v>0</v>
      </c>
      <c r="R1327" s="25">
        <v>0</v>
      </c>
      <c r="S1327" s="25">
        <v>140</v>
      </c>
      <c r="T1327" s="25">
        <v>0</v>
      </c>
      <c r="U1327" s="25">
        <v>65</v>
      </c>
      <c r="V1327" s="41" t="str">
        <f>IFERROR(Master1[[#This Row],[Avg Garment Scans per Delivery]]/Master1[[#This Row],[Garment Inventory]], "")</f>
        <v/>
      </c>
      <c r="W1327" s="42"/>
      <c r="X1327" s="42"/>
      <c r="Y1327" s="42"/>
      <c r="Z1327" s="42"/>
      <c r="AA1327" s="43">
        <f>_xlfn.XLOOKUP(Master1[[#This Row],[cu_id]], Revenue_Analysis[cuid], Revenue_Analysis[Q1 Low Deviation], 0)</f>
        <v>202.66640000000001</v>
      </c>
      <c r="AB1327" s="43">
        <f>_xlfn.XLOOKUP(Master1[[#This Row],[cu_id]],Revenue_Analysis[cuid],Revenue_Analysis[Q1 High Deviation], 0)</f>
        <v>403.7466</v>
      </c>
      <c r="AC1327" s="43">
        <f>_xlfn.XLOOKUP(Master1[[#This Row],[cu_id]],Revenue_Analysis[cuid],Revenue_Analysis[Q2 Low Deviation], 0)</f>
        <v>449.5616</v>
      </c>
      <c r="AD1327" s="43">
        <f>_xlfn.XLOOKUP(Master1[[#This Row],[cu_id]],Revenue_Analysis[cuid],Revenue_Analysis[Q2 High Deviation], 0)</f>
        <v>735.2998</v>
      </c>
      <c r="AE1327" s="43">
        <f>_xlfn.XLOOKUP(Master1[[#This Row],[cu_id]],Revenue_Analysis[cuid],Revenue_Analysis[Q3 Low Deviation], 0)</f>
        <v>156.8175</v>
      </c>
      <c r="AF1327" s="43">
        <f>_xlfn.XLOOKUP(Master1[[#This Row],[cu_id]],Revenue_Analysis[cuid],Revenue_Analysis[Q3 High Deviation], 0)</f>
        <v>692.65769999999998</v>
      </c>
      <c r="AG1327" s="43">
        <f>_xlfn.XLOOKUP(Master1[[#This Row],[cu_id]],Revenue_Analysis[cuid],Revenue_Analysis[Q4 Low Deviation], 0)</f>
        <v>336.06970000000001</v>
      </c>
      <c r="AH1327" s="43">
        <f>_xlfn.XLOOKUP(Master1[[#This Row],[cu_id]],Revenue_Analysis[cuid],Revenue_Analysis[Q4 High Deviation], 0)</f>
        <v>568.28769999999997</v>
      </c>
      <c r="AI1327" s="43">
        <f>_xlfn.XLOOKUP(Master1[[#This Row],[cu_id]],Revenue_Analysis[cuid],Revenue_Analysis[Q1 Average], 0)</f>
        <v>303.20650000000001</v>
      </c>
      <c r="AJ1327" s="43">
        <f>_xlfn.XLOOKUP(Master1[[#This Row],[cu_id]],Revenue_Analysis[cuid],Revenue_Analysis[Q2 Average], 0)</f>
        <v>592.4307</v>
      </c>
      <c r="AK1327" s="43">
        <f>_xlfn.XLOOKUP(Master1[[#This Row],[cu_id]],Revenue_Analysis[cuid],Revenue_Analysis[Q3 Average], 0)</f>
        <v>424.73759999999999</v>
      </c>
      <c r="AL1327" s="43">
        <f>_xlfn.XLOOKUP(Master1[[#This Row],[cu_id]],Revenue_Analysis[cuid],Revenue_Analysis[Q4 Average], 0)</f>
        <v>452.17869999999999</v>
      </c>
      <c r="AM1327" s="44">
        <v>0.66666666666666663</v>
      </c>
      <c r="AN1327" s="44">
        <v>0.875</v>
      </c>
      <c r="AO1327" s="25" t="s">
        <v>13860</v>
      </c>
      <c r="AP1327" s="25" t="s">
        <v>13860</v>
      </c>
      <c r="AQ1327" s="25" t="s">
        <v>13860</v>
      </c>
      <c r="AR1327" s="23" t="s">
        <v>27</v>
      </c>
      <c r="AS1327" s="15">
        <f>IFERROR(_xlfn.XLOOKUP(Master1[[#This Row],[cu_id]],StopTimes[cu_ID],StopTimes[Average Stop Time]), 0)</f>
        <v>10.68125</v>
      </c>
      <c r="AT132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27" s="45" t="s">
        <v>13860</v>
      </c>
      <c r="AV1327" s="13"/>
      <c r="AW1327" s="12"/>
    </row>
    <row r="1328" spans="1:49" x14ac:dyDescent="0.3">
      <c r="A1328" s="74" t="s">
        <v>3913</v>
      </c>
      <c r="B1328" s="25">
        <v>9</v>
      </c>
      <c r="C1328" s="25" t="s">
        <v>6</v>
      </c>
      <c r="D1328" s="26">
        <v>30326</v>
      </c>
      <c r="E1328" s="26" t="s">
        <v>13</v>
      </c>
      <c r="F1328" s="126" t="s">
        <v>1575</v>
      </c>
      <c r="G1328" s="26" t="s">
        <v>1576</v>
      </c>
      <c r="H1328" s="26" t="s">
        <v>5</v>
      </c>
      <c r="I1328" s="26" t="s">
        <v>1539</v>
      </c>
      <c r="J1328" s="26" t="s">
        <v>4</v>
      </c>
      <c r="K1328" s="26" t="s">
        <v>904</v>
      </c>
      <c r="L1328" s="27" t="s">
        <v>16</v>
      </c>
      <c r="M1328" s="25" t="s">
        <v>3</v>
      </c>
      <c r="N1328" s="25" t="s">
        <v>2</v>
      </c>
      <c r="O132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328" s="25">
        <v>0</v>
      </c>
      <c r="Q1328" s="25">
        <v>0</v>
      </c>
      <c r="R1328" s="25">
        <v>130</v>
      </c>
      <c r="S1328" s="25">
        <v>0</v>
      </c>
      <c r="T1328" s="25">
        <v>0</v>
      </c>
      <c r="U1328" s="25">
        <v>50</v>
      </c>
      <c r="V1328" s="41">
        <f>IFERROR(Master1[[#This Row],[Avg Garment Scans per Delivery]]/Master1[[#This Row],[Garment Inventory]], "")</f>
        <v>0.25</v>
      </c>
      <c r="W1328" s="42">
        <v>20</v>
      </c>
      <c r="X1328" s="42">
        <v>5</v>
      </c>
      <c r="Y1328" s="42">
        <v>1</v>
      </c>
      <c r="Z1328" s="42">
        <v>34</v>
      </c>
      <c r="AA1328" s="43">
        <f>_xlfn.XLOOKUP(Master1[[#This Row],[cu_id]], Revenue_Analysis[cuid], Revenue_Analysis[Q1 Low Deviation], 0)</f>
        <v>79.446299999999994</v>
      </c>
      <c r="AB1328" s="43">
        <f>_xlfn.XLOOKUP(Master1[[#This Row],[cu_id]],Revenue_Analysis[cuid],Revenue_Analysis[Q1 High Deviation], 0)</f>
        <v>90.090699999999998</v>
      </c>
      <c r="AC1328" s="43">
        <f>_xlfn.XLOOKUP(Master1[[#This Row],[cu_id]],Revenue_Analysis[cuid],Revenue_Analysis[Q2 Low Deviation], 0)</f>
        <v>83.471100000000007</v>
      </c>
      <c r="AD1328" s="43">
        <f>_xlfn.XLOOKUP(Master1[[#This Row],[cu_id]],Revenue_Analysis[cuid],Revenue_Analysis[Q2 High Deviation], 0)</f>
        <v>97.695099999999996</v>
      </c>
      <c r="AE1328" s="43">
        <f>_xlfn.XLOOKUP(Master1[[#This Row],[cu_id]],Revenue_Analysis[cuid],Revenue_Analysis[Q3 Low Deviation], 0)</f>
        <v>84.94</v>
      </c>
      <c r="AF1328" s="43">
        <f>_xlfn.XLOOKUP(Master1[[#This Row],[cu_id]],Revenue_Analysis[cuid],Revenue_Analysis[Q3 High Deviation], 0)</f>
        <v>103.94</v>
      </c>
      <c r="AG1328" s="43">
        <f>_xlfn.XLOOKUP(Master1[[#This Row],[cu_id]],Revenue_Analysis[cuid],Revenue_Analysis[Q4 Low Deviation], 0)</f>
        <v>84.666899999999998</v>
      </c>
      <c r="AH1328" s="43">
        <f>_xlfn.XLOOKUP(Master1[[#This Row],[cu_id]],Revenue_Analysis[cuid],Revenue_Analysis[Q4 High Deviation], 0)</f>
        <v>96.113100000000003</v>
      </c>
      <c r="AI1328" s="43">
        <f>_xlfn.XLOOKUP(Master1[[#This Row],[cu_id]],Revenue_Analysis[cuid],Revenue_Analysis[Q1 Average], 0)</f>
        <v>84.768500000000003</v>
      </c>
      <c r="AJ1328" s="43">
        <f>_xlfn.XLOOKUP(Master1[[#This Row],[cu_id]],Revenue_Analysis[cuid],Revenue_Analysis[Q2 Average], 0)</f>
        <v>90.583100000000002</v>
      </c>
      <c r="AK1328" s="43">
        <f>_xlfn.XLOOKUP(Master1[[#This Row],[cu_id]],Revenue_Analysis[cuid],Revenue_Analysis[Q3 Average], 0)</f>
        <v>94.44</v>
      </c>
      <c r="AL1328" s="43">
        <f>_xlfn.XLOOKUP(Master1[[#This Row],[cu_id]],Revenue_Analysis[cuid],Revenue_Analysis[Q4 Average], 0)</f>
        <v>90.39</v>
      </c>
      <c r="AM1328" s="44">
        <v>0.33333333333333331</v>
      </c>
      <c r="AN1328" s="44">
        <v>0.66666666666666663</v>
      </c>
      <c r="AO1328" s="25" t="s">
        <v>13860</v>
      </c>
      <c r="AP1328" s="25" t="s">
        <v>13860</v>
      </c>
      <c r="AQ1328" s="25" t="s">
        <v>13860</v>
      </c>
      <c r="AR1328" s="25" t="s">
        <v>0</v>
      </c>
      <c r="AS1328" s="15">
        <f>IFERROR(_xlfn.XLOOKUP(Master1[[#This Row],[cu_id]],StopTimes[cu_ID],StopTimes[Average Stop Time]), 0)</f>
        <v>8.8541666666666661</v>
      </c>
      <c r="AT132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28" s="45" t="s">
        <v>13860</v>
      </c>
      <c r="AV1328" s="13"/>
      <c r="AW1328" s="12"/>
    </row>
    <row r="1329" spans="1:49" x14ac:dyDescent="0.3">
      <c r="A1329" s="74" t="s">
        <v>3914</v>
      </c>
      <c r="B1329" s="25">
        <v>78</v>
      </c>
      <c r="C1329" s="25" t="s">
        <v>12</v>
      </c>
      <c r="D1329" s="26">
        <v>30339</v>
      </c>
      <c r="E1329" s="26" t="s">
        <v>13</v>
      </c>
      <c r="F1329" s="126" t="s">
        <v>1577</v>
      </c>
      <c r="G1329" s="26" t="s">
        <v>1578</v>
      </c>
      <c r="H1329" s="26" t="s">
        <v>5</v>
      </c>
      <c r="I1329" s="26" t="s">
        <v>1579</v>
      </c>
      <c r="J1329" s="26" t="s">
        <v>4</v>
      </c>
      <c r="K1329" s="26" t="s">
        <v>243</v>
      </c>
      <c r="L1329" s="27" t="s">
        <v>17</v>
      </c>
      <c r="M1329" s="25" t="s">
        <v>10</v>
      </c>
      <c r="N1329" s="25" t="s">
        <v>2</v>
      </c>
      <c r="O132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329" s="25">
        <v>0</v>
      </c>
      <c r="Q1329" s="25">
        <v>60</v>
      </c>
      <c r="R1329" s="25">
        <v>0</v>
      </c>
      <c r="S1329" s="25">
        <v>0</v>
      </c>
      <c r="T1329" s="25">
        <v>0</v>
      </c>
      <c r="U1329" s="25">
        <v>21</v>
      </c>
      <c r="V1329" s="41" t="str">
        <f>IFERROR(Master1[[#This Row],[Avg Garment Scans per Delivery]]/Master1[[#This Row],[Garment Inventory]], "")</f>
        <v/>
      </c>
      <c r="W1329" s="42"/>
      <c r="X1329" s="42"/>
      <c r="Y1329" s="42"/>
      <c r="Z1329" s="42"/>
      <c r="AA1329" s="43">
        <f>_xlfn.XLOOKUP(Master1[[#This Row],[cu_id]], Revenue_Analysis[cuid], Revenue_Analysis[Q1 Low Deviation], 0)</f>
        <v>56.86</v>
      </c>
      <c r="AB1329" s="43">
        <f>_xlfn.XLOOKUP(Master1[[#This Row],[cu_id]],Revenue_Analysis[cuid],Revenue_Analysis[Q1 High Deviation], 0)</f>
        <v>60.23</v>
      </c>
      <c r="AC1329" s="43">
        <f>_xlfn.XLOOKUP(Master1[[#This Row],[cu_id]],Revenue_Analysis[cuid],Revenue_Analysis[Q2 Low Deviation], 0)</f>
        <v>48.609200000000001</v>
      </c>
      <c r="AD1329" s="43">
        <f>_xlfn.XLOOKUP(Master1[[#This Row],[cu_id]],Revenue_Analysis[cuid],Revenue_Analysis[Q2 High Deviation], 0)</f>
        <v>66.754800000000003</v>
      </c>
      <c r="AE1329" s="43">
        <f>_xlfn.XLOOKUP(Master1[[#This Row],[cu_id]],Revenue_Analysis[cuid],Revenue_Analysis[Q3 Low Deviation], 0)</f>
        <v>64.89</v>
      </c>
      <c r="AF1329" s="43">
        <f>_xlfn.XLOOKUP(Master1[[#This Row],[cu_id]],Revenue_Analysis[cuid],Revenue_Analysis[Q3 High Deviation], 0)</f>
        <v>65.97</v>
      </c>
      <c r="AG1329" s="43">
        <f>_xlfn.XLOOKUP(Master1[[#This Row],[cu_id]],Revenue_Analysis[cuid],Revenue_Analysis[Q4 Low Deviation], 0)</f>
        <v>64.89</v>
      </c>
      <c r="AH1329" s="43">
        <f>_xlfn.XLOOKUP(Master1[[#This Row],[cu_id]],Revenue_Analysis[cuid],Revenue_Analysis[Q4 High Deviation], 0)</f>
        <v>64.89</v>
      </c>
      <c r="AI1329" s="43">
        <f>_xlfn.XLOOKUP(Master1[[#This Row],[cu_id]],Revenue_Analysis[cuid],Revenue_Analysis[Q1 Average], 0)</f>
        <v>58.545000000000002</v>
      </c>
      <c r="AJ1329" s="43">
        <f>_xlfn.XLOOKUP(Master1[[#This Row],[cu_id]],Revenue_Analysis[cuid],Revenue_Analysis[Q2 Average], 0)</f>
        <v>57.682000000000002</v>
      </c>
      <c r="AK1329" s="43">
        <f>_xlfn.XLOOKUP(Master1[[#This Row],[cu_id]],Revenue_Analysis[cuid],Revenue_Analysis[Q3 Average], 0)</f>
        <v>65.430000000000007</v>
      </c>
      <c r="AL1329" s="43">
        <f>_xlfn.XLOOKUP(Master1[[#This Row],[cu_id]],Revenue_Analysis[cuid],Revenue_Analysis[Q4 Average], 0)</f>
        <v>64.89</v>
      </c>
      <c r="AM1329" s="44">
        <v>0.375</v>
      </c>
      <c r="AN1329" s="44">
        <v>0.70833333333333337</v>
      </c>
      <c r="AO1329" s="25" t="s">
        <v>13860</v>
      </c>
      <c r="AP1329" s="25" t="s">
        <v>13860</v>
      </c>
      <c r="AQ1329" s="25" t="s">
        <v>13860</v>
      </c>
      <c r="AR1329" s="25" t="s">
        <v>0</v>
      </c>
      <c r="AS1329" s="15">
        <f>IFERROR(_xlfn.XLOOKUP(Master1[[#This Row],[cu_id]],StopTimes[cu_ID],StopTimes[Average Stop Time]), 0)</f>
        <v>4.354166666666667</v>
      </c>
      <c r="AT1329" s="15">
        <f>IF(Master1[[#This Row],[RSP StopTime Override]] &lt;&gt; "",Master1[[#This Row],[RSP StopTime Override]],IF(Master1[[#This Row],[Avg Stop Time Helper]] &lt;&gt; 0, Master1[[#This Row],[Avg Stop Time Helper]],Average_Stop_Time))</f>
        <v>8</v>
      </c>
      <c r="AU1329" s="45">
        <v>8</v>
      </c>
      <c r="AV1329" s="13"/>
      <c r="AW1329" s="12"/>
    </row>
    <row r="1330" spans="1:49" x14ac:dyDescent="0.3">
      <c r="A1330" s="74" t="s">
        <v>3591</v>
      </c>
      <c r="B1330" s="25">
        <v>9</v>
      </c>
      <c r="C1330" s="25" t="s">
        <v>7</v>
      </c>
      <c r="D1330" s="26">
        <v>25903</v>
      </c>
      <c r="E1330" s="26" t="s">
        <v>13</v>
      </c>
      <c r="F1330" s="126" t="s">
        <v>832</v>
      </c>
      <c r="G1330" s="26" t="s">
        <v>833</v>
      </c>
      <c r="H1330" s="26" t="s">
        <v>11</v>
      </c>
      <c r="I1330" s="26" t="s">
        <v>398</v>
      </c>
      <c r="J1330" s="26" t="s">
        <v>4</v>
      </c>
      <c r="K1330" s="26" t="s">
        <v>528</v>
      </c>
      <c r="L1330" s="27" t="s">
        <v>21</v>
      </c>
      <c r="M1330" s="25" t="s">
        <v>20</v>
      </c>
      <c r="N1330" s="25" t="s">
        <v>2</v>
      </c>
      <c r="O133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71</v>
      </c>
      <c r="P1330" s="25">
        <v>0</v>
      </c>
      <c r="Q1330" s="25">
        <v>0</v>
      </c>
      <c r="R1330" s="25">
        <v>0</v>
      </c>
      <c r="S1330" s="25">
        <v>0</v>
      </c>
      <c r="T1330" s="25">
        <v>71</v>
      </c>
      <c r="U1330" s="25">
        <v>15</v>
      </c>
      <c r="V1330" s="41" t="str">
        <f>IFERROR(Master1[[#This Row],[Avg Garment Scans per Delivery]]/Master1[[#This Row],[Garment Inventory]], "")</f>
        <v/>
      </c>
      <c r="W1330" s="42"/>
      <c r="X1330" s="42"/>
      <c r="Y1330" s="42"/>
      <c r="Z1330" s="42"/>
      <c r="AA1330" s="43">
        <f>_xlfn.XLOOKUP(Master1[[#This Row],[cu_id]], Revenue_Analysis[cuid], Revenue_Analysis[Q1 Low Deviation], 0)</f>
        <v>38.369999999999997</v>
      </c>
      <c r="AB1330" s="43">
        <f>_xlfn.XLOOKUP(Master1[[#This Row],[cu_id]],Revenue_Analysis[cuid],Revenue_Analysis[Q1 High Deviation], 0)</f>
        <v>40.369999999999997</v>
      </c>
      <c r="AC1330" s="43">
        <f>_xlfn.XLOOKUP(Master1[[#This Row],[cu_id]],Revenue_Analysis[cuid],Revenue_Analysis[Q2 Low Deviation], 0)</f>
        <v>40.2545</v>
      </c>
      <c r="AD1330" s="43">
        <f>_xlfn.XLOOKUP(Master1[[#This Row],[cu_id]],Revenue_Analysis[cuid],Revenue_Analysis[Q2 High Deviation], 0)</f>
        <v>45.178899999999999</v>
      </c>
      <c r="AE1330" s="43">
        <f>_xlfn.XLOOKUP(Master1[[#This Row],[cu_id]],Revenue_Analysis[cuid],Revenue_Analysis[Q3 Low Deviation], 0)</f>
        <v>45.535200000000003</v>
      </c>
      <c r="AF1330" s="43">
        <f>_xlfn.XLOOKUP(Master1[[#This Row],[cu_id]],Revenue_Analysis[cuid],Revenue_Analysis[Q3 High Deviation], 0)</f>
        <v>46.312800000000003</v>
      </c>
      <c r="AG1330" s="43">
        <f>_xlfn.XLOOKUP(Master1[[#This Row],[cu_id]],Revenue_Analysis[cuid],Revenue_Analysis[Q4 Low Deviation], 0)</f>
        <v>45.6</v>
      </c>
      <c r="AH1330" s="43">
        <f>_xlfn.XLOOKUP(Master1[[#This Row],[cu_id]],Revenue_Analysis[cuid],Revenue_Analysis[Q4 High Deviation], 0)</f>
        <v>62.04</v>
      </c>
      <c r="AI1330" s="43">
        <f>_xlfn.XLOOKUP(Master1[[#This Row],[cu_id]],Revenue_Analysis[cuid],Revenue_Analysis[Q1 Average], 0)</f>
        <v>39.369999999999997</v>
      </c>
      <c r="AJ1330" s="43">
        <f>_xlfn.XLOOKUP(Master1[[#This Row],[cu_id]],Revenue_Analysis[cuid],Revenue_Analysis[Q2 Average], 0)</f>
        <v>42.716700000000003</v>
      </c>
      <c r="AK1330" s="43">
        <f>_xlfn.XLOOKUP(Master1[[#This Row],[cu_id]],Revenue_Analysis[cuid],Revenue_Analysis[Q3 Average], 0)</f>
        <v>45.923999999999999</v>
      </c>
      <c r="AL1330" s="43">
        <f>_xlfn.XLOOKUP(Master1[[#This Row],[cu_id]],Revenue_Analysis[cuid],Revenue_Analysis[Q4 Average], 0)</f>
        <v>53.82</v>
      </c>
      <c r="AM1330" s="44">
        <v>0.39583333333333331</v>
      </c>
      <c r="AN1330" s="44">
        <v>0.66666666666666663</v>
      </c>
      <c r="AO1330" s="25" t="s">
        <v>13860</v>
      </c>
      <c r="AP1330" s="25" t="s">
        <v>13860</v>
      </c>
      <c r="AQ1330" s="25" t="s">
        <v>13860</v>
      </c>
      <c r="AR1330" s="25" t="s">
        <v>0</v>
      </c>
      <c r="AS1330" s="15">
        <f>IFERROR(_xlfn.XLOOKUP(Master1[[#This Row],[cu_id]],StopTimes[cu_ID],StopTimes[Average Stop Time]), 0)</f>
        <v>0.21666666666666667</v>
      </c>
      <c r="AT1330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330" s="45">
        <v>5</v>
      </c>
      <c r="AV1330" s="13"/>
      <c r="AW1330" s="12"/>
    </row>
    <row r="1331" spans="1:49" x14ac:dyDescent="0.3">
      <c r="A1331" s="74" t="s">
        <v>3408</v>
      </c>
      <c r="B1331" s="25">
        <v>15</v>
      </c>
      <c r="C1331" s="25" t="s">
        <v>6</v>
      </c>
      <c r="D1331" s="26">
        <v>16682</v>
      </c>
      <c r="E1331" s="26" t="s">
        <v>13</v>
      </c>
      <c r="F1331" s="126" t="s">
        <v>289</v>
      </c>
      <c r="G1331" s="26" t="s">
        <v>290</v>
      </c>
      <c r="H1331" s="26" t="s">
        <v>11</v>
      </c>
      <c r="I1331" s="26" t="s">
        <v>246</v>
      </c>
      <c r="J1331" s="26" t="s">
        <v>4</v>
      </c>
      <c r="K1331" s="26" t="s">
        <v>76</v>
      </c>
      <c r="L1331" s="27" t="s">
        <v>16</v>
      </c>
      <c r="M1331" s="25" t="s">
        <v>3</v>
      </c>
      <c r="N1331" s="25" t="s">
        <v>2</v>
      </c>
      <c r="O133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91</v>
      </c>
      <c r="P1331" s="25">
        <v>0</v>
      </c>
      <c r="Q1331" s="25">
        <v>0</v>
      </c>
      <c r="R1331" s="25">
        <v>91</v>
      </c>
      <c r="S1331" s="25">
        <v>0</v>
      </c>
      <c r="T1331" s="25">
        <v>0</v>
      </c>
      <c r="U1331" s="25">
        <v>52</v>
      </c>
      <c r="V1331" s="80" t="str">
        <f>IFERROR(Master1[[#This Row],[Avg Garment Scans per Delivery]]/Master1[[#This Row],[Garment Inventory]], "")</f>
        <v/>
      </c>
      <c r="W1331" s="42"/>
      <c r="X1331" s="42"/>
      <c r="Y1331" s="42"/>
      <c r="Z1331" s="42"/>
      <c r="AA1331" s="81">
        <f>_xlfn.XLOOKUP(Master1[[#This Row],[cu_id]], Revenue_Analysis[cuid], Revenue_Analysis[Q1 Low Deviation], 0)</f>
        <v>78.430400000000006</v>
      </c>
      <c r="AB1331" s="81">
        <f>_xlfn.XLOOKUP(Master1[[#This Row],[cu_id]],Revenue_Analysis[cuid],Revenue_Analysis[Q1 High Deviation], 0)</f>
        <v>80.028000000000006</v>
      </c>
      <c r="AC1331" s="81">
        <f>_xlfn.XLOOKUP(Master1[[#This Row],[cu_id]],Revenue_Analysis[cuid],Revenue_Analysis[Q2 Low Deviation], 0)</f>
        <v>80.642200000000003</v>
      </c>
      <c r="AD1331" s="81">
        <f>_xlfn.XLOOKUP(Master1[[#This Row],[cu_id]],Revenue_Analysis[cuid],Revenue_Analysis[Q2 High Deviation], 0)</f>
        <v>84.031599999999997</v>
      </c>
      <c r="AE1331" s="81">
        <f>_xlfn.XLOOKUP(Master1[[#This Row],[cu_id]],Revenue_Analysis[cuid],Revenue_Analysis[Q3 Low Deviation], 0)</f>
        <v>83.390600000000006</v>
      </c>
      <c r="AF1331" s="81">
        <f>_xlfn.XLOOKUP(Master1[[#This Row],[cu_id]],Revenue_Analysis[cuid],Revenue_Analysis[Q3 High Deviation], 0)</f>
        <v>84.494</v>
      </c>
      <c r="AG1331" s="81">
        <f>_xlfn.XLOOKUP(Master1[[#This Row],[cu_id]],Revenue_Analysis[cuid],Revenue_Analysis[Q4 Low Deviation], 0)</f>
        <v>83.43</v>
      </c>
      <c r="AH1331" s="81">
        <f>_xlfn.XLOOKUP(Master1[[#This Row],[cu_id]],Revenue_Analysis[cuid],Revenue_Analysis[Q4 High Deviation], 0)</f>
        <v>83.43</v>
      </c>
      <c r="AI1331" s="81">
        <f>_xlfn.XLOOKUP(Master1[[#This Row],[cu_id]],Revenue_Analysis[cuid],Revenue_Analysis[Q1 Average], 0)</f>
        <v>79.229200000000006</v>
      </c>
      <c r="AJ1331" s="43">
        <f>_xlfn.XLOOKUP(Master1[[#This Row],[cu_id]],Revenue_Analysis[cuid],Revenue_Analysis[Q2 Average], 0)</f>
        <v>82.3369</v>
      </c>
      <c r="AK1331" s="81">
        <f>_xlfn.XLOOKUP(Master1[[#This Row],[cu_id]],Revenue_Analysis[cuid],Revenue_Analysis[Q3 Average], 0)</f>
        <v>83.942300000000003</v>
      </c>
      <c r="AL1331" s="81">
        <f>_xlfn.XLOOKUP(Master1[[#This Row],[cu_id]],Revenue_Analysis[cuid],Revenue_Analysis[Q4 Average], 0)</f>
        <v>83.43</v>
      </c>
      <c r="AM1331" s="44">
        <v>0.375</v>
      </c>
      <c r="AN1331" s="44">
        <v>0.625</v>
      </c>
      <c r="AO1331" s="25" t="s">
        <v>13860</v>
      </c>
      <c r="AP1331" s="25" t="s">
        <v>13860</v>
      </c>
      <c r="AQ1331" s="25" t="s">
        <v>13860</v>
      </c>
      <c r="AR1331" s="25" t="s">
        <v>0</v>
      </c>
      <c r="AS1331" s="15">
        <f>IFERROR(_xlfn.XLOOKUP(Master1[[#This Row],[cu_id]],StopTimes[cu_ID],StopTimes[Average Stop Time]), 0)</f>
        <v>1.1958333333333333</v>
      </c>
      <c r="AT1331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331" s="45">
        <v>7</v>
      </c>
      <c r="AV1331" s="13"/>
      <c r="AW1331" s="12"/>
    </row>
    <row r="1332" spans="1:49" x14ac:dyDescent="0.3">
      <c r="A1332" s="74" t="s">
        <v>3916</v>
      </c>
      <c r="B1332" s="25">
        <v>9</v>
      </c>
      <c r="C1332" s="25" t="s">
        <v>7</v>
      </c>
      <c r="D1332" s="26">
        <v>30376</v>
      </c>
      <c r="E1332" s="26" t="s">
        <v>13</v>
      </c>
      <c r="F1332" s="84" t="s">
        <v>1581</v>
      </c>
      <c r="G1332" s="26" t="s">
        <v>1582</v>
      </c>
      <c r="H1332" s="26" t="s">
        <v>5</v>
      </c>
      <c r="I1332" s="26" t="s">
        <v>567</v>
      </c>
      <c r="J1332" s="26" t="s">
        <v>4</v>
      </c>
      <c r="K1332" s="26" t="s">
        <v>399</v>
      </c>
      <c r="L1332" s="27" t="s">
        <v>26</v>
      </c>
      <c r="M1332" s="25" t="s">
        <v>3</v>
      </c>
      <c r="N1332" s="25" t="s">
        <v>25</v>
      </c>
      <c r="O133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460</v>
      </c>
      <c r="P1332" s="25">
        <v>0</v>
      </c>
      <c r="Q1332" s="25">
        <v>0</v>
      </c>
      <c r="R1332" s="25">
        <v>0</v>
      </c>
      <c r="S1332" s="25">
        <v>0</v>
      </c>
      <c r="T1332" s="25">
        <v>460</v>
      </c>
      <c r="U1332" s="25">
        <v>5</v>
      </c>
      <c r="V1332" s="41" t="str">
        <f>IFERROR(Master1[[#This Row],[Avg Garment Scans per Delivery]]/Master1[[#This Row],[Garment Inventory]], "")</f>
        <v/>
      </c>
      <c r="W1332" s="42"/>
      <c r="X1332" s="42"/>
      <c r="Y1332" s="42"/>
      <c r="Z1332" s="42"/>
      <c r="AA1332" s="43">
        <f>_xlfn.XLOOKUP(Master1[[#This Row],[cu_id]], Revenue_Analysis[cuid], Revenue_Analysis[Q1 Low Deviation], 0)</f>
        <v>70.27</v>
      </c>
      <c r="AB1332" s="43">
        <f>_xlfn.XLOOKUP(Master1[[#This Row],[cu_id]],Revenue_Analysis[cuid],Revenue_Analysis[Q1 High Deviation], 0)</f>
        <v>70.27</v>
      </c>
      <c r="AC1332" s="43">
        <f>_xlfn.XLOOKUP(Master1[[#This Row],[cu_id]],Revenue_Analysis[cuid],Revenue_Analysis[Q2 Low Deviation], 0)</f>
        <v>64.375</v>
      </c>
      <c r="AD1332" s="43">
        <f>_xlfn.XLOOKUP(Master1[[#This Row],[cu_id]],Revenue_Analysis[cuid],Revenue_Analysis[Q2 High Deviation], 0)</f>
        <v>118.2974</v>
      </c>
      <c r="AE1332" s="43">
        <f>_xlfn.XLOOKUP(Master1[[#This Row],[cu_id]],Revenue_Analysis[cuid],Revenue_Analysis[Q3 Low Deviation], 0)</f>
        <v>121.7792</v>
      </c>
      <c r="AF1332" s="43">
        <f>_xlfn.XLOOKUP(Master1[[#This Row],[cu_id]],Revenue_Analysis[cuid],Revenue_Analysis[Q3 High Deviation], 0)</f>
        <v>227.5488</v>
      </c>
      <c r="AG1332" s="43">
        <f>_xlfn.XLOOKUP(Master1[[#This Row],[cu_id]],Revenue_Analysis[cuid],Revenue_Analysis[Q4 Low Deviation], 0)</f>
        <v>131.7133</v>
      </c>
      <c r="AH1332" s="43">
        <f>_xlfn.XLOOKUP(Master1[[#This Row],[cu_id]],Revenue_Analysis[cuid],Revenue_Analysis[Q4 High Deviation], 0)</f>
        <v>178.20670000000001</v>
      </c>
      <c r="AI1332" s="43">
        <f>_xlfn.XLOOKUP(Master1[[#This Row],[cu_id]],Revenue_Analysis[cuid],Revenue_Analysis[Q1 Average], 0)</f>
        <v>70.27</v>
      </c>
      <c r="AJ1332" s="43">
        <f>_xlfn.XLOOKUP(Master1[[#This Row],[cu_id]],Revenue_Analysis[cuid],Revenue_Analysis[Q2 Average], 0)</f>
        <v>91.336200000000005</v>
      </c>
      <c r="AK1332" s="43">
        <f>_xlfn.XLOOKUP(Master1[[#This Row],[cu_id]],Revenue_Analysis[cuid],Revenue_Analysis[Q3 Average], 0)</f>
        <v>174.66399999999999</v>
      </c>
      <c r="AL1332" s="43">
        <f>_xlfn.XLOOKUP(Master1[[#This Row],[cu_id]],Revenue_Analysis[cuid],Revenue_Analysis[Q4 Average], 0)</f>
        <v>154.96</v>
      </c>
      <c r="AM1332" s="44">
        <v>0.33333333333333331</v>
      </c>
      <c r="AN1332" s="44">
        <v>0.66666666666666663</v>
      </c>
      <c r="AO1332" s="25" t="s">
        <v>13860</v>
      </c>
      <c r="AP1332" s="25" t="s">
        <v>13860</v>
      </c>
      <c r="AQ1332" s="25" t="s">
        <v>13860</v>
      </c>
      <c r="AR1332" s="25" t="s">
        <v>0</v>
      </c>
      <c r="AS1332" s="15">
        <f>IFERROR(_xlfn.XLOOKUP(Master1[[#This Row],[cu_id]],StopTimes[cu_ID],StopTimes[Average Stop Time]), 0)</f>
        <v>2.2625000000000002</v>
      </c>
      <c r="AT1332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332" s="45">
        <v>5</v>
      </c>
      <c r="AV1332" s="13"/>
      <c r="AW1332" s="12"/>
    </row>
    <row r="1333" spans="1:49" x14ac:dyDescent="0.3">
      <c r="A1333" s="74" t="s">
        <v>3917</v>
      </c>
      <c r="B1333" s="25">
        <v>70</v>
      </c>
      <c r="C1333" s="25" t="s">
        <v>6</v>
      </c>
      <c r="D1333" s="26">
        <v>30381</v>
      </c>
      <c r="E1333" s="26" t="s">
        <v>13</v>
      </c>
      <c r="F1333" s="126" t="s">
        <v>1583</v>
      </c>
      <c r="G1333" s="26" t="s">
        <v>1584</v>
      </c>
      <c r="H1333" s="26" t="s">
        <v>5</v>
      </c>
      <c r="I1333" s="26" t="s">
        <v>1353</v>
      </c>
      <c r="J1333" s="26" t="s">
        <v>4</v>
      </c>
      <c r="K1333" s="26" t="s">
        <v>1056</v>
      </c>
      <c r="L1333" s="27" t="s">
        <v>31</v>
      </c>
      <c r="M1333" s="25" t="s">
        <v>30</v>
      </c>
      <c r="N1333" s="25" t="s">
        <v>2</v>
      </c>
      <c r="O133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164</v>
      </c>
      <c r="P1333" s="25">
        <v>0</v>
      </c>
      <c r="Q1333" s="25">
        <v>0</v>
      </c>
      <c r="R1333" s="25">
        <v>164</v>
      </c>
      <c r="S1333" s="25">
        <v>0</v>
      </c>
      <c r="T1333" s="25">
        <v>0</v>
      </c>
      <c r="U1333" s="25">
        <v>13</v>
      </c>
      <c r="V1333" s="41" t="str">
        <f>IFERROR(Master1[[#This Row],[Avg Garment Scans per Delivery]]/Master1[[#This Row],[Garment Inventory]], "")</f>
        <v/>
      </c>
      <c r="W1333" s="42"/>
      <c r="X1333" s="42"/>
      <c r="Y1333" s="42"/>
      <c r="Z1333" s="42"/>
      <c r="AA1333" s="43">
        <f>_xlfn.XLOOKUP(Master1[[#This Row],[cu_id]], Revenue_Analysis[cuid], Revenue_Analysis[Q1 Low Deviation], 0)</f>
        <v>35</v>
      </c>
      <c r="AB1333" s="43">
        <f>_xlfn.XLOOKUP(Master1[[#This Row],[cu_id]],Revenue_Analysis[cuid],Revenue_Analysis[Q1 High Deviation], 0)</f>
        <v>35</v>
      </c>
      <c r="AC1333" s="43">
        <f>_xlfn.XLOOKUP(Master1[[#This Row],[cu_id]],Revenue_Analysis[cuid],Revenue_Analysis[Q2 Low Deviation], 0)</f>
        <v>35</v>
      </c>
      <c r="AD1333" s="43">
        <f>_xlfn.XLOOKUP(Master1[[#This Row],[cu_id]],Revenue_Analysis[cuid],Revenue_Analysis[Q2 High Deviation], 0)</f>
        <v>36.08</v>
      </c>
      <c r="AE1333" s="43">
        <f>_xlfn.XLOOKUP(Master1[[#This Row],[cu_id]],Revenue_Analysis[cuid],Revenue_Analysis[Q3 Low Deviation], 0)</f>
        <v>35.268900000000002</v>
      </c>
      <c r="AF1333" s="43">
        <f>_xlfn.XLOOKUP(Master1[[#This Row],[cu_id]],Revenue_Analysis[cuid],Revenue_Analysis[Q3 High Deviation], 0)</f>
        <v>35.917700000000004</v>
      </c>
      <c r="AG1333" s="43">
        <f>_xlfn.XLOOKUP(Master1[[#This Row],[cu_id]],Revenue_Analysis[cuid],Revenue_Analysis[Q4 Low Deviation], 0)</f>
        <v>35.35</v>
      </c>
      <c r="AH1333" s="43">
        <f>_xlfn.XLOOKUP(Master1[[#This Row],[cu_id]],Revenue_Analysis[cuid],Revenue_Analysis[Q4 High Deviation], 0)</f>
        <v>35.35</v>
      </c>
      <c r="AI1333" s="43">
        <f>_xlfn.XLOOKUP(Master1[[#This Row],[cu_id]],Revenue_Analysis[cuid],Revenue_Analysis[Q1 Average], 0)</f>
        <v>35</v>
      </c>
      <c r="AJ1333" s="43">
        <f>_xlfn.XLOOKUP(Master1[[#This Row],[cu_id]],Revenue_Analysis[cuid],Revenue_Analysis[Q2 Average], 0)</f>
        <v>35.54</v>
      </c>
      <c r="AK1333" s="43">
        <f>_xlfn.XLOOKUP(Master1[[#This Row],[cu_id]],Revenue_Analysis[cuid],Revenue_Analysis[Q3 Average], 0)</f>
        <v>35.593299999999999</v>
      </c>
      <c r="AL1333" s="43">
        <f>_xlfn.XLOOKUP(Master1[[#This Row],[cu_id]],Revenue_Analysis[cuid],Revenue_Analysis[Q4 Average], 0)</f>
        <v>35.35</v>
      </c>
      <c r="AM1333" s="44">
        <v>0.41666666666666669</v>
      </c>
      <c r="AN1333" s="44">
        <v>0.79166666666666663</v>
      </c>
      <c r="AO1333" s="25" t="s">
        <v>13860</v>
      </c>
      <c r="AP1333" s="25" t="s">
        <v>13860</v>
      </c>
      <c r="AQ1333" s="25" t="s">
        <v>13860</v>
      </c>
      <c r="AR1333" s="25" t="s">
        <v>0</v>
      </c>
      <c r="AS1333" s="15">
        <f>IFERROR(_xlfn.XLOOKUP(Master1[[#This Row],[cu_id]],StopTimes[cu_ID],StopTimes[Average Stop Time]), 0)</f>
        <v>3.8250000000000002</v>
      </c>
      <c r="AT133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33" s="45" t="s">
        <v>13860</v>
      </c>
      <c r="AV1333" s="13"/>
      <c r="AW1333" s="12"/>
    </row>
    <row r="1334" spans="1:49" x14ac:dyDescent="0.3">
      <c r="A1334" s="74" t="s">
        <v>3918</v>
      </c>
      <c r="B1334" s="25">
        <v>70</v>
      </c>
      <c r="C1334" s="25" t="s">
        <v>14</v>
      </c>
      <c r="D1334" s="26">
        <v>30389</v>
      </c>
      <c r="E1334" s="26" t="s">
        <v>13</v>
      </c>
      <c r="F1334" s="126" t="s">
        <v>1585</v>
      </c>
      <c r="G1334" s="26" t="s">
        <v>1586</v>
      </c>
      <c r="H1334" s="26" t="s">
        <v>5</v>
      </c>
      <c r="I1334" s="26" t="s">
        <v>1467</v>
      </c>
      <c r="J1334" s="26" t="s">
        <v>4</v>
      </c>
      <c r="K1334" s="26" t="s">
        <v>1406</v>
      </c>
      <c r="L1334" s="27" t="s">
        <v>16</v>
      </c>
      <c r="M1334" s="25" t="s">
        <v>3</v>
      </c>
      <c r="N1334" s="25" t="s">
        <v>2</v>
      </c>
      <c r="O133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334" s="25">
        <v>0</v>
      </c>
      <c r="Q1334" s="25">
        <v>0</v>
      </c>
      <c r="R1334" s="25">
        <v>0</v>
      </c>
      <c r="S1334" s="25">
        <v>150</v>
      </c>
      <c r="T1334" s="25">
        <v>0</v>
      </c>
      <c r="U1334" s="25">
        <v>53</v>
      </c>
      <c r="V1334" s="41" t="str">
        <f>IFERROR(Master1[[#This Row],[Avg Garment Scans per Delivery]]/Master1[[#This Row],[Garment Inventory]], "")</f>
        <v/>
      </c>
      <c r="W1334" s="42"/>
      <c r="X1334" s="42"/>
      <c r="Y1334" s="42"/>
      <c r="Z1334" s="42"/>
      <c r="AA1334" s="43">
        <f>_xlfn.XLOOKUP(Master1[[#This Row],[cu_id]], Revenue_Analysis[cuid], Revenue_Analysis[Q1 Low Deviation], 0)</f>
        <v>108.1503</v>
      </c>
      <c r="AB1334" s="43">
        <f>_xlfn.XLOOKUP(Master1[[#This Row],[cu_id]],Revenue_Analysis[cuid],Revenue_Analysis[Q1 High Deviation], 0)</f>
        <v>126.8035</v>
      </c>
      <c r="AC1334" s="43">
        <f>_xlfn.XLOOKUP(Master1[[#This Row],[cu_id]],Revenue_Analysis[cuid],Revenue_Analysis[Q2 Low Deviation], 0)</f>
        <v>134.89089999999999</v>
      </c>
      <c r="AD1334" s="43">
        <f>_xlfn.XLOOKUP(Master1[[#This Row],[cu_id]],Revenue_Analysis[cuid],Revenue_Analysis[Q2 High Deviation], 0)</f>
        <v>179.3449</v>
      </c>
      <c r="AE1334" s="43">
        <f>_xlfn.XLOOKUP(Master1[[#This Row],[cu_id]],Revenue_Analysis[cuid],Revenue_Analysis[Q3 Low Deviation], 0)</f>
        <v>173.47970000000001</v>
      </c>
      <c r="AF1334" s="43">
        <f>_xlfn.XLOOKUP(Master1[[#This Row],[cu_id]],Revenue_Analysis[cuid],Revenue_Analysis[Q3 High Deviation], 0)</f>
        <v>177.7433</v>
      </c>
      <c r="AG1334" s="43">
        <f>_xlfn.XLOOKUP(Master1[[#This Row],[cu_id]],Revenue_Analysis[cuid],Revenue_Analysis[Q4 Low Deviation], 0)</f>
        <v>185.8536</v>
      </c>
      <c r="AH1334" s="43">
        <f>_xlfn.XLOOKUP(Master1[[#This Row],[cu_id]],Revenue_Analysis[cuid],Revenue_Analysis[Q4 High Deviation], 0)</f>
        <v>201.66800000000001</v>
      </c>
      <c r="AI1334" s="43">
        <f>_xlfn.XLOOKUP(Master1[[#This Row],[cu_id]],Revenue_Analysis[cuid],Revenue_Analysis[Q1 Average], 0)</f>
        <v>117.4769</v>
      </c>
      <c r="AJ1334" s="43">
        <f>_xlfn.XLOOKUP(Master1[[#This Row],[cu_id]],Revenue_Analysis[cuid],Revenue_Analysis[Q2 Average], 0)</f>
        <v>157.11789999999999</v>
      </c>
      <c r="AK1334" s="43">
        <f>_xlfn.XLOOKUP(Master1[[#This Row],[cu_id]],Revenue_Analysis[cuid],Revenue_Analysis[Q3 Average], 0)</f>
        <v>175.61150000000001</v>
      </c>
      <c r="AL1334" s="43">
        <f>_xlfn.XLOOKUP(Master1[[#This Row],[cu_id]],Revenue_Analysis[cuid],Revenue_Analysis[Q4 Average], 0)</f>
        <v>193.76079999999999</v>
      </c>
      <c r="AM1334" s="44">
        <v>0.41666666666666669</v>
      </c>
      <c r="AN1334" s="44">
        <v>0.89583333333333337</v>
      </c>
      <c r="AO1334" s="25" t="s">
        <v>13860</v>
      </c>
      <c r="AP1334" s="25" t="s">
        <v>13860</v>
      </c>
      <c r="AQ1334" s="25" t="s">
        <v>13860</v>
      </c>
      <c r="AR1334" s="25" t="s">
        <v>0</v>
      </c>
      <c r="AS1334" s="15">
        <f>IFERROR(_xlfn.XLOOKUP(Master1[[#This Row],[cu_id]],StopTimes[cu_ID],StopTimes[Average Stop Time]), 0)</f>
        <v>29.86111111</v>
      </c>
      <c r="AT133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34" s="45" t="s">
        <v>13860</v>
      </c>
      <c r="AV1334" s="13"/>
      <c r="AW1334" s="12"/>
    </row>
    <row r="1335" spans="1:49" x14ac:dyDescent="0.3">
      <c r="A1335" s="74" t="s">
        <v>4379</v>
      </c>
      <c r="B1335" s="25">
        <v>72</v>
      </c>
      <c r="C1335" s="25" t="s">
        <v>7</v>
      </c>
      <c r="D1335" s="26">
        <v>30391</v>
      </c>
      <c r="E1335" s="26" t="s">
        <v>13</v>
      </c>
      <c r="F1335" s="126" t="s">
        <v>2590</v>
      </c>
      <c r="G1335" s="26" t="s">
        <v>2591</v>
      </c>
      <c r="H1335" s="26" t="s">
        <v>5</v>
      </c>
      <c r="I1335" s="26" t="s">
        <v>1456</v>
      </c>
      <c r="J1335" s="26" t="s">
        <v>4</v>
      </c>
      <c r="K1335" s="26" t="s">
        <v>391</v>
      </c>
      <c r="L1335" s="27" t="s">
        <v>17</v>
      </c>
      <c r="M1335" s="25" t="s">
        <v>10</v>
      </c>
      <c r="N1335" s="25" t="s">
        <v>2</v>
      </c>
      <c r="O133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1335" s="25">
        <v>0</v>
      </c>
      <c r="Q1335" s="25">
        <v>0</v>
      </c>
      <c r="R1335" s="25">
        <v>0</v>
      </c>
      <c r="S1335" s="25">
        <v>0</v>
      </c>
      <c r="T1335" s="25">
        <v>180</v>
      </c>
      <c r="U1335" s="25">
        <v>26</v>
      </c>
      <c r="V1335" s="41" t="str">
        <f>IFERROR(Master1[[#This Row],[Avg Garment Scans per Delivery]]/Master1[[#This Row],[Garment Inventory]], "")</f>
        <v/>
      </c>
      <c r="W1335" s="42"/>
      <c r="X1335" s="42"/>
      <c r="Y1335" s="42"/>
      <c r="Z1335" s="42"/>
      <c r="AA1335" s="43">
        <f>_xlfn.XLOOKUP(Master1[[#This Row],[cu_id]], Revenue_Analysis[cuid], Revenue_Analysis[Q1 Low Deviation], 0)</f>
        <v>91.38</v>
      </c>
      <c r="AB1335" s="43">
        <f>_xlfn.XLOOKUP(Master1[[#This Row],[cu_id]],Revenue_Analysis[cuid],Revenue_Analysis[Q1 High Deviation], 0)</f>
        <v>92.63</v>
      </c>
      <c r="AC1335" s="43">
        <f>_xlfn.XLOOKUP(Master1[[#This Row],[cu_id]],Revenue_Analysis[cuid],Revenue_Analysis[Q2 Low Deviation], 0)</f>
        <v>103.44889999999999</v>
      </c>
      <c r="AD1335" s="43">
        <f>_xlfn.XLOOKUP(Master1[[#This Row],[cu_id]],Revenue_Analysis[cuid],Revenue_Analysis[Q2 High Deviation], 0)</f>
        <v>106.65770000000001</v>
      </c>
      <c r="AE1335" s="43">
        <f>_xlfn.XLOOKUP(Master1[[#This Row],[cu_id]],Revenue_Analysis[cuid],Revenue_Analysis[Q3 Low Deviation], 0)</f>
        <v>106.4314</v>
      </c>
      <c r="AF1335" s="43">
        <f>_xlfn.XLOOKUP(Master1[[#This Row],[cu_id]],Revenue_Analysis[cuid],Revenue_Analysis[Q3 High Deviation], 0)</f>
        <v>107.5286</v>
      </c>
      <c r="AG1335" s="43">
        <f>_xlfn.XLOOKUP(Master1[[#This Row],[cu_id]],Revenue_Analysis[cuid],Revenue_Analysis[Q4 Low Deviation], 0)</f>
        <v>106.34</v>
      </c>
      <c r="AH1335" s="43">
        <f>_xlfn.XLOOKUP(Master1[[#This Row],[cu_id]],Revenue_Analysis[cuid],Revenue_Analysis[Q4 High Deviation], 0)</f>
        <v>106.34</v>
      </c>
      <c r="AI1335" s="43">
        <f>_xlfn.XLOOKUP(Master1[[#This Row],[cu_id]],Revenue_Analysis[cuid],Revenue_Analysis[Q1 Average], 0)</f>
        <v>92.004999999999995</v>
      </c>
      <c r="AJ1335" s="43">
        <f>_xlfn.XLOOKUP(Master1[[#This Row],[cu_id]],Revenue_Analysis[cuid],Revenue_Analysis[Q2 Average], 0)</f>
        <v>105.05329999999999</v>
      </c>
      <c r="AK1335" s="43">
        <f>_xlfn.XLOOKUP(Master1[[#This Row],[cu_id]],Revenue_Analysis[cuid],Revenue_Analysis[Q3 Average], 0)</f>
        <v>106.98</v>
      </c>
      <c r="AL1335" s="43">
        <f>_xlfn.XLOOKUP(Master1[[#This Row],[cu_id]],Revenue_Analysis[cuid],Revenue_Analysis[Q4 Average], 0)</f>
        <v>106.34</v>
      </c>
      <c r="AM1335" s="44">
        <v>0.375</v>
      </c>
      <c r="AN1335" s="44">
        <v>0.6875</v>
      </c>
      <c r="AO1335" s="25" t="s">
        <v>13860</v>
      </c>
      <c r="AP1335" s="25" t="s">
        <v>13860</v>
      </c>
      <c r="AQ1335" s="25" t="s">
        <v>13860</v>
      </c>
      <c r="AR1335" s="25" t="s">
        <v>0</v>
      </c>
      <c r="AS1335" s="15">
        <f>IFERROR(_xlfn.XLOOKUP(Master1[[#This Row],[cu_id]],StopTimes[cu_ID],StopTimes[Average Stop Time]), 0)</f>
        <v>0.58750000000000002</v>
      </c>
      <c r="AT133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35" s="45">
        <v>3</v>
      </c>
      <c r="AV1335" s="13"/>
      <c r="AW1335" s="12"/>
    </row>
    <row r="1336" spans="1:49" x14ac:dyDescent="0.3">
      <c r="A1336" s="74" t="s">
        <v>3592</v>
      </c>
      <c r="B1336" s="25">
        <v>9</v>
      </c>
      <c r="C1336" s="25" t="s">
        <v>9</v>
      </c>
      <c r="D1336" s="26">
        <v>25974</v>
      </c>
      <c r="E1336" s="26" t="s">
        <v>13</v>
      </c>
      <c r="F1336" s="126" t="s">
        <v>834</v>
      </c>
      <c r="G1336" s="26" t="s">
        <v>835</v>
      </c>
      <c r="H1336" s="26" t="s">
        <v>11</v>
      </c>
      <c r="I1336" s="26" t="s">
        <v>249</v>
      </c>
      <c r="J1336" s="26" t="s">
        <v>4</v>
      </c>
      <c r="K1336" s="26" t="s">
        <v>836</v>
      </c>
      <c r="L1336" s="27" t="s">
        <v>21</v>
      </c>
      <c r="M1336" s="25" t="s">
        <v>20</v>
      </c>
      <c r="N1336" s="25" t="s">
        <v>2</v>
      </c>
      <c r="O133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336" s="25">
        <v>130</v>
      </c>
      <c r="Q1336" s="25">
        <v>0</v>
      </c>
      <c r="R1336" s="25">
        <v>0</v>
      </c>
      <c r="S1336" s="25">
        <v>0</v>
      </c>
      <c r="T1336" s="25">
        <v>0</v>
      </c>
      <c r="U1336" s="25">
        <v>13</v>
      </c>
      <c r="V1336" s="41" t="str">
        <f>IFERROR(Master1[[#This Row],[Avg Garment Scans per Delivery]]/Master1[[#This Row],[Garment Inventory]], "")</f>
        <v/>
      </c>
      <c r="W1336" s="42"/>
      <c r="X1336" s="42"/>
      <c r="Y1336" s="42"/>
      <c r="Z1336" s="42"/>
      <c r="AA1336" s="43">
        <f>_xlfn.XLOOKUP(Master1[[#This Row],[cu_id]], Revenue_Analysis[cuid], Revenue_Analysis[Q1 Low Deviation], 0)</f>
        <v>37.549999999999997</v>
      </c>
      <c r="AB1336" s="43">
        <f>_xlfn.XLOOKUP(Master1[[#This Row],[cu_id]],Revenue_Analysis[cuid],Revenue_Analysis[Q1 High Deviation], 0)</f>
        <v>39.549999999999997</v>
      </c>
      <c r="AC1336" s="43">
        <f>_xlfn.XLOOKUP(Master1[[#This Row],[cu_id]],Revenue_Analysis[cuid],Revenue_Analysis[Q2 Low Deviation], 0)</f>
        <v>39.8033</v>
      </c>
      <c r="AD1336" s="43">
        <f>_xlfn.XLOOKUP(Master1[[#This Row],[cu_id]],Revenue_Analysis[cuid],Revenue_Analysis[Q2 High Deviation], 0)</f>
        <v>41.776699999999998</v>
      </c>
      <c r="AE1336" s="43">
        <f>_xlfn.XLOOKUP(Master1[[#This Row],[cu_id]],Revenue_Analysis[cuid],Revenue_Analysis[Q3 Low Deviation], 0)</f>
        <v>43.352499999999999</v>
      </c>
      <c r="AF1336" s="43">
        <f>_xlfn.XLOOKUP(Master1[[#This Row],[cu_id]],Revenue_Analysis[cuid],Revenue_Analysis[Q3 High Deviation], 0)</f>
        <v>45.517499999999998</v>
      </c>
      <c r="AG1336" s="43">
        <f>_xlfn.XLOOKUP(Master1[[#This Row],[cu_id]],Revenue_Analysis[cuid],Revenue_Analysis[Q4 Low Deviation], 0)</f>
        <v>44.91</v>
      </c>
      <c r="AH1336" s="43">
        <f>_xlfn.XLOOKUP(Master1[[#This Row],[cu_id]],Revenue_Analysis[cuid],Revenue_Analysis[Q4 High Deviation], 0)</f>
        <v>44.91</v>
      </c>
      <c r="AI1336" s="43">
        <f>_xlfn.XLOOKUP(Master1[[#This Row],[cu_id]],Revenue_Analysis[cuid],Revenue_Analysis[Q1 Average], 0)</f>
        <v>38.549999999999997</v>
      </c>
      <c r="AJ1336" s="43">
        <f>_xlfn.XLOOKUP(Master1[[#This Row],[cu_id]],Revenue_Analysis[cuid],Revenue_Analysis[Q2 Average], 0)</f>
        <v>40.79</v>
      </c>
      <c r="AK1336" s="43">
        <f>_xlfn.XLOOKUP(Master1[[#This Row],[cu_id]],Revenue_Analysis[cuid],Revenue_Analysis[Q3 Average], 0)</f>
        <v>44.435000000000002</v>
      </c>
      <c r="AL1336" s="43">
        <f>_xlfn.XLOOKUP(Master1[[#This Row],[cu_id]],Revenue_Analysis[cuid],Revenue_Analysis[Q4 Average], 0)</f>
        <v>44.91</v>
      </c>
      <c r="AM1336" s="44">
        <v>0.375</v>
      </c>
      <c r="AN1336" s="44">
        <v>0.66666666666666663</v>
      </c>
      <c r="AO1336" s="25" t="s">
        <v>13860</v>
      </c>
      <c r="AP1336" s="25" t="s">
        <v>13860</v>
      </c>
      <c r="AQ1336" s="25" t="s">
        <v>13860</v>
      </c>
      <c r="AR1336" s="25" t="s">
        <v>0</v>
      </c>
      <c r="AS1336" s="15">
        <f>IFERROR(_xlfn.XLOOKUP(Master1[[#This Row],[cu_id]],StopTimes[cu_ID],StopTimes[Average Stop Time]), 0)</f>
        <v>4.583333333333333</v>
      </c>
      <c r="AT1336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336" s="45">
        <v>5</v>
      </c>
      <c r="AV1336" s="13"/>
      <c r="AW1336" s="12"/>
    </row>
    <row r="1337" spans="1:49" x14ac:dyDescent="0.3">
      <c r="A1337" s="74" t="s">
        <v>3920</v>
      </c>
      <c r="B1337" s="25">
        <v>34</v>
      </c>
      <c r="C1337" s="25" t="s">
        <v>7</v>
      </c>
      <c r="D1337" s="26">
        <v>30429</v>
      </c>
      <c r="E1337" s="26" t="s">
        <v>13</v>
      </c>
      <c r="F1337" s="126" t="s">
        <v>1589</v>
      </c>
      <c r="G1337" s="26" t="s">
        <v>1219</v>
      </c>
      <c r="H1337" s="26" t="s">
        <v>5</v>
      </c>
      <c r="I1337" s="26" t="s">
        <v>696</v>
      </c>
      <c r="J1337" s="26" t="s">
        <v>4</v>
      </c>
      <c r="K1337" s="26" t="s">
        <v>1220</v>
      </c>
      <c r="L1337" s="27" t="s">
        <v>16</v>
      </c>
      <c r="M1337" s="25" t="s">
        <v>3</v>
      </c>
      <c r="N1337" s="25" t="s">
        <v>2</v>
      </c>
      <c r="O133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337" s="25">
        <v>0</v>
      </c>
      <c r="Q1337" s="25">
        <v>0</v>
      </c>
      <c r="R1337" s="25">
        <v>0</v>
      </c>
      <c r="S1337" s="25">
        <v>0</v>
      </c>
      <c r="T1337" s="25">
        <v>160</v>
      </c>
      <c r="U1337" s="25">
        <v>34</v>
      </c>
      <c r="V1337" s="41" t="str">
        <f>IFERROR(Master1[[#This Row],[Avg Garment Scans per Delivery]]/Master1[[#This Row],[Garment Inventory]], "")</f>
        <v/>
      </c>
      <c r="W1337" s="42"/>
      <c r="X1337" s="42"/>
      <c r="Y1337" s="42"/>
      <c r="Z1337" s="42"/>
      <c r="AA1337" s="43">
        <f>_xlfn.XLOOKUP(Master1[[#This Row],[cu_id]], Revenue_Analysis[cuid], Revenue_Analysis[Q1 Low Deviation], 0)</f>
        <v>34.833300000000001</v>
      </c>
      <c r="AB1337" s="43">
        <f>_xlfn.XLOOKUP(Master1[[#This Row],[cu_id]],Revenue_Analysis[cuid],Revenue_Analysis[Q1 High Deviation], 0)</f>
        <v>35.666699999999999</v>
      </c>
      <c r="AC1337" s="43">
        <f>_xlfn.XLOOKUP(Master1[[#This Row],[cu_id]],Revenue_Analysis[cuid],Revenue_Analysis[Q2 Low Deviation], 0)</f>
        <v>324.99329999999998</v>
      </c>
      <c r="AD1337" s="43">
        <f>_xlfn.XLOOKUP(Master1[[#This Row],[cu_id]],Revenue_Analysis[cuid],Revenue_Analysis[Q2 High Deviation], 0)</f>
        <v>734.85530000000006</v>
      </c>
      <c r="AE1337" s="43">
        <f>_xlfn.XLOOKUP(Master1[[#This Row],[cu_id]],Revenue_Analysis[cuid],Revenue_Analysis[Q3 Low Deviation], 0)</f>
        <v>610.38850000000002</v>
      </c>
      <c r="AF1337" s="43">
        <f>_xlfn.XLOOKUP(Master1[[#This Row],[cu_id]],Revenue_Analysis[cuid],Revenue_Analysis[Q3 High Deviation], 0)</f>
        <v>693.2835</v>
      </c>
      <c r="AG1337" s="43">
        <f>_xlfn.XLOOKUP(Master1[[#This Row],[cu_id]],Revenue_Analysis[cuid],Revenue_Analysis[Q4 Low Deviation], 0)</f>
        <v>251.947</v>
      </c>
      <c r="AH1337" s="43">
        <f>_xlfn.XLOOKUP(Master1[[#This Row],[cu_id]],Revenue_Analysis[cuid],Revenue_Analysis[Q4 High Deviation], 0)</f>
        <v>518.38679999999999</v>
      </c>
      <c r="AI1337" s="43">
        <f>_xlfn.XLOOKUP(Master1[[#This Row],[cu_id]],Revenue_Analysis[cuid],Revenue_Analysis[Q1 Average], 0)</f>
        <v>35.25</v>
      </c>
      <c r="AJ1337" s="43">
        <f>_xlfn.XLOOKUP(Master1[[#This Row],[cu_id]],Revenue_Analysis[cuid],Revenue_Analysis[Q2 Average], 0)</f>
        <v>529.92430000000002</v>
      </c>
      <c r="AK1337" s="43">
        <f>_xlfn.XLOOKUP(Master1[[#This Row],[cu_id]],Revenue_Analysis[cuid],Revenue_Analysis[Q3 Average], 0)</f>
        <v>651.83600000000001</v>
      </c>
      <c r="AL1337" s="43">
        <f>_xlfn.XLOOKUP(Master1[[#This Row],[cu_id]],Revenue_Analysis[cuid],Revenue_Analysis[Q4 Average], 0)</f>
        <v>385.1669</v>
      </c>
      <c r="AM1337" s="44">
        <v>8</v>
      </c>
      <c r="AN1337" s="44">
        <v>0.6875</v>
      </c>
      <c r="AO1337" s="25" t="s">
        <v>13860</v>
      </c>
      <c r="AP1337" s="25" t="s">
        <v>13860</v>
      </c>
      <c r="AQ1337" s="25" t="s">
        <v>13860</v>
      </c>
      <c r="AR1337" s="25" t="s">
        <v>1221</v>
      </c>
      <c r="AS1337" s="15">
        <f>IFERROR(_xlfn.XLOOKUP(Master1[[#This Row],[cu_id]],StopTimes[cu_ID],StopTimes[Average Stop Time]), 0)</f>
        <v>0.19166666666666668</v>
      </c>
      <c r="AT1337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337" s="45">
        <v>20</v>
      </c>
      <c r="AV1337" s="13"/>
      <c r="AW1337" s="12"/>
    </row>
    <row r="1338" spans="1:49" x14ac:dyDescent="0.3">
      <c r="A1338" s="74" t="s">
        <v>3921</v>
      </c>
      <c r="B1338" s="25">
        <v>8</v>
      </c>
      <c r="C1338" s="25" t="s">
        <v>14</v>
      </c>
      <c r="D1338" s="26">
        <v>99115</v>
      </c>
      <c r="E1338" s="26" t="s">
        <v>67</v>
      </c>
      <c r="F1338" s="126" t="s">
        <v>1590</v>
      </c>
      <c r="G1338" s="26" t="s">
        <v>1591</v>
      </c>
      <c r="H1338" s="26" t="s">
        <v>5</v>
      </c>
      <c r="I1338" s="26" t="s">
        <v>1592</v>
      </c>
      <c r="J1338" s="26" t="s">
        <v>4</v>
      </c>
      <c r="K1338" s="26" t="s">
        <v>1593</v>
      </c>
      <c r="L1338" s="27" t="s">
        <v>16</v>
      </c>
      <c r="M1338" s="25" t="s">
        <v>3</v>
      </c>
      <c r="N1338" s="25" t="s">
        <v>2</v>
      </c>
      <c r="O133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230</v>
      </c>
      <c r="P1338" s="25">
        <v>0</v>
      </c>
      <c r="Q1338" s="25">
        <v>0</v>
      </c>
      <c r="R1338" s="25">
        <v>0</v>
      </c>
      <c r="S1338" s="25">
        <v>230</v>
      </c>
      <c r="T1338" s="25">
        <v>0</v>
      </c>
      <c r="U1338" s="25">
        <v>53</v>
      </c>
      <c r="V1338" s="41" t="str">
        <f>IFERROR(Master1[[#This Row],[Avg Garment Scans per Delivery]]/Master1[[#This Row],[Garment Inventory]], "")</f>
        <v/>
      </c>
      <c r="W1338" s="42"/>
      <c r="X1338" s="42"/>
      <c r="Y1338" s="42"/>
      <c r="Z1338" s="42"/>
      <c r="AA1338" s="43">
        <f>_xlfn.XLOOKUP(Master1[[#This Row],[cu_id]], Revenue_Analysis[cuid], Revenue_Analysis[Q1 Low Deviation], 0)</f>
        <v>214.82040000000001</v>
      </c>
      <c r="AB1338" s="43">
        <f>_xlfn.XLOOKUP(Master1[[#This Row],[cu_id]],Revenue_Analysis[cuid],Revenue_Analysis[Q1 High Deviation], 0)</f>
        <v>216.41800000000001</v>
      </c>
      <c r="AC1338" s="43">
        <f>_xlfn.XLOOKUP(Master1[[#This Row],[cu_id]],Revenue_Analysis[cuid],Revenue_Analysis[Q2 Low Deviation], 0)</f>
        <v>217.1867</v>
      </c>
      <c r="AD1338" s="43">
        <f>_xlfn.XLOOKUP(Master1[[#This Row],[cu_id]],Revenue_Analysis[cuid],Revenue_Analysis[Q2 High Deviation], 0)</f>
        <v>218.92869999999999</v>
      </c>
      <c r="AE1338" s="43">
        <f>_xlfn.XLOOKUP(Master1[[#This Row],[cu_id]],Revenue_Analysis[cuid],Revenue_Analysis[Q3 Low Deviation], 0)</f>
        <v>217.50909999999999</v>
      </c>
      <c r="AF1338" s="43">
        <f>_xlfn.XLOOKUP(Master1[[#This Row],[cu_id]],Revenue_Analysis[cuid],Revenue_Analysis[Q3 High Deviation], 0)</f>
        <v>233.91849999999999</v>
      </c>
      <c r="AG1338" s="43">
        <f>_xlfn.XLOOKUP(Master1[[#This Row],[cu_id]],Revenue_Analysis[cuid],Revenue_Analysis[Q4 Low Deviation], 0)</f>
        <v>236.26939999999999</v>
      </c>
      <c r="AH1338" s="43">
        <f>_xlfn.XLOOKUP(Master1[[#This Row],[cu_id]],Revenue_Analysis[cuid],Revenue_Analysis[Q4 High Deviation], 0)</f>
        <v>236.75219999999999</v>
      </c>
      <c r="AI1338" s="43">
        <f>_xlfn.XLOOKUP(Master1[[#This Row],[cu_id]],Revenue_Analysis[cuid],Revenue_Analysis[Q1 Average], 0)</f>
        <v>215.61920000000001</v>
      </c>
      <c r="AJ1338" s="43">
        <f>_xlfn.XLOOKUP(Master1[[#This Row],[cu_id]],Revenue_Analysis[cuid],Revenue_Analysis[Q2 Average], 0)</f>
        <v>218.05770000000001</v>
      </c>
      <c r="AK1338" s="43">
        <f>_xlfn.XLOOKUP(Master1[[#This Row],[cu_id]],Revenue_Analysis[cuid],Revenue_Analysis[Q3 Average], 0)</f>
        <v>225.71379999999999</v>
      </c>
      <c r="AL1338" s="43">
        <f>_xlfn.XLOOKUP(Master1[[#This Row],[cu_id]],Revenue_Analysis[cuid],Revenue_Analysis[Q4 Average], 0)</f>
        <v>236.51079999999999</v>
      </c>
      <c r="AM1338" s="44">
        <v>0.375</v>
      </c>
      <c r="AN1338" s="44">
        <v>0.66666666666666663</v>
      </c>
      <c r="AO1338" s="25" t="s">
        <v>13860</v>
      </c>
      <c r="AP1338" s="25" t="s">
        <v>13860</v>
      </c>
      <c r="AQ1338" s="25" t="s">
        <v>13860</v>
      </c>
      <c r="AR1338" s="25" t="s">
        <v>0</v>
      </c>
      <c r="AS1338" s="15">
        <f>IFERROR(_xlfn.XLOOKUP(Master1[[#This Row],[cu_id]],StopTimes[cu_ID],StopTimes[Average Stop Time]), 0)</f>
        <v>5.541666666666667</v>
      </c>
      <c r="AT133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38" s="45" t="s">
        <v>13860</v>
      </c>
      <c r="AV1338" s="13"/>
      <c r="AW1338" s="12"/>
    </row>
    <row r="1339" spans="1:49" x14ac:dyDescent="0.3">
      <c r="A1339" s="74" t="s">
        <v>3922</v>
      </c>
      <c r="B1339" s="25">
        <v>70</v>
      </c>
      <c r="C1339" s="25" t="s">
        <v>14</v>
      </c>
      <c r="D1339" s="26">
        <v>30437</v>
      </c>
      <c r="E1339" s="26" t="s">
        <v>13</v>
      </c>
      <c r="F1339" s="126" t="s">
        <v>1594</v>
      </c>
      <c r="G1339" s="26" t="s">
        <v>1595</v>
      </c>
      <c r="H1339" s="26" t="s">
        <v>5</v>
      </c>
      <c r="I1339" s="26" t="s">
        <v>1596</v>
      </c>
      <c r="J1339" s="26" t="s">
        <v>4</v>
      </c>
      <c r="K1339" s="26" t="s">
        <v>1406</v>
      </c>
      <c r="L1339" s="27" t="s">
        <v>19</v>
      </c>
      <c r="M1339" s="25" t="s">
        <v>18</v>
      </c>
      <c r="N1339" s="25" t="s">
        <v>2</v>
      </c>
      <c r="O133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125</v>
      </c>
      <c r="P1339" s="25">
        <v>0</v>
      </c>
      <c r="Q1339" s="25">
        <v>0</v>
      </c>
      <c r="R1339" s="25">
        <v>0</v>
      </c>
      <c r="S1339" s="25">
        <v>125</v>
      </c>
      <c r="T1339" s="25">
        <v>0</v>
      </c>
      <c r="U1339" s="25">
        <v>27</v>
      </c>
      <c r="V1339" s="41">
        <f>IFERROR(Master1[[#This Row],[Avg Garment Scans per Delivery]]/Master1[[#This Row],[Garment Inventory]], "")</f>
        <v>0.23076923076923078</v>
      </c>
      <c r="W1339" s="42">
        <v>13</v>
      </c>
      <c r="X1339" s="42">
        <v>3</v>
      </c>
      <c r="Y1339" s="42">
        <v>1</v>
      </c>
      <c r="Z1339" s="42">
        <v>13</v>
      </c>
      <c r="AA1339" s="43">
        <f>_xlfn.XLOOKUP(Master1[[#This Row],[cu_id]], Revenue_Analysis[cuid], Revenue_Analysis[Q1 Low Deviation], 0)</f>
        <v>67.5745</v>
      </c>
      <c r="AB1339" s="43">
        <f>_xlfn.XLOOKUP(Master1[[#This Row],[cu_id]],Revenue_Analysis[cuid],Revenue_Analysis[Q1 High Deviation], 0)</f>
        <v>69.411299999999997</v>
      </c>
      <c r="AC1339" s="43">
        <f>_xlfn.XLOOKUP(Master1[[#This Row],[cu_id]],Revenue_Analysis[cuid],Revenue_Analysis[Q2 Low Deviation], 0)</f>
        <v>71.574399999999997</v>
      </c>
      <c r="AD1339" s="43">
        <f>_xlfn.XLOOKUP(Master1[[#This Row],[cu_id]],Revenue_Analysis[cuid],Revenue_Analysis[Q2 High Deviation], 0)</f>
        <v>77.472200000000001</v>
      </c>
      <c r="AE1339" s="43">
        <f>_xlfn.XLOOKUP(Master1[[#This Row],[cu_id]],Revenue_Analysis[cuid],Revenue_Analysis[Q3 Low Deviation], 0)</f>
        <v>83.604799999999997</v>
      </c>
      <c r="AF1339" s="43">
        <f>_xlfn.XLOOKUP(Master1[[#This Row],[cu_id]],Revenue_Analysis[cuid],Revenue_Analysis[Q3 High Deviation], 0)</f>
        <v>124.6832</v>
      </c>
      <c r="AG1339" s="43">
        <f>_xlfn.XLOOKUP(Master1[[#This Row],[cu_id]],Revenue_Analysis[cuid],Revenue_Analysis[Q4 Low Deviation], 0)</f>
        <v>107.51949999999999</v>
      </c>
      <c r="AH1339" s="43">
        <f>_xlfn.XLOOKUP(Master1[[#This Row],[cu_id]],Revenue_Analysis[cuid],Revenue_Analysis[Q4 High Deviation], 0)</f>
        <v>118.2239</v>
      </c>
      <c r="AI1339" s="43">
        <f>_xlfn.XLOOKUP(Master1[[#This Row],[cu_id]],Revenue_Analysis[cuid],Revenue_Analysis[Q1 Average], 0)</f>
        <v>68.492900000000006</v>
      </c>
      <c r="AJ1339" s="43">
        <f>_xlfn.XLOOKUP(Master1[[#This Row],[cu_id]],Revenue_Analysis[cuid],Revenue_Analysis[Q2 Average], 0)</f>
        <v>74.523300000000006</v>
      </c>
      <c r="AK1339" s="43">
        <f>_xlfn.XLOOKUP(Master1[[#This Row],[cu_id]],Revenue_Analysis[cuid],Revenue_Analysis[Q3 Average], 0)</f>
        <v>104.14400000000001</v>
      </c>
      <c r="AL1339" s="43">
        <f>_xlfn.XLOOKUP(Master1[[#This Row],[cu_id]],Revenue_Analysis[cuid],Revenue_Analysis[Q4 Average], 0)</f>
        <v>112.8717</v>
      </c>
      <c r="AM1339" s="44">
        <v>0.375</v>
      </c>
      <c r="AN1339" s="44">
        <v>0.875</v>
      </c>
      <c r="AO1339" s="25" t="s">
        <v>13860</v>
      </c>
      <c r="AP1339" s="25" t="s">
        <v>13860</v>
      </c>
      <c r="AQ1339" s="25" t="s">
        <v>13860</v>
      </c>
      <c r="AR1339" s="25" t="s">
        <v>0</v>
      </c>
      <c r="AS1339" s="15">
        <f>IFERROR(_xlfn.XLOOKUP(Master1[[#This Row],[cu_id]],StopTimes[cu_ID],StopTimes[Average Stop Time]), 0)</f>
        <v>7.7583333333333337</v>
      </c>
      <c r="AT133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39" s="45" t="s">
        <v>13860</v>
      </c>
      <c r="AV1339" s="13"/>
      <c r="AW1339" s="12"/>
    </row>
    <row r="1340" spans="1:49" x14ac:dyDescent="0.3">
      <c r="A1340" s="74" t="s">
        <v>4353</v>
      </c>
      <c r="B1340" s="25">
        <v>72</v>
      </c>
      <c r="C1340" s="25" t="s">
        <v>7</v>
      </c>
      <c r="D1340" s="26">
        <v>26008</v>
      </c>
      <c r="E1340" s="26" t="s">
        <v>13</v>
      </c>
      <c r="F1340" s="126" t="s">
        <v>2530</v>
      </c>
      <c r="G1340" s="26" t="s">
        <v>2531</v>
      </c>
      <c r="H1340" s="26" t="s">
        <v>2532</v>
      </c>
      <c r="I1340" s="26" t="s">
        <v>271</v>
      </c>
      <c r="J1340" s="26" t="s">
        <v>4</v>
      </c>
      <c r="K1340" s="26" t="s">
        <v>272</v>
      </c>
      <c r="L1340" s="27" t="s">
        <v>16</v>
      </c>
      <c r="M1340" s="25" t="s">
        <v>3</v>
      </c>
      <c r="N1340" s="25" t="s">
        <v>2</v>
      </c>
      <c r="O134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1340" s="25">
        <v>0</v>
      </c>
      <c r="Q1340" s="25">
        <v>0</v>
      </c>
      <c r="R1340" s="25">
        <v>0</v>
      </c>
      <c r="S1340" s="25">
        <v>0</v>
      </c>
      <c r="T1340" s="25">
        <v>220</v>
      </c>
      <c r="U1340" s="25">
        <v>50</v>
      </c>
      <c r="V1340" s="41" t="str">
        <f>IFERROR(Master1[[#This Row],[Avg Garment Scans per Delivery]]/Master1[[#This Row],[Garment Inventory]], "")</f>
        <v/>
      </c>
      <c r="W1340" s="42"/>
      <c r="X1340" s="42"/>
      <c r="Y1340" s="42"/>
      <c r="Z1340" s="42"/>
      <c r="AA1340" s="43">
        <f>_xlfn.XLOOKUP(Master1[[#This Row],[cu_id]], Revenue_Analysis[cuid], Revenue_Analysis[Q1 Low Deviation], 0)</f>
        <v>37.869700000000002</v>
      </c>
      <c r="AB1340" s="43">
        <f>_xlfn.XLOOKUP(Master1[[#This Row],[cu_id]],Revenue_Analysis[cuid],Revenue_Analysis[Q1 High Deviation], 0)</f>
        <v>39.208500000000001</v>
      </c>
      <c r="AC1340" s="43">
        <f>_xlfn.XLOOKUP(Master1[[#This Row],[cu_id]],Revenue_Analysis[cuid],Revenue_Analysis[Q2 Low Deviation], 0)</f>
        <v>40.099499999999999</v>
      </c>
      <c r="AD1340" s="43">
        <f>_xlfn.XLOOKUP(Master1[[#This Row],[cu_id]],Revenue_Analysis[cuid],Revenue_Analysis[Q2 High Deviation], 0)</f>
        <v>42.118899999999996</v>
      </c>
      <c r="AE1340" s="43">
        <f>_xlfn.XLOOKUP(Master1[[#This Row],[cu_id]],Revenue_Analysis[cuid],Revenue_Analysis[Q3 Low Deviation], 0)</f>
        <v>42.233499999999999</v>
      </c>
      <c r="AF1340" s="43">
        <f>_xlfn.XLOOKUP(Master1[[#This Row],[cu_id]],Revenue_Analysis[cuid],Revenue_Analysis[Q3 High Deviation], 0)</f>
        <v>45.022300000000001</v>
      </c>
      <c r="AG1340" s="43">
        <f>_xlfn.XLOOKUP(Master1[[#This Row],[cu_id]],Revenue_Analysis[cuid],Revenue_Analysis[Q4 Low Deviation], 0)</f>
        <v>43.2637</v>
      </c>
      <c r="AH1340" s="43">
        <f>_xlfn.XLOOKUP(Master1[[#This Row],[cu_id]],Revenue_Analysis[cuid],Revenue_Analysis[Q4 High Deviation], 0)</f>
        <v>46.268700000000003</v>
      </c>
      <c r="AI1340" s="43">
        <f>_xlfn.XLOOKUP(Master1[[#This Row],[cu_id]],Revenue_Analysis[cuid],Revenue_Analysis[Q1 Average], 0)</f>
        <v>38.539099999999998</v>
      </c>
      <c r="AJ1340" s="43">
        <f>_xlfn.XLOOKUP(Master1[[#This Row],[cu_id]],Revenue_Analysis[cuid],Revenue_Analysis[Q2 Average], 0)</f>
        <v>41.109200000000001</v>
      </c>
      <c r="AK1340" s="43">
        <f>_xlfn.XLOOKUP(Master1[[#This Row],[cu_id]],Revenue_Analysis[cuid],Revenue_Analysis[Q3 Average], 0)</f>
        <v>43.627899999999997</v>
      </c>
      <c r="AL1340" s="43">
        <f>_xlfn.XLOOKUP(Master1[[#This Row],[cu_id]],Revenue_Analysis[cuid],Revenue_Analysis[Q4 Average], 0)</f>
        <v>44.766199999999998</v>
      </c>
      <c r="AM1340" s="44">
        <v>0.29166666666666669</v>
      </c>
      <c r="AN1340" s="44">
        <v>0.6875</v>
      </c>
      <c r="AO1340" s="25" t="s">
        <v>13860</v>
      </c>
      <c r="AP1340" s="25" t="s">
        <v>13860</v>
      </c>
      <c r="AQ1340" s="25" t="s">
        <v>13860</v>
      </c>
      <c r="AR1340" s="25" t="s">
        <v>0</v>
      </c>
      <c r="AS1340" s="15">
        <f>IFERROR(_xlfn.XLOOKUP(Master1[[#This Row],[cu_id]],StopTimes[cu_ID],StopTimes[Average Stop Time]), 0)</f>
        <v>0.1875</v>
      </c>
      <c r="AT1340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40" s="45">
        <v>3</v>
      </c>
      <c r="AV1340" s="13"/>
      <c r="AW1340" s="12"/>
    </row>
    <row r="1341" spans="1:49" x14ac:dyDescent="0.3">
      <c r="A1341" s="74" t="s">
        <v>3923</v>
      </c>
      <c r="B1341" s="25">
        <v>9</v>
      </c>
      <c r="C1341" s="25" t="s">
        <v>14</v>
      </c>
      <c r="D1341" s="26">
        <v>30450</v>
      </c>
      <c r="E1341" s="26" t="s">
        <v>13</v>
      </c>
      <c r="F1341" s="126" t="s">
        <v>1597</v>
      </c>
      <c r="G1341" s="26" t="s">
        <v>1598</v>
      </c>
      <c r="H1341" s="26" t="s">
        <v>5</v>
      </c>
      <c r="I1341" s="26" t="s">
        <v>567</v>
      </c>
      <c r="J1341" s="26" t="s">
        <v>4</v>
      </c>
      <c r="K1341" s="26" t="s">
        <v>528</v>
      </c>
      <c r="L1341" s="27" t="s">
        <v>21</v>
      </c>
      <c r="M1341" s="25" t="s">
        <v>20</v>
      </c>
      <c r="N1341" s="25" t="s">
        <v>2</v>
      </c>
      <c r="O134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301</v>
      </c>
      <c r="P1341" s="25">
        <v>0</v>
      </c>
      <c r="Q1341" s="25">
        <v>0</v>
      </c>
      <c r="R1341" s="25">
        <v>0</v>
      </c>
      <c r="S1341" s="25">
        <v>301</v>
      </c>
      <c r="T1341" s="25">
        <v>0</v>
      </c>
      <c r="U1341" s="25">
        <v>13</v>
      </c>
      <c r="V1341" s="41" t="str">
        <f>IFERROR(Master1[[#This Row],[Avg Garment Scans per Delivery]]/Master1[[#This Row],[Garment Inventory]], "")</f>
        <v/>
      </c>
      <c r="W1341" s="42"/>
      <c r="X1341" s="42"/>
      <c r="Y1341" s="42"/>
      <c r="Z1341" s="42"/>
      <c r="AA1341" s="43">
        <f>_xlfn.XLOOKUP(Master1[[#This Row],[cu_id]], Revenue_Analysis[cuid], Revenue_Analysis[Q1 Low Deviation], 0)</f>
        <v>57.957799999999999</v>
      </c>
      <c r="AB1341" s="43">
        <f>_xlfn.XLOOKUP(Master1[[#This Row],[cu_id]],Revenue_Analysis[cuid],Revenue_Analysis[Q1 High Deviation], 0)</f>
        <v>62.455599999999997</v>
      </c>
      <c r="AC1341" s="43">
        <f>_xlfn.XLOOKUP(Master1[[#This Row],[cu_id]],Revenue_Analysis[cuid],Revenue_Analysis[Q2 Low Deviation], 0)</f>
        <v>23.44</v>
      </c>
      <c r="AD1341" s="43">
        <f>_xlfn.XLOOKUP(Master1[[#This Row],[cu_id]],Revenue_Analysis[cuid],Revenue_Analysis[Q2 High Deviation], 0)</f>
        <v>69.08</v>
      </c>
      <c r="AE1341" s="43">
        <f>_xlfn.XLOOKUP(Master1[[#This Row],[cu_id]],Revenue_Analysis[cuid],Revenue_Analysis[Q3 Low Deviation], 0)</f>
        <v>72.1387</v>
      </c>
      <c r="AF1341" s="43">
        <f>_xlfn.XLOOKUP(Master1[[#This Row],[cu_id]],Revenue_Analysis[cuid],Revenue_Analysis[Q3 High Deviation], 0)</f>
        <v>76.046300000000002</v>
      </c>
      <c r="AG1341" s="43">
        <f>_xlfn.XLOOKUP(Master1[[#This Row],[cu_id]],Revenue_Analysis[cuid],Revenue_Analysis[Q4 Low Deviation], 0)</f>
        <v>72.790000000000006</v>
      </c>
      <c r="AH1341" s="43">
        <f>_xlfn.XLOOKUP(Master1[[#This Row],[cu_id]],Revenue_Analysis[cuid],Revenue_Analysis[Q4 High Deviation], 0)</f>
        <v>72.790000000000006</v>
      </c>
      <c r="AI1341" s="43">
        <f>_xlfn.XLOOKUP(Master1[[#This Row],[cu_id]],Revenue_Analysis[cuid],Revenue_Analysis[Q1 Average], 0)</f>
        <v>60.206699999999998</v>
      </c>
      <c r="AJ1341" s="43">
        <f>_xlfn.XLOOKUP(Master1[[#This Row],[cu_id]],Revenue_Analysis[cuid],Revenue_Analysis[Q2 Average], 0)</f>
        <v>46.26</v>
      </c>
      <c r="AK1341" s="43">
        <f>_xlfn.XLOOKUP(Master1[[#This Row],[cu_id]],Revenue_Analysis[cuid],Revenue_Analysis[Q3 Average], 0)</f>
        <v>74.092500000000001</v>
      </c>
      <c r="AL1341" s="43">
        <f>_xlfn.XLOOKUP(Master1[[#This Row],[cu_id]],Revenue_Analysis[cuid],Revenue_Analysis[Q4 Average], 0)</f>
        <v>72.790000000000006</v>
      </c>
      <c r="AM1341" s="44">
        <v>0.41666666666666669</v>
      </c>
      <c r="AN1341" s="44">
        <v>0.66666666666666663</v>
      </c>
      <c r="AO1341" s="25" t="s">
        <v>13860</v>
      </c>
      <c r="AP1341" s="25" t="s">
        <v>13860</v>
      </c>
      <c r="AQ1341" s="25" t="s">
        <v>13860</v>
      </c>
      <c r="AR1341" s="25" t="s">
        <v>0</v>
      </c>
      <c r="AS1341" s="15">
        <f>IFERROR(_xlfn.XLOOKUP(Master1[[#This Row],[cu_id]],StopTimes[cu_ID],StopTimes[Average Stop Time]), 0)</f>
        <v>7.6000000000000005</v>
      </c>
      <c r="AT134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41" s="45" t="s">
        <v>13860</v>
      </c>
      <c r="AV1341" s="13"/>
      <c r="AW1341" s="12"/>
    </row>
    <row r="1342" spans="1:49" x14ac:dyDescent="0.3">
      <c r="A1342" s="74" t="s">
        <v>3409</v>
      </c>
      <c r="B1342" s="25">
        <v>72</v>
      </c>
      <c r="C1342" s="25" t="s">
        <v>6</v>
      </c>
      <c r="D1342" s="26">
        <v>16701</v>
      </c>
      <c r="E1342" s="26" t="s">
        <v>13</v>
      </c>
      <c r="F1342" s="126" t="s">
        <v>291</v>
      </c>
      <c r="G1342" s="26" t="s">
        <v>292</v>
      </c>
      <c r="H1342" s="26" t="s">
        <v>11</v>
      </c>
      <c r="I1342" s="26" t="s">
        <v>246</v>
      </c>
      <c r="J1342" s="26" t="s">
        <v>4</v>
      </c>
      <c r="K1342" s="26" t="s">
        <v>76</v>
      </c>
      <c r="L1342" s="27" t="s">
        <v>17</v>
      </c>
      <c r="M1342" s="25" t="s">
        <v>10</v>
      </c>
      <c r="N1342" s="25" t="s">
        <v>2</v>
      </c>
      <c r="O134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1342" s="25">
        <v>0</v>
      </c>
      <c r="Q1342" s="25">
        <v>0</v>
      </c>
      <c r="R1342" s="25">
        <v>210</v>
      </c>
      <c r="S1342" s="25">
        <v>0</v>
      </c>
      <c r="T1342" s="25">
        <v>0</v>
      </c>
      <c r="U1342" s="25">
        <v>23</v>
      </c>
      <c r="V1342" s="80" t="str">
        <f>IFERROR(Master1[[#This Row],[Avg Garment Scans per Delivery]]/Master1[[#This Row],[Garment Inventory]], "")</f>
        <v/>
      </c>
      <c r="W1342" s="42"/>
      <c r="X1342" s="42"/>
      <c r="Y1342" s="42"/>
      <c r="Z1342" s="42"/>
      <c r="AA1342" s="81">
        <f>_xlfn.XLOOKUP(Master1[[#This Row],[cu_id]], Revenue_Analysis[cuid], Revenue_Analysis[Q1 Low Deviation], 0)</f>
        <v>72.55</v>
      </c>
      <c r="AB1342" s="81">
        <f>_xlfn.XLOOKUP(Master1[[#This Row],[cu_id]],Revenue_Analysis[cuid],Revenue_Analysis[Q1 High Deviation], 0)</f>
        <v>73.8</v>
      </c>
      <c r="AC1342" s="81">
        <f>_xlfn.XLOOKUP(Master1[[#This Row],[cu_id]],Revenue_Analysis[cuid],Revenue_Analysis[Q2 Low Deviation], 0)</f>
        <v>79.752300000000005</v>
      </c>
      <c r="AD1342" s="81">
        <f>_xlfn.XLOOKUP(Master1[[#This Row],[cu_id]],Revenue_Analysis[cuid],Revenue_Analysis[Q2 High Deviation], 0)</f>
        <v>84.904899999999998</v>
      </c>
      <c r="AE1342" s="81">
        <f>_xlfn.XLOOKUP(Master1[[#This Row],[cu_id]],Revenue_Analysis[cuid],Revenue_Analysis[Q3 Low Deviation], 0)</f>
        <v>84.38</v>
      </c>
      <c r="AF1342" s="81">
        <f>_xlfn.XLOOKUP(Master1[[#This Row],[cu_id]],Revenue_Analysis[cuid],Revenue_Analysis[Q3 High Deviation], 0)</f>
        <v>85.22</v>
      </c>
      <c r="AG1342" s="81">
        <f>_xlfn.XLOOKUP(Master1[[#This Row],[cu_id]],Revenue_Analysis[cuid],Revenue_Analysis[Q4 Low Deviation], 0)</f>
        <v>84.38</v>
      </c>
      <c r="AH1342" s="81">
        <f>_xlfn.XLOOKUP(Master1[[#This Row],[cu_id]],Revenue_Analysis[cuid],Revenue_Analysis[Q4 High Deviation], 0)</f>
        <v>84.38</v>
      </c>
      <c r="AI1342" s="81">
        <f>_xlfn.XLOOKUP(Master1[[#This Row],[cu_id]],Revenue_Analysis[cuid],Revenue_Analysis[Q1 Average], 0)</f>
        <v>73.174999999999997</v>
      </c>
      <c r="AJ1342" s="43">
        <f>_xlfn.XLOOKUP(Master1[[#This Row],[cu_id]],Revenue_Analysis[cuid],Revenue_Analysis[Q2 Average], 0)</f>
        <v>82.328599999999994</v>
      </c>
      <c r="AK1342" s="81">
        <f>_xlfn.XLOOKUP(Master1[[#This Row],[cu_id]],Revenue_Analysis[cuid],Revenue_Analysis[Q3 Average], 0)</f>
        <v>84.8</v>
      </c>
      <c r="AL1342" s="81">
        <f>_xlfn.XLOOKUP(Master1[[#This Row],[cu_id]],Revenue_Analysis[cuid],Revenue_Analysis[Q4 Average], 0)</f>
        <v>84.38</v>
      </c>
      <c r="AM1342" s="44">
        <v>0.375</v>
      </c>
      <c r="AN1342" s="44">
        <v>0.6875</v>
      </c>
      <c r="AO1342" s="25" t="s">
        <v>13860</v>
      </c>
      <c r="AP1342" s="25" t="s">
        <v>13860</v>
      </c>
      <c r="AQ1342" s="25" t="s">
        <v>13860</v>
      </c>
      <c r="AR1342" s="25" t="s">
        <v>0</v>
      </c>
      <c r="AS1342" s="15">
        <f>IFERROR(_xlfn.XLOOKUP(Master1[[#This Row],[cu_id]],StopTimes[cu_ID],StopTimes[Average Stop Time]), 0)</f>
        <v>0.22916666666666669</v>
      </c>
      <c r="AT1342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42" s="45">
        <v>10</v>
      </c>
      <c r="AV1342" s="13"/>
      <c r="AW1342" s="12"/>
    </row>
    <row r="1343" spans="1:49" x14ac:dyDescent="0.3">
      <c r="A1343" s="74" t="s">
        <v>3924</v>
      </c>
      <c r="B1343" s="25">
        <v>78</v>
      </c>
      <c r="C1343" s="25" t="s">
        <v>6</v>
      </c>
      <c r="D1343" s="26">
        <v>30457</v>
      </c>
      <c r="E1343" s="26" t="s">
        <v>13</v>
      </c>
      <c r="F1343" s="126" t="s">
        <v>1599</v>
      </c>
      <c r="G1343" s="26" t="s">
        <v>1600</v>
      </c>
      <c r="H1343" s="26" t="s">
        <v>5</v>
      </c>
      <c r="I1343" s="26" t="s">
        <v>1601</v>
      </c>
      <c r="J1343" s="26" t="s">
        <v>4</v>
      </c>
      <c r="K1343" s="26" t="s">
        <v>1602</v>
      </c>
      <c r="L1343" s="27" t="s">
        <v>17</v>
      </c>
      <c r="M1343" s="25" t="s">
        <v>10</v>
      </c>
      <c r="N1343" s="25" t="s">
        <v>2</v>
      </c>
      <c r="O134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216</v>
      </c>
      <c r="P1343" s="25">
        <v>0</v>
      </c>
      <c r="Q1343" s="25">
        <v>0</v>
      </c>
      <c r="R1343" s="25">
        <v>216</v>
      </c>
      <c r="S1343" s="25">
        <v>0</v>
      </c>
      <c r="T1343" s="25">
        <v>0</v>
      </c>
      <c r="U1343" s="25">
        <v>26</v>
      </c>
      <c r="V1343" s="41" t="str">
        <f>IFERROR(Master1[[#This Row],[Avg Garment Scans per Delivery]]/Master1[[#This Row],[Garment Inventory]], "")</f>
        <v/>
      </c>
      <c r="W1343" s="42"/>
      <c r="X1343" s="42"/>
      <c r="Y1343" s="42"/>
      <c r="Z1343" s="42"/>
      <c r="AA1343" s="43">
        <f>_xlfn.XLOOKUP(Master1[[#This Row],[cu_id]], Revenue_Analysis[cuid], Revenue_Analysis[Q1 Low Deviation], 0)</f>
        <v>40.68</v>
      </c>
      <c r="AB1343" s="43">
        <f>_xlfn.XLOOKUP(Master1[[#This Row],[cu_id]],Revenue_Analysis[cuid],Revenue_Analysis[Q1 High Deviation], 0)</f>
        <v>41.93</v>
      </c>
      <c r="AC1343" s="43">
        <f>_xlfn.XLOOKUP(Master1[[#This Row],[cu_id]],Revenue_Analysis[cuid],Revenue_Analysis[Q2 Low Deviation], 0)</f>
        <v>42.777099999999997</v>
      </c>
      <c r="AD1343" s="43">
        <f>_xlfn.XLOOKUP(Master1[[#This Row],[cu_id]],Revenue_Analysis[cuid],Revenue_Analysis[Q2 High Deviation], 0)</f>
        <v>49.222900000000003</v>
      </c>
      <c r="AE1343" s="43">
        <f>_xlfn.XLOOKUP(Master1[[#This Row],[cu_id]],Revenue_Analysis[cuid],Revenue_Analysis[Q3 Low Deviation], 0)</f>
        <v>45.26</v>
      </c>
      <c r="AF1343" s="43">
        <f>_xlfn.XLOOKUP(Master1[[#This Row],[cu_id]],Revenue_Analysis[cuid],Revenue_Analysis[Q3 High Deviation], 0)</f>
        <v>45.26</v>
      </c>
      <c r="AG1343" s="43">
        <f>_xlfn.XLOOKUP(Master1[[#This Row],[cu_id]],Revenue_Analysis[cuid],Revenue_Analysis[Q4 Low Deviation], 0)</f>
        <v>45.26</v>
      </c>
      <c r="AH1343" s="43">
        <f>_xlfn.XLOOKUP(Master1[[#This Row],[cu_id]],Revenue_Analysis[cuid],Revenue_Analysis[Q4 High Deviation], 0)</f>
        <v>45.26</v>
      </c>
      <c r="AI1343" s="43">
        <f>_xlfn.XLOOKUP(Master1[[#This Row],[cu_id]],Revenue_Analysis[cuid],Revenue_Analysis[Q1 Average], 0)</f>
        <v>41.305</v>
      </c>
      <c r="AJ1343" s="43">
        <f>_xlfn.XLOOKUP(Master1[[#This Row],[cu_id]],Revenue_Analysis[cuid],Revenue_Analysis[Q2 Average], 0)</f>
        <v>46</v>
      </c>
      <c r="AK1343" s="43">
        <f>_xlfn.XLOOKUP(Master1[[#This Row],[cu_id]],Revenue_Analysis[cuid],Revenue_Analysis[Q3 Average], 0)</f>
        <v>45.26</v>
      </c>
      <c r="AL1343" s="43">
        <f>_xlfn.XLOOKUP(Master1[[#This Row],[cu_id]],Revenue_Analysis[cuid],Revenue_Analysis[Q4 Average], 0)</f>
        <v>45.26</v>
      </c>
      <c r="AM1343" s="44">
        <v>0.375</v>
      </c>
      <c r="AN1343" s="44">
        <v>0.70833333333333337</v>
      </c>
      <c r="AO1343" s="25" t="s">
        <v>13860</v>
      </c>
      <c r="AP1343" s="25" t="s">
        <v>13860</v>
      </c>
      <c r="AQ1343" s="25" t="s">
        <v>13860</v>
      </c>
      <c r="AR1343" s="25" t="s">
        <v>0</v>
      </c>
      <c r="AS1343" s="15">
        <f>IFERROR(_xlfn.XLOOKUP(Master1[[#This Row],[cu_id]],StopTimes[cu_ID],StopTimes[Average Stop Time]), 0)</f>
        <v>7.3833333333333337</v>
      </c>
      <c r="AT134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43" s="45" t="s">
        <v>13860</v>
      </c>
      <c r="AV1343" s="13"/>
      <c r="AW1343" s="12"/>
    </row>
    <row r="1344" spans="1:49" x14ac:dyDescent="0.3">
      <c r="A1344" s="74" t="s">
        <v>3925</v>
      </c>
      <c r="B1344" s="25">
        <v>9</v>
      </c>
      <c r="C1344" s="25" t="s">
        <v>7</v>
      </c>
      <c r="D1344" s="26">
        <v>30459</v>
      </c>
      <c r="E1344" s="26" t="s">
        <v>13</v>
      </c>
      <c r="F1344" s="126" t="s">
        <v>1603</v>
      </c>
      <c r="G1344" s="26" t="s">
        <v>1604</v>
      </c>
      <c r="H1344" s="26" t="s">
        <v>5</v>
      </c>
      <c r="I1344" s="26" t="s">
        <v>567</v>
      </c>
      <c r="J1344" s="26" t="s">
        <v>4</v>
      </c>
      <c r="K1344" s="26" t="s">
        <v>399</v>
      </c>
      <c r="L1344" s="27" t="s">
        <v>19</v>
      </c>
      <c r="M1344" s="25" t="s">
        <v>18</v>
      </c>
      <c r="N1344" s="25" t="s">
        <v>2</v>
      </c>
      <c r="O134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111</v>
      </c>
      <c r="P1344" s="25">
        <v>0</v>
      </c>
      <c r="Q1344" s="25">
        <v>0</v>
      </c>
      <c r="R1344" s="25">
        <v>0</v>
      </c>
      <c r="S1344" s="25">
        <v>0</v>
      </c>
      <c r="T1344" s="25">
        <v>111</v>
      </c>
      <c r="U1344" s="25">
        <v>26</v>
      </c>
      <c r="V1344" s="41" t="str">
        <f>IFERROR(Master1[[#This Row],[Avg Garment Scans per Delivery]]/Master1[[#This Row],[Garment Inventory]], "")</f>
        <v/>
      </c>
      <c r="W1344" s="42"/>
      <c r="X1344" s="42"/>
      <c r="Y1344" s="42"/>
      <c r="Z1344" s="42"/>
      <c r="AA1344" s="43">
        <f>_xlfn.XLOOKUP(Master1[[#This Row],[cu_id]], Revenue_Analysis[cuid], Revenue_Analysis[Q1 Low Deviation], 0)</f>
        <v>102.0133</v>
      </c>
      <c r="AB1344" s="43">
        <f>_xlfn.XLOOKUP(Master1[[#This Row],[cu_id]],Revenue_Analysis[cuid],Revenue_Analysis[Q1 High Deviation], 0)</f>
        <v>102.8467</v>
      </c>
      <c r="AC1344" s="43">
        <f>_xlfn.XLOOKUP(Master1[[#This Row],[cu_id]],Revenue_Analysis[cuid],Revenue_Analysis[Q2 Low Deviation], 0)</f>
        <v>104.23269999999999</v>
      </c>
      <c r="AD1344" s="43">
        <f>_xlfn.XLOOKUP(Master1[[#This Row],[cu_id]],Revenue_Analysis[cuid],Revenue_Analysis[Q2 High Deviation], 0)</f>
        <v>110.86450000000001</v>
      </c>
      <c r="AE1344" s="43">
        <f>_xlfn.XLOOKUP(Master1[[#This Row],[cu_id]],Revenue_Analysis[cuid],Revenue_Analysis[Q3 Low Deviation], 0)</f>
        <v>65.719099999999997</v>
      </c>
      <c r="AF1344" s="43">
        <f>_xlfn.XLOOKUP(Master1[[#This Row],[cu_id]],Revenue_Analysis[cuid],Revenue_Analysis[Q3 High Deviation], 0)</f>
        <v>104.60850000000001</v>
      </c>
      <c r="AG1344" s="43">
        <f>_xlfn.XLOOKUP(Master1[[#This Row],[cu_id]],Revenue_Analysis[cuid],Revenue_Analysis[Q4 Low Deviation], 0)</f>
        <v>113.98</v>
      </c>
      <c r="AH1344" s="43">
        <f>_xlfn.XLOOKUP(Master1[[#This Row],[cu_id]],Revenue_Analysis[cuid],Revenue_Analysis[Q4 High Deviation], 0)</f>
        <v>113.98</v>
      </c>
      <c r="AI1344" s="43">
        <f>_xlfn.XLOOKUP(Master1[[#This Row],[cu_id]],Revenue_Analysis[cuid],Revenue_Analysis[Q1 Average], 0)</f>
        <v>102.43</v>
      </c>
      <c r="AJ1344" s="43">
        <f>_xlfn.XLOOKUP(Master1[[#This Row],[cu_id]],Revenue_Analysis[cuid],Revenue_Analysis[Q2 Average], 0)</f>
        <v>107.54859999999999</v>
      </c>
      <c r="AK1344" s="43">
        <f>_xlfn.XLOOKUP(Master1[[#This Row],[cu_id]],Revenue_Analysis[cuid],Revenue_Analysis[Q3 Average], 0)</f>
        <v>85.163799999999995</v>
      </c>
      <c r="AL1344" s="43">
        <f>_xlfn.XLOOKUP(Master1[[#This Row],[cu_id]],Revenue_Analysis[cuid],Revenue_Analysis[Q4 Average], 0)</f>
        <v>113.98</v>
      </c>
      <c r="AM1344" s="48" t="s">
        <v>54</v>
      </c>
      <c r="AN1344" s="44" t="s">
        <v>13860</v>
      </c>
      <c r="AO1344" s="25" t="s">
        <v>13860</v>
      </c>
      <c r="AP1344" s="25" t="s">
        <v>13860</v>
      </c>
      <c r="AQ1344" s="25" t="s">
        <v>13860</v>
      </c>
      <c r="AR1344" s="25" t="s">
        <v>0</v>
      </c>
      <c r="AS1344" s="15">
        <f>IFERROR(_xlfn.XLOOKUP(Master1[[#This Row],[cu_id]],StopTimes[cu_ID],StopTimes[Average Stop Time]), 0)</f>
        <v>16.266666666666666</v>
      </c>
      <c r="AT134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44" s="45" t="s">
        <v>13860</v>
      </c>
      <c r="AV1344" s="13"/>
      <c r="AW1344" s="12"/>
    </row>
    <row r="1345" spans="1:49" x14ac:dyDescent="0.3">
      <c r="A1345" s="74" t="s">
        <v>3594</v>
      </c>
      <c r="B1345" s="25">
        <v>71</v>
      </c>
      <c r="C1345" s="25" t="s">
        <v>7</v>
      </c>
      <c r="D1345" s="26">
        <v>26045</v>
      </c>
      <c r="E1345" s="26" t="s">
        <v>13</v>
      </c>
      <c r="F1345" s="126" t="s">
        <v>840</v>
      </c>
      <c r="G1345" s="26" t="s">
        <v>841</v>
      </c>
      <c r="H1345" s="26" t="s">
        <v>11</v>
      </c>
      <c r="I1345" s="26" t="s">
        <v>842</v>
      </c>
      <c r="J1345" s="26" t="s">
        <v>4</v>
      </c>
      <c r="K1345" s="26" t="s">
        <v>116</v>
      </c>
      <c r="L1345" s="27" t="s">
        <v>16</v>
      </c>
      <c r="M1345" s="25" t="s">
        <v>3</v>
      </c>
      <c r="N1345" s="25" t="s">
        <v>2</v>
      </c>
      <c r="O134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345" s="25">
        <v>0</v>
      </c>
      <c r="Q1345" s="25">
        <v>0</v>
      </c>
      <c r="R1345" s="25">
        <v>0</v>
      </c>
      <c r="S1345" s="25">
        <v>0</v>
      </c>
      <c r="T1345" s="25">
        <v>10</v>
      </c>
      <c r="U1345" s="25">
        <v>60</v>
      </c>
      <c r="V1345" s="41">
        <f>IFERROR(Master1[[#This Row],[Avg Garment Scans per Delivery]]/Master1[[#This Row],[Garment Inventory]], "")</f>
        <v>8.7999999999999995E-2</v>
      </c>
      <c r="W1345" s="42">
        <v>125</v>
      </c>
      <c r="X1345" s="42">
        <v>11</v>
      </c>
      <c r="Y1345" s="42">
        <v>4</v>
      </c>
      <c r="Z1345" s="42">
        <v>125</v>
      </c>
      <c r="AA1345" s="43">
        <f>_xlfn.XLOOKUP(Master1[[#This Row],[cu_id]], Revenue_Analysis[cuid], Revenue_Analysis[Q1 Low Deviation], 0)</f>
        <v>184.5283</v>
      </c>
      <c r="AB1345" s="43">
        <f>_xlfn.XLOOKUP(Master1[[#This Row],[cu_id]],Revenue_Analysis[cuid],Revenue_Analysis[Q1 High Deviation], 0)</f>
        <v>201.96170000000001</v>
      </c>
      <c r="AC1345" s="43">
        <f>_xlfn.XLOOKUP(Master1[[#This Row],[cu_id]],Revenue_Analysis[cuid],Revenue_Analysis[Q2 Low Deviation], 0)</f>
        <v>206.7131</v>
      </c>
      <c r="AD1345" s="43">
        <f>_xlfn.XLOOKUP(Master1[[#This Row],[cu_id]],Revenue_Analysis[cuid],Revenue_Analysis[Q2 High Deviation], 0)</f>
        <v>209.49930000000001</v>
      </c>
      <c r="AE1345" s="43">
        <f>_xlfn.XLOOKUP(Master1[[#This Row],[cu_id]],Revenue_Analysis[cuid],Revenue_Analysis[Q3 Low Deviation], 0)</f>
        <v>210.49520000000001</v>
      </c>
      <c r="AF1345" s="43">
        <f>_xlfn.XLOOKUP(Master1[[#This Row],[cu_id]],Revenue_Analysis[cuid],Revenue_Analysis[Q3 High Deviation], 0)</f>
        <v>220.07759999999999</v>
      </c>
      <c r="AG1345" s="43">
        <f>_xlfn.XLOOKUP(Master1[[#This Row],[cu_id]],Revenue_Analysis[cuid],Revenue_Analysis[Q4 Low Deviation], 0)</f>
        <v>207.9074</v>
      </c>
      <c r="AH1345" s="43">
        <f>_xlfn.XLOOKUP(Master1[[#This Row],[cu_id]],Revenue_Analysis[cuid],Revenue_Analysis[Q4 High Deviation], 0)</f>
        <v>223.66640000000001</v>
      </c>
      <c r="AI1345" s="43">
        <f>_xlfn.XLOOKUP(Master1[[#This Row],[cu_id]],Revenue_Analysis[cuid],Revenue_Analysis[Q1 Average], 0)</f>
        <v>193.245</v>
      </c>
      <c r="AJ1345" s="43">
        <f>_xlfn.XLOOKUP(Master1[[#This Row],[cu_id]],Revenue_Analysis[cuid],Revenue_Analysis[Q2 Average], 0)</f>
        <v>208.1062</v>
      </c>
      <c r="AK1345" s="43">
        <f>_xlfn.XLOOKUP(Master1[[#This Row],[cu_id]],Revenue_Analysis[cuid],Revenue_Analysis[Q3 Average], 0)</f>
        <v>215.28639999999999</v>
      </c>
      <c r="AL1345" s="43">
        <f>_xlfn.XLOOKUP(Master1[[#This Row],[cu_id]],Revenue_Analysis[cuid],Revenue_Analysis[Q4 Average], 0)</f>
        <v>215.7869</v>
      </c>
      <c r="AM1345" s="44">
        <v>7</v>
      </c>
      <c r="AN1345" s="44">
        <v>5.5</v>
      </c>
      <c r="AO1345" s="25" t="s">
        <v>13860</v>
      </c>
      <c r="AP1345" s="25" t="s">
        <v>13860</v>
      </c>
      <c r="AQ1345" s="25" t="s">
        <v>465</v>
      </c>
      <c r="AR1345" s="25" t="s">
        <v>0</v>
      </c>
      <c r="AS1345" s="15">
        <f>IFERROR(_xlfn.XLOOKUP(Master1[[#This Row],[cu_id]],StopTimes[cu_ID],StopTimes[Average Stop Time]), 0)</f>
        <v>15.229166666666668</v>
      </c>
      <c r="AT134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45" s="45" t="s">
        <v>13860</v>
      </c>
      <c r="AV1345" s="13"/>
      <c r="AW1345" s="12"/>
    </row>
    <row r="1346" spans="1:49" x14ac:dyDescent="0.3">
      <c r="A1346" s="74" t="s">
        <v>4064</v>
      </c>
      <c r="B1346" s="25">
        <v>70</v>
      </c>
      <c r="C1346" s="25" t="s">
        <v>14</v>
      </c>
      <c r="D1346" s="26">
        <v>26060</v>
      </c>
      <c r="E1346" s="26" t="s">
        <v>13</v>
      </c>
      <c r="F1346" s="126" t="s">
        <v>1905</v>
      </c>
      <c r="G1346" s="26" t="s">
        <v>1906</v>
      </c>
      <c r="H1346" s="26" t="s">
        <v>11</v>
      </c>
      <c r="I1346" s="26" t="s">
        <v>575</v>
      </c>
      <c r="J1346" s="26" t="s">
        <v>4</v>
      </c>
      <c r="K1346" s="26" t="s">
        <v>1027</v>
      </c>
      <c r="L1346" s="27">
        <v>5</v>
      </c>
      <c r="M1346" s="25" t="s">
        <v>10</v>
      </c>
      <c r="N1346" s="25" t="s">
        <v>2</v>
      </c>
      <c r="O134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73</v>
      </c>
      <c r="P1346" s="25">
        <v>0</v>
      </c>
      <c r="Q1346" s="25">
        <v>0</v>
      </c>
      <c r="R1346" s="25">
        <v>0</v>
      </c>
      <c r="S1346" s="25">
        <v>73</v>
      </c>
      <c r="T1346" s="25">
        <v>0</v>
      </c>
      <c r="U1346" s="25">
        <v>30</v>
      </c>
      <c r="V1346" s="41" t="str">
        <f>IFERROR(Master1[[#This Row],[Avg Garment Scans per Delivery]]/Master1[[#This Row],[Garment Inventory]], "")</f>
        <v/>
      </c>
      <c r="W1346" s="42"/>
      <c r="X1346" s="42"/>
      <c r="Y1346" s="42"/>
      <c r="Z1346" s="42"/>
      <c r="AA1346" s="43">
        <f>_xlfn.XLOOKUP(Master1[[#This Row],[cu_id]], Revenue_Analysis[cuid], Revenue_Analysis[Q1 Low Deviation], 0)</f>
        <v>63.87</v>
      </c>
      <c r="AB1346" s="43">
        <f>_xlfn.XLOOKUP(Master1[[#This Row],[cu_id]],Revenue_Analysis[cuid],Revenue_Analysis[Q1 High Deviation], 0)</f>
        <v>65.12</v>
      </c>
      <c r="AC1346" s="43">
        <f>_xlfn.XLOOKUP(Master1[[#This Row],[cu_id]],Revenue_Analysis[cuid],Revenue_Analysis[Q2 Low Deviation], 0)</f>
        <v>66.37</v>
      </c>
      <c r="AD1346" s="43">
        <f>_xlfn.XLOOKUP(Master1[[#This Row],[cu_id]],Revenue_Analysis[cuid],Revenue_Analysis[Q2 High Deviation], 0)</f>
        <v>68.91</v>
      </c>
      <c r="AE1346" s="43">
        <f>_xlfn.XLOOKUP(Master1[[#This Row],[cu_id]],Revenue_Analysis[cuid],Revenue_Analysis[Q3 Low Deviation], 0)</f>
        <v>67.865499999999997</v>
      </c>
      <c r="AF1346" s="43">
        <f>_xlfn.XLOOKUP(Master1[[#This Row],[cu_id]],Revenue_Analysis[cuid],Revenue_Analysis[Q3 High Deviation], 0)</f>
        <v>68.701099999999997</v>
      </c>
      <c r="AG1346" s="43">
        <f>_xlfn.XLOOKUP(Master1[[#This Row],[cu_id]],Revenue_Analysis[cuid],Revenue_Analysis[Q4 Low Deviation], 0)</f>
        <v>68.12</v>
      </c>
      <c r="AH1346" s="43">
        <f>_xlfn.XLOOKUP(Master1[[#This Row],[cu_id]],Revenue_Analysis[cuid],Revenue_Analysis[Q4 High Deviation], 0)</f>
        <v>68.12</v>
      </c>
      <c r="AI1346" s="43">
        <f>_xlfn.XLOOKUP(Master1[[#This Row],[cu_id]],Revenue_Analysis[cuid],Revenue_Analysis[Q1 Average], 0)</f>
        <v>64.495000000000005</v>
      </c>
      <c r="AJ1346" s="43">
        <f>_xlfn.XLOOKUP(Master1[[#This Row],[cu_id]],Revenue_Analysis[cuid],Revenue_Analysis[Q2 Average], 0)</f>
        <v>67.64</v>
      </c>
      <c r="AK1346" s="43">
        <f>_xlfn.XLOOKUP(Master1[[#This Row],[cu_id]],Revenue_Analysis[cuid],Revenue_Analysis[Q3 Average], 0)</f>
        <v>68.283299999999997</v>
      </c>
      <c r="AL1346" s="43">
        <f>_xlfn.XLOOKUP(Master1[[#This Row],[cu_id]],Revenue_Analysis[cuid],Revenue_Analysis[Q4 Average], 0)</f>
        <v>68.12</v>
      </c>
      <c r="AM1346" s="44">
        <v>0.45833333333333331</v>
      </c>
      <c r="AN1346" s="44">
        <v>0.83333333333333337</v>
      </c>
      <c r="AO1346" s="25" t="s">
        <v>13860</v>
      </c>
      <c r="AP1346" s="25" t="s">
        <v>13860</v>
      </c>
      <c r="AQ1346" s="25" t="s">
        <v>13860</v>
      </c>
      <c r="AR1346" s="25" t="s">
        <v>0</v>
      </c>
      <c r="AS1346" s="15">
        <f>IFERROR(_xlfn.XLOOKUP(Master1[[#This Row],[cu_id]],StopTimes[cu_ID],StopTimes[Average Stop Time]), 0)</f>
        <v>0.23333333333333334</v>
      </c>
      <c r="AT1346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46" s="45">
        <v>3</v>
      </c>
      <c r="AV1346" s="13"/>
      <c r="AW1346" s="12"/>
    </row>
    <row r="1347" spans="1:49" x14ac:dyDescent="0.3">
      <c r="A1347" s="85" t="s">
        <v>3926</v>
      </c>
      <c r="B1347" s="87">
        <v>70</v>
      </c>
      <c r="C1347" s="87" t="s">
        <v>14</v>
      </c>
      <c r="D1347" s="88">
        <v>30489</v>
      </c>
      <c r="E1347" s="88">
        <v>0</v>
      </c>
      <c r="F1347" s="129" t="s">
        <v>1606</v>
      </c>
      <c r="G1347" s="88" t="s">
        <v>5068</v>
      </c>
      <c r="H1347" s="88" t="s">
        <v>5</v>
      </c>
      <c r="I1347" s="88" t="s">
        <v>1467</v>
      </c>
      <c r="J1347" s="88" t="s">
        <v>4</v>
      </c>
      <c r="K1347" s="88" t="s">
        <v>1027</v>
      </c>
      <c r="L1347" s="89">
        <v>7</v>
      </c>
      <c r="M1347" s="87" t="s">
        <v>3</v>
      </c>
      <c r="N1347" s="87" t="s">
        <v>2</v>
      </c>
      <c r="O1347" s="87">
        <v>160</v>
      </c>
      <c r="P1347" s="87">
        <v>0</v>
      </c>
      <c r="Q1347" s="87">
        <v>0</v>
      </c>
      <c r="R1347" s="87">
        <v>0</v>
      </c>
      <c r="S1347" s="87">
        <v>160</v>
      </c>
      <c r="T1347" s="87">
        <v>0</v>
      </c>
      <c r="U1347" s="87">
        <v>52</v>
      </c>
      <c r="V1347" s="101" t="str">
        <f>IFERROR(Master1[[#This Row],[Avg Garment Scans per Delivery]]/Master1[[#This Row],[Garment Inventory]], "")</f>
        <v/>
      </c>
      <c r="W1347" s="90"/>
      <c r="X1347" s="90"/>
      <c r="Y1347" s="90"/>
      <c r="Z1347" s="90"/>
      <c r="AA1347" s="43">
        <f>_xlfn.XLOOKUP(Master1[[#This Row],[cu_id]], Revenue_Analysis[cuid], Revenue_Analysis[Q1 Low Deviation], 0)</f>
        <v>103.3014</v>
      </c>
      <c r="AB1347" s="43">
        <f>_xlfn.XLOOKUP(Master1[[#This Row],[cu_id]],Revenue_Analysis[cuid],Revenue_Analysis[Q1 High Deviation], 0)</f>
        <v>109.74160000000001</v>
      </c>
      <c r="AC1347" s="43">
        <f>_xlfn.XLOOKUP(Master1[[#This Row],[cu_id]],Revenue_Analysis[cuid],Revenue_Analysis[Q2 Low Deviation], 0)</f>
        <v>86.110900000000001</v>
      </c>
      <c r="AD1347" s="43">
        <f>_xlfn.XLOOKUP(Master1[[#This Row],[cu_id]],Revenue_Analysis[cuid],Revenue_Analysis[Q2 High Deviation], 0)</f>
        <v>102.63209999999999</v>
      </c>
      <c r="AE1347" s="43">
        <f>_xlfn.XLOOKUP(Master1[[#This Row],[cu_id]],Revenue_Analysis[cuid],Revenue_Analysis[Q3 Low Deviation], 0)</f>
        <v>90.536699999999996</v>
      </c>
      <c r="AF1347" s="43">
        <f>_xlfn.XLOOKUP(Master1[[#This Row],[cu_id]],Revenue_Analysis[cuid],Revenue_Analysis[Q3 High Deviation], 0)</f>
        <v>99.429500000000004</v>
      </c>
      <c r="AG1347" s="43">
        <f>_xlfn.XLOOKUP(Master1[[#This Row],[cu_id]],Revenue_Analysis[cuid],Revenue_Analysis[Q4 Low Deviation], 0)</f>
        <v>92.353300000000004</v>
      </c>
      <c r="AH1347" s="43">
        <f>_xlfn.XLOOKUP(Master1[[#This Row],[cu_id]],Revenue_Analysis[cuid],Revenue_Analysis[Q4 High Deviation], 0)</f>
        <v>99.262100000000004</v>
      </c>
      <c r="AI1347" s="91">
        <v>106.5215</v>
      </c>
      <c r="AJ1347" s="91">
        <v>94.371499999999997</v>
      </c>
      <c r="AK1347" s="91">
        <v>94.983000000000004</v>
      </c>
      <c r="AL1347" s="91">
        <f>_xlfn.XLOOKUP(Master1[[#This Row],[cu_id]],Revenue_Analysis[cuid],Revenue_Analysis[Q4 Average], 0)</f>
        <v>95.807699999999997</v>
      </c>
      <c r="AM1347" s="93">
        <v>0.27083333333333331</v>
      </c>
      <c r="AN1347" s="95">
        <v>0.625</v>
      </c>
      <c r="AO1347" s="97" t="s">
        <v>13860</v>
      </c>
      <c r="AP1347" s="91" t="s">
        <v>13860</v>
      </c>
      <c r="AQ1347" s="91" t="s">
        <v>13860</v>
      </c>
      <c r="AR1347" s="99" t="s">
        <v>0</v>
      </c>
      <c r="AS1347" s="15">
        <f>IFERROR(_xlfn.XLOOKUP(Master1[[#This Row],[cu_id]],StopTimes[cu_ID],StopTimes[Average Stop Time]), 0)</f>
        <v>3.9645833333333336</v>
      </c>
      <c r="AT134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47" s="45" t="s">
        <v>13860</v>
      </c>
      <c r="AV1347" s="13"/>
      <c r="AW1347" s="12"/>
    </row>
    <row r="1348" spans="1:49" x14ac:dyDescent="0.3">
      <c r="A1348" s="74" t="s">
        <v>3378</v>
      </c>
      <c r="B1348" s="25">
        <v>8</v>
      </c>
      <c r="C1348" s="25" t="s">
        <v>7</v>
      </c>
      <c r="D1348" s="26">
        <v>26076</v>
      </c>
      <c r="E1348" s="26" t="s">
        <v>13</v>
      </c>
      <c r="F1348" s="126" t="s">
        <v>3379</v>
      </c>
      <c r="G1348" s="26" t="s">
        <v>3380</v>
      </c>
      <c r="H1348" s="26" t="s">
        <v>11</v>
      </c>
      <c r="I1348" s="26" t="s">
        <v>865</v>
      </c>
      <c r="J1348" s="26" t="s">
        <v>4</v>
      </c>
      <c r="K1348" s="26" t="s">
        <v>451</v>
      </c>
      <c r="L1348" s="27">
        <v>8</v>
      </c>
      <c r="M1348" s="25" t="s">
        <v>3</v>
      </c>
      <c r="N1348" s="25" t="s">
        <v>2</v>
      </c>
      <c r="O134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348" s="25">
        <v>0</v>
      </c>
      <c r="Q1348" s="25">
        <v>0</v>
      </c>
      <c r="R1348" s="25">
        <v>0</v>
      </c>
      <c r="S1348" s="25">
        <v>0</v>
      </c>
      <c r="T1348" s="25">
        <v>10</v>
      </c>
      <c r="U1348" s="25">
        <v>155</v>
      </c>
      <c r="V1348" s="41">
        <f>IFERROR(Master1[[#This Row],[Avg Garment Scans per Delivery]]/Master1[[#This Row],[Garment Inventory]], "")</f>
        <v>8.8101725703905537E-2</v>
      </c>
      <c r="W1348" s="42">
        <v>2202</v>
      </c>
      <c r="X1348" s="42">
        <v>194</v>
      </c>
      <c r="Y1348" s="42">
        <v>18</v>
      </c>
      <c r="Z1348" s="42">
        <v>2090</v>
      </c>
      <c r="AA1348" s="43">
        <f>_xlfn.XLOOKUP(Master1[[#This Row],[cu_id]], Revenue_Analysis[cuid], Revenue_Analysis[Q1 Low Deviation], 0)</f>
        <v>2888.8233</v>
      </c>
      <c r="AB1348" s="43">
        <f>_xlfn.XLOOKUP(Master1[[#This Row],[cu_id]],Revenue_Analysis[cuid],Revenue_Analysis[Q1 High Deviation], 0)</f>
        <v>2889.9067</v>
      </c>
      <c r="AC1348" s="43">
        <f>_xlfn.XLOOKUP(Master1[[#This Row],[cu_id]],Revenue_Analysis[cuid],Revenue_Analysis[Q2 Low Deviation], 0)</f>
        <v>3326.7791000000002</v>
      </c>
      <c r="AD1348" s="43">
        <f>_xlfn.XLOOKUP(Master1[[#This Row],[cu_id]],Revenue_Analysis[cuid],Revenue_Analysis[Q2 High Deviation], 0)</f>
        <v>3766.5717</v>
      </c>
      <c r="AE1348" s="43">
        <f>_xlfn.XLOOKUP(Master1[[#This Row],[cu_id]],Revenue_Analysis[cuid],Revenue_Analysis[Q3 Low Deviation], 0)</f>
        <v>3644.6871000000001</v>
      </c>
      <c r="AF1348" s="43">
        <f>_xlfn.XLOOKUP(Master1[[#This Row],[cu_id]],Revenue_Analysis[cuid],Revenue_Analysis[Q3 High Deviation], 0)</f>
        <v>3859.8328999999999</v>
      </c>
      <c r="AG1348" s="43">
        <f>_xlfn.XLOOKUP(Master1[[#This Row],[cu_id]],Revenue_Analysis[cuid],Revenue_Analysis[Q4 Low Deviation], 0)</f>
        <v>3452.1921000000002</v>
      </c>
      <c r="AH1348" s="43">
        <f>_xlfn.XLOOKUP(Master1[[#This Row],[cu_id]],Revenue_Analysis[cuid],Revenue_Analysis[Q4 High Deviation], 0)</f>
        <v>3509.3449000000001</v>
      </c>
      <c r="AI1348" s="43">
        <f>_xlfn.XLOOKUP(Master1[[#This Row],[cu_id]],Revenue_Analysis[cuid],Revenue_Analysis[Q1 Average], 0)</f>
        <v>2889.3649999999998</v>
      </c>
      <c r="AJ1348" s="43">
        <f>_xlfn.XLOOKUP(Master1[[#This Row],[cu_id]],Revenue_Analysis[cuid],Revenue_Analysis[Q2 Average], 0)</f>
        <v>3546.6754000000001</v>
      </c>
      <c r="AK1348" s="43">
        <f>_xlfn.XLOOKUP(Master1[[#This Row],[cu_id]],Revenue_Analysis[cuid],Revenue_Analysis[Q3 Average], 0)</f>
        <v>3752.26</v>
      </c>
      <c r="AL1348" s="43">
        <f>_xlfn.XLOOKUP(Master1[[#This Row],[cu_id]],Revenue_Analysis[cuid],Revenue_Analysis[Q4 Average], 0)</f>
        <v>3480.7685000000001</v>
      </c>
      <c r="AM1348" s="44">
        <v>0.29166666666666669</v>
      </c>
      <c r="AN1348" s="44">
        <v>0.66666666666666663</v>
      </c>
      <c r="AO1348" s="25" t="s">
        <v>13860</v>
      </c>
      <c r="AP1348" s="25" t="s">
        <v>13860</v>
      </c>
      <c r="AQ1348" s="25" t="s">
        <v>13860</v>
      </c>
      <c r="AR1348" s="25" t="s">
        <v>0</v>
      </c>
      <c r="AS1348" s="15">
        <f>IFERROR(_xlfn.XLOOKUP(Master1[[#This Row],[cu_id]],StopTimes[cu_ID],StopTimes[Average Stop Time]), 0)</f>
        <v>0</v>
      </c>
      <c r="AT134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48" s="45" t="s">
        <v>13860</v>
      </c>
      <c r="AV1348" s="13"/>
      <c r="AW1348" s="12"/>
    </row>
    <row r="1349" spans="1:49" x14ac:dyDescent="0.3">
      <c r="A1349" s="74" t="s">
        <v>3381</v>
      </c>
      <c r="B1349" s="25">
        <v>8</v>
      </c>
      <c r="C1349" s="25" t="s">
        <v>9</v>
      </c>
      <c r="D1349" s="26">
        <v>26076</v>
      </c>
      <c r="E1349" s="26" t="s">
        <v>13</v>
      </c>
      <c r="F1349" s="126" t="s">
        <v>3379</v>
      </c>
      <c r="G1349" s="26" t="s">
        <v>3380</v>
      </c>
      <c r="H1349" s="26" t="s">
        <v>11</v>
      </c>
      <c r="I1349" s="26" t="s">
        <v>865</v>
      </c>
      <c r="J1349" s="26" t="s">
        <v>4</v>
      </c>
      <c r="K1349" s="26" t="s">
        <v>451</v>
      </c>
      <c r="L1349" s="27">
        <v>8</v>
      </c>
      <c r="M1349" s="25" t="s">
        <v>3</v>
      </c>
      <c r="N1349" s="25" t="s">
        <v>2</v>
      </c>
      <c r="O134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</v>
      </c>
      <c r="P1349" s="25">
        <v>10</v>
      </c>
      <c r="Q1349" s="25">
        <v>0</v>
      </c>
      <c r="R1349" s="25">
        <v>0</v>
      </c>
      <c r="S1349" s="25">
        <v>0</v>
      </c>
      <c r="T1349" s="25">
        <v>0</v>
      </c>
      <c r="U1349" s="25">
        <v>155</v>
      </c>
      <c r="V1349" s="41">
        <f>IFERROR(Master1[[#This Row],[Avg Garment Scans per Delivery]]/Master1[[#This Row],[Garment Inventory]], "")</f>
        <v>8.8101725703905537E-2</v>
      </c>
      <c r="W1349" s="28">
        <v>2202</v>
      </c>
      <c r="X1349" s="28">
        <v>194</v>
      </c>
      <c r="Y1349" s="28">
        <v>18</v>
      </c>
      <c r="Z1349" s="28">
        <v>2090</v>
      </c>
      <c r="AA1349" s="43">
        <f>_xlfn.XLOOKUP(Master1[[#This Row],[cu_id]], Revenue_Analysis[cuid], Revenue_Analysis[Q1 Low Deviation], 0)</f>
        <v>8.6477000000000004</v>
      </c>
      <c r="AB1349" s="43">
        <f>_xlfn.XLOOKUP(Master1[[#This Row],[cu_id]],Revenue_Analysis[cuid],Revenue_Analysis[Q1 High Deviation], 0)</f>
        <v>10.032299999999999</v>
      </c>
      <c r="AC1349" s="43">
        <f>_xlfn.XLOOKUP(Master1[[#This Row],[cu_id]],Revenue_Analysis[cuid],Revenue_Analysis[Q2 Low Deviation], 0)</f>
        <v>7.1466000000000003</v>
      </c>
      <c r="AD1349" s="43">
        <f>_xlfn.XLOOKUP(Master1[[#This Row],[cu_id]],Revenue_Analysis[cuid],Revenue_Analysis[Q2 High Deviation], 0)</f>
        <v>26.296399999999998</v>
      </c>
      <c r="AE1349" s="43">
        <f>_xlfn.XLOOKUP(Master1[[#This Row],[cu_id]],Revenue_Analysis[cuid],Revenue_Analysis[Q3 Low Deviation], 0)</f>
        <v>-3.5465</v>
      </c>
      <c r="AF1349" s="43">
        <f>_xlfn.XLOOKUP(Master1[[#This Row],[cu_id]],Revenue_Analysis[cuid],Revenue_Analysis[Q3 High Deviation], 0)</f>
        <v>69.609499999999997</v>
      </c>
      <c r="AG1349" s="43">
        <f>_xlfn.XLOOKUP(Master1[[#This Row],[cu_id]],Revenue_Analysis[cuid],Revenue_Analysis[Q4 Low Deviation], 0)</f>
        <v>7.0845000000000002</v>
      </c>
      <c r="AH1349" s="43">
        <f>_xlfn.XLOOKUP(Master1[[#This Row],[cu_id]],Revenue_Analysis[cuid],Revenue_Analysis[Q4 High Deviation], 0)</f>
        <v>35.458500000000001</v>
      </c>
      <c r="AI1349" s="43">
        <f>_xlfn.XLOOKUP(Master1[[#This Row],[cu_id]],Revenue_Analysis[cuid],Revenue_Analysis[Q1 Average], 0)</f>
        <v>9.34</v>
      </c>
      <c r="AJ1349" s="43">
        <f>_xlfn.XLOOKUP(Master1[[#This Row],[cu_id]],Revenue_Analysis[cuid],Revenue_Analysis[Q2 Average], 0)</f>
        <v>16.721499999999999</v>
      </c>
      <c r="AK1349" s="43">
        <f>_xlfn.XLOOKUP(Master1[[#This Row],[cu_id]],Revenue_Analysis[cuid],Revenue_Analysis[Q3 Average], 0)</f>
        <v>33.031500000000001</v>
      </c>
      <c r="AL1349" s="43">
        <f>_xlfn.XLOOKUP(Master1[[#This Row],[cu_id]],Revenue_Analysis[cuid],Revenue_Analysis[Q4 Average], 0)</f>
        <v>21.2715</v>
      </c>
      <c r="AM1349" s="29">
        <v>0.25</v>
      </c>
      <c r="AN1349" s="30">
        <v>0.66666666666666663</v>
      </c>
      <c r="AO1349" s="25" t="s">
        <v>13860</v>
      </c>
      <c r="AP1349" s="25" t="s">
        <v>13860</v>
      </c>
      <c r="AQ1349" s="25" t="s">
        <v>13860</v>
      </c>
      <c r="AR1349" s="25" t="s">
        <v>0</v>
      </c>
      <c r="AS1349" s="15">
        <f>IFERROR(_xlfn.XLOOKUP(Master1[[#This Row],[cu_id]],StopTimes[cu_ID],StopTimes[Average Stop Time]), 0)</f>
        <v>0</v>
      </c>
      <c r="AT1349" s="15">
        <v>45.024999999999999</v>
      </c>
      <c r="AU1349" s="45">
        <v>30</v>
      </c>
      <c r="AV1349" s="13"/>
      <c r="AW1349" s="12"/>
    </row>
    <row r="1350" spans="1:49" x14ac:dyDescent="0.3">
      <c r="A1350" s="74" t="s">
        <v>3382</v>
      </c>
      <c r="B1350" s="25">
        <v>8</v>
      </c>
      <c r="C1350" s="25" t="s">
        <v>6</v>
      </c>
      <c r="D1350" s="26">
        <v>26076</v>
      </c>
      <c r="E1350" s="26" t="s">
        <v>13</v>
      </c>
      <c r="F1350" s="126" t="s">
        <v>3379</v>
      </c>
      <c r="G1350" s="26" t="s">
        <v>3380</v>
      </c>
      <c r="H1350" s="26" t="s">
        <v>11</v>
      </c>
      <c r="I1350" s="26" t="s">
        <v>865</v>
      </c>
      <c r="J1350" s="26" t="s">
        <v>4</v>
      </c>
      <c r="K1350" s="26" t="s">
        <v>451</v>
      </c>
      <c r="L1350" s="27">
        <v>8</v>
      </c>
      <c r="M1350" s="25" t="s">
        <v>3</v>
      </c>
      <c r="N1350" s="25" t="s">
        <v>2</v>
      </c>
      <c r="O135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350" s="25">
        <v>0</v>
      </c>
      <c r="Q1350" s="25">
        <v>0</v>
      </c>
      <c r="R1350" s="25">
        <v>30</v>
      </c>
      <c r="S1350" s="25">
        <v>0</v>
      </c>
      <c r="T1350" s="25">
        <v>0</v>
      </c>
      <c r="U1350" s="25">
        <v>155</v>
      </c>
      <c r="V1350" s="41">
        <f>IFERROR(Master1[[#This Row],[Avg Garment Scans per Delivery]]/Master1[[#This Row],[Garment Inventory]], "")</f>
        <v>8.8101725703905537E-2</v>
      </c>
      <c r="W1350" s="28">
        <v>2202</v>
      </c>
      <c r="X1350" s="28">
        <v>194</v>
      </c>
      <c r="Y1350" s="28">
        <v>18</v>
      </c>
      <c r="Z1350" s="28">
        <v>2090</v>
      </c>
      <c r="AA1350" s="43">
        <f>_xlfn.XLOOKUP(Master1[[#This Row],[cu_id]], Revenue_Analysis[cuid], Revenue_Analysis[Q1 Low Deviation], 0)</f>
        <v>4.9375999999999998</v>
      </c>
      <c r="AB1350" s="43">
        <f>_xlfn.XLOOKUP(Master1[[#This Row],[cu_id]],Revenue_Analysis[cuid],Revenue_Analysis[Q1 High Deviation], 0)</f>
        <v>25.126999999999999</v>
      </c>
      <c r="AC1350" s="43">
        <f>_xlfn.XLOOKUP(Master1[[#This Row],[cu_id]],Revenue_Analysis[cuid],Revenue_Analysis[Q2 Low Deviation], 0)</f>
        <v>7.7310999999999996</v>
      </c>
      <c r="AD1350" s="43">
        <f>_xlfn.XLOOKUP(Master1[[#This Row],[cu_id]],Revenue_Analysis[cuid],Revenue_Analysis[Q2 High Deviation], 0)</f>
        <v>42.771900000000002</v>
      </c>
      <c r="AE1350" s="43">
        <f>_xlfn.XLOOKUP(Master1[[#This Row],[cu_id]],Revenue_Analysis[cuid],Revenue_Analysis[Q3 Low Deviation], 0)</f>
        <v>7.0945999999999998</v>
      </c>
      <c r="AF1350" s="43">
        <f>_xlfn.XLOOKUP(Master1[[#This Row],[cu_id]],Revenue_Analysis[cuid],Revenue_Analysis[Q3 High Deviation], 0)</f>
        <v>39.573</v>
      </c>
      <c r="AG1350" s="43">
        <f>_xlfn.XLOOKUP(Master1[[#This Row],[cu_id]],Revenue_Analysis[cuid],Revenue_Analysis[Q4 Low Deviation], 0)</f>
        <v>8.5031999999999996</v>
      </c>
      <c r="AH1350" s="43">
        <f>_xlfn.XLOOKUP(Master1[[#This Row],[cu_id]],Revenue_Analysis[cuid],Revenue_Analysis[Q4 High Deviation], 0)</f>
        <v>46.3352</v>
      </c>
      <c r="AI1350" s="43">
        <f>_xlfn.XLOOKUP(Master1[[#This Row],[cu_id]],Revenue_Analysis[cuid],Revenue_Analysis[Q1 Average], 0)</f>
        <v>15.032299999999999</v>
      </c>
      <c r="AJ1350" s="43">
        <f>_xlfn.XLOOKUP(Master1[[#This Row],[cu_id]],Revenue_Analysis[cuid],Revenue_Analysis[Q2 Average], 0)</f>
        <v>25.2515</v>
      </c>
      <c r="AK1350" s="43">
        <f>_xlfn.XLOOKUP(Master1[[#This Row],[cu_id]],Revenue_Analysis[cuid],Revenue_Analysis[Q3 Average], 0)</f>
        <v>23.3338</v>
      </c>
      <c r="AL1350" s="43">
        <f>_xlfn.XLOOKUP(Master1[[#This Row],[cu_id]],Revenue_Analysis[cuid],Revenue_Analysis[Q4 Average], 0)</f>
        <v>27.4192</v>
      </c>
      <c r="AM1350" s="29">
        <v>0.29166666666666669</v>
      </c>
      <c r="AN1350" s="30">
        <v>0.66666666666666663</v>
      </c>
      <c r="AO1350" s="25" t="s">
        <v>13860</v>
      </c>
      <c r="AP1350" s="25" t="s">
        <v>13860</v>
      </c>
      <c r="AQ1350" s="25" t="s">
        <v>13860</v>
      </c>
      <c r="AR1350" s="25" t="s">
        <v>0</v>
      </c>
      <c r="AS1350" s="15">
        <f>IFERROR(_xlfn.XLOOKUP(Master1[[#This Row],[cu_id]],StopTimes[cu_ID],StopTimes[Average Stop Time]), 0)</f>
        <v>0</v>
      </c>
      <c r="AT1350" s="15">
        <v>45.024999999999999</v>
      </c>
      <c r="AU1350" s="45" t="s">
        <v>13860</v>
      </c>
      <c r="AV1350" s="13"/>
      <c r="AW1350" s="12"/>
    </row>
    <row r="1351" spans="1:49" x14ac:dyDescent="0.3">
      <c r="A1351" s="74" t="s">
        <v>3596</v>
      </c>
      <c r="B1351" s="25">
        <v>78</v>
      </c>
      <c r="C1351" s="25" t="s">
        <v>6</v>
      </c>
      <c r="D1351" s="26">
        <v>99124</v>
      </c>
      <c r="E1351" s="26" t="s">
        <v>68</v>
      </c>
      <c r="F1351" s="84" t="s">
        <v>648</v>
      </c>
      <c r="G1351" s="26" t="s">
        <v>845</v>
      </c>
      <c r="H1351" s="26" t="s">
        <v>11</v>
      </c>
      <c r="I1351" s="26" t="s">
        <v>435</v>
      </c>
      <c r="J1351" s="26" t="s">
        <v>4</v>
      </c>
      <c r="K1351" s="26" t="s">
        <v>543</v>
      </c>
      <c r="L1351" s="27" t="s">
        <v>16</v>
      </c>
      <c r="M1351" s="25" t="s">
        <v>3</v>
      </c>
      <c r="N1351" s="25" t="s">
        <v>2</v>
      </c>
      <c r="O135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1351" s="25">
        <v>0</v>
      </c>
      <c r="Q1351" s="25">
        <v>0</v>
      </c>
      <c r="R1351" s="25">
        <v>220</v>
      </c>
      <c r="S1351" s="25">
        <v>0</v>
      </c>
      <c r="T1351" s="25">
        <v>0</v>
      </c>
      <c r="U1351" s="25">
        <v>49</v>
      </c>
      <c r="V1351" s="41" t="str">
        <f>IFERROR(Master1[[#This Row],[Avg Garment Scans per Delivery]]/Master1[[#This Row],[Garment Inventory]], "")</f>
        <v/>
      </c>
      <c r="W1351" s="52"/>
      <c r="X1351" s="42"/>
      <c r="Y1351" s="42"/>
      <c r="Z1351" s="42"/>
      <c r="AA1351" s="43">
        <f>_xlfn.XLOOKUP(Master1[[#This Row],[cu_id]], Revenue_Analysis[cuid], Revenue_Analysis[Q1 Low Deviation], 0)</f>
        <v>81.882099999999994</v>
      </c>
      <c r="AB1351" s="43">
        <f>_xlfn.XLOOKUP(Master1[[#This Row],[cu_id]],Revenue_Analysis[cuid],Revenue_Analysis[Q1 High Deviation], 0)</f>
        <v>122.0729</v>
      </c>
      <c r="AC1351" s="43">
        <f>_xlfn.XLOOKUP(Master1[[#This Row],[cu_id]],Revenue_Analysis[cuid],Revenue_Analysis[Q2 Low Deviation], 0)</f>
        <v>92.236199999999997</v>
      </c>
      <c r="AD1351" s="43">
        <f>_xlfn.XLOOKUP(Master1[[#This Row],[cu_id]],Revenue_Analysis[cuid],Revenue_Analysis[Q2 High Deviation], 0)</f>
        <v>125.3038</v>
      </c>
      <c r="AE1351" s="43">
        <f>_xlfn.XLOOKUP(Master1[[#This Row],[cu_id]],Revenue_Analysis[cuid],Revenue_Analysis[Q3 Low Deviation], 0)</f>
        <v>99.138499999999993</v>
      </c>
      <c r="AF1351" s="43">
        <f>_xlfn.XLOOKUP(Master1[[#This Row],[cu_id]],Revenue_Analysis[cuid],Revenue_Analysis[Q3 High Deviation], 0)</f>
        <v>139.2353</v>
      </c>
      <c r="AG1351" s="43">
        <f>_xlfn.XLOOKUP(Master1[[#This Row],[cu_id]],Revenue_Analysis[cuid],Revenue_Analysis[Q4 Low Deviation], 0)</f>
        <v>90.584000000000003</v>
      </c>
      <c r="AH1351" s="43">
        <f>_xlfn.XLOOKUP(Master1[[#This Row],[cu_id]],Revenue_Analysis[cuid],Revenue_Analysis[Q4 High Deviation], 0)</f>
        <v>146.7544</v>
      </c>
      <c r="AI1351" s="43">
        <f>_xlfn.XLOOKUP(Master1[[#This Row],[cu_id]],Revenue_Analysis[cuid],Revenue_Analysis[Q1 Average], 0)</f>
        <v>101.97750000000001</v>
      </c>
      <c r="AJ1351" s="43">
        <f>_xlfn.XLOOKUP(Master1[[#This Row],[cu_id]],Revenue_Analysis[cuid],Revenue_Analysis[Q2 Average], 0)</f>
        <v>108.77</v>
      </c>
      <c r="AK1351" s="43">
        <f>_xlfn.XLOOKUP(Master1[[#This Row],[cu_id]],Revenue_Analysis[cuid],Revenue_Analysis[Q3 Average], 0)</f>
        <v>119.18689999999999</v>
      </c>
      <c r="AL1351" s="43">
        <f>_xlfn.XLOOKUP(Master1[[#This Row],[cu_id]],Revenue_Analysis[cuid],Revenue_Analysis[Q4 Average], 0)</f>
        <v>118.6692</v>
      </c>
      <c r="AM1351" s="44">
        <v>0.41666666666666669</v>
      </c>
      <c r="AN1351" s="44">
        <v>0.70833333333333337</v>
      </c>
      <c r="AO1351" s="25" t="s">
        <v>13860</v>
      </c>
      <c r="AP1351" s="25" t="s">
        <v>13860</v>
      </c>
      <c r="AQ1351" s="25" t="s">
        <v>13860</v>
      </c>
      <c r="AR1351" s="25" t="s">
        <v>0</v>
      </c>
      <c r="AS1351" s="15">
        <f>IFERROR(_xlfn.XLOOKUP(Master1[[#This Row],[cu_id]],StopTimes[cu_ID],StopTimes[Average Stop Time]), 0)</f>
        <v>6.5437500000000002</v>
      </c>
      <c r="AT135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51" s="45" t="s">
        <v>13860</v>
      </c>
      <c r="AV1351" s="13"/>
      <c r="AW1351" s="12"/>
    </row>
    <row r="1352" spans="1:49" x14ac:dyDescent="0.3">
      <c r="A1352" s="74" t="s">
        <v>3927</v>
      </c>
      <c r="B1352" s="25">
        <v>71</v>
      </c>
      <c r="C1352" s="25" t="s">
        <v>7</v>
      </c>
      <c r="D1352" s="26">
        <v>99124</v>
      </c>
      <c r="E1352" s="26" t="s">
        <v>67</v>
      </c>
      <c r="F1352" s="84" t="s">
        <v>1607</v>
      </c>
      <c r="G1352" s="26" t="s">
        <v>1608</v>
      </c>
      <c r="H1352" s="26" t="s">
        <v>5</v>
      </c>
      <c r="I1352" s="26" t="s">
        <v>1609</v>
      </c>
      <c r="J1352" s="26" t="s">
        <v>4</v>
      </c>
      <c r="K1352" s="26" t="s">
        <v>892</v>
      </c>
      <c r="L1352" s="27" t="s">
        <v>16</v>
      </c>
      <c r="M1352" s="25" t="s">
        <v>3</v>
      </c>
      <c r="N1352" s="25" t="s">
        <v>2</v>
      </c>
      <c r="O135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352" s="25">
        <v>0</v>
      </c>
      <c r="Q1352" s="25">
        <v>0</v>
      </c>
      <c r="R1352" s="25">
        <v>0</v>
      </c>
      <c r="S1352" s="25">
        <v>0</v>
      </c>
      <c r="T1352" s="25">
        <v>100</v>
      </c>
      <c r="U1352" s="25">
        <v>52</v>
      </c>
      <c r="V1352" s="41" t="str">
        <f>IFERROR(Master1[[#This Row],[Avg Garment Scans per Delivery]]/Master1[[#This Row],[Garment Inventory]], "")</f>
        <v/>
      </c>
      <c r="W1352" s="42"/>
      <c r="X1352" s="42"/>
      <c r="Y1352" s="42"/>
      <c r="Z1352" s="42"/>
      <c r="AA1352" s="43">
        <f>_xlfn.XLOOKUP(Master1[[#This Row],[cu_id]], Revenue_Analysis[cuid], Revenue_Analysis[Q1 Low Deviation], 0)</f>
        <v>54.779600000000002</v>
      </c>
      <c r="AB1352" s="43">
        <f>_xlfn.XLOOKUP(Master1[[#This Row],[cu_id]],Revenue_Analysis[cuid],Revenue_Analysis[Q1 High Deviation], 0)</f>
        <v>99.781999999999996</v>
      </c>
      <c r="AC1352" s="43">
        <f>_xlfn.XLOOKUP(Master1[[#This Row],[cu_id]],Revenue_Analysis[cuid],Revenue_Analysis[Q2 Low Deviation], 0)</f>
        <v>61.340899999999998</v>
      </c>
      <c r="AD1352" s="43">
        <f>_xlfn.XLOOKUP(Master1[[#This Row],[cu_id]],Revenue_Analysis[cuid],Revenue_Analysis[Q2 High Deviation], 0)</f>
        <v>97.036100000000005</v>
      </c>
      <c r="AE1352" s="43">
        <f>_xlfn.XLOOKUP(Master1[[#This Row],[cu_id]],Revenue_Analysis[cuid],Revenue_Analysis[Q3 Low Deviation], 0)</f>
        <v>61.079300000000003</v>
      </c>
      <c r="AF1352" s="43">
        <f>_xlfn.XLOOKUP(Master1[[#This Row],[cu_id]],Revenue_Analysis[cuid],Revenue_Analysis[Q3 High Deviation], 0)</f>
        <v>92.030699999999996</v>
      </c>
      <c r="AG1352" s="43">
        <f>_xlfn.XLOOKUP(Master1[[#This Row],[cu_id]],Revenue_Analysis[cuid],Revenue_Analysis[Q4 Low Deviation], 0)</f>
        <v>62.331699999999998</v>
      </c>
      <c r="AH1352" s="43">
        <f>_xlfn.XLOOKUP(Master1[[#This Row],[cu_id]],Revenue_Analysis[cuid],Revenue_Analysis[Q4 High Deviation], 0)</f>
        <v>116.1583</v>
      </c>
      <c r="AI1352" s="43">
        <f>_xlfn.XLOOKUP(Master1[[#This Row],[cu_id]],Revenue_Analysis[cuid],Revenue_Analysis[Q1 Average], 0)</f>
        <v>77.280799999999999</v>
      </c>
      <c r="AJ1352" s="43">
        <f>_xlfn.XLOOKUP(Master1[[#This Row],[cu_id]],Revenue_Analysis[cuid],Revenue_Analysis[Q2 Average], 0)</f>
        <v>79.188500000000005</v>
      </c>
      <c r="AK1352" s="43">
        <f>_xlfn.XLOOKUP(Master1[[#This Row],[cu_id]],Revenue_Analysis[cuid],Revenue_Analysis[Q3 Average], 0)</f>
        <v>76.555000000000007</v>
      </c>
      <c r="AL1352" s="43">
        <f>_xlfn.XLOOKUP(Master1[[#This Row],[cu_id]],Revenue_Analysis[cuid],Revenue_Analysis[Q4 Average], 0)</f>
        <v>89.245000000000005</v>
      </c>
      <c r="AM1352" s="44">
        <v>10</v>
      </c>
      <c r="AN1352" s="44">
        <v>9.5</v>
      </c>
      <c r="AO1352" s="25" t="s">
        <v>13860</v>
      </c>
      <c r="AP1352" s="25" t="s">
        <v>13860</v>
      </c>
      <c r="AQ1352" s="25" t="s">
        <v>13860</v>
      </c>
      <c r="AR1352" s="25" t="s">
        <v>0</v>
      </c>
      <c r="AS1352" s="15">
        <f>IFERROR(_xlfn.XLOOKUP(Master1[[#This Row],[cu_id]],StopTimes[cu_ID],StopTimes[Average Stop Time]), 0)</f>
        <v>4.8395833333333336</v>
      </c>
      <c r="AT135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52" s="45" t="s">
        <v>13860</v>
      </c>
      <c r="AV1352" s="13"/>
      <c r="AW1352" s="12"/>
    </row>
    <row r="1353" spans="1:49" x14ac:dyDescent="0.3">
      <c r="A1353" s="74" t="s">
        <v>3928</v>
      </c>
      <c r="B1353" s="25">
        <v>71</v>
      </c>
      <c r="C1353" s="25" t="s">
        <v>9</v>
      </c>
      <c r="D1353" s="26">
        <v>30535</v>
      </c>
      <c r="E1353" s="26" t="s">
        <v>13</v>
      </c>
      <c r="F1353" s="126" t="s">
        <v>1610</v>
      </c>
      <c r="G1353" s="26" t="s">
        <v>1611</v>
      </c>
      <c r="H1353" s="26" t="s">
        <v>5</v>
      </c>
      <c r="I1353" s="26" t="s">
        <v>205</v>
      </c>
      <c r="J1353" s="26" t="s">
        <v>4</v>
      </c>
      <c r="K1353" s="26" t="s">
        <v>206</v>
      </c>
      <c r="L1353" s="27" t="s">
        <v>16</v>
      </c>
      <c r="M1353" s="25" t="s">
        <v>3</v>
      </c>
      <c r="N1353" s="25" t="s">
        <v>2</v>
      </c>
      <c r="O135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353" s="25">
        <v>60</v>
      </c>
      <c r="Q1353" s="25">
        <v>0</v>
      </c>
      <c r="R1353" s="25">
        <v>0</v>
      </c>
      <c r="S1353" s="25">
        <v>0</v>
      </c>
      <c r="T1353" s="25">
        <v>0</v>
      </c>
      <c r="U1353" s="25">
        <v>52</v>
      </c>
      <c r="V1353" s="62">
        <f>IFERROR(Master1[[#This Row],[Avg Garment Scans per Delivery]]/Master1[[#This Row],[Garment Inventory]], "")</f>
        <v>0.25974025974025972</v>
      </c>
      <c r="W1353" s="42">
        <v>77</v>
      </c>
      <c r="X1353" s="42">
        <v>20</v>
      </c>
      <c r="Y1353" s="42">
        <v>4</v>
      </c>
      <c r="Z1353" s="42">
        <v>79</v>
      </c>
      <c r="AA1353" s="43">
        <f>_xlfn.XLOOKUP(Master1[[#This Row],[cu_id]], Revenue_Analysis[cuid], Revenue_Analysis[Q1 Low Deviation], 0)</f>
        <v>44.912100000000002</v>
      </c>
      <c r="AB1353" s="43">
        <f>_xlfn.XLOOKUP(Master1[[#This Row],[cu_id]],Revenue_Analysis[cuid],Revenue_Analysis[Q1 High Deviation], 0)</f>
        <v>56.417099999999998</v>
      </c>
      <c r="AC1353" s="43">
        <f>_xlfn.XLOOKUP(Master1[[#This Row],[cu_id]],Revenue_Analysis[cuid],Revenue_Analysis[Q2 Low Deviation], 0)</f>
        <v>46.406199999999998</v>
      </c>
      <c r="AD1353" s="43">
        <f>_xlfn.XLOOKUP(Master1[[#This Row],[cu_id]],Revenue_Analysis[cuid],Revenue_Analysis[Q2 High Deviation], 0)</f>
        <v>54.393799999999999</v>
      </c>
      <c r="AE1353" s="43">
        <f>_xlfn.XLOOKUP(Master1[[#This Row],[cu_id]],Revenue_Analysis[cuid],Revenue_Analysis[Q3 Low Deviation], 0)</f>
        <v>40.597799999999999</v>
      </c>
      <c r="AF1353" s="43">
        <f>_xlfn.XLOOKUP(Master1[[#This Row],[cu_id]],Revenue_Analysis[cuid],Revenue_Analysis[Q3 High Deviation], 0)</f>
        <v>51.095999999999997</v>
      </c>
      <c r="AG1353" s="43">
        <f>_xlfn.XLOOKUP(Master1[[#This Row],[cu_id]],Revenue_Analysis[cuid],Revenue_Analysis[Q4 Low Deviation], 0)</f>
        <v>40.180900000000001</v>
      </c>
      <c r="AH1353" s="43">
        <f>_xlfn.XLOOKUP(Master1[[#This Row],[cu_id]],Revenue_Analysis[cuid],Revenue_Analysis[Q4 High Deviation], 0)</f>
        <v>50.576099999999997</v>
      </c>
      <c r="AI1353" s="43">
        <f>_xlfn.XLOOKUP(Master1[[#This Row],[cu_id]],Revenue_Analysis[cuid],Revenue_Analysis[Q1 Average], 0)</f>
        <v>50.6646</v>
      </c>
      <c r="AJ1353" s="43">
        <f>_xlfn.XLOOKUP(Master1[[#This Row],[cu_id]],Revenue_Analysis[cuid],Revenue_Analysis[Q2 Average], 0)</f>
        <v>50.4</v>
      </c>
      <c r="AK1353" s="43">
        <f>_xlfn.XLOOKUP(Master1[[#This Row],[cu_id]],Revenue_Analysis[cuid],Revenue_Analysis[Q3 Average], 0)</f>
        <v>45.846899999999998</v>
      </c>
      <c r="AL1353" s="43">
        <f>_xlfn.XLOOKUP(Master1[[#This Row],[cu_id]],Revenue_Analysis[cuid],Revenue_Analysis[Q4 Average], 0)</f>
        <v>45.378500000000003</v>
      </c>
      <c r="AM1353" s="44">
        <v>8</v>
      </c>
      <c r="AN1353" s="44">
        <v>5.5</v>
      </c>
      <c r="AO1353" s="25" t="s">
        <v>13860</v>
      </c>
      <c r="AP1353" s="25" t="s">
        <v>13860</v>
      </c>
      <c r="AQ1353" s="25" t="s">
        <v>207</v>
      </c>
      <c r="AR1353" s="25" t="s">
        <v>0</v>
      </c>
      <c r="AS1353" s="15">
        <f>IFERROR(_xlfn.XLOOKUP(Master1[[#This Row],[cu_id]],StopTimes[cu_ID],StopTimes[Average Stop Time]), 0)</f>
        <v>5.4055555550000003</v>
      </c>
      <c r="AT135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53" s="45" t="s">
        <v>13860</v>
      </c>
    </row>
    <row r="1354" spans="1:49" x14ac:dyDescent="0.3">
      <c r="A1354" s="74" t="s">
        <v>3461</v>
      </c>
      <c r="B1354" s="25">
        <v>8</v>
      </c>
      <c r="C1354" s="25" t="s">
        <v>7</v>
      </c>
      <c r="D1354" s="26">
        <v>30536</v>
      </c>
      <c r="E1354" s="26" t="s">
        <v>13</v>
      </c>
      <c r="F1354" s="126" t="s">
        <v>452</v>
      </c>
      <c r="G1354" s="126" t="s">
        <v>453</v>
      </c>
      <c r="H1354" s="26" t="s">
        <v>5</v>
      </c>
      <c r="I1354" s="26" t="s">
        <v>454</v>
      </c>
      <c r="J1354" s="26" t="s">
        <v>4</v>
      </c>
      <c r="K1354" s="26" t="s">
        <v>455</v>
      </c>
      <c r="L1354" s="27" t="s">
        <v>16</v>
      </c>
      <c r="M1354" s="25" t="s">
        <v>3</v>
      </c>
      <c r="N1354" s="25" t="s">
        <v>2</v>
      </c>
      <c r="O135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110</v>
      </c>
      <c r="P1354" s="25">
        <v>0</v>
      </c>
      <c r="Q1354" s="25">
        <v>0</v>
      </c>
      <c r="R1354" s="25">
        <v>0</v>
      </c>
      <c r="S1354" s="25">
        <v>0</v>
      </c>
      <c r="T1354" s="25">
        <v>110</v>
      </c>
      <c r="U1354" s="25">
        <v>52</v>
      </c>
      <c r="V1354" s="62" t="str">
        <f>IFERROR(Master1[[#This Row],[Avg Garment Scans per Delivery]]/Master1[[#This Row],[Garment Inventory]], "")</f>
        <v/>
      </c>
      <c r="W1354" s="42"/>
      <c r="X1354" s="42"/>
      <c r="Y1354" s="42"/>
      <c r="Z1354" s="42"/>
      <c r="AA1354" s="43">
        <f>_xlfn.XLOOKUP(Master1[[#This Row],[cu_id]], Revenue_Analysis[cuid], Revenue_Analysis[Q1 Low Deviation], 0)</f>
        <v>46.08</v>
      </c>
      <c r="AB1354" s="43">
        <f>_xlfn.XLOOKUP(Master1[[#This Row],[cu_id]],Revenue_Analysis[cuid],Revenue_Analysis[Q1 High Deviation], 0)</f>
        <v>47.33</v>
      </c>
      <c r="AC1354" s="43">
        <f>_xlfn.XLOOKUP(Master1[[#This Row],[cu_id]],Revenue_Analysis[cuid],Revenue_Analysis[Q2 Low Deviation], 0)</f>
        <v>48.208399999999997</v>
      </c>
      <c r="AD1354" s="43">
        <f>_xlfn.XLOOKUP(Master1[[#This Row],[cu_id]],Revenue_Analysis[cuid],Revenue_Analysis[Q2 High Deviation], 0)</f>
        <v>50.884</v>
      </c>
      <c r="AE1354" s="43">
        <f>_xlfn.XLOOKUP(Master1[[#This Row],[cu_id]],Revenue_Analysis[cuid],Revenue_Analysis[Q3 Low Deviation], 0)</f>
        <v>52.323399999999999</v>
      </c>
      <c r="AF1354" s="43">
        <f>_xlfn.XLOOKUP(Master1[[#This Row],[cu_id]],Revenue_Analysis[cuid],Revenue_Analysis[Q3 High Deviation], 0)</f>
        <v>55.340800000000002</v>
      </c>
      <c r="AG1354" s="43">
        <f>_xlfn.XLOOKUP(Master1[[#This Row],[cu_id]],Revenue_Analysis[cuid],Revenue_Analysis[Q4 Low Deviation], 0)</f>
        <v>54.77</v>
      </c>
      <c r="AH1354" s="43">
        <f>_xlfn.XLOOKUP(Master1[[#This Row],[cu_id]],Revenue_Analysis[cuid],Revenue_Analysis[Q4 High Deviation], 0)</f>
        <v>54.77</v>
      </c>
      <c r="AI1354" s="43">
        <f>_xlfn.XLOOKUP(Master1[[#This Row],[cu_id]],Revenue_Analysis[cuid],Revenue_Analysis[Q1 Average], 0)</f>
        <v>46.704999999999998</v>
      </c>
      <c r="AJ1354" s="43">
        <f>_xlfn.XLOOKUP(Master1[[#This Row],[cu_id]],Revenue_Analysis[cuid],Revenue_Analysis[Q2 Average], 0)</f>
        <v>49.546199999999999</v>
      </c>
      <c r="AK1354" s="43">
        <f>_xlfn.XLOOKUP(Master1[[#This Row],[cu_id]],Revenue_Analysis[cuid],Revenue_Analysis[Q3 Average], 0)</f>
        <v>53.832099999999997</v>
      </c>
      <c r="AL1354" s="43">
        <f>_xlfn.XLOOKUP(Master1[[#This Row],[cu_id]],Revenue_Analysis[cuid],Revenue_Analysis[Q4 Average], 0)</f>
        <v>54.77</v>
      </c>
      <c r="AM1354" s="44">
        <v>0.29166666666666669</v>
      </c>
      <c r="AN1354" s="44">
        <v>0.58333333333333337</v>
      </c>
      <c r="AO1354" s="25" t="s">
        <v>13860</v>
      </c>
      <c r="AP1354" s="25" t="s">
        <v>13860</v>
      </c>
      <c r="AQ1354" s="25" t="s">
        <v>13860</v>
      </c>
      <c r="AR1354" s="25" t="s">
        <v>0</v>
      </c>
      <c r="AS1354" s="15">
        <f>IFERROR(_xlfn.XLOOKUP(Master1[[#This Row],[cu_id]],StopTimes[cu_ID],StopTimes[Average Stop Time]), 0)</f>
        <v>2.8666666666666667</v>
      </c>
      <c r="AT135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54" s="45">
        <v>3</v>
      </c>
    </row>
    <row r="1355" spans="1:49" x14ac:dyDescent="0.3">
      <c r="A1355" s="74" t="s">
        <v>3410</v>
      </c>
      <c r="B1355" s="25">
        <v>72</v>
      </c>
      <c r="C1355" s="25" t="s">
        <v>6</v>
      </c>
      <c r="D1355" s="26">
        <v>16748</v>
      </c>
      <c r="E1355" s="26" t="s">
        <v>13</v>
      </c>
      <c r="F1355" s="126" t="s">
        <v>293</v>
      </c>
      <c r="G1355" s="126" t="s">
        <v>294</v>
      </c>
      <c r="H1355" s="26" t="s">
        <v>11</v>
      </c>
      <c r="I1355" s="26" t="s">
        <v>246</v>
      </c>
      <c r="J1355" s="26" t="s">
        <v>4</v>
      </c>
      <c r="K1355" s="26" t="s">
        <v>76</v>
      </c>
      <c r="L1355" s="27" t="s">
        <v>19</v>
      </c>
      <c r="M1355" s="25" t="s">
        <v>18</v>
      </c>
      <c r="N1355" s="25" t="s">
        <v>2</v>
      </c>
      <c r="O135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355" s="25">
        <v>0</v>
      </c>
      <c r="Q1355" s="25">
        <v>0</v>
      </c>
      <c r="R1355" s="25">
        <v>150</v>
      </c>
      <c r="S1355" s="25">
        <v>0</v>
      </c>
      <c r="T1355" s="25">
        <v>0</v>
      </c>
      <c r="U1355" s="25">
        <v>26</v>
      </c>
      <c r="V1355" s="117" t="str">
        <f>IFERROR(Master1[[#This Row],[Avg Garment Scans per Delivery]]/Master1[[#This Row],[Garment Inventory]], "")</f>
        <v/>
      </c>
      <c r="W1355" s="42"/>
      <c r="X1355" s="42"/>
      <c r="Y1355" s="42"/>
      <c r="Z1355" s="42"/>
      <c r="AA1355" s="81">
        <f>_xlfn.XLOOKUP(Master1[[#This Row],[cu_id]], Revenue_Analysis[cuid], Revenue_Analysis[Q1 Low Deviation], 0)</f>
        <v>55.654499999999999</v>
      </c>
      <c r="AB1355" s="81">
        <f>_xlfn.XLOOKUP(Master1[[#This Row],[cu_id]],Revenue_Analysis[cuid],Revenue_Analysis[Q1 High Deviation], 0)</f>
        <v>57.491300000000003</v>
      </c>
      <c r="AC1355" s="81">
        <f>_xlfn.XLOOKUP(Master1[[#This Row],[cu_id]],Revenue_Analysis[cuid],Revenue_Analysis[Q2 Low Deviation], 0)</f>
        <v>60.646700000000003</v>
      </c>
      <c r="AD1355" s="81">
        <f>_xlfn.XLOOKUP(Master1[[#This Row],[cu_id]],Revenue_Analysis[cuid],Revenue_Analysis[Q2 High Deviation], 0)</f>
        <v>62.993299999999998</v>
      </c>
      <c r="AE1355" s="81">
        <f>_xlfn.XLOOKUP(Master1[[#This Row],[cu_id]],Revenue_Analysis[cuid],Revenue_Analysis[Q3 Low Deviation], 0)</f>
        <v>62.720399999999998</v>
      </c>
      <c r="AF1355" s="81">
        <f>_xlfn.XLOOKUP(Master1[[#This Row],[cu_id]],Revenue_Analysis[cuid],Revenue_Analysis[Q3 High Deviation], 0)</f>
        <v>63.513800000000003</v>
      </c>
      <c r="AG1355" s="81">
        <f>_xlfn.XLOOKUP(Master1[[#This Row],[cu_id]],Revenue_Analysis[cuid],Revenue_Analysis[Q4 Low Deviation], 0)</f>
        <v>62.77</v>
      </c>
      <c r="AH1355" s="81">
        <f>_xlfn.XLOOKUP(Master1[[#This Row],[cu_id]],Revenue_Analysis[cuid],Revenue_Analysis[Q4 High Deviation], 0)</f>
        <v>62.77</v>
      </c>
      <c r="AI1355" s="81">
        <f>_xlfn.XLOOKUP(Master1[[#This Row],[cu_id]],Revenue_Analysis[cuid],Revenue_Analysis[Q1 Average], 0)</f>
        <v>56.572899999999997</v>
      </c>
      <c r="AJ1355" s="43">
        <f>_xlfn.XLOOKUP(Master1[[#This Row],[cu_id]],Revenue_Analysis[cuid],Revenue_Analysis[Q2 Average], 0)</f>
        <v>61.82</v>
      </c>
      <c r="AK1355" s="81">
        <f>_xlfn.XLOOKUP(Master1[[#This Row],[cu_id]],Revenue_Analysis[cuid],Revenue_Analysis[Q3 Average], 0)</f>
        <v>63.117100000000001</v>
      </c>
      <c r="AL1355" s="81">
        <f>_xlfn.XLOOKUP(Master1[[#This Row],[cu_id]],Revenue_Analysis[cuid],Revenue_Analysis[Q4 Average], 0)</f>
        <v>62.77</v>
      </c>
      <c r="AM1355" s="44">
        <v>0.375</v>
      </c>
      <c r="AN1355" s="44">
        <v>0.6875</v>
      </c>
      <c r="AO1355" s="25" t="s">
        <v>13860</v>
      </c>
      <c r="AP1355" s="25" t="s">
        <v>13860</v>
      </c>
      <c r="AQ1355" s="25" t="s">
        <v>13860</v>
      </c>
      <c r="AR1355" s="25" t="s">
        <v>0</v>
      </c>
      <c r="AS1355" s="15">
        <f>IFERROR(_xlfn.XLOOKUP(Master1[[#This Row],[cu_id]],StopTimes[cu_ID],StopTimes[Average Stop Time]), 0)</f>
        <v>1.9166666666666667</v>
      </c>
      <c r="AT1355" s="15">
        <f>IF(Master1[[#This Row],[RSP StopTime Override]] &lt;&gt; "",Master1[[#This Row],[RSP StopTime Override]],IF(Master1[[#This Row],[Avg Stop Time Helper]] &lt;&gt; 0, Master1[[#This Row],[Avg Stop Time Helper]],Average_Stop_Time))</f>
        <v>7</v>
      </c>
      <c r="AU1355" s="45">
        <v>7</v>
      </c>
    </row>
    <row r="1356" spans="1:49" x14ac:dyDescent="0.3">
      <c r="A1356" s="74" t="s">
        <v>3597</v>
      </c>
      <c r="B1356" s="25">
        <v>72</v>
      </c>
      <c r="C1356" s="25" t="s">
        <v>14</v>
      </c>
      <c r="D1356" s="26">
        <v>26093</v>
      </c>
      <c r="E1356" s="26" t="s">
        <v>13</v>
      </c>
      <c r="F1356" s="126" t="s">
        <v>846</v>
      </c>
      <c r="G1356" s="126" t="s">
        <v>847</v>
      </c>
      <c r="H1356" s="26" t="s">
        <v>11</v>
      </c>
      <c r="I1356" s="26" t="s">
        <v>271</v>
      </c>
      <c r="J1356" s="26" t="s">
        <v>4</v>
      </c>
      <c r="K1356" s="26" t="s">
        <v>305</v>
      </c>
      <c r="L1356" s="27" t="s">
        <v>16</v>
      </c>
      <c r="M1356" s="25" t="s">
        <v>3</v>
      </c>
      <c r="N1356" s="25" t="s">
        <v>2</v>
      </c>
      <c r="O135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390</v>
      </c>
      <c r="P1356" s="25">
        <v>0</v>
      </c>
      <c r="Q1356" s="25">
        <v>0</v>
      </c>
      <c r="R1356" s="25">
        <v>0</v>
      </c>
      <c r="S1356" s="25">
        <v>390</v>
      </c>
      <c r="T1356" s="25">
        <v>0</v>
      </c>
      <c r="U1356" s="25">
        <v>51</v>
      </c>
      <c r="V1356" s="62" t="str">
        <f>IFERROR(Master1[[#This Row],[Avg Garment Scans per Delivery]]/Master1[[#This Row],[Garment Inventory]], "")</f>
        <v/>
      </c>
      <c r="W1356" s="42"/>
      <c r="X1356" s="42"/>
      <c r="Y1356" s="42"/>
      <c r="Z1356" s="42"/>
      <c r="AA1356" s="43">
        <f>_xlfn.XLOOKUP(Master1[[#This Row],[cu_id]], Revenue_Analysis[cuid], Revenue_Analysis[Q1 Low Deviation], 0)</f>
        <v>91.110399999999998</v>
      </c>
      <c r="AB1356" s="43">
        <f>_xlfn.XLOOKUP(Master1[[#This Row],[cu_id]],Revenue_Analysis[cuid],Revenue_Analysis[Q1 High Deviation], 0)</f>
        <v>92.707999999999998</v>
      </c>
      <c r="AC1356" s="43">
        <f>_xlfn.XLOOKUP(Master1[[#This Row],[cu_id]],Revenue_Analysis[cuid],Revenue_Analysis[Q2 Low Deviation], 0)</f>
        <v>94.679100000000005</v>
      </c>
      <c r="AD1356" s="43">
        <f>_xlfn.XLOOKUP(Master1[[#This Row],[cu_id]],Revenue_Analysis[cuid],Revenue_Analysis[Q2 High Deviation], 0)</f>
        <v>98.314700000000002</v>
      </c>
      <c r="AE1356" s="43">
        <f>_xlfn.XLOOKUP(Master1[[#This Row],[cu_id]],Revenue_Analysis[cuid],Revenue_Analysis[Q3 Low Deviation], 0)</f>
        <v>97.627700000000004</v>
      </c>
      <c r="AF1356" s="43">
        <f>_xlfn.XLOOKUP(Master1[[#This Row],[cu_id]],Revenue_Analysis[cuid],Revenue_Analysis[Q3 High Deviation], 0)</f>
        <v>98.810699999999997</v>
      </c>
      <c r="AG1356" s="43">
        <f>_xlfn.XLOOKUP(Master1[[#This Row],[cu_id]],Revenue_Analysis[cuid],Revenue_Analysis[Q4 Low Deviation], 0)</f>
        <v>85.843199999999996</v>
      </c>
      <c r="AH1356" s="43">
        <f>_xlfn.XLOOKUP(Master1[[#This Row],[cu_id]],Revenue_Analysis[cuid],Revenue_Analysis[Q4 High Deviation], 0)</f>
        <v>118.78959999999999</v>
      </c>
      <c r="AI1356" s="43">
        <f>_xlfn.XLOOKUP(Master1[[#This Row],[cu_id]],Revenue_Analysis[cuid],Revenue_Analysis[Q1 Average], 0)</f>
        <v>91.909199999999998</v>
      </c>
      <c r="AJ1356" s="43">
        <f>_xlfn.XLOOKUP(Master1[[#This Row],[cu_id]],Revenue_Analysis[cuid],Revenue_Analysis[Q2 Average], 0)</f>
        <v>96.496899999999997</v>
      </c>
      <c r="AK1356" s="43">
        <f>_xlfn.XLOOKUP(Master1[[#This Row],[cu_id]],Revenue_Analysis[cuid],Revenue_Analysis[Q3 Average], 0)</f>
        <v>98.219200000000001</v>
      </c>
      <c r="AL1356" s="43">
        <f>_xlfn.XLOOKUP(Master1[[#This Row],[cu_id]],Revenue_Analysis[cuid],Revenue_Analysis[Q4 Average], 0)</f>
        <v>102.3164</v>
      </c>
      <c r="AM1356" s="44">
        <v>0.35416666666666669</v>
      </c>
      <c r="AN1356" s="44">
        <v>0.6875</v>
      </c>
      <c r="AO1356" s="25" t="s">
        <v>13860</v>
      </c>
      <c r="AP1356" s="25" t="s">
        <v>13860</v>
      </c>
      <c r="AQ1356" s="25" t="s">
        <v>13860</v>
      </c>
      <c r="AR1356" s="25" t="s">
        <v>0</v>
      </c>
      <c r="AS1356" s="15">
        <f>IFERROR(_xlfn.XLOOKUP(Master1[[#This Row],[cu_id]],StopTimes[cu_ID],StopTimes[Average Stop Time]), 0)</f>
        <v>0.34375</v>
      </c>
      <c r="AT1356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356" s="45">
        <v>15</v>
      </c>
    </row>
    <row r="1357" spans="1:49" x14ac:dyDescent="0.3">
      <c r="A1357" s="74" t="s">
        <v>3598</v>
      </c>
      <c r="B1357" s="25">
        <v>9</v>
      </c>
      <c r="C1357" s="25" t="s">
        <v>14</v>
      </c>
      <c r="D1357" s="26">
        <v>499014</v>
      </c>
      <c r="E1357" s="26" t="s">
        <v>58</v>
      </c>
      <c r="F1357" s="126" t="s">
        <v>44</v>
      </c>
      <c r="G1357" s="126" t="s">
        <v>848</v>
      </c>
      <c r="H1357" s="26" t="s">
        <v>11</v>
      </c>
      <c r="I1357" s="26" t="s">
        <v>562</v>
      </c>
      <c r="J1357" s="26" t="s">
        <v>4</v>
      </c>
      <c r="K1357" s="26" t="s">
        <v>563</v>
      </c>
      <c r="L1357" s="27" t="s">
        <v>17</v>
      </c>
      <c r="M1357" s="25" t="s">
        <v>10</v>
      </c>
      <c r="N1357" s="25" t="s">
        <v>2</v>
      </c>
      <c r="O135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357" s="25">
        <v>0</v>
      </c>
      <c r="Q1357" s="25">
        <v>0</v>
      </c>
      <c r="R1357" s="25">
        <v>0</v>
      </c>
      <c r="S1357" s="25">
        <v>130</v>
      </c>
      <c r="T1357" s="25">
        <v>0</v>
      </c>
      <c r="U1357" s="25">
        <v>37</v>
      </c>
      <c r="V1357" s="62" t="str">
        <f>IFERROR(Master1[[#This Row],[Avg Garment Scans per Delivery]]/Master1[[#This Row],[Garment Inventory]], "")</f>
        <v/>
      </c>
      <c r="W1357" s="42"/>
      <c r="X1357" s="42">
        <v>5</v>
      </c>
      <c r="Y1357" s="42"/>
      <c r="Z1357" s="42"/>
      <c r="AA1357" s="43">
        <f>_xlfn.XLOOKUP(Master1[[#This Row],[cu_id]], Revenue_Analysis[cuid], Revenue_Analysis[Q1 Low Deviation], 0)</f>
        <v>12.6356</v>
      </c>
      <c r="AB1357" s="43">
        <f>_xlfn.XLOOKUP(Master1[[#This Row],[cu_id]],Revenue_Analysis[cuid],Revenue_Analysis[Q1 High Deviation], 0)</f>
        <v>69.507800000000003</v>
      </c>
      <c r="AC1357" s="43">
        <f>_xlfn.XLOOKUP(Master1[[#This Row],[cu_id]],Revenue_Analysis[cuid],Revenue_Analysis[Q2 Low Deviation], 0)</f>
        <v>27.805499999999999</v>
      </c>
      <c r="AD1357" s="43">
        <f>_xlfn.XLOOKUP(Master1[[#This Row],[cu_id]],Revenue_Analysis[cuid],Revenue_Analysis[Q2 High Deviation], 0)</f>
        <v>133.87729999999999</v>
      </c>
      <c r="AE1357" s="43">
        <f>_xlfn.XLOOKUP(Master1[[#This Row],[cu_id]],Revenue_Analysis[cuid],Revenue_Analysis[Q3 Low Deviation], 0)</f>
        <v>20.28</v>
      </c>
      <c r="AF1357" s="43">
        <f>_xlfn.XLOOKUP(Master1[[#This Row],[cu_id]],Revenue_Analysis[cuid],Revenue_Analysis[Q3 High Deviation], 0)</f>
        <v>42.92</v>
      </c>
      <c r="AG1357" s="43">
        <f>_xlfn.XLOOKUP(Master1[[#This Row],[cu_id]],Revenue_Analysis[cuid],Revenue_Analysis[Q4 Low Deviation], 0)</f>
        <v>18.863499999999998</v>
      </c>
      <c r="AH1357" s="43">
        <f>_xlfn.XLOOKUP(Master1[[#This Row],[cu_id]],Revenue_Analysis[cuid],Revenue_Analysis[Q4 High Deviation], 0)</f>
        <v>56.773699999999998</v>
      </c>
      <c r="AI1357" s="43">
        <f>_xlfn.XLOOKUP(Master1[[#This Row],[cu_id]],Revenue_Analysis[cuid],Revenue_Analysis[Q1 Average], 0)</f>
        <v>41.0717</v>
      </c>
      <c r="AJ1357" s="43">
        <f>_xlfn.XLOOKUP(Master1[[#This Row],[cu_id]],Revenue_Analysis[cuid],Revenue_Analysis[Q2 Average], 0)</f>
        <v>80.841399999999993</v>
      </c>
      <c r="AK1357" s="43">
        <f>_xlfn.XLOOKUP(Master1[[#This Row],[cu_id]],Revenue_Analysis[cuid],Revenue_Analysis[Q3 Average], 0)</f>
        <v>31.6</v>
      </c>
      <c r="AL1357" s="43">
        <f>_xlfn.XLOOKUP(Master1[[#This Row],[cu_id]],Revenue_Analysis[cuid],Revenue_Analysis[Q4 Average], 0)</f>
        <v>37.818600000000004</v>
      </c>
      <c r="AM1357" s="44">
        <v>0.375</v>
      </c>
      <c r="AN1357" s="44">
        <v>0.66666666666666663</v>
      </c>
      <c r="AO1357" s="25" t="s">
        <v>13860</v>
      </c>
      <c r="AP1357" s="25" t="s">
        <v>13860</v>
      </c>
      <c r="AQ1357" s="25" t="s">
        <v>13860</v>
      </c>
      <c r="AR1357" s="25" t="s">
        <v>0</v>
      </c>
      <c r="AS1357" s="15">
        <f>IFERROR(_xlfn.XLOOKUP(Master1[[#This Row],[cu_id]],StopTimes[cu_ID],StopTimes[Average Stop Time]), 0)</f>
        <v>5.0875000000000004</v>
      </c>
      <c r="AT135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57" s="45" t="s">
        <v>13860</v>
      </c>
    </row>
    <row r="1358" spans="1:49" x14ac:dyDescent="0.3">
      <c r="A1358" s="74" t="s">
        <v>3930</v>
      </c>
      <c r="B1358" s="25">
        <v>78</v>
      </c>
      <c r="C1358" s="25" t="s">
        <v>9</v>
      </c>
      <c r="D1358" s="26">
        <v>30577</v>
      </c>
      <c r="E1358" s="26" t="s">
        <v>13</v>
      </c>
      <c r="F1358" s="126" t="s">
        <v>1614</v>
      </c>
      <c r="G1358" s="126" t="s">
        <v>1615</v>
      </c>
      <c r="H1358" s="26" t="s">
        <v>5</v>
      </c>
      <c r="I1358" s="26" t="s">
        <v>1234</v>
      </c>
      <c r="J1358" s="26" t="s">
        <v>4</v>
      </c>
      <c r="K1358" s="26" t="s">
        <v>721</v>
      </c>
      <c r="L1358" s="27" t="s">
        <v>16</v>
      </c>
      <c r="M1358" s="25" t="s">
        <v>3</v>
      </c>
      <c r="N1358" s="25" t="s">
        <v>2</v>
      </c>
      <c r="O135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220</v>
      </c>
      <c r="P1358" s="25">
        <v>220</v>
      </c>
      <c r="Q1358" s="25">
        <v>0</v>
      </c>
      <c r="R1358" s="25">
        <v>0</v>
      </c>
      <c r="S1358" s="25">
        <v>0</v>
      </c>
      <c r="T1358" s="25">
        <v>0</v>
      </c>
      <c r="U1358" s="25">
        <v>51</v>
      </c>
      <c r="V1358" s="62" t="str">
        <f>IFERROR(Master1[[#This Row],[Avg Garment Scans per Delivery]]/Master1[[#This Row],[Garment Inventory]], "")</f>
        <v/>
      </c>
      <c r="W1358" s="42"/>
      <c r="X1358" s="42"/>
      <c r="Y1358" s="42"/>
      <c r="Z1358" s="42"/>
      <c r="AA1358" s="43">
        <f>_xlfn.XLOOKUP(Master1[[#This Row],[cu_id]], Revenue_Analysis[cuid], Revenue_Analysis[Q1 Low Deviation], 0)</f>
        <v>66.020899999999997</v>
      </c>
      <c r="AB1358" s="43">
        <f>_xlfn.XLOOKUP(Master1[[#This Row],[cu_id]],Revenue_Analysis[cuid],Revenue_Analysis[Q1 High Deviation], 0)</f>
        <v>116.78530000000001</v>
      </c>
      <c r="AC1358" s="43">
        <f>_xlfn.XLOOKUP(Master1[[#This Row],[cu_id]],Revenue_Analysis[cuid],Revenue_Analysis[Q2 Low Deviation], 0)</f>
        <v>69.011399999999995</v>
      </c>
      <c r="AD1358" s="43">
        <f>_xlfn.XLOOKUP(Master1[[#This Row],[cu_id]],Revenue_Analysis[cuid],Revenue_Analysis[Q2 High Deviation], 0)</f>
        <v>114.4528</v>
      </c>
      <c r="AE1358" s="43">
        <f>_xlfn.XLOOKUP(Master1[[#This Row],[cu_id]],Revenue_Analysis[cuid],Revenue_Analysis[Q3 Low Deviation], 0)</f>
        <v>66.596100000000007</v>
      </c>
      <c r="AF1358" s="43">
        <f>_xlfn.XLOOKUP(Master1[[#This Row],[cu_id]],Revenue_Analysis[cuid],Revenue_Analysis[Q3 High Deviation], 0)</f>
        <v>103.23009999999999</v>
      </c>
      <c r="AG1358" s="43">
        <f>_xlfn.XLOOKUP(Master1[[#This Row],[cu_id]],Revenue_Analysis[cuid],Revenue_Analysis[Q4 Low Deviation], 0)</f>
        <v>66.105699999999999</v>
      </c>
      <c r="AH1358" s="43">
        <f>_xlfn.XLOOKUP(Master1[[#This Row],[cu_id]],Revenue_Analysis[cuid],Revenue_Analysis[Q4 High Deviation], 0)</f>
        <v>94.634299999999996</v>
      </c>
      <c r="AI1358" s="43">
        <f>_xlfn.XLOOKUP(Master1[[#This Row],[cu_id]],Revenue_Analysis[cuid],Revenue_Analysis[Q1 Average], 0)</f>
        <v>91.403099999999995</v>
      </c>
      <c r="AJ1358" s="43">
        <f>_xlfn.XLOOKUP(Master1[[#This Row],[cu_id]],Revenue_Analysis[cuid],Revenue_Analysis[Q2 Average], 0)</f>
        <v>91.732100000000003</v>
      </c>
      <c r="AK1358" s="43">
        <f>_xlfn.XLOOKUP(Master1[[#This Row],[cu_id]],Revenue_Analysis[cuid],Revenue_Analysis[Q3 Average], 0)</f>
        <v>84.9131</v>
      </c>
      <c r="AL1358" s="43">
        <f>_xlfn.XLOOKUP(Master1[[#This Row],[cu_id]],Revenue_Analysis[cuid],Revenue_Analysis[Q4 Average], 0)</f>
        <v>80.37</v>
      </c>
      <c r="AM1358" s="34">
        <v>0.29166666666666669</v>
      </c>
      <c r="AN1358" s="34">
        <v>0.70833333333333337</v>
      </c>
      <c r="AO1358" s="25" t="s">
        <v>13860</v>
      </c>
      <c r="AP1358" s="25" t="s">
        <v>13860</v>
      </c>
      <c r="AQ1358" s="25" t="s">
        <v>13860</v>
      </c>
      <c r="AR1358" s="25" t="s">
        <v>0</v>
      </c>
      <c r="AS1358" s="15">
        <f>IFERROR(_xlfn.XLOOKUP(Master1[[#This Row],[cu_id]],StopTimes[cu_ID],StopTimes[Average Stop Time]), 0)</f>
        <v>0</v>
      </c>
      <c r="AT135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58" s="45" t="s">
        <v>13860</v>
      </c>
    </row>
    <row r="1359" spans="1:49" x14ac:dyDescent="0.3">
      <c r="A1359" s="74" t="s">
        <v>3931</v>
      </c>
      <c r="B1359" s="25">
        <v>76</v>
      </c>
      <c r="C1359" s="25" t="s">
        <v>7</v>
      </c>
      <c r="D1359" s="26">
        <v>30606</v>
      </c>
      <c r="E1359" s="26" t="s">
        <v>13</v>
      </c>
      <c r="F1359" s="126" t="s">
        <v>1616</v>
      </c>
      <c r="G1359" s="126" t="s">
        <v>1617</v>
      </c>
      <c r="H1359" s="26" t="s">
        <v>5</v>
      </c>
      <c r="I1359" s="26" t="s">
        <v>567</v>
      </c>
      <c r="J1359" s="26" t="s">
        <v>4</v>
      </c>
      <c r="K1359" s="26" t="s">
        <v>399</v>
      </c>
      <c r="L1359" s="27" t="s">
        <v>16</v>
      </c>
      <c r="M1359" s="25" t="s">
        <v>3</v>
      </c>
      <c r="N1359" s="25" t="s">
        <v>2</v>
      </c>
      <c r="O135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359" s="25">
        <v>0</v>
      </c>
      <c r="Q1359" s="25">
        <v>0</v>
      </c>
      <c r="R1359" s="25">
        <v>0</v>
      </c>
      <c r="S1359" s="25">
        <v>0</v>
      </c>
      <c r="T1359" s="25">
        <v>160</v>
      </c>
      <c r="U1359" s="25">
        <v>52</v>
      </c>
      <c r="V1359" s="62">
        <f>IFERROR(Master1[[#This Row],[Avg Garment Scans per Delivery]]/Master1[[#This Row],[Garment Inventory]], "")</f>
        <v>0.42857142857142855</v>
      </c>
      <c r="W1359" s="42">
        <v>56</v>
      </c>
      <c r="X1359" s="42">
        <v>24</v>
      </c>
      <c r="Y1359" s="42">
        <v>2</v>
      </c>
      <c r="Z1359" s="42">
        <v>60</v>
      </c>
      <c r="AA1359" s="43">
        <f>_xlfn.XLOOKUP(Master1[[#This Row],[cu_id]], Revenue_Analysis[cuid], Revenue_Analysis[Q1 Low Deviation], 0)</f>
        <v>58</v>
      </c>
      <c r="AB1359" s="43">
        <f>_xlfn.XLOOKUP(Master1[[#This Row],[cu_id]],Revenue_Analysis[cuid],Revenue_Analysis[Q1 High Deviation], 0)</f>
        <v>59.25</v>
      </c>
      <c r="AC1359" s="43">
        <f>_xlfn.XLOOKUP(Master1[[#This Row],[cu_id]],Revenue_Analysis[cuid],Revenue_Analysis[Q2 Low Deviation], 0)</f>
        <v>59.0261</v>
      </c>
      <c r="AD1359" s="43">
        <f>_xlfn.XLOOKUP(Master1[[#This Row],[cu_id]],Revenue_Analysis[cuid],Revenue_Analysis[Q2 High Deviation], 0)</f>
        <v>61.332299999999996</v>
      </c>
      <c r="AE1359" s="43">
        <f>_xlfn.XLOOKUP(Master1[[#This Row],[cu_id]],Revenue_Analysis[cuid],Revenue_Analysis[Q3 Low Deviation], 0)</f>
        <v>58.669800000000002</v>
      </c>
      <c r="AF1359" s="43">
        <f>_xlfn.XLOOKUP(Master1[[#This Row],[cu_id]],Revenue_Analysis[cuid],Revenue_Analysis[Q3 High Deviation], 0)</f>
        <v>62.477400000000003</v>
      </c>
      <c r="AG1359" s="43">
        <f>_xlfn.XLOOKUP(Master1[[#This Row],[cu_id]],Revenue_Analysis[cuid],Revenue_Analysis[Q4 Low Deviation], 0)</f>
        <v>53.255800000000001</v>
      </c>
      <c r="AH1359" s="43">
        <f>_xlfn.XLOOKUP(Master1[[#This Row],[cu_id]],Revenue_Analysis[cuid],Revenue_Analysis[Q4 High Deviation], 0)</f>
        <v>65.691800000000001</v>
      </c>
      <c r="AI1359" s="43">
        <f>_xlfn.XLOOKUP(Master1[[#This Row],[cu_id]],Revenue_Analysis[cuid],Revenue_Analysis[Q1 Average], 0)</f>
        <v>58.625</v>
      </c>
      <c r="AJ1359" s="43">
        <f>_xlfn.XLOOKUP(Master1[[#This Row],[cu_id]],Revenue_Analysis[cuid],Revenue_Analysis[Q2 Average], 0)</f>
        <v>60.179200000000002</v>
      </c>
      <c r="AK1359" s="43">
        <f>_xlfn.XLOOKUP(Master1[[#This Row],[cu_id]],Revenue_Analysis[cuid],Revenue_Analysis[Q3 Average], 0)</f>
        <v>60.573599999999999</v>
      </c>
      <c r="AL1359" s="43">
        <f>_xlfn.XLOOKUP(Master1[[#This Row],[cu_id]],Revenue_Analysis[cuid],Revenue_Analysis[Q4 Average], 0)</f>
        <v>59.473799999999997</v>
      </c>
      <c r="AM1359" s="44">
        <v>9</v>
      </c>
      <c r="AN1359" s="44">
        <v>4.5</v>
      </c>
      <c r="AO1359" s="25" t="s">
        <v>13860</v>
      </c>
      <c r="AP1359" s="25" t="s">
        <v>13860</v>
      </c>
      <c r="AQ1359" s="25" t="s">
        <v>13860</v>
      </c>
      <c r="AR1359" s="25" t="s">
        <v>0</v>
      </c>
      <c r="AS1359" s="15">
        <f>IFERROR(_xlfn.XLOOKUP(Master1[[#This Row],[cu_id]],StopTimes[cu_ID],StopTimes[Average Stop Time]), 0)</f>
        <v>4.7625000000000002</v>
      </c>
      <c r="AT135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59" s="45" t="s">
        <v>13860</v>
      </c>
    </row>
    <row r="1360" spans="1:49" x14ac:dyDescent="0.3">
      <c r="A1360" s="74" t="s">
        <v>3599</v>
      </c>
      <c r="B1360" s="25">
        <v>15</v>
      </c>
      <c r="C1360" s="25" t="s">
        <v>6</v>
      </c>
      <c r="D1360" s="26">
        <v>26144</v>
      </c>
      <c r="E1360" s="26" t="s">
        <v>13</v>
      </c>
      <c r="F1360" s="126" t="s">
        <v>849</v>
      </c>
      <c r="G1360" s="126" t="s">
        <v>850</v>
      </c>
      <c r="H1360" s="26" t="s">
        <v>11</v>
      </c>
      <c r="I1360" s="26" t="s">
        <v>246</v>
      </c>
      <c r="J1360" s="26" t="s">
        <v>4</v>
      </c>
      <c r="K1360" s="26" t="s">
        <v>76</v>
      </c>
      <c r="L1360" s="27" t="s">
        <v>24</v>
      </c>
      <c r="M1360" s="25" t="s">
        <v>23</v>
      </c>
      <c r="N1360" s="25" t="s">
        <v>2</v>
      </c>
      <c r="O136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360" s="25">
        <v>0</v>
      </c>
      <c r="Q1360" s="25">
        <v>0</v>
      </c>
      <c r="R1360" s="25">
        <v>50</v>
      </c>
      <c r="S1360" s="25">
        <v>0</v>
      </c>
      <c r="T1360" s="25">
        <v>0</v>
      </c>
      <c r="U1360" s="25">
        <v>12</v>
      </c>
      <c r="V1360" s="62" t="str">
        <f>IFERROR(Master1[[#This Row],[Avg Garment Scans per Delivery]]/Master1[[#This Row],[Garment Inventory]], "")</f>
        <v/>
      </c>
      <c r="W1360" s="42"/>
      <c r="X1360" s="42"/>
      <c r="Y1360" s="42"/>
      <c r="Z1360" s="42"/>
      <c r="AA1360" s="43">
        <f>_xlfn.XLOOKUP(Master1[[#This Row],[cu_id]], Revenue_Analysis[cuid], Revenue_Analysis[Q1 Low Deviation], 0)</f>
        <v>67.672499999999999</v>
      </c>
      <c r="AB1360" s="43">
        <f>_xlfn.XLOOKUP(Master1[[#This Row],[cu_id]],Revenue_Analysis[cuid],Revenue_Analysis[Q1 High Deviation], 0)</f>
        <v>68.797499999999999</v>
      </c>
      <c r="AC1360" s="43">
        <f>_xlfn.XLOOKUP(Master1[[#This Row],[cu_id]],Revenue_Analysis[cuid],Revenue_Analysis[Q2 Low Deviation], 0)</f>
        <v>69.206699999999998</v>
      </c>
      <c r="AD1360" s="43">
        <f>_xlfn.XLOOKUP(Master1[[#This Row],[cu_id]],Revenue_Analysis[cuid],Revenue_Analysis[Q2 High Deviation], 0)</f>
        <v>70.433300000000003</v>
      </c>
      <c r="AE1360" s="43">
        <f>_xlfn.XLOOKUP(Master1[[#This Row],[cu_id]],Revenue_Analysis[cuid],Revenue_Analysis[Q3 Low Deviation], 0)</f>
        <v>70.405600000000007</v>
      </c>
      <c r="AF1360" s="43">
        <f>_xlfn.XLOOKUP(Master1[[#This Row],[cu_id]],Revenue_Analysis[cuid],Revenue_Analysis[Q3 High Deviation], 0)</f>
        <v>70.787800000000004</v>
      </c>
      <c r="AG1360" s="43">
        <f>_xlfn.XLOOKUP(Master1[[#This Row],[cu_id]],Revenue_Analysis[cuid],Revenue_Analysis[Q4 Low Deviation], 0)</f>
        <v>69.681299999999993</v>
      </c>
      <c r="AH1360" s="43">
        <f>_xlfn.XLOOKUP(Master1[[#This Row],[cu_id]],Revenue_Analysis[cuid],Revenue_Analysis[Q4 High Deviation], 0)</f>
        <v>73.453699999999998</v>
      </c>
      <c r="AI1360" s="43">
        <f>_xlfn.XLOOKUP(Master1[[#This Row],[cu_id]],Revenue_Analysis[cuid],Revenue_Analysis[Q1 Average], 0)</f>
        <v>68.234999999999999</v>
      </c>
      <c r="AJ1360" s="43">
        <f>_xlfn.XLOOKUP(Master1[[#This Row],[cu_id]],Revenue_Analysis[cuid],Revenue_Analysis[Q2 Average], 0)</f>
        <v>69.819999999999993</v>
      </c>
      <c r="AK1360" s="43">
        <f>_xlfn.XLOOKUP(Master1[[#This Row],[cu_id]],Revenue_Analysis[cuid],Revenue_Analysis[Q3 Average], 0)</f>
        <v>70.596699999999998</v>
      </c>
      <c r="AL1360" s="43">
        <f>_xlfn.XLOOKUP(Master1[[#This Row],[cu_id]],Revenue_Analysis[cuid],Revenue_Analysis[Q4 Average], 0)</f>
        <v>71.567499999999995</v>
      </c>
      <c r="AM1360" s="44">
        <v>0.375</v>
      </c>
      <c r="AN1360" s="44">
        <v>0.625</v>
      </c>
      <c r="AO1360" s="25" t="s">
        <v>13860</v>
      </c>
      <c r="AP1360" s="25" t="s">
        <v>13860</v>
      </c>
      <c r="AQ1360" s="25" t="s">
        <v>13860</v>
      </c>
      <c r="AR1360" s="25" t="s">
        <v>0</v>
      </c>
      <c r="AS1360" s="15">
        <f>IFERROR(_xlfn.XLOOKUP(Master1[[#This Row],[cu_id]],StopTimes[cu_ID],StopTimes[Average Stop Time]), 0)</f>
        <v>0.28333333333333333</v>
      </c>
      <c r="AT1360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360" s="45">
        <v>5</v>
      </c>
    </row>
    <row r="1361" spans="1:47" x14ac:dyDescent="0.3">
      <c r="A1361" s="74" t="s">
        <v>3932</v>
      </c>
      <c r="B1361" s="25">
        <v>78</v>
      </c>
      <c r="C1361" s="25" t="s">
        <v>9</v>
      </c>
      <c r="D1361" s="26">
        <v>30613</v>
      </c>
      <c r="E1361" s="26" t="s">
        <v>13</v>
      </c>
      <c r="F1361" s="126" t="s">
        <v>1618</v>
      </c>
      <c r="G1361" s="126" t="s">
        <v>1619</v>
      </c>
      <c r="H1361" s="26" t="s">
        <v>5</v>
      </c>
      <c r="I1361" s="26" t="s">
        <v>696</v>
      </c>
      <c r="J1361" s="26" t="s">
        <v>4</v>
      </c>
      <c r="K1361" s="26" t="s">
        <v>697</v>
      </c>
      <c r="L1361" s="27" t="s">
        <v>16</v>
      </c>
      <c r="M1361" s="25" t="s">
        <v>3</v>
      </c>
      <c r="N1361" s="25" t="s">
        <v>2</v>
      </c>
      <c r="O136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1361" s="25">
        <v>250</v>
      </c>
      <c r="Q1361" s="25">
        <v>0</v>
      </c>
      <c r="R1361" s="25">
        <v>0</v>
      </c>
      <c r="S1361" s="25">
        <v>0</v>
      </c>
      <c r="T1361" s="25">
        <v>0</v>
      </c>
      <c r="U1361" s="25">
        <v>52</v>
      </c>
      <c r="V1361" s="62" t="str">
        <f>IFERROR(Master1[[#This Row],[Avg Garment Scans per Delivery]]/Master1[[#This Row],[Garment Inventory]], "")</f>
        <v/>
      </c>
      <c r="W1361" s="42"/>
      <c r="X1361" s="42"/>
      <c r="Y1361" s="42"/>
      <c r="Z1361" s="42"/>
      <c r="AA1361" s="43">
        <f>_xlfn.XLOOKUP(Master1[[#This Row],[cu_id]], Revenue_Analysis[cuid], Revenue_Analysis[Q1 Low Deviation], 0)</f>
        <v>100.38379999999999</v>
      </c>
      <c r="AB1361" s="43">
        <f>_xlfn.XLOOKUP(Master1[[#This Row],[cu_id]],Revenue_Analysis[cuid],Revenue_Analysis[Q1 High Deviation], 0)</f>
        <v>119.7208</v>
      </c>
      <c r="AC1361" s="43">
        <f>_xlfn.XLOOKUP(Master1[[#This Row],[cu_id]],Revenue_Analysis[cuid],Revenue_Analysis[Q2 Low Deviation], 0)</f>
        <v>104.81780000000001</v>
      </c>
      <c r="AD1361" s="43">
        <f>_xlfn.XLOOKUP(Master1[[#This Row],[cu_id]],Revenue_Analysis[cuid],Revenue_Analysis[Q2 High Deviation], 0)</f>
        <v>114.893</v>
      </c>
      <c r="AE1361" s="43">
        <f>_xlfn.XLOOKUP(Master1[[#This Row],[cu_id]],Revenue_Analysis[cuid],Revenue_Analysis[Q3 Low Deviation], 0)</f>
        <v>108.1764</v>
      </c>
      <c r="AF1361" s="43">
        <f>_xlfn.XLOOKUP(Master1[[#This Row],[cu_id]],Revenue_Analysis[cuid],Revenue_Analysis[Q3 High Deviation], 0)</f>
        <v>109.05119999999999</v>
      </c>
      <c r="AG1361" s="43">
        <f>_xlfn.XLOOKUP(Master1[[#This Row],[cu_id]],Revenue_Analysis[cuid],Revenue_Analysis[Q4 Low Deviation], 0)</f>
        <v>111.7984</v>
      </c>
      <c r="AH1361" s="43">
        <f>_xlfn.XLOOKUP(Master1[[#This Row],[cu_id]],Revenue_Analysis[cuid],Revenue_Analysis[Q4 High Deviation], 0)</f>
        <v>126.2308</v>
      </c>
      <c r="AI1361" s="43">
        <f>_xlfn.XLOOKUP(Master1[[#This Row],[cu_id]],Revenue_Analysis[cuid],Revenue_Analysis[Q1 Average], 0)</f>
        <v>110.0523</v>
      </c>
      <c r="AJ1361" s="43">
        <f>_xlfn.XLOOKUP(Master1[[#This Row],[cu_id]],Revenue_Analysis[cuid],Revenue_Analysis[Q2 Average], 0)</f>
        <v>109.8554</v>
      </c>
      <c r="AK1361" s="43">
        <f>_xlfn.XLOOKUP(Master1[[#This Row],[cu_id]],Revenue_Analysis[cuid],Revenue_Analysis[Q3 Average], 0)</f>
        <v>108.6138</v>
      </c>
      <c r="AL1361" s="43">
        <f>_xlfn.XLOOKUP(Master1[[#This Row],[cu_id]],Revenue_Analysis[cuid],Revenue_Analysis[Q4 Average], 0)</f>
        <v>119.0146</v>
      </c>
      <c r="AM1361" s="34">
        <v>0.5</v>
      </c>
      <c r="AN1361" s="34">
        <v>0.75</v>
      </c>
      <c r="AO1361" s="25" t="s">
        <v>13860</v>
      </c>
      <c r="AP1361" s="25" t="s">
        <v>13860</v>
      </c>
      <c r="AQ1361" s="25" t="s">
        <v>13860</v>
      </c>
      <c r="AR1361" s="25" t="s">
        <v>0</v>
      </c>
      <c r="AS1361" s="15">
        <f>IFERROR(_xlfn.XLOOKUP(Master1[[#This Row],[cu_id]],StopTimes[cu_ID],StopTimes[Average Stop Time]), 0)</f>
        <v>4.1037037033333332</v>
      </c>
      <c r="AT1361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61" s="45">
        <v>10</v>
      </c>
    </row>
    <row r="1362" spans="1:47" x14ac:dyDescent="0.3">
      <c r="A1362" s="74" t="s">
        <v>3933</v>
      </c>
      <c r="B1362" s="25">
        <v>15</v>
      </c>
      <c r="C1362" s="25" t="s">
        <v>9</v>
      </c>
      <c r="D1362" s="26">
        <v>30615</v>
      </c>
      <c r="E1362" s="26" t="s">
        <v>13</v>
      </c>
      <c r="F1362" s="126" t="s">
        <v>1620</v>
      </c>
      <c r="G1362" s="126" t="s">
        <v>1621</v>
      </c>
      <c r="H1362" s="26" t="s">
        <v>5</v>
      </c>
      <c r="I1362" s="26" t="s">
        <v>692</v>
      </c>
      <c r="J1362" s="26" t="s">
        <v>4</v>
      </c>
      <c r="K1362" s="26" t="s">
        <v>260</v>
      </c>
      <c r="L1362" s="27" t="s">
        <v>31</v>
      </c>
      <c r="M1362" s="25" t="s">
        <v>30</v>
      </c>
      <c r="N1362" s="25" t="s">
        <v>2</v>
      </c>
      <c r="O136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1362" s="25">
        <v>105</v>
      </c>
      <c r="Q1362" s="25">
        <v>0</v>
      </c>
      <c r="R1362" s="25">
        <v>0</v>
      </c>
      <c r="S1362" s="25">
        <v>0</v>
      </c>
      <c r="T1362" s="25">
        <v>0</v>
      </c>
      <c r="U1362" s="25">
        <v>13</v>
      </c>
      <c r="V1362" s="62" t="str">
        <f>IFERROR(Master1[[#This Row],[Avg Garment Scans per Delivery]]/Master1[[#This Row],[Garment Inventory]], "")</f>
        <v/>
      </c>
      <c r="W1362" s="42"/>
      <c r="X1362" s="42"/>
      <c r="Y1362" s="42"/>
      <c r="Z1362" s="42"/>
      <c r="AA1362" s="43">
        <f>_xlfn.XLOOKUP(Master1[[#This Row],[cu_id]], Revenue_Analysis[cuid], Revenue_Analysis[Q1 Low Deviation], 0)</f>
        <v>75.87</v>
      </c>
      <c r="AB1362" s="43">
        <f>_xlfn.XLOOKUP(Master1[[#This Row],[cu_id]],Revenue_Analysis[cuid],Revenue_Analysis[Q1 High Deviation], 0)</f>
        <v>75.87</v>
      </c>
      <c r="AC1362" s="43">
        <f>_xlfn.XLOOKUP(Master1[[#This Row],[cu_id]],Revenue_Analysis[cuid],Revenue_Analysis[Q2 Low Deviation], 0)</f>
        <v>77.713700000000003</v>
      </c>
      <c r="AD1362" s="43">
        <f>_xlfn.XLOOKUP(Master1[[#This Row],[cu_id]],Revenue_Analysis[cuid],Revenue_Analysis[Q2 High Deviation], 0)</f>
        <v>80.151300000000006</v>
      </c>
      <c r="AE1362" s="43">
        <f>_xlfn.XLOOKUP(Master1[[#This Row],[cu_id]],Revenue_Analysis[cuid],Revenue_Analysis[Q3 Low Deviation], 0)</f>
        <v>80.258899999999997</v>
      </c>
      <c r="AF1362" s="43">
        <f>_xlfn.XLOOKUP(Master1[[#This Row],[cu_id]],Revenue_Analysis[cuid],Revenue_Analysis[Q3 High Deviation], 0)</f>
        <v>81.1477</v>
      </c>
      <c r="AG1362" s="43">
        <f>_xlfn.XLOOKUP(Master1[[#This Row],[cu_id]],Revenue_Analysis[cuid],Revenue_Analysis[Q4 Low Deviation], 0)</f>
        <v>86.8</v>
      </c>
      <c r="AH1362" s="43">
        <f>_xlfn.XLOOKUP(Master1[[#This Row],[cu_id]],Revenue_Analysis[cuid],Revenue_Analysis[Q4 High Deviation], 0)</f>
        <v>86.8</v>
      </c>
      <c r="AI1362" s="43">
        <f>_xlfn.XLOOKUP(Master1[[#This Row],[cu_id]],Revenue_Analysis[cuid],Revenue_Analysis[Q1 Average], 0)</f>
        <v>75.87</v>
      </c>
      <c r="AJ1362" s="43">
        <f>_xlfn.XLOOKUP(Master1[[#This Row],[cu_id]],Revenue_Analysis[cuid],Revenue_Analysis[Q2 Average], 0)</f>
        <v>78.932500000000005</v>
      </c>
      <c r="AK1362" s="43">
        <f>_xlfn.XLOOKUP(Master1[[#This Row],[cu_id]],Revenue_Analysis[cuid],Revenue_Analysis[Q3 Average], 0)</f>
        <v>80.703299999999999</v>
      </c>
      <c r="AL1362" s="43">
        <f>_xlfn.XLOOKUP(Master1[[#This Row],[cu_id]],Revenue_Analysis[cuid],Revenue_Analysis[Q4 Average], 0)</f>
        <v>86.8</v>
      </c>
      <c r="AM1362" s="44">
        <v>0.375</v>
      </c>
      <c r="AN1362" s="44">
        <v>0.66666666666666663</v>
      </c>
      <c r="AO1362" s="25" t="s">
        <v>13860</v>
      </c>
      <c r="AP1362" s="25" t="s">
        <v>13860</v>
      </c>
      <c r="AQ1362" s="25" t="s">
        <v>13860</v>
      </c>
      <c r="AR1362" s="25" t="s">
        <v>0</v>
      </c>
      <c r="AS1362" s="15">
        <f>IFERROR(_xlfn.XLOOKUP(Master1[[#This Row],[cu_id]],StopTimes[cu_ID],StopTimes[Average Stop Time]), 0)</f>
        <v>6.5750000000000002</v>
      </c>
      <c r="AT1362" s="15">
        <f>IF(Master1[[#This Row],[RSP StopTime Override]] &lt;&gt; "",Master1[[#This Row],[RSP StopTime Override]],IF(Master1[[#This Row],[Avg Stop Time Helper]] &lt;&gt; 0, Master1[[#This Row],[Avg Stop Time Helper]],Average_Stop_Time))</f>
        <v>4</v>
      </c>
      <c r="AU1362" s="45">
        <v>4</v>
      </c>
    </row>
    <row r="1363" spans="1:47" x14ac:dyDescent="0.3">
      <c r="A1363" s="74" t="s">
        <v>3600</v>
      </c>
      <c r="B1363" s="25">
        <v>78</v>
      </c>
      <c r="C1363" s="25" t="s">
        <v>7</v>
      </c>
      <c r="D1363" s="26">
        <v>26173</v>
      </c>
      <c r="E1363" s="26" t="s">
        <v>13</v>
      </c>
      <c r="F1363" s="126" t="s">
        <v>851</v>
      </c>
      <c r="G1363" s="126" t="s">
        <v>852</v>
      </c>
      <c r="H1363" s="26" t="s">
        <v>11</v>
      </c>
      <c r="I1363" s="26" t="s">
        <v>440</v>
      </c>
      <c r="J1363" s="26" t="s">
        <v>4</v>
      </c>
      <c r="K1363" s="26" t="s">
        <v>441</v>
      </c>
      <c r="L1363" s="27" t="s">
        <v>16</v>
      </c>
      <c r="M1363" s="25" t="s">
        <v>3</v>
      </c>
      <c r="N1363" s="25" t="s">
        <v>2</v>
      </c>
      <c r="O136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363" s="25">
        <v>0</v>
      </c>
      <c r="Q1363" s="25">
        <v>0</v>
      </c>
      <c r="R1363" s="25">
        <v>0</v>
      </c>
      <c r="S1363" s="25">
        <v>0</v>
      </c>
      <c r="T1363" s="25">
        <v>90</v>
      </c>
      <c r="U1363" s="25">
        <v>56</v>
      </c>
      <c r="V1363" s="62">
        <f>IFERROR(Master1[[#This Row],[Avg Garment Scans per Delivery]]/Master1[[#This Row],[Garment Inventory]], "")</f>
        <v>0</v>
      </c>
      <c r="W1363" s="42">
        <v>2</v>
      </c>
      <c r="X1363" s="42"/>
      <c r="Y1363" s="42">
        <v>1</v>
      </c>
      <c r="Z1363" s="42">
        <v>2</v>
      </c>
      <c r="AA1363" s="43">
        <f>_xlfn.XLOOKUP(Master1[[#This Row],[cu_id]], Revenue_Analysis[cuid], Revenue_Analysis[Q1 Low Deviation], 0)</f>
        <v>287.77140000000003</v>
      </c>
      <c r="AB1363" s="43">
        <f>_xlfn.XLOOKUP(Master1[[#This Row],[cu_id]],Revenue_Analysis[cuid],Revenue_Analysis[Q1 High Deviation], 0)</f>
        <v>369.62860000000001</v>
      </c>
      <c r="AC1363" s="43">
        <f>_xlfn.XLOOKUP(Master1[[#This Row],[cu_id]],Revenue_Analysis[cuid],Revenue_Analysis[Q2 Low Deviation], 0)</f>
        <v>370.43430000000001</v>
      </c>
      <c r="AD1363" s="43">
        <f>_xlfn.XLOOKUP(Master1[[#This Row],[cu_id]],Revenue_Analysis[cuid],Revenue_Analysis[Q2 High Deviation], 0)</f>
        <v>380.6241</v>
      </c>
      <c r="AE1363" s="43">
        <f>_xlfn.XLOOKUP(Master1[[#This Row],[cu_id]],Revenue_Analysis[cuid],Revenue_Analysis[Q3 Low Deviation], 0)</f>
        <v>379.99</v>
      </c>
      <c r="AF1363" s="43">
        <f>_xlfn.XLOOKUP(Master1[[#This Row],[cu_id]],Revenue_Analysis[cuid],Revenue_Analysis[Q3 High Deviation], 0)</f>
        <v>380.97</v>
      </c>
      <c r="AG1363" s="43">
        <f>_xlfn.XLOOKUP(Master1[[#This Row],[cu_id]],Revenue_Analysis[cuid],Revenue_Analysis[Q4 Low Deviation], 0)</f>
        <v>408.91</v>
      </c>
      <c r="AH1363" s="43">
        <f>_xlfn.XLOOKUP(Master1[[#This Row],[cu_id]],Revenue_Analysis[cuid],Revenue_Analysis[Q4 High Deviation], 0)</f>
        <v>408.91</v>
      </c>
      <c r="AI1363" s="43">
        <f>_xlfn.XLOOKUP(Master1[[#This Row],[cu_id]],Revenue_Analysis[cuid],Revenue_Analysis[Q1 Average], 0)</f>
        <v>328.7</v>
      </c>
      <c r="AJ1363" s="43">
        <f>_xlfn.XLOOKUP(Master1[[#This Row],[cu_id]],Revenue_Analysis[cuid],Revenue_Analysis[Q2 Average], 0)</f>
        <v>375.5292</v>
      </c>
      <c r="AK1363" s="43">
        <f>_xlfn.XLOOKUP(Master1[[#This Row],[cu_id]],Revenue_Analysis[cuid],Revenue_Analysis[Q3 Average], 0)</f>
        <v>380.48</v>
      </c>
      <c r="AL1363" s="43">
        <f>_xlfn.XLOOKUP(Master1[[#This Row],[cu_id]],Revenue_Analysis[cuid],Revenue_Analysis[Q4 Average], 0)</f>
        <v>408.91</v>
      </c>
      <c r="AM1363" s="44">
        <v>0.33333333333333331</v>
      </c>
      <c r="AN1363" s="44">
        <v>0.70833333333333337</v>
      </c>
      <c r="AO1363" s="25" t="s">
        <v>13860</v>
      </c>
      <c r="AP1363" s="25" t="s">
        <v>13860</v>
      </c>
      <c r="AQ1363" s="25" t="s">
        <v>13860</v>
      </c>
      <c r="AR1363" s="25" t="s">
        <v>0</v>
      </c>
      <c r="AS1363" s="15">
        <f>IFERROR(_xlfn.XLOOKUP(Master1[[#This Row],[cu_id]],StopTimes[cu_ID],StopTimes[Average Stop Time]), 0)</f>
        <v>13.793750000000001</v>
      </c>
      <c r="AT136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63" s="45" t="s">
        <v>13860</v>
      </c>
    </row>
    <row r="1364" spans="1:47" x14ac:dyDescent="0.3">
      <c r="A1364" s="74" t="s">
        <v>4508</v>
      </c>
      <c r="B1364" s="25">
        <v>76</v>
      </c>
      <c r="C1364" s="25" t="s">
        <v>6</v>
      </c>
      <c r="D1364" s="26">
        <v>99035</v>
      </c>
      <c r="E1364" s="26" t="s">
        <v>45</v>
      </c>
      <c r="F1364" s="127" t="s">
        <v>4881</v>
      </c>
      <c r="G1364" s="126" t="s">
        <v>2847</v>
      </c>
      <c r="H1364" s="26" t="s">
        <v>5</v>
      </c>
      <c r="I1364" s="26" t="s">
        <v>2597</v>
      </c>
      <c r="J1364" s="26" t="s">
        <v>4</v>
      </c>
      <c r="K1364" s="26" t="s">
        <v>608</v>
      </c>
      <c r="L1364" s="27">
        <v>7</v>
      </c>
      <c r="M1364" s="25" t="s">
        <v>30</v>
      </c>
      <c r="N1364" s="25" t="s">
        <v>2</v>
      </c>
      <c r="O136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102</v>
      </c>
      <c r="P1364" s="25">
        <v>0</v>
      </c>
      <c r="Q1364" s="25">
        <v>0</v>
      </c>
      <c r="R1364" s="25">
        <v>102</v>
      </c>
      <c r="S1364" s="25">
        <v>0</v>
      </c>
      <c r="T1364" s="25">
        <v>0</v>
      </c>
      <c r="U1364" s="25">
        <v>29</v>
      </c>
      <c r="V1364" s="62" t="str">
        <f>IFERROR(Master1[[#This Row],[Avg Garment Scans per Delivery]]/Master1[[#This Row],[Garment Inventory]], "")</f>
        <v/>
      </c>
      <c r="W1364" s="42"/>
      <c r="X1364" s="42"/>
      <c r="Y1364" s="42"/>
      <c r="Z1364" s="42"/>
      <c r="AA1364" s="43">
        <f>_xlfn.XLOOKUP(Master1[[#This Row],[cu_id]], Revenue_Analysis[cuid], Revenue_Analysis[Q1 Low Deviation], 0)</f>
        <v>35.500399999999999</v>
      </c>
      <c r="AB1364" s="43">
        <f>_xlfn.XLOOKUP(Master1[[#This Row],[cu_id]],Revenue_Analysis[cuid],Revenue_Analysis[Q1 High Deviation], 0)</f>
        <v>37.097999999999999</v>
      </c>
      <c r="AC1364" s="43">
        <f>_xlfn.XLOOKUP(Master1[[#This Row],[cu_id]],Revenue_Analysis[cuid],Revenue_Analysis[Q2 Low Deviation], 0)</f>
        <v>29.116</v>
      </c>
      <c r="AD1364" s="43">
        <f>_xlfn.XLOOKUP(Master1[[#This Row],[cu_id]],Revenue_Analysis[cuid],Revenue_Analysis[Q2 High Deviation], 0)</f>
        <v>48.124000000000002</v>
      </c>
      <c r="AE1364" s="43">
        <f>_xlfn.XLOOKUP(Master1[[#This Row],[cu_id]],Revenue_Analysis[cuid],Revenue_Analysis[Q3 Low Deviation], 0)</f>
        <v>46.93</v>
      </c>
      <c r="AF1364" s="43">
        <f>_xlfn.XLOOKUP(Master1[[#This Row],[cu_id]],Revenue_Analysis[cuid],Revenue_Analysis[Q3 High Deviation], 0)</f>
        <v>46.93</v>
      </c>
      <c r="AG1364" s="43">
        <f>_xlfn.XLOOKUP(Master1[[#This Row],[cu_id]],Revenue_Analysis[cuid],Revenue_Analysis[Q4 Low Deviation], 0)</f>
        <v>13.4084</v>
      </c>
      <c r="AH1364" s="43">
        <f>_xlfn.XLOOKUP(Master1[[#This Row],[cu_id]],Revenue_Analysis[cuid],Revenue_Analysis[Q4 High Deviation], 0)</f>
        <v>32.563600000000001</v>
      </c>
      <c r="AI1364" s="43">
        <f>_xlfn.XLOOKUP(Master1[[#This Row],[cu_id]],Revenue_Analysis[cuid],Revenue_Analysis[Q1 Average], 0)</f>
        <v>36.299199999999999</v>
      </c>
      <c r="AJ1364" s="43">
        <f>_xlfn.XLOOKUP(Master1[[#This Row],[cu_id]],Revenue_Analysis[cuid],Revenue_Analysis[Q2 Average], 0)</f>
        <v>38.619999999999997</v>
      </c>
      <c r="AK1364" s="43">
        <f>_xlfn.XLOOKUP(Master1[[#This Row],[cu_id]],Revenue_Analysis[cuid],Revenue_Analysis[Q3 Average], 0)</f>
        <v>46.93</v>
      </c>
      <c r="AL1364" s="43">
        <f>_xlfn.XLOOKUP(Master1[[#This Row],[cu_id]],Revenue_Analysis[cuid],Revenue_Analysis[Q4 Average], 0)</f>
        <v>22.986000000000001</v>
      </c>
      <c r="AM1364" s="44">
        <v>9</v>
      </c>
      <c r="AN1364" s="44">
        <v>4.5</v>
      </c>
      <c r="AO1364" s="25" t="s">
        <v>13860</v>
      </c>
      <c r="AP1364" s="25" t="s">
        <v>13860</v>
      </c>
      <c r="AQ1364" s="25" t="s">
        <v>13860</v>
      </c>
      <c r="AR1364" s="25" t="s">
        <v>0</v>
      </c>
      <c r="AS1364" s="15">
        <f>IFERROR(_xlfn.XLOOKUP(Master1[[#This Row],[cu_id]],StopTimes[cu_ID],StopTimes[Average Stop Time]), 0)</f>
        <v>0.3666666666666667</v>
      </c>
      <c r="AT1364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64" s="45">
        <v>3</v>
      </c>
    </row>
    <row r="1365" spans="1:47" x14ac:dyDescent="0.3">
      <c r="A1365" s="74" t="s">
        <v>4131</v>
      </c>
      <c r="B1365" s="25">
        <v>70</v>
      </c>
      <c r="C1365" s="25" t="s">
        <v>14</v>
      </c>
      <c r="D1365" s="26">
        <v>99035</v>
      </c>
      <c r="E1365" s="26" t="s">
        <v>52</v>
      </c>
      <c r="F1365" s="127" t="s">
        <v>4844</v>
      </c>
      <c r="G1365" s="126" t="s">
        <v>2061</v>
      </c>
      <c r="H1365" s="26" t="s">
        <v>5</v>
      </c>
      <c r="I1365" s="26" t="s">
        <v>1467</v>
      </c>
      <c r="J1365" s="26" t="s">
        <v>4</v>
      </c>
      <c r="K1365" s="26" t="s">
        <v>1027</v>
      </c>
      <c r="L1365" s="27">
        <v>7</v>
      </c>
      <c r="M1365" s="25" t="s">
        <v>30</v>
      </c>
      <c r="N1365" s="25" t="s">
        <v>2</v>
      </c>
      <c r="O136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43</v>
      </c>
      <c r="P1365" s="25">
        <v>0</v>
      </c>
      <c r="Q1365" s="25">
        <v>0</v>
      </c>
      <c r="R1365" s="25">
        <v>0</v>
      </c>
      <c r="S1365" s="25">
        <v>43</v>
      </c>
      <c r="T1365" s="25">
        <v>0</v>
      </c>
      <c r="U1365" s="25">
        <v>29</v>
      </c>
      <c r="V1365" s="62" t="str">
        <f>IFERROR(Master1[[#This Row],[Avg Garment Scans per Delivery]]/Master1[[#This Row],[Garment Inventory]], "")</f>
        <v/>
      </c>
      <c r="W1365" s="42"/>
      <c r="X1365" s="42"/>
      <c r="Y1365" s="42"/>
      <c r="Z1365" s="42"/>
      <c r="AA1365" s="43">
        <f>_xlfn.XLOOKUP(Master1[[#This Row],[cu_id]], Revenue_Analysis[cuid], Revenue_Analysis[Q1 Low Deviation], 0)</f>
        <v>42.180399999999999</v>
      </c>
      <c r="AB1365" s="43">
        <f>_xlfn.XLOOKUP(Master1[[#This Row],[cu_id]],Revenue_Analysis[cuid],Revenue_Analysis[Q1 High Deviation], 0)</f>
        <v>43.777999999999999</v>
      </c>
      <c r="AC1365" s="43">
        <f>_xlfn.XLOOKUP(Master1[[#This Row],[cu_id]],Revenue_Analysis[cuid],Revenue_Analysis[Q2 Low Deviation], 0)</f>
        <v>32.1096</v>
      </c>
      <c r="AD1365" s="43">
        <f>_xlfn.XLOOKUP(Master1[[#This Row],[cu_id]],Revenue_Analysis[cuid],Revenue_Analysis[Q2 High Deviation], 0)</f>
        <v>53.962400000000002</v>
      </c>
      <c r="AE1365" s="43">
        <f>_xlfn.XLOOKUP(Master1[[#This Row],[cu_id]],Revenue_Analysis[cuid],Revenue_Analysis[Q3 Low Deviation], 0)</f>
        <v>49.61</v>
      </c>
      <c r="AF1365" s="43">
        <f>_xlfn.XLOOKUP(Master1[[#This Row],[cu_id]],Revenue_Analysis[cuid],Revenue_Analysis[Q3 High Deviation], 0)</f>
        <v>49.61</v>
      </c>
      <c r="AG1365" s="43">
        <f>_xlfn.XLOOKUP(Master1[[#This Row],[cu_id]],Revenue_Analysis[cuid],Revenue_Analysis[Q4 Low Deviation], 0)</f>
        <v>16.010000000000002</v>
      </c>
      <c r="AH1365" s="43">
        <f>_xlfn.XLOOKUP(Master1[[#This Row],[cu_id]],Revenue_Analysis[cuid],Revenue_Analysis[Q4 High Deviation], 0)</f>
        <v>35.21</v>
      </c>
      <c r="AI1365" s="43">
        <f>_xlfn.XLOOKUP(Master1[[#This Row],[cu_id]],Revenue_Analysis[cuid],Revenue_Analysis[Q1 Average], 0)</f>
        <v>42.979199999999999</v>
      </c>
      <c r="AJ1365" s="43">
        <f>_xlfn.XLOOKUP(Master1[[#This Row],[cu_id]],Revenue_Analysis[cuid],Revenue_Analysis[Q2 Average], 0)</f>
        <v>43.036000000000001</v>
      </c>
      <c r="AK1365" s="43">
        <f>_xlfn.XLOOKUP(Master1[[#This Row],[cu_id]],Revenue_Analysis[cuid],Revenue_Analysis[Q3 Average], 0)</f>
        <v>49.61</v>
      </c>
      <c r="AL1365" s="43">
        <f>_xlfn.XLOOKUP(Master1[[#This Row],[cu_id]],Revenue_Analysis[cuid],Revenue_Analysis[Q4 Average], 0)</f>
        <v>25.61</v>
      </c>
      <c r="AM1365" s="44">
        <v>0.375</v>
      </c>
      <c r="AN1365" s="44">
        <v>0.70833333333333337</v>
      </c>
      <c r="AO1365" s="25" t="s">
        <v>13860</v>
      </c>
      <c r="AP1365" s="25" t="s">
        <v>13860</v>
      </c>
      <c r="AQ1365" s="25" t="s">
        <v>13860</v>
      </c>
      <c r="AR1365" s="25" t="s">
        <v>0</v>
      </c>
      <c r="AS1365" s="15">
        <f>IFERROR(_xlfn.XLOOKUP(Master1[[#This Row],[cu_id]],StopTimes[cu_ID],StopTimes[Average Stop Time]), 0)</f>
        <v>0.10833333333333334</v>
      </c>
      <c r="AT1365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65" s="45">
        <v>3</v>
      </c>
    </row>
    <row r="1366" spans="1:47" x14ac:dyDescent="0.3">
      <c r="A1366" s="74" t="s">
        <v>3936</v>
      </c>
      <c r="B1366" s="25">
        <v>78</v>
      </c>
      <c r="C1366" s="25" t="s">
        <v>9</v>
      </c>
      <c r="D1366" s="26">
        <v>99035</v>
      </c>
      <c r="E1366" s="26" t="s">
        <v>66</v>
      </c>
      <c r="F1366" s="127" t="s">
        <v>4817</v>
      </c>
      <c r="G1366" s="126" t="s">
        <v>1628</v>
      </c>
      <c r="H1366" s="26" t="s">
        <v>5</v>
      </c>
      <c r="I1366" s="26" t="s">
        <v>1353</v>
      </c>
      <c r="J1366" s="26" t="s">
        <v>4</v>
      </c>
      <c r="K1366" s="26" t="s">
        <v>1629</v>
      </c>
      <c r="L1366" s="27">
        <v>7</v>
      </c>
      <c r="M1366" s="25" t="s">
        <v>30</v>
      </c>
      <c r="N1366" s="25" t="s">
        <v>2</v>
      </c>
      <c r="O136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1366" s="25">
        <v>200</v>
      </c>
      <c r="Q1366" s="25">
        <v>0</v>
      </c>
      <c r="R1366" s="25">
        <v>0</v>
      </c>
      <c r="S1366" s="25">
        <v>0</v>
      </c>
      <c r="T1366" s="25">
        <v>0</v>
      </c>
      <c r="U1366" s="25">
        <v>28</v>
      </c>
      <c r="V1366" s="62" t="str">
        <f>IFERROR(Master1[[#This Row],[Avg Garment Scans per Delivery]]/Master1[[#This Row],[Garment Inventory]], "")</f>
        <v/>
      </c>
      <c r="W1366" s="42"/>
      <c r="X1366" s="42"/>
      <c r="Y1366" s="42"/>
      <c r="Z1366" s="42"/>
      <c r="AA1366" s="43">
        <f>_xlfn.XLOOKUP(Master1[[#This Row],[cu_id]], Revenue_Analysis[cuid], Revenue_Analysis[Q1 Low Deviation], 0)</f>
        <v>36.8904</v>
      </c>
      <c r="AB1366" s="43">
        <f>_xlfn.XLOOKUP(Master1[[#This Row],[cu_id]],Revenue_Analysis[cuid],Revenue_Analysis[Q1 High Deviation], 0)</f>
        <v>38.488</v>
      </c>
      <c r="AC1366" s="43">
        <f>_xlfn.XLOOKUP(Master1[[#This Row],[cu_id]],Revenue_Analysis[cuid],Revenue_Analysis[Q2 Low Deviation], 0)</f>
        <v>29.700399999999998</v>
      </c>
      <c r="AD1366" s="43">
        <f>_xlfn.XLOOKUP(Master1[[#This Row],[cu_id]],Revenue_Analysis[cuid],Revenue_Analysis[Q2 High Deviation], 0)</f>
        <v>52.535600000000002</v>
      </c>
      <c r="AE1366" s="43">
        <f>_xlfn.XLOOKUP(Master1[[#This Row],[cu_id]],Revenue_Analysis[cuid],Revenue_Analysis[Q3 Low Deviation], 0)</f>
        <v>55.39</v>
      </c>
      <c r="AF1366" s="43">
        <f>_xlfn.XLOOKUP(Master1[[#This Row],[cu_id]],Revenue_Analysis[cuid],Revenue_Analysis[Q3 High Deviation], 0)</f>
        <v>55.39</v>
      </c>
      <c r="AG1366" s="43">
        <f>_xlfn.XLOOKUP(Master1[[#This Row],[cu_id]],Revenue_Analysis[cuid],Revenue_Analysis[Q4 Low Deviation], 0)</f>
        <v>21.686299999999999</v>
      </c>
      <c r="AH1366" s="43">
        <f>_xlfn.XLOOKUP(Master1[[#This Row],[cu_id]],Revenue_Analysis[cuid],Revenue_Analysis[Q4 High Deviation], 0)</f>
        <v>42.427100000000003</v>
      </c>
      <c r="AI1366" s="43">
        <f>_xlfn.XLOOKUP(Master1[[#This Row],[cu_id]],Revenue_Analysis[cuid],Revenue_Analysis[Q1 Average], 0)</f>
        <v>37.6892</v>
      </c>
      <c r="AJ1366" s="43">
        <f>_xlfn.XLOOKUP(Master1[[#This Row],[cu_id]],Revenue_Analysis[cuid],Revenue_Analysis[Q2 Average], 0)</f>
        <v>41.118000000000002</v>
      </c>
      <c r="AK1366" s="43">
        <f>_xlfn.XLOOKUP(Master1[[#This Row],[cu_id]],Revenue_Analysis[cuid],Revenue_Analysis[Q3 Average], 0)</f>
        <v>55.39</v>
      </c>
      <c r="AL1366" s="43">
        <f>_xlfn.XLOOKUP(Master1[[#This Row],[cu_id]],Revenue_Analysis[cuid],Revenue_Analysis[Q4 Average], 0)</f>
        <v>32.056699999999999</v>
      </c>
      <c r="AM1366" s="53" t="s">
        <v>13860</v>
      </c>
      <c r="AN1366" s="34" t="s">
        <v>13860</v>
      </c>
      <c r="AO1366" s="25" t="s">
        <v>13860</v>
      </c>
      <c r="AP1366" s="25" t="s">
        <v>13860</v>
      </c>
      <c r="AQ1366" s="25" t="s">
        <v>13860</v>
      </c>
      <c r="AR1366" s="25" t="s">
        <v>0</v>
      </c>
      <c r="AS1366" s="15">
        <f>IFERROR(_xlfn.XLOOKUP(Master1[[#This Row],[cu_id]],StopTimes[cu_ID],StopTimes[Average Stop Time]), 0)</f>
        <v>0.17500000000000002</v>
      </c>
      <c r="AT1366" s="15">
        <f>IF(Master1[[#This Row],[RSP StopTime Override]] &lt;&gt; "",Master1[[#This Row],[RSP StopTime Override]],IF(Master1[[#This Row],[Avg Stop Time Helper]] &lt;&gt; 0, Master1[[#This Row],[Avg Stop Time Helper]],Average_Stop_Time))</f>
        <v>6</v>
      </c>
      <c r="AU1366" s="45">
        <v>6</v>
      </c>
    </row>
    <row r="1367" spans="1:47" x14ac:dyDescent="0.3">
      <c r="A1367" s="76" t="s">
        <v>4486</v>
      </c>
      <c r="B1367" s="31">
        <v>76</v>
      </c>
      <c r="C1367" s="31" t="s">
        <v>12</v>
      </c>
      <c r="D1367" s="60">
        <v>99035</v>
      </c>
      <c r="E1367" s="60" t="s">
        <v>40</v>
      </c>
      <c r="F1367" s="127" t="s">
        <v>4882</v>
      </c>
      <c r="G1367" s="126" t="s">
        <v>2803</v>
      </c>
      <c r="H1367" s="60" t="s">
        <v>2804</v>
      </c>
      <c r="I1367" s="60" t="s">
        <v>1483</v>
      </c>
      <c r="J1367" s="60" t="s">
        <v>4</v>
      </c>
      <c r="K1367" s="60" t="s">
        <v>623</v>
      </c>
      <c r="L1367" s="61">
        <v>7</v>
      </c>
      <c r="M1367" s="31" t="s">
        <v>30</v>
      </c>
      <c r="N1367" s="31" t="s">
        <v>2</v>
      </c>
      <c r="O1367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145</v>
      </c>
      <c r="P1367" s="31">
        <v>0</v>
      </c>
      <c r="Q1367" s="31">
        <v>145</v>
      </c>
      <c r="R1367" s="31">
        <v>0</v>
      </c>
      <c r="S1367" s="31">
        <v>0</v>
      </c>
      <c r="T1367" s="31">
        <v>0</v>
      </c>
      <c r="U1367" s="31">
        <v>29</v>
      </c>
      <c r="V1367" s="62" t="str">
        <f>IFERROR(Master1[[#This Row],[Avg Garment Scans per Delivery]]/Master1[[#This Row],[Garment Inventory]], "")</f>
        <v/>
      </c>
      <c r="W1367" s="63"/>
      <c r="X1367" s="63"/>
      <c r="Y1367" s="63"/>
      <c r="Z1367" s="63"/>
      <c r="AA1367" s="72">
        <f>_xlfn.XLOOKUP(Master1[[#This Row],[cu_id]], Revenue_Analysis[cuid], Revenue_Analysis[Q1 Low Deviation], 0)</f>
        <v>311.48039999999997</v>
      </c>
      <c r="AB1367" s="72">
        <f>_xlfn.XLOOKUP(Master1[[#This Row],[cu_id]],Revenue_Analysis[cuid],Revenue_Analysis[Q1 High Deviation], 0)</f>
        <v>313.07799999999997</v>
      </c>
      <c r="AC1367" s="72">
        <f>_xlfn.XLOOKUP(Master1[[#This Row],[cu_id]],Revenue_Analysis[cuid],Revenue_Analysis[Q2 Low Deviation], 0)</f>
        <v>137.44</v>
      </c>
      <c r="AD1367" s="72">
        <f>_xlfn.XLOOKUP(Master1[[#This Row],[cu_id]],Revenue_Analysis[cuid],Revenue_Analysis[Q2 High Deviation], 0)</f>
        <v>342.48</v>
      </c>
      <c r="AE1367" s="72">
        <f>_xlfn.XLOOKUP(Master1[[#This Row],[cu_id]],Revenue_Analysis[cuid],Revenue_Analysis[Q3 Low Deviation], 0)</f>
        <v>34.92</v>
      </c>
      <c r="AF1367" s="72">
        <f>_xlfn.XLOOKUP(Master1[[#This Row],[cu_id]],Revenue_Analysis[cuid],Revenue_Analysis[Q3 High Deviation], 0)</f>
        <v>34.92</v>
      </c>
      <c r="AG1367" s="72">
        <f>_xlfn.XLOOKUP(Master1[[#This Row],[cu_id]],Revenue_Analysis[cuid],Revenue_Analysis[Q4 Low Deviation], 0)</f>
        <v>34.92</v>
      </c>
      <c r="AH1367" s="72">
        <f>_xlfn.XLOOKUP(Master1[[#This Row],[cu_id]],Revenue_Analysis[cuid],Revenue_Analysis[Q4 High Deviation], 0)</f>
        <v>34.92</v>
      </c>
      <c r="AI1367" s="72">
        <f>_xlfn.XLOOKUP(Master1[[#This Row],[cu_id]],Revenue_Analysis[cuid],Revenue_Analysis[Q1 Average], 0)</f>
        <v>312.2792</v>
      </c>
      <c r="AJ1367" s="43">
        <f>_xlfn.XLOOKUP(Master1[[#This Row],[cu_id]],Revenue_Analysis[cuid],Revenue_Analysis[Q2 Average], 0)</f>
        <v>239.96</v>
      </c>
      <c r="AK1367" s="72">
        <f>_xlfn.XLOOKUP(Master1[[#This Row],[cu_id]],Revenue_Analysis[cuid],Revenue_Analysis[Q3 Average], 0)</f>
        <v>34.92</v>
      </c>
      <c r="AL1367" s="72">
        <f>_xlfn.XLOOKUP(Master1[[#This Row],[cu_id]],Revenue_Analysis[cuid],Revenue_Analysis[Q4 Average], 0)</f>
        <v>34.92</v>
      </c>
      <c r="AM1367" s="44">
        <v>9</v>
      </c>
      <c r="AN1367" s="44">
        <v>3.5</v>
      </c>
      <c r="AO1367" s="31" t="s">
        <v>13860</v>
      </c>
      <c r="AP1367" s="31" t="s">
        <v>13860</v>
      </c>
      <c r="AQ1367" s="31" t="s">
        <v>13860</v>
      </c>
      <c r="AR1367" s="31" t="s">
        <v>0</v>
      </c>
      <c r="AS1367" s="15">
        <f>IFERROR(_xlfn.XLOOKUP(Master1[[#This Row],[cu_id]],StopTimes[cu_ID],StopTimes[Average Stop Time]), 0)</f>
        <v>2.5666666666666669</v>
      </c>
      <c r="AT1367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67" s="65">
        <v>3</v>
      </c>
    </row>
    <row r="1368" spans="1:47" x14ac:dyDescent="0.3">
      <c r="A1368" s="74" t="s">
        <v>4572</v>
      </c>
      <c r="B1368" s="25">
        <v>78</v>
      </c>
      <c r="C1368" s="25" t="s">
        <v>12</v>
      </c>
      <c r="D1368" s="26">
        <v>99035</v>
      </c>
      <c r="E1368" s="26" t="s">
        <v>38</v>
      </c>
      <c r="F1368" s="83" t="s">
        <v>4883</v>
      </c>
      <c r="G1368" s="26" t="s">
        <v>2969</v>
      </c>
      <c r="H1368" s="26" t="s">
        <v>5</v>
      </c>
      <c r="I1368" s="26" t="s">
        <v>1843</v>
      </c>
      <c r="J1368" s="26" t="s">
        <v>4</v>
      </c>
      <c r="K1368" s="26" t="s">
        <v>926</v>
      </c>
      <c r="L1368" s="27">
        <v>7</v>
      </c>
      <c r="M1368" s="25" t="s">
        <v>30</v>
      </c>
      <c r="N1368" s="25" t="s">
        <v>2</v>
      </c>
      <c r="O136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125</v>
      </c>
      <c r="P1368" s="25">
        <v>0</v>
      </c>
      <c r="Q1368" s="25">
        <v>125</v>
      </c>
      <c r="R1368" s="25">
        <v>0</v>
      </c>
      <c r="S1368" s="25">
        <v>0</v>
      </c>
      <c r="T1368" s="25">
        <v>0</v>
      </c>
      <c r="U1368" s="25">
        <v>29</v>
      </c>
      <c r="V1368" s="62" t="str">
        <f>IFERROR(Master1[[#This Row],[Avg Garment Scans per Delivery]]/Master1[[#This Row],[Garment Inventory]], "")</f>
        <v/>
      </c>
      <c r="W1368" s="42"/>
      <c r="X1368" s="42"/>
      <c r="Y1368" s="42"/>
      <c r="Z1368" s="42"/>
      <c r="AA1368" s="72">
        <f>_xlfn.XLOOKUP(Master1[[#This Row],[cu_id]], Revenue_Analysis[cuid], Revenue_Analysis[Q1 Low Deviation], 0)</f>
        <v>46.8504</v>
      </c>
      <c r="AB1368" s="72">
        <f>_xlfn.XLOOKUP(Master1[[#This Row],[cu_id]],Revenue_Analysis[cuid],Revenue_Analysis[Q1 High Deviation], 0)</f>
        <v>48.448</v>
      </c>
      <c r="AC1368" s="72">
        <f>_xlfn.XLOOKUP(Master1[[#This Row],[cu_id]],Revenue_Analysis[cuid],Revenue_Analysis[Q2 Low Deviation], 0)</f>
        <v>30.4084</v>
      </c>
      <c r="AD1368" s="72">
        <f>_xlfn.XLOOKUP(Master1[[#This Row],[cu_id]],Revenue_Analysis[cuid],Revenue_Analysis[Q2 High Deviation], 0)</f>
        <v>60.8596</v>
      </c>
      <c r="AE1368" s="72">
        <f>_xlfn.XLOOKUP(Master1[[#This Row],[cu_id]],Revenue_Analysis[cuid],Revenue_Analysis[Q3 Low Deviation], 0)</f>
        <v>56.97</v>
      </c>
      <c r="AF1368" s="72">
        <f>_xlfn.XLOOKUP(Master1[[#This Row],[cu_id]],Revenue_Analysis[cuid],Revenue_Analysis[Q3 High Deviation], 0)</f>
        <v>56.97</v>
      </c>
      <c r="AG1368" s="72">
        <f>_xlfn.XLOOKUP(Master1[[#This Row],[cu_id]],Revenue_Analysis[cuid],Revenue_Analysis[Q4 Low Deviation], 0)</f>
        <v>23.266300000000001</v>
      </c>
      <c r="AH1368" s="43">
        <f>_xlfn.XLOOKUP(Master1[[#This Row],[cu_id]],Revenue_Analysis[cuid],Revenue_Analysis[Q4 High Deviation], 0)</f>
        <v>44.007100000000001</v>
      </c>
      <c r="AI1368" s="43">
        <f>_xlfn.XLOOKUP(Master1[[#This Row],[cu_id]],Revenue_Analysis[cuid],Revenue_Analysis[Q1 Average], 0)</f>
        <v>47.6492</v>
      </c>
      <c r="AJ1368" s="43">
        <f>_xlfn.XLOOKUP(Master1[[#This Row],[cu_id]],Revenue_Analysis[cuid],Revenue_Analysis[Q2 Average], 0)</f>
        <v>45.634</v>
      </c>
      <c r="AK1368" s="43">
        <f>_xlfn.XLOOKUP(Master1[[#This Row],[cu_id]],Revenue_Analysis[cuid],Revenue_Analysis[Q3 Average], 0)</f>
        <v>56.97</v>
      </c>
      <c r="AL1368" s="43">
        <f>_xlfn.XLOOKUP(Master1[[#This Row],[cu_id]],Revenue_Analysis[cuid],Revenue_Analysis[Q4 Average], 0)</f>
        <v>33.636699999999998</v>
      </c>
      <c r="AM1368" s="44">
        <v>0.375</v>
      </c>
      <c r="AN1368" s="44">
        <v>0.70833333333333337</v>
      </c>
      <c r="AO1368" s="25" t="s">
        <v>13860</v>
      </c>
      <c r="AP1368" s="25" t="s">
        <v>13860</v>
      </c>
      <c r="AQ1368" s="25" t="s">
        <v>13860</v>
      </c>
      <c r="AR1368" s="25" t="s">
        <v>0</v>
      </c>
      <c r="AS1368" s="15">
        <f>IFERROR(_xlfn.XLOOKUP(Master1[[#This Row],[cu_id]],StopTimes[cu_ID],StopTimes[Average Stop Time]), 0)</f>
        <v>0.15</v>
      </c>
      <c r="AT1368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68" s="45">
        <v>3</v>
      </c>
    </row>
    <row r="1369" spans="1:47" x14ac:dyDescent="0.3">
      <c r="A1369" s="74" t="s">
        <v>3939</v>
      </c>
      <c r="B1369" s="25">
        <v>8</v>
      </c>
      <c r="C1369" s="25" t="s">
        <v>12</v>
      </c>
      <c r="D1369" s="26">
        <v>99051</v>
      </c>
      <c r="E1369" s="26" t="s">
        <v>71</v>
      </c>
      <c r="F1369" s="26" t="s">
        <v>1634</v>
      </c>
      <c r="G1369" s="26" t="s">
        <v>1635</v>
      </c>
      <c r="H1369" s="26" t="s">
        <v>5</v>
      </c>
      <c r="I1369" s="26" t="s">
        <v>447</v>
      </c>
      <c r="J1369" s="26" t="s">
        <v>4</v>
      </c>
      <c r="K1369" s="26" t="s">
        <v>1636</v>
      </c>
      <c r="L1369" s="27" t="s">
        <v>16</v>
      </c>
      <c r="M1369" s="25" t="s">
        <v>3</v>
      </c>
      <c r="N1369" s="25" t="s">
        <v>2</v>
      </c>
      <c r="O136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</v>
      </c>
      <c r="P1369" s="25">
        <v>0</v>
      </c>
      <c r="Q1369" s="25">
        <v>20</v>
      </c>
      <c r="R1369" s="25">
        <v>0</v>
      </c>
      <c r="S1369" s="25">
        <v>0</v>
      </c>
      <c r="T1369" s="25">
        <v>0</v>
      </c>
      <c r="U1369" s="25">
        <v>52</v>
      </c>
      <c r="V1369" s="62" t="str">
        <f>IFERROR(Master1[[#This Row],[Avg Garment Scans per Delivery]]/Master1[[#This Row],[Garment Inventory]], "")</f>
        <v/>
      </c>
      <c r="W1369" s="42"/>
      <c r="X1369" s="42"/>
      <c r="Y1369" s="42"/>
      <c r="Z1369" s="42"/>
      <c r="AA1369" s="72">
        <f>_xlfn.XLOOKUP(Master1[[#This Row],[cu_id]], Revenue_Analysis[cuid], Revenue_Analysis[Q1 Low Deviation], 0)</f>
        <v>79.021000000000001</v>
      </c>
      <c r="AB1369" s="72">
        <f>_xlfn.XLOOKUP(Master1[[#This Row],[cu_id]],Revenue_Analysis[cuid],Revenue_Analysis[Q1 High Deviation], 0)</f>
        <v>84.757400000000004</v>
      </c>
      <c r="AC1369" s="72">
        <f>_xlfn.XLOOKUP(Master1[[#This Row],[cu_id]],Revenue_Analysis[cuid],Revenue_Analysis[Q2 Low Deviation], 0)</f>
        <v>39.827300000000001</v>
      </c>
      <c r="AD1369" s="72">
        <f>_xlfn.XLOOKUP(Master1[[#This Row],[cu_id]],Revenue_Analysis[cuid],Revenue_Analysis[Q2 High Deviation], 0)</f>
        <v>219.38810000000001</v>
      </c>
      <c r="AE1369" s="72">
        <f>_xlfn.XLOOKUP(Master1[[#This Row],[cu_id]],Revenue_Analysis[cuid],Revenue_Analysis[Q3 Low Deviation], 0)</f>
        <v>83.443200000000004</v>
      </c>
      <c r="AF1369" s="72">
        <f>_xlfn.XLOOKUP(Master1[[#This Row],[cu_id]],Revenue_Analysis[cuid],Revenue_Analysis[Q3 High Deviation], 0)</f>
        <v>85.143000000000001</v>
      </c>
      <c r="AG1369" s="72">
        <f>_xlfn.XLOOKUP(Master1[[#This Row],[cu_id]],Revenue_Analysis[cuid],Revenue_Analysis[Q4 Low Deviation], 0)</f>
        <v>85.826499999999996</v>
      </c>
      <c r="AH1369" s="43">
        <f>_xlfn.XLOOKUP(Master1[[#This Row],[cu_id]],Revenue_Analysis[cuid],Revenue_Analysis[Q4 High Deviation], 0)</f>
        <v>87.201099999999997</v>
      </c>
      <c r="AI1369" s="43">
        <f>_xlfn.XLOOKUP(Master1[[#This Row],[cu_id]],Revenue_Analysis[cuid],Revenue_Analysis[Q1 Average], 0)</f>
        <v>81.889200000000002</v>
      </c>
      <c r="AJ1369" s="43">
        <f>_xlfn.XLOOKUP(Master1[[#This Row],[cu_id]],Revenue_Analysis[cuid],Revenue_Analysis[Q2 Average], 0)</f>
        <v>129.60769999999999</v>
      </c>
      <c r="AK1369" s="43">
        <f>_xlfn.XLOOKUP(Master1[[#This Row],[cu_id]],Revenue_Analysis[cuid],Revenue_Analysis[Q3 Average], 0)</f>
        <v>84.293099999999995</v>
      </c>
      <c r="AL1369" s="43">
        <f>_xlfn.XLOOKUP(Master1[[#This Row],[cu_id]],Revenue_Analysis[cuid],Revenue_Analysis[Q4 Average], 0)</f>
        <v>86.513800000000003</v>
      </c>
      <c r="AM1369" s="44">
        <v>0.375</v>
      </c>
      <c r="AN1369" s="44">
        <v>0.79166666666666663</v>
      </c>
      <c r="AO1369" s="25" t="s">
        <v>13860</v>
      </c>
      <c r="AP1369" s="25" t="s">
        <v>13860</v>
      </c>
      <c r="AQ1369" s="25" t="s">
        <v>13860</v>
      </c>
      <c r="AR1369" s="25" t="s">
        <v>0</v>
      </c>
      <c r="AS1369" s="15">
        <f>IFERROR(_xlfn.XLOOKUP(Master1[[#This Row],[cu_id]],StopTimes[cu_ID],StopTimes[Average Stop Time]), 0)</f>
        <v>12.663888888333334</v>
      </c>
      <c r="AT1369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69" s="45" t="s">
        <v>13860</v>
      </c>
    </row>
    <row r="1370" spans="1:47" x14ac:dyDescent="0.3">
      <c r="A1370" s="74" t="s">
        <v>3940</v>
      </c>
      <c r="B1370" s="25">
        <v>15</v>
      </c>
      <c r="C1370" s="25" t="s">
        <v>12</v>
      </c>
      <c r="D1370" s="26">
        <v>30636</v>
      </c>
      <c r="E1370" s="26" t="s">
        <v>13</v>
      </c>
      <c r="F1370" s="26" t="s">
        <v>42</v>
      </c>
      <c r="G1370" s="26" t="s">
        <v>1637</v>
      </c>
      <c r="H1370" s="26" t="s">
        <v>5</v>
      </c>
      <c r="I1370" s="26" t="s">
        <v>1638</v>
      </c>
      <c r="J1370" s="26" t="s">
        <v>4</v>
      </c>
      <c r="K1370" s="26" t="s">
        <v>1362</v>
      </c>
      <c r="L1370" s="27" t="s">
        <v>17</v>
      </c>
      <c r="M1370" s="25" t="s">
        <v>10</v>
      </c>
      <c r="N1370" s="25" t="s">
        <v>2</v>
      </c>
      <c r="O137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370" s="25">
        <v>0</v>
      </c>
      <c r="Q1370" s="25">
        <v>60</v>
      </c>
      <c r="R1370" s="25">
        <v>0</v>
      </c>
      <c r="S1370" s="25">
        <v>0</v>
      </c>
      <c r="T1370" s="25">
        <v>0</v>
      </c>
      <c r="U1370" s="25">
        <v>25</v>
      </c>
      <c r="V1370" s="62" t="str">
        <f>IFERROR(Master1[[#This Row],[Avg Garment Scans per Delivery]]/Master1[[#This Row],[Garment Inventory]], "")</f>
        <v/>
      </c>
      <c r="W1370" s="42"/>
      <c r="X1370" s="42"/>
      <c r="Y1370" s="42"/>
      <c r="Z1370" s="42"/>
      <c r="AA1370" s="72">
        <f>_xlfn.XLOOKUP(Master1[[#This Row],[cu_id]], Revenue_Analysis[cuid], Revenue_Analysis[Q1 Low Deviation], 0)</f>
        <v>46.75</v>
      </c>
      <c r="AB1370" s="72">
        <f>_xlfn.XLOOKUP(Master1[[#This Row],[cu_id]],Revenue_Analysis[cuid],Revenue_Analysis[Q1 High Deviation], 0)</f>
        <v>52.3</v>
      </c>
      <c r="AC1370" s="72">
        <f>_xlfn.XLOOKUP(Master1[[#This Row],[cu_id]],Revenue_Analysis[cuid],Revenue_Analysis[Q2 Low Deviation], 0)</f>
        <v>42.314999999999998</v>
      </c>
      <c r="AD1370" s="72">
        <f>_xlfn.XLOOKUP(Master1[[#This Row],[cu_id]],Revenue_Analysis[cuid],Revenue_Analysis[Q2 High Deviation], 0)</f>
        <v>57.284999999999997</v>
      </c>
      <c r="AE1370" s="72">
        <f>_xlfn.XLOOKUP(Master1[[#This Row],[cu_id]],Revenue_Analysis[cuid],Revenue_Analysis[Q3 Low Deviation], 0)</f>
        <v>54.686700000000002</v>
      </c>
      <c r="AF1370" s="72">
        <f>_xlfn.XLOOKUP(Master1[[#This Row],[cu_id]],Revenue_Analysis[cuid],Revenue_Analysis[Q3 High Deviation], 0)</f>
        <v>57.003300000000003</v>
      </c>
      <c r="AG1370" s="72">
        <f>_xlfn.XLOOKUP(Master1[[#This Row],[cu_id]],Revenue_Analysis[cuid],Revenue_Analysis[Q4 Low Deviation], 0)</f>
        <v>56.270600000000002</v>
      </c>
      <c r="AH1370" s="43">
        <f>_xlfn.XLOOKUP(Master1[[#This Row],[cu_id]],Revenue_Analysis[cuid],Revenue_Analysis[Q4 High Deviation], 0)</f>
        <v>60.878</v>
      </c>
      <c r="AI1370" s="43">
        <f>_xlfn.XLOOKUP(Master1[[#This Row],[cu_id]],Revenue_Analysis[cuid],Revenue_Analysis[Q1 Average], 0)</f>
        <v>49.524999999999999</v>
      </c>
      <c r="AJ1370" s="43">
        <f>_xlfn.XLOOKUP(Master1[[#This Row],[cu_id]],Revenue_Analysis[cuid],Revenue_Analysis[Q2 Average], 0)</f>
        <v>49.8</v>
      </c>
      <c r="AK1370" s="43">
        <f>_xlfn.XLOOKUP(Master1[[#This Row],[cu_id]],Revenue_Analysis[cuid],Revenue_Analysis[Q3 Average], 0)</f>
        <v>55.844999999999999</v>
      </c>
      <c r="AL1370" s="43">
        <f>_xlfn.XLOOKUP(Master1[[#This Row],[cu_id]],Revenue_Analysis[cuid],Revenue_Analysis[Q4 Average], 0)</f>
        <v>58.574300000000001</v>
      </c>
      <c r="AM1370" s="44">
        <v>0.39583333333333331</v>
      </c>
      <c r="AN1370" s="44">
        <v>0.625</v>
      </c>
      <c r="AO1370" s="25" t="s">
        <v>13860</v>
      </c>
      <c r="AP1370" s="25" t="s">
        <v>13860</v>
      </c>
      <c r="AQ1370" s="25" t="s">
        <v>13860</v>
      </c>
      <c r="AR1370" s="25" t="s">
        <v>0</v>
      </c>
      <c r="AS1370" s="15">
        <f>IFERROR(_xlfn.XLOOKUP(Master1[[#This Row],[cu_id]],StopTimes[cu_ID],StopTimes[Average Stop Time]), 0)</f>
        <v>12.470833333333333</v>
      </c>
      <c r="AT137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70" s="45" t="s">
        <v>13860</v>
      </c>
    </row>
    <row r="1371" spans="1:47" x14ac:dyDescent="0.3">
      <c r="A1371" s="74" t="s">
        <v>3941</v>
      </c>
      <c r="B1371" s="25">
        <v>8</v>
      </c>
      <c r="C1371" s="25" t="s">
        <v>12</v>
      </c>
      <c r="D1371" s="26">
        <v>99051</v>
      </c>
      <c r="E1371" s="26" t="s">
        <v>60</v>
      </c>
      <c r="F1371" s="26" t="s">
        <v>1639</v>
      </c>
      <c r="G1371" s="26" t="s">
        <v>1640</v>
      </c>
      <c r="H1371" s="26" t="s">
        <v>5</v>
      </c>
      <c r="I1371" s="26" t="s">
        <v>1641</v>
      </c>
      <c r="J1371" s="26" t="s">
        <v>4</v>
      </c>
      <c r="K1371" s="26" t="s">
        <v>309</v>
      </c>
      <c r="L1371" s="27" t="s">
        <v>16</v>
      </c>
      <c r="M1371" s="25" t="s">
        <v>3</v>
      </c>
      <c r="N1371" s="25" t="s">
        <v>2</v>
      </c>
      <c r="O137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1371" s="25">
        <v>0</v>
      </c>
      <c r="Q1371" s="25">
        <v>120</v>
      </c>
      <c r="R1371" s="25">
        <v>0</v>
      </c>
      <c r="S1371" s="25">
        <v>0</v>
      </c>
      <c r="T1371" s="25">
        <v>0</v>
      </c>
      <c r="U1371" s="25">
        <v>52</v>
      </c>
      <c r="V1371" s="62" t="str">
        <f>IFERROR(Master1[[#This Row],[Avg Garment Scans per Delivery]]/Master1[[#This Row],[Garment Inventory]], "")</f>
        <v/>
      </c>
      <c r="W1371" s="42"/>
      <c r="X1371" s="42"/>
      <c r="Y1371" s="42"/>
      <c r="Z1371" s="42"/>
      <c r="AA1371" s="72">
        <f>_xlfn.XLOOKUP(Master1[[#This Row],[cu_id]], Revenue_Analysis[cuid], Revenue_Analysis[Q1 Low Deviation], 0)</f>
        <v>89.1327</v>
      </c>
      <c r="AB1371" s="72">
        <f>_xlfn.XLOOKUP(Master1[[#This Row],[cu_id]],Revenue_Analysis[cuid],Revenue_Analysis[Q1 High Deviation], 0)</f>
        <v>96.784300000000002</v>
      </c>
      <c r="AC1371" s="72">
        <f>_xlfn.XLOOKUP(Master1[[#This Row],[cu_id]],Revenue_Analysis[cuid],Revenue_Analysis[Q2 Low Deviation], 0)</f>
        <v>98.354600000000005</v>
      </c>
      <c r="AD1371" s="72">
        <f>_xlfn.XLOOKUP(Master1[[#This Row],[cu_id]],Revenue_Analysis[cuid],Revenue_Analysis[Q2 High Deviation], 0)</f>
        <v>99.113</v>
      </c>
      <c r="AE1371" s="72">
        <f>_xlfn.XLOOKUP(Master1[[#This Row],[cu_id]],Revenue_Analysis[cuid],Revenue_Analysis[Q3 Low Deviation], 0)</f>
        <v>99.091200000000001</v>
      </c>
      <c r="AF1371" s="72">
        <f>_xlfn.XLOOKUP(Master1[[#This Row],[cu_id]],Revenue_Analysis[cuid],Revenue_Analysis[Q3 High Deviation], 0)</f>
        <v>99.3596</v>
      </c>
      <c r="AG1371" s="72">
        <f>_xlfn.XLOOKUP(Master1[[#This Row],[cu_id]],Revenue_Analysis[cuid],Revenue_Analysis[Q4 Low Deviation], 0)</f>
        <v>99.08</v>
      </c>
      <c r="AH1371" s="43">
        <f>_xlfn.XLOOKUP(Master1[[#This Row],[cu_id]],Revenue_Analysis[cuid],Revenue_Analysis[Q4 High Deviation], 0)</f>
        <v>99.08</v>
      </c>
      <c r="AI1371" s="43">
        <f>_xlfn.XLOOKUP(Master1[[#This Row],[cu_id]],Revenue_Analysis[cuid],Revenue_Analysis[Q1 Average], 0)</f>
        <v>92.958500000000001</v>
      </c>
      <c r="AJ1371" s="43">
        <f>_xlfn.XLOOKUP(Master1[[#This Row],[cu_id]],Revenue_Analysis[cuid],Revenue_Analysis[Q2 Average], 0)</f>
        <v>98.733800000000002</v>
      </c>
      <c r="AK1371" s="43">
        <f>_xlfn.XLOOKUP(Master1[[#This Row],[cu_id]],Revenue_Analysis[cuid],Revenue_Analysis[Q3 Average], 0)</f>
        <v>99.225399999999993</v>
      </c>
      <c r="AL1371" s="43">
        <f>_xlfn.XLOOKUP(Master1[[#This Row],[cu_id]],Revenue_Analysis[cuid],Revenue_Analysis[Q4 Average], 0)</f>
        <v>99.08</v>
      </c>
      <c r="AM1371" s="44">
        <v>0.41666666666666669</v>
      </c>
      <c r="AN1371" s="44">
        <v>0.79166666666666663</v>
      </c>
      <c r="AO1371" s="25" t="s">
        <v>13860</v>
      </c>
      <c r="AP1371" s="25" t="s">
        <v>13860</v>
      </c>
      <c r="AQ1371" s="25" t="s">
        <v>13860</v>
      </c>
      <c r="AR1371" s="25" t="s">
        <v>0</v>
      </c>
      <c r="AS1371" s="15">
        <f>IFERROR(_xlfn.XLOOKUP(Master1[[#This Row],[cu_id]],StopTimes[cu_ID],StopTimes[Average Stop Time]), 0)</f>
        <v>12.75</v>
      </c>
      <c r="AT137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71" s="45" t="s">
        <v>13860</v>
      </c>
    </row>
    <row r="1372" spans="1:47" x14ac:dyDescent="0.3">
      <c r="A1372" s="74" t="s">
        <v>4113</v>
      </c>
      <c r="B1372" s="25">
        <v>70</v>
      </c>
      <c r="C1372" s="25" t="s">
        <v>14</v>
      </c>
      <c r="D1372" s="26">
        <v>30679</v>
      </c>
      <c r="E1372" s="26" t="s">
        <v>13</v>
      </c>
      <c r="F1372" s="26" t="s">
        <v>2015</v>
      </c>
      <c r="G1372" s="26" t="s">
        <v>2016</v>
      </c>
      <c r="H1372" s="26" t="s">
        <v>5</v>
      </c>
      <c r="I1372" s="26" t="s">
        <v>1467</v>
      </c>
      <c r="J1372" s="26" t="s">
        <v>4</v>
      </c>
      <c r="K1372" s="26" t="s">
        <v>1027</v>
      </c>
      <c r="L1372" s="27" t="s">
        <v>17</v>
      </c>
      <c r="M1372" s="25" t="s">
        <v>10</v>
      </c>
      <c r="N1372" s="25" t="s">
        <v>2</v>
      </c>
      <c r="O137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372" s="25">
        <v>0</v>
      </c>
      <c r="Q1372" s="25">
        <v>0</v>
      </c>
      <c r="R1372" s="25">
        <v>0</v>
      </c>
      <c r="S1372" s="25">
        <v>60</v>
      </c>
      <c r="T1372" s="25">
        <v>0</v>
      </c>
      <c r="U1372" s="25">
        <v>26</v>
      </c>
      <c r="V1372" s="62" t="str">
        <f>IFERROR(Master1[[#This Row],[Avg Garment Scans per Delivery]]/Master1[[#This Row],[Garment Inventory]], "")</f>
        <v/>
      </c>
      <c r="W1372" s="42"/>
      <c r="X1372" s="42"/>
      <c r="Y1372" s="42"/>
      <c r="Z1372" s="42"/>
      <c r="AA1372" s="72">
        <f>_xlfn.XLOOKUP(Master1[[#This Row],[cu_id]], Revenue_Analysis[cuid], Revenue_Analysis[Q1 Low Deviation], 0)</f>
        <v>34.76</v>
      </c>
      <c r="AB1372" s="72">
        <f>_xlfn.XLOOKUP(Master1[[#This Row],[cu_id]],Revenue_Analysis[cuid],Revenue_Analysis[Q1 High Deviation], 0)</f>
        <v>36.01</v>
      </c>
      <c r="AC1372" s="72">
        <f>_xlfn.XLOOKUP(Master1[[#This Row],[cu_id]],Revenue_Analysis[cuid],Revenue_Analysis[Q2 Low Deviation], 0)</f>
        <v>37.0732</v>
      </c>
      <c r="AD1372" s="72">
        <f>_xlfn.XLOOKUP(Master1[[#This Row],[cu_id]],Revenue_Analysis[cuid],Revenue_Analysis[Q2 High Deviation], 0)</f>
        <v>40.061</v>
      </c>
      <c r="AE1372" s="72">
        <f>_xlfn.XLOOKUP(Master1[[#This Row],[cu_id]],Revenue_Analysis[cuid],Revenue_Analysis[Q3 Low Deviation], 0)</f>
        <v>39.369999999999997</v>
      </c>
      <c r="AF1372" s="72">
        <f>_xlfn.XLOOKUP(Master1[[#This Row],[cu_id]],Revenue_Analysis[cuid],Revenue_Analysis[Q3 High Deviation], 0)</f>
        <v>40.31</v>
      </c>
      <c r="AG1372" s="72">
        <f>_xlfn.XLOOKUP(Master1[[#This Row],[cu_id]],Revenue_Analysis[cuid],Revenue_Analysis[Q4 Low Deviation], 0)</f>
        <v>39.200400000000002</v>
      </c>
      <c r="AH1372" s="43">
        <f>_xlfn.XLOOKUP(Master1[[#This Row],[cu_id]],Revenue_Analysis[cuid],Revenue_Analysis[Q4 High Deviation], 0)</f>
        <v>41.913800000000002</v>
      </c>
      <c r="AI1372" s="43">
        <f>_xlfn.XLOOKUP(Master1[[#This Row],[cu_id]],Revenue_Analysis[cuid],Revenue_Analysis[Q1 Average], 0)</f>
        <v>35.384999999999998</v>
      </c>
      <c r="AJ1372" s="43">
        <f>_xlfn.XLOOKUP(Master1[[#This Row],[cu_id]],Revenue_Analysis[cuid],Revenue_Analysis[Q2 Average], 0)</f>
        <v>38.567100000000003</v>
      </c>
      <c r="AK1372" s="43">
        <f>_xlfn.XLOOKUP(Master1[[#This Row],[cu_id]],Revenue_Analysis[cuid],Revenue_Analysis[Q3 Average], 0)</f>
        <v>39.840000000000003</v>
      </c>
      <c r="AL1372" s="43">
        <f>_xlfn.XLOOKUP(Master1[[#This Row],[cu_id]],Revenue_Analysis[cuid],Revenue_Analysis[Q4 Average], 0)</f>
        <v>40.557099999999998</v>
      </c>
      <c r="AM1372" s="44">
        <v>0.375</v>
      </c>
      <c r="AN1372" s="44">
        <v>0.5</v>
      </c>
      <c r="AO1372" s="25" t="s">
        <v>13860</v>
      </c>
      <c r="AP1372" s="25" t="s">
        <v>13860</v>
      </c>
      <c r="AQ1372" s="25" t="s">
        <v>13860</v>
      </c>
      <c r="AR1372" s="25" t="s">
        <v>0</v>
      </c>
      <c r="AS1372" s="15">
        <f>IFERROR(_xlfn.XLOOKUP(Master1[[#This Row],[cu_id]],StopTimes[cu_ID],StopTimes[Average Stop Time]), 0)</f>
        <v>1.6</v>
      </c>
      <c r="AT137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72" s="45">
        <v>3</v>
      </c>
    </row>
    <row r="1373" spans="1:47" x14ac:dyDescent="0.3">
      <c r="A1373" s="74" t="s">
        <v>3601</v>
      </c>
      <c r="B1373" s="25">
        <v>9</v>
      </c>
      <c r="C1373" s="25" t="s">
        <v>6</v>
      </c>
      <c r="D1373" s="26">
        <v>26263</v>
      </c>
      <c r="E1373" s="26" t="s">
        <v>13</v>
      </c>
      <c r="F1373" s="26" t="s">
        <v>853</v>
      </c>
      <c r="G1373" s="26" t="s">
        <v>854</v>
      </c>
      <c r="H1373" s="26" t="s">
        <v>11</v>
      </c>
      <c r="I1373" s="26" t="s">
        <v>283</v>
      </c>
      <c r="J1373" s="26" t="s">
        <v>4</v>
      </c>
      <c r="K1373" s="26" t="s">
        <v>284</v>
      </c>
      <c r="L1373" s="27" t="s">
        <v>16</v>
      </c>
      <c r="M1373" s="25" t="s">
        <v>3</v>
      </c>
      <c r="N1373" s="25" t="s">
        <v>2</v>
      </c>
      <c r="O137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140</v>
      </c>
      <c r="P1373" s="25">
        <v>0</v>
      </c>
      <c r="Q1373" s="25">
        <v>0</v>
      </c>
      <c r="R1373" s="25">
        <v>140</v>
      </c>
      <c r="S1373" s="25">
        <v>0</v>
      </c>
      <c r="T1373" s="25">
        <v>0</v>
      </c>
      <c r="U1373" s="25">
        <v>53</v>
      </c>
      <c r="V1373" s="62" t="str">
        <f>IFERROR(Master1[[#This Row],[Avg Garment Scans per Delivery]]/Master1[[#This Row],[Garment Inventory]], "")</f>
        <v/>
      </c>
      <c r="W1373" s="42"/>
      <c r="X1373" s="42"/>
      <c r="Y1373" s="42"/>
      <c r="Z1373" s="42"/>
      <c r="AA1373" s="72">
        <f>_xlfn.XLOOKUP(Master1[[#This Row],[cu_id]], Revenue_Analysis[cuid], Revenue_Analysis[Q1 Low Deviation], 0)</f>
        <v>46.760399999999997</v>
      </c>
      <c r="AB1373" s="72">
        <f>_xlfn.XLOOKUP(Master1[[#This Row],[cu_id]],Revenue_Analysis[cuid],Revenue_Analysis[Q1 High Deviation], 0)</f>
        <v>48.357999999999997</v>
      </c>
      <c r="AC1373" s="72">
        <f>_xlfn.XLOOKUP(Master1[[#This Row],[cu_id]],Revenue_Analysis[cuid],Revenue_Analysis[Q2 Low Deviation], 0)</f>
        <v>52.466200000000001</v>
      </c>
      <c r="AD1373" s="72">
        <f>_xlfn.XLOOKUP(Master1[[#This Row],[cu_id]],Revenue_Analysis[cuid],Revenue_Analysis[Q2 High Deviation], 0)</f>
        <v>55.6</v>
      </c>
      <c r="AE1373" s="72">
        <f>_xlfn.XLOOKUP(Master1[[#This Row],[cu_id]],Revenue_Analysis[cuid],Revenue_Analysis[Q3 Low Deviation], 0)</f>
        <v>55.013800000000003</v>
      </c>
      <c r="AF1373" s="72">
        <f>_xlfn.XLOOKUP(Master1[[#This Row],[cu_id]],Revenue_Analysis[cuid],Revenue_Analysis[Q3 High Deviation], 0)</f>
        <v>56.027799999999999</v>
      </c>
      <c r="AG1373" s="72">
        <f>_xlfn.XLOOKUP(Master1[[#This Row],[cu_id]],Revenue_Analysis[cuid],Revenue_Analysis[Q4 Low Deviation], 0)</f>
        <v>55.05</v>
      </c>
      <c r="AH1373" s="43">
        <f>_xlfn.XLOOKUP(Master1[[#This Row],[cu_id]],Revenue_Analysis[cuid],Revenue_Analysis[Q4 High Deviation], 0)</f>
        <v>55.05</v>
      </c>
      <c r="AI1373" s="43">
        <f>_xlfn.XLOOKUP(Master1[[#This Row],[cu_id]],Revenue_Analysis[cuid],Revenue_Analysis[Q1 Average], 0)</f>
        <v>47.559199999999997</v>
      </c>
      <c r="AJ1373" s="43">
        <f>_xlfn.XLOOKUP(Master1[[#This Row],[cu_id]],Revenue_Analysis[cuid],Revenue_Analysis[Q2 Average], 0)</f>
        <v>54.033099999999997</v>
      </c>
      <c r="AK1373" s="43">
        <f>_xlfn.XLOOKUP(Master1[[#This Row],[cu_id]],Revenue_Analysis[cuid],Revenue_Analysis[Q3 Average], 0)</f>
        <v>55.520800000000001</v>
      </c>
      <c r="AL1373" s="43">
        <f>_xlfn.XLOOKUP(Master1[[#This Row],[cu_id]],Revenue_Analysis[cuid],Revenue_Analysis[Q4 Average], 0)</f>
        <v>55.05</v>
      </c>
      <c r="AM1373" s="44">
        <v>0.33333333333333331</v>
      </c>
      <c r="AN1373" s="44">
        <v>0.66666666666666663</v>
      </c>
      <c r="AO1373" s="25" t="s">
        <v>13860</v>
      </c>
      <c r="AP1373" s="25" t="s">
        <v>13860</v>
      </c>
      <c r="AQ1373" s="25" t="s">
        <v>13860</v>
      </c>
      <c r="AR1373" s="25" t="s">
        <v>0</v>
      </c>
      <c r="AS1373" s="15">
        <f>IFERROR(_xlfn.XLOOKUP(Master1[[#This Row],[cu_id]],StopTimes[cu_ID],StopTimes[Average Stop Time]), 0)</f>
        <v>8.5041666666666664</v>
      </c>
      <c r="AT137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73" s="45" t="s">
        <v>13860</v>
      </c>
    </row>
    <row r="1374" spans="1:47" x14ac:dyDescent="0.3">
      <c r="A1374" s="74" t="s">
        <v>3943</v>
      </c>
      <c r="B1374" s="25">
        <v>15</v>
      </c>
      <c r="C1374" s="25" t="s">
        <v>12</v>
      </c>
      <c r="D1374" s="26">
        <v>30696</v>
      </c>
      <c r="E1374" s="26" t="s">
        <v>13</v>
      </c>
      <c r="F1374" s="26" t="s">
        <v>1644</v>
      </c>
      <c r="G1374" s="26" t="s">
        <v>1473</v>
      </c>
      <c r="H1374" s="26" t="s">
        <v>1645</v>
      </c>
      <c r="I1374" s="26" t="s">
        <v>381</v>
      </c>
      <c r="J1374" s="26" t="s">
        <v>4</v>
      </c>
      <c r="K1374" s="26" t="s">
        <v>1475</v>
      </c>
      <c r="L1374" s="27" t="s">
        <v>16</v>
      </c>
      <c r="M1374" s="25" t="s">
        <v>3</v>
      </c>
      <c r="N1374" s="25" t="s">
        <v>2</v>
      </c>
      <c r="O137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374" s="25">
        <v>0</v>
      </c>
      <c r="Q1374" s="25">
        <v>30</v>
      </c>
      <c r="R1374" s="25">
        <v>0</v>
      </c>
      <c r="S1374" s="25">
        <v>0</v>
      </c>
      <c r="T1374" s="25">
        <v>0</v>
      </c>
      <c r="U1374" s="25">
        <v>52</v>
      </c>
      <c r="V1374" s="62">
        <f>IFERROR(Master1[[#This Row],[Avg Garment Scans per Delivery]]/Master1[[#This Row],[Garment Inventory]], "")</f>
        <v>0</v>
      </c>
      <c r="W1374" s="42">
        <v>7</v>
      </c>
      <c r="X1374" s="42"/>
      <c r="Y1374" s="42"/>
      <c r="Z1374" s="42"/>
      <c r="AA1374" s="72">
        <f>_xlfn.XLOOKUP(Master1[[#This Row],[cu_id]], Revenue_Analysis[cuid], Revenue_Analysis[Q1 Low Deviation], 0)</f>
        <v>37.9694</v>
      </c>
      <c r="AB1374" s="72">
        <f>_xlfn.XLOOKUP(Master1[[#This Row],[cu_id]],Revenue_Analysis[cuid],Revenue_Analysis[Q1 High Deviation], 0)</f>
        <v>47.821399999999997</v>
      </c>
      <c r="AC1374" s="72">
        <f>_xlfn.XLOOKUP(Master1[[#This Row],[cu_id]],Revenue_Analysis[cuid],Revenue_Analysis[Q2 Low Deviation], 0)</f>
        <v>41.540199999999999</v>
      </c>
      <c r="AD1374" s="72">
        <f>_xlfn.XLOOKUP(Master1[[#This Row],[cu_id]],Revenue_Analysis[cuid],Revenue_Analysis[Q2 High Deviation], 0)</f>
        <v>48.164400000000001</v>
      </c>
      <c r="AE1374" s="72">
        <f>_xlfn.XLOOKUP(Master1[[#This Row],[cu_id]],Revenue_Analysis[cuid],Revenue_Analysis[Q3 Low Deviation], 0)</f>
        <v>44.2288</v>
      </c>
      <c r="AF1374" s="72">
        <f>_xlfn.XLOOKUP(Master1[[#This Row],[cu_id]],Revenue_Analysis[cuid],Revenue_Analysis[Q3 High Deviation], 0)</f>
        <v>45.6404</v>
      </c>
      <c r="AG1374" s="72">
        <f>_xlfn.XLOOKUP(Master1[[#This Row],[cu_id]],Revenue_Analysis[cuid],Revenue_Analysis[Q4 Low Deviation], 0)</f>
        <v>44.17</v>
      </c>
      <c r="AH1374" s="43">
        <f>_xlfn.XLOOKUP(Master1[[#This Row],[cu_id]],Revenue_Analysis[cuid],Revenue_Analysis[Q4 High Deviation], 0)</f>
        <v>44.17</v>
      </c>
      <c r="AI1374" s="43">
        <f>_xlfn.XLOOKUP(Master1[[#This Row],[cu_id]],Revenue_Analysis[cuid],Revenue_Analysis[Q1 Average], 0)</f>
        <v>42.895400000000002</v>
      </c>
      <c r="AJ1374" s="43">
        <f>_xlfn.XLOOKUP(Master1[[#This Row],[cu_id]],Revenue_Analysis[cuid],Revenue_Analysis[Q2 Average], 0)</f>
        <v>44.8523</v>
      </c>
      <c r="AK1374" s="43">
        <f>_xlfn.XLOOKUP(Master1[[#This Row],[cu_id]],Revenue_Analysis[cuid],Revenue_Analysis[Q3 Average], 0)</f>
        <v>44.934600000000003</v>
      </c>
      <c r="AL1374" s="43">
        <f>_xlfn.XLOOKUP(Master1[[#This Row],[cu_id]],Revenue_Analysis[cuid],Revenue_Analysis[Q4 Average], 0)</f>
        <v>44.17</v>
      </c>
      <c r="AM1374" s="44">
        <v>0.375</v>
      </c>
      <c r="AN1374" s="44">
        <v>0.625</v>
      </c>
      <c r="AO1374" s="25" t="s">
        <v>13860</v>
      </c>
      <c r="AP1374" s="25" t="s">
        <v>13860</v>
      </c>
      <c r="AQ1374" s="25" t="s">
        <v>13860</v>
      </c>
      <c r="AR1374" s="25" t="s">
        <v>0</v>
      </c>
      <c r="AS1374" s="15">
        <f>IFERROR(_xlfn.XLOOKUP(Master1[[#This Row],[cu_id]],StopTimes[cu_ID],StopTimes[Average Stop Time]), 0)</f>
        <v>4.2750000000000004</v>
      </c>
      <c r="AT137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74" s="45" t="s">
        <v>13860</v>
      </c>
    </row>
    <row r="1375" spans="1:47" x14ac:dyDescent="0.3">
      <c r="A1375" s="74" t="s">
        <v>3944</v>
      </c>
      <c r="B1375" s="25">
        <v>71</v>
      </c>
      <c r="C1375" s="25" t="s">
        <v>14</v>
      </c>
      <c r="D1375" s="26">
        <v>30700</v>
      </c>
      <c r="E1375" s="26" t="s">
        <v>13</v>
      </c>
      <c r="F1375" s="26" t="s">
        <v>1646</v>
      </c>
      <c r="G1375" s="26" t="s">
        <v>1647</v>
      </c>
      <c r="H1375" s="26" t="s">
        <v>5</v>
      </c>
      <c r="I1375" s="26" t="s">
        <v>1483</v>
      </c>
      <c r="J1375" s="26" t="s">
        <v>4</v>
      </c>
      <c r="K1375" s="26" t="s">
        <v>585</v>
      </c>
      <c r="L1375" s="27" t="s">
        <v>16</v>
      </c>
      <c r="M1375" s="25" t="s">
        <v>3</v>
      </c>
      <c r="N1375" s="25" t="s">
        <v>2</v>
      </c>
      <c r="O137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120</v>
      </c>
      <c r="P1375" s="25">
        <v>0</v>
      </c>
      <c r="Q1375" s="25">
        <v>0</v>
      </c>
      <c r="R1375" s="25">
        <v>0</v>
      </c>
      <c r="S1375" s="25">
        <v>120</v>
      </c>
      <c r="T1375" s="25">
        <v>0</v>
      </c>
      <c r="U1375" s="25">
        <v>55</v>
      </c>
      <c r="V1375" s="62" t="str">
        <f>IFERROR(Master1[[#This Row],[Avg Garment Scans per Delivery]]/Master1[[#This Row],[Garment Inventory]], "")</f>
        <v/>
      </c>
      <c r="W1375" s="42"/>
      <c r="X1375" s="42"/>
      <c r="Y1375" s="42"/>
      <c r="Z1375" s="42"/>
      <c r="AA1375" s="72">
        <f>_xlfn.XLOOKUP(Master1[[#This Row],[cu_id]], Revenue_Analysis[cuid], Revenue_Analysis[Q1 Low Deviation], 0)</f>
        <v>111.2013</v>
      </c>
      <c r="AB1375" s="72">
        <f>_xlfn.XLOOKUP(Master1[[#This Row],[cu_id]],Revenue_Analysis[cuid],Revenue_Analysis[Q1 High Deviation], 0)</f>
        <v>193.3159</v>
      </c>
      <c r="AC1375" s="72">
        <f>_xlfn.XLOOKUP(Master1[[#This Row],[cu_id]],Revenue_Analysis[cuid],Revenue_Analysis[Q2 Low Deviation], 0)</f>
        <v>163.3897</v>
      </c>
      <c r="AD1375" s="72">
        <f>_xlfn.XLOOKUP(Master1[[#This Row],[cu_id]],Revenue_Analysis[cuid],Revenue_Analysis[Q2 High Deviation], 0)</f>
        <v>247.1841</v>
      </c>
      <c r="AE1375" s="72">
        <f>_xlfn.XLOOKUP(Master1[[#This Row],[cu_id]],Revenue_Analysis[cuid],Revenue_Analysis[Q3 Low Deviation], 0)</f>
        <v>168.08320000000001</v>
      </c>
      <c r="AF1375" s="72">
        <f>_xlfn.XLOOKUP(Master1[[#This Row],[cu_id]],Revenue_Analysis[cuid],Revenue_Analysis[Q3 High Deviation], 0)</f>
        <v>218.6814</v>
      </c>
      <c r="AG1375" s="72">
        <f>_xlfn.XLOOKUP(Master1[[#This Row],[cu_id]],Revenue_Analysis[cuid],Revenue_Analysis[Q4 Low Deviation], 0)</f>
        <v>162.22970000000001</v>
      </c>
      <c r="AH1375" s="43">
        <f>_xlfn.XLOOKUP(Master1[[#This Row],[cu_id]],Revenue_Analysis[cuid],Revenue_Analysis[Q4 High Deviation], 0)</f>
        <v>217.87790000000001</v>
      </c>
      <c r="AI1375" s="43">
        <f>_xlfn.XLOOKUP(Master1[[#This Row],[cu_id]],Revenue_Analysis[cuid],Revenue_Analysis[Q1 Average], 0)</f>
        <v>152.2586</v>
      </c>
      <c r="AJ1375" s="43">
        <f>_xlfn.XLOOKUP(Master1[[#This Row],[cu_id]],Revenue_Analysis[cuid],Revenue_Analysis[Q2 Average], 0)</f>
        <v>205.2869</v>
      </c>
      <c r="AK1375" s="43">
        <f>_xlfn.XLOOKUP(Master1[[#This Row],[cu_id]],Revenue_Analysis[cuid],Revenue_Analysis[Q3 Average], 0)</f>
        <v>193.38229999999999</v>
      </c>
      <c r="AL1375" s="43">
        <f>_xlfn.XLOOKUP(Master1[[#This Row],[cu_id]],Revenue_Analysis[cuid],Revenue_Analysis[Q4 Average], 0)</f>
        <v>190.0538</v>
      </c>
      <c r="AM1375" s="44">
        <v>0.39583333333333331</v>
      </c>
      <c r="AN1375" s="44">
        <v>10.5</v>
      </c>
      <c r="AO1375" s="25" t="s">
        <v>13860</v>
      </c>
      <c r="AP1375" s="25" t="s">
        <v>13860</v>
      </c>
      <c r="AQ1375" s="25" t="s">
        <v>13860</v>
      </c>
      <c r="AR1375" s="25" t="s">
        <v>0</v>
      </c>
      <c r="AS1375" s="15">
        <f>IFERROR(_xlfn.XLOOKUP(Master1[[#This Row],[cu_id]],StopTimes[cu_ID],StopTimes[Average Stop Time]), 0)</f>
        <v>24.390740740000002</v>
      </c>
      <c r="AT137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75" s="45" t="s">
        <v>13860</v>
      </c>
    </row>
    <row r="1376" spans="1:47" x14ac:dyDescent="0.3">
      <c r="A1376" s="74" t="s">
        <v>3945</v>
      </c>
      <c r="B1376" s="25">
        <v>72</v>
      </c>
      <c r="C1376" s="25" t="s">
        <v>12</v>
      </c>
      <c r="D1376" s="26">
        <v>30704</v>
      </c>
      <c r="E1376" s="26" t="s">
        <v>13</v>
      </c>
      <c r="F1376" s="26" t="s">
        <v>1648</v>
      </c>
      <c r="G1376" s="26" t="s">
        <v>1649</v>
      </c>
      <c r="H1376" s="26" t="s">
        <v>5</v>
      </c>
      <c r="I1376" s="26" t="s">
        <v>1650</v>
      </c>
      <c r="J1376" s="26" t="s">
        <v>4</v>
      </c>
      <c r="K1376" s="26" t="s">
        <v>1651</v>
      </c>
      <c r="L1376" s="27" t="s">
        <v>16</v>
      </c>
      <c r="M1376" s="25" t="s">
        <v>3</v>
      </c>
      <c r="N1376" s="25" t="s">
        <v>2</v>
      </c>
      <c r="O137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210</v>
      </c>
      <c r="P1376" s="25">
        <v>0</v>
      </c>
      <c r="Q1376" s="25">
        <v>210</v>
      </c>
      <c r="R1376" s="25">
        <v>0</v>
      </c>
      <c r="S1376" s="25">
        <v>0</v>
      </c>
      <c r="T1376" s="25">
        <v>0</v>
      </c>
      <c r="U1376" s="25">
        <v>43</v>
      </c>
      <c r="V1376" s="62" t="str">
        <f>IFERROR(Master1[[#This Row],[Avg Garment Scans per Delivery]]/Master1[[#This Row],[Garment Inventory]], "")</f>
        <v/>
      </c>
      <c r="W1376" s="42"/>
      <c r="X1376" s="42"/>
      <c r="Y1376" s="42"/>
      <c r="Z1376" s="42"/>
      <c r="AA1376" s="72">
        <f>_xlfn.XLOOKUP(Master1[[#This Row],[cu_id]], Revenue_Analysis[cuid], Revenue_Analysis[Q1 Low Deviation], 0)</f>
        <v>60.520400000000002</v>
      </c>
      <c r="AB1376" s="72">
        <f>_xlfn.XLOOKUP(Master1[[#This Row],[cu_id]],Revenue_Analysis[cuid],Revenue_Analysis[Q1 High Deviation], 0)</f>
        <v>62.118000000000002</v>
      </c>
      <c r="AC1376" s="72">
        <f>_xlfn.XLOOKUP(Master1[[#This Row],[cu_id]],Revenue_Analysis[cuid],Revenue_Analysis[Q2 Low Deviation], 0)</f>
        <v>58.969200000000001</v>
      </c>
      <c r="AD1376" s="72">
        <f>_xlfn.XLOOKUP(Master1[[#This Row],[cu_id]],Revenue_Analysis[cuid],Revenue_Analysis[Q2 High Deviation], 0)</f>
        <v>64.510800000000003</v>
      </c>
      <c r="AE1376" s="72">
        <f>_xlfn.XLOOKUP(Master1[[#This Row],[cu_id]],Revenue_Analysis[cuid],Revenue_Analysis[Q3 Low Deviation], 0)</f>
        <v>64.1524</v>
      </c>
      <c r="AF1376" s="72">
        <f>_xlfn.XLOOKUP(Master1[[#This Row],[cu_id]],Revenue_Analysis[cuid],Revenue_Analysis[Q3 High Deviation], 0)</f>
        <v>64.6892</v>
      </c>
      <c r="AG1376" s="72">
        <f>_xlfn.XLOOKUP(Master1[[#This Row],[cu_id]],Revenue_Analysis[cuid],Revenue_Analysis[Q4 Low Deviation], 0)</f>
        <v>64.13</v>
      </c>
      <c r="AH1376" s="43">
        <f>_xlfn.XLOOKUP(Master1[[#This Row],[cu_id]],Revenue_Analysis[cuid],Revenue_Analysis[Q4 High Deviation], 0)</f>
        <v>64.13</v>
      </c>
      <c r="AI1376" s="43">
        <f>_xlfn.XLOOKUP(Master1[[#This Row],[cu_id]],Revenue_Analysis[cuid],Revenue_Analysis[Q1 Average], 0)</f>
        <v>61.319200000000002</v>
      </c>
      <c r="AJ1376" s="43">
        <f>_xlfn.XLOOKUP(Master1[[#This Row],[cu_id]],Revenue_Analysis[cuid],Revenue_Analysis[Q2 Average], 0)</f>
        <v>61.74</v>
      </c>
      <c r="AK1376" s="43">
        <f>_xlfn.XLOOKUP(Master1[[#This Row],[cu_id]],Revenue_Analysis[cuid],Revenue_Analysis[Q3 Average], 0)</f>
        <v>64.4208</v>
      </c>
      <c r="AL1376" s="43">
        <f>_xlfn.XLOOKUP(Master1[[#This Row],[cu_id]],Revenue_Analysis[cuid],Revenue_Analysis[Q4 Average], 0)</f>
        <v>64.13</v>
      </c>
      <c r="AM1376" s="44">
        <v>0.29166666666666669</v>
      </c>
      <c r="AN1376" s="44">
        <v>0.6875</v>
      </c>
      <c r="AO1376" s="25" t="s">
        <v>13860</v>
      </c>
      <c r="AP1376" s="25" t="s">
        <v>13860</v>
      </c>
      <c r="AQ1376" s="25" t="s">
        <v>13860</v>
      </c>
      <c r="AR1376" s="25" t="s">
        <v>0</v>
      </c>
      <c r="AS1376" s="15">
        <f>IFERROR(_xlfn.XLOOKUP(Master1[[#This Row],[cu_id]],StopTimes[cu_ID],StopTimes[Average Stop Time]), 0)</f>
        <v>0.77083333333333337</v>
      </c>
      <c r="AT1376" s="15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376" s="45">
        <v>15</v>
      </c>
    </row>
    <row r="1377" spans="1:47" x14ac:dyDescent="0.3">
      <c r="A1377" s="74" t="s">
        <v>3383</v>
      </c>
      <c r="B1377" s="25">
        <v>70</v>
      </c>
      <c r="C1377" s="25" t="s">
        <v>7</v>
      </c>
      <c r="D1377" s="26">
        <v>30705</v>
      </c>
      <c r="E1377" s="26" t="s">
        <v>13</v>
      </c>
      <c r="F1377" s="26" t="s">
        <v>3384</v>
      </c>
      <c r="G1377" s="26" t="s">
        <v>3385</v>
      </c>
      <c r="H1377" s="26" t="s">
        <v>5</v>
      </c>
      <c r="I1377" s="26" t="s">
        <v>1467</v>
      </c>
      <c r="J1377" s="26" t="s">
        <v>4</v>
      </c>
      <c r="K1377" s="26" t="s">
        <v>1406</v>
      </c>
      <c r="L1377" s="27">
        <v>8</v>
      </c>
      <c r="M1377" s="25" t="s">
        <v>3</v>
      </c>
      <c r="N1377" s="25" t="s">
        <v>2</v>
      </c>
      <c r="O137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377" s="25">
        <v>0</v>
      </c>
      <c r="Q1377" s="25">
        <v>0</v>
      </c>
      <c r="R1377" s="25">
        <v>0</v>
      </c>
      <c r="S1377" s="25">
        <v>0</v>
      </c>
      <c r="T1377" s="25">
        <v>50</v>
      </c>
      <c r="U1377" s="25">
        <v>111</v>
      </c>
      <c r="V1377" s="62" t="str">
        <f>IFERROR(Master1[[#This Row],[Avg Garment Scans per Delivery]]/Master1[[#This Row],[Garment Inventory]], "")</f>
        <v/>
      </c>
      <c r="W1377" s="42"/>
      <c r="X1377" s="42"/>
      <c r="Y1377" s="42"/>
      <c r="Z1377" s="42"/>
      <c r="AA1377" s="72">
        <f>_xlfn.XLOOKUP(Master1[[#This Row],[cu_id]], Revenue_Analysis[cuid], Revenue_Analysis[Q1 Low Deviation], 0)</f>
        <v>523.25229999999999</v>
      </c>
      <c r="AB1377" s="72">
        <f>_xlfn.XLOOKUP(Master1[[#This Row],[cu_id]],Revenue_Analysis[cuid],Revenue_Analysis[Q1 High Deviation], 0)</f>
        <v>590.90110000000004</v>
      </c>
      <c r="AC1377" s="72">
        <f>_xlfn.XLOOKUP(Master1[[#This Row],[cu_id]],Revenue_Analysis[cuid],Revenue_Analysis[Q2 Low Deviation], 0)</f>
        <v>500.83769999999998</v>
      </c>
      <c r="AD1377" s="72">
        <f>_xlfn.XLOOKUP(Master1[[#This Row],[cu_id]],Revenue_Analysis[cuid],Revenue_Analysis[Q2 High Deviation], 0)</f>
        <v>607.28589999999997</v>
      </c>
      <c r="AE1377" s="72">
        <f>_xlfn.XLOOKUP(Master1[[#This Row],[cu_id]],Revenue_Analysis[cuid],Revenue_Analysis[Q3 Low Deviation], 0)</f>
        <v>400.65190000000001</v>
      </c>
      <c r="AF1377" s="72">
        <f>_xlfn.XLOOKUP(Master1[[#This Row],[cu_id]],Revenue_Analysis[cuid],Revenue_Analysis[Q3 High Deviation], 0)</f>
        <v>612.35810000000004</v>
      </c>
      <c r="AG1377" s="72">
        <f>_xlfn.XLOOKUP(Master1[[#This Row],[cu_id]],Revenue_Analysis[cuid],Revenue_Analysis[Q4 Low Deviation], 0)</f>
        <v>556.82979999999998</v>
      </c>
      <c r="AH1377" s="43">
        <f>_xlfn.XLOOKUP(Master1[[#This Row],[cu_id]],Revenue_Analysis[cuid],Revenue_Analysis[Q4 High Deviation], 0)</f>
        <v>652.06479999999999</v>
      </c>
      <c r="AI1377" s="43">
        <f>_xlfn.XLOOKUP(Master1[[#This Row],[cu_id]],Revenue_Analysis[cuid],Revenue_Analysis[Q1 Average], 0)</f>
        <v>557.07669999999996</v>
      </c>
      <c r="AJ1377" s="43">
        <f>_xlfn.XLOOKUP(Master1[[#This Row],[cu_id]],Revenue_Analysis[cuid],Revenue_Analysis[Q2 Average], 0)</f>
        <v>554.06179999999995</v>
      </c>
      <c r="AK1377" s="43">
        <f>_xlfn.XLOOKUP(Master1[[#This Row],[cu_id]],Revenue_Analysis[cuid],Revenue_Analysis[Q3 Average], 0)</f>
        <v>506.505</v>
      </c>
      <c r="AL1377" s="43">
        <f>_xlfn.XLOOKUP(Master1[[#This Row],[cu_id]],Revenue_Analysis[cuid],Revenue_Analysis[Q4 Average], 0)</f>
        <v>604.44730000000004</v>
      </c>
      <c r="AM1377" s="44">
        <v>0.33333333333333331</v>
      </c>
      <c r="AN1377" s="44">
        <v>0.70833333333333337</v>
      </c>
      <c r="AO1377" s="25" t="s">
        <v>13860</v>
      </c>
      <c r="AP1377" s="25" t="s">
        <v>13860</v>
      </c>
      <c r="AQ1377" s="25" t="s">
        <v>13860</v>
      </c>
      <c r="AR1377" s="25" t="s">
        <v>0</v>
      </c>
      <c r="AS1377" s="15">
        <f>IFERROR(_xlfn.XLOOKUP(Master1[[#This Row],[cu_id]],StopTimes[cu_ID],StopTimes[Average Stop Time]), 0)</f>
        <v>0</v>
      </c>
      <c r="AT137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77" s="45" t="s">
        <v>13860</v>
      </c>
    </row>
    <row r="1378" spans="1:47" x14ac:dyDescent="0.3">
      <c r="A1378" s="74" t="s">
        <v>3386</v>
      </c>
      <c r="B1378" s="25">
        <v>70</v>
      </c>
      <c r="C1378" s="25" t="s">
        <v>12</v>
      </c>
      <c r="D1378" s="26">
        <v>30705</v>
      </c>
      <c r="E1378" s="26" t="s">
        <v>13</v>
      </c>
      <c r="F1378" s="26" t="s">
        <v>3384</v>
      </c>
      <c r="G1378" s="26" t="s">
        <v>3385</v>
      </c>
      <c r="H1378" s="26" t="s">
        <v>5</v>
      </c>
      <c r="I1378" s="26" t="s">
        <v>1467</v>
      </c>
      <c r="J1378" s="26" t="s">
        <v>4</v>
      </c>
      <c r="K1378" s="26" t="s">
        <v>1406</v>
      </c>
      <c r="L1378" s="27">
        <v>8</v>
      </c>
      <c r="M1378" s="25" t="s">
        <v>3</v>
      </c>
      <c r="N1378" s="25" t="s">
        <v>2</v>
      </c>
      <c r="O1378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378" s="25">
        <v>0</v>
      </c>
      <c r="Q1378" s="25">
        <v>70</v>
      </c>
      <c r="R1378" s="25">
        <v>0</v>
      </c>
      <c r="S1378" s="25">
        <v>0</v>
      </c>
      <c r="T1378" s="25">
        <v>0</v>
      </c>
      <c r="U1378" s="25">
        <v>111</v>
      </c>
      <c r="V1378" s="62" t="str">
        <f>IFERROR(Master1[[#This Row],[Avg Garment Scans per Delivery]]/Master1[[#This Row],[Garment Inventory]], "")</f>
        <v/>
      </c>
      <c r="W1378" s="42"/>
      <c r="X1378" s="42"/>
      <c r="Y1378" s="42"/>
      <c r="Z1378" s="42"/>
      <c r="AA1378" s="72">
        <f>_xlfn.XLOOKUP(Master1[[#This Row],[cu_id]], Revenue_Analysis[cuid], Revenue_Analysis[Q1 Low Deviation], 0)</f>
        <v>479.85079999999999</v>
      </c>
      <c r="AB1378" s="72">
        <f>_xlfn.XLOOKUP(Master1[[#This Row],[cu_id]],Revenue_Analysis[cuid],Revenue_Analysis[Q1 High Deviation], 0)</f>
        <v>600.14919999999995</v>
      </c>
      <c r="AC1378" s="72">
        <f>_xlfn.XLOOKUP(Master1[[#This Row],[cu_id]],Revenue_Analysis[cuid],Revenue_Analysis[Q2 Low Deviation], 0)</f>
        <v>469.73700000000002</v>
      </c>
      <c r="AD1378" s="72">
        <f>_xlfn.XLOOKUP(Master1[[#This Row],[cu_id]],Revenue_Analysis[cuid],Revenue_Analysis[Q2 High Deviation], 0)</f>
        <v>581.06600000000003</v>
      </c>
      <c r="AE1378" s="72">
        <f>_xlfn.XLOOKUP(Master1[[#This Row],[cu_id]],Revenue_Analysis[cuid],Revenue_Analysis[Q3 Low Deviation], 0)</f>
        <v>545.05520000000001</v>
      </c>
      <c r="AF1378" s="72">
        <f>_xlfn.XLOOKUP(Master1[[#This Row],[cu_id]],Revenue_Analysis[cuid],Revenue_Analysis[Q3 High Deviation], 0)</f>
        <v>618.03099999999995</v>
      </c>
      <c r="AG1378" s="72">
        <f>_xlfn.XLOOKUP(Master1[[#This Row],[cu_id]],Revenue_Analysis[cuid],Revenue_Analysis[Q4 Low Deviation], 0)</f>
        <v>574.44449999999995</v>
      </c>
      <c r="AH1378" s="43">
        <f>_xlfn.XLOOKUP(Master1[[#This Row],[cu_id]],Revenue_Analysis[cuid],Revenue_Analysis[Q4 High Deviation], 0)</f>
        <v>665.42409999999995</v>
      </c>
      <c r="AI1378" s="43">
        <f>_xlfn.XLOOKUP(Master1[[#This Row],[cu_id]],Revenue_Analysis[cuid],Revenue_Analysis[Q1 Average], 0)</f>
        <v>540</v>
      </c>
      <c r="AJ1378" s="43">
        <f>_xlfn.XLOOKUP(Master1[[#This Row],[cu_id]],Revenue_Analysis[cuid],Revenue_Analysis[Q2 Average], 0)</f>
        <v>525.40150000000006</v>
      </c>
      <c r="AK1378" s="43">
        <f>_xlfn.XLOOKUP(Master1[[#This Row],[cu_id]],Revenue_Analysis[cuid],Revenue_Analysis[Q3 Average], 0)</f>
        <v>581.54309999999998</v>
      </c>
      <c r="AL1378" s="43">
        <f>_xlfn.XLOOKUP(Master1[[#This Row],[cu_id]],Revenue_Analysis[cuid],Revenue_Analysis[Q4 Average], 0)</f>
        <v>619.93430000000001</v>
      </c>
      <c r="AM1378" s="44">
        <v>0.33333333333333331</v>
      </c>
      <c r="AN1378" s="44">
        <v>0.70833333333333337</v>
      </c>
      <c r="AO1378" s="25" t="s">
        <v>13860</v>
      </c>
      <c r="AP1378" s="25" t="s">
        <v>13860</v>
      </c>
      <c r="AQ1378" s="25" t="s">
        <v>13860</v>
      </c>
      <c r="AR1378" s="25" t="s">
        <v>0</v>
      </c>
      <c r="AS1378" s="15">
        <f>IFERROR(_xlfn.XLOOKUP(Master1[[#This Row],[cu_id]],StopTimes[cu_ID],StopTimes[Average Stop Time]), 0)</f>
        <v>0</v>
      </c>
      <c r="AT137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78" s="45" t="s">
        <v>13860</v>
      </c>
    </row>
    <row r="1379" spans="1:47" x14ac:dyDescent="0.3">
      <c r="A1379" s="74" t="s">
        <v>4584</v>
      </c>
      <c r="B1379" s="25">
        <v>78</v>
      </c>
      <c r="C1379" s="25" t="s">
        <v>6</v>
      </c>
      <c r="D1379" s="26">
        <v>30707</v>
      </c>
      <c r="E1379" s="26" t="s">
        <v>13</v>
      </c>
      <c r="F1379" s="26" t="s">
        <v>1654</v>
      </c>
      <c r="G1379" s="26" t="s">
        <v>2986</v>
      </c>
      <c r="H1379" s="26" t="s">
        <v>5</v>
      </c>
      <c r="I1379" s="26" t="s">
        <v>447</v>
      </c>
      <c r="J1379" s="26" t="s">
        <v>4</v>
      </c>
      <c r="K1379" s="26" t="s">
        <v>543</v>
      </c>
      <c r="L1379" s="27" t="s">
        <v>19</v>
      </c>
      <c r="M1379" s="25" t="s">
        <v>18</v>
      </c>
      <c r="N1379" s="25" t="s">
        <v>2</v>
      </c>
      <c r="O137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215</v>
      </c>
      <c r="P1379" s="25">
        <v>0</v>
      </c>
      <c r="Q1379" s="25">
        <v>0</v>
      </c>
      <c r="R1379" s="25">
        <v>215</v>
      </c>
      <c r="S1379" s="25">
        <v>0</v>
      </c>
      <c r="T1379" s="25">
        <v>0</v>
      </c>
      <c r="U1379" s="25">
        <v>26</v>
      </c>
      <c r="V1379" s="62" t="str">
        <f>IFERROR(Master1[[#This Row],[Avg Garment Scans per Delivery]]/Master1[[#This Row],[Garment Inventory]], "")</f>
        <v/>
      </c>
      <c r="W1379" s="42"/>
      <c r="X1379" s="42"/>
      <c r="Y1379" s="42"/>
      <c r="Z1379" s="42"/>
      <c r="AA1379" s="72">
        <f>_xlfn.XLOOKUP(Master1[[#This Row],[cu_id]], Revenue_Analysis[cuid], Revenue_Analysis[Q1 Low Deviation], 0)</f>
        <v>45.394500000000001</v>
      </c>
      <c r="AB1379" s="72">
        <f>_xlfn.XLOOKUP(Master1[[#This Row],[cu_id]],Revenue_Analysis[cuid],Revenue_Analysis[Q1 High Deviation], 0)</f>
        <v>47.231299999999997</v>
      </c>
      <c r="AC1379" s="72">
        <f>_xlfn.XLOOKUP(Master1[[#This Row],[cu_id]],Revenue_Analysis[cuid],Revenue_Analysis[Q2 Low Deviation], 0)</f>
        <v>47.687800000000003</v>
      </c>
      <c r="AD1379" s="72">
        <f>_xlfn.XLOOKUP(Master1[[#This Row],[cu_id]],Revenue_Analysis[cuid],Revenue_Analysis[Q2 High Deviation], 0)</f>
        <v>50.625599999999999</v>
      </c>
      <c r="AE1379" s="72">
        <f>_xlfn.XLOOKUP(Master1[[#This Row],[cu_id]],Revenue_Analysis[cuid],Revenue_Analysis[Q3 Low Deviation], 0)</f>
        <v>50.309399999999997</v>
      </c>
      <c r="AF1379" s="72">
        <f>_xlfn.XLOOKUP(Master1[[#This Row],[cu_id]],Revenue_Analysis[cuid],Revenue_Analysis[Q3 High Deviation], 0)</f>
        <v>51.279200000000003</v>
      </c>
      <c r="AG1379" s="72">
        <f>_xlfn.XLOOKUP(Master1[[#This Row],[cu_id]],Revenue_Analysis[cuid],Revenue_Analysis[Q4 Low Deviation], 0)</f>
        <v>50.37</v>
      </c>
      <c r="AH1379" s="43">
        <f>_xlfn.XLOOKUP(Master1[[#This Row],[cu_id]],Revenue_Analysis[cuid],Revenue_Analysis[Q4 High Deviation], 0)</f>
        <v>50.37</v>
      </c>
      <c r="AI1379" s="43">
        <f>_xlfn.XLOOKUP(Master1[[#This Row],[cu_id]],Revenue_Analysis[cuid],Revenue_Analysis[Q1 Average], 0)</f>
        <v>46.312899999999999</v>
      </c>
      <c r="AJ1379" s="43">
        <f>_xlfn.XLOOKUP(Master1[[#This Row],[cu_id]],Revenue_Analysis[cuid],Revenue_Analysis[Q2 Average], 0)</f>
        <v>49.156700000000001</v>
      </c>
      <c r="AK1379" s="43">
        <f>_xlfn.XLOOKUP(Master1[[#This Row],[cu_id]],Revenue_Analysis[cuid],Revenue_Analysis[Q3 Average], 0)</f>
        <v>50.7943</v>
      </c>
      <c r="AL1379" s="43">
        <f>_xlfn.XLOOKUP(Master1[[#This Row],[cu_id]],Revenue_Analysis[cuid],Revenue_Analysis[Q4 Average], 0)</f>
        <v>50.37</v>
      </c>
      <c r="AM1379" s="44">
        <v>0.41666666666666669</v>
      </c>
      <c r="AN1379" s="44">
        <v>0.70833333333333337</v>
      </c>
      <c r="AO1379" s="25" t="s">
        <v>13860</v>
      </c>
      <c r="AP1379" s="25" t="s">
        <v>13860</v>
      </c>
      <c r="AQ1379" s="25" t="s">
        <v>13860</v>
      </c>
      <c r="AR1379" s="25" t="s">
        <v>0</v>
      </c>
      <c r="AS1379" s="15">
        <f>IFERROR(_xlfn.XLOOKUP(Master1[[#This Row],[cu_id]],StopTimes[cu_ID],StopTimes[Average Stop Time]), 0)</f>
        <v>1.7791666666666668</v>
      </c>
      <c r="AT137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79" s="45">
        <v>3</v>
      </c>
    </row>
    <row r="1380" spans="1:47" x14ac:dyDescent="0.3">
      <c r="A1380" s="74" t="s">
        <v>3947</v>
      </c>
      <c r="B1380" s="25">
        <v>78</v>
      </c>
      <c r="C1380" s="25" t="s">
        <v>6</v>
      </c>
      <c r="D1380" s="26">
        <v>30708</v>
      </c>
      <c r="E1380" s="26" t="s">
        <v>13</v>
      </c>
      <c r="F1380" s="26" t="s">
        <v>1654</v>
      </c>
      <c r="G1380" s="26" t="s">
        <v>1655</v>
      </c>
      <c r="H1380" s="26" t="s">
        <v>5</v>
      </c>
      <c r="I1380" s="26" t="s">
        <v>1460</v>
      </c>
      <c r="J1380" s="26" t="s">
        <v>4</v>
      </c>
      <c r="K1380" s="26" t="s">
        <v>1164</v>
      </c>
      <c r="L1380" s="27" t="s">
        <v>19</v>
      </c>
      <c r="M1380" s="25" t="s">
        <v>18</v>
      </c>
      <c r="N1380" s="25" t="s">
        <v>2</v>
      </c>
      <c r="O138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205</v>
      </c>
      <c r="P1380" s="25">
        <v>0</v>
      </c>
      <c r="Q1380" s="25">
        <v>0</v>
      </c>
      <c r="R1380" s="25">
        <v>205</v>
      </c>
      <c r="S1380" s="25">
        <v>0</v>
      </c>
      <c r="T1380" s="25">
        <v>0</v>
      </c>
      <c r="U1380" s="25">
        <v>26</v>
      </c>
      <c r="V1380" s="62" t="str">
        <f>IFERROR(Master1[[#This Row],[Avg Garment Scans per Delivery]]/Master1[[#This Row],[Garment Inventory]], "")</f>
        <v/>
      </c>
      <c r="W1380" s="42"/>
      <c r="X1380" s="42"/>
      <c r="Y1380" s="42"/>
      <c r="Z1380" s="42"/>
      <c r="AA1380" s="72">
        <f>_xlfn.XLOOKUP(Master1[[#This Row],[cu_id]], Revenue_Analysis[cuid], Revenue_Analysis[Q1 Low Deviation], 0)</f>
        <v>60.8645</v>
      </c>
      <c r="AB1380" s="72">
        <f>_xlfn.XLOOKUP(Master1[[#This Row],[cu_id]],Revenue_Analysis[cuid],Revenue_Analysis[Q1 High Deviation], 0)</f>
        <v>62.701300000000003</v>
      </c>
      <c r="AC1380" s="72">
        <f>_xlfn.XLOOKUP(Master1[[#This Row],[cu_id]],Revenue_Analysis[cuid],Revenue_Analysis[Q2 Low Deviation], 0)</f>
        <v>63.034500000000001</v>
      </c>
      <c r="AD1380" s="72">
        <f>_xlfn.XLOOKUP(Master1[[#This Row],[cu_id]],Revenue_Analysis[cuid],Revenue_Analysis[Q2 High Deviation], 0)</f>
        <v>65.878900000000002</v>
      </c>
      <c r="AE1380" s="72">
        <f>_xlfn.XLOOKUP(Master1[[#This Row],[cu_id]],Revenue_Analysis[cuid],Revenue_Analysis[Q3 Low Deviation], 0)</f>
        <v>65.539400000000001</v>
      </c>
      <c r="AF1380" s="72">
        <f>_xlfn.XLOOKUP(Master1[[#This Row],[cu_id]],Revenue_Analysis[cuid],Revenue_Analysis[Q3 High Deviation], 0)</f>
        <v>66.509200000000007</v>
      </c>
      <c r="AG1380" s="72">
        <f>_xlfn.XLOOKUP(Master1[[#This Row],[cu_id]],Revenue_Analysis[cuid],Revenue_Analysis[Q4 Low Deviation], 0)</f>
        <v>65.599999999999994</v>
      </c>
      <c r="AH1380" s="43">
        <f>_xlfn.XLOOKUP(Master1[[#This Row],[cu_id]],Revenue_Analysis[cuid],Revenue_Analysis[Q4 High Deviation], 0)</f>
        <v>65.599999999999994</v>
      </c>
      <c r="AI1380" s="43">
        <f>_xlfn.XLOOKUP(Master1[[#This Row],[cu_id]],Revenue_Analysis[cuid],Revenue_Analysis[Q1 Average], 0)</f>
        <v>61.782899999999998</v>
      </c>
      <c r="AJ1380" s="43">
        <f>_xlfn.XLOOKUP(Master1[[#This Row],[cu_id]],Revenue_Analysis[cuid],Revenue_Analysis[Q2 Average], 0)</f>
        <v>64.456699999999998</v>
      </c>
      <c r="AK1380" s="43">
        <f>_xlfn.XLOOKUP(Master1[[#This Row],[cu_id]],Revenue_Analysis[cuid],Revenue_Analysis[Q3 Average], 0)</f>
        <v>66.024299999999997</v>
      </c>
      <c r="AL1380" s="43">
        <f>_xlfn.XLOOKUP(Master1[[#This Row],[cu_id]],Revenue_Analysis[cuid],Revenue_Analysis[Q4 Average], 0)</f>
        <v>65.599999999999994</v>
      </c>
      <c r="AM1380" s="44">
        <v>0.41666666666666669</v>
      </c>
      <c r="AN1380" s="44">
        <v>0.70833333333333337</v>
      </c>
      <c r="AO1380" s="25" t="s">
        <v>13860</v>
      </c>
      <c r="AP1380" s="25" t="s">
        <v>13860</v>
      </c>
      <c r="AQ1380" s="25" t="s">
        <v>13860</v>
      </c>
      <c r="AR1380" s="25" t="s">
        <v>0</v>
      </c>
      <c r="AS1380" s="15">
        <f>IFERROR(_xlfn.XLOOKUP(Master1[[#This Row],[cu_id]],StopTimes[cu_ID],StopTimes[Average Stop Time]), 0)</f>
        <v>6.5875000000000004</v>
      </c>
      <c r="AT138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80" s="45" t="s">
        <v>13860</v>
      </c>
    </row>
    <row r="1381" spans="1:47" x14ac:dyDescent="0.3">
      <c r="A1381" s="76" t="s">
        <v>3948</v>
      </c>
      <c r="B1381" s="31">
        <v>72</v>
      </c>
      <c r="C1381" s="31" t="s">
        <v>14</v>
      </c>
      <c r="D1381" s="60">
        <v>499014</v>
      </c>
      <c r="E1381" s="60" t="s">
        <v>104</v>
      </c>
      <c r="F1381" s="60" t="s">
        <v>100</v>
      </c>
      <c r="G1381" s="60" t="s">
        <v>1656</v>
      </c>
      <c r="H1381" s="60" t="s">
        <v>5</v>
      </c>
      <c r="I1381" s="60" t="s">
        <v>1657</v>
      </c>
      <c r="J1381" s="60" t="s">
        <v>4</v>
      </c>
      <c r="K1381" s="60" t="s">
        <v>428</v>
      </c>
      <c r="L1381" s="61" t="s">
        <v>24</v>
      </c>
      <c r="M1381" s="31" t="s">
        <v>23</v>
      </c>
      <c r="N1381" s="31" t="s">
        <v>2</v>
      </c>
      <c r="O1381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260</v>
      </c>
      <c r="P1381" s="31">
        <v>0</v>
      </c>
      <c r="Q1381" s="31">
        <v>0</v>
      </c>
      <c r="R1381" s="31">
        <v>0</v>
      </c>
      <c r="S1381" s="31">
        <v>260</v>
      </c>
      <c r="T1381" s="31">
        <v>0</v>
      </c>
      <c r="U1381" s="31">
        <v>13</v>
      </c>
      <c r="V1381" s="62" t="str">
        <f>IFERROR(Master1[[#This Row],[Avg Garment Scans per Delivery]]/Master1[[#This Row],[Garment Inventory]], "")</f>
        <v/>
      </c>
      <c r="W1381" s="63"/>
      <c r="X1381" s="63"/>
      <c r="Y1381" s="63"/>
      <c r="Z1381" s="63"/>
      <c r="AA1381" s="72">
        <f>_xlfn.XLOOKUP(Master1[[#This Row],[cu_id]], Revenue_Analysis[cuid], Revenue_Analysis[Q1 Low Deviation], 0)</f>
        <v>36.96</v>
      </c>
      <c r="AB1381" s="72">
        <f>_xlfn.XLOOKUP(Master1[[#This Row],[cu_id]],Revenue_Analysis[cuid],Revenue_Analysis[Q1 High Deviation], 0)</f>
        <v>38.96</v>
      </c>
      <c r="AC1381" s="72">
        <f>_xlfn.XLOOKUP(Master1[[#This Row],[cu_id]],Revenue_Analysis[cuid],Revenue_Analysis[Q2 Low Deviation], 0)</f>
        <v>38.121099999999998</v>
      </c>
      <c r="AD1381" s="72">
        <f>_xlfn.XLOOKUP(Master1[[#This Row],[cu_id]],Revenue_Analysis[cuid],Revenue_Analysis[Q2 High Deviation], 0)</f>
        <v>39.485500000000002</v>
      </c>
      <c r="AE1381" s="72">
        <f>_xlfn.XLOOKUP(Master1[[#This Row],[cu_id]],Revenue_Analysis[cuid],Revenue_Analysis[Q3 Low Deviation], 0)</f>
        <v>38.835599999999999</v>
      </c>
      <c r="AF1381" s="72">
        <f>_xlfn.XLOOKUP(Master1[[#This Row],[cu_id]],Revenue_Analysis[cuid],Revenue_Analysis[Q3 High Deviation], 0)</f>
        <v>39.217799999999997</v>
      </c>
      <c r="AG1381" s="72">
        <f>_xlfn.XLOOKUP(Master1[[#This Row],[cu_id]],Revenue_Analysis[cuid],Revenue_Analysis[Q4 Low Deviation], 0)</f>
        <v>38.74</v>
      </c>
      <c r="AH1381" s="43">
        <f>_xlfn.XLOOKUP(Master1[[#This Row],[cu_id]],Revenue_Analysis[cuid],Revenue_Analysis[Q4 High Deviation], 0)</f>
        <v>38.74</v>
      </c>
      <c r="AI1381" s="72">
        <f>_xlfn.XLOOKUP(Master1[[#This Row],[cu_id]],Revenue_Analysis[cuid],Revenue_Analysis[Q1 Average], 0)</f>
        <v>37.96</v>
      </c>
      <c r="AJ1381" s="72">
        <f>_xlfn.XLOOKUP(Master1[[#This Row],[cu_id]],Revenue_Analysis[cuid],Revenue_Analysis[Q2 Average], 0)</f>
        <v>38.8033</v>
      </c>
      <c r="AK1381" s="72">
        <f>_xlfn.XLOOKUP(Master1[[#This Row],[cu_id]],Revenue_Analysis[cuid],Revenue_Analysis[Q3 Average], 0)</f>
        <v>39.026699999999998</v>
      </c>
      <c r="AL1381" s="72">
        <f>_xlfn.XLOOKUP(Master1[[#This Row],[cu_id]],Revenue_Analysis[cuid],Revenue_Analysis[Q4 Average], 0)</f>
        <v>38.74</v>
      </c>
      <c r="AM1381" s="64">
        <v>0.375</v>
      </c>
      <c r="AN1381" s="64">
        <v>0.6875</v>
      </c>
      <c r="AO1381" s="31" t="s">
        <v>13860</v>
      </c>
      <c r="AP1381" s="31" t="s">
        <v>13860</v>
      </c>
      <c r="AQ1381" s="31" t="s">
        <v>13860</v>
      </c>
      <c r="AR1381" s="31" t="s">
        <v>0</v>
      </c>
      <c r="AS1381" s="15">
        <f>IFERROR(_xlfn.XLOOKUP(Master1[[#This Row],[cu_id]],StopTimes[cu_ID],StopTimes[Average Stop Time]), 0)</f>
        <v>1.1333333333333333</v>
      </c>
      <c r="AT1381" s="14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381" s="65">
        <v>5</v>
      </c>
    </row>
    <row r="1382" spans="1:47" x14ac:dyDescent="0.3">
      <c r="A1382" s="77" t="s">
        <v>3949</v>
      </c>
      <c r="B1382" s="25">
        <v>8</v>
      </c>
      <c r="C1382" s="25" t="s">
        <v>7</v>
      </c>
      <c r="D1382" s="26">
        <v>30715</v>
      </c>
      <c r="E1382" s="26" t="s">
        <v>13</v>
      </c>
      <c r="F1382" s="26" t="s">
        <v>1658</v>
      </c>
      <c r="G1382" s="26" t="s">
        <v>1659</v>
      </c>
      <c r="H1382" s="26" t="s">
        <v>5</v>
      </c>
      <c r="I1382" s="26" t="s">
        <v>447</v>
      </c>
      <c r="J1382" s="26" t="s">
        <v>4</v>
      </c>
      <c r="K1382" s="26" t="s">
        <v>231</v>
      </c>
      <c r="L1382" s="27" t="s">
        <v>19</v>
      </c>
      <c r="M1382" s="25" t="s">
        <v>18</v>
      </c>
      <c r="N1382" s="25" t="s">
        <v>2</v>
      </c>
      <c r="O138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85</v>
      </c>
      <c r="P1382" s="25">
        <v>0</v>
      </c>
      <c r="Q1382" s="25">
        <v>0</v>
      </c>
      <c r="R1382" s="25">
        <v>0</v>
      </c>
      <c r="S1382" s="25">
        <v>0</v>
      </c>
      <c r="T1382" s="25">
        <v>85</v>
      </c>
      <c r="U1382" s="25">
        <v>26</v>
      </c>
      <c r="V1382" s="62" t="str">
        <f>IFERROR(Master1[[#This Row],[Avg Garment Scans per Delivery]]/Master1[[#This Row],[Garment Inventory]], "")</f>
        <v/>
      </c>
      <c r="W1382" s="42"/>
      <c r="X1382" s="42"/>
      <c r="Y1382" s="42"/>
      <c r="Z1382" s="42"/>
      <c r="AA1382" s="72">
        <f>_xlfn.XLOOKUP(Master1[[#This Row],[cu_id]], Revenue_Analysis[cuid], Revenue_Analysis[Q1 Low Deviation], 0)</f>
        <v>77.683899999999994</v>
      </c>
      <c r="AB1382" s="72">
        <f>_xlfn.XLOOKUP(Master1[[#This Row],[cu_id]],Revenue_Analysis[cuid],Revenue_Analysis[Q1 High Deviation], 0)</f>
        <v>81.579499999999996</v>
      </c>
      <c r="AC1382" s="72">
        <f>_xlfn.XLOOKUP(Master1[[#This Row],[cu_id]],Revenue_Analysis[cuid],Revenue_Analysis[Q2 Low Deviation], 0)</f>
        <v>82.376000000000005</v>
      </c>
      <c r="AD1382" s="72">
        <f>_xlfn.XLOOKUP(Master1[[#This Row],[cu_id]],Revenue_Analysis[cuid],Revenue_Analysis[Q2 High Deviation], 0)</f>
        <v>85.069800000000001</v>
      </c>
      <c r="AE1382" s="72">
        <f>_xlfn.XLOOKUP(Master1[[#This Row],[cu_id]],Revenue_Analysis[cuid],Revenue_Analysis[Q3 Low Deviation], 0)</f>
        <v>84.997500000000002</v>
      </c>
      <c r="AF1382" s="72">
        <f>_xlfn.XLOOKUP(Master1[[#This Row],[cu_id]],Revenue_Analysis[cuid],Revenue_Analysis[Q3 High Deviation], 0)</f>
        <v>85.996700000000004</v>
      </c>
      <c r="AG1382" s="72">
        <f>_xlfn.XLOOKUP(Master1[[#This Row],[cu_id]],Revenue_Analysis[cuid],Revenue_Analysis[Q4 Low Deviation], 0)</f>
        <v>85.06</v>
      </c>
      <c r="AH1382" s="43">
        <f>_xlfn.XLOOKUP(Master1[[#This Row],[cu_id]],Revenue_Analysis[cuid],Revenue_Analysis[Q4 High Deviation], 0)</f>
        <v>85.06</v>
      </c>
      <c r="AI1382" s="43">
        <f>_xlfn.XLOOKUP(Master1[[#This Row],[cu_id]],Revenue_Analysis[cuid],Revenue_Analysis[Q1 Average], 0)</f>
        <v>79.631699999999995</v>
      </c>
      <c r="AJ1382" s="43">
        <f>_xlfn.XLOOKUP(Master1[[#This Row],[cu_id]],Revenue_Analysis[cuid],Revenue_Analysis[Q2 Average], 0)</f>
        <v>83.722899999999996</v>
      </c>
      <c r="AK1382" s="43">
        <f>_xlfn.XLOOKUP(Master1[[#This Row],[cu_id]],Revenue_Analysis[cuid],Revenue_Analysis[Q3 Average], 0)</f>
        <v>85.497100000000003</v>
      </c>
      <c r="AL1382" s="43">
        <f>_xlfn.XLOOKUP(Master1[[#This Row],[cu_id]],Revenue_Analysis[cuid],Revenue_Analysis[Q4 Average], 0)</f>
        <v>85.06</v>
      </c>
      <c r="AM1382" s="44">
        <v>0.375</v>
      </c>
      <c r="AN1382" s="44">
        <v>0.70833333333333337</v>
      </c>
      <c r="AO1382" s="25" t="s">
        <v>13860</v>
      </c>
      <c r="AP1382" s="25" t="s">
        <v>13860</v>
      </c>
      <c r="AQ1382" s="25" t="s">
        <v>13860</v>
      </c>
      <c r="AR1382" s="25" t="s">
        <v>0</v>
      </c>
      <c r="AS1382" s="15">
        <f>IFERROR(_xlfn.XLOOKUP(Master1[[#This Row],[cu_id]],StopTimes[cu_ID],StopTimes[Average Stop Time]), 0)</f>
        <v>5.3916666666666666</v>
      </c>
      <c r="AT138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82" s="45" t="s">
        <v>13860</v>
      </c>
    </row>
    <row r="1383" spans="1:47" x14ac:dyDescent="0.3">
      <c r="A1383" s="100" t="s">
        <v>3950</v>
      </c>
      <c r="B1383" s="31">
        <v>8</v>
      </c>
      <c r="C1383" s="31" t="s">
        <v>14</v>
      </c>
      <c r="D1383" s="60">
        <v>99082</v>
      </c>
      <c r="E1383" s="60" t="s">
        <v>90</v>
      </c>
      <c r="F1383" s="128" t="s">
        <v>4818</v>
      </c>
      <c r="G1383" s="60" t="s">
        <v>1661</v>
      </c>
      <c r="H1383" s="60" t="s">
        <v>5</v>
      </c>
      <c r="I1383" s="60" t="s">
        <v>403</v>
      </c>
      <c r="J1383" s="60" t="s">
        <v>4</v>
      </c>
      <c r="K1383" s="60" t="s">
        <v>375</v>
      </c>
      <c r="L1383" s="61" t="s">
        <v>19</v>
      </c>
      <c r="M1383" s="31" t="s">
        <v>18</v>
      </c>
      <c r="N1383" s="31" t="s">
        <v>2</v>
      </c>
      <c r="O1383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90</v>
      </c>
      <c r="P1383" s="31">
        <v>0</v>
      </c>
      <c r="Q1383" s="31">
        <v>0</v>
      </c>
      <c r="R1383" s="31">
        <v>0</v>
      </c>
      <c r="S1383" s="31">
        <v>90</v>
      </c>
      <c r="T1383" s="31">
        <v>0</v>
      </c>
      <c r="U1383" s="31">
        <v>27</v>
      </c>
      <c r="V1383" s="62" t="str">
        <f>IFERROR(Master1[[#This Row],[Avg Garment Scans per Delivery]]/Master1[[#This Row],[Garment Inventory]], "")</f>
        <v/>
      </c>
      <c r="W1383" s="63"/>
      <c r="X1383" s="63"/>
      <c r="Y1383" s="63"/>
      <c r="Z1383" s="63"/>
      <c r="AA1383" s="72">
        <f>_xlfn.XLOOKUP(Master1[[#This Row],[cu_id]], Revenue_Analysis[cuid], Revenue_Analysis[Q1 Low Deviation], 0)</f>
        <v>55.984499999999997</v>
      </c>
      <c r="AB1383" s="72">
        <f>_xlfn.XLOOKUP(Master1[[#This Row],[cu_id]],Revenue_Analysis[cuid],Revenue_Analysis[Q1 High Deviation], 0)</f>
        <v>57.821300000000001</v>
      </c>
      <c r="AC1383" s="72">
        <f>_xlfn.XLOOKUP(Master1[[#This Row],[cu_id]],Revenue_Analysis[cuid],Revenue_Analysis[Q2 Low Deviation], 0)</f>
        <v>40.773299999999999</v>
      </c>
      <c r="AD1383" s="72">
        <f>_xlfn.XLOOKUP(Master1[[#This Row],[cu_id]],Revenue_Analysis[cuid],Revenue_Analysis[Q2 High Deviation], 0)</f>
        <v>43.6267</v>
      </c>
      <c r="AE1383" s="72">
        <f>_xlfn.XLOOKUP(Master1[[#This Row],[cu_id]],Revenue_Analysis[cuid],Revenue_Analysis[Q3 Low Deviation], 0)</f>
        <v>42.381999999999998</v>
      </c>
      <c r="AF1383" s="72">
        <f>_xlfn.XLOOKUP(Master1[[#This Row],[cu_id]],Revenue_Analysis[cuid],Revenue_Analysis[Q3 High Deviation], 0)</f>
        <v>43.812199999999997</v>
      </c>
      <c r="AG1383" s="72">
        <f>_xlfn.XLOOKUP(Master1[[#This Row],[cu_id]],Revenue_Analysis[cuid],Revenue_Analysis[Q4 Low Deviation], 0)</f>
        <v>46.482300000000002</v>
      </c>
      <c r="AH1383" s="43">
        <f>_xlfn.XLOOKUP(Master1[[#This Row],[cu_id]],Revenue_Analysis[cuid],Revenue_Analysis[Q4 High Deviation], 0)</f>
        <v>62.491100000000003</v>
      </c>
      <c r="AI1383" s="72">
        <f>_xlfn.XLOOKUP(Master1[[#This Row],[cu_id]],Revenue_Analysis[cuid],Revenue_Analysis[Q1 Average], 0)</f>
        <v>56.902900000000002</v>
      </c>
      <c r="AJ1383" s="72">
        <f>_xlfn.XLOOKUP(Master1[[#This Row],[cu_id]],Revenue_Analysis[cuid],Revenue_Analysis[Q2 Average], 0)</f>
        <v>42.2</v>
      </c>
      <c r="AK1383" s="72">
        <f>_xlfn.XLOOKUP(Master1[[#This Row],[cu_id]],Revenue_Analysis[cuid],Revenue_Analysis[Q3 Average], 0)</f>
        <v>43.097099999999998</v>
      </c>
      <c r="AL1383" s="72">
        <f>_xlfn.XLOOKUP(Master1[[#This Row],[cu_id]],Revenue_Analysis[cuid],Revenue_Analysis[Q4 Average], 0)</f>
        <v>54.486699999999999</v>
      </c>
      <c r="AM1383" s="64">
        <v>0.29166666666666669</v>
      </c>
      <c r="AN1383" s="64">
        <v>0.70833333333333337</v>
      </c>
      <c r="AO1383" s="31" t="s">
        <v>13860</v>
      </c>
      <c r="AP1383" s="31" t="s">
        <v>13860</v>
      </c>
      <c r="AQ1383" s="31" t="s">
        <v>13860</v>
      </c>
      <c r="AR1383" s="31" t="s">
        <v>0</v>
      </c>
      <c r="AS1383" s="15">
        <f>IFERROR(_xlfn.XLOOKUP(Master1[[#This Row],[cu_id]],StopTimes[cu_ID],StopTimes[Average Stop Time]), 0)</f>
        <v>3.6333333333333333</v>
      </c>
      <c r="AT1383" s="14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83" s="65" t="s">
        <v>13860</v>
      </c>
    </row>
    <row r="1384" spans="1:47" x14ac:dyDescent="0.3">
      <c r="A1384" s="74" t="s">
        <v>3419</v>
      </c>
      <c r="B1384" s="25">
        <v>8</v>
      </c>
      <c r="C1384" s="25" t="s">
        <v>12</v>
      </c>
      <c r="D1384" s="26">
        <v>99082</v>
      </c>
      <c r="E1384" s="26" t="s">
        <v>83</v>
      </c>
      <c r="F1384" s="83" t="s">
        <v>4775</v>
      </c>
      <c r="G1384" s="26" t="s">
        <v>317</v>
      </c>
      <c r="H1384" s="26" t="s">
        <v>5</v>
      </c>
      <c r="I1384" s="26" t="s">
        <v>318</v>
      </c>
      <c r="J1384" s="26" t="s">
        <v>4</v>
      </c>
      <c r="K1384" s="26" t="s">
        <v>319</v>
      </c>
      <c r="L1384" s="27" t="s">
        <v>17</v>
      </c>
      <c r="M1384" s="25" t="s">
        <v>10</v>
      </c>
      <c r="N1384" s="25" t="s">
        <v>2</v>
      </c>
      <c r="O1384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160</v>
      </c>
      <c r="P1384" s="25">
        <v>0</v>
      </c>
      <c r="Q1384" s="25">
        <v>160</v>
      </c>
      <c r="R1384" s="25">
        <v>0</v>
      </c>
      <c r="S1384" s="25">
        <v>0</v>
      </c>
      <c r="T1384" s="25">
        <v>0</v>
      </c>
      <c r="U1384" s="25">
        <v>26</v>
      </c>
      <c r="V1384" s="62" t="str">
        <f>IFERROR(Master1[[#This Row],[Avg Garment Scans per Delivery]]/Master1[[#This Row],[Garment Inventory]], "")</f>
        <v/>
      </c>
      <c r="W1384" s="42"/>
      <c r="X1384" s="42"/>
      <c r="Y1384" s="42"/>
      <c r="Z1384" s="42"/>
      <c r="AA1384" s="43">
        <f>_xlfn.XLOOKUP(Master1[[#This Row],[cu_id]], Revenue_Analysis[cuid], Revenue_Analysis[Q1 Low Deviation], 0)</f>
        <v>65.98</v>
      </c>
      <c r="AB1384" s="43">
        <f>_xlfn.XLOOKUP(Master1[[#This Row],[cu_id]],Revenue_Analysis[cuid],Revenue_Analysis[Q1 High Deviation], 0)</f>
        <v>67.23</v>
      </c>
      <c r="AC1384" s="43">
        <f>_xlfn.XLOOKUP(Master1[[#This Row],[cu_id]],Revenue_Analysis[cuid],Revenue_Analysis[Q2 Low Deviation], 0)</f>
        <v>47.971200000000003</v>
      </c>
      <c r="AD1384" s="43">
        <f>_xlfn.XLOOKUP(Master1[[#This Row],[cu_id]],Revenue_Analysis[cuid],Revenue_Analysis[Q2 High Deviation], 0)</f>
        <v>49.563000000000002</v>
      </c>
      <c r="AE1384" s="43">
        <f>_xlfn.XLOOKUP(Master1[[#This Row],[cu_id]],Revenue_Analysis[cuid],Revenue_Analysis[Q3 Low Deviation], 0)</f>
        <v>49.56</v>
      </c>
      <c r="AF1384" s="43">
        <f>_xlfn.XLOOKUP(Master1[[#This Row],[cu_id]],Revenue_Analysis[cuid],Revenue_Analysis[Q3 High Deviation], 0)</f>
        <v>50.16</v>
      </c>
      <c r="AG1384" s="43">
        <f>_xlfn.XLOOKUP(Master1[[#This Row],[cu_id]],Revenue_Analysis[cuid],Revenue_Analysis[Q4 Low Deviation], 0)</f>
        <v>55.765099999999997</v>
      </c>
      <c r="AH1384" s="43">
        <f>_xlfn.XLOOKUP(Master1[[#This Row],[cu_id]],Revenue_Analysis[cuid],Revenue_Analysis[Q4 High Deviation], 0)</f>
        <v>72.312100000000001</v>
      </c>
      <c r="AI1384" s="43">
        <f>_xlfn.XLOOKUP(Master1[[#This Row],[cu_id]],Revenue_Analysis[cuid],Revenue_Analysis[Q1 Average], 0)</f>
        <v>66.605000000000004</v>
      </c>
      <c r="AJ1384" s="43">
        <f>_xlfn.XLOOKUP(Master1[[#This Row],[cu_id]],Revenue_Analysis[cuid],Revenue_Analysis[Q2 Average], 0)</f>
        <v>48.767099999999999</v>
      </c>
      <c r="AK1384" s="43">
        <f>_xlfn.XLOOKUP(Master1[[#This Row],[cu_id]],Revenue_Analysis[cuid],Revenue_Analysis[Q3 Average], 0)</f>
        <v>49.86</v>
      </c>
      <c r="AL1384" s="43">
        <f>_xlfn.XLOOKUP(Master1[[#This Row],[cu_id]],Revenue_Analysis[cuid],Revenue_Analysis[Q4 Average], 0)</f>
        <v>64.038600000000002</v>
      </c>
      <c r="AM1384" s="44">
        <v>0.29166666666666669</v>
      </c>
      <c r="AN1384" s="44">
        <v>0.79166666666666663</v>
      </c>
      <c r="AO1384" s="25" t="s">
        <v>13860</v>
      </c>
      <c r="AP1384" s="25" t="s">
        <v>13860</v>
      </c>
      <c r="AQ1384" s="25" t="s">
        <v>13860</v>
      </c>
      <c r="AR1384" s="25" t="s">
        <v>0</v>
      </c>
      <c r="AS1384" s="15">
        <f>IFERROR(_xlfn.XLOOKUP(Master1[[#This Row],[cu_id]],StopTimes[cu_ID],StopTimes[Average Stop Time]), 0)</f>
        <v>2.4416666666666669</v>
      </c>
      <c r="AT1384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84" s="45" t="s">
        <v>13860</v>
      </c>
    </row>
    <row r="1385" spans="1:47" x14ac:dyDescent="0.3">
      <c r="A1385" s="74" t="s">
        <v>3602</v>
      </c>
      <c r="B1385" s="25">
        <v>9</v>
      </c>
      <c r="C1385" s="25" t="s">
        <v>6</v>
      </c>
      <c r="D1385" s="26">
        <v>26286</v>
      </c>
      <c r="E1385" s="26" t="s">
        <v>13</v>
      </c>
      <c r="F1385" s="26" t="s">
        <v>855</v>
      </c>
      <c r="G1385" s="26" t="s">
        <v>856</v>
      </c>
      <c r="H1385" s="26" t="s">
        <v>11</v>
      </c>
      <c r="I1385" s="26" t="s">
        <v>283</v>
      </c>
      <c r="J1385" s="26" t="s">
        <v>4</v>
      </c>
      <c r="K1385" s="26" t="s">
        <v>284</v>
      </c>
      <c r="L1385" s="27" t="s">
        <v>16</v>
      </c>
      <c r="M1385" s="25" t="s">
        <v>3</v>
      </c>
      <c r="N1385" s="25" t="s">
        <v>2</v>
      </c>
      <c r="O1385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385" s="25">
        <v>0</v>
      </c>
      <c r="Q1385" s="25">
        <v>0</v>
      </c>
      <c r="R1385" s="25">
        <v>150</v>
      </c>
      <c r="S1385" s="25">
        <v>0</v>
      </c>
      <c r="T1385" s="25">
        <v>0</v>
      </c>
      <c r="U1385" s="25">
        <v>52</v>
      </c>
      <c r="V1385" s="62" t="str">
        <f>IFERROR(Master1[[#This Row],[Avg Garment Scans per Delivery]]/Master1[[#This Row],[Garment Inventory]], "")</f>
        <v/>
      </c>
      <c r="W1385" s="42"/>
      <c r="X1385" s="42"/>
      <c r="Y1385" s="42"/>
      <c r="Z1385" s="42"/>
      <c r="AA1385" s="43">
        <f>_xlfn.XLOOKUP(Master1[[#This Row],[cu_id]], Revenue_Analysis[cuid], Revenue_Analysis[Q1 Low Deviation], 0)</f>
        <v>42.293999999999997</v>
      </c>
      <c r="AB1385" s="43">
        <f>_xlfn.XLOOKUP(Master1[[#This Row],[cu_id]],Revenue_Analysis[cuid],Revenue_Analysis[Q1 High Deviation], 0)</f>
        <v>65.733599999999996</v>
      </c>
      <c r="AC1385" s="43">
        <f>_xlfn.XLOOKUP(Master1[[#This Row],[cu_id]],Revenue_Analysis[cuid],Revenue_Analysis[Q2 Low Deviation], 0)</f>
        <v>47.3508</v>
      </c>
      <c r="AD1385" s="43">
        <f>_xlfn.XLOOKUP(Master1[[#This Row],[cu_id]],Revenue_Analysis[cuid],Revenue_Analysis[Q2 High Deviation], 0)</f>
        <v>77.856800000000007</v>
      </c>
      <c r="AE1385" s="43">
        <f>_xlfn.XLOOKUP(Master1[[#This Row],[cu_id]],Revenue_Analysis[cuid],Revenue_Analysis[Q3 Low Deviation], 0)</f>
        <v>49.936300000000003</v>
      </c>
      <c r="AF1385" s="43">
        <f>_xlfn.XLOOKUP(Master1[[#This Row],[cu_id]],Revenue_Analysis[cuid],Revenue_Analysis[Q3 High Deviation], 0)</f>
        <v>74.700699999999998</v>
      </c>
      <c r="AG1385" s="43">
        <f>_xlfn.XLOOKUP(Master1[[#This Row],[cu_id]],Revenue_Analysis[cuid],Revenue_Analysis[Q4 Low Deviation], 0)</f>
        <v>50.571399999999997</v>
      </c>
      <c r="AH1385" s="43">
        <f>_xlfn.XLOOKUP(Master1[[#This Row],[cu_id]],Revenue_Analysis[cuid],Revenue_Analysis[Q4 High Deviation], 0)</f>
        <v>75.191599999999994</v>
      </c>
      <c r="AI1385" s="43">
        <f>_xlfn.XLOOKUP(Master1[[#This Row],[cu_id]],Revenue_Analysis[cuid],Revenue_Analysis[Q1 Average], 0)</f>
        <v>54.013800000000003</v>
      </c>
      <c r="AJ1385" s="43">
        <f>_xlfn.XLOOKUP(Master1[[#This Row],[cu_id]],Revenue_Analysis[cuid],Revenue_Analysis[Q2 Average], 0)</f>
        <v>62.6038</v>
      </c>
      <c r="AK1385" s="43">
        <f>_xlfn.XLOOKUP(Master1[[#This Row],[cu_id]],Revenue_Analysis[cuid],Revenue_Analysis[Q3 Average], 0)</f>
        <v>62.3185</v>
      </c>
      <c r="AL1385" s="43">
        <f>_xlfn.XLOOKUP(Master1[[#This Row],[cu_id]],Revenue_Analysis[cuid],Revenue_Analysis[Q4 Average], 0)</f>
        <v>62.881500000000003</v>
      </c>
      <c r="AM1385" s="44">
        <v>0.20833333333333334</v>
      </c>
      <c r="AN1385" s="44">
        <v>0.66666666666666663</v>
      </c>
      <c r="AO1385" s="25" t="s">
        <v>13860</v>
      </c>
      <c r="AP1385" s="25" t="s">
        <v>13860</v>
      </c>
      <c r="AQ1385" s="25" t="s">
        <v>13860</v>
      </c>
      <c r="AR1385" s="25" t="s">
        <v>0</v>
      </c>
      <c r="AS1385" s="15">
        <f>IFERROR(_xlfn.XLOOKUP(Master1[[#This Row],[cu_id]],StopTimes[cu_ID],StopTimes[Average Stop Time]), 0)</f>
        <v>10.345833333333333</v>
      </c>
      <c r="AT1385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85" s="45" t="s">
        <v>13860</v>
      </c>
    </row>
    <row r="1386" spans="1:47" x14ac:dyDescent="0.3">
      <c r="A1386" s="76" t="s">
        <v>3953</v>
      </c>
      <c r="B1386" s="31">
        <v>15</v>
      </c>
      <c r="C1386" s="31" t="s">
        <v>7</v>
      </c>
      <c r="D1386" s="60">
        <v>30749</v>
      </c>
      <c r="E1386" s="60" t="s">
        <v>13</v>
      </c>
      <c r="F1386" s="60" t="s">
        <v>1666</v>
      </c>
      <c r="G1386" s="60" t="s">
        <v>1667</v>
      </c>
      <c r="H1386" s="60" t="s">
        <v>5</v>
      </c>
      <c r="I1386" s="60" t="s">
        <v>639</v>
      </c>
      <c r="J1386" s="60" t="s">
        <v>4</v>
      </c>
      <c r="K1386" s="60" t="s">
        <v>371</v>
      </c>
      <c r="L1386" s="61" t="s">
        <v>16</v>
      </c>
      <c r="M1386" s="31" t="s">
        <v>3</v>
      </c>
      <c r="N1386" s="31" t="s">
        <v>2</v>
      </c>
      <c r="O1386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68</v>
      </c>
      <c r="P1386" s="31">
        <v>0</v>
      </c>
      <c r="Q1386" s="31">
        <v>0</v>
      </c>
      <c r="R1386" s="31">
        <v>0</v>
      </c>
      <c r="S1386" s="31">
        <v>0</v>
      </c>
      <c r="T1386" s="31">
        <v>68</v>
      </c>
      <c r="U1386" s="31">
        <v>52</v>
      </c>
      <c r="V1386" s="62" t="str">
        <f>IFERROR(Master1[[#This Row],[Avg Garment Scans per Delivery]]/Master1[[#This Row],[Garment Inventory]], "")</f>
        <v/>
      </c>
      <c r="W1386" s="63"/>
      <c r="X1386" s="63"/>
      <c r="Y1386" s="63"/>
      <c r="Z1386" s="63"/>
      <c r="AA1386" s="72">
        <f>_xlfn.XLOOKUP(Master1[[#This Row],[cu_id]], Revenue_Analysis[cuid], Revenue_Analysis[Q1 Low Deviation], 0)</f>
        <v>93.758600000000001</v>
      </c>
      <c r="AB1386" s="72">
        <f>_xlfn.XLOOKUP(Master1[[#This Row],[cu_id]],Revenue_Analysis[cuid],Revenue_Analysis[Q1 High Deviation], 0)</f>
        <v>100.85980000000001</v>
      </c>
      <c r="AC1386" s="72">
        <f>_xlfn.XLOOKUP(Master1[[#This Row],[cu_id]],Revenue_Analysis[cuid],Revenue_Analysis[Q2 Low Deviation], 0)</f>
        <v>103.16</v>
      </c>
      <c r="AD1386" s="72">
        <f>_xlfn.XLOOKUP(Master1[[#This Row],[cu_id]],Revenue_Analysis[cuid],Revenue_Analysis[Q2 High Deviation], 0)</f>
        <v>105.88</v>
      </c>
      <c r="AE1386" s="72">
        <f>_xlfn.XLOOKUP(Master1[[#This Row],[cu_id]],Revenue_Analysis[cuid],Revenue_Analysis[Q3 Low Deviation], 0)</f>
        <v>105.61</v>
      </c>
      <c r="AF1386" s="72">
        <f>_xlfn.XLOOKUP(Master1[[#This Row],[cu_id]],Revenue_Analysis[cuid],Revenue_Analysis[Q3 High Deviation], 0)</f>
        <v>106.56</v>
      </c>
      <c r="AG1386" s="72">
        <f>_xlfn.XLOOKUP(Master1[[#This Row],[cu_id]],Revenue_Analysis[cuid],Revenue_Analysis[Q4 Low Deviation], 0)</f>
        <v>105.61</v>
      </c>
      <c r="AH1386" s="72">
        <f>_xlfn.XLOOKUP(Master1[[#This Row],[cu_id]],Revenue_Analysis[cuid],Revenue_Analysis[Q4 High Deviation], 0)</f>
        <v>105.61</v>
      </c>
      <c r="AI1386" s="72">
        <f>_xlfn.XLOOKUP(Master1[[#This Row],[cu_id]],Revenue_Analysis[cuid],Revenue_Analysis[Q1 Average], 0)</f>
        <v>97.309200000000004</v>
      </c>
      <c r="AJ1386" s="72">
        <f>_xlfn.XLOOKUP(Master1[[#This Row],[cu_id]],Revenue_Analysis[cuid],Revenue_Analysis[Q2 Average], 0)</f>
        <v>104.52</v>
      </c>
      <c r="AK1386" s="72">
        <f>_xlfn.XLOOKUP(Master1[[#This Row],[cu_id]],Revenue_Analysis[cuid],Revenue_Analysis[Q3 Average], 0)</f>
        <v>106.08499999999999</v>
      </c>
      <c r="AL1386" s="72">
        <f>_xlfn.XLOOKUP(Master1[[#This Row],[cu_id]],Revenue_Analysis[cuid],Revenue_Analysis[Q4 Average], 0)</f>
        <v>105.61</v>
      </c>
      <c r="AM1386" s="64">
        <v>0.41666666666666669</v>
      </c>
      <c r="AN1386" s="64">
        <v>0.66666666666666663</v>
      </c>
      <c r="AO1386" s="31" t="s">
        <v>13860</v>
      </c>
      <c r="AP1386" s="31" t="s">
        <v>13860</v>
      </c>
      <c r="AQ1386" s="31" t="s">
        <v>13860</v>
      </c>
      <c r="AR1386" s="31" t="s">
        <v>0</v>
      </c>
      <c r="AS1386" s="15">
        <f>IFERROR(_xlfn.XLOOKUP(Master1[[#This Row],[cu_id]],StopTimes[cu_ID],StopTimes[Average Stop Time]), 0)</f>
        <v>11.897916666666667</v>
      </c>
      <c r="AT1386" s="14">
        <f>IF(Master1[[#This Row],[RSP StopTime Override]] &lt;&gt; "",Master1[[#This Row],[RSP StopTime Override]],IF(Master1[[#This Row],[Avg Stop Time Helper]] &lt;&gt; 0, Master1[[#This Row],[Avg Stop Time Helper]],Average_Stop_Time))</f>
        <v>12</v>
      </c>
      <c r="AU1386" s="65">
        <v>12</v>
      </c>
    </row>
    <row r="1387" spans="1:47" x14ac:dyDescent="0.3">
      <c r="A1387" s="74" t="s">
        <v>3954</v>
      </c>
      <c r="B1387" s="25">
        <v>34</v>
      </c>
      <c r="C1387" s="25" t="s">
        <v>6</v>
      </c>
      <c r="D1387" s="26">
        <v>30770</v>
      </c>
      <c r="E1387" s="26" t="s">
        <v>13</v>
      </c>
      <c r="F1387" s="26" t="s">
        <v>1668</v>
      </c>
      <c r="G1387" s="26" t="s">
        <v>1669</v>
      </c>
      <c r="H1387" s="26" t="s">
        <v>5</v>
      </c>
      <c r="I1387" s="26" t="s">
        <v>696</v>
      </c>
      <c r="J1387" s="26" t="s">
        <v>4</v>
      </c>
      <c r="K1387" s="26" t="s">
        <v>820</v>
      </c>
      <c r="L1387" s="27" t="s">
        <v>16</v>
      </c>
      <c r="M1387" s="25" t="s">
        <v>3</v>
      </c>
      <c r="N1387" s="25" t="s">
        <v>2</v>
      </c>
      <c r="O138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105</v>
      </c>
      <c r="P1387" s="25">
        <v>0</v>
      </c>
      <c r="Q1387" s="25">
        <v>0</v>
      </c>
      <c r="R1387" s="25">
        <v>105</v>
      </c>
      <c r="S1387" s="25">
        <v>0</v>
      </c>
      <c r="T1387" s="25">
        <v>0</v>
      </c>
      <c r="U1387" s="25">
        <v>56</v>
      </c>
      <c r="V1387" s="62">
        <f>IFERROR(Master1[[#This Row],[Avg Garment Scans per Delivery]]/Master1[[#This Row],[Garment Inventory]], "")</f>
        <v>0.28985507246376813</v>
      </c>
      <c r="W1387" s="42">
        <v>69</v>
      </c>
      <c r="X1387" s="42">
        <v>20</v>
      </c>
      <c r="Y1387" s="42">
        <v>3</v>
      </c>
      <c r="Z1387" s="42">
        <v>98</v>
      </c>
      <c r="AA1387" s="43">
        <f>_xlfn.XLOOKUP(Master1[[#This Row],[cu_id]], Revenue_Analysis[cuid], Revenue_Analysis[Q1 Low Deviation], 0)</f>
        <v>193.94759999999999</v>
      </c>
      <c r="AB1387" s="43">
        <f>_xlfn.XLOOKUP(Master1[[#This Row],[cu_id]],Revenue_Analysis[cuid],Revenue_Analysis[Q1 High Deviation], 0)</f>
        <v>314.36939999999998</v>
      </c>
      <c r="AC1387" s="43">
        <f>_xlfn.XLOOKUP(Master1[[#This Row],[cu_id]],Revenue_Analysis[cuid],Revenue_Analysis[Q2 Low Deviation], 0)</f>
        <v>235.49420000000001</v>
      </c>
      <c r="AD1387" s="43">
        <f>_xlfn.XLOOKUP(Master1[[#This Row],[cu_id]],Revenue_Analysis[cuid],Revenue_Analysis[Q2 High Deviation], 0)</f>
        <v>335.39</v>
      </c>
      <c r="AE1387" s="43">
        <f>_xlfn.XLOOKUP(Master1[[#This Row],[cu_id]],Revenue_Analysis[cuid],Revenue_Analysis[Q3 Low Deviation], 0)</f>
        <v>228.89109999999999</v>
      </c>
      <c r="AF1387" s="43">
        <f>_xlfn.XLOOKUP(Master1[[#This Row],[cu_id]],Revenue_Analysis[cuid],Revenue_Analysis[Q3 High Deviation], 0)</f>
        <v>347.7115</v>
      </c>
      <c r="AG1387" s="43">
        <f>_xlfn.XLOOKUP(Master1[[#This Row],[cu_id]],Revenue_Analysis[cuid],Revenue_Analysis[Q4 Low Deviation], 0)</f>
        <v>165.1712</v>
      </c>
      <c r="AH1387" s="43">
        <f>_xlfn.XLOOKUP(Master1[[#This Row],[cu_id]],Revenue_Analysis[cuid],Revenue_Analysis[Q4 High Deviation], 0)</f>
        <v>335.48880000000003</v>
      </c>
      <c r="AI1387" s="43">
        <f>_xlfn.XLOOKUP(Master1[[#This Row],[cu_id]],Revenue_Analysis[cuid],Revenue_Analysis[Q1 Average], 0)</f>
        <v>254.1585</v>
      </c>
      <c r="AJ1387" s="43">
        <f>_xlfn.XLOOKUP(Master1[[#This Row],[cu_id]],Revenue_Analysis[cuid],Revenue_Analysis[Q2 Average], 0)</f>
        <v>285.44209999999998</v>
      </c>
      <c r="AK1387" s="43">
        <f>_xlfn.XLOOKUP(Master1[[#This Row],[cu_id]],Revenue_Analysis[cuid],Revenue_Analysis[Q3 Average], 0)</f>
        <v>288.30130000000003</v>
      </c>
      <c r="AL1387" s="43">
        <f>_xlfn.XLOOKUP(Master1[[#This Row],[cu_id]],Revenue_Analysis[cuid],Revenue_Analysis[Q4 Average], 0)</f>
        <v>250.33</v>
      </c>
      <c r="AM1387" s="44">
        <v>10</v>
      </c>
      <c r="AN1387" s="44">
        <v>0.6875</v>
      </c>
      <c r="AO1387" s="25" t="s">
        <v>13860</v>
      </c>
      <c r="AP1387" s="25" t="s">
        <v>13860</v>
      </c>
      <c r="AQ1387" s="25" t="s">
        <v>13860</v>
      </c>
      <c r="AR1387" s="25" t="s">
        <v>0</v>
      </c>
      <c r="AS1387" s="15">
        <f>IFERROR(_xlfn.XLOOKUP(Master1[[#This Row],[cu_id]],StopTimes[cu_ID],StopTimes[Average Stop Time]), 0)</f>
        <v>3.3481481466666669</v>
      </c>
      <c r="AT1387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87" s="45" t="s">
        <v>13860</v>
      </c>
    </row>
    <row r="1388" spans="1:47" x14ac:dyDescent="0.3">
      <c r="A1388" s="76" t="s">
        <v>3603</v>
      </c>
      <c r="B1388" s="31">
        <v>34</v>
      </c>
      <c r="C1388" s="31" t="s">
        <v>7</v>
      </c>
      <c r="D1388" s="60">
        <v>26414</v>
      </c>
      <c r="E1388" s="60" t="s">
        <v>13</v>
      </c>
      <c r="F1388" s="60" t="s">
        <v>857</v>
      </c>
      <c r="G1388" s="60" t="s">
        <v>858</v>
      </c>
      <c r="H1388" s="60" t="s">
        <v>11</v>
      </c>
      <c r="I1388" s="60" t="s">
        <v>238</v>
      </c>
      <c r="J1388" s="60" t="s">
        <v>4</v>
      </c>
      <c r="K1388" s="60" t="s">
        <v>513</v>
      </c>
      <c r="L1388" s="61" t="s">
        <v>16</v>
      </c>
      <c r="M1388" s="31" t="s">
        <v>3</v>
      </c>
      <c r="N1388" s="31" t="s">
        <v>2</v>
      </c>
      <c r="O1388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388" s="31">
        <v>0</v>
      </c>
      <c r="Q1388" s="31">
        <v>0</v>
      </c>
      <c r="R1388" s="31">
        <v>0</v>
      </c>
      <c r="S1388" s="31">
        <v>0</v>
      </c>
      <c r="T1388" s="31">
        <v>70</v>
      </c>
      <c r="U1388" s="31">
        <v>54</v>
      </c>
      <c r="V1388" s="62" t="str">
        <f>IFERROR(Master1[[#This Row],[Avg Garment Scans per Delivery]]/Master1[[#This Row],[Garment Inventory]], "")</f>
        <v/>
      </c>
      <c r="W1388" s="63"/>
      <c r="X1388" s="63"/>
      <c r="Y1388" s="63"/>
      <c r="Z1388" s="63"/>
      <c r="AA1388" s="72">
        <f>_xlfn.XLOOKUP(Master1[[#This Row],[cu_id]], Revenue_Analysis[cuid], Revenue_Analysis[Q1 Low Deviation], 0)</f>
        <v>258.26049999999998</v>
      </c>
      <c r="AB1388" s="72">
        <f>_xlfn.XLOOKUP(Master1[[#This Row],[cu_id]],Revenue_Analysis[cuid],Revenue_Analysis[Q1 High Deviation], 0)</f>
        <v>406.64530000000002</v>
      </c>
      <c r="AC1388" s="72">
        <f>_xlfn.XLOOKUP(Master1[[#This Row],[cu_id]],Revenue_Analysis[cuid],Revenue_Analysis[Q2 Low Deviation], 0)</f>
        <v>289.34609999999998</v>
      </c>
      <c r="AD1388" s="72">
        <f>_xlfn.XLOOKUP(Master1[[#This Row],[cu_id]],Revenue_Analysis[cuid],Revenue_Analysis[Q2 High Deviation], 0)</f>
        <v>396.28969999999998</v>
      </c>
      <c r="AE1388" s="72">
        <f>_xlfn.XLOOKUP(Master1[[#This Row],[cu_id]],Revenue_Analysis[cuid],Revenue_Analysis[Q3 Low Deviation], 0)</f>
        <v>204.29400000000001</v>
      </c>
      <c r="AF1388" s="72">
        <f>_xlfn.XLOOKUP(Master1[[#This Row],[cu_id]],Revenue_Analysis[cuid],Revenue_Analysis[Q3 High Deviation], 0)</f>
        <v>445.27100000000002</v>
      </c>
      <c r="AG1388" s="72">
        <f>_xlfn.XLOOKUP(Master1[[#This Row],[cu_id]],Revenue_Analysis[cuid],Revenue_Analysis[Q4 Low Deviation], 0)</f>
        <v>279.89920000000001</v>
      </c>
      <c r="AH1388" s="72">
        <f>_xlfn.XLOOKUP(Master1[[#This Row],[cu_id]],Revenue_Analysis[cuid],Revenue_Analysis[Q4 High Deviation], 0)</f>
        <v>544.27459999999996</v>
      </c>
      <c r="AI1388" s="72">
        <f>_xlfn.XLOOKUP(Master1[[#This Row],[cu_id]],Revenue_Analysis[cuid],Revenue_Analysis[Q1 Average], 0)</f>
        <v>332.4529</v>
      </c>
      <c r="AJ1388" s="72">
        <f>_xlfn.XLOOKUP(Master1[[#This Row],[cu_id]],Revenue_Analysis[cuid],Revenue_Analysis[Q2 Average], 0)</f>
        <v>342.81790000000001</v>
      </c>
      <c r="AK1388" s="72">
        <f>_xlfn.XLOOKUP(Master1[[#This Row],[cu_id]],Revenue_Analysis[cuid],Revenue_Analysis[Q3 Average], 0)</f>
        <v>324.78250000000003</v>
      </c>
      <c r="AL1388" s="72">
        <f>_xlfn.XLOOKUP(Master1[[#This Row],[cu_id]],Revenue_Analysis[cuid],Revenue_Analysis[Q4 Average], 0)</f>
        <v>412.08690000000001</v>
      </c>
      <c r="AM1388" s="64">
        <v>0.4375</v>
      </c>
      <c r="AN1388" s="64">
        <v>0.6875</v>
      </c>
      <c r="AO1388" s="31" t="s">
        <v>13860</v>
      </c>
      <c r="AP1388" s="31" t="s">
        <v>13860</v>
      </c>
      <c r="AQ1388" s="31" t="s">
        <v>13860</v>
      </c>
      <c r="AR1388" s="31" t="s">
        <v>0</v>
      </c>
      <c r="AS1388" s="15">
        <f>IFERROR(_xlfn.XLOOKUP(Master1[[#This Row],[cu_id]],StopTimes[cu_ID],StopTimes[Average Stop Time]), 0)</f>
        <v>3.4937499999999999</v>
      </c>
      <c r="AT1388" s="14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388" s="65">
        <v>20</v>
      </c>
    </row>
    <row r="1389" spans="1:47" x14ac:dyDescent="0.3">
      <c r="A1389" s="74" t="s">
        <v>3955</v>
      </c>
      <c r="B1389" s="25">
        <v>72</v>
      </c>
      <c r="C1389" s="25" t="s">
        <v>14</v>
      </c>
      <c r="D1389" s="26">
        <v>30781</v>
      </c>
      <c r="E1389" s="26" t="s">
        <v>13</v>
      </c>
      <c r="F1389" s="26" t="s">
        <v>1670</v>
      </c>
      <c r="G1389" s="26" t="s">
        <v>1671</v>
      </c>
      <c r="H1389" s="26" t="s">
        <v>5</v>
      </c>
      <c r="I1389" s="26" t="s">
        <v>1456</v>
      </c>
      <c r="J1389" s="26" t="s">
        <v>4</v>
      </c>
      <c r="K1389" s="26" t="s">
        <v>305</v>
      </c>
      <c r="L1389" s="27" t="s">
        <v>16</v>
      </c>
      <c r="M1389" s="25" t="s">
        <v>3</v>
      </c>
      <c r="N1389" s="25" t="s">
        <v>2</v>
      </c>
      <c r="O138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300</v>
      </c>
      <c r="P1389" s="25">
        <v>0</v>
      </c>
      <c r="Q1389" s="25">
        <v>0</v>
      </c>
      <c r="R1389" s="25">
        <v>0</v>
      </c>
      <c r="S1389" s="25">
        <v>300</v>
      </c>
      <c r="T1389" s="25">
        <v>0</v>
      </c>
      <c r="U1389" s="25">
        <v>54</v>
      </c>
      <c r="V1389" s="62" t="str">
        <f>IFERROR(Master1[[#This Row],[Avg Garment Scans per Delivery]]/Master1[[#This Row],[Garment Inventory]], "")</f>
        <v/>
      </c>
      <c r="W1389" s="42"/>
      <c r="X1389" s="42"/>
      <c r="Y1389" s="42"/>
      <c r="Z1389" s="42"/>
      <c r="AA1389" s="43">
        <f>_xlfn.XLOOKUP(Master1[[#This Row],[cu_id]], Revenue_Analysis[cuid], Revenue_Analysis[Q1 Low Deviation], 0)</f>
        <v>75.212699999999998</v>
      </c>
      <c r="AB1389" s="43">
        <f>_xlfn.XLOOKUP(Master1[[#This Row],[cu_id]],Revenue_Analysis[cuid],Revenue_Analysis[Q1 High Deviation], 0)</f>
        <v>251.95349999999999</v>
      </c>
      <c r="AC1389" s="43">
        <f>_xlfn.XLOOKUP(Master1[[#This Row],[cu_id]],Revenue_Analysis[cuid],Revenue_Analysis[Q2 Low Deviation], 0)</f>
        <v>269.7867</v>
      </c>
      <c r="AD1389" s="43">
        <f>_xlfn.XLOOKUP(Master1[[#This Row],[cu_id]],Revenue_Analysis[cuid],Revenue_Analysis[Q2 High Deviation], 0)</f>
        <v>275.55329999999998</v>
      </c>
      <c r="AE1389" s="43">
        <f>_xlfn.XLOOKUP(Master1[[#This Row],[cu_id]],Revenue_Analysis[cuid],Revenue_Analysis[Q3 Low Deviation], 0)</f>
        <v>275.76479999999998</v>
      </c>
      <c r="AF1389" s="43">
        <f>_xlfn.XLOOKUP(Master1[[#This Row],[cu_id]],Revenue_Analysis[cuid],Revenue_Analysis[Q3 High Deviation], 0)</f>
        <v>327.38240000000002</v>
      </c>
      <c r="AG1389" s="43">
        <f>_xlfn.XLOOKUP(Master1[[#This Row],[cu_id]],Revenue_Analysis[cuid],Revenue_Analysis[Q4 Low Deviation], 0)</f>
        <v>292.99029999999999</v>
      </c>
      <c r="AH1389" s="43">
        <f>_xlfn.XLOOKUP(Master1[[#This Row],[cu_id]],Revenue_Analysis[cuid],Revenue_Analysis[Q4 High Deviation], 0)</f>
        <v>310.65269999999998</v>
      </c>
      <c r="AI1389" s="43">
        <f>_xlfn.XLOOKUP(Master1[[#This Row],[cu_id]],Revenue_Analysis[cuid],Revenue_Analysis[Q1 Average], 0)</f>
        <v>163.5831</v>
      </c>
      <c r="AJ1389" s="43">
        <f>_xlfn.XLOOKUP(Master1[[#This Row],[cu_id]],Revenue_Analysis[cuid],Revenue_Analysis[Q2 Average], 0)</f>
        <v>272.67</v>
      </c>
      <c r="AK1389" s="43">
        <f>_xlfn.XLOOKUP(Master1[[#This Row],[cu_id]],Revenue_Analysis[cuid],Revenue_Analysis[Q3 Average], 0)</f>
        <v>301.5736</v>
      </c>
      <c r="AL1389" s="43">
        <f>_xlfn.XLOOKUP(Master1[[#This Row],[cu_id]],Revenue_Analysis[cuid],Revenue_Analysis[Q4 Average], 0)</f>
        <v>301.82150000000001</v>
      </c>
      <c r="AM1389" s="44">
        <v>0.45833333333333331</v>
      </c>
      <c r="AN1389" s="44">
        <v>0.6875</v>
      </c>
      <c r="AO1389" s="25" t="s">
        <v>13860</v>
      </c>
      <c r="AP1389" s="25" t="s">
        <v>13860</v>
      </c>
      <c r="AQ1389" s="25" t="s">
        <v>13860</v>
      </c>
      <c r="AR1389" s="25" t="s">
        <v>0</v>
      </c>
      <c r="AS1389" s="15">
        <f>IFERROR(_xlfn.XLOOKUP(Master1[[#This Row],[cu_id]],StopTimes[cu_ID],StopTimes[Average Stop Time]), 0)</f>
        <v>0.22500000000000001</v>
      </c>
      <c r="AT1389" s="15">
        <f>IF(Master1[[#This Row],[RSP StopTime Override]] &lt;&gt; "",Master1[[#This Row],[RSP StopTime Override]],IF(Master1[[#This Row],[Avg Stop Time Helper]] &lt;&gt; 0, Master1[[#This Row],[Avg Stop Time Helper]],Average_Stop_Time))</f>
        <v>20</v>
      </c>
      <c r="AU1389" s="45">
        <v>20</v>
      </c>
    </row>
    <row r="1390" spans="1:47" x14ac:dyDescent="0.3">
      <c r="A1390" s="74" t="s">
        <v>3604</v>
      </c>
      <c r="B1390" s="25">
        <v>15</v>
      </c>
      <c r="C1390" s="25" t="s">
        <v>7</v>
      </c>
      <c r="D1390" s="26">
        <v>99079</v>
      </c>
      <c r="E1390" s="26" t="s">
        <v>73</v>
      </c>
      <c r="F1390" s="83" t="s">
        <v>4793</v>
      </c>
      <c r="G1390" s="26" t="s">
        <v>860</v>
      </c>
      <c r="H1390" s="26" t="s">
        <v>11</v>
      </c>
      <c r="I1390" s="26" t="s">
        <v>861</v>
      </c>
      <c r="J1390" s="26" t="s">
        <v>4</v>
      </c>
      <c r="K1390" s="26" t="s">
        <v>862</v>
      </c>
      <c r="L1390" s="27" t="s">
        <v>16</v>
      </c>
      <c r="M1390" s="25" t="s">
        <v>3</v>
      </c>
      <c r="N1390" s="25" t="s">
        <v>2</v>
      </c>
      <c r="O139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50</v>
      </c>
      <c r="P1390" s="25">
        <v>0</v>
      </c>
      <c r="Q1390" s="25">
        <v>0</v>
      </c>
      <c r="R1390" s="25">
        <v>0</v>
      </c>
      <c r="S1390" s="25">
        <v>0</v>
      </c>
      <c r="T1390" s="25">
        <v>50</v>
      </c>
      <c r="U1390" s="25">
        <v>52</v>
      </c>
      <c r="V1390" s="62" t="str">
        <f>IFERROR(Master1[[#This Row],[Avg Garment Scans per Delivery]]/Master1[[#This Row],[Garment Inventory]], "")</f>
        <v/>
      </c>
      <c r="W1390" s="42"/>
      <c r="X1390" s="42"/>
      <c r="Y1390" s="42"/>
      <c r="Z1390" s="42"/>
      <c r="AA1390" s="43">
        <f>_xlfn.XLOOKUP(Master1[[#This Row],[cu_id]], Revenue_Analysis[cuid], Revenue_Analysis[Q1 Low Deviation], 0)</f>
        <v>81.45</v>
      </c>
      <c r="AB1390" s="43">
        <f>_xlfn.XLOOKUP(Master1[[#This Row],[cu_id]],Revenue_Analysis[cuid],Revenue_Analysis[Q1 High Deviation], 0)</f>
        <v>81.45</v>
      </c>
      <c r="AC1390" s="43">
        <f>_xlfn.XLOOKUP(Master1[[#This Row],[cu_id]],Revenue_Analysis[cuid],Revenue_Analysis[Q2 Low Deviation], 0)</f>
        <v>81.45</v>
      </c>
      <c r="AD1390" s="43">
        <f>_xlfn.XLOOKUP(Master1[[#This Row],[cu_id]],Revenue_Analysis[cuid],Revenue_Analysis[Q2 High Deviation], 0)</f>
        <v>81.45</v>
      </c>
      <c r="AE1390" s="43">
        <f>_xlfn.XLOOKUP(Master1[[#This Row],[cu_id]],Revenue_Analysis[cuid],Revenue_Analysis[Q3 Low Deviation], 0)</f>
        <v>81.45</v>
      </c>
      <c r="AF1390" s="43">
        <f>_xlfn.XLOOKUP(Master1[[#This Row],[cu_id]],Revenue_Analysis[cuid],Revenue_Analysis[Q3 High Deviation], 0)</f>
        <v>81.45</v>
      </c>
      <c r="AG1390" s="43">
        <f>_xlfn.XLOOKUP(Master1[[#This Row],[cu_id]],Revenue_Analysis[cuid],Revenue_Analysis[Q4 Low Deviation], 0)</f>
        <v>81.45</v>
      </c>
      <c r="AH1390" s="43">
        <f>_xlfn.XLOOKUP(Master1[[#This Row],[cu_id]],Revenue_Analysis[cuid],Revenue_Analysis[Q4 High Deviation], 0)</f>
        <v>81.45</v>
      </c>
      <c r="AI1390" s="43">
        <f>_xlfn.XLOOKUP(Master1[[#This Row],[cu_id]],Revenue_Analysis[cuid],Revenue_Analysis[Q1 Average], 0)</f>
        <v>81.45</v>
      </c>
      <c r="AJ1390" s="43">
        <f>_xlfn.XLOOKUP(Master1[[#This Row],[cu_id]],Revenue_Analysis[cuid],Revenue_Analysis[Q2 Average], 0)</f>
        <v>81.45</v>
      </c>
      <c r="AK1390" s="43">
        <f>_xlfn.XLOOKUP(Master1[[#This Row],[cu_id]],Revenue_Analysis[cuid],Revenue_Analysis[Q3 Average], 0)</f>
        <v>81.45</v>
      </c>
      <c r="AL1390" s="43">
        <f>_xlfn.XLOOKUP(Master1[[#This Row],[cu_id]],Revenue_Analysis[cuid],Revenue_Analysis[Q4 Average], 0)</f>
        <v>81.45</v>
      </c>
      <c r="AM1390" s="44">
        <v>0.35416666666666669</v>
      </c>
      <c r="AN1390" s="44">
        <v>0.66666666666666663</v>
      </c>
      <c r="AO1390" s="25" t="s">
        <v>13860</v>
      </c>
      <c r="AP1390" s="25" t="s">
        <v>13860</v>
      </c>
      <c r="AQ1390" s="25" t="s">
        <v>13860</v>
      </c>
      <c r="AR1390" s="25" t="s">
        <v>0</v>
      </c>
      <c r="AS1390" s="15">
        <f>IFERROR(_xlfn.XLOOKUP(Master1[[#This Row],[cu_id]],StopTimes[cu_ID],StopTimes[Average Stop Time]), 0)</f>
        <v>9.8104166666666668</v>
      </c>
      <c r="AT1390" s="15">
        <f>IF(Master1[[#This Row],[RSP StopTime Override]] &lt;&gt; "",Master1[[#This Row],[RSP StopTime Override]],IF(Master1[[#This Row],[Avg Stop Time Helper]] &lt;&gt; 0, Master1[[#This Row],[Avg Stop Time Helper]],Average_Stop_Time))</f>
        <v>10</v>
      </c>
      <c r="AU1390" s="45">
        <v>10</v>
      </c>
    </row>
    <row r="1391" spans="1:47" x14ac:dyDescent="0.3">
      <c r="A1391" s="74" t="s">
        <v>3956</v>
      </c>
      <c r="B1391" s="25">
        <v>15</v>
      </c>
      <c r="C1391" s="25" t="s">
        <v>12</v>
      </c>
      <c r="D1391" s="26">
        <v>30815</v>
      </c>
      <c r="E1391" s="26" t="s">
        <v>13</v>
      </c>
      <c r="F1391" s="26" t="s">
        <v>1672</v>
      </c>
      <c r="G1391" s="26" t="s">
        <v>1673</v>
      </c>
      <c r="H1391" s="26" t="s">
        <v>36</v>
      </c>
      <c r="I1391" s="26" t="s">
        <v>1674</v>
      </c>
      <c r="J1391" s="26" t="s">
        <v>4</v>
      </c>
      <c r="K1391" s="26" t="s">
        <v>1675</v>
      </c>
      <c r="L1391" s="27" t="s">
        <v>19</v>
      </c>
      <c r="M1391" s="25" t="s">
        <v>18</v>
      </c>
      <c r="N1391" s="25" t="s">
        <v>2</v>
      </c>
      <c r="O139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150</v>
      </c>
      <c r="P1391" s="25">
        <v>0</v>
      </c>
      <c r="Q1391" s="25">
        <v>150</v>
      </c>
      <c r="R1391" s="25">
        <v>0</v>
      </c>
      <c r="S1391" s="25">
        <v>0</v>
      </c>
      <c r="T1391" s="25">
        <v>0</v>
      </c>
      <c r="U1391" s="25">
        <v>26</v>
      </c>
      <c r="V1391" s="62" t="str">
        <f>IFERROR(Master1[[#This Row],[Avg Garment Scans per Delivery]]/Master1[[#This Row],[Garment Inventory]], "")</f>
        <v/>
      </c>
      <c r="W1391" s="42"/>
      <c r="X1391" s="42"/>
      <c r="Y1391" s="42"/>
      <c r="Z1391" s="42"/>
      <c r="AA1391" s="43">
        <f>_xlfn.XLOOKUP(Master1[[#This Row],[cu_id]], Revenue_Analysis[cuid], Revenue_Analysis[Q1 Low Deviation], 0)</f>
        <v>117.69450000000001</v>
      </c>
      <c r="AB1391" s="43">
        <f>_xlfn.XLOOKUP(Master1[[#This Row],[cu_id]],Revenue_Analysis[cuid],Revenue_Analysis[Q1 High Deviation], 0)</f>
        <v>119.5313</v>
      </c>
      <c r="AC1391" s="43">
        <f>_xlfn.XLOOKUP(Master1[[#This Row],[cu_id]],Revenue_Analysis[cuid],Revenue_Analysis[Q2 Low Deviation], 0)</f>
        <v>119.8711</v>
      </c>
      <c r="AD1391" s="43">
        <f>_xlfn.XLOOKUP(Master1[[#This Row],[cu_id]],Revenue_Analysis[cuid],Revenue_Analysis[Q2 High Deviation], 0)</f>
        <v>122.6623</v>
      </c>
      <c r="AE1391" s="43">
        <f>_xlfn.XLOOKUP(Master1[[#This Row],[cu_id]],Revenue_Analysis[cuid],Revenue_Analysis[Q3 Low Deviation], 0)</f>
        <v>122.46</v>
      </c>
      <c r="AF1391" s="43">
        <f>_xlfn.XLOOKUP(Master1[[#This Row],[cu_id]],Revenue_Analysis[cuid],Revenue_Analysis[Q3 High Deviation], 0)</f>
        <v>123.42</v>
      </c>
      <c r="AG1391" s="43">
        <f>_xlfn.XLOOKUP(Master1[[#This Row],[cu_id]],Revenue_Analysis[cuid],Revenue_Analysis[Q4 Low Deviation], 0)</f>
        <v>122.2552</v>
      </c>
      <c r="AH1391" s="43">
        <f>_xlfn.XLOOKUP(Master1[[#This Row],[cu_id]],Revenue_Analysis[cuid],Revenue_Analysis[Q4 High Deviation], 0)</f>
        <v>123.75279999999999</v>
      </c>
      <c r="AI1391" s="43">
        <f>_xlfn.XLOOKUP(Master1[[#This Row],[cu_id]],Revenue_Analysis[cuid],Revenue_Analysis[Q1 Average], 0)</f>
        <v>118.6129</v>
      </c>
      <c r="AJ1391" s="43">
        <f>_xlfn.XLOOKUP(Master1[[#This Row],[cu_id]],Revenue_Analysis[cuid],Revenue_Analysis[Q2 Average], 0)</f>
        <v>121.2667</v>
      </c>
      <c r="AK1391" s="43">
        <f>_xlfn.XLOOKUP(Master1[[#This Row],[cu_id]],Revenue_Analysis[cuid],Revenue_Analysis[Q3 Average], 0)</f>
        <v>122.94</v>
      </c>
      <c r="AL1391" s="43">
        <f>_xlfn.XLOOKUP(Master1[[#This Row],[cu_id]],Revenue_Analysis[cuid],Revenue_Analysis[Q4 Average], 0)</f>
        <v>123.004</v>
      </c>
      <c r="AM1391" s="44">
        <v>0.375</v>
      </c>
      <c r="AN1391" s="44">
        <v>0.625</v>
      </c>
      <c r="AO1391" s="25" t="s">
        <v>13860</v>
      </c>
      <c r="AP1391" s="25" t="s">
        <v>13860</v>
      </c>
      <c r="AQ1391" s="25" t="s">
        <v>13860</v>
      </c>
      <c r="AR1391" s="25" t="s">
        <v>0</v>
      </c>
      <c r="AS1391" s="15">
        <f>IFERROR(_xlfn.XLOOKUP(Master1[[#This Row],[cu_id]],StopTimes[cu_ID],StopTimes[Average Stop Time]), 0)</f>
        <v>14.691666666666666</v>
      </c>
      <c r="AT139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91" s="45" t="s">
        <v>13860</v>
      </c>
    </row>
    <row r="1392" spans="1:47" x14ac:dyDescent="0.3">
      <c r="A1392" s="74" t="s">
        <v>3605</v>
      </c>
      <c r="B1392" s="25">
        <v>8</v>
      </c>
      <c r="C1392" s="25" t="s">
        <v>6</v>
      </c>
      <c r="D1392" s="26">
        <v>26469</v>
      </c>
      <c r="E1392" s="26" t="s">
        <v>13</v>
      </c>
      <c r="F1392" s="26" t="s">
        <v>863</v>
      </c>
      <c r="G1392" s="26" t="s">
        <v>864</v>
      </c>
      <c r="H1392" s="26" t="s">
        <v>11</v>
      </c>
      <c r="I1392" s="26" t="s">
        <v>865</v>
      </c>
      <c r="J1392" s="26" t="s">
        <v>4</v>
      </c>
      <c r="K1392" s="26" t="s">
        <v>451</v>
      </c>
      <c r="L1392" s="27" t="s">
        <v>24</v>
      </c>
      <c r="M1392" s="25" t="s">
        <v>23</v>
      </c>
      <c r="N1392" s="25" t="s">
        <v>2</v>
      </c>
      <c r="O139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264</v>
      </c>
      <c r="P1392" s="25">
        <v>0</v>
      </c>
      <c r="Q1392" s="25">
        <v>0</v>
      </c>
      <c r="R1392" s="25">
        <v>264</v>
      </c>
      <c r="S1392" s="25">
        <v>0</v>
      </c>
      <c r="T1392" s="25">
        <v>0</v>
      </c>
      <c r="U1392" s="25">
        <v>13</v>
      </c>
      <c r="V1392" s="62" t="str">
        <f>IFERROR(Master1[[#This Row],[Avg Garment Scans per Delivery]]/Master1[[#This Row],[Garment Inventory]], "")</f>
        <v/>
      </c>
      <c r="W1392" s="42"/>
      <c r="X1392" s="42"/>
      <c r="Y1392" s="42"/>
      <c r="Z1392" s="42"/>
      <c r="AA1392" s="43">
        <f>_xlfn.XLOOKUP(Master1[[#This Row],[cu_id]], Revenue_Analysis[cuid], Revenue_Analysis[Q1 Low Deviation], 0)</f>
        <v>34.932200000000002</v>
      </c>
      <c r="AB1392" s="43">
        <f>_xlfn.XLOOKUP(Master1[[#This Row],[cu_id]],Revenue_Analysis[cuid],Revenue_Analysis[Q1 High Deviation], 0)</f>
        <v>35.474400000000003</v>
      </c>
      <c r="AC1392" s="43">
        <f>_xlfn.XLOOKUP(Master1[[#This Row],[cu_id]],Revenue_Analysis[cuid],Revenue_Analysis[Q2 Low Deviation], 0)</f>
        <v>35.072200000000002</v>
      </c>
      <c r="AD1392" s="43">
        <f>_xlfn.XLOOKUP(Master1[[#This Row],[cu_id]],Revenue_Analysis[cuid],Revenue_Analysis[Q2 High Deviation], 0)</f>
        <v>39.374400000000001</v>
      </c>
      <c r="AE1392" s="43">
        <f>_xlfn.XLOOKUP(Master1[[#This Row],[cu_id]],Revenue_Analysis[cuid],Revenue_Analysis[Q3 Low Deviation], 0)</f>
        <v>37.345599999999997</v>
      </c>
      <c r="AF1392" s="43">
        <f>_xlfn.XLOOKUP(Master1[[#This Row],[cu_id]],Revenue_Analysis[cuid],Revenue_Analysis[Q3 High Deviation], 0)</f>
        <v>37.887799999999999</v>
      </c>
      <c r="AG1392" s="43">
        <f>_xlfn.XLOOKUP(Master1[[#This Row],[cu_id]],Revenue_Analysis[cuid],Revenue_Analysis[Q4 Low Deviation], 0)</f>
        <v>37.21</v>
      </c>
      <c r="AH1392" s="43">
        <f>_xlfn.XLOOKUP(Master1[[#This Row],[cu_id]],Revenue_Analysis[cuid],Revenue_Analysis[Q4 High Deviation], 0)</f>
        <v>37.21</v>
      </c>
      <c r="AI1392" s="43">
        <f>_xlfn.XLOOKUP(Master1[[#This Row],[cu_id]],Revenue_Analysis[cuid],Revenue_Analysis[Q1 Average], 0)</f>
        <v>35.203299999999999</v>
      </c>
      <c r="AJ1392" s="43">
        <f>_xlfn.XLOOKUP(Master1[[#This Row],[cu_id]],Revenue_Analysis[cuid],Revenue_Analysis[Q2 Average], 0)</f>
        <v>37.223300000000002</v>
      </c>
      <c r="AK1392" s="43">
        <f>_xlfn.XLOOKUP(Master1[[#This Row],[cu_id]],Revenue_Analysis[cuid],Revenue_Analysis[Q3 Average], 0)</f>
        <v>37.616700000000002</v>
      </c>
      <c r="AL1392" s="43">
        <f>_xlfn.XLOOKUP(Master1[[#This Row],[cu_id]],Revenue_Analysis[cuid],Revenue_Analysis[Q4 Average], 0)</f>
        <v>37.21</v>
      </c>
      <c r="AM1392" s="44">
        <v>0.29166666666666669</v>
      </c>
      <c r="AN1392" s="44">
        <v>0.79166666666666663</v>
      </c>
      <c r="AO1392" s="25" t="s">
        <v>13860</v>
      </c>
      <c r="AP1392" s="25" t="s">
        <v>13860</v>
      </c>
      <c r="AQ1392" s="25" t="s">
        <v>13860</v>
      </c>
      <c r="AR1392" s="25" t="s">
        <v>0</v>
      </c>
      <c r="AS1392" s="15">
        <f>IFERROR(_xlfn.XLOOKUP(Master1[[#This Row],[cu_id]],StopTimes[cu_ID],StopTimes[Average Stop Time]), 0)</f>
        <v>3.5500000000000003</v>
      </c>
      <c r="AT1392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92" s="45" t="s">
        <v>13860</v>
      </c>
    </row>
    <row r="1393" spans="1:47" x14ac:dyDescent="0.3">
      <c r="A1393" s="74" t="s">
        <v>3957</v>
      </c>
      <c r="B1393" s="25">
        <v>71</v>
      </c>
      <c r="C1393" s="25" t="s">
        <v>14</v>
      </c>
      <c r="D1393" s="26">
        <v>30824</v>
      </c>
      <c r="E1393" s="26" t="s">
        <v>13</v>
      </c>
      <c r="F1393" s="26" t="s">
        <v>1676</v>
      </c>
      <c r="G1393" s="26" t="s">
        <v>1677</v>
      </c>
      <c r="H1393" s="26" t="s">
        <v>5</v>
      </c>
      <c r="I1393" s="26" t="s">
        <v>1483</v>
      </c>
      <c r="J1393" s="26" t="s">
        <v>4</v>
      </c>
      <c r="K1393" s="26" t="s">
        <v>585</v>
      </c>
      <c r="L1393" s="27" t="s">
        <v>16</v>
      </c>
      <c r="M1393" s="25" t="s">
        <v>3</v>
      </c>
      <c r="N1393" s="25" t="s">
        <v>2</v>
      </c>
      <c r="O1393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180</v>
      </c>
      <c r="P1393" s="25">
        <v>0</v>
      </c>
      <c r="Q1393" s="25">
        <v>0</v>
      </c>
      <c r="R1393" s="25">
        <v>0</v>
      </c>
      <c r="S1393" s="25">
        <v>180</v>
      </c>
      <c r="T1393" s="25">
        <v>0</v>
      </c>
      <c r="U1393" s="25">
        <v>58</v>
      </c>
      <c r="V1393" s="62" t="str">
        <f>IFERROR(Master1[[#This Row],[Avg Garment Scans per Delivery]]/Master1[[#This Row],[Garment Inventory]], "")</f>
        <v/>
      </c>
      <c r="W1393" s="42"/>
      <c r="X1393" s="42"/>
      <c r="Y1393" s="42"/>
      <c r="Z1393" s="42"/>
      <c r="AA1393" s="43">
        <f>_xlfn.XLOOKUP(Master1[[#This Row],[cu_id]], Revenue_Analysis[cuid], Revenue_Analysis[Q1 Low Deviation], 0)</f>
        <v>239.8931</v>
      </c>
      <c r="AB1393" s="43">
        <f>_xlfn.XLOOKUP(Master1[[#This Row],[cu_id]],Revenue_Analysis[cuid],Revenue_Analysis[Q1 High Deviation], 0)</f>
        <v>312.56529999999998</v>
      </c>
      <c r="AC1393" s="43">
        <f>_xlfn.XLOOKUP(Master1[[#This Row],[cu_id]],Revenue_Analysis[cuid],Revenue_Analysis[Q2 Low Deviation], 0)</f>
        <v>241.4486</v>
      </c>
      <c r="AD1393" s="43">
        <f>_xlfn.XLOOKUP(Master1[[#This Row],[cu_id]],Revenue_Analysis[cuid],Revenue_Analysis[Q2 High Deviation], 0)</f>
        <v>351.53140000000002</v>
      </c>
      <c r="AE1393" s="43">
        <f>_xlfn.XLOOKUP(Master1[[#This Row],[cu_id]],Revenue_Analysis[cuid],Revenue_Analysis[Q3 Low Deviation], 0)</f>
        <v>261.62889999999999</v>
      </c>
      <c r="AF1393" s="43">
        <f>_xlfn.XLOOKUP(Master1[[#This Row],[cu_id]],Revenue_Analysis[cuid],Revenue_Analysis[Q3 High Deviation], 0)</f>
        <v>381.00490000000002</v>
      </c>
      <c r="AG1393" s="43">
        <f>_xlfn.XLOOKUP(Master1[[#This Row],[cu_id]],Revenue_Analysis[cuid],Revenue_Analysis[Q4 Low Deviation], 0)</f>
        <v>260.30110000000002</v>
      </c>
      <c r="AH1393" s="43">
        <f>_xlfn.XLOOKUP(Master1[[#This Row],[cu_id]],Revenue_Analysis[cuid],Revenue_Analysis[Q4 High Deviation], 0)</f>
        <v>326.07130000000001</v>
      </c>
      <c r="AI1393" s="43">
        <f>_xlfn.XLOOKUP(Master1[[#This Row],[cu_id]],Revenue_Analysis[cuid],Revenue_Analysis[Q1 Average], 0)</f>
        <v>276.22919999999999</v>
      </c>
      <c r="AJ1393" s="43">
        <f>_xlfn.XLOOKUP(Master1[[#This Row],[cu_id]],Revenue_Analysis[cuid],Revenue_Analysis[Q2 Average], 0)</f>
        <v>296.49</v>
      </c>
      <c r="AK1393" s="43">
        <f>_xlfn.XLOOKUP(Master1[[#This Row],[cu_id]],Revenue_Analysis[cuid],Revenue_Analysis[Q3 Average], 0)</f>
        <v>321.31689999999998</v>
      </c>
      <c r="AL1393" s="43">
        <f>_xlfn.XLOOKUP(Master1[[#This Row],[cu_id]],Revenue_Analysis[cuid],Revenue_Analysis[Q4 Average], 0)</f>
        <v>293.18619999999999</v>
      </c>
      <c r="AM1393" s="44">
        <v>10</v>
      </c>
      <c r="AN1393" s="44">
        <v>9.5</v>
      </c>
      <c r="AO1393" s="25" t="s">
        <v>13860</v>
      </c>
      <c r="AP1393" s="25" t="s">
        <v>13860</v>
      </c>
      <c r="AQ1393" s="25" t="s">
        <v>13860</v>
      </c>
      <c r="AR1393" s="25" t="s">
        <v>0</v>
      </c>
      <c r="AS1393" s="15">
        <f>IFERROR(_xlfn.XLOOKUP(Master1[[#This Row],[cu_id]],StopTimes[cu_ID],StopTimes[Average Stop Time]), 0)</f>
        <v>19.188888888333334</v>
      </c>
      <c r="AT1393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93" s="45" t="s">
        <v>13860</v>
      </c>
    </row>
    <row r="1394" spans="1:47" x14ac:dyDescent="0.3">
      <c r="A1394" s="76" t="s">
        <v>4086</v>
      </c>
      <c r="B1394" s="31">
        <v>70</v>
      </c>
      <c r="C1394" s="31" t="s">
        <v>14</v>
      </c>
      <c r="D1394" s="60">
        <v>26496</v>
      </c>
      <c r="E1394" s="60" t="s">
        <v>13</v>
      </c>
      <c r="F1394" s="60" t="s">
        <v>1960</v>
      </c>
      <c r="G1394" s="60" t="s">
        <v>1961</v>
      </c>
      <c r="H1394" s="60" t="s">
        <v>1962</v>
      </c>
      <c r="I1394" s="60" t="s">
        <v>353</v>
      </c>
      <c r="J1394" s="60" t="s">
        <v>4</v>
      </c>
      <c r="K1394" s="60" t="s">
        <v>777</v>
      </c>
      <c r="L1394" s="61" t="s">
        <v>17</v>
      </c>
      <c r="M1394" s="31" t="s">
        <v>10</v>
      </c>
      <c r="N1394" s="31" t="s">
        <v>2</v>
      </c>
      <c r="O1394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66</v>
      </c>
      <c r="P1394" s="31">
        <v>0</v>
      </c>
      <c r="Q1394" s="31">
        <v>0</v>
      </c>
      <c r="R1394" s="31">
        <v>0</v>
      </c>
      <c r="S1394" s="31">
        <v>66</v>
      </c>
      <c r="T1394" s="31">
        <v>0</v>
      </c>
      <c r="U1394" s="31">
        <v>25</v>
      </c>
      <c r="V1394" s="62" t="str">
        <f>IFERROR(Master1[[#This Row],[Avg Garment Scans per Delivery]]/Master1[[#This Row],[Garment Inventory]], "")</f>
        <v/>
      </c>
      <c r="W1394" s="63"/>
      <c r="X1394" s="63"/>
      <c r="Y1394" s="63"/>
      <c r="Z1394" s="63"/>
      <c r="AA1394" s="72">
        <f>_xlfn.XLOOKUP(Master1[[#This Row],[cu_id]], Revenue_Analysis[cuid], Revenue_Analysis[Q1 Low Deviation], 0)</f>
        <v>183.6</v>
      </c>
      <c r="AB1394" s="72">
        <f>_xlfn.XLOOKUP(Master1[[#This Row],[cu_id]],Revenue_Analysis[cuid],Revenue_Analysis[Q1 High Deviation], 0)</f>
        <v>194.09</v>
      </c>
      <c r="AC1394" s="72">
        <f>_xlfn.XLOOKUP(Master1[[#This Row],[cu_id]],Revenue_Analysis[cuid],Revenue_Analysis[Q2 Low Deviation], 0)</f>
        <v>185.57730000000001</v>
      </c>
      <c r="AD1394" s="72">
        <f>_xlfn.XLOOKUP(Master1[[#This Row],[cu_id]],Revenue_Analysis[cuid],Revenue_Analysis[Q2 High Deviation], 0)</f>
        <v>191.30549999999999</v>
      </c>
      <c r="AE1394" s="72">
        <f>_xlfn.XLOOKUP(Master1[[#This Row],[cu_id]],Revenue_Analysis[cuid],Revenue_Analysis[Q3 Low Deviation], 0)</f>
        <v>187.89</v>
      </c>
      <c r="AF1394" s="72">
        <f>_xlfn.XLOOKUP(Master1[[#This Row],[cu_id]],Revenue_Analysis[cuid],Revenue_Analysis[Q3 High Deviation], 0)</f>
        <v>189.15</v>
      </c>
      <c r="AG1394" s="72">
        <f>_xlfn.XLOOKUP(Master1[[#This Row],[cu_id]],Revenue_Analysis[cuid],Revenue_Analysis[Q4 Low Deviation], 0)</f>
        <v>190.7389</v>
      </c>
      <c r="AH1394" s="72">
        <f>_xlfn.XLOOKUP(Master1[[#This Row],[cu_id]],Revenue_Analysis[cuid],Revenue_Analysis[Q4 High Deviation], 0)</f>
        <v>202.1345</v>
      </c>
      <c r="AI1394" s="72">
        <f>_xlfn.XLOOKUP(Master1[[#This Row],[cu_id]],Revenue_Analysis[cuid],Revenue_Analysis[Q1 Average], 0)</f>
        <v>188.845</v>
      </c>
      <c r="AJ1394" s="72">
        <f>_xlfn.XLOOKUP(Master1[[#This Row],[cu_id]],Revenue_Analysis[cuid],Revenue_Analysis[Q2 Average], 0)</f>
        <v>188.44139999999999</v>
      </c>
      <c r="AK1394" s="72">
        <f>_xlfn.XLOOKUP(Master1[[#This Row],[cu_id]],Revenue_Analysis[cuid],Revenue_Analysis[Q3 Average], 0)</f>
        <v>188.52</v>
      </c>
      <c r="AL1394" s="72">
        <f>_xlfn.XLOOKUP(Master1[[#This Row],[cu_id]],Revenue_Analysis[cuid],Revenue_Analysis[Q4 Average], 0)</f>
        <v>196.4367</v>
      </c>
      <c r="AM1394" s="64">
        <v>0.33333333333333331</v>
      </c>
      <c r="AN1394" s="64">
        <v>0.70833333333333337</v>
      </c>
      <c r="AO1394" s="31" t="s">
        <v>13860</v>
      </c>
      <c r="AP1394" s="31" t="s">
        <v>13860</v>
      </c>
      <c r="AQ1394" s="31" t="s">
        <v>13860</v>
      </c>
      <c r="AR1394" s="31" t="s">
        <v>0</v>
      </c>
      <c r="AS1394" s="15">
        <f>IFERROR(_xlfn.XLOOKUP(Master1[[#This Row],[cu_id]],StopTimes[cu_ID],StopTimes[Average Stop Time]), 0)</f>
        <v>9.583333333333334E-2</v>
      </c>
      <c r="AT1394" s="14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94" s="65">
        <v>3</v>
      </c>
    </row>
    <row r="1395" spans="1:47" x14ac:dyDescent="0.3">
      <c r="A1395" s="76" t="s">
        <v>3959</v>
      </c>
      <c r="B1395" s="31">
        <v>70</v>
      </c>
      <c r="C1395" s="31" t="s">
        <v>7</v>
      </c>
      <c r="D1395" s="60">
        <v>30850</v>
      </c>
      <c r="E1395" s="60" t="s">
        <v>13</v>
      </c>
      <c r="F1395" s="60" t="s">
        <v>1646</v>
      </c>
      <c r="G1395" s="60" t="s">
        <v>1678</v>
      </c>
      <c r="H1395" s="60" t="s">
        <v>5</v>
      </c>
      <c r="I1395" s="60" t="s">
        <v>381</v>
      </c>
      <c r="J1395" s="60" t="s">
        <v>4</v>
      </c>
      <c r="K1395" s="60" t="s">
        <v>777</v>
      </c>
      <c r="L1395" s="61" t="s">
        <v>16</v>
      </c>
      <c r="M1395" s="31" t="s">
        <v>3</v>
      </c>
      <c r="N1395" s="31" t="s">
        <v>2</v>
      </c>
      <c r="O1395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100</v>
      </c>
      <c r="P1395" s="31">
        <v>0</v>
      </c>
      <c r="Q1395" s="31">
        <v>0</v>
      </c>
      <c r="R1395" s="31">
        <v>0</v>
      </c>
      <c r="S1395" s="31">
        <v>0</v>
      </c>
      <c r="T1395" s="31">
        <v>100</v>
      </c>
      <c r="U1395" s="31">
        <v>52</v>
      </c>
      <c r="V1395" s="62" t="str">
        <f>IFERROR(Master1[[#This Row],[Avg Garment Scans per Delivery]]/Master1[[#This Row],[Garment Inventory]], "")</f>
        <v/>
      </c>
      <c r="W1395" s="63"/>
      <c r="X1395" s="63"/>
      <c r="Y1395" s="63"/>
      <c r="Z1395" s="63"/>
      <c r="AA1395" s="72">
        <f>_xlfn.XLOOKUP(Master1[[#This Row],[cu_id]], Revenue_Analysis[cuid], Revenue_Analysis[Q1 Low Deviation], 0)</f>
        <v>59.849499999999999</v>
      </c>
      <c r="AB1395" s="72">
        <f>_xlfn.XLOOKUP(Master1[[#This Row],[cu_id]],Revenue_Analysis[cuid],Revenue_Analysis[Q1 High Deviation], 0)</f>
        <v>71.963899999999995</v>
      </c>
      <c r="AC1395" s="72">
        <f>_xlfn.XLOOKUP(Master1[[#This Row],[cu_id]],Revenue_Analysis[cuid],Revenue_Analysis[Q2 Low Deviation], 0)</f>
        <v>61.592799999999997</v>
      </c>
      <c r="AD1395" s="72">
        <f>_xlfn.XLOOKUP(Master1[[#This Row],[cu_id]],Revenue_Analysis[cuid],Revenue_Analysis[Q2 High Deviation], 0)</f>
        <v>92.74</v>
      </c>
      <c r="AE1395" s="72">
        <f>_xlfn.XLOOKUP(Master1[[#This Row],[cu_id]],Revenue_Analysis[cuid],Revenue_Analysis[Q3 Low Deviation], 0)</f>
        <v>77.816999999999993</v>
      </c>
      <c r="AF1395" s="72">
        <f>_xlfn.XLOOKUP(Master1[[#This Row],[cu_id]],Revenue_Analysis[cuid],Revenue_Analysis[Q3 High Deviation], 0)</f>
        <v>104.8402</v>
      </c>
      <c r="AG1395" s="72">
        <f>_xlfn.XLOOKUP(Master1[[#This Row],[cu_id]],Revenue_Analysis[cuid],Revenue_Analysis[Q4 Low Deviation], 0)</f>
        <v>72.724999999999994</v>
      </c>
      <c r="AH1395" s="72">
        <f>_xlfn.XLOOKUP(Master1[[#This Row],[cu_id]],Revenue_Analysis[cuid],Revenue_Analysis[Q4 High Deviation], 0)</f>
        <v>105.99</v>
      </c>
      <c r="AI1395" s="72">
        <f>_xlfn.XLOOKUP(Master1[[#This Row],[cu_id]],Revenue_Analysis[cuid],Revenue_Analysis[Q1 Average], 0)</f>
        <v>65.906700000000001</v>
      </c>
      <c r="AJ1395" s="72">
        <f>_xlfn.XLOOKUP(Master1[[#This Row],[cu_id]],Revenue_Analysis[cuid],Revenue_Analysis[Q2 Average], 0)</f>
        <v>77.166399999999996</v>
      </c>
      <c r="AK1395" s="72">
        <f>_xlfn.XLOOKUP(Master1[[#This Row],[cu_id]],Revenue_Analysis[cuid],Revenue_Analysis[Q3 Average], 0)</f>
        <v>91.328599999999994</v>
      </c>
      <c r="AL1395" s="72">
        <f>_xlfn.XLOOKUP(Master1[[#This Row],[cu_id]],Revenue_Analysis[cuid],Revenue_Analysis[Q4 Average], 0)</f>
        <v>89.357500000000002</v>
      </c>
      <c r="AM1395" s="64">
        <v>0.41666666666666669</v>
      </c>
      <c r="AN1395" s="64">
        <v>0.875</v>
      </c>
      <c r="AO1395" s="31" t="s">
        <v>13860</v>
      </c>
      <c r="AP1395" s="31" t="s">
        <v>13860</v>
      </c>
      <c r="AQ1395" s="31" t="s">
        <v>13860</v>
      </c>
      <c r="AR1395" s="31" t="s">
        <v>0</v>
      </c>
      <c r="AS1395" s="15">
        <f>IFERROR(_xlfn.XLOOKUP(Master1[[#This Row],[cu_id]],StopTimes[cu_ID],StopTimes[Average Stop Time]), 0)</f>
        <v>6.2851851850000005</v>
      </c>
      <c r="AT1395" s="14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95" s="65" t="s">
        <v>13860</v>
      </c>
    </row>
    <row r="1396" spans="1:47" x14ac:dyDescent="0.3">
      <c r="A1396" s="74" t="s">
        <v>3960</v>
      </c>
      <c r="B1396" s="25">
        <v>72</v>
      </c>
      <c r="C1396" s="25" t="s">
        <v>7</v>
      </c>
      <c r="D1396" s="26">
        <v>30858</v>
      </c>
      <c r="E1396" s="26" t="s">
        <v>13</v>
      </c>
      <c r="F1396" s="26" t="s">
        <v>1679</v>
      </c>
      <c r="G1396" s="26" t="s">
        <v>1680</v>
      </c>
      <c r="H1396" s="26" t="s">
        <v>37</v>
      </c>
      <c r="I1396" s="26" t="s">
        <v>1456</v>
      </c>
      <c r="J1396" s="26" t="s">
        <v>4</v>
      </c>
      <c r="K1396" s="26" t="s">
        <v>272</v>
      </c>
      <c r="L1396" s="27" t="s">
        <v>16</v>
      </c>
      <c r="M1396" s="25" t="s">
        <v>3</v>
      </c>
      <c r="N1396" s="25" t="s">
        <v>2</v>
      </c>
      <c r="O139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310</v>
      </c>
      <c r="P1396" s="25">
        <v>0</v>
      </c>
      <c r="Q1396" s="25">
        <v>0</v>
      </c>
      <c r="R1396" s="25">
        <v>0</v>
      </c>
      <c r="S1396" s="25">
        <v>0</v>
      </c>
      <c r="T1396" s="25">
        <v>310</v>
      </c>
      <c r="U1396" s="25">
        <v>2</v>
      </c>
      <c r="V1396" s="62" t="str">
        <f>IFERROR(Master1[[#This Row],[Avg Garment Scans per Delivery]]/Master1[[#This Row],[Garment Inventory]], "")</f>
        <v/>
      </c>
      <c r="W1396" s="42"/>
      <c r="X1396" s="42"/>
      <c r="Y1396" s="42"/>
      <c r="Z1396" s="42"/>
      <c r="AA1396" s="43">
        <f>_xlfn.XLOOKUP(Master1[[#This Row],[cu_id]], Revenue_Analysis[cuid], Revenue_Analysis[Q1 Low Deviation], 0)</f>
        <v>0</v>
      </c>
      <c r="AB1396" s="43">
        <f>_xlfn.XLOOKUP(Master1[[#This Row],[cu_id]],Revenue_Analysis[cuid],Revenue_Analysis[Q1 High Deviation], 0)</f>
        <v>0</v>
      </c>
      <c r="AC1396" s="43">
        <f>_xlfn.XLOOKUP(Master1[[#This Row],[cu_id]],Revenue_Analysis[cuid],Revenue_Analysis[Q2 Low Deviation], 0)</f>
        <v>0</v>
      </c>
      <c r="AD1396" s="43">
        <f>_xlfn.XLOOKUP(Master1[[#This Row],[cu_id]],Revenue_Analysis[cuid],Revenue_Analysis[Q2 High Deviation], 0)</f>
        <v>0</v>
      </c>
      <c r="AE1396" s="43">
        <f>_xlfn.XLOOKUP(Master1[[#This Row],[cu_id]],Revenue_Analysis[cuid],Revenue_Analysis[Q3 Low Deviation], 0)</f>
        <v>0</v>
      </c>
      <c r="AF1396" s="43">
        <f>_xlfn.XLOOKUP(Master1[[#This Row],[cu_id]],Revenue_Analysis[cuid],Revenue_Analysis[Q3 High Deviation], 0)</f>
        <v>0</v>
      </c>
      <c r="AG1396" s="43">
        <f>_xlfn.XLOOKUP(Master1[[#This Row],[cu_id]],Revenue_Analysis[cuid],Revenue_Analysis[Q4 Low Deviation], 0)</f>
        <v>0</v>
      </c>
      <c r="AH1396" s="43">
        <f>_xlfn.XLOOKUP(Master1[[#This Row],[cu_id]],Revenue_Analysis[cuid],Revenue_Analysis[Q4 High Deviation], 0)</f>
        <v>0</v>
      </c>
      <c r="AI1396" s="43">
        <f>_xlfn.XLOOKUP(Master1[[#This Row],[cu_id]],Revenue_Analysis[cuid],Revenue_Analysis[Q1 Average], 0)</f>
        <v>0</v>
      </c>
      <c r="AJ1396" s="43">
        <f>_xlfn.XLOOKUP(Master1[[#This Row],[cu_id]],Revenue_Analysis[cuid],Revenue_Analysis[Q2 Average], 0)</f>
        <v>0</v>
      </c>
      <c r="AK1396" s="43">
        <f>_xlfn.XLOOKUP(Master1[[#This Row],[cu_id]],Revenue_Analysis[cuid],Revenue_Analysis[Q3 Average], 0)</f>
        <v>0</v>
      </c>
      <c r="AL1396" s="43">
        <f>_xlfn.XLOOKUP(Master1[[#This Row],[cu_id]],Revenue_Analysis[cuid],Revenue_Analysis[Q4 Average], 0)</f>
        <v>0</v>
      </c>
      <c r="AM1396" s="44">
        <v>0.33333333333333331</v>
      </c>
      <c r="AN1396" s="44">
        <v>0.6875</v>
      </c>
      <c r="AO1396" s="25" t="s">
        <v>13860</v>
      </c>
      <c r="AP1396" s="25" t="s">
        <v>13860</v>
      </c>
      <c r="AQ1396" s="25" t="s">
        <v>13860</v>
      </c>
      <c r="AR1396" s="25" t="s">
        <v>0</v>
      </c>
      <c r="AS1396" s="15">
        <f>IFERROR(_xlfn.XLOOKUP(Master1[[#This Row],[cu_id]],StopTimes[cu_ID],StopTimes[Average Stop Time]), 0)</f>
        <v>0</v>
      </c>
      <c r="AT139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96" s="45" t="s">
        <v>13860</v>
      </c>
    </row>
    <row r="1397" spans="1:47" x14ac:dyDescent="0.3">
      <c r="A1397" s="76" t="s">
        <v>3606</v>
      </c>
      <c r="B1397" s="31">
        <v>76</v>
      </c>
      <c r="C1397" s="31" t="s">
        <v>7</v>
      </c>
      <c r="D1397" s="60">
        <v>26502</v>
      </c>
      <c r="E1397" s="60" t="s">
        <v>13</v>
      </c>
      <c r="F1397" s="60" t="s">
        <v>866</v>
      </c>
      <c r="G1397" s="60" t="s">
        <v>867</v>
      </c>
      <c r="H1397" s="60" t="s">
        <v>11</v>
      </c>
      <c r="I1397" s="60" t="s">
        <v>398</v>
      </c>
      <c r="J1397" s="60" t="s">
        <v>4</v>
      </c>
      <c r="K1397" s="60" t="s">
        <v>399</v>
      </c>
      <c r="L1397" s="61" t="s">
        <v>16</v>
      </c>
      <c r="M1397" s="31" t="s">
        <v>3</v>
      </c>
      <c r="N1397" s="31" t="s">
        <v>2</v>
      </c>
      <c r="O1397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125</v>
      </c>
      <c r="P1397" s="31">
        <v>0</v>
      </c>
      <c r="Q1397" s="31">
        <v>0</v>
      </c>
      <c r="R1397" s="31">
        <v>0</v>
      </c>
      <c r="S1397" s="31">
        <v>0</v>
      </c>
      <c r="T1397" s="31">
        <v>125</v>
      </c>
      <c r="U1397" s="31">
        <v>52</v>
      </c>
      <c r="V1397" s="62">
        <f>IFERROR(Master1[[#This Row],[Avg Garment Scans per Delivery]]/Master1[[#This Row],[Garment Inventory]], "")</f>
        <v>0.2</v>
      </c>
      <c r="W1397" s="63">
        <v>80</v>
      </c>
      <c r="X1397" s="63">
        <v>16</v>
      </c>
      <c r="Y1397" s="63">
        <v>2</v>
      </c>
      <c r="Z1397" s="63">
        <v>88</v>
      </c>
      <c r="AA1397" s="72">
        <f>_xlfn.XLOOKUP(Master1[[#This Row],[cu_id]], Revenue_Analysis[cuid], Revenue_Analysis[Q1 Low Deviation], 0)</f>
        <v>100.81</v>
      </c>
      <c r="AB1397" s="72">
        <f>_xlfn.XLOOKUP(Master1[[#This Row],[cu_id]],Revenue_Analysis[cuid],Revenue_Analysis[Q1 High Deviation], 0)</f>
        <v>102.06</v>
      </c>
      <c r="AC1397" s="72">
        <f>_xlfn.XLOOKUP(Master1[[#This Row],[cu_id]],Revenue_Analysis[cuid],Revenue_Analysis[Q2 Low Deviation], 0)</f>
        <v>103.10290000000001</v>
      </c>
      <c r="AD1397" s="72">
        <f>_xlfn.XLOOKUP(Master1[[#This Row],[cu_id]],Revenue_Analysis[cuid],Revenue_Analysis[Q2 High Deviation], 0)</f>
        <v>104.5941</v>
      </c>
      <c r="AE1397" s="72">
        <f>_xlfn.XLOOKUP(Master1[[#This Row],[cu_id]],Revenue_Analysis[cuid],Revenue_Analysis[Q3 Low Deviation], 0)</f>
        <v>104.52</v>
      </c>
      <c r="AF1397" s="72">
        <f>_xlfn.XLOOKUP(Master1[[#This Row],[cu_id]],Revenue_Analysis[cuid],Revenue_Analysis[Q3 High Deviation], 0)</f>
        <v>105.06</v>
      </c>
      <c r="AG1397" s="72">
        <f>_xlfn.XLOOKUP(Master1[[#This Row],[cu_id]],Revenue_Analysis[cuid],Revenue_Analysis[Q4 Low Deviation], 0)</f>
        <v>102.9832</v>
      </c>
      <c r="AH1397" s="72">
        <f>_xlfn.XLOOKUP(Master1[[#This Row],[cu_id]],Revenue_Analysis[cuid],Revenue_Analysis[Q4 High Deviation], 0)</f>
        <v>119.37520000000001</v>
      </c>
      <c r="AI1397" s="72">
        <f>_xlfn.XLOOKUP(Master1[[#This Row],[cu_id]],Revenue_Analysis[cuid],Revenue_Analysis[Q1 Average], 0)</f>
        <v>101.435</v>
      </c>
      <c r="AJ1397" s="72">
        <f>_xlfn.XLOOKUP(Master1[[#This Row],[cu_id]],Revenue_Analysis[cuid],Revenue_Analysis[Q2 Average], 0)</f>
        <v>103.8485</v>
      </c>
      <c r="AK1397" s="72">
        <f>_xlfn.XLOOKUP(Master1[[#This Row],[cu_id]],Revenue_Analysis[cuid],Revenue_Analysis[Q3 Average], 0)</f>
        <v>104.79</v>
      </c>
      <c r="AL1397" s="72">
        <f>_xlfn.XLOOKUP(Master1[[#This Row],[cu_id]],Revenue_Analysis[cuid],Revenue_Analysis[Q4 Average], 0)</f>
        <v>111.17919999999999</v>
      </c>
      <c r="AM1397" s="64">
        <v>8</v>
      </c>
      <c r="AN1397" s="64">
        <v>4.5</v>
      </c>
      <c r="AO1397" s="31" t="s">
        <v>13860</v>
      </c>
      <c r="AP1397" s="31" t="s">
        <v>13860</v>
      </c>
      <c r="AQ1397" s="31" t="s">
        <v>13860</v>
      </c>
      <c r="AR1397" s="31" t="s">
        <v>0</v>
      </c>
      <c r="AS1397" s="14">
        <f>IFERROR(_xlfn.XLOOKUP(Master1[[#This Row],[cu_id]],StopTimes[cu_ID],StopTimes[Average Stop Time]), 0)</f>
        <v>6.2750000000000004</v>
      </c>
      <c r="AT1397" s="14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97" s="65" t="s">
        <v>13860</v>
      </c>
    </row>
    <row r="1398" spans="1:47" x14ac:dyDescent="0.3">
      <c r="A1398" s="74" t="s">
        <v>1681</v>
      </c>
      <c r="B1398" s="25">
        <v>78</v>
      </c>
      <c r="C1398" s="25" t="s">
        <v>12</v>
      </c>
      <c r="D1398" s="26">
        <v>30871</v>
      </c>
      <c r="E1398" s="26">
        <v>0</v>
      </c>
      <c r="F1398" s="26" t="s">
        <v>1682</v>
      </c>
      <c r="G1398" s="26" t="s">
        <v>1683</v>
      </c>
      <c r="H1398" s="26" t="s">
        <v>5</v>
      </c>
      <c r="I1398" s="26" t="s">
        <v>1376</v>
      </c>
      <c r="J1398" s="26" t="s">
        <v>4</v>
      </c>
      <c r="K1398" s="26" t="s">
        <v>1091</v>
      </c>
      <c r="L1398" s="27">
        <v>7</v>
      </c>
      <c r="M1398" s="25" t="s">
        <v>3</v>
      </c>
      <c r="N1398" s="25" t="s">
        <v>2</v>
      </c>
      <c r="O1398" s="25">
        <v>80</v>
      </c>
      <c r="P1398" s="25">
        <v>0</v>
      </c>
      <c r="Q1398" s="25">
        <v>80</v>
      </c>
      <c r="R1398" s="25">
        <v>0</v>
      </c>
      <c r="S1398" s="25">
        <v>0</v>
      </c>
      <c r="T1398" s="25">
        <v>0</v>
      </c>
      <c r="U1398" s="25"/>
      <c r="V1398" s="31"/>
      <c r="W1398" s="28">
        <v>50</v>
      </c>
      <c r="X1398" s="28">
        <v>0</v>
      </c>
      <c r="Y1398" s="28">
        <v>3</v>
      </c>
      <c r="Z1398" s="28">
        <v>48</v>
      </c>
      <c r="AA1398" s="43">
        <f>_xlfn.XLOOKUP(Master1[[#This Row],[cu_id]], Revenue_Analysis[cuid], Revenue_Analysis[Q1 Low Deviation], 0)</f>
        <v>0</v>
      </c>
      <c r="AB1398" s="43">
        <f>_xlfn.XLOOKUP(Master1[[#This Row],[cu_id]],Revenue_Analysis[cuid],Revenue_Analysis[Q1 High Deviation], 0)</f>
        <v>0</v>
      </c>
      <c r="AC1398" s="43">
        <f>_xlfn.XLOOKUP(Master1[[#This Row],[cu_id]],Revenue_Analysis[cuid],Revenue_Analysis[Q2 Low Deviation], 0)</f>
        <v>0</v>
      </c>
      <c r="AD1398" s="43">
        <f>_xlfn.XLOOKUP(Master1[[#This Row],[cu_id]],Revenue_Analysis[cuid],Revenue_Analysis[Q2 High Deviation], 0)</f>
        <v>0</v>
      </c>
      <c r="AE1398" s="43">
        <f>_xlfn.XLOOKUP(Master1[[#This Row],[cu_id]],Revenue_Analysis[cuid],Revenue_Analysis[Q3 Low Deviation], 0)</f>
        <v>0</v>
      </c>
      <c r="AF1398" s="43">
        <f>_xlfn.XLOOKUP(Master1[[#This Row],[cu_id]],Revenue_Analysis[cuid],Revenue_Analysis[Q3 High Deviation], 0)</f>
        <v>0</v>
      </c>
      <c r="AG1398" s="43">
        <f>_xlfn.XLOOKUP(Master1[[#This Row],[cu_id]],Revenue_Analysis[cuid],Revenue_Analysis[Q4 Low Deviation], 0)</f>
        <v>0</v>
      </c>
      <c r="AH1398" s="43">
        <f>_xlfn.XLOOKUP(Master1[[#This Row],[cu_id]],Revenue_Analysis[cuid],Revenue_Analysis[Q4 High Deviation], 0)</f>
        <v>0</v>
      </c>
      <c r="AI1398" s="43">
        <f>_xlfn.XLOOKUP(Master1[[#This Row],[cu_id]],Revenue_Analysis[cuid],Revenue_Analysis[Q1 Average], 0)</f>
        <v>0</v>
      </c>
      <c r="AJ1398" s="43">
        <f>_xlfn.XLOOKUP(Master1[[#This Row],[cu_id]],Revenue_Analysis[cuid],Revenue_Analysis[Q2 Average], 0)</f>
        <v>0</v>
      </c>
      <c r="AK1398" s="43">
        <f>_xlfn.XLOOKUP(Master1[[#This Row],[cu_id]],Revenue_Analysis[cuid],Revenue_Analysis[Q3 Average], 0)</f>
        <v>0</v>
      </c>
      <c r="AL1398" s="43">
        <f>_xlfn.XLOOKUP(Master1[[#This Row],[cu_id]],Revenue_Analysis[cuid],Revenue_Analysis[Q4 Average], 0)</f>
        <v>0</v>
      </c>
      <c r="AM1398" s="43" t="s">
        <v>1</v>
      </c>
      <c r="AN1398" s="43" t="s">
        <v>1</v>
      </c>
      <c r="AO1398" s="43" t="s">
        <v>13860</v>
      </c>
      <c r="AP1398" s="43" t="s">
        <v>13860</v>
      </c>
      <c r="AQ1398" s="43" t="s">
        <v>13860</v>
      </c>
      <c r="AR1398" s="43" t="s">
        <v>0</v>
      </c>
      <c r="AS1398" s="15">
        <f>IFERROR(_xlfn.XLOOKUP(Master1[[#This Row],[cu_id]],StopTimes[cu_ID],StopTimes[Average Stop Time]), 0)</f>
        <v>0</v>
      </c>
      <c r="AT1398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398" s="45" t="s">
        <v>13860</v>
      </c>
    </row>
    <row r="1399" spans="1:47" x14ac:dyDescent="0.3">
      <c r="A1399" s="74" t="s">
        <v>3853</v>
      </c>
      <c r="B1399" s="25">
        <v>70</v>
      </c>
      <c r="C1399" s="25" t="s">
        <v>12</v>
      </c>
      <c r="D1399" s="26">
        <v>30877</v>
      </c>
      <c r="E1399" s="26" t="s">
        <v>13</v>
      </c>
      <c r="F1399" s="26" t="s">
        <v>1429</v>
      </c>
      <c r="G1399" s="26" t="s">
        <v>1430</v>
      </c>
      <c r="H1399" s="26" t="s">
        <v>5</v>
      </c>
      <c r="I1399" s="26" t="s">
        <v>1353</v>
      </c>
      <c r="J1399" s="26" t="s">
        <v>4</v>
      </c>
      <c r="K1399" s="26" t="s">
        <v>758</v>
      </c>
      <c r="L1399" s="27" t="s">
        <v>16</v>
      </c>
      <c r="M1399" s="25" t="s">
        <v>3</v>
      </c>
      <c r="N1399" s="25" t="s">
        <v>2</v>
      </c>
      <c r="O1399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30</v>
      </c>
      <c r="P1399" s="25">
        <v>0</v>
      </c>
      <c r="Q1399" s="25">
        <v>30</v>
      </c>
      <c r="R1399" s="25">
        <v>0</v>
      </c>
      <c r="S1399" s="25">
        <v>0</v>
      </c>
      <c r="T1399" s="25">
        <v>0</v>
      </c>
      <c r="U1399" s="25">
        <v>54</v>
      </c>
      <c r="V1399" s="62" t="str">
        <f>IFERROR(Master1[[#This Row],[Avg Garment Scans per Delivery]]/Master1[[#This Row],[Garment Inventory]], "")</f>
        <v/>
      </c>
      <c r="W1399" s="42"/>
      <c r="X1399" s="42"/>
      <c r="Y1399" s="42"/>
      <c r="Z1399" s="42"/>
      <c r="AA1399" s="43">
        <f>_xlfn.XLOOKUP(Master1[[#This Row],[cu_id]], Revenue_Analysis[cuid], Revenue_Analysis[Q1 Low Deviation], 0)</f>
        <v>36.520400000000002</v>
      </c>
      <c r="AB1399" s="43">
        <f>_xlfn.XLOOKUP(Master1[[#This Row],[cu_id]],Revenue_Analysis[cuid],Revenue_Analysis[Q1 High Deviation], 0)</f>
        <v>47.395000000000003</v>
      </c>
      <c r="AC1399" s="43">
        <f>_xlfn.XLOOKUP(Master1[[#This Row],[cu_id]],Revenue_Analysis[cuid],Revenue_Analysis[Q2 Low Deviation], 0)</f>
        <v>38.101100000000002</v>
      </c>
      <c r="AD1399" s="43">
        <f>_xlfn.XLOOKUP(Master1[[#This Row],[cu_id]],Revenue_Analysis[cuid],Revenue_Analysis[Q2 High Deviation], 0)</f>
        <v>56.606499999999997</v>
      </c>
      <c r="AE1399" s="43">
        <f>_xlfn.XLOOKUP(Master1[[#This Row],[cu_id]],Revenue_Analysis[cuid],Revenue_Analysis[Q3 Low Deviation], 0)</f>
        <v>40.231999999999999</v>
      </c>
      <c r="AF1399" s="43">
        <f>_xlfn.XLOOKUP(Master1[[#This Row],[cu_id]],Revenue_Analysis[cuid],Revenue_Analysis[Q3 High Deviation], 0)</f>
        <v>51.023400000000002</v>
      </c>
      <c r="AG1399" s="43">
        <f>_xlfn.XLOOKUP(Master1[[#This Row],[cu_id]],Revenue_Analysis[cuid],Revenue_Analysis[Q4 Low Deviation], 0)</f>
        <v>32.300400000000003</v>
      </c>
      <c r="AH1399" s="43">
        <f>_xlfn.XLOOKUP(Master1[[#This Row],[cu_id]],Revenue_Analysis[cuid],Revenue_Analysis[Q4 High Deviation], 0)</f>
        <v>81.382599999999996</v>
      </c>
      <c r="AI1399" s="43">
        <f>_xlfn.XLOOKUP(Master1[[#This Row],[cu_id]],Revenue_Analysis[cuid],Revenue_Analysis[Q1 Average], 0)</f>
        <v>41.957700000000003</v>
      </c>
      <c r="AJ1399" s="43">
        <f>_xlfn.XLOOKUP(Master1[[#This Row],[cu_id]],Revenue_Analysis[cuid],Revenue_Analysis[Q2 Average], 0)</f>
        <v>47.3538</v>
      </c>
      <c r="AK1399" s="43">
        <f>_xlfn.XLOOKUP(Master1[[#This Row],[cu_id]],Revenue_Analysis[cuid],Revenue_Analysis[Q3 Average], 0)</f>
        <v>45.627699999999997</v>
      </c>
      <c r="AL1399" s="43">
        <f>_xlfn.XLOOKUP(Master1[[#This Row],[cu_id]],Revenue_Analysis[cuid],Revenue_Analysis[Q4 Average], 0)</f>
        <v>56.841500000000003</v>
      </c>
      <c r="AM1399" s="44">
        <v>0.27083333333333331</v>
      </c>
      <c r="AN1399" s="44">
        <v>0.625</v>
      </c>
      <c r="AO1399" s="25" t="s">
        <v>13860</v>
      </c>
      <c r="AP1399" s="25" t="s">
        <v>13860</v>
      </c>
      <c r="AQ1399" s="25" t="s">
        <v>13860</v>
      </c>
      <c r="AR1399" s="25" t="s">
        <v>0</v>
      </c>
      <c r="AS1399" s="15">
        <f>IFERROR(_xlfn.XLOOKUP(Master1[[#This Row],[cu_id]],StopTimes[cu_ID],StopTimes[Average Stop Time]), 0)</f>
        <v>1.35625</v>
      </c>
      <c r="AT1399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399" s="45">
        <v>3</v>
      </c>
    </row>
    <row r="1400" spans="1:47" x14ac:dyDescent="0.3">
      <c r="A1400" s="74" t="s">
        <v>3963</v>
      </c>
      <c r="B1400" s="25">
        <v>78</v>
      </c>
      <c r="C1400" s="25" t="s">
        <v>6</v>
      </c>
      <c r="D1400" s="26">
        <v>99055</v>
      </c>
      <c r="E1400" s="26" t="s">
        <v>67</v>
      </c>
      <c r="F1400" s="26" t="s">
        <v>1687</v>
      </c>
      <c r="G1400" s="26" t="s">
        <v>1688</v>
      </c>
      <c r="H1400" s="26" t="s">
        <v>5</v>
      </c>
      <c r="I1400" s="26" t="s">
        <v>1460</v>
      </c>
      <c r="J1400" s="26" t="s">
        <v>4</v>
      </c>
      <c r="K1400" s="26" t="s">
        <v>1164</v>
      </c>
      <c r="L1400" s="27" t="s">
        <v>16</v>
      </c>
      <c r="M1400" s="25" t="s">
        <v>3</v>
      </c>
      <c r="N1400" s="25" t="s">
        <v>2</v>
      </c>
      <c r="O1400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200</v>
      </c>
      <c r="P1400" s="25">
        <v>0</v>
      </c>
      <c r="Q1400" s="25">
        <v>0</v>
      </c>
      <c r="R1400" s="25">
        <v>200</v>
      </c>
      <c r="S1400" s="25">
        <v>0</v>
      </c>
      <c r="T1400" s="25">
        <v>0</v>
      </c>
      <c r="U1400" s="25">
        <v>54</v>
      </c>
      <c r="V1400" s="62" t="str">
        <f>IFERROR(Master1[[#This Row],[Avg Garment Scans per Delivery]]/Master1[[#This Row],[Garment Inventory]], "")</f>
        <v/>
      </c>
      <c r="W1400" s="42"/>
      <c r="X1400" s="42"/>
      <c r="Y1400" s="42"/>
      <c r="Z1400" s="42"/>
      <c r="AA1400" s="43">
        <f>_xlfn.XLOOKUP(Master1[[#This Row],[cu_id]], Revenue_Analysis[cuid], Revenue_Analysis[Q1 Low Deviation], 0)</f>
        <v>94.933700000000002</v>
      </c>
      <c r="AB1400" s="43">
        <f>_xlfn.XLOOKUP(Master1[[#This Row],[cu_id]],Revenue_Analysis[cuid],Revenue_Analysis[Q1 High Deviation], 0)</f>
        <v>95.998699999999999</v>
      </c>
      <c r="AC1400" s="43">
        <f>_xlfn.XLOOKUP(Master1[[#This Row],[cu_id]],Revenue_Analysis[cuid],Revenue_Analysis[Q2 Low Deviation], 0)</f>
        <v>96.540199999999999</v>
      </c>
      <c r="AD1400" s="43">
        <f>_xlfn.XLOOKUP(Master1[[#This Row],[cu_id]],Revenue_Analysis[cuid],Revenue_Analysis[Q2 High Deviation], 0)</f>
        <v>97.392200000000003</v>
      </c>
      <c r="AE1400" s="43">
        <f>_xlfn.XLOOKUP(Master1[[#This Row],[cu_id]],Revenue_Analysis[cuid],Revenue_Analysis[Q3 Low Deviation], 0)</f>
        <v>97.23</v>
      </c>
      <c r="AF1400" s="43">
        <f>_xlfn.XLOOKUP(Master1[[#This Row],[cu_id]],Revenue_Analysis[cuid],Revenue_Analysis[Q3 High Deviation], 0)</f>
        <v>97.508399999999995</v>
      </c>
      <c r="AG1400" s="43">
        <f>_xlfn.XLOOKUP(Master1[[#This Row],[cu_id]],Revenue_Analysis[cuid],Revenue_Analysis[Q4 Low Deviation], 0)</f>
        <v>97.24</v>
      </c>
      <c r="AH1400" s="43">
        <f>_xlfn.XLOOKUP(Master1[[#This Row],[cu_id]],Revenue_Analysis[cuid],Revenue_Analysis[Q4 High Deviation], 0)</f>
        <v>97.24</v>
      </c>
      <c r="AI1400" s="43">
        <f>_xlfn.XLOOKUP(Master1[[#This Row],[cu_id]],Revenue_Analysis[cuid],Revenue_Analysis[Q1 Average], 0)</f>
        <v>95.466200000000001</v>
      </c>
      <c r="AJ1400" s="43">
        <f>_xlfn.XLOOKUP(Master1[[#This Row],[cu_id]],Revenue_Analysis[cuid],Revenue_Analysis[Q2 Average], 0)</f>
        <v>96.966200000000001</v>
      </c>
      <c r="AK1400" s="43">
        <f>_xlfn.XLOOKUP(Master1[[#This Row],[cu_id]],Revenue_Analysis[cuid],Revenue_Analysis[Q3 Average], 0)</f>
        <v>97.369200000000006</v>
      </c>
      <c r="AL1400" s="43">
        <f>_xlfn.XLOOKUP(Master1[[#This Row],[cu_id]],Revenue_Analysis[cuid],Revenue_Analysis[Q4 Average], 0)</f>
        <v>97.24</v>
      </c>
      <c r="AM1400" s="44">
        <v>0.41666666666666669</v>
      </c>
      <c r="AN1400" s="44">
        <v>0.70833333333333337</v>
      </c>
      <c r="AO1400" s="25" t="s">
        <v>13860</v>
      </c>
      <c r="AP1400" s="25" t="s">
        <v>13860</v>
      </c>
      <c r="AQ1400" s="25" t="s">
        <v>13860</v>
      </c>
      <c r="AR1400" s="25" t="s">
        <v>0</v>
      </c>
      <c r="AS1400" s="15">
        <f>IFERROR(_xlfn.XLOOKUP(Master1[[#This Row],[cu_id]],StopTimes[cu_ID],StopTimes[Average Stop Time]), 0)</f>
        <v>10.925000000000001</v>
      </c>
      <c r="AT1400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400" s="45" t="s">
        <v>13860</v>
      </c>
    </row>
    <row r="1401" spans="1:47" x14ac:dyDescent="0.3">
      <c r="A1401" s="74" t="s">
        <v>3964</v>
      </c>
      <c r="B1401" s="25">
        <v>15</v>
      </c>
      <c r="C1401" s="25" t="s">
        <v>12</v>
      </c>
      <c r="D1401" s="26">
        <v>30913</v>
      </c>
      <c r="E1401" s="26" t="s">
        <v>13</v>
      </c>
      <c r="F1401" s="26" t="s">
        <v>1689</v>
      </c>
      <c r="G1401" s="26" t="s">
        <v>1690</v>
      </c>
      <c r="H1401" s="26" t="s">
        <v>5</v>
      </c>
      <c r="I1401" s="26" t="s">
        <v>1638</v>
      </c>
      <c r="J1401" s="26" t="s">
        <v>4</v>
      </c>
      <c r="K1401" s="26" t="s">
        <v>1362</v>
      </c>
      <c r="L1401" s="27" t="s">
        <v>16</v>
      </c>
      <c r="M1401" s="25" t="s">
        <v>3</v>
      </c>
      <c r="N1401" s="25" t="s">
        <v>2</v>
      </c>
      <c r="O1401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70</v>
      </c>
      <c r="P1401" s="25">
        <v>0</v>
      </c>
      <c r="Q1401" s="25">
        <v>70</v>
      </c>
      <c r="R1401" s="25">
        <v>0</v>
      </c>
      <c r="S1401" s="25">
        <v>0</v>
      </c>
      <c r="T1401" s="25">
        <v>0</v>
      </c>
      <c r="U1401" s="25">
        <v>53</v>
      </c>
      <c r="V1401" s="62" t="str">
        <f>IFERROR(Master1[[#This Row],[Avg Garment Scans per Delivery]]/Master1[[#This Row],[Garment Inventory]], "")</f>
        <v/>
      </c>
      <c r="W1401" s="42"/>
      <c r="X1401" s="42"/>
      <c r="Y1401" s="42"/>
      <c r="Z1401" s="42"/>
      <c r="AA1401" s="43">
        <f>_xlfn.XLOOKUP(Master1[[#This Row],[cu_id]], Revenue_Analysis[cuid], Revenue_Analysis[Q1 Low Deviation], 0)</f>
        <v>73.857699999999994</v>
      </c>
      <c r="AB1401" s="43">
        <f>_xlfn.XLOOKUP(Master1[[#This Row],[cu_id]],Revenue_Analysis[cuid],Revenue_Analysis[Q1 High Deviation], 0)</f>
        <v>76.442300000000003</v>
      </c>
      <c r="AC1401" s="43">
        <f>_xlfn.XLOOKUP(Master1[[#This Row],[cu_id]],Revenue_Analysis[cuid],Revenue_Analysis[Q2 Low Deviation], 0)</f>
        <v>77.176000000000002</v>
      </c>
      <c r="AD1401" s="43">
        <f>_xlfn.XLOOKUP(Master1[[#This Row],[cu_id]],Revenue_Analysis[cuid],Revenue_Analysis[Q2 High Deviation], 0)</f>
        <v>85.431600000000003</v>
      </c>
      <c r="AE1401" s="43">
        <f>_xlfn.XLOOKUP(Master1[[#This Row],[cu_id]],Revenue_Analysis[cuid],Revenue_Analysis[Q3 Low Deviation], 0)</f>
        <v>84.888900000000007</v>
      </c>
      <c r="AF1401" s="43">
        <f>_xlfn.XLOOKUP(Master1[[#This Row],[cu_id]],Revenue_Analysis[cuid],Revenue_Analysis[Q3 High Deviation], 0)</f>
        <v>89.804500000000004</v>
      </c>
      <c r="AG1401" s="43">
        <f>_xlfn.XLOOKUP(Master1[[#This Row],[cu_id]],Revenue_Analysis[cuid],Revenue_Analysis[Q4 Low Deviation], 0)</f>
        <v>88.759600000000006</v>
      </c>
      <c r="AH1401" s="43">
        <f>_xlfn.XLOOKUP(Master1[[#This Row],[cu_id]],Revenue_Analysis[cuid],Revenue_Analysis[Q4 High Deviation], 0)</f>
        <v>93.809600000000003</v>
      </c>
      <c r="AI1401" s="43">
        <f>_xlfn.XLOOKUP(Master1[[#This Row],[cu_id]],Revenue_Analysis[cuid],Revenue_Analysis[Q1 Average], 0)</f>
        <v>75.150000000000006</v>
      </c>
      <c r="AJ1401" s="43">
        <f>_xlfn.XLOOKUP(Master1[[#This Row],[cu_id]],Revenue_Analysis[cuid],Revenue_Analysis[Q2 Average], 0)</f>
        <v>81.303799999999995</v>
      </c>
      <c r="AK1401" s="43">
        <f>_xlfn.XLOOKUP(Master1[[#This Row],[cu_id]],Revenue_Analysis[cuid],Revenue_Analysis[Q3 Average], 0)</f>
        <v>87.346699999999998</v>
      </c>
      <c r="AL1401" s="43">
        <f>_xlfn.XLOOKUP(Master1[[#This Row],[cu_id]],Revenue_Analysis[cuid],Revenue_Analysis[Q4 Average], 0)</f>
        <v>91.284599999999998</v>
      </c>
      <c r="AM1401" s="44">
        <v>0.39583333333333331</v>
      </c>
      <c r="AN1401" s="44">
        <v>0.625</v>
      </c>
      <c r="AO1401" s="25" t="s">
        <v>13860</v>
      </c>
      <c r="AP1401" s="25" t="s">
        <v>13860</v>
      </c>
      <c r="AQ1401" s="25" t="s">
        <v>13860</v>
      </c>
      <c r="AR1401" s="25" t="s">
        <v>0</v>
      </c>
      <c r="AS1401" s="15">
        <f>IFERROR(_xlfn.XLOOKUP(Master1[[#This Row],[cu_id]],StopTimes[cu_ID],StopTimes[Average Stop Time]), 0)</f>
        <v>7.7708333333333339</v>
      </c>
      <c r="AT1401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401" s="45" t="s">
        <v>13860</v>
      </c>
    </row>
    <row r="1402" spans="1:47" x14ac:dyDescent="0.3">
      <c r="A1402" s="74" t="s">
        <v>4169</v>
      </c>
      <c r="B1402" s="25">
        <v>70</v>
      </c>
      <c r="C1402" s="25" t="s">
        <v>7</v>
      </c>
      <c r="D1402" s="26">
        <v>30920</v>
      </c>
      <c r="E1402" s="26" t="s">
        <v>13</v>
      </c>
      <c r="F1402" s="26" t="s">
        <v>2145</v>
      </c>
      <c r="G1402" s="26" t="s">
        <v>2146</v>
      </c>
      <c r="H1402" s="26" t="s">
        <v>5</v>
      </c>
      <c r="I1402" s="26" t="s">
        <v>1467</v>
      </c>
      <c r="J1402" s="26" t="s">
        <v>4</v>
      </c>
      <c r="K1402" s="26" t="s">
        <v>576</v>
      </c>
      <c r="L1402" s="27" t="s">
        <v>16</v>
      </c>
      <c r="M1402" s="25" t="s">
        <v>3</v>
      </c>
      <c r="N1402" s="25" t="s">
        <v>2</v>
      </c>
      <c r="O1402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170</v>
      </c>
      <c r="P1402" s="25">
        <v>0</v>
      </c>
      <c r="Q1402" s="25">
        <v>0</v>
      </c>
      <c r="R1402" s="25">
        <v>0</v>
      </c>
      <c r="S1402" s="25">
        <v>0</v>
      </c>
      <c r="T1402" s="25">
        <v>170</v>
      </c>
      <c r="U1402" s="25">
        <v>52</v>
      </c>
      <c r="V1402" s="62" t="str">
        <f>IFERROR(Master1[[#This Row],[Avg Garment Scans per Delivery]]/Master1[[#This Row],[Garment Inventory]], "")</f>
        <v/>
      </c>
      <c r="W1402" s="42"/>
      <c r="X1402" s="42"/>
      <c r="Y1402" s="42"/>
      <c r="Z1402" s="42"/>
      <c r="AA1402" s="43">
        <f>_xlfn.XLOOKUP(Master1[[#This Row],[cu_id]], Revenue_Analysis[cuid], Revenue_Analysis[Q1 Low Deviation], 0)</f>
        <v>44.576700000000002</v>
      </c>
      <c r="AB1402" s="43">
        <f>_xlfn.XLOOKUP(Master1[[#This Row],[cu_id]],Revenue_Analysis[cuid],Revenue_Analysis[Q1 High Deviation], 0)</f>
        <v>45.923299999999998</v>
      </c>
      <c r="AC1402" s="43">
        <f>_xlfn.XLOOKUP(Master1[[#This Row],[cu_id]],Revenue_Analysis[cuid],Revenue_Analysis[Q2 Low Deviation], 0)</f>
        <v>44.380299999999998</v>
      </c>
      <c r="AD1402" s="43">
        <f>_xlfn.XLOOKUP(Master1[[#This Row],[cu_id]],Revenue_Analysis[cuid],Revenue_Analysis[Q2 High Deviation], 0)</f>
        <v>46.970500000000001</v>
      </c>
      <c r="AE1402" s="43">
        <f>_xlfn.XLOOKUP(Master1[[#This Row],[cu_id]],Revenue_Analysis[cuid],Revenue_Analysis[Q3 Low Deviation], 0)</f>
        <v>48.428199999999997</v>
      </c>
      <c r="AF1402" s="43">
        <f>_xlfn.XLOOKUP(Master1[[#This Row],[cu_id]],Revenue_Analysis[cuid],Revenue_Analysis[Q3 High Deviation], 0)</f>
        <v>51.668999999999997</v>
      </c>
      <c r="AG1402" s="43">
        <f>_xlfn.XLOOKUP(Master1[[#This Row],[cu_id]],Revenue_Analysis[cuid],Revenue_Analysis[Q4 Low Deviation], 0)</f>
        <v>51.08</v>
      </c>
      <c r="AH1402" s="43">
        <f>_xlfn.XLOOKUP(Master1[[#This Row],[cu_id]],Revenue_Analysis[cuid],Revenue_Analysis[Q4 High Deviation], 0)</f>
        <v>51.08</v>
      </c>
      <c r="AI1402" s="43">
        <f>_xlfn.XLOOKUP(Master1[[#This Row],[cu_id]],Revenue_Analysis[cuid],Revenue_Analysis[Q1 Average], 0)</f>
        <v>45.25</v>
      </c>
      <c r="AJ1402" s="43">
        <f>_xlfn.XLOOKUP(Master1[[#This Row],[cu_id]],Revenue_Analysis[cuid],Revenue_Analysis[Q2 Average], 0)</f>
        <v>45.675400000000003</v>
      </c>
      <c r="AK1402" s="43">
        <f>_xlfn.XLOOKUP(Master1[[#This Row],[cu_id]],Revenue_Analysis[cuid],Revenue_Analysis[Q3 Average], 0)</f>
        <v>50.0486</v>
      </c>
      <c r="AL1402" s="43">
        <f>_xlfn.XLOOKUP(Master1[[#This Row],[cu_id]],Revenue_Analysis[cuid],Revenue_Analysis[Q4 Average], 0)</f>
        <v>51.08</v>
      </c>
      <c r="AM1402" s="44">
        <v>0.45833333333333331</v>
      </c>
      <c r="AN1402" s="44">
        <v>0.75</v>
      </c>
      <c r="AO1402" s="25" t="s">
        <v>13860</v>
      </c>
      <c r="AP1402" s="25" t="s">
        <v>13860</v>
      </c>
      <c r="AQ1402" s="25" t="s">
        <v>13860</v>
      </c>
      <c r="AR1402" s="25" t="s">
        <v>0</v>
      </c>
      <c r="AS1402" s="15">
        <f>IFERROR(_xlfn.XLOOKUP(Master1[[#This Row],[cu_id]],StopTimes[cu_ID],StopTimes[Average Stop Time]), 0)</f>
        <v>9.7916666666666666E-2</v>
      </c>
      <c r="AT1402" s="15">
        <f>IF(Master1[[#This Row],[RSP StopTime Override]] &lt;&gt; "",Master1[[#This Row],[RSP StopTime Override]],IF(Master1[[#This Row],[Avg Stop Time Helper]] &lt;&gt; 0, Master1[[#This Row],[Avg Stop Time Helper]],Average_Stop_Time))</f>
        <v>3</v>
      </c>
      <c r="AU1402" s="45">
        <v>3</v>
      </c>
    </row>
    <row r="1403" spans="1:47" x14ac:dyDescent="0.3">
      <c r="A1403" s="76" t="s">
        <v>3966</v>
      </c>
      <c r="B1403" s="31">
        <v>76</v>
      </c>
      <c r="C1403" s="31" t="s">
        <v>14</v>
      </c>
      <c r="D1403" s="60">
        <v>30922</v>
      </c>
      <c r="E1403" s="60" t="s">
        <v>13</v>
      </c>
      <c r="F1403" s="60" t="s">
        <v>1693</v>
      </c>
      <c r="G1403" s="60" t="s">
        <v>1694</v>
      </c>
      <c r="H1403" s="60" t="s">
        <v>5</v>
      </c>
      <c r="I1403" s="60" t="s">
        <v>1695</v>
      </c>
      <c r="J1403" s="60" t="s">
        <v>4</v>
      </c>
      <c r="K1403" s="60" t="s">
        <v>600</v>
      </c>
      <c r="L1403" s="61" t="s">
        <v>29</v>
      </c>
      <c r="M1403" s="31" t="s">
        <v>28</v>
      </c>
      <c r="N1403" s="31" t="s">
        <v>2</v>
      </c>
      <c r="O1403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403" s="31">
        <v>0</v>
      </c>
      <c r="Q1403" s="31">
        <v>0</v>
      </c>
      <c r="R1403" s="31">
        <v>0</v>
      </c>
      <c r="S1403" s="31">
        <v>130</v>
      </c>
      <c r="T1403" s="31">
        <v>0</v>
      </c>
      <c r="U1403" s="31">
        <v>13</v>
      </c>
      <c r="V1403" s="62" t="str">
        <f>IFERROR(Master1[[#This Row],[Avg Garment Scans per Delivery]]/Master1[[#This Row],[Garment Inventory]], "")</f>
        <v/>
      </c>
      <c r="W1403" s="63"/>
      <c r="X1403" s="63"/>
      <c r="Y1403" s="63"/>
      <c r="Z1403" s="63"/>
      <c r="AA1403" s="72">
        <f>_xlfn.XLOOKUP(Master1[[#This Row],[cu_id]], Revenue_Analysis[cuid], Revenue_Analysis[Q1 Low Deviation], 0)</f>
        <v>53.498699999999999</v>
      </c>
      <c r="AB1403" s="72">
        <f>_xlfn.XLOOKUP(Master1[[#This Row],[cu_id]],Revenue_Analysis[cuid],Revenue_Analysis[Q1 High Deviation], 0)</f>
        <v>55.186300000000003</v>
      </c>
      <c r="AC1403" s="72">
        <f>_xlfn.XLOOKUP(Master1[[#This Row],[cu_id]],Revenue_Analysis[cuid],Revenue_Analysis[Q2 Low Deviation], 0)</f>
        <v>55.7211</v>
      </c>
      <c r="AD1403" s="72">
        <f>_xlfn.XLOOKUP(Master1[[#This Row],[cu_id]],Revenue_Analysis[cuid],Revenue_Analysis[Q2 High Deviation], 0)</f>
        <v>58.192300000000003</v>
      </c>
      <c r="AE1403" s="72">
        <f>_xlfn.XLOOKUP(Master1[[#This Row],[cu_id]],Revenue_Analysis[cuid],Revenue_Analysis[Q3 Low Deviation], 0)</f>
        <v>59.65</v>
      </c>
      <c r="AF1403" s="72">
        <f>_xlfn.XLOOKUP(Master1[[#This Row],[cu_id]],Revenue_Analysis[cuid],Revenue_Analysis[Q3 High Deviation], 0)</f>
        <v>63.01</v>
      </c>
      <c r="AG1403" s="72">
        <f>_xlfn.XLOOKUP(Master1[[#This Row],[cu_id]],Revenue_Analysis[cuid],Revenue_Analysis[Q4 Low Deviation], 0)</f>
        <v>62.59</v>
      </c>
      <c r="AH1403" s="72">
        <f>_xlfn.XLOOKUP(Master1[[#This Row],[cu_id]],Revenue_Analysis[cuid],Revenue_Analysis[Q4 High Deviation], 0)</f>
        <v>62.59</v>
      </c>
      <c r="AI1403" s="72">
        <f>_xlfn.XLOOKUP(Master1[[#This Row],[cu_id]],Revenue_Analysis[cuid],Revenue_Analysis[Q1 Average], 0)</f>
        <v>54.342500000000001</v>
      </c>
      <c r="AJ1403" s="72">
        <f>_xlfn.XLOOKUP(Master1[[#This Row],[cu_id]],Revenue_Analysis[cuid],Revenue_Analysis[Q2 Average], 0)</f>
        <v>56.956699999999998</v>
      </c>
      <c r="AK1403" s="72">
        <f>_xlfn.XLOOKUP(Master1[[#This Row],[cu_id]],Revenue_Analysis[cuid],Revenue_Analysis[Q3 Average], 0)</f>
        <v>61.33</v>
      </c>
      <c r="AL1403" s="72">
        <f>_xlfn.XLOOKUP(Master1[[#This Row],[cu_id]],Revenue_Analysis[cuid],Revenue_Analysis[Q4 Average], 0)</f>
        <v>62.59</v>
      </c>
      <c r="AM1403" s="64">
        <v>10</v>
      </c>
      <c r="AN1403" s="64">
        <v>4.5</v>
      </c>
      <c r="AO1403" s="31" t="s">
        <v>13860</v>
      </c>
      <c r="AP1403" s="31" t="s">
        <v>13860</v>
      </c>
      <c r="AQ1403" s="31" t="s">
        <v>13860</v>
      </c>
      <c r="AR1403" s="31" t="s">
        <v>0</v>
      </c>
      <c r="AS1403" s="14">
        <f>IFERROR(_xlfn.XLOOKUP(Master1[[#This Row],[cu_id]],StopTimes[cu_ID],StopTimes[Average Stop Time]), 0)</f>
        <v>10.475</v>
      </c>
      <c r="AT1403" s="14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403" s="65" t="s">
        <v>13860</v>
      </c>
    </row>
    <row r="1404" spans="1:47" x14ac:dyDescent="0.3">
      <c r="A1404" s="76" t="s">
        <v>3967</v>
      </c>
      <c r="B1404" s="31">
        <v>76</v>
      </c>
      <c r="C1404" s="31" t="s">
        <v>12</v>
      </c>
      <c r="D1404" s="60">
        <v>30924</v>
      </c>
      <c r="E1404" s="60" t="s">
        <v>13</v>
      </c>
      <c r="F1404" s="60" t="s">
        <v>1607</v>
      </c>
      <c r="G1404" s="60" t="s">
        <v>1696</v>
      </c>
      <c r="H1404" s="60" t="s">
        <v>5</v>
      </c>
      <c r="I1404" s="60" t="s">
        <v>1486</v>
      </c>
      <c r="J1404" s="60" t="s">
        <v>4</v>
      </c>
      <c r="K1404" s="60" t="s">
        <v>572</v>
      </c>
      <c r="L1404" s="61" t="s">
        <v>16</v>
      </c>
      <c r="M1404" s="31" t="s">
        <v>3</v>
      </c>
      <c r="N1404" s="31" t="s">
        <v>2</v>
      </c>
      <c r="O1404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130</v>
      </c>
      <c r="P1404" s="31">
        <v>0</v>
      </c>
      <c r="Q1404" s="31">
        <v>130</v>
      </c>
      <c r="R1404" s="31">
        <v>0</v>
      </c>
      <c r="S1404" s="31">
        <v>0</v>
      </c>
      <c r="T1404" s="31">
        <v>0</v>
      </c>
      <c r="U1404" s="31">
        <v>52</v>
      </c>
      <c r="V1404" s="62">
        <f>IFERROR(Master1[[#This Row],[Avg Garment Scans per Delivery]]/Master1[[#This Row],[Garment Inventory]], "")</f>
        <v>0.16666666666666666</v>
      </c>
      <c r="W1404" s="63">
        <v>18</v>
      </c>
      <c r="X1404" s="63">
        <v>3</v>
      </c>
      <c r="Y1404" s="63">
        <v>1</v>
      </c>
      <c r="Z1404" s="63">
        <v>21</v>
      </c>
      <c r="AA1404" s="72">
        <f>_xlfn.XLOOKUP(Master1[[#This Row],[cu_id]], Revenue_Analysis[cuid], Revenue_Analysis[Q1 Low Deviation], 0)</f>
        <v>47.800600000000003</v>
      </c>
      <c r="AB1404" s="72">
        <f>_xlfn.XLOOKUP(Master1[[#This Row],[cu_id]],Revenue_Analysis[cuid],Revenue_Analysis[Q1 High Deviation], 0)</f>
        <v>82.596400000000003</v>
      </c>
      <c r="AC1404" s="72">
        <f>_xlfn.XLOOKUP(Master1[[#This Row],[cu_id]],Revenue_Analysis[cuid],Revenue_Analysis[Q2 Low Deviation], 0)</f>
        <v>51.042099999999998</v>
      </c>
      <c r="AD1404" s="72">
        <f>_xlfn.XLOOKUP(Master1[[#This Row],[cu_id]],Revenue_Analysis[cuid],Revenue_Analysis[Q2 High Deviation], 0)</f>
        <v>75.445499999999996</v>
      </c>
      <c r="AE1404" s="72">
        <f>_xlfn.XLOOKUP(Master1[[#This Row],[cu_id]],Revenue_Analysis[cuid],Revenue_Analysis[Q3 Low Deviation], 0)</f>
        <v>51.544699999999999</v>
      </c>
      <c r="AF1404" s="72">
        <f>_xlfn.XLOOKUP(Master1[[#This Row],[cu_id]],Revenue_Analysis[cuid],Revenue_Analysis[Q3 High Deviation], 0)</f>
        <v>80.3215</v>
      </c>
      <c r="AG1404" s="72">
        <f>_xlfn.XLOOKUP(Master1[[#This Row],[cu_id]],Revenue_Analysis[cuid],Revenue_Analysis[Q4 Low Deviation], 0)</f>
        <v>48.486899999999999</v>
      </c>
      <c r="AH1404" s="72">
        <f>_xlfn.XLOOKUP(Master1[[#This Row],[cu_id]],Revenue_Analysis[cuid],Revenue_Analysis[Q4 High Deviation], 0)</f>
        <v>90.485500000000002</v>
      </c>
      <c r="AI1404" s="72">
        <f>_xlfn.XLOOKUP(Master1[[#This Row],[cu_id]],Revenue_Analysis[cuid],Revenue_Analysis[Q1 Average], 0)</f>
        <v>65.198499999999996</v>
      </c>
      <c r="AJ1404" s="72">
        <f>_xlfn.XLOOKUP(Master1[[#This Row],[cu_id]],Revenue_Analysis[cuid],Revenue_Analysis[Q2 Average], 0)</f>
        <v>63.2438</v>
      </c>
      <c r="AK1404" s="72">
        <f>_xlfn.XLOOKUP(Master1[[#This Row],[cu_id]],Revenue_Analysis[cuid],Revenue_Analysis[Q3 Average], 0)</f>
        <v>65.933099999999996</v>
      </c>
      <c r="AL1404" s="72">
        <f>_xlfn.XLOOKUP(Master1[[#This Row],[cu_id]],Revenue_Analysis[cuid],Revenue_Analysis[Q4 Average], 0)</f>
        <v>69.486199999999997</v>
      </c>
      <c r="AM1404" s="64">
        <v>10</v>
      </c>
      <c r="AN1404" s="64">
        <v>5.5</v>
      </c>
      <c r="AO1404" s="31" t="s">
        <v>13860</v>
      </c>
      <c r="AP1404" s="31" t="s">
        <v>13860</v>
      </c>
      <c r="AQ1404" s="31" t="s">
        <v>13860</v>
      </c>
      <c r="AR1404" s="31" t="s">
        <v>0</v>
      </c>
      <c r="AS1404" s="14">
        <f>IFERROR(_xlfn.XLOOKUP(Master1[[#This Row],[cu_id]],StopTimes[cu_ID],StopTimes[Average Stop Time]), 0)</f>
        <v>6.4041666666666668</v>
      </c>
      <c r="AT1404" s="14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404" s="65" t="s">
        <v>13860</v>
      </c>
    </row>
    <row r="1405" spans="1:47" x14ac:dyDescent="0.3">
      <c r="A1405" s="76" t="s">
        <v>3968</v>
      </c>
      <c r="B1405" s="31">
        <v>72</v>
      </c>
      <c r="C1405" s="31" t="s">
        <v>6</v>
      </c>
      <c r="D1405" s="60">
        <v>30938</v>
      </c>
      <c r="E1405" s="60" t="s">
        <v>13</v>
      </c>
      <c r="F1405" s="60" t="s">
        <v>1697</v>
      </c>
      <c r="G1405" s="60" t="s">
        <v>1698</v>
      </c>
      <c r="H1405" s="60" t="s">
        <v>1699</v>
      </c>
      <c r="I1405" s="60" t="s">
        <v>1480</v>
      </c>
      <c r="J1405" s="60" t="s">
        <v>4</v>
      </c>
      <c r="K1405" s="60" t="s">
        <v>76</v>
      </c>
      <c r="L1405" s="61" t="s">
        <v>16</v>
      </c>
      <c r="M1405" s="31" t="s">
        <v>3</v>
      </c>
      <c r="N1405" s="31" t="s">
        <v>2</v>
      </c>
      <c r="O1405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250</v>
      </c>
      <c r="P1405" s="31">
        <v>0</v>
      </c>
      <c r="Q1405" s="31">
        <v>0</v>
      </c>
      <c r="R1405" s="31">
        <v>250</v>
      </c>
      <c r="S1405" s="31">
        <v>0</v>
      </c>
      <c r="T1405" s="31">
        <v>0</v>
      </c>
      <c r="U1405" s="31">
        <v>54</v>
      </c>
      <c r="V1405" s="62" t="str">
        <f>IFERROR(Master1[[#This Row],[Avg Garment Scans per Delivery]]/Master1[[#This Row],[Garment Inventory]], "")</f>
        <v/>
      </c>
      <c r="W1405" s="63"/>
      <c r="X1405" s="63"/>
      <c r="Y1405" s="63"/>
      <c r="Z1405" s="63"/>
      <c r="AA1405" s="72">
        <f>_xlfn.XLOOKUP(Master1[[#This Row],[cu_id]], Revenue_Analysis[cuid], Revenue_Analysis[Q1 Low Deviation], 0)</f>
        <v>128.78749999999999</v>
      </c>
      <c r="AB1405" s="72">
        <f>_xlfn.XLOOKUP(Master1[[#This Row],[cu_id]],Revenue_Analysis[cuid],Revenue_Analysis[Q1 High Deviation], 0)</f>
        <v>172.8279</v>
      </c>
      <c r="AC1405" s="72">
        <f>_xlfn.XLOOKUP(Master1[[#This Row],[cu_id]],Revenue_Analysis[cuid],Revenue_Analysis[Q2 Low Deviation], 0)</f>
        <v>150.2595</v>
      </c>
      <c r="AD1405" s="72">
        <f>_xlfn.XLOOKUP(Master1[[#This Row],[cu_id]],Revenue_Analysis[cuid],Revenue_Analysis[Q2 High Deviation], 0)</f>
        <v>187.44970000000001</v>
      </c>
      <c r="AE1405" s="72">
        <f>_xlfn.XLOOKUP(Master1[[#This Row],[cu_id]],Revenue_Analysis[cuid],Revenue_Analysis[Q3 Low Deviation], 0)</f>
        <v>151.404</v>
      </c>
      <c r="AF1405" s="72">
        <f>_xlfn.XLOOKUP(Master1[[#This Row],[cu_id]],Revenue_Analysis[cuid],Revenue_Analysis[Q3 High Deviation], 0)</f>
        <v>214.38839999999999</v>
      </c>
      <c r="AG1405" s="72">
        <f>_xlfn.XLOOKUP(Master1[[#This Row],[cu_id]],Revenue_Analysis[cuid],Revenue_Analysis[Q4 Low Deviation], 0)</f>
        <v>142.25030000000001</v>
      </c>
      <c r="AH1405" s="72">
        <f>_xlfn.XLOOKUP(Master1[[#This Row],[cu_id]],Revenue_Analysis[cuid],Revenue_Analysis[Q4 High Deviation], 0)</f>
        <v>253.6139</v>
      </c>
      <c r="AI1405" s="72">
        <f>_xlfn.XLOOKUP(Master1[[#This Row],[cu_id]],Revenue_Analysis[cuid],Revenue_Analysis[Q1 Average], 0)</f>
        <v>150.80770000000001</v>
      </c>
      <c r="AJ1405" s="72">
        <f>_xlfn.XLOOKUP(Master1[[#This Row],[cu_id]],Revenue_Analysis[cuid],Revenue_Analysis[Q2 Average], 0)</f>
        <v>168.8546</v>
      </c>
      <c r="AK1405" s="72">
        <f>_xlfn.XLOOKUP(Master1[[#This Row],[cu_id]],Revenue_Analysis[cuid],Revenue_Analysis[Q3 Average], 0)</f>
        <v>182.89619999999999</v>
      </c>
      <c r="AL1405" s="72">
        <f>_xlfn.XLOOKUP(Master1[[#This Row],[cu_id]],Revenue_Analysis[cuid],Revenue_Analysis[Q4 Average], 0)</f>
        <v>197.93209999999999</v>
      </c>
      <c r="AM1405" s="64">
        <v>0.41666666666666669</v>
      </c>
      <c r="AN1405" s="64">
        <v>0.6875</v>
      </c>
      <c r="AO1405" s="31" t="s">
        <v>13860</v>
      </c>
      <c r="AP1405" s="31" t="s">
        <v>13860</v>
      </c>
      <c r="AQ1405" s="31" t="s">
        <v>13860</v>
      </c>
      <c r="AR1405" s="31" t="s">
        <v>0</v>
      </c>
      <c r="AS1405" s="14">
        <f>IFERROR(_xlfn.XLOOKUP(Master1[[#This Row],[cu_id]],StopTimes[cu_ID],StopTimes[Average Stop Time]), 0)</f>
        <v>3.6125000000000003</v>
      </c>
      <c r="AT1405" s="14">
        <f>IF(Master1[[#This Row],[RSP StopTime Override]] &lt;&gt; "",Master1[[#This Row],[RSP StopTime Override]],IF(Master1[[#This Row],[Avg Stop Time Helper]] &lt;&gt; 0, Master1[[#This Row],[Avg Stop Time Helper]],Average_Stop_Time))</f>
        <v>15</v>
      </c>
      <c r="AU1405" s="65">
        <v>15</v>
      </c>
    </row>
    <row r="1406" spans="1:47" x14ac:dyDescent="0.3">
      <c r="A1406" s="74" t="s">
        <v>3969</v>
      </c>
      <c r="B1406" s="25">
        <v>8</v>
      </c>
      <c r="C1406" s="25" t="s">
        <v>6</v>
      </c>
      <c r="D1406" s="26">
        <v>30941</v>
      </c>
      <c r="E1406" s="26" t="s">
        <v>13</v>
      </c>
      <c r="F1406" s="26" t="s">
        <v>1700</v>
      </c>
      <c r="G1406" s="26" t="s">
        <v>1701</v>
      </c>
      <c r="H1406" s="26" t="s">
        <v>5</v>
      </c>
      <c r="I1406" s="26" t="s">
        <v>1702</v>
      </c>
      <c r="J1406" s="26" t="s">
        <v>4</v>
      </c>
      <c r="K1406" s="26" t="s">
        <v>451</v>
      </c>
      <c r="L1406" s="27" t="s">
        <v>16</v>
      </c>
      <c r="M1406" s="25" t="s">
        <v>3</v>
      </c>
      <c r="N1406" s="25" t="s">
        <v>2</v>
      </c>
      <c r="O1406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60</v>
      </c>
      <c r="P1406" s="25">
        <v>0</v>
      </c>
      <c r="Q1406" s="25">
        <v>0</v>
      </c>
      <c r="R1406" s="25">
        <v>60</v>
      </c>
      <c r="S1406" s="25">
        <v>0</v>
      </c>
      <c r="T1406" s="25">
        <v>0</v>
      </c>
      <c r="U1406" s="25">
        <v>51</v>
      </c>
      <c r="V1406" s="62" t="str">
        <f>IFERROR(Master1[[#This Row],[Avg Garment Scans per Delivery]]/Master1[[#This Row],[Garment Inventory]], "")</f>
        <v/>
      </c>
      <c r="W1406" s="42"/>
      <c r="X1406" s="42"/>
      <c r="Y1406" s="42"/>
      <c r="Z1406" s="42"/>
      <c r="AA1406" s="43">
        <f>_xlfn.XLOOKUP(Master1[[#This Row],[cu_id]], Revenue_Analysis[cuid], Revenue_Analysis[Q1 Low Deviation], 0)</f>
        <v>65.004800000000003</v>
      </c>
      <c r="AB1406" s="43">
        <f>_xlfn.XLOOKUP(Master1[[#This Row],[cu_id]],Revenue_Analysis[cuid],Revenue_Analysis[Q1 High Deviation], 0)</f>
        <v>66.725999999999999</v>
      </c>
      <c r="AC1406" s="43">
        <f>_xlfn.XLOOKUP(Master1[[#This Row],[cu_id]],Revenue_Analysis[cuid],Revenue_Analysis[Q2 Low Deviation], 0)</f>
        <v>63.709000000000003</v>
      </c>
      <c r="AD1406" s="43">
        <f>_xlfn.XLOOKUP(Master1[[#This Row],[cu_id]],Revenue_Analysis[cuid],Revenue_Analysis[Q2 High Deviation], 0)</f>
        <v>67.404799999999994</v>
      </c>
      <c r="AE1406" s="43">
        <f>_xlfn.XLOOKUP(Master1[[#This Row],[cu_id]],Revenue_Analysis[cuid],Revenue_Analysis[Q3 Low Deviation], 0)</f>
        <v>65.334100000000007</v>
      </c>
      <c r="AF1406" s="43">
        <f>_xlfn.XLOOKUP(Master1[[#This Row],[cu_id]],Revenue_Analysis[cuid],Revenue_Analysis[Q3 High Deviation], 0)</f>
        <v>69.602900000000005</v>
      </c>
      <c r="AG1406" s="43">
        <f>_xlfn.XLOOKUP(Master1[[#This Row],[cu_id]],Revenue_Analysis[cuid],Revenue_Analysis[Q4 Low Deviation], 0)</f>
        <v>68.81</v>
      </c>
      <c r="AH1406" s="43">
        <f>_xlfn.XLOOKUP(Master1[[#This Row],[cu_id]],Revenue_Analysis[cuid],Revenue_Analysis[Q4 High Deviation], 0)</f>
        <v>68.81</v>
      </c>
      <c r="AI1406" s="43">
        <f>_xlfn.XLOOKUP(Master1[[#This Row],[cu_id]],Revenue_Analysis[cuid],Revenue_Analysis[Q1 Average], 0)</f>
        <v>65.865399999999994</v>
      </c>
      <c r="AJ1406" s="43">
        <f>_xlfn.XLOOKUP(Master1[[#This Row],[cu_id]],Revenue_Analysis[cuid],Revenue_Analysis[Q2 Average], 0)</f>
        <v>65.556899999999999</v>
      </c>
      <c r="AK1406" s="43">
        <f>_xlfn.XLOOKUP(Master1[[#This Row],[cu_id]],Revenue_Analysis[cuid],Revenue_Analysis[Q3 Average], 0)</f>
        <v>67.468500000000006</v>
      </c>
      <c r="AL1406" s="43">
        <f>_xlfn.XLOOKUP(Master1[[#This Row],[cu_id]],Revenue_Analysis[cuid],Revenue_Analysis[Q4 Average], 0)</f>
        <v>68.81</v>
      </c>
      <c r="AM1406" s="44">
        <v>0.33333333333333331</v>
      </c>
      <c r="AN1406" s="44">
        <v>0.79166666666666663</v>
      </c>
      <c r="AO1406" s="25" t="s">
        <v>13860</v>
      </c>
      <c r="AP1406" s="25" t="s">
        <v>13860</v>
      </c>
      <c r="AQ1406" s="25" t="s">
        <v>13860</v>
      </c>
      <c r="AR1406" s="25" t="s">
        <v>0</v>
      </c>
      <c r="AS1406" s="15">
        <f>IFERROR(_xlfn.XLOOKUP(Master1[[#This Row],[cu_id]],StopTimes[cu_ID],StopTimes[Average Stop Time]), 0)</f>
        <v>13.325000000000001</v>
      </c>
      <c r="AT1406" s="15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406" s="45" t="s">
        <v>13860</v>
      </c>
    </row>
    <row r="1407" spans="1:47" x14ac:dyDescent="0.3">
      <c r="A1407" s="74" t="s">
        <v>3970</v>
      </c>
      <c r="B1407" s="25">
        <v>72</v>
      </c>
      <c r="C1407" s="25" t="s">
        <v>6</v>
      </c>
      <c r="D1407" s="26">
        <v>30989</v>
      </c>
      <c r="E1407" s="26" t="s">
        <v>13</v>
      </c>
      <c r="F1407" s="26" t="s">
        <v>1703</v>
      </c>
      <c r="G1407" s="26" t="s">
        <v>1704</v>
      </c>
      <c r="H1407" s="26" t="s">
        <v>5</v>
      </c>
      <c r="I1407" s="26" t="s">
        <v>1705</v>
      </c>
      <c r="J1407" s="26" t="s">
        <v>4</v>
      </c>
      <c r="K1407" s="26" t="s">
        <v>1235</v>
      </c>
      <c r="L1407" s="27" t="s">
        <v>19</v>
      </c>
      <c r="M1407" s="25" t="s">
        <v>18</v>
      </c>
      <c r="N1407" s="25" t="s">
        <v>2</v>
      </c>
      <c r="O1407" s="25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380</v>
      </c>
      <c r="P1407" s="25">
        <v>0</v>
      </c>
      <c r="Q1407" s="25">
        <v>0</v>
      </c>
      <c r="R1407" s="25">
        <v>380</v>
      </c>
      <c r="S1407" s="25">
        <v>0</v>
      </c>
      <c r="T1407" s="25">
        <v>0</v>
      </c>
      <c r="U1407" s="25">
        <v>28</v>
      </c>
      <c r="V1407" s="62" t="str">
        <f>IFERROR(Master1[[#This Row],[Avg Garment Scans per Delivery]]/Master1[[#This Row],[Garment Inventory]], "")</f>
        <v/>
      </c>
      <c r="W1407" s="42"/>
      <c r="X1407" s="42"/>
      <c r="Y1407" s="42"/>
      <c r="Z1407" s="42"/>
      <c r="AA1407" s="43">
        <f>_xlfn.XLOOKUP(Master1[[#This Row],[cu_id]], Revenue_Analysis[cuid], Revenue_Analysis[Q1 Low Deviation], 0)</f>
        <v>87.462699999999998</v>
      </c>
      <c r="AB1407" s="43">
        <f>_xlfn.XLOOKUP(Master1[[#This Row],[cu_id]],Revenue_Analysis[cuid],Revenue_Analysis[Q1 High Deviation], 0)</f>
        <v>148.8545</v>
      </c>
      <c r="AC1407" s="43">
        <f>_xlfn.XLOOKUP(Master1[[#This Row],[cu_id]],Revenue_Analysis[cuid],Revenue_Analysis[Q2 Low Deviation], 0)</f>
        <v>86.916600000000003</v>
      </c>
      <c r="AD1407" s="43">
        <f>_xlfn.XLOOKUP(Master1[[#This Row],[cu_id]],Revenue_Analysis[cuid],Revenue_Analysis[Q2 High Deviation], 0)</f>
        <v>142.56</v>
      </c>
      <c r="AE1407" s="43">
        <f>_xlfn.XLOOKUP(Master1[[#This Row],[cu_id]],Revenue_Analysis[cuid],Revenue_Analysis[Q3 Low Deviation], 0)</f>
        <v>79.129199999999997</v>
      </c>
      <c r="AF1407" s="43">
        <f>_xlfn.XLOOKUP(Master1[[#This Row],[cu_id]],Revenue_Analysis[cuid],Revenue_Analysis[Q3 High Deviation], 0)</f>
        <v>138.18799999999999</v>
      </c>
      <c r="AG1407" s="43">
        <f>_xlfn.XLOOKUP(Master1[[#This Row],[cu_id]],Revenue_Analysis[cuid],Revenue_Analysis[Q4 Low Deviation], 0)</f>
        <v>84.967799999999997</v>
      </c>
      <c r="AH1407" s="43">
        <f>_xlfn.XLOOKUP(Master1[[#This Row],[cu_id]],Revenue_Analysis[cuid],Revenue_Analysis[Q4 High Deviation], 0)</f>
        <v>164.94560000000001</v>
      </c>
      <c r="AI1407" s="43">
        <f>_xlfn.XLOOKUP(Master1[[#This Row],[cu_id]],Revenue_Analysis[cuid],Revenue_Analysis[Q1 Average], 0)</f>
        <v>118.15860000000001</v>
      </c>
      <c r="AJ1407" s="43">
        <f>_xlfn.XLOOKUP(Master1[[#This Row],[cu_id]],Revenue_Analysis[cuid],Revenue_Analysis[Q2 Average], 0)</f>
        <v>114.7383</v>
      </c>
      <c r="AK1407" s="43">
        <f>_xlfn.XLOOKUP(Master1[[#This Row],[cu_id]],Revenue_Analysis[cuid],Revenue_Analysis[Q3 Average], 0)</f>
        <v>108.65860000000001</v>
      </c>
      <c r="AL1407" s="43">
        <f>_xlfn.XLOOKUP(Master1[[#This Row],[cu_id]],Revenue_Analysis[cuid],Revenue_Analysis[Q4 Average], 0)</f>
        <v>124.9567</v>
      </c>
      <c r="AM1407" s="44">
        <v>0.25</v>
      </c>
      <c r="AN1407" s="44">
        <v>0.58333333333333337</v>
      </c>
      <c r="AO1407" s="25" t="s">
        <v>13860</v>
      </c>
      <c r="AP1407" s="25" t="s">
        <v>13860</v>
      </c>
      <c r="AQ1407" s="25" t="s">
        <v>13860</v>
      </c>
      <c r="AR1407" s="25" t="s">
        <v>0</v>
      </c>
      <c r="AS1407" s="15">
        <f>IFERROR(_xlfn.XLOOKUP(Master1[[#This Row],[cu_id]],StopTimes[cu_ID],StopTimes[Average Stop Time]), 0)</f>
        <v>1.7541666666666667</v>
      </c>
      <c r="AT1407" s="15">
        <f>IF(Master1[[#This Row],[RSP StopTime Override]] &lt;&gt; "",Master1[[#This Row],[RSP StopTime Override]],IF(Master1[[#This Row],[Avg Stop Time Helper]] &lt;&gt; 0, Master1[[#This Row],[Avg Stop Time Helper]],Average_Stop_Time))</f>
        <v>5</v>
      </c>
      <c r="AU1407" s="45">
        <v>5</v>
      </c>
    </row>
    <row r="1408" spans="1:47" x14ac:dyDescent="0.3">
      <c r="A1408" s="76" t="s">
        <v>3971</v>
      </c>
      <c r="B1408" s="31">
        <v>9</v>
      </c>
      <c r="C1408" s="31" t="s">
        <v>14</v>
      </c>
      <c r="D1408" s="60">
        <v>31013</v>
      </c>
      <c r="E1408" s="60" t="s">
        <v>13</v>
      </c>
      <c r="F1408" s="60" t="s">
        <v>1706</v>
      </c>
      <c r="G1408" s="60" t="s">
        <v>1707</v>
      </c>
      <c r="H1408" s="60" t="s">
        <v>5</v>
      </c>
      <c r="I1408" s="60" t="s">
        <v>567</v>
      </c>
      <c r="J1408" s="60" t="s">
        <v>4</v>
      </c>
      <c r="K1408" s="60" t="s">
        <v>528</v>
      </c>
      <c r="L1408" s="61" t="s">
        <v>19</v>
      </c>
      <c r="M1408" s="31" t="s">
        <v>18</v>
      </c>
      <c r="N1408" s="31" t="s">
        <v>2</v>
      </c>
      <c r="O1408" s="31">
        <f>IF(Master1[[#This Row],[Mon Stop Seq]]&lt;&gt;0,Master1[[#This Row],[Mon Stop Seq]],IF(Master1[[#This Row],[Tue Stop Seq]]&lt;&gt;0, Master1[[#This Row],[Tue Stop Seq]],IF(Master1[[#This Row],[Wed Stop Seq]]&lt;&gt;0,Master1[[#This Row],[Wed Stop Seq]],IF(Master1[[#This Row],[Thu Stop Seq]]&lt;&gt;0, Master1[[#This Row],[Thu Stop Seq]],Master1[[#This Row],[Fri Stop Seq]]))))</f>
        <v>311</v>
      </c>
      <c r="P1408" s="31">
        <v>0</v>
      </c>
      <c r="Q1408" s="31">
        <v>0</v>
      </c>
      <c r="R1408" s="31">
        <v>0</v>
      </c>
      <c r="S1408" s="31">
        <v>311</v>
      </c>
      <c r="T1408" s="31">
        <v>0</v>
      </c>
      <c r="U1408" s="31">
        <v>23</v>
      </c>
      <c r="V1408" s="62" t="str">
        <f>IFERROR(Master1[[#This Row],[Avg Garment Scans per Delivery]]/Master1[[#This Row],[Garment Inventory]], "")</f>
        <v/>
      </c>
      <c r="W1408" s="63"/>
      <c r="X1408" s="63"/>
      <c r="Y1408" s="63"/>
      <c r="Z1408" s="63"/>
      <c r="AA1408" s="72">
        <f>_xlfn.XLOOKUP(Master1[[#This Row],[cu_id]], Revenue_Analysis[cuid], Revenue_Analysis[Q1 Low Deviation], 0)</f>
        <v>44.81</v>
      </c>
      <c r="AB1408" s="72">
        <f>_xlfn.XLOOKUP(Master1[[#This Row],[cu_id]],Revenue_Analysis[cuid],Revenue_Analysis[Q1 High Deviation], 0)</f>
        <v>46.25</v>
      </c>
      <c r="AC1408" s="72">
        <f>_xlfn.XLOOKUP(Master1[[#This Row],[cu_id]],Revenue_Analysis[cuid],Revenue_Analysis[Q2 Low Deviation], 0)</f>
        <v>46.8917</v>
      </c>
      <c r="AD1408" s="72">
        <f>_xlfn.XLOOKUP(Master1[[#This Row],[cu_id]],Revenue_Analysis[cuid],Revenue_Analysis[Q2 High Deviation], 0)</f>
        <v>49.814100000000003</v>
      </c>
      <c r="AE1408" s="72">
        <f>_xlfn.XLOOKUP(Master1[[#This Row],[cu_id]],Revenue_Analysis[cuid],Revenue_Analysis[Q3 Low Deviation], 0)</f>
        <v>49.731999999999999</v>
      </c>
      <c r="AF1408" s="72">
        <f>_xlfn.XLOOKUP(Master1[[#This Row],[cu_id]],Revenue_Analysis[cuid],Revenue_Analysis[Q3 High Deviation], 0)</f>
        <v>50.819400000000002</v>
      </c>
      <c r="AG1408" s="72">
        <f>_xlfn.XLOOKUP(Master1[[#This Row],[cu_id]],Revenue_Analysis[cuid],Revenue_Analysis[Q4 Low Deviation], 0)</f>
        <v>50.5867</v>
      </c>
      <c r="AH1408" s="72">
        <f>_xlfn.XLOOKUP(Master1[[#This Row],[cu_id]],Revenue_Analysis[cuid],Revenue_Analysis[Q4 High Deviation], 0)</f>
        <v>53.7333</v>
      </c>
      <c r="AI1408" s="72">
        <f>_xlfn.XLOOKUP(Master1[[#This Row],[cu_id]],Revenue_Analysis[cuid],Revenue_Analysis[Q1 Average], 0)</f>
        <v>45.53</v>
      </c>
      <c r="AJ1408" s="72">
        <f>_xlfn.XLOOKUP(Master1[[#This Row],[cu_id]],Revenue_Analysis[cuid],Revenue_Analysis[Q2 Average], 0)</f>
        <v>48.352899999999998</v>
      </c>
      <c r="AK1408" s="72">
        <f>_xlfn.XLOOKUP(Master1[[#This Row],[cu_id]],Revenue_Analysis[cuid],Revenue_Analysis[Q3 Average], 0)</f>
        <v>50.275700000000001</v>
      </c>
      <c r="AL1408" s="72">
        <f>_xlfn.XLOOKUP(Master1[[#This Row],[cu_id]],Revenue_Analysis[cuid],Revenue_Analysis[Q4 Average], 0)</f>
        <v>52.16</v>
      </c>
      <c r="AM1408" s="64">
        <v>0.45833333333333331</v>
      </c>
      <c r="AN1408" s="64">
        <v>0.66666666666666663</v>
      </c>
      <c r="AO1408" s="31" t="s">
        <v>13860</v>
      </c>
      <c r="AP1408" s="31" t="s">
        <v>13860</v>
      </c>
      <c r="AQ1408" s="31" t="s">
        <v>13860</v>
      </c>
      <c r="AR1408" s="31" t="s">
        <v>0</v>
      </c>
      <c r="AS1408" s="14">
        <f>IFERROR(_xlfn.XLOOKUP(Master1[[#This Row],[cu_id]],StopTimes[cu_ID],StopTimes[Average Stop Time]), 0)</f>
        <v>5.9833333333333334</v>
      </c>
      <c r="AT1408" s="14" t="str">
        <f>IF(Master1[[#This Row],[RSP StopTime Override]] &lt;&gt; "",Master1[[#This Row],[RSP StopTime Override]],IF(Master1[[#This Row],[Avg Stop Time Helper]] &lt;&gt; 0, Master1[[#This Row],[Avg Stop Time Helper]],Average_Stop_Time))</f>
        <v>null</v>
      </c>
      <c r="AU1408" s="65" t="s">
        <v>13860</v>
      </c>
    </row>
    <row r="1409" spans="43:47" x14ac:dyDescent="0.3">
      <c r="AQ1409" s="1" t="s">
        <v>13860</v>
      </c>
      <c r="AR1409" s="1" t="s">
        <v>13860</v>
      </c>
      <c r="AU1409" t="s">
        <v>13860</v>
      </c>
    </row>
  </sheetData>
  <conditionalFormatting sqref="AT1353:AT1367 AS1:AS1408">
    <cfRule type="cellIs" dxfId="90" priority="3" operator="lessThan">
      <formula>2</formula>
    </cfRule>
    <cfRule type="colorScale" priority="4">
      <colorScale>
        <cfvo type="num" val="2"/>
        <cfvo type="num" val="5"/>
        <cfvo type="num" val="30"/>
        <color rgb="FFFF9900"/>
        <color rgb="FF00B050"/>
        <color rgb="FFFFFF00"/>
      </colorScale>
    </cfRule>
  </conditionalFormatting>
  <pageMargins left="0.25" right="0.25" top="0.25" bottom="0.25" header="0.3" footer="0.3"/>
  <pageSetup scale="2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1B5E1-6614-4782-83F8-51625F68E4CC}">
  <sheetPr codeName="Sheet2"/>
  <dimension ref="A1:AS15"/>
  <sheetViews>
    <sheetView workbookViewId="0">
      <selection activeCell="A9" sqref="A9:AS9 A12:AS14"/>
    </sheetView>
  </sheetViews>
  <sheetFormatPr defaultRowHeight="13.8" x14ac:dyDescent="0.3"/>
  <cols>
    <col min="1" max="1" width="9.6640625" bestFit="1" customWidth="1"/>
    <col min="2" max="2" width="15" bestFit="1" customWidth="1"/>
    <col min="3" max="3" width="15.44140625" bestFit="1" customWidth="1"/>
    <col min="4" max="4" width="10.21875" bestFit="1" customWidth="1"/>
    <col min="5" max="5" width="10.33203125" bestFit="1" customWidth="1"/>
    <col min="6" max="6" width="29.44140625" bestFit="1" customWidth="1"/>
    <col min="7" max="7" width="27.21875" bestFit="1" customWidth="1"/>
    <col min="8" max="8" width="18.77734375" bestFit="1" customWidth="1"/>
    <col min="9" max="9" width="17" bestFit="1" customWidth="1"/>
    <col min="10" max="10" width="9.6640625" bestFit="1" customWidth="1"/>
    <col min="11" max="11" width="7.88671875" bestFit="1" customWidth="1"/>
    <col min="12" max="12" width="13.77734375" bestFit="1" customWidth="1"/>
    <col min="13" max="13" width="20.6640625" bestFit="1" customWidth="1"/>
    <col min="14" max="14" width="17.109375" bestFit="1" customWidth="1"/>
    <col min="15" max="15" width="6.88671875" bestFit="1" customWidth="1"/>
    <col min="16" max="16" width="14.33203125" bestFit="1" customWidth="1"/>
    <col min="17" max="17" width="13.5546875" bestFit="1" customWidth="1"/>
    <col min="18" max="18" width="14.33203125" bestFit="1" customWidth="1"/>
    <col min="19" max="19" width="13.5546875" bestFit="1" customWidth="1"/>
    <col min="20" max="20" width="12.6640625" bestFit="1" customWidth="1"/>
    <col min="21" max="21" width="13.109375" bestFit="1" customWidth="1"/>
    <col min="22" max="22" width="18.5546875" bestFit="1" customWidth="1"/>
    <col min="23" max="23" width="32.109375" bestFit="1" customWidth="1"/>
    <col min="24" max="24" width="21.5546875" bestFit="1" customWidth="1"/>
    <col min="25" max="25" width="13.33203125" bestFit="1" customWidth="1"/>
    <col min="26" max="26" width="22.109375" bestFit="1" customWidth="1"/>
    <col min="27" max="27" width="16.88671875" bestFit="1" customWidth="1"/>
    <col min="28" max="28" width="17.21875" bestFit="1" customWidth="1"/>
    <col min="29" max="29" width="16.88671875" bestFit="1" customWidth="1"/>
    <col min="30" max="30" width="17.21875" bestFit="1" customWidth="1"/>
    <col min="31" max="31" width="16.88671875" bestFit="1" customWidth="1"/>
    <col min="32" max="32" width="17.21875" bestFit="1" customWidth="1"/>
    <col min="33" max="33" width="16.88671875" bestFit="1" customWidth="1"/>
    <col min="34" max="34" width="17" bestFit="1" customWidth="1"/>
    <col min="35" max="38" width="23.44140625" bestFit="1" customWidth="1"/>
    <col min="39" max="39" width="22.109375" bestFit="1" customWidth="1"/>
    <col min="40" max="40" width="21.109375" bestFit="1" customWidth="1"/>
    <col min="41" max="41" width="22.109375" bestFit="1" customWidth="1"/>
    <col min="42" max="42" width="21.109375" bestFit="1" customWidth="1"/>
    <col min="43" max="43" width="21.88671875" bestFit="1" customWidth="1"/>
    <col min="44" max="44" width="8" bestFit="1" customWidth="1"/>
    <col min="45" max="45" width="34.44140625" bestFit="1" customWidth="1"/>
    <col min="46" max="46" width="21" bestFit="1" customWidth="1"/>
    <col min="47" max="47" width="34.33203125" bestFit="1" customWidth="1"/>
    <col min="48" max="48" width="21.77734375" customWidth="1"/>
  </cols>
  <sheetData>
    <row r="1" spans="1:45" ht="27.6" x14ac:dyDescent="0.3">
      <c r="A1" s="1" t="s">
        <v>167</v>
      </c>
      <c r="B1" s="82" t="s">
        <v>166</v>
      </c>
      <c r="C1" s="82" t="s">
        <v>165</v>
      </c>
      <c r="D1" s="1" t="s">
        <v>164</v>
      </c>
      <c r="E1" s="1" t="s">
        <v>163</v>
      </c>
      <c r="F1" s="1" t="s">
        <v>162</v>
      </c>
      <c r="G1" s="1" t="s">
        <v>161</v>
      </c>
      <c r="H1" s="1" t="s">
        <v>160</v>
      </c>
      <c r="I1" s="1" t="s">
        <v>159</v>
      </c>
      <c r="J1" s="1" t="s">
        <v>158</v>
      </c>
      <c r="K1" s="1" t="s">
        <v>157</v>
      </c>
      <c r="L1" s="1" t="s">
        <v>156</v>
      </c>
      <c r="M1" t="s">
        <v>155</v>
      </c>
      <c r="N1" t="s">
        <v>154</v>
      </c>
      <c r="O1" t="s">
        <v>190</v>
      </c>
      <c r="P1" t="s">
        <v>152</v>
      </c>
      <c r="Q1" t="s">
        <v>151</v>
      </c>
      <c r="R1" t="s">
        <v>150</v>
      </c>
      <c r="S1" t="s">
        <v>149</v>
      </c>
      <c r="T1" t="s">
        <v>148</v>
      </c>
      <c r="U1" t="s">
        <v>147</v>
      </c>
      <c r="V1" t="s">
        <v>146</v>
      </c>
      <c r="W1" t="s">
        <v>184</v>
      </c>
      <c r="X1" s="33" t="s">
        <v>144</v>
      </c>
      <c r="Y1" t="s">
        <v>143</v>
      </c>
      <c r="Z1" t="s">
        <v>142</v>
      </c>
      <c r="AA1" t="s">
        <v>191</v>
      </c>
      <c r="AB1" t="s">
        <v>192</v>
      </c>
      <c r="AC1" t="s">
        <v>193</v>
      </c>
      <c r="AD1" t="s">
        <v>194</v>
      </c>
      <c r="AE1" t="s">
        <v>195</v>
      </c>
      <c r="AF1" t="s">
        <v>196</v>
      </c>
      <c r="AG1" t="s">
        <v>197</v>
      </c>
      <c r="AH1" t="s">
        <v>198</v>
      </c>
      <c r="AI1" t="s">
        <v>133</v>
      </c>
      <c r="AJ1" t="s">
        <v>132</v>
      </c>
      <c r="AK1" t="s">
        <v>131</v>
      </c>
      <c r="AL1" t="s">
        <v>130</v>
      </c>
      <c r="AM1" t="s">
        <v>185</v>
      </c>
      <c r="AN1" t="s">
        <v>186</v>
      </c>
      <c r="AO1" t="s">
        <v>187</v>
      </c>
      <c r="AP1" t="s">
        <v>188</v>
      </c>
      <c r="AQ1" t="s">
        <v>125</v>
      </c>
      <c r="AR1" t="s">
        <v>199</v>
      </c>
      <c r="AS1" t="s">
        <v>189</v>
      </c>
    </row>
    <row r="2" spans="1:45" hidden="1" x14ac:dyDescent="0.3">
      <c r="A2" s="1" t="s">
        <v>5097</v>
      </c>
      <c r="B2" s="1">
        <v>78</v>
      </c>
      <c r="C2" s="1" t="s">
        <v>12</v>
      </c>
      <c r="D2" s="120">
        <v>17364</v>
      </c>
      <c r="E2" s="120">
        <v>0</v>
      </c>
      <c r="F2" s="120" t="s">
        <v>5098</v>
      </c>
      <c r="G2" s="120" t="s">
        <v>5099</v>
      </c>
      <c r="H2" s="1" t="s">
        <v>11</v>
      </c>
      <c r="I2" s="1" t="s">
        <v>5100</v>
      </c>
      <c r="J2" s="1" t="s">
        <v>4</v>
      </c>
      <c r="K2" s="1" t="s">
        <v>5101</v>
      </c>
      <c r="L2" s="1">
        <v>0</v>
      </c>
      <c r="M2" t="s">
        <v>3</v>
      </c>
      <c r="N2" t="s">
        <v>25</v>
      </c>
      <c r="O2">
        <v>195</v>
      </c>
      <c r="P2">
        <v>0</v>
      </c>
      <c r="Q2">
        <v>195</v>
      </c>
      <c r="R2">
        <v>0</v>
      </c>
      <c r="S2">
        <v>0</v>
      </c>
      <c r="T2">
        <v>0</v>
      </c>
      <c r="W2">
        <v>0</v>
      </c>
      <c r="X2" s="114">
        <f>IFERROR(1 -(#REF!/#REF!), 0)</f>
        <v>0</v>
      </c>
      <c r="AM2" t="s">
        <v>1</v>
      </c>
      <c r="AN2" t="s">
        <v>1</v>
      </c>
      <c r="AO2" t="s">
        <v>5</v>
      </c>
      <c r="AP2" t="s">
        <v>5</v>
      </c>
      <c r="AQ2" t="s">
        <v>0</v>
      </c>
      <c r="AS2" t="s">
        <v>5</v>
      </c>
    </row>
    <row r="3" spans="1:45" hidden="1" x14ac:dyDescent="0.3">
      <c r="A3" s="1" t="s">
        <v>5111</v>
      </c>
      <c r="B3" s="1">
        <v>8</v>
      </c>
      <c r="C3" s="1" t="s">
        <v>6</v>
      </c>
      <c r="D3" s="120">
        <v>22022</v>
      </c>
      <c r="E3" s="120">
        <v>0</v>
      </c>
      <c r="F3" s="120" t="s">
        <v>5112</v>
      </c>
      <c r="G3" s="120" t="s">
        <v>5113</v>
      </c>
      <c r="H3" s="1" t="s">
        <v>11</v>
      </c>
      <c r="I3" s="1" t="s">
        <v>435</v>
      </c>
      <c r="J3" s="1" t="s">
        <v>4</v>
      </c>
      <c r="K3" s="1" t="s">
        <v>436</v>
      </c>
      <c r="L3" s="1">
        <v>0</v>
      </c>
      <c r="M3" t="s">
        <v>3</v>
      </c>
      <c r="N3" t="s">
        <v>25</v>
      </c>
      <c r="O3">
        <v>6</v>
      </c>
      <c r="P3">
        <v>0</v>
      </c>
      <c r="Q3">
        <v>0</v>
      </c>
      <c r="R3">
        <v>6</v>
      </c>
      <c r="S3">
        <v>0</v>
      </c>
      <c r="T3">
        <v>0</v>
      </c>
      <c r="W3">
        <v>0</v>
      </c>
      <c r="X3" s="114">
        <f>IFERROR(1 -(#REF!/#REF!), 0)</f>
        <v>0</v>
      </c>
      <c r="AM3" t="s">
        <v>1</v>
      </c>
      <c r="AN3" t="s">
        <v>1</v>
      </c>
      <c r="AO3" t="s">
        <v>5</v>
      </c>
      <c r="AP3" t="s">
        <v>5</v>
      </c>
      <c r="AQ3" t="s">
        <v>0</v>
      </c>
      <c r="AS3" t="s">
        <v>5</v>
      </c>
    </row>
    <row r="4" spans="1:45" hidden="1" x14ac:dyDescent="0.3">
      <c r="A4" s="1" t="s">
        <v>3539</v>
      </c>
      <c r="B4" s="1">
        <v>34</v>
      </c>
      <c r="C4" s="1" t="s">
        <v>7</v>
      </c>
      <c r="D4" s="120">
        <v>24726</v>
      </c>
      <c r="E4" s="120">
        <v>0</v>
      </c>
      <c r="F4" s="120" t="s">
        <v>681</v>
      </c>
      <c r="G4" s="120" t="s">
        <v>682</v>
      </c>
      <c r="H4" s="1" t="s">
        <v>683</v>
      </c>
      <c r="I4" s="1" t="s">
        <v>238</v>
      </c>
      <c r="J4" s="1" t="s">
        <v>4</v>
      </c>
      <c r="K4" s="1" t="s">
        <v>684</v>
      </c>
      <c r="L4" s="1">
        <v>7</v>
      </c>
      <c r="M4" t="s">
        <v>3</v>
      </c>
      <c r="N4" t="s">
        <v>2</v>
      </c>
      <c r="O4">
        <v>40</v>
      </c>
      <c r="P4">
        <v>0</v>
      </c>
      <c r="Q4">
        <v>0</v>
      </c>
      <c r="R4">
        <v>0</v>
      </c>
      <c r="S4">
        <v>0</v>
      </c>
      <c r="T4">
        <v>40</v>
      </c>
      <c r="U4">
        <v>50</v>
      </c>
      <c r="V4">
        <v>11</v>
      </c>
      <c r="W4">
        <v>4</v>
      </c>
      <c r="X4" s="114">
        <f>IFERROR(1 -(#REF!/#REF!), 0)</f>
        <v>0</v>
      </c>
      <c r="Y4">
        <v>1</v>
      </c>
      <c r="Z4">
        <v>13</v>
      </c>
      <c r="AA4">
        <v>37.636600000000001</v>
      </c>
      <c r="AB4">
        <v>35</v>
      </c>
      <c r="AC4">
        <v>35</v>
      </c>
      <c r="AE4">
        <v>37.636600000000001</v>
      </c>
      <c r="AF4">
        <v>35</v>
      </c>
      <c r="AG4">
        <v>35</v>
      </c>
      <c r="AI4">
        <v>37.636600000000001</v>
      </c>
      <c r="AJ4">
        <v>35</v>
      </c>
      <c r="AK4">
        <v>35</v>
      </c>
      <c r="AM4" t="s">
        <v>1</v>
      </c>
      <c r="AN4" t="s">
        <v>1</v>
      </c>
      <c r="AO4" t="s">
        <v>5</v>
      </c>
      <c r="AP4" t="s">
        <v>5</v>
      </c>
      <c r="AQ4" t="s">
        <v>0</v>
      </c>
      <c r="AS4" t="s">
        <v>5</v>
      </c>
    </row>
    <row r="5" spans="1:45" hidden="1" x14ac:dyDescent="0.3">
      <c r="A5" s="1" t="s">
        <v>3515</v>
      </c>
      <c r="B5" s="1">
        <v>15</v>
      </c>
      <c r="C5" s="1" t="s">
        <v>9</v>
      </c>
      <c r="D5" s="1">
        <v>27888</v>
      </c>
      <c r="E5" s="1">
        <v>0</v>
      </c>
      <c r="F5" s="1" t="s">
        <v>616</v>
      </c>
      <c r="G5" s="1" t="s">
        <v>13832</v>
      </c>
      <c r="H5" s="1" t="s">
        <v>13833</v>
      </c>
      <c r="I5" s="1" t="s">
        <v>246</v>
      </c>
      <c r="J5" s="1" t="s">
        <v>4</v>
      </c>
      <c r="K5" s="1" t="s">
        <v>617</v>
      </c>
      <c r="L5" s="1">
        <v>7</v>
      </c>
      <c r="M5" t="s">
        <v>3</v>
      </c>
      <c r="N5" t="s">
        <v>2</v>
      </c>
      <c r="O5">
        <v>75</v>
      </c>
      <c r="P5">
        <v>75</v>
      </c>
      <c r="Q5">
        <v>0</v>
      </c>
      <c r="R5">
        <v>0</v>
      </c>
      <c r="S5">
        <v>0</v>
      </c>
      <c r="T5">
        <v>0</v>
      </c>
      <c r="U5">
        <v>3</v>
      </c>
      <c r="X5" s="114">
        <f>IFERROR(1 -(#REF!/#REF!), 0)</f>
        <v>0</v>
      </c>
      <c r="AA5">
        <v>80</v>
      </c>
      <c r="AB5">
        <v>80</v>
      </c>
      <c r="AE5">
        <v>80</v>
      </c>
      <c r="AF5">
        <v>80</v>
      </c>
      <c r="AI5">
        <v>80</v>
      </c>
      <c r="AJ5">
        <v>80</v>
      </c>
      <c r="AM5" t="s">
        <v>1</v>
      </c>
      <c r="AN5" t="s">
        <v>1</v>
      </c>
      <c r="AO5" t="s">
        <v>5</v>
      </c>
      <c r="AP5" t="s">
        <v>5</v>
      </c>
      <c r="AQ5" t="s">
        <v>0</v>
      </c>
      <c r="AS5" t="s">
        <v>5</v>
      </c>
    </row>
    <row r="6" spans="1:45" hidden="1" x14ac:dyDescent="0.3">
      <c r="A6" s="1" t="s">
        <v>4702</v>
      </c>
      <c r="B6" s="1">
        <v>34</v>
      </c>
      <c r="C6" s="1" t="s">
        <v>7</v>
      </c>
      <c r="D6" s="120">
        <v>29787</v>
      </c>
      <c r="E6" s="120">
        <v>0</v>
      </c>
      <c r="F6" s="120" t="s">
        <v>4703</v>
      </c>
      <c r="G6" s="120" t="s">
        <v>4704</v>
      </c>
      <c r="H6" s="1" t="s">
        <v>5</v>
      </c>
      <c r="I6" s="1" t="s">
        <v>696</v>
      </c>
      <c r="J6" s="1" t="s">
        <v>4</v>
      </c>
      <c r="K6" s="1" t="s">
        <v>684</v>
      </c>
      <c r="L6" s="1">
        <v>6</v>
      </c>
      <c r="M6" t="s">
        <v>10</v>
      </c>
      <c r="N6" t="s">
        <v>2</v>
      </c>
      <c r="O6">
        <v>9999</v>
      </c>
      <c r="P6">
        <v>0</v>
      </c>
      <c r="Q6">
        <v>0</v>
      </c>
      <c r="R6">
        <v>0</v>
      </c>
      <c r="S6">
        <v>0</v>
      </c>
      <c r="T6">
        <v>9999</v>
      </c>
      <c r="U6">
        <v>5</v>
      </c>
      <c r="X6" s="114">
        <f>IFERROR(1 -(#REF!/#REF!), 0)</f>
        <v>0</v>
      </c>
      <c r="AB6">
        <v>35</v>
      </c>
      <c r="AC6">
        <v>35</v>
      </c>
      <c r="AF6">
        <v>35</v>
      </c>
      <c r="AG6">
        <v>35</v>
      </c>
      <c r="AJ6">
        <v>35</v>
      </c>
      <c r="AK6">
        <v>35</v>
      </c>
      <c r="AM6" t="s">
        <v>1</v>
      </c>
      <c r="AN6" t="s">
        <v>1</v>
      </c>
      <c r="AO6" t="s">
        <v>5</v>
      </c>
      <c r="AP6" t="s">
        <v>5</v>
      </c>
      <c r="AQ6" t="s">
        <v>0</v>
      </c>
      <c r="AS6" t="s">
        <v>5</v>
      </c>
    </row>
    <row r="7" spans="1:45" hidden="1" x14ac:dyDescent="0.3">
      <c r="A7" s="1" t="s">
        <v>3485</v>
      </c>
      <c r="B7" s="1">
        <v>9</v>
      </c>
      <c r="C7" s="1" t="s">
        <v>14</v>
      </c>
      <c r="D7" s="120">
        <v>30729</v>
      </c>
      <c r="E7" s="120">
        <v>0</v>
      </c>
      <c r="F7" s="120" t="s">
        <v>529</v>
      </c>
      <c r="G7" s="120" t="s">
        <v>13834</v>
      </c>
      <c r="H7" s="1" t="s">
        <v>5</v>
      </c>
      <c r="I7" s="1" t="s">
        <v>530</v>
      </c>
      <c r="J7" s="1" t="s">
        <v>4</v>
      </c>
      <c r="K7" s="1" t="s">
        <v>531</v>
      </c>
      <c r="L7" s="1">
        <v>5</v>
      </c>
      <c r="M7" t="s">
        <v>18</v>
      </c>
      <c r="N7" t="s">
        <v>2</v>
      </c>
      <c r="O7">
        <v>421</v>
      </c>
      <c r="P7">
        <v>0</v>
      </c>
      <c r="Q7">
        <v>0</v>
      </c>
      <c r="R7">
        <v>0</v>
      </c>
      <c r="S7">
        <v>421</v>
      </c>
      <c r="T7">
        <v>0</v>
      </c>
      <c r="U7">
        <v>9</v>
      </c>
      <c r="X7" s="114">
        <f>IFERROR(1 -(#REF!/#REF!), 0)</f>
        <v>0</v>
      </c>
      <c r="AA7">
        <v>43.04</v>
      </c>
      <c r="AB7">
        <v>45.35</v>
      </c>
      <c r="AE7">
        <v>43.04</v>
      </c>
      <c r="AF7">
        <v>45.35</v>
      </c>
      <c r="AI7">
        <v>43.04</v>
      </c>
      <c r="AJ7">
        <v>45.35</v>
      </c>
      <c r="AM7" t="s">
        <v>1</v>
      </c>
      <c r="AN7" t="s">
        <v>1</v>
      </c>
      <c r="AO7" t="s">
        <v>5</v>
      </c>
      <c r="AP7" t="s">
        <v>5</v>
      </c>
      <c r="AQ7" t="s">
        <v>0</v>
      </c>
      <c r="AS7" t="s">
        <v>5</v>
      </c>
    </row>
    <row r="8" spans="1:45" hidden="1" x14ac:dyDescent="0.3">
      <c r="A8" s="1" t="s">
        <v>3986</v>
      </c>
      <c r="B8" s="1">
        <v>34</v>
      </c>
      <c r="C8" s="1" t="s">
        <v>14</v>
      </c>
      <c r="D8" s="120">
        <v>31211</v>
      </c>
      <c r="E8" s="120">
        <v>0</v>
      </c>
      <c r="F8" s="120" t="s">
        <v>1739</v>
      </c>
      <c r="G8" s="120" t="s">
        <v>1740</v>
      </c>
      <c r="H8" s="1" t="s">
        <v>5</v>
      </c>
      <c r="I8" s="1" t="s">
        <v>696</v>
      </c>
      <c r="J8" s="1" t="s">
        <v>4</v>
      </c>
      <c r="K8" s="1" t="s">
        <v>1018</v>
      </c>
      <c r="L8" s="1">
        <v>7</v>
      </c>
      <c r="M8" t="s">
        <v>3</v>
      </c>
      <c r="N8" t="s">
        <v>2</v>
      </c>
      <c r="O8">
        <v>100</v>
      </c>
      <c r="P8">
        <v>0</v>
      </c>
      <c r="Q8">
        <v>0</v>
      </c>
      <c r="R8">
        <v>0</v>
      </c>
      <c r="S8">
        <v>100</v>
      </c>
      <c r="T8">
        <v>0</v>
      </c>
      <c r="U8">
        <v>38</v>
      </c>
      <c r="X8" s="114">
        <f>IFERROR(1 -(#REF!/#REF!), 0)</f>
        <v>0</v>
      </c>
      <c r="AA8">
        <v>46.52</v>
      </c>
      <c r="AB8">
        <v>48.184100000000001</v>
      </c>
      <c r="AC8">
        <v>60.098399999999998</v>
      </c>
      <c r="AE8">
        <v>46.52</v>
      </c>
      <c r="AF8">
        <v>48.184100000000001</v>
      </c>
      <c r="AG8">
        <v>60.098399999999998</v>
      </c>
      <c r="AI8">
        <v>46.52</v>
      </c>
      <c r="AJ8">
        <v>48.184100000000001</v>
      </c>
      <c r="AK8">
        <v>60.098399999999998</v>
      </c>
      <c r="AM8" t="s">
        <v>1</v>
      </c>
      <c r="AN8" t="s">
        <v>1</v>
      </c>
      <c r="AO8" t="s">
        <v>5</v>
      </c>
      <c r="AP8" t="s">
        <v>5</v>
      </c>
      <c r="AQ8" t="s">
        <v>0</v>
      </c>
      <c r="AS8" t="s">
        <v>5</v>
      </c>
    </row>
    <row r="9" spans="1:45" x14ac:dyDescent="0.3">
      <c r="A9" s="1" t="s">
        <v>13835</v>
      </c>
      <c r="B9" s="1">
        <v>9</v>
      </c>
      <c r="C9" s="1" t="s">
        <v>14</v>
      </c>
      <c r="D9" s="121">
        <v>32701</v>
      </c>
      <c r="E9" s="121">
        <v>17</v>
      </c>
      <c r="F9" s="121" t="s">
        <v>13836</v>
      </c>
      <c r="G9" s="121" t="s">
        <v>13837</v>
      </c>
      <c r="H9" s="1" t="s">
        <v>5</v>
      </c>
      <c r="I9" s="1" t="s">
        <v>567</v>
      </c>
      <c r="J9" s="1" t="s">
        <v>4</v>
      </c>
      <c r="K9" s="1" t="s">
        <v>568</v>
      </c>
      <c r="L9" s="1">
        <v>7</v>
      </c>
      <c r="M9" t="s">
        <v>3</v>
      </c>
      <c r="N9" t="s">
        <v>2</v>
      </c>
      <c r="O9">
        <v>1</v>
      </c>
      <c r="P9">
        <v>0</v>
      </c>
      <c r="Q9">
        <v>0</v>
      </c>
      <c r="R9">
        <v>0</v>
      </c>
      <c r="S9">
        <v>1</v>
      </c>
      <c r="T9">
        <v>0</v>
      </c>
      <c r="V9">
        <v>22</v>
      </c>
      <c r="W9">
        <v>0</v>
      </c>
      <c r="X9" s="114">
        <f>IFERROR(1 -(#REF!/#REF!), 0)</f>
        <v>0</v>
      </c>
      <c r="AM9" t="s">
        <v>1</v>
      </c>
      <c r="AN9" t="s">
        <v>1</v>
      </c>
      <c r="AO9" t="s">
        <v>5</v>
      </c>
      <c r="AP9" t="s">
        <v>5</v>
      </c>
      <c r="AQ9" t="s">
        <v>0</v>
      </c>
      <c r="AS9" t="s">
        <v>5</v>
      </c>
    </row>
    <row r="10" spans="1:45" hidden="1" x14ac:dyDescent="0.3">
      <c r="A10" s="1" t="s">
        <v>4313</v>
      </c>
      <c r="B10" s="1">
        <v>34</v>
      </c>
      <c r="C10" s="1" t="s">
        <v>6</v>
      </c>
      <c r="D10" s="120">
        <v>32778</v>
      </c>
      <c r="E10" s="120">
        <v>0</v>
      </c>
      <c r="F10" s="120" t="s">
        <v>2447</v>
      </c>
      <c r="G10" s="120" t="s">
        <v>2448</v>
      </c>
      <c r="H10" s="1" t="s">
        <v>5</v>
      </c>
      <c r="I10" s="1" t="s">
        <v>696</v>
      </c>
      <c r="J10" s="1" t="s">
        <v>4</v>
      </c>
      <c r="K10" s="1" t="s">
        <v>1018</v>
      </c>
      <c r="L10" s="1">
        <v>7</v>
      </c>
      <c r="M10" t="s">
        <v>3</v>
      </c>
      <c r="N10" t="s">
        <v>2</v>
      </c>
      <c r="O10">
        <v>170</v>
      </c>
      <c r="P10">
        <v>0</v>
      </c>
      <c r="Q10">
        <v>0</v>
      </c>
      <c r="R10">
        <v>170</v>
      </c>
      <c r="S10">
        <v>0</v>
      </c>
      <c r="T10">
        <v>0</v>
      </c>
      <c r="U10">
        <v>45</v>
      </c>
      <c r="X10" s="114">
        <f>IFERROR(1 -(#REF!/#REF!), 0)</f>
        <v>0</v>
      </c>
      <c r="AA10">
        <v>116.883</v>
      </c>
      <c r="AB10">
        <v>128.01759999999999</v>
      </c>
      <c r="AC10">
        <v>143.83000000000001</v>
      </c>
      <c r="AE10">
        <v>116.883</v>
      </c>
      <c r="AF10">
        <v>128.01759999999999</v>
      </c>
      <c r="AG10">
        <v>143.83000000000001</v>
      </c>
      <c r="AI10">
        <v>116.883</v>
      </c>
      <c r="AJ10">
        <v>128.01759999999999</v>
      </c>
      <c r="AK10">
        <v>143.83000000000001</v>
      </c>
      <c r="AM10" t="s">
        <v>1</v>
      </c>
      <c r="AN10" t="s">
        <v>1</v>
      </c>
      <c r="AO10" t="s">
        <v>5</v>
      </c>
      <c r="AP10" t="s">
        <v>5</v>
      </c>
      <c r="AQ10" t="s">
        <v>0</v>
      </c>
      <c r="AS10" t="s">
        <v>5</v>
      </c>
    </row>
    <row r="11" spans="1:45" hidden="1" x14ac:dyDescent="0.3">
      <c r="A11" s="1" t="s">
        <v>4617</v>
      </c>
      <c r="B11" s="1">
        <v>34</v>
      </c>
      <c r="C11" s="1" t="s">
        <v>14</v>
      </c>
      <c r="D11" s="120">
        <v>33463</v>
      </c>
      <c r="E11" s="120">
        <v>0</v>
      </c>
      <c r="F11" s="120" t="s">
        <v>3045</v>
      </c>
      <c r="G11" s="120" t="s">
        <v>3046</v>
      </c>
      <c r="H11" s="1" t="s">
        <v>5</v>
      </c>
      <c r="I11" s="1" t="s">
        <v>696</v>
      </c>
      <c r="J11" s="1" t="s">
        <v>4</v>
      </c>
      <c r="K11" s="1" t="s">
        <v>820</v>
      </c>
      <c r="L11" s="1">
        <v>7</v>
      </c>
      <c r="M11" t="s">
        <v>3</v>
      </c>
      <c r="N11" t="s">
        <v>2</v>
      </c>
      <c r="O11">
        <v>39</v>
      </c>
      <c r="P11">
        <v>0</v>
      </c>
      <c r="Q11">
        <v>0</v>
      </c>
      <c r="R11">
        <v>0</v>
      </c>
      <c r="S11">
        <v>39</v>
      </c>
      <c r="T11">
        <v>0</v>
      </c>
      <c r="U11">
        <v>53</v>
      </c>
      <c r="X11" s="114">
        <f>IFERROR(1 -(#REF!/#REF!), 0)</f>
        <v>0</v>
      </c>
      <c r="AA11">
        <v>38.589199999999998</v>
      </c>
      <c r="AB11">
        <v>41.200699999999998</v>
      </c>
      <c r="AC11">
        <v>45.272100000000002</v>
      </c>
      <c r="AE11">
        <v>38.589199999999998</v>
      </c>
      <c r="AF11">
        <v>41.200699999999998</v>
      </c>
      <c r="AG11">
        <v>45.272100000000002</v>
      </c>
      <c r="AI11">
        <v>38.589199999999998</v>
      </c>
      <c r="AJ11">
        <v>41.200699999999998</v>
      </c>
      <c r="AK11">
        <v>45.272100000000002</v>
      </c>
      <c r="AM11" t="s">
        <v>1</v>
      </c>
      <c r="AN11" t="s">
        <v>1</v>
      </c>
      <c r="AO11" t="s">
        <v>5</v>
      </c>
      <c r="AP11" t="s">
        <v>5</v>
      </c>
      <c r="AQ11" t="s">
        <v>0</v>
      </c>
      <c r="AS11" t="s">
        <v>5</v>
      </c>
    </row>
    <row r="12" spans="1:45" x14ac:dyDescent="0.3">
      <c r="A12" s="1" t="s">
        <v>13838</v>
      </c>
      <c r="B12" s="1">
        <v>70</v>
      </c>
      <c r="C12" s="1" t="s">
        <v>7</v>
      </c>
      <c r="D12" s="121">
        <v>33748</v>
      </c>
      <c r="E12" s="121">
        <v>0</v>
      </c>
      <c r="F12" s="121" t="s">
        <v>13839</v>
      </c>
      <c r="G12" s="121" t="s">
        <v>13840</v>
      </c>
      <c r="H12" s="1" t="s">
        <v>5</v>
      </c>
      <c r="I12" s="1" t="s">
        <v>1353</v>
      </c>
      <c r="J12" s="1" t="s">
        <v>4</v>
      </c>
      <c r="K12" s="1" t="s">
        <v>1056</v>
      </c>
      <c r="L12" s="1">
        <v>7</v>
      </c>
      <c r="M12" t="s">
        <v>3</v>
      </c>
      <c r="N12" t="s">
        <v>2</v>
      </c>
      <c r="O12">
        <v>1</v>
      </c>
      <c r="P12">
        <v>0</v>
      </c>
      <c r="Q12">
        <v>0</v>
      </c>
      <c r="R12">
        <v>0</v>
      </c>
      <c r="S12">
        <v>0</v>
      </c>
      <c r="T12">
        <v>1</v>
      </c>
      <c r="V12">
        <v>11</v>
      </c>
      <c r="W12">
        <v>0</v>
      </c>
      <c r="X12" s="114">
        <f>IFERROR(1 -(#REF!/#REF!), 0)</f>
        <v>0</v>
      </c>
      <c r="AM12" t="s">
        <v>1</v>
      </c>
      <c r="AN12" t="s">
        <v>1</v>
      </c>
      <c r="AO12" t="s">
        <v>5</v>
      </c>
      <c r="AP12" t="s">
        <v>5</v>
      </c>
      <c r="AQ12" t="s">
        <v>0</v>
      </c>
      <c r="AS12" t="s">
        <v>5</v>
      </c>
    </row>
    <row r="13" spans="1:45" x14ac:dyDescent="0.3">
      <c r="A13" s="1" t="s">
        <v>13841</v>
      </c>
      <c r="B13" s="1">
        <v>72</v>
      </c>
      <c r="C13" s="1" t="s">
        <v>6</v>
      </c>
      <c r="D13" s="121">
        <v>33749</v>
      </c>
      <c r="E13" s="121">
        <v>0</v>
      </c>
      <c r="F13" s="121" t="s">
        <v>13842</v>
      </c>
      <c r="G13" s="121" t="s">
        <v>13843</v>
      </c>
      <c r="H13" s="1" t="s">
        <v>5</v>
      </c>
      <c r="I13" s="1" t="s">
        <v>1480</v>
      </c>
      <c r="J13" s="1" t="s">
        <v>4</v>
      </c>
      <c r="K13" s="1" t="s">
        <v>76</v>
      </c>
      <c r="L13" s="1">
        <v>7</v>
      </c>
      <c r="M13" t="s">
        <v>3</v>
      </c>
      <c r="N13" t="s">
        <v>2</v>
      </c>
      <c r="O13">
        <v>1</v>
      </c>
      <c r="P13">
        <v>0</v>
      </c>
      <c r="Q13">
        <v>0</v>
      </c>
      <c r="R13">
        <v>1</v>
      </c>
      <c r="S13">
        <v>0</v>
      </c>
      <c r="T13">
        <v>0</v>
      </c>
      <c r="W13">
        <v>0</v>
      </c>
      <c r="X13" s="114">
        <f>IFERROR(1 -(#REF!/#REF!), 0)</f>
        <v>0</v>
      </c>
      <c r="AM13" t="s">
        <v>1</v>
      </c>
      <c r="AN13" t="s">
        <v>1</v>
      </c>
      <c r="AO13" t="s">
        <v>5</v>
      </c>
      <c r="AP13" t="s">
        <v>5</v>
      </c>
      <c r="AQ13" t="s">
        <v>0</v>
      </c>
      <c r="AS13" t="s">
        <v>5</v>
      </c>
    </row>
    <row r="14" spans="1:45" x14ac:dyDescent="0.3">
      <c r="A14" s="1" t="s">
        <v>13844</v>
      </c>
      <c r="B14" s="1">
        <v>70</v>
      </c>
      <c r="C14" s="1" t="s">
        <v>14</v>
      </c>
      <c r="D14" s="121">
        <v>33750</v>
      </c>
      <c r="E14" s="121">
        <v>0</v>
      </c>
      <c r="F14" s="121" t="s">
        <v>13845</v>
      </c>
      <c r="G14" s="121" t="s">
        <v>13846</v>
      </c>
      <c r="H14" s="1" t="s">
        <v>5</v>
      </c>
      <c r="I14" s="1" t="s">
        <v>381</v>
      </c>
      <c r="J14" s="1" t="s">
        <v>4</v>
      </c>
      <c r="K14" s="1" t="s">
        <v>777</v>
      </c>
      <c r="L14" s="1">
        <v>6</v>
      </c>
      <c r="M14" t="s">
        <v>10</v>
      </c>
      <c r="N14" t="s">
        <v>2</v>
      </c>
      <c r="O14">
        <v>1</v>
      </c>
      <c r="P14">
        <v>0</v>
      </c>
      <c r="Q14">
        <v>0</v>
      </c>
      <c r="R14">
        <v>0</v>
      </c>
      <c r="S14">
        <v>1</v>
      </c>
      <c r="T14">
        <v>0</v>
      </c>
      <c r="W14">
        <v>0</v>
      </c>
      <c r="X14" s="114">
        <f>IFERROR(1 -(#REF!/#REF!), 0)</f>
        <v>0</v>
      </c>
      <c r="AM14" t="s">
        <v>1</v>
      </c>
      <c r="AN14" t="s">
        <v>1</v>
      </c>
      <c r="AO14" t="s">
        <v>5</v>
      </c>
      <c r="AP14" t="s">
        <v>5</v>
      </c>
      <c r="AQ14" t="s">
        <v>0</v>
      </c>
      <c r="AS14" t="s">
        <v>5</v>
      </c>
    </row>
    <row r="15" spans="1:45" hidden="1" x14ac:dyDescent="0.3">
      <c r="A15" s="1" t="s">
        <v>13827</v>
      </c>
      <c r="B15" s="1">
        <v>70</v>
      </c>
      <c r="C15" s="1" t="s">
        <v>6</v>
      </c>
      <c r="D15" s="120">
        <v>73335</v>
      </c>
      <c r="E15" s="120">
        <v>14</v>
      </c>
      <c r="F15" s="120" t="s">
        <v>1770</v>
      </c>
      <c r="G15" s="120" t="s">
        <v>13828</v>
      </c>
      <c r="H15" s="1" t="s">
        <v>5</v>
      </c>
      <c r="I15" s="1" t="s">
        <v>1353</v>
      </c>
      <c r="J15" s="1" t="s">
        <v>4</v>
      </c>
      <c r="K15" s="1" t="s">
        <v>594</v>
      </c>
      <c r="L15" s="1">
        <v>3</v>
      </c>
      <c r="M15" t="s">
        <v>28</v>
      </c>
      <c r="N15" t="s">
        <v>2</v>
      </c>
      <c r="O15">
        <v>1</v>
      </c>
      <c r="P15">
        <v>0</v>
      </c>
      <c r="Q15">
        <v>0</v>
      </c>
      <c r="R15">
        <v>1</v>
      </c>
      <c r="S15">
        <v>0</v>
      </c>
      <c r="T15">
        <v>0</v>
      </c>
      <c r="W15">
        <v>0</v>
      </c>
      <c r="X15" s="114">
        <f>IFERROR(1 -(#REF!/#REF!), 0)</f>
        <v>0</v>
      </c>
      <c r="AM15" t="s">
        <v>1</v>
      </c>
      <c r="AN15" t="s">
        <v>1</v>
      </c>
      <c r="AO15" t="s">
        <v>5</v>
      </c>
      <c r="AP15" t="s">
        <v>5</v>
      </c>
      <c r="AQ15" t="s">
        <v>0</v>
      </c>
      <c r="AS15" t="s">
        <v>5</v>
      </c>
    </row>
  </sheetData>
  <phoneticPr fontId="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D8385-4DF0-4509-89B1-49E5E46EB7AC}">
  <sheetPr codeName="Sheet3"/>
  <dimension ref="A1:AG7"/>
  <sheetViews>
    <sheetView workbookViewId="0">
      <selection activeCell="E28" sqref="E28"/>
    </sheetView>
  </sheetViews>
  <sheetFormatPr defaultRowHeight="13.8" x14ac:dyDescent="0.3"/>
  <cols>
    <col min="1" max="1" width="7.33203125" bestFit="1" customWidth="1"/>
    <col min="2" max="2" width="9.5546875" bestFit="1" customWidth="1"/>
    <col min="3" max="3" width="16.5546875" bestFit="1" customWidth="1"/>
    <col min="4" max="4" width="7.88671875" bestFit="1" customWidth="1"/>
    <col min="5" max="5" width="8" bestFit="1" customWidth="1"/>
    <col min="6" max="6" width="27.6640625" bestFit="1" customWidth="1"/>
    <col min="7" max="7" width="11.44140625" bestFit="1" customWidth="1"/>
    <col min="8" max="8" width="10" bestFit="1" customWidth="1"/>
    <col min="9" max="9" width="18.44140625" bestFit="1" customWidth="1"/>
    <col min="10" max="10" width="13.21875" bestFit="1" customWidth="1"/>
    <col min="11" max="11" width="25" bestFit="1" customWidth="1"/>
    <col min="12" max="12" width="25.33203125" bestFit="1" customWidth="1"/>
    <col min="13" max="13" width="25" bestFit="1" customWidth="1"/>
    <col min="14" max="14" width="25.33203125" bestFit="1" customWidth="1"/>
    <col min="15" max="15" width="25" bestFit="1" customWidth="1"/>
    <col min="16" max="16" width="25.33203125" bestFit="1" customWidth="1"/>
    <col min="17" max="17" width="25" bestFit="1" customWidth="1"/>
    <col min="18" max="18" width="25.33203125" bestFit="1" customWidth="1"/>
    <col min="19" max="22" width="23.33203125" bestFit="1" customWidth="1"/>
    <col min="23" max="23" width="21.77734375" bestFit="1" customWidth="1"/>
    <col min="24" max="24" width="28.5546875" bestFit="1" customWidth="1"/>
    <col min="25" max="25" width="22.109375" bestFit="1" customWidth="1"/>
    <col min="26" max="26" width="22.44140625" bestFit="1" customWidth="1"/>
    <col min="27" max="27" width="28.88671875" bestFit="1" customWidth="1"/>
    <col min="28" max="28" width="21.6640625" bestFit="1" customWidth="1"/>
    <col min="29" max="29" width="23" bestFit="1" customWidth="1"/>
    <col min="30" max="30" width="22" bestFit="1" customWidth="1"/>
    <col min="31" max="31" width="23" bestFit="1" customWidth="1"/>
    <col min="32" max="32" width="22" customWidth="1"/>
    <col min="33" max="33" width="34.33203125" bestFit="1" customWidth="1"/>
  </cols>
  <sheetData>
    <row r="1" spans="1:33" x14ac:dyDescent="0.3">
      <c r="A1" t="s">
        <v>167</v>
      </c>
      <c r="B1" t="s">
        <v>168</v>
      </c>
      <c r="C1" t="s">
        <v>169</v>
      </c>
      <c r="D1" t="s">
        <v>164</v>
      </c>
      <c r="E1" t="s">
        <v>163</v>
      </c>
      <c r="F1" t="s">
        <v>162</v>
      </c>
      <c r="G1" t="s">
        <v>156</v>
      </c>
      <c r="H1" t="s">
        <v>170</v>
      </c>
      <c r="I1" t="s">
        <v>146</v>
      </c>
      <c r="J1" t="s">
        <v>143</v>
      </c>
      <c r="K1" t="s">
        <v>141</v>
      </c>
      <c r="L1" t="s">
        <v>140</v>
      </c>
      <c r="M1" t="s">
        <v>139</v>
      </c>
      <c r="N1" t="s">
        <v>138</v>
      </c>
      <c r="O1" t="s">
        <v>137</v>
      </c>
      <c r="P1" t="s">
        <v>136</v>
      </c>
      <c r="Q1" t="s">
        <v>135</v>
      </c>
      <c r="R1" t="s">
        <v>134</v>
      </c>
      <c r="S1" t="s">
        <v>133</v>
      </c>
      <c r="T1" t="s">
        <v>132</v>
      </c>
      <c r="U1" t="s">
        <v>131</v>
      </c>
      <c r="V1" t="s">
        <v>130</v>
      </c>
      <c r="W1" t="s">
        <v>125</v>
      </c>
      <c r="X1" t="s">
        <v>124</v>
      </c>
      <c r="Y1" t="s">
        <v>13830</v>
      </c>
      <c r="Z1" t="s">
        <v>13831</v>
      </c>
      <c r="AA1" t="s">
        <v>145</v>
      </c>
      <c r="AB1" t="s">
        <v>144</v>
      </c>
      <c r="AC1" t="s">
        <v>129</v>
      </c>
      <c r="AD1" t="s">
        <v>128</v>
      </c>
      <c r="AE1" t="s">
        <v>127</v>
      </c>
      <c r="AF1" t="s">
        <v>126</v>
      </c>
      <c r="AG1" t="s">
        <v>189</v>
      </c>
    </row>
    <row r="2" spans="1:33" x14ac:dyDescent="0.3">
      <c r="A2" t="s">
        <v>4614</v>
      </c>
      <c r="B2">
        <v>72</v>
      </c>
      <c r="C2" t="s">
        <v>14</v>
      </c>
      <c r="D2">
        <v>99104</v>
      </c>
      <c r="E2" t="s">
        <v>83</v>
      </c>
      <c r="F2" t="s">
        <v>3041</v>
      </c>
      <c r="G2" t="s">
        <v>16</v>
      </c>
      <c r="H2">
        <v>1</v>
      </c>
      <c r="K2">
        <v>-18.649100000000001</v>
      </c>
      <c r="L2">
        <v>221.6703</v>
      </c>
      <c r="M2">
        <v>47.593899999999998</v>
      </c>
      <c r="N2">
        <v>270.32369999999997</v>
      </c>
      <c r="O2">
        <v>46.403599999999997</v>
      </c>
      <c r="P2">
        <v>492.512</v>
      </c>
      <c r="Q2">
        <v>6.0415000000000001</v>
      </c>
      <c r="R2">
        <v>374.03449999999998</v>
      </c>
      <c r="S2">
        <v>101.5106</v>
      </c>
      <c r="T2">
        <v>158.9588</v>
      </c>
      <c r="U2">
        <v>269.45780000000002</v>
      </c>
      <c r="V2">
        <v>190.03800000000001</v>
      </c>
      <c r="W2" t="s">
        <v>0</v>
      </c>
      <c r="X2">
        <v>20</v>
      </c>
      <c r="AB2" t="s">
        <v>5</v>
      </c>
      <c r="AC2">
        <v>0.25</v>
      </c>
      <c r="AD2">
        <v>0.1875</v>
      </c>
    </row>
    <row r="3" spans="1:33" x14ac:dyDescent="0.3">
      <c r="A3" t="s">
        <v>4146</v>
      </c>
      <c r="B3">
        <v>78</v>
      </c>
      <c r="C3" t="s">
        <v>14</v>
      </c>
      <c r="D3">
        <v>31691</v>
      </c>
      <c r="E3" t="s">
        <v>94</v>
      </c>
      <c r="F3" t="s">
        <v>2091</v>
      </c>
      <c r="G3" t="s">
        <v>16</v>
      </c>
      <c r="H3">
        <v>90</v>
      </c>
      <c r="K3">
        <v>69.835800000000006</v>
      </c>
      <c r="L3">
        <v>112.17700000000001</v>
      </c>
      <c r="M3">
        <v>74.909099999999995</v>
      </c>
      <c r="N3">
        <v>117.1725</v>
      </c>
      <c r="O3">
        <v>71.035399999999996</v>
      </c>
      <c r="P3">
        <v>101.6866</v>
      </c>
      <c r="Q3">
        <v>74.880200000000002</v>
      </c>
      <c r="R3">
        <v>77.531000000000006</v>
      </c>
      <c r="S3">
        <v>91.006399999999999</v>
      </c>
      <c r="T3">
        <v>96.040800000000004</v>
      </c>
      <c r="U3">
        <v>86.361000000000004</v>
      </c>
      <c r="V3">
        <v>76.205600000000004</v>
      </c>
      <c r="W3" t="s">
        <v>0</v>
      </c>
      <c r="X3">
        <v>7.0791666666666666</v>
      </c>
      <c r="AB3" t="s">
        <v>5</v>
      </c>
      <c r="AC3">
        <v>0.33333333333333331</v>
      </c>
      <c r="AD3">
        <v>0.70833333333333337</v>
      </c>
    </row>
    <row r="4" spans="1:33" x14ac:dyDescent="0.3">
      <c r="A4" t="s">
        <v>3860</v>
      </c>
      <c r="B4">
        <v>34</v>
      </c>
      <c r="C4" t="s">
        <v>6</v>
      </c>
      <c r="D4">
        <v>29624</v>
      </c>
      <c r="E4" t="s">
        <v>13</v>
      </c>
      <c r="F4" t="s">
        <v>1444</v>
      </c>
      <c r="G4">
        <v>5</v>
      </c>
      <c r="H4">
        <v>70</v>
      </c>
      <c r="K4">
        <v>108.58</v>
      </c>
      <c r="L4">
        <v>156.2166</v>
      </c>
      <c r="M4">
        <v>166.73750000000001</v>
      </c>
      <c r="N4">
        <v>208.0967</v>
      </c>
      <c r="O4">
        <v>79.709999999999994</v>
      </c>
      <c r="P4">
        <v>135.16999999999999</v>
      </c>
      <c r="Q4">
        <v>0</v>
      </c>
      <c r="R4">
        <v>0</v>
      </c>
      <c r="S4">
        <v>132.39830000000001</v>
      </c>
      <c r="T4">
        <v>187.4171</v>
      </c>
      <c r="U4">
        <v>107.44</v>
      </c>
      <c r="V4">
        <v>0</v>
      </c>
      <c r="W4" t="s">
        <v>0</v>
      </c>
      <c r="X4">
        <v>6.0583333333333336</v>
      </c>
      <c r="AB4" t="s">
        <v>5</v>
      </c>
      <c r="AC4">
        <v>10</v>
      </c>
      <c r="AD4" t="s">
        <v>1</v>
      </c>
    </row>
    <row r="5" spans="1:33" x14ac:dyDescent="0.3">
      <c r="A5" t="s">
        <v>4656</v>
      </c>
      <c r="B5">
        <v>8</v>
      </c>
      <c r="C5" t="s">
        <v>12</v>
      </c>
      <c r="D5">
        <v>33575</v>
      </c>
      <c r="E5" t="s">
        <v>13</v>
      </c>
      <c r="F5" t="s">
        <v>3126</v>
      </c>
      <c r="G5" t="s">
        <v>17</v>
      </c>
      <c r="H5">
        <v>1</v>
      </c>
      <c r="K5">
        <v>105.08</v>
      </c>
      <c r="L5">
        <v>105.08</v>
      </c>
      <c r="M5">
        <v>64.865700000000004</v>
      </c>
      <c r="N5">
        <v>66.294300000000007</v>
      </c>
      <c r="O5">
        <v>66.83</v>
      </c>
      <c r="P5">
        <v>66.83</v>
      </c>
      <c r="Q5">
        <v>0</v>
      </c>
      <c r="R5">
        <v>0</v>
      </c>
      <c r="S5">
        <v>105.08</v>
      </c>
      <c r="T5">
        <v>65.58</v>
      </c>
      <c r="U5">
        <v>66.83</v>
      </c>
      <c r="V5">
        <v>0</v>
      </c>
      <c r="W5" t="s">
        <v>0</v>
      </c>
      <c r="X5">
        <v>3.5166666666666666</v>
      </c>
      <c r="AB5" t="s">
        <v>5</v>
      </c>
      <c r="AC5">
        <v>0.29166666666666669</v>
      </c>
      <c r="AD5">
        <v>0.79166666666666663</v>
      </c>
    </row>
    <row r="6" spans="1:33" x14ac:dyDescent="0.3">
      <c r="A6" t="s">
        <v>4743</v>
      </c>
      <c r="B6">
        <v>34</v>
      </c>
      <c r="C6" t="s">
        <v>7</v>
      </c>
      <c r="D6">
        <v>33681</v>
      </c>
      <c r="E6">
        <v>0</v>
      </c>
      <c r="F6" t="s">
        <v>4744</v>
      </c>
      <c r="G6">
        <v>7</v>
      </c>
      <c r="H6">
        <v>140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48.793900000000001</v>
      </c>
      <c r="R6">
        <v>70.282700000000006</v>
      </c>
      <c r="S6">
        <v>0</v>
      </c>
      <c r="T6">
        <v>0</v>
      </c>
      <c r="U6">
        <v>0</v>
      </c>
      <c r="V6">
        <v>59.5383</v>
      </c>
      <c r="W6" t="s">
        <v>0</v>
      </c>
      <c r="X6">
        <v>5.9440109053742045</v>
      </c>
      <c r="AA6">
        <v>0</v>
      </c>
      <c r="AB6" t="s">
        <v>5</v>
      </c>
      <c r="AC6" t="s">
        <v>1</v>
      </c>
      <c r="AD6" t="s">
        <v>1</v>
      </c>
      <c r="AE6" t="s">
        <v>5</v>
      </c>
      <c r="AF6" t="s">
        <v>5</v>
      </c>
    </row>
    <row r="7" spans="1:33" x14ac:dyDescent="0.3">
      <c r="A7" t="s">
        <v>4743</v>
      </c>
      <c r="B7">
        <v>34</v>
      </c>
      <c r="C7" t="s">
        <v>7</v>
      </c>
      <c r="D7">
        <v>33681</v>
      </c>
      <c r="E7">
        <v>0</v>
      </c>
      <c r="F7" t="s">
        <v>4744</v>
      </c>
      <c r="G7">
        <v>7</v>
      </c>
      <c r="H7">
        <v>140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48.793900000000001</v>
      </c>
      <c r="R7">
        <v>70.282700000000006</v>
      </c>
      <c r="S7">
        <v>0</v>
      </c>
      <c r="T7">
        <v>0</v>
      </c>
      <c r="U7">
        <v>0</v>
      </c>
      <c r="V7">
        <v>59.5383</v>
      </c>
      <c r="W7" t="s">
        <v>0</v>
      </c>
      <c r="X7" t="s">
        <v>5</v>
      </c>
      <c r="AA7">
        <v>0</v>
      </c>
      <c r="AB7" t="s">
        <v>5</v>
      </c>
      <c r="AC7" t="s">
        <v>1</v>
      </c>
      <c r="AD7" t="s">
        <v>1</v>
      </c>
      <c r="AE7" t="s">
        <v>5</v>
      </c>
      <c r="AF7" t="s">
        <v>5</v>
      </c>
    </row>
  </sheetData>
  <phoneticPr fontId="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D0E36-3E50-42D4-87C7-CCE06E050D37}">
  <sheetPr codeName="Sheet4"/>
  <dimension ref="A1:K188"/>
  <sheetViews>
    <sheetView topLeftCell="B175" workbookViewId="0">
      <selection activeCell="C16" sqref="C16"/>
    </sheetView>
  </sheetViews>
  <sheetFormatPr defaultRowHeight="13.8" x14ac:dyDescent="0.3"/>
  <cols>
    <col min="1" max="1" width="16.109375" bestFit="1" customWidth="1"/>
    <col min="2" max="2" width="18.44140625" bestFit="1" customWidth="1"/>
    <col min="3" max="3" width="25.44140625" customWidth="1"/>
    <col min="4" max="4" width="32.33203125" bestFit="1" customWidth="1"/>
    <col min="5" max="5" width="27.6640625" bestFit="1" customWidth="1"/>
    <col min="6" max="6" width="20.33203125" bestFit="1" customWidth="1"/>
    <col min="7" max="7" width="16" bestFit="1" customWidth="1"/>
    <col min="8" max="8" width="16.21875" bestFit="1" customWidth="1"/>
    <col min="9" max="9" width="17.109375" bestFit="1" customWidth="1"/>
    <col min="10" max="10" width="17.21875" bestFit="1" customWidth="1"/>
    <col min="11" max="11" width="15.44140625" customWidth="1"/>
    <col min="12" max="12" width="24" customWidth="1"/>
  </cols>
  <sheetData>
    <row r="1" spans="1:11" x14ac:dyDescent="0.3">
      <c r="A1" s="82" t="s">
        <v>171</v>
      </c>
      <c r="B1" s="82" t="s">
        <v>172</v>
      </c>
      <c r="C1" s="82" t="s">
        <v>173</v>
      </c>
      <c r="D1" s="82" t="s">
        <v>174</v>
      </c>
      <c r="E1" s="82" t="s">
        <v>175</v>
      </c>
      <c r="F1" s="82" t="s">
        <v>176</v>
      </c>
      <c r="G1" s="82" t="s">
        <v>177</v>
      </c>
      <c r="H1" s="82" t="s">
        <v>178</v>
      </c>
      <c r="I1" s="82" t="s">
        <v>179</v>
      </c>
      <c r="J1" s="82" t="s">
        <v>180</v>
      </c>
      <c r="K1" s="82" t="s">
        <v>181</v>
      </c>
    </row>
    <row r="2" spans="1:11" x14ac:dyDescent="0.3">
      <c r="A2" t="s">
        <v>3411</v>
      </c>
      <c r="B2" t="s">
        <v>13850</v>
      </c>
      <c r="C2" t="s">
        <v>6</v>
      </c>
      <c r="D2" t="s">
        <v>295</v>
      </c>
      <c r="E2" t="s">
        <v>296</v>
      </c>
      <c r="F2" t="s">
        <v>13852</v>
      </c>
      <c r="J2" t="s">
        <v>13847</v>
      </c>
      <c r="K2" t="s">
        <v>12</v>
      </c>
    </row>
    <row r="3" spans="1:11" x14ac:dyDescent="0.3">
      <c r="A3" t="s">
        <v>3610</v>
      </c>
      <c r="B3" t="s">
        <v>13853</v>
      </c>
      <c r="C3" t="s">
        <v>12</v>
      </c>
      <c r="D3" t="s">
        <v>877</v>
      </c>
      <c r="E3" t="s">
        <v>878</v>
      </c>
      <c r="F3" t="s">
        <v>13848</v>
      </c>
      <c r="K3" t="s">
        <v>7</v>
      </c>
    </row>
    <row r="4" spans="1:11" x14ac:dyDescent="0.3">
      <c r="A4" t="s">
        <v>3976</v>
      </c>
      <c r="B4" t="s">
        <v>13855</v>
      </c>
      <c r="C4" t="s">
        <v>7</v>
      </c>
      <c r="D4" t="s">
        <v>1716</v>
      </c>
      <c r="E4" t="s">
        <v>1717</v>
      </c>
      <c r="F4" t="s">
        <v>13848</v>
      </c>
      <c r="J4" t="s">
        <v>13856</v>
      </c>
      <c r="K4" t="s">
        <v>14</v>
      </c>
    </row>
    <row r="5" spans="1:11" x14ac:dyDescent="0.3">
      <c r="A5" t="s">
        <v>3951</v>
      </c>
      <c r="B5" t="s">
        <v>3404</v>
      </c>
      <c r="C5" t="s">
        <v>6</v>
      </c>
      <c r="D5" t="s">
        <v>1662</v>
      </c>
      <c r="E5" t="s">
        <v>1663</v>
      </c>
      <c r="F5" t="s">
        <v>13851</v>
      </c>
      <c r="J5" t="s">
        <v>13850</v>
      </c>
      <c r="K5" t="s">
        <v>14</v>
      </c>
    </row>
    <row r="6" spans="1:11" x14ac:dyDescent="0.3">
      <c r="A6" t="s">
        <v>3613</v>
      </c>
      <c r="B6" t="s">
        <v>3405</v>
      </c>
      <c r="C6" t="s">
        <v>14</v>
      </c>
      <c r="D6" t="s">
        <v>885</v>
      </c>
      <c r="E6" t="s">
        <v>886</v>
      </c>
      <c r="F6" t="s">
        <v>13848</v>
      </c>
      <c r="J6" t="s">
        <v>13857</v>
      </c>
    </row>
    <row r="7" spans="1:11" x14ac:dyDescent="0.3">
      <c r="A7" t="s">
        <v>4562</v>
      </c>
      <c r="B7" t="s">
        <v>13857</v>
      </c>
      <c r="C7" t="s">
        <v>12</v>
      </c>
      <c r="D7" t="s">
        <v>42</v>
      </c>
      <c r="E7" t="s">
        <v>2948</v>
      </c>
      <c r="F7" t="s">
        <v>13851</v>
      </c>
      <c r="K7" t="s">
        <v>14</v>
      </c>
    </row>
    <row r="8" spans="1:11" x14ac:dyDescent="0.3">
      <c r="A8" t="s">
        <v>4015</v>
      </c>
      <c r="B8" t="s">
        <v>3404</v>
      </c>
      <c r="C8" t="s">
        <v>9</v>
      </c>
      <c r="D8" t="s">
        <v>1319</v>
      </c>
      <c r="E8" t="s">
        <v>1801</v>
      </c>
      <c r="F8" t="s">
        <v>13848</v>
      </c>
      <c r="J8" t="s">
        <v>13858</v>
      </c>
    </row>
    <row r="9" spans="1:11" x14ac:dyDescent="0.3">
      <c r="A9" t="s">
        <v>4019</v>
      </c>
      <c r="B9" t="s">
        <v>13853</v>
      </c>
      <c r="C9" t="s">
        <v>12</v>
      </c>
      <c r="D9" t="s">
        <v>1809</v>
      </c>
      <c r="E9" t="s">
        <v>1810</v>
      </c>
      <c r="F9" t="s">
        <v>13848</v>
      </c>
      <c r="K9" t="s">
        <v>7</v>
      </c>
    </row>
    <row r="10" spans="1:11" x14ac:dyDescent="0.3">
      <c r="A10" t="s">
        <v>4023</v>
      </c>
      <c r="B10" t="s">
        <v>5080</v>
      </c>
      <c r="C10" t="s">
        <v>7</v>
      </c>
      <c r="D10" t="s">
        <v>1819</v>
      </c>
      <c r="E10" t="s">
        <v>1820</v>
      </c>
      <c r="F10" t="s">
        <v>13848</v>
      </c>
      <c r="K10" t="s">
        <v>9</v>
      </c>
    </row>
    <row r="11" spans="1:11" x14ac:dyDescent="0.3">
      <c r="A11" t="s">
        <v>4034</v>
      </c>
      <c r="B11" t="s">
        <v>13857</v>
      </c>
      <c r="C11" t="s">
        <v>14</v>
      </c>
      <c r="D11" t="s">
        <v>1844</v>
      </c>
      <c r="E11" t="s">
        <v>1845</v>
      </c>
      <c r="F11" t="s">
        <v>13849</v>
      </c>
      <c r="J11" t="s">
        <v>13855</v>
      </c>
      <c r="K11" t="s">
        <v>12</v>
      </c>
    </row>
    <row r="12" spans="1:11" x14ac:dyDescent="0.3">
      <c r="A12" t="s">
        <v>4035</v>
      </c>
      <c r="B12" t="s">
        <v>13855</v>
      </c>
      <c r="C12" t="s">
        <v>6</v>
      </c>
      <c r="D12" t="s">
        <v>1846</v>
      </c>
      <c r="E12" t="s">
        <v>1847</v>
      </c>
      <c r="F12" t="s">
        <v>13848</v>
      </c>
      <c r="J12" t="s">
        <v>13856</v>
      </c>
    </row>
    <row r="13" spans="1:11" x14ac:dyDescent="0.3">
      <c r="A13" t="s">
        <v>4036</v>
      </c>
      <c r="B13" t="s">
        <v>13853</v>
      </c>
      <c r="C13" t="s">
        <v>7</v>
      </c>
      <c r="D13" t="s">
        <v>1848</v>
      </c>
      <c r="E13" t="s">
        <v>1849</v>
      </c>
      <c r="F13" t="s">
        <v>13848</v>
      </c>
      <c r="K13" t="s">
        <v>6</v>
      </c>
    </row>
    <row r="14" spans="1:11" x14ac:dyDescent="0.3">
      <c r="A14" t="s">
        <v>4043</v>
      </c>
      <c r="B14" t="s">
        <v>13855</v>
      </c>
      <c r="C14" t="s">
        <v>6</v>
      </c>
      <c r="D14" t="s">
        <v>1864</v>
      </c>
      <c r="E14" t="s">
        <v>1865</v>
      </c>
      <c r="F14" t="s">
        <v>13852</v>
      </c>
      <c r="K14" t="s">
        <v>9</v>
      </c>
    </row>
    <row r="15" spans="1:11" x14ac:dyDescent="0.3">
      <c r="A15" t="s">
        <v>4044</v>
      </c>
      <c r="B15" t="s">
        <v>13853</v>
      </c>
      <c r="C15" t="s">
        <v>7</v>
      </c>
      <c r="D15" t="s">
        <v>1867</v>
      </c>
      <c r="E15" t="s">
        <v>1868</v>
      </c>
      <c r="F15" t="s">
        <v>13852</v>
      </c>
      <c r="K15" t="s">
        <v>6</v>
      </c>
    </row>
    <row r="16" spans="1:11" x14ac:dyDescent="0.3">
      <c r="A16" t="s">
        <v>3414</v>
      </c>
      <c r="B16" t="s">
        <v>13850</v>
      </c>
      <c r="C16" t="s">
        <v>14</v>
      </c>
      <c r="D16" t="s">
        <v>303</v>
      </c>
      <c r="E16" t="s">
        <v>304</v>
      </c>
      <c r="F16" t="s">
        <v>13851</v>
      </c>
      <c r="K16" t="s">
        <v>12</v>
      </c>
    </row>
    <row r="17" spans="1:11" x14ac:dyDescent="0.3">
      <c r="A17" t="s">
        <v>4046</v>
      </c>
      <c r="B17" t="s">
        <v>13850</v>
      </c>
      <c r="C17" t="s">
        <v>7</v>
      </c>
      <c r="D17" t="s">
        <v>1870</v>
      </c>
      <c r="E17" t="s">
        <v>1871</v>
      </c>
      <c r="F17" t="s">
        <v>13852</v>
      </c>
      <c r="K17" t="s">
        <v>9</v>
      </c>
    </row>
    <row r="18" spans="1:11" x14ac:dyDescent="0.3">
      <c r="A18" t="s">
        <v>4051</v>
      </c>
      <c r="B18" t="s">
        <v>5080</v>
      </c>
      <c r="C18" t="s">
        <v>6</v>
      </c>
      <c r="D18" t="s">
        <v>1881</v>
      </c>
      <c r="E18" t="s">
        <v>4815</v>
      </c>
      <c r="F18" t="s">
        <v>13849</v>
      </c>
      <c r="K18" t="s">
        <v>7</v>
      </c>
    </row>
    <row r="19" spans="1:11" x14ac:dyDescent="0.3">
      <c r="A19" t="s">
        <v>4057</v>
      </c>
      <c r="B19" t="s">
        <v>13850</v>
      </c>
      <c r="C19" t="s">
        <v>12</v>
      </c>
      <c r="D19" t="s">
        <v>1893</v>
      </c>
      <c r="E19" t="s">
        <v>1894</v>
      </c>
      <c r="F19" t="s">
        <v>13848</v>
      </c>
      <c r="K19" t="s">
        <v>6</v>
      </c>
    </row>
    <row r="20" spans="1:11" x14ac:dyDescent="0.3">
      <c r="A20" t="s">
        <v>3416</v>
      </c>
      <c r="B20" t="s">
        <v>13850</v>
      </c>
      <c r="C20" t="s">
        <v>14</v>
      </c>
      <c r="D20" t="s">
        <v>310</v>
      </c>
      <c r="E20" t="s">
        <v>311</v>
      </c>
      <c r="F20" t="s">
        <v>13848</v>
      </c>
      <c r="K20" t="s">
        <v>12</v>
      </c>
    </row>
    <row r="21" spans="1:11" x14ac:dyDescent="0.3">
      <c r="A21" t="s">
        <v>4470</v>
      </c>
      <c r="B21" t="s">
        <v>13850</v>
      </c>
      <c r="C21" t="s">
        <v>7</v>
      </c>
      <c r="D21" t="s">
        <v>44</v>
      </c>
      <c r="E21" t="s">
        <v>2772</v>
      </c>
      <c r="F21" t="s">
        <v>13852</v>
      </c>
      <c r="K21" t="s">
        <v>9</v>
      </c>
    </row>
    <row r="22" spans="1:11" x14ac:dyDescent="0.3">
      <c r="A22" t="s">
        <v>4061</v>
      </c>
      <c r="B22" t="s">
        <v>13857</v>
      </c>
      <c r="C22" t="s">
        <v>14</v>
      </c>
      <c r="D22" t="s">
        <v>4823</v>
      </c>
      <c r="E22" t="s">
        <v>1900</v>
      </c>
      <c r="F22" t="s">
        <v>13848</v>
      </c>
      <c r="J22" t="s">
        <v>13855</v>
      </c>
      <c r="K22" t="s">
        <v>12</v>
      </c>
    </row>
    <row r="23" spans="1:11" x14ac:dyDescent="0.3">
      <c r="A23" t="s">
        <v>4279</v>
      </c>
      <c r="B23" t="s">
        <v>3405</v>
      </c>
      <c r="C23" t="s">
        <v>7</v>
      </c>
      <c r="D23" t="s">
        <v>4864</v>
      </c>
      <c r="E23" t="s">
        <v>2379</v>
      </c>
      <c r="F23" t="s">
        <v>13848</v>
      </c>
      <c r="J23" t="s">
        <v>13855</v>
      </c>
      <c r="K23" t="s">
        <v>9</v>
      </c>
    </row>
    <row r="24" spans="1:11" x14ac:dyDescent="0.3">
      <c r="A24" t="s">
        <v>4096</v>
      </c>
      <c r="B24" t="s">
        <v>3405</v>
      </c>
      <c r="C24" t="s">
        <v>6</v>
      </c>
      <c r="D24" t="s">
        <v>4842</v>
      </c>
      <c r="E24" t="s">
        <v>1981</v>
      </c>
      <c r="F24" t="s">
        <v>13848</v>
      </c>
      <c r="J24" t="s">
        <v>13855</v>
      </c>
      <c r="K24" t="s">
        <v>9</v>
      </c>
    </row>
    <row r="25" spans="1:11" x14ac:dyDescent="0.3">
      <c r="A25" t="s">
        <v>4097</v>
      </c>
      <c r="B25" t="s">
        <v>3405</v>
      </c>
      <c r="C25" t="s">
        <v>6</v>
      </c>
      <c r="D25" t="s">
        <v>1983</v>
      </c>
      <c r="E25" t="s">
        <v>1984</v>
      </c>
      <c r="F25" t="s">
        <v>13848</v>
      </c>
      <c r="J25" t="s">
        <v>13855</v>
      </c>
      <c r="K25" t="s">
        <v>9</v>
      </c>
    </row>
    <row r="26" spans="1:11" x14ac:dyDescent="0.3">
      <c r="A26" t="s">
        <v>4116</v>
      </c>
      <c r="B26" t="s">
        <v>3404</v>
      </c>
      <c r="C26" t="s">
        <v>12</v>
      </c>
      <c r="D26" t="s">
        <v>2021</v>
      </c>
      <c r="E26" t="s">
        <v>2022</v>
      </c>
      <c r="F26" t="s">
        <v>13848</v>
      </c>
      <c r="J26" t="s">
        <v>13858</v>
      </c>
      <c r="K26" t="s">
        <v>9</v>
      </c>
    </row>
    <row r="27" spans="1:11" x14ac:dyDescent="0.3">
      <c r="A27" t="s">
        <v>3633</v>
      </c>
      <c r="B27" t="s">
        <v>5080</v>
      </c>
      <c r="C27" t="s">
        <v>14</v>
      </c>
      <c r="D27" t="s">
        <v>934</v>
      </c>
      <c r="E27" t="s">
        <v>935</v>
      </c>
      <c r="F27" t="s">
        <v>13849</v>
      </c>
      <c r="J27" t="s">
        <v>13858</v>
      </c>
      <c r="K27" t="s">
        <v>12</v>
      </c>
    </row>
    <row r="28" spans="1:11" x14ac:dyDescent="0.3">
      <c r="A28" t="s">
        <v>4409</v>
      </c>
      <c r="B28" t="s">
        <v>13850</v>
      </c>
      <c r="C28" t="s">
        <v>7</v>
      </c>
      <c r="D28" t="s">
        <v>2654</v>
      </c>
      <c r="E28" t="s">
        <v>2655</v>
      </c>
      <c r="F28" t="s">
        <v>13851</v>
      </c>
      <c r="K28" t="s">
        <v>9</v>
      </c>
    </row>
    <row r="29" spans="1:11" x14ac:dyDescent="0.3">
      <c r="A29" t="s">
        <v>3417</v>
      </c>
      <c r="B29" t="s">
        <v>13850</v>
      </c>
      <c r="C29" t="s">
        <v>6</v>
      </c>
      <c r="D29" t="s">
        <v>312</v>
      </c>
      <c r="E29" t="s">
        <v>313</v>
      </c>
      <c r="F29" t="s">
        <v>13849</v>
      </c>
      <c r="J29" t="s">
        <v>13847</v>
      </c>
      <c r="K29" t="s">
        <v>12</v>
      </c>
    </row>
    <row r="30" spans="1:11" x14ac:dyDescent="0.3">
      <c r="A30" t="s">
        <v>3418</v>
      </c>
      <c r="B30" t="s">
        <v>13850</v>
      </c>
      <c r="C30" t="s">
        <v>6</v>
      </c>
      <c r="D30" t="s">
        <v>314</v>
      </c>
      <c r="E30" t="s">
        <v>315</v>
      </c>
      <c r="F30" t="s">
        <v>13848</v>
      </c>
      <c r="J30" t="s">
        <v>13847</v>
      </c>
      <c r="K30" t="s">
        <v>12</v>
      </c>
    </row>
    <row r="31" spans="1:11" x14ac:dyDescent="0.3">
      <c r="A31" t="s">
        <v>4135</v>
      </c>
      <c r="B31" t="s">
        <v>13853</v>
      </c>
      <c r="C31" t="s">
        <v>6</v>
      </c>
      <c r="D31" t="s">
        <v>2068</v>
      </c>
      <c r="E31" t="s">
        <v>2069</v>
      </c>
      <c r="F31" t="s">
        <v>13848</v>
      </c>
      <c r="J31" t="s">
        <v>13859</v>
      </c>
      <c r="K31" t="s">
        <v>12</v>
      </c>
    </row>
    <row r="32" spans="1:11" x14ac:dyDescent="0.3">
      <c r="A32" t="s">
        <v>4332</v>
      </c>
      <c r="B32" t="s">
        <v>13850</v>
      </c>
      <c r="C32" t="s">
        <v>7</v>
      </c>
      <c r="D32" t="s">
        <v>2485</v>
      </c>
      <c r="E32" t="s">
        <v>2486</v>
      </c>
      <c r="F32" t="s">
        <v>13848</v>
      </c>
      <c r="K32" t="s">
        <v>9</v>
      </c>
    </row>
    <row r="33" spans="1:11" x14ac:dyDescent="0.3">
      <c r="A33" t="s">
        <v>3647</v>
      </c>
      <c r="B33" t="s">
        <v>13853</v>
      </c>
      <c r="C33" t="s">
        <v>7</v>
      </c>
      <c r="D33" t="s">
        <v>971</v>
      </c>
      <c r="E33" t="s">
        <v>972</v>
      </c>
      <c r="F33" t="s">
        <v>13852</v>
      </c>
      <c r="K33" t="s">
        <v>6</v>
      </c>
    </row>
    <row r="34" spans="1:11" x14ac:dyDescent="0.3">
      <c r="A34" t="s">
        <v>4162</v>
      </c>
      <c r="B34" t="s">
        <v>13850</v>
      </c>
      <c r="C34" t="s">
        <v>12</v>
      </c>
      <c r="D34" t="s">
        <v>2130</v>
      </c>
      <c r="E34" t="s">
        <v>2131</v>
      </c>
      <c r="F34" t="s">
        <v>13848</v>
      </c>
      <c r="K34" t="s">
        <v>6</v>
      </c>
    </row>
    <row r="35" spans="1:11" x14ac:dyDescent="0.3">
      <c r="A35" t="s">
        <v>3544</v>
      </c>
      <c r="B35" t="s">
        <v>13859</v>
      </c>
      <c r="C35" t="s">
        <v>9</v>
      </c>
      <c r="D35" t="s">
        <v>694</v>
      </c>
      <c r="E35" t="s">
        <v>695</v>
      </c>
      <c r="F35" t="s">
        <v>13849</v>
      </c>
      <c r="J35" t="s">
        <v>13856</v>
      </c>
      <c r="K35" t="s">
        <v>7</v>
      </c>
    </row>
    <row r="36" spans="1:11" x14ac:dyDescent="0.3">
      <c r="A36" t="s">
        <v>4538</v>
      </c>
      <c r="B36" t="s">
        <v>13855</v>
      </c>
      <c r="C36" t="s">
        <v>7</v>
      </c>
      <c r="D36" t="s">
        <v>2904</v>
      </c>
      <c r="E36" t="s">
        <v>2905</v>
      </c>
      <c r="F36" t="s">
        <v>13851</v>
      </c>
      <c r="J36" t="s">
        <v>13856</v>
      </c>
      <c r="K36" t="s">
        <v>14</v>
      </c>
    </row>
    <row r="37" spans="1:11" x14ac:dyDescent="0.3">
      <c r="A37" t="s">
        <v>3656</v>
      </c>
      <c r="B37" t="s">
        <v>13847</v>
      </c>
      <c r="C37" t="s">
        <v>12</v>
      </c>
      <c r="D37" t="s">
        <v>993</v>
      </c>
      <c r="E37" t="s">
        <v>994</v>
      </c>
      <c r="F37" t="s">
        <v>13849</v>
      </c>
      <c r="K37" t="s">
        <v>9</v>
      </c>
    </row>
    <row r="38" spans="1:11" x14ac:dyDescent="0.3">
      <c r="A38" t="s">
        <v>3757</v>
      </c>
      <c r="B38" t="s">
        <v>13859</v>
      </c>
      <c r="C38" t="s">
        <v>7</v>
      </c>
      <c r="D38" t="s">
        <v>1218</v>
      </c>
      <c r="E38" t="s">
        <v>1219</v>
      </c>
      <c r="F38" t="s">
        <v>13848</v>
      </c>
      <c r="J38" t="s">
        <v>13856</v>
      </c>
    </row>
    <row r="39" spans="1:11" x14ac:dyDescent="0.3">
      <c r="A39" t="s">
        <v>4187</v>
      </c>
      <c r="B39" t="s">
        <v>3404</v>
      </c>
      <c r="C39" t="s">
        <v>12</v>
      </c>
      <c r="D39" t="s">
        <v>2191</v>
      </c>
      <c r="E39" t="s">
        <v>2192</v>
      </c>
      <c r="F39" t="s">
        <v>13848</v>
      </c>
      <c r="J39" t="s">
        <v>13858</v>
      </c>
      <c r="K39" t="s">
        <v>9</v>
      </c>
    </row>
    <row r="40" spans="1:11" x14ac:dyDescent="0.3">
      <c r="A40" t="s">
        <v>3818</v>
      </c>
      <c r="B40" t="s">
        <v>3404</v>
      </c>
      <c r="C40" t="s">
        <v>9</v>
      </c>
      <c r="D40" t="s">
        <v>1349</v>
      </c>
      <c r="E40" t="s">
        <v>1350</v>
      </c>
      <c r="F40" t="s">
        <v>13852</v>
      </c>
      <c r="J40" t="s">
        <v>13858</v>
      </c>
    </row>
    <row r="41" spans="1:11" x14ac:dyDescent="0.3">
      <c r="A41" t="s">
        <v>4199</v>
      </c>
      <c r="B41" t="s">
        <v>13857</v>
      </c>
      <c r="C41" t="s">
        <v>14</v>
      </c>
      <c r="D41" t="s">
        <v>2215</v>
      </c>
      <c r="E41" t="s">
        <v>2216</v>
      </c>
      <c r="F41" t="s">
        <v>13848</v>
      </c>
      <c r="J41" t="s">
        <v>13855</v>
      </c>
      <c r="K41" t="s">
        <v>12</v>
      </c>
    </row>
    <row r="42" spans="1:11" x14ac:dyDescent="0.3">
      <c r="A42" t="s">
        <v>3661</v>
      </c>
      <c r="B42" t="s">
        <v>13847</v>
      </c>
      <c r="C42" t="s">
        <v>7</v>
      </c>
      <c r="D42" t="s">
        <v>1003</v>
      </c>
      <c r="E42" t="s">
        <v>1004</v>
      </c>
      <c r="F42" t="s">
        <v>13849</v>
      </c>
      <c r="K42" t="s">
        <v>14</v>
      </c>
    </row>
    <row r="43" spans="1:11" x14ac:dyDescent="0.3">
      <c r="A43" t="s">
        <v>3965</v>
      </c>
      <c r="B43" t="s">
        <v>3404</v>
      </c>
      <c r="C43" t="s">
        <v>6</v>
      </c>
      <c r="D43" t="s">
        <v>1691</v>
      </c>
      <c r="E43" t="s">
        <v>1692</v>
      </c>
      <c r="F43" t="s">
        <v>13848</v>
      </c>
      <c r="J43" t="s">
        <v>13858</v>
      </c>
      <c r="K43" t="s">
        <v>7</v>
      </c>
    </row>
    <row r="44" spans="1:11" x14ac:dyDescent="0.3">
      <c r="A44" t="s">
        <v>4479</v>
      </c>
      <c r="B44" t="s">
        <v>13855</v>
      </c>
      <c r="C44" t="s">
        <v>12</v>
      </c>
      <c r="D44" t="s">
        <v>2789</v>
      </c>
      <c r="E44" t="s">
        <v>2790</v>
      </c>
      <c r="F44" t="s">
        <v>13852</v>
      </c>
      <c r="K44" t="s">
        <v>14</v>
      </c>
    </row>
    <row r="45" spans="1:11" x14ac:dyDescent="0.3">
      <c r="A45" t="s">
        <v>4207</v>
      </c>
      <c r="B45" t="s">
        <v>3404</v>
      </c>
      <c r="C45" t="s">
        <v>9</v>
      </c>
      <c r="D45" t="s">
        <v>2232</v>
      </c>
      <c r="E45" t="s">
        <v>2233</v>
      </c>
      <c r="F45" t="s">
        <v>13848</v>
      </c>
      <c r="J45" t="s">
        <v>13856</v>
      </c>
      <c r="K45" t="s">
        <v>6</v>
      </c>
    </row>
    <row r="46" spans="1:11" x14ac:dyDescent="0.3">
      <c r="A46" t="s">
        <v>3978</v>
      </c>
      <c r="B46" t="s">
        <v>3404</v>
      </c>
      <c r="C46" t="s">
        <v>6</v>
      </c>
      <c r="D46" t="s">
        <v>1722</v>
      </c>
      <c r="E46" t="s">
        <v>1723</v>
      </c>
      <c r="F46" t="s">
        <v>13848</v>
      </c>
      <c r="J46" t="s">
        <v>13858</v>
      </c>
      <c r="K46" t="s">
        <v>9</v>
      </c>
    </row>
    <row r="47" spans="1:11" x14ac:dyDescent="0.3">
      <c r="A47" t="s">
        <v>4217</v>
      </c>
      <c r="B47" t="s">
        <v>13847</v>
      </c>
      <c r="C47" t="s">
        <v>9</v>
      </c>
      <c r="D47" t="s">
        <v>2254</v>
      </c>
      <c r="E47" t="s">
        <v>2255</v>
      </c>
      <c r="F47" t="s">
        <v>13848</v>
      </c>
      <c r="K47" t="s">
        <v>6</v>
      </c>
    </row>
    <row r="48" spans="1:11" x14ac:dyDescent="0.3">
      <c r="A48" t="s">
        <v>4218</v>
      </c>
      <c r="B48" t="s">
        <v>13847</v>
      </c>
      <c r="C48" t="s">
        <v>12</v>
      </c>
      <c r="D48" t="s">
        <v>2256</v>
      </c>
      <c r="E48" t="s">
        <v>2257</v>
      </c>
      <c r="F48" t="s">
        <v>13848</v>
      </c>
      <c r="K48" t="s">
        <v>14</v>
      </c>
    </row>
    <row r="49" spans="1:11" x14ac:dyDescent="0.3">
      <c r="A49" t="s">
        <v>4219</v>
      </c>
      <c r="B49" t="s">
        <v>13847</v>
      </c>
      <c r="C49" t="s">
        <v>12</v>
      </c>
      <c r="D49" t="s">
        <v>2258</v>
      </c>
      <c r="E49" t="s">
        <v>2257</v>
      </c>
      <c r="F49" t="s">
        <v>13848</v>
      </c>
      <c r="K49" t="s">
        <v>14</v>
      </c>
    </row>
    <row r="50" spans="1:11" x14ac:dyDescent="0.3">
      <c r="A50" t="s">
        <v>4220</v>
      </c>
      <c r="B50" t="s">
        <v>13847</v>
      </c>
      <c r="C50" t="s">
        <v>12</v>
      </c>
      <c r="D50" t="s">
        <v>2259</v>
      </c>
      <c r="E50" t="s">
        <v>2260</v>
      </c>
      <c r="F50" t="s">
        <v>13848</v>
      </c>
      <c r="K50" t="s">
        <v>14</v>
      </c>
    </row>
    <row r="51" spans="1:11" x14ac:dyDescent="0.3">
      <c r="A51" t="s">
        <v>4221</v>
      </c>
      <c r="B51" t="s">
        <v>13847</v>
      </c>
      <c r="C51" t="s">
        <v>12</v>
      </c>
      <c r="D51" t="s">
        <v>2261</v>
      </c>
      <c r="E51" t="s">
        <v>2260</v>
      </c>
      <c r="F51" t="s">
        <v>13848</v>
      </c>
      <c r="K51" t="s">
        <v>14</v>
      </c>
    </row>
    <row r="52" spans="1:11" x14ac:dyDescent="0.3">
      <c r="A52" t="s">
        <v>4222</v>
      </c>
      <c r="B52" t="s">
        <v>13847</v>
      </c>
      <c r="C52" t="s">
        <v>12</v>
      </c>
      <c r="D52" t="s">
        <v>2262</v>
      </c>
      <c r="E52" t="s">
        <v>2263</v>
      </c>
      <c r="F52" t="s">
        <v>13848</v>
      </c>
      <c r="K52" t="s">
        <v>14</v>
      </c>
    </row>
    <row r="53" spans="1:11" x14ac:dyDescent="0.3">
      <c r="A53" t="s">
        <v>4223</v>
      </c>
      <c r="B53" t="s">
        <v>13847</v>
      </c>
      <c r="C53" t="s">
        <v>12</v>
      </c>
      <c r="D53" t="s">
        <v>2264</v>
      </c>
      <c r="E53" t="s">
        <v>2265</v>
      </c>
      <c r="F53" t="s">
        <v>13848</v>
      </c>
      <c r="K53" t="s">
        <v>14</v>
      </c>
    </row>
    <row r="54" spans="1:11" x14ac:dyDescent="0.3">
      <c r="A54" t="s">
        <v>4224</v>
      </c>
      <c r="B54" t="s">
        <v>13847</v>
      </c>
      <c r="C54" t="s">
        <v>6</v>
      </c>
      <c r="D54" t="s">
        <v>1837</v>
      </c>
      <c r="E54" t="s">
        <v>2266</v>
      </c>
      <c r="F54" t="s">
        <v>13848</v>
      </c>
      <c r="K54" t="s">
        <v>14</v>
      </c>
    </row>
    <row r="55" spans="1:11" x14ac:dyDescent="0.3">
      <c r="A55" t="s">
        <v>4236</v>
      </c>
      <c r="B55" t="s">
        <v>5080</v>
      </c>
      <c r="C55" t="s">
        <v>14</v>
      </c>
      <c r="D55" t="s">
        <v>2289</v>
      </c>
      <c r="E55" t="s">
        <v>2290</v>
      </c>
      <c r="F55" t="s">
        <v>13849</v>
      </c>
      <c r="J55" t="s">
        <v>13858</v>
      </c>
      <c r="K55" t="s">
        <v>6</v>
      </c>
    </row>
    <row r="56" spans="1:11" x14ac:dyDescent="0.3">
      <c r="A56" t="s">
        <v>4241</v>
      </c>
      <c r="B56" t="s">
        <v>13847</v>
      </c>
      <c r="C56" t="s">
        <v>14</v>
      </c>
      <c r="D56" t="s">
        <v>1864</v>
      </c>
      <c r="E56" t="s">
        <v>2299</v>
      </c>
      <c r="F56" t="s">
        <v>13852</v>
      </c>
      <c r="K56" t="s">
        <v>9</v>
      </c>
    </row>
    <row r="57" spans="1:11" x14ac:dyDescent="0.3">
      <c r="A57" t="s">
        <v>3672</v>
      </c>
      <c r="B57" t="s">
        <v>13855</v>
      </c>
      <c r="C57" t="s">
        <v>6</v>
      </c>
      <c r="D57" t="s">
        <v>1030</v>
      </c>
      <c r="E57" t="s">
        <v>1031</v>
      </c>
      <c r="F57" t="s">
        <v>13851</v>
      </c>
      <c r="J57" t="s">
        <v>13856</v>
      </c>
    </row>
    <row r="58" spans="1:11" x14ac:dyDescent="0.3">
      <c r="A58" t="s">
        <v>4249</v>
      </c>
      <c r="B58" t="s">
        <v>13850</v>
      </c>
      <c r="C58" t="s">
        <v>14</v>
      </c>
      <c r="D58" t="s">
        <v>2319</v>
      </c>
      <c r="E58" t="s">
        <v>2320</v>
      </c>
      <c r="F58" t="s">
        <v>13851</v>
      </c>
      <c r="K58" t="s">
        <v>7</v>
      </c>
    </row>
    <row r="59" spans="1:11" x14ac:dyDescent="0.3">
      <c r="A59" t="s">
        <v>3676</v>
      </c>
      <c r="B59" t="s">
        <v>13857</v>
      </c>
      <c r="C59" t="s">
        <v>12</v>
      </c>
      <c r="D59" t="s">
        <v>1042</v>
      </c>
      <c r="E59" t="s">
        <v>1043</v>
      </c>
      <c r="F59" t="s">
        <v>5077</v>
      </c>
      <c r="G59" t="s">
        <v>13848</v>
      </c>
    </row>
    <row r="60" spans="1:11" x14ac:dyDescent="0.3">
      <c r="A60" t="s">
        <v>4250</v>
      </c>
      <c r="B60" t="s">
        <v>3405</v>
      </c>
      <c r="C60" t="s">
        <v>6</v>
      </c>
      <c r="D60" t="s">
        <v>2322</v>
      </c>
      <c r="E60" t="s">
        <v>2323</v>
      </c>
      <c r="F60" t="s">
        <v>13848</v>
      </c>
      <c r="J60" t="s">
        <v>13855</v>
      </c>
      <c r="K60" t="s">
        <v>9</v>
      </c>
    </row>
    <row r="61" spans="1:11" x14ac:dyDescent="0.3">
      <c r="A61" t="s">
        <v>4254</v>
      </c>
      <c r="B61" t="s">
        <v>13850</v>
      </c>
      <c r="C61" t="s">
        <v>14</v>
      </c>
      <c r="D61" t="s">
        <v>2330</v>
      </c>
      <c r="E61" t="s">
        <v>2331</v>
      </c>
      <c r="F61" t="s">
        <v>13852</v>
      </c>
      <c r="J61" t="s">
        <v>13858</v>
      </c>
    </row>
    <row r="62" spans="1:11" x14ac:dyDescent="0.3">
      <c r="A62" t="s">
        <v>4000</v>
      </c>
      <c r="B62" t="s">
        <v>3404</v>
      </c>
      <c r="C62" t="s">
        <v>6</v>
      </c>
      <c r="D62" t="s">
        <v>1770</v>
      </c>
      <c r="E62" t="s">
        <v>1771</v>
      </c>
      <c r="F62" t="s">
        <v>13849</v>
      </c>
      <c r="J62" t="s">
        <v>13858</v>
      </c>
      <c r="K62" t="s">
        <v>7</v>
      </c>
    </row>
    <row r="63" spans="1:11" x14ac:dyDescent="0.3">
      <c r="A63" t="s">
        <v>4422</v>
      </c>
      <c r="B63" t="s">
        <v>13850</v>
      </c>
      <c r="C63" t="s">
        <v>7</v>
      </c>
      <c r="D63" t="s">
        <v>2679</v>
      </c>
      <c r="E63" t="s">
        <v>2680</v>
      </c>
      <c r="F63" t="s">
        <v>13848</v>
      </c>
      <c r="K63" t="s">
        <v>12</v>
      </c>
    </row>
    <row r="64" spans="1:11" x14ac:dyDescent="0.3">
      <c r="A64" t="s">
        <v>4311</v>
      </c>
      <c r="B64" t="s">
        <v>13855</v>
      </c>
      <c r="C64" t="s">
        <v>6</v>
      </c>
      <c r="D64" t="s">
        <v>2443</v>
      </c>
      <c r="E64" t="s">
        <v>2444</v>
      </c>
      <c r="F64" t="s">
        <v>13848</v>
      </c>
      <c r="J64" t="s">
        <v>5080</v>
      </c>
      <c r="K64" t="s">
        <v>14</v>
      </c>
    </row>
    <row r="65" spans="1:11" x14ac:dyDescent="0.3">
      <c r="A65" t="s">
        <v>3880</v>
      </c>
      <c r="B65" t="s">
        <v>3404</v>
      </c>
      <c r="C65" t="s">
        <v>12</v>
      </c>
      <c r="D65" t="s">
        <v>1497</v>
      </c>
      <c r="E65" t="s">
        <v>1498</v>
      </c>
      <c r="F65" t="s">
        <v>13848</v>
      </c>
      <c r="J65" t="s">
        <v>13850</v>
      </c>
      <c r="K65" t="s">
        <v>7</v>
      </c>
    </row>
    <row r="66" spans="1:11" x14ac:dyDescent="0.3">
      <c r="A66" t="s">
        <v>3529</v>
      </c>
      <c r="B66" t="s">
        <v>13847</v>
      </c>
      <c r="C66" t="s">
        <v>12</v>
      </c>
      <c r="D66" t="s">
        <v>655</v>
      </c>
      <c r="E66" t="s">
        <v>656</v>
      </c>
      <c r="F66" t="s">
        <v>13848</v>
      </c>
      <c r="J66" t="s">
        <v>3404</v>
      </c>
    </row>
    <row r="67" spans="1:11" x14ac:dyDescent="0.3">
      <c r="A67" t="s">
        <v>4324</v>
      </c>
      <c r="B67" t="s">
        <v>13855</v>
      </c>
      <c r="C67" t="s">
        <v>12</v>
      </c>
      <c r="D67" t="s">
        <v>2471</v>
      </c>
      <c r="E67" t="s">
        <v>2472</v>
      </c>
      <c r="F67" t="s">
        <v>13848</v>
      </c>
      <c r="J67" t="s">
        <v>13856</v>
      </c>
    </row>
    <row r="68" spans="1:11" x14ac:dyDescent="0.3">
      <c r="A68" t="s">
        <v>4330</v>
      </c>
      <c r="B68" t="s">
        <v>5080</v>
      </c>
      <c r="C68" t="s">
        <v>12</v>
      </c>
      <c r="D68" t="s">
        <v>1737</v>
      </c>
      <c r="E68" t="s">
        <v>2482</v>
      </c>
      <c r="F68" t="s">
        <v>13848</v>
      </c>
      <c r="J68" t="s">
        <v>13858</v>
      </c>
      <c r="K68" t="s">
        <v>6</v>
      </c>
    </row>
    <row r="69" spans="1:11" x14ac:dyDescent="0.3">
      <c r="A69" t="s">
        <v>4480</v>
      </c>
      <c r="B69" t="s">
        <v>13855</v>
      </c>
      <c r="C69" t="s">
        <v>12</v>
      </c>
      <c r="D69" t="s">
        <v>2792</v>
      </c>
      <c r="E69" t="s">
        <v>2793</v>
      </c>
      <c r="F69" t="s">
        <v>13848</v>
      </c>
      <c r="K69" t="s">
        <v>6</v>
      </c>
    </row>
    <row r="70" spans="1:11" x14ac:dyDescent="0.3">
      <c r="A70" t="s">
        <v>4180</v>
      </c>
      <c r="B70" t="s">
        <v>3404</v>
      </c>
      <c r="C70" t="s">
        <v>7</v>
      </c>
      <c r="D70" t="s">
        <v>2170</v>
      </c>
      <c r="E70" t="s">
        <v>2171</v>
      </c>
      <c r="F70" t="s">
        <v>13848</v>
      </c>
      <c r="K70" t="s">
        <v>14</v>
      </c>
    </row>
    <row r="71" spans="1:11" x14ac:dyDescent="0.3">
      <c r="A71" t="s">
        <v>4363</v>
      </c>
      <c r="B71" t="s">
        <v>13857</v>
      </c>
      <c r="C71" t="s">
        <v>9</v>
      </c>
      <c r="D71" t="s">
        <v>2555</v>
      </c>
      <c r="E71" t="s">
        <v>2556</v>
      </c>
      <c r="F71" t="s">
        <v>13848</v>
      </c>
      <c r="J71" t="s">
        <v>13856</v>
      </c>
    </row>
    <row r="72" spans="1:11" x14ac:dyDescent="0.3">
      <c r="A72" t="s">
        <v>4366</v>
      </c>
      <c r="B72" t="s">
        <v>13857</v>
      </c>
      <c r="C72" t="s">
        <v>14</v>
      </c>
      <c r="D72" t="s">
        <v>2562</v>
      </c>
      <c r="E72" t="s">
        <v>2563</v>
      </c>
      <c r="F72" t="s">
        <v>13848</v>
      </c>
      <c r="J72" t="s">
        <v>13855</v>
      </c>
      <c r="K72" t="s">
        <v>12</v>
      </c>
    </row>
    <row r="73" spans="1:11" x14ac:dyDescent="0.3">
      <c r="A73" t="s">
        <v>3707</v>
      </c>
      <c r="B73" t="s">
        <v>13850</v>
      </c>
      <c r="C73" t="s">
        <v>14</v>
      </c>
      <c r="D73" t="s">
        <v>1115</v>
      </c>
      <c r="E73" t="s">
        <v>1116</v>
      </c>
      <c r="F73" t="s">
        <v>13848</v>
      </c>
      <c r="K73" t="s">
        <v>7</v>
      </c>
    </row>
    <row r="74" spans="1:11" x14ac:dyDescent="0.3">
      <c r="A74" t="s">
        <v>3626</v>
      </c>
      <c r="B74" t="s">
        <v>13859</v>
      </c>
      <c r="C74" t="s">
        <v>6</v>
      </c>
      <c r="D74" t="s">
        <v>917</v>
      </c>
      <c r="E74" t="s">
        <v>918</v>
      </c>
      <c r="F74" t="s">
        <v>13848</v>
      </c>
      <c r="J74" t="s">
        <v>13856</v>
      </c>
      <c r="K74" t="s">
        <v>9</v>
      </c>
    </row>
    <row r="75" spans="1:11" x14ac:dyDescent="0.3">
      <c r="A75" t="s">
        <v>4389</v>
      </c>
      <c r="B75" t="s">
        <v>13850</v>
      </c>
      <c r="C75" t="s">
        <v>7</v>
      </c>
      <c r="D75" t="s">
        <v>2610</v>
      </c>
      <c r="E75" t="s">
        <v>2611</v>
      </c>
      <c r="F75" t="s">
        <v>13848</v>
      </c>
      <c r="K75" t="s">
        <v>12</v>
      </c>
    </row>
    <row r="76" spans="1:11" x14ac:dyDescent="0.3">
      <c r="A76" t="s">
        <v>3388</v>
      </c>
      <c r="B76" t="s">
        <v>13847</v>
      </c>
      <c r="C76" t="s">
        <v>12</v>
      </c>
      <c r="D76" t="s">
        <v>208</v>
      </c>
      <c r="E76" t="s">
        <v>209</v>
      </c>
      <c r="F76" t="s">
        <v>13848</v>
      </c>
      <c r="J76" t="s">
        <v>3404</v>
      </c>
    </row>
    <row r="77" spans="1:11" x14ac:dyDescent="0.3">
      <c r="A77" t="s">
        <v>4416</v>
      </c>
      <c r="B77" t="s">
        <v>5080</v>
      </c>
      <c r="C77" t="s">
        <v>6</v>
      </c>
      <c r="D77" t="s">
        <v>2667</v>
      </c>
      <c r="E77" t="s">
        <v>2668</v>
      </c>
      <c r="F77" t="s">
        <v>13848</v>
      </c>
      <c r="K77" t="s">
        <v>12</v>
      </c>
    </row>
    <row r="78" spans="1:11" x14ac:dyDescent="0.3">
      <c r="A78" t="s">
        <v>4628</v>
      </c>
      <c r="B78" t="s">
        <v>13857</v>
      </c>
      <c r="C78" t="s">
        <v>14</v>
      </c>
      <c r="D78" t="s">
        <v>3066</v>
      </c>
      <c r="E78" t="s">
        <v>3067</v>
      </c>
      <c r="F78" t="s">
        <v>13848</v>
      </c>
      <c r="J78" t="s">
        <v>13856</v>
      </c>
      <c r="K78" t="s">
        <v>9</v>
      </c>
    </row>
    <row r="79" spans="1:11" x14ac:dyDescent="0.3">
      <c r="A79" t="s">
        <v>4421</v>
      </c>
      <c r="B79" t="s">
        <v>13853</v>
      </c>
      <c r="C79" t="s">
        <v>7</v>
      </c>
      <c r="D79" t="s">
        <v>2677</v>
      </c>
      <c r="E79" t="s">
        <v>2678</v>
      </c>
      <c r="F79" t="s">
        <v>13848</v>
      </c>
      <c r="K79" t="s">
        <v>9</v>
      </c>
    </row>
    <row r="80" spans="1:11" x14ac:dyDescent="0.3">
      <c r="A80" t="s">
        <v>4433</v>
      </c>
      <c r="B80" t="s">
        <v>3404</v>
      </c>
      <c r="C80" t="s">
        <v>12</v>
      </c>
      <c r="D80" t="s">
        <v>2702</v>
      </c>
      <c r="E80" t="s">
        <v>2703</v>
      </c>
      <c r="F80" t="s">
        <v>13848</v>
      </c>
      <c r="J80" t="s">
        <v>13858</v>
      </c>
      <c r="K80" t="s">
        <v>14</v>
      </c>
    </row>
    <row r="81" spans="1:11" x14ac:dyDescent="0.3">
      <c r="A81" t="s">
        <v>4436</v>
      </c>
      <c r="B81" t="s">
        <v>13850</v>
      </c>
      <c r="C81" t="s">
        <v>6</v>
      </c>
      <c r="D81" t="s">
        <v>2708</v>
      </c>
      <c r="E81" t="s">
        <v>2709</v>
      </c>
      <c r="F81" t="s">
        <v>13848</v>
      </c>
      <c r="J81" t="s">
        <v>13847</v>
      </c>
    </row>
    <row r="82" spans="1:11" x14ac:dyDescent="0.3">
      <c r="A82" t="s">
        <v>4448</v>
      </c>
      <c r="B82" t="s">
        <v>13847</v>
      </c>
      <c r="C82" t="s">
        <v>6</v>
      </c>
      <c r="D82" t="s">
        <v>2731</v>
      </c>
      <c r="E82" t="s">
        <v>2732</v>
      </c>
      <c r="F82" t="s">
        <v>13852</v>
      </c>
      <c r="K82" t="s">
        <v>9</v>
      </c>
    </row>
    <row r="83" spans="1:11" x14ac:dyDescent="0.3">
      <c r="A83" t="s">
        <v>4449</v>
      </c>
      <c r="B83" t="s">
        <v>13850</v>
      </c>
      <c r="C83" t="s">
        <v>6</v>
      </c>
      <c r="D83" t="s">
        <v>2733</v>
      </c>
      <c r="E83" t="s">
        <v>2734</v>
      </c>
      <c r="F83" t="s">
        <v>13848</v>
      </c>
      <c r="J83" t="s">
        <v>13847</v>
      </c>
    </row>
    <row r="84" spans="1:11" x14ac:dyDescent="0.3">
      <c r="A84" t="s">
        <v>3729</v>
      </c>
      <c r="B84" t="s">
        <v>3405</v>
      </c>
      <c r="C84" t="s">
        <v>6</v>
      </c>
      <c r="D84" t="s">
        <v>1160</v>
      </c>
      <c r="E84" t="s">
        <v>1161</v>
      </c>
      <c r="F84" t="s">
        <v>13849</v>
      </c>
      <c r="J84" t="s">
        <v>3404</v>
      </c>
      <c r="K84" t="s">
        <v>12</v>
      </c>
    </row>
    <row r="85" spans="1:11" x14ac:dyDescent="0.3">
      <c r="A85" t="s">
        <v>4466</v>
      </c>
      <c r="B85" t="s">
        <v>13855</v>
      </c>
      <c r="C85" t="s">
        <v>7</v>
      </c>
      <c r="D85" t="s">
        <v>2765</v>
      </c>
      <c r="E85" t="s">
        <v>2766</v>
      </c>
      <c r="F85" t="s">
        <v>13848</v>
      </c>
      <c r="J85" t="s">
        <v>13856</v>
      </c>
      <c r="K85" t="s">
        <v>14</v>
      </c>
    </row>
    <row r="86" spans="1:11" x14ac:dyDescent="0.3">
      <c r="A86" t="s">
        <v>4476</v>
      </c>
      <c r="B86" t="s">
        <v>5080</v>
      </c>
      <c r="C86" t="s">
        <v>9</v>
      </c>
      <c r="D86" t="s">
        <v>2784</v>
      </c>
      <c r="E86" t="s">
        <v>2785</v>
      </c>
      <c r="F86" t="s">
        <v>13849</v>
      </c>
      <c r="K86" t="s">
        <v>12</v>
      </c>
    </row>
    <row r="87" spans="1:11" x14ac:dyDescent="0.3">
      <c r="A87" t="s">
        <v>3732</v>
      </c>
      <c r="B87" t="s">
        <v>13850</v>
      </c>
      <c r="C87" t="s">
        <v>6</v>
      </c>
      <c r="D87" t="s">
        <v>1167</v>
      </c>
      <c r="E87" t="s">
        <v>1168</v>
      </c>
      <c r="F87" t="s">
        <v>13849</v>
      </c>
      <c r="J87" t="s">
        <v>13847</v>
      </c>
    </row>
    <row r="88" spans="1:11" x14ac:dyDescent="0.3">
      <c r="A88" t="s">
        <v>4432</v>
      </c>
      <c r="B88" t="s">
        <v>13850</v>
      </c>
      <c r="C88" t="s">
        <v>7</v>
      </c>
      <c r="D88" t="s">
        <v>2700</v>
      </c>
      <c r="E88" t="s">
        <v>2701</v>
      </c>
      <c r="F88" t="s">
        <v>13848</v>
      </c>
      <c r="K88" t="s">
        <v>9</v>
      </c>
    </row>
    <row r="89" spans="1:11" x14ac:dyDescent="0.3">
      <c r="A89" t="s">
        <v>4495</v>
      </c>
      <c r="B89" t="s">
        <v>13857</v>
      </c>
      <c r="C89" t="s">
        <v>12</v>
      </c>
      <c r="D89" t="s">
        <v>747</v>
      </c>
      <c r="E89" t="s">
        <v>2821</v>
      </c>
      <c r="F89" t="s">
        <v>13852</v>
      </c>
      <c r="K89" t="s">
        <v>14</v>
      </c>
    </row>
    <row r="90" spans="1:11" x14ac:dyDescent="0.3">
      <c r="A90" t="s">
        <v>3737</v>
      </c>
      <c r="B90" t="s">
        <v>3404</v>
      </c>
      <c r="C90" t="s">
        <v>9</v>
      </c>
      <c r="D90" t="s">
        <v>1179</v>
      </c>
      <c r="E90" t="s">
        <v>1180</v>
      </c>
      <c r="F90" t="s">
        <v>13848</v>
      </c>
      <c r="J90" t="s">
        <v>13858</v>
      </c>
    </row>
    <row r="91" spans="1:11" x14ac:dyDescent="0.3">
      <c r="A91" t="s">
        <v>3828</v>
      </c>
      <c r="B91" t="s">
        <v>3404</v>
      </c>
      <c r="C91" t="s">
        <v>9</v>
      </c>
      <c r="D91" t="s">
        <v>1374</v>
      </c>
      <c r="E91" t="s">
        <v>1375</v>
      </c>
      <c r="F91" t="s">
        <v>13848</v>
      </c>
      <c r="J91" t="s">
        <v>13858</v>
      </c>
    </row>
    <row r="92" spans="1:11" x14ac:dyDescent="0.3">
      <c r="A92" t="s">
        <v>4521</v>
      </c>
      <c r="B92" t="s">
        <v>5080</v>
      </c>
      <c r="C92" t="s">
        <v>9</v>
      </c>
      <c r="D92" t="s">
        <v>2874</v>
      </c>
      <c r="E92" t="s">
        <v>2875</v>
      </c>
      <c r="F92" t="s">
        <v>13851</v>
      </c>
      <c r="K92" t="s">
        <v>12</v>
      </c>
    </row>
    <row r="93" spans="1:11" x14ac:dyDescent="0.3">
      <c r="A93" t="s">
        <v>4532</v>
      </c>
      <c r="B93" t="s">
        <v>13855</v>
      </c>
      <c r="C93" t="s">
        <v>7</v>
      </c>
      <c r="D93" t="s">
        <v>2894</v>
      </c>
      <c r="E93" t="s">
        <v>2895</v>
      </c>
      <c r="F93" t="s">
        <v>13848</v>
      </c>
      <c r="J93" t="s">
        <v>13858</v>
      </c>
      <c r="K93" t="s">
        <v>12</v>
      </c>
    </row>
    <row r="94" spans="1:11" x14ac:dyDescent="0.3">
      <c r="A94" t="s">
        <v>4503</v>
      </c>
      <c r="B94" t="s">
        <v>13855</v>
      </c>
      <c r="C94" t="s">
        <v>6</v>
      </c>
      <c r="D94" t="s">
        <v>2835</v>
      </c>
      <c r="E94" t="s">
        <v>2836</v>
      </c>
      <c r="F94" t="s">
        <v>13852</v>
      </c>
      <c r="J94" t="s">
        <v>13856</v>
      </c>
      <c r="K94" t="s">
        <v>12</v>
      </c>
    </row>
    <row r="95" spans="1:11" x14ac:dyDescent="0.3">
      <c r="A95" t="s">
        <v>4546</v>
      </c>
      <c r="B95" t="s">
        <v>3405</v>
      </c>
      <c r="C95" t="s">
        <v>6</v>
      </c>
      <c r="D95" t="s">
        <v>2918</v>
      </c>
      <c r="E95" t="s">
        <v>2919</v>
      </c>
      <c r="F95" t="s">
        <v>5075</v>
      </c>
      <c r="G95" t="s">
        <v>13848</v>
      </c>
    </row>
    <row r="96" spans="1:11" x14ac:dyDescent="0.3">
      <c r="A96" t="s">
        <v>3747</v>
      </c>
      <c r="B96" t="s">
        <v>13847</v>
      </c>
      <c r="C96" t="s">
        <v>12</v>
      </c>
      <c r="D96" t="s">
        <v>1198</v>
      </c>
      <c r="E96" t="s">
        <v>1199</v>
      </c>
      <c r="F96" t="s">
        <v>13852</v>
      </c>
      <c r="J96" t="s">
        <v>3404</v>
      </c>
    </row>
    <row r="97" spans="1:11" x14ac:dyDescent="0.3">
      <c r="A97" t="s">
        <v>4150</v>
      </c>
      <c r="B97" t="s">
        <v>3404</v>
      </c>
      <c r="C97" t="s">
        <v>14</v>
      </c>
      <c r="D97" t="s">
        <v>2100</v>
      </c>
      <c r="E97" t="s">
        <v>2101</v>
      </c>
      <c r="F97" t="s">
        <v>13848</v>
      </c>
      <c r="K97" t="s">
        <v>6</v>
      </c>
    </row>
    <row r="98" spans="1:11" x14ac:dyDescent="0.3">
      <c r="A98" t="s">
        <v>4571</v>
      </c>
      <c r="B98" t="s">
        <v>3404</v>
      </c>
      <c r="C98" t="s">
        <v>9</v>
      </c>
      <c r="D98" t="s">
        <v>2966</v>
      </c>
      <c r="E98" t="s">
        <v>2967</v>
      </c>
      <c r="F98" t="s">
        <v>13848</v>
      </c>
      <c r="J98" t="s">
        <v>13858</v>
      </c>
      <c r="K98" t="s">
        <v>7</v>
      </c>
    </row>
    <row r="99" spans="1:11" x14ac:dyDescent="0.3">
      <c r="A99" t="s">
        <v>3784</v>
      </c>
      <c r="B99" t="s">
        <v>13859</v>
      </c>
      <c r="C99" t="s">
        <v>7</v>
      </c>
      <c r="D99" t="s">
        <v>1275</v>
      </c>
      <c r="E99" t="s">
        <v>1219</v>
      </c>
      <c r="F99" t="s">
        <v>13851</v>
      </c>
      <c r="J99" t="s">
        <v>13856</v>
      </c>
    </row>
    <row r="100" spans="1:11" x14ac:dyDescent="0.3">
      <c r="A100" t="s">
        <v>4580</v>
      </c>
      <c r="B100" t="s">
        <v>3405</v>
      </c>
      <c r="C100" t="s">
        <v>14</v>
      </c>
      <c r="D100" t="s">
        <v>1839</v>
      </c>
      <c r="E100" t="s">
        <v>2981</v>
      </c>
      <c r="F100" t="s">
        <v>13849</v>
      </c>
      <c r="J100" t="s">
        <v>13857</v>
      </c>
    </row>
    <row r="101" spans="1:11" x14ac:dyDescent="0.3">
      <c r="A101" t="s">
        <v>3750</v>
      </c>
      <c r="B101" t="s">
        <v>13850</v>
      </c>
      <c r="C101" t="s">
        <v>14</v>
      </c>
      <c r="D101" t="s">
        <v>1204</v>
      </c>
      <c r="E101" t="s">
        <v>1205</v>
      </c>
      <c r="F101" t="s">
        <v>13848</v>
      </c>
      <c r="J101" t="s">
        <v>13858</v>
      </c>
    </row>
    <row r="102" spans="1:11" x14ac:dyDescent="0.3">
      <c r="A102" t="s">
        <v>4587</v>
      </c>
      <c r="B102" t="s">
        <v>13855</v>
      </c>
      <c r="C102" t="s">
        <v>12</v>
      </c>
      <c r="D102" t="s">
        <v>1839</v>
      </c>
      <c r="E102" t="s">
        <v>2989</v>
      </c>
      <c r="F102" t="s">
        <v>13848</v>
      </c>
      <c r="K102" t="s">
        <v>6</v>
      </c>
    </row>
    <row r="103" spans="1:11" x14ac:dyDescent="0.3">
      <c r="A103" t="s">
        <v>3752</v>
      </c>
      <c r="B103" t="s">
        <v>3404</v>
      </c>
      <c r="C103" t="s">
        <v>6</v>
      </c>
      <c r="D103" t="s">
        <v>1208</v>
      </c>
      <c r="E103" t="s">
        <v>1209</v>
      </c>
      <c r="F103" t="s">
        <v>13848</v>
      </c>
      <c r="J103" t="s">
        <v>13858</v>
      </c>
      <c r="K103" t="s">
        <v>14</v>
      </c>
    </row>
    <row r="104" spans="1:11" x14ac:dyDescent="0.3">
      <c r="A104" t="s">
        <v>3595</v>
      </c>
      <c r="B104" t="s">
        <v>13859</v>
      </c>
      <c r="C104" t="s">
        <v>6</v>
      </c>
      <c r="D104" t="s">
        <v>843</v>
      </c>
      <c r="E104" t="s">
        <v>844</v>
      </c>
      <c r="F104" t="s">
        <v>13848</v>
      </c>
      <c r="J104" t="s">
        <v>13856</v>
      </c>
      <c r="K104" t="s">
        <v>9</v>
      </c>
    </row>
    <row r="105" spans="1:11" x14ac:dyDescent="0.3">
      <c r="A105" t="s">
        <v>3761</v>
      </c>
      <c r="B105" t="s">
        <v>13857</v>
      </c>
      <c r="C105" t="s">
        <v>14</v>
      </c>
      <c r="D105" t="s">
        <v>1226</v>
      </c>
      <c r="E105" t="s">
        <v>1227</v>
      </c>
      <c r="F105" t="s">
        <v>13849</v>
      </c>
      <c r="J105" t="s">
        <v>13855</v>
      </c>
      <c r="K105" t="s">
        <v>7</v>
      </c>
    </row>
    <row r="106" spans="1:11" x14ac:dyDescent="0.3">
      <c r="A106" t="s">
        <v>4591</v>
      </c>
      <c r="B106" t="s">
        <v>13853</v>
      </c>
      <c r="C106" t="s">
        <v>12</v>
      </c>
      <c r="D106" t="s">
        <v>2996</v>
      </c>
      <c r="E106" t="s">
        <v>2997</v>
      </c>
      <c r="F106" t="s">
        <v>13848</v>
      </c>
      <c r="K106" t="s">
        <v>7</v>
      </c>
    </row>
    <row r="107" spans="1:11" x14ac:dyDescent="0.3">
      <c r="A107" t="s">
        <v>4609</v>
      </c>
      <c r="B107" t="s">
        <v>3405</v>
      </c>
      <c r="C107" t="s">
        <v>9</v>
      </c>
      <c r="D107" t="s">
        <v>3031</v>
      </c>
      <c r="E107" t="s">
        <v>3032</v>
      </c>
      <c r="F107" t="s">
        <v>13848</v>
      </c>
      <c r="K107" t="s">
        <v>6</v>
      </c>
    </row>
    <row r="108" spans="1:11" x14ac:dyDescent="0.3">
      <c r="A108" t="s">
        <v>4621</v>
      </c>
      <c r="B108" t="s">
        <v>5080</v>
      </c>
      <c r="C108" t="s">
        <v>12</v>
      </c>
      <c r="D108" t="s">
        <v>3054</v>
      </c>
      <c r="E108" t="s">
        <v>3055</v>
      </c>
      <c r="F108" t="s">
        <v>13848</v>
      </c>
      <c r="J108" t="s">
        <v>13858</v>
      </c>
      <c r="K108" t="s">
        <v>6</v>
      </c>
    </row>
    <row r="109" spans="1:11" x14ac:dyDescent="0.3">
      <c r="A109" t="s">
        <v>3981</v>
      </c>
      <c r="B109" t="s">
        <v>3404</v>
      </c>
      <c r="C109" t="s">
        <v>6</v>
      </c>
      <c r="D109" t="s">
        <v>1729</v>
      </c>
      <c r="E109" t="s">
        <v>1730</v>
      </c>
      <c r="F109" t="s">
        <v>13848</v>
      </c>
      <c r="J109" t="s">
        <v>13858</v>
      </c>
      <c r="K109" t="s">
        <v>14</v>
      </c>
    </row>
    <row r="110" spans="1:11" x14ac:dyDescent="0.3">
      <c r="A110" t="s">
        <v>4627</v>
      </c>
      <c r="B110" t="s">
        <v>3404</v>
      </c>
      <c r="C110" t="s">
        <v>14</v>
      </c>
      <c r="D110" t="s">
        <v>3064</v>
      </c>
      <c r="E110" t="s">
        <v>3065</v>
      </c>
      <c r="F110" t="s">
        <v>13848</v>
      </c>
      <c r="K110" t="s">
        <v>6</v>
      </c>
    </row>
    <row r="111" spans="1:11" x14ac:dyDescent="0.3">
      <c r="A111" t="s">
        <v>4655</v>
      </c>
      <c r="B111" t="s">
        <v>3404</v>
      </c>
      <c r="C111" t="s">
        <v>12</v>
      </c>
      <c r="D111" t="s">
        <v>2456</v>
      </c>
      <c r="E111" t="s">
        <v>3125</v>
      </c>
      <c r="F111" t="s">
        <v>13849</v>
      </c>
      <c r="J111" t="s">
        <v>13850</v>
      </c>
      <c r="K111" t="s">
        <v>14</v>
      </c>
    </row>
    <row r="112" spans="1:11" x14ac:dyDescent="0.3">
      <c r="A112" t="s">
        <v>4665</v>
      </c>
      <c r="B112" t="s">
        <v>3404</v>
      </c>
      <c r="C112" t="s">
        <v>9</v>
      </c>
      <c r="D112" t="s">
        <v>3146</v>
      </c>
      <c r="E112" t="s">
        <v>3147</v>
      </c>
      <c r="F112" t="s">
        <v>13848</v>
      </c>
      <c r="J112" t="s">
        <v>13856</v>
      </c>
      <c r="K112" t="s">
        <v>12</v>
      </c>
    </row>
    <row r="113" spans="1:11" x14ac:dyDescent="0.3">
      <c r="A113" t="s">
        <v>4666</v>
      </c>
      <c r="B113" t="s">
        <v>3405</v>
      </c>
      <c r="C113" t="s">
        <v>7</v>
      </c>
      <c r="D113" t="s">
        <v>3148</v>
      </c>
      <c r="E113" t="s">
        <v>3149</v>
      </c>
      <c r="F113" t="s">
        <v>13848</v>
      </c>
      <c r="K113" t="s">
        <v>6</v>
      </c>
    </row>
    <row r="114" spans="1:11" x14ac:dyDescent="0.3">
      <c r="A114" t="s">
        <v>3770</v>
      </c>
      <c r="B114" t="s">
        <v>3405</v>
      </c>
      <c r="C114" t="s">
        <v>6</v>
      </c>
      <c r="D114" t="s">
        <v>1249</v>
      </c>
      <c r="E114" t="s">
        <v>1250</v>
      </c>
      <c r="F114" t="s">
        <v>13848</v>
      </c>
      <c r="K114" t="s">
        <v>14</v>
      </c>
    </row>
    <row r="115" spans="1:11" x14ac:dyDescent="0.3">
      <c r="A115" t="s">
        <v>3173</v>
      </c>
      <c r="B115" t="s">
        <v>13859</v>
      </c>
      <c r="C115" t="s">
        <v>6</v>
      </c>
      <c r="D115" t="s">
        <v>3174</v>
      </c>
      <c r="E115" t="s">
        <v>3175</v>
      </c>
      <c r="F115" t="s">
        <v>5075</v>
      </c>
      <c r="G115" t="s">
        <v>5077</v>
      </c>
    </row>
    <row r="116" spans="1:11" x14ac:dyDescent="0.3">
      <c r="A116" t="s">
        <v>3772</v>
      </c>
      <c r="B116" t="s">
        <v>3405</v>
      </c>
      <c r="C116" t="s">
        <v>6</v>
      </c>
      <c r="D116" t="s">
        <v>1253</v>
      </c>
      <c r="E116" t="s">
        <v>1254</v>
      </c>
      <c r="F116" t="s">
        <v>13848</v>
      </c>
      <c r="K116" t="s">
        <v>14</v>
      </c>
    </row>
    <row r="117" spans="1:11" x14ac:dyDescent="0.3">
      <c r="A117" t="s">
        <v>3773</v>
      </c>
      <c r="B117" t="s">
        <v>3405</v>
      </c>
      <c r="C117" t="s">
        <v>6</v>
      </c>
      <c r="D117" t="s">
        <v>1255</v>
      </c>
      <c r="E117" t="s">
        <v>1254</v>
      </c>
      <c r="F117" t="s">
        <v>13848</v>
      </c>
      <c r="K117" t="s">
        <v>14</v>
      </c>
    </row>
    <row r="118" spans="1:11" x14ac:dyDescent="0.3">
      <c r="A118" t="s">
        <v>3774</v>
      </c>
      <c r="B118" t="s">
        <v>3405</v>
      </c>
      <c r="C118" t="s">
        <v>6</v>
      </c>
      <c r="D118" t="s">
        <v>1256</v>
      </c>
      <c r="E118" t="s">
        <v>1257</v>
      </c>
      <c r="F118" t="s">
        <v>13848</v>
      </c>
      <c r="K118" t="s">
        <v>14</v>
      </c>
    </row>
    <row r="119" spans="1:11" x14ac:dyDescent="0.3">
      <c r="A119" t="s">
        <v>3775</v>
      </c>
      <c r="B119" t="s">
        <v>3405</v>
      </c>
      <c r="C119" t="s">
        <v>6</v>
      </c>
      <c r="D119" t="s">
        <v>1258</v>
      </c>
      <c r="E119" t="s">
        <v>1250</v>
      </c>
      <c r="F119" t="s">
        <v>13848</v>
      </c>
      <c r="K119" t="s">
        <v>14</v>
      </c>
    </row>
    <row r="120" spans="1:11" x14ac:dyDescent="0.3">
      <c r="A120" t="s">
        <v>3230</v>
      </c>
      <c r="B120" t="s">
        <v>13859</v>
      </c>
      <c r="C120" t="s">
        <v>6</v>
      </c>
      <c r="D120" t="s">
        <v>3231</v>
      </c>
      <c r="E120" t="s">
        <v>3232</v>
      </c>
      <c r="F120" t="s">
        <v>13848</v>
      </c>
      <c r="J120" t="s">
        <v>13856</v>
      </c>
      <c r="K120" t="s">
        <v>9</v>
      </c>
    </row>
    <row r="121" spans="1:11" x14ac:dyDescent="0.3">
      <c r="A121" t="s">
        <v>3780</v>
      </c>
      <c r="B121" t="s">
        <v>13847</v>
      </c>
      <c r="C121" t="s">
        <v>12</v>
      </c>
      <c r="D121" t="s">
        <v>1268</v>
      </c>
      <c r="E121" t="s">
        <v>1269</v>
      </c>
      <c r="F121" t="s">
        <v>13852</v>
      </c>
      <c r="K121" t="s">
        <v>7</v>
      </c>
    </row>
    <row r="122" spans="1:11" x14ac:dyDescent="0.3">
      <c r="A122" t="s">
        <v>5069</v>
      </c>
      <c r="D122" t="s">
        <v>5070</v>
      </c>
      <c r="E122" t="s">
        <v>5071</v>
      </c>
      <c r="F122" t="s">
        <v>5075</v>
      </c>
      <c r="J122" t="s">
        <v>3404</v>
      </c>
      <c r="K122" t="s">
        <v>14</v>
      </c>
    </row>
    <row r="123" spans="1:11" x14ac:dyDescent="0.3">
      <c r="A123" t="s">
        <v>5072</v>
      </c>
      <c r="D123" t="s">
        <v>5073</v>
      </c>
      <c r="E123" t="s">
        <v>5074</v>
      </c>
      <c r="F123" t="s">
        <v>5075</v>
      </c>
      <c r="J123" t="s">
        <v>5080</v>
      </c>
      <c r="K123" t="s">
        <v>14</v>
      </c>
    </row>
    <row r="124" spans="1:11" x14ac:dyDescent="0.3">
      <c r="A124" t="s">
        <v>3911</v>
      </c>
      <c r="B124" t="s">
        <v>3404</v>
      </c>
      <c r="C124" t="s">
        <v>6</v>
      </c>
      <c r="D124" t="s">
        <v>1571</v>
      </c>
      <c r="E124" t="s">
        <v>1572</v>
      </c>
      <c r="F124" t="s">
        <v>13848</v>
      </c>
      <c r="J124" t="s">
        <v>13858</v>
      </c>
      <c r="K124" t="s">
        <v>7</v>
      </c>
    </row>
    <row r="125" spans="1:11" x14ac:dyDescent="0.3">
      <c r="A125" t="s">
        <v>3929</v>
      </c>
      <c r="B125" t="s">
        <v>3404</v>
      </c>
      <c r="C125" t="s">
        <v>6</v>
      </c>
      <c r="D125" t="s">
        <v>1612</v>
      </c>
      <c r="E125" t="s">
        <v>1613</v>
      </c>
      <c r="F125" t="s">
        <v>13848</v>
      </c>
      <c r="J125" t="s">
        <v>13858</v>
      </c>
      <c r="K125" t="s">
        <v>7</v>
      </c>
    </row>
    <row r="126" spans="1:11" x14ac:dyDescent="0.3">
      <c r="A126" t="s">
        <v>3788</v>
      </c>
      <c r="B126" t="s">
        <v>3404</v>
      </c>
      <c r="C126" t="s">
        <v>9</v>
      </c>
      <c r="D126" t="s">
        <v>1284</v>
      </c>
      <c r="E126" t="s">
        <v>1285</v>
      </c>
      <c r="F126" t="s">
        <v>13848</v>
      </c>
      <c r="J126" t="s">
        <v>13858</v>
      </c>
    </row>
    <row r="127" spans="1:11" x14ac:dyDescent="0.3">
      <c r="A127" t="s">
        <v>3934</v>
      </c>
      <c r="B127" t="s">
        <v>3404</v>
      </c>
      <c r="C127" t="s">
        <v>14</v>
      </c>
      <c r="D127" t="s">
        <v>1622</v>
      </c>
      <c r="E127" t="s">
        <v>1623</v>
      </c>
      <c r="F127" t="s">
        <v>13849</v>
      </c>
      <c r="K127" t="s">
        <v>6</v>
      </c>
    </row>
    <row r="128" spans="1:11" x14ac:dyDescent="0.3">
      <c r="A128" t="s">
        <v>3846</v>
      </c>
      <c r="B128" t="s">
        <v>3404</v>
      </c>
      <c r="C128" t="s">
        <v>12</v>
      </c>
      <c r="D128" t="s">
        <v>1414</v>
      </c>
      <c r="E128" t="s">
        <v>1415</v>
      </c>
      <c r="F128" t="s">
        <v>13848</v>
      </c>
      <c r="J128" t="s">
        <v>13850</v>
      </c>
      <c r="K128" t="s">
        <v>7</v>
      </c>
    </row>
    <row r="129" spans="1:11" x14ac:dyDescent="0.3">
      <c r="A129" t="s">
        <v>3935</v>
      </c>
      <c r="B129" t="s">
        <v>3404</v>
      </c>
      <c r="C129" t="s">
        <v>6</v>
      </c>
      <c r="D129" t="s">
        <v>1625</v>
      </c>
      <c r="E129" t="s">
        <v>1626</v>
      </c>
      <c r="F129" t="s">
        <v>13848</v>
      </c>
      <c r="J129" t="s">
        <v>13850</v>
      </c>
      <c r="K129" t="s">
        <v>7</v>
      </c>
    </row>
    <row r="130" spans="1:11" x14ac:dyDescent="0.3">
      <c r="A130" t="s">
        <v>4091</v>
      </c>
      <c r="B130" t="s">
        <v>3404</v>
      </c>
      <c r="C130" t="s">
        <v>14</v>
      </c>
      <c r="D130" t="s">
        <v>1969</v>
      </c>
      <c r="E130" t="s">
        <v>1970</v>
      </c>
      <c r="F130" t="s">
        <v>13848</v>
      </c>
      <c r="K130" t="s">
        <v>6</v>
      </c>
    </row>
    <row r="131" spans="1:11" x14ac:dyDescent="0.3">
      <c r="A131" t="s">
        <v>3433</v>
      </c>
      <c r="B131" t="s">
        <v>13853</v>
      </c>
      <c r="C131" t="s">
        <v>14</v>
      </c>
      <c r="D131" t="s">
        <v>357</v>
      </c>
      <c r="E131" t="s">
        <v>358</v>
      </c>
      <c r="F131" t="s">
        <v>13848</v>
      </c>
      <c r="I131" t="s">
        <v>13854</v>
      </c>
    </row>
    <row r="132" spans="1:11" x14ac:dyDescent="0.3">
      <c r="A132" t="s">
        <v>3848</v>
      </c>
      <c r="B132" t="s">
        <v>3404</v>
      </c>
      <c r="C132" t="s">
        <v>12</v>
      </c>
      <c r="D132" t="s">
        <v>1418</v>
      </c>
      <c r="E132" t="s">
        <v>1419</v>
      </c>
      <c r="F132" t="s">
        <v>13849</v>
      </c>
      <c r="J132" t="s">
        <v>13858</v>
      </c>
      <c r="K132" t="s">
        <v>9</v>
      </c>
    </row>
    <row r="133" spans="1:11" x14ac:dyDescent="0.3">
      <c r="A133" t="s">
        <v>3802</v>
      </c>
      <c r="B133" t="s">
        <v>13855</v>
      </c>
      <c r="C133" t="s">
        <v>12</v>
      </c>
      <c r="D133" t="s">
        <v>1312</v>
      </c>
      <c r="E133" t="s">
        <v>1313</v>
      </c>
      <c r="F133" t="s">
        <v>13852</v>
      </c>
      <c r="J133" t="s">
        <v>13856</v>
      </c>
    </row>
    <row r="134" spans="1:11" x14ac:dyDescent="0.3">
      <c r="A134" t="s">
        <v>3434</v>
      </c>
      <c r="B134" t="s">
        <v>13855</v>
      </c>
      <c r="C134" t="s">
        <v>6</v>
      </c>
      <c r="D134" t="s">
        <v>361</v>
      </c>
      <c r="E134" t="s">
        <v>362</v>
      </c>
      <c r="F134" t="s">
        <v>13852</v>
      </c>
      <c r="J134" t="s">
        <v>13856</v>
      </c>
      <c r="K134" t="s">
        <v>12</v>
      </c>
    </row>
    <row r="135" spans="1:11" x14ac:dyDescent="0.3">
      <c r="A135" t="s">
        <v>4099</v>
      </c>
      <c r="B135" t="s">
        <v>3404</v>
      </c>
      <c r="C135" t="s">
        <v>14</v>
      </c>
      <c r="D135" t="s">
        <v>1988</v>
      </c>
      <c r="E135" t="s">
        <v>1989</v>
      </c>
      <c r="F135" t="s">
        <v>13848</v>
      </c>
      <c r="K135" t="s">
        <v>6</v>
      </c>
    </row>
    <row r="136" spans="1:11" x14ac:dyDescent="0.3">
      <c r="A136" t="s">
        <v>3435</v>
      </c>
      <c r="B136" t="s">
        <v>13857</v>
      </c>
      <c r="C136" t="s">
        <v>14</v>
      </c>
      <c r="D136" t="s">
        <v>365</v>
      </c>
      <c r="E136" t="s">
        <v>366</v>
      </c>
      <c r="F136" t="s">
        <v>13849</v>
      </c>
      <c r="J136" t="s">
        <v>13855</v>
      </c>
      <c r="K136" t="s">
        <v>6</v>
      </c>
    </row>
    <row r="137" spans="1:11" x14ac:dyDescent="0.3">
      <c r="A137" t="s">
        <v>3814</v>
      </c>
      <c r="B137" t="s">
        <v>13850</v>
      </c>
      <c r="C137" t="s">
        <v>6</v>
      </c>
      <c r="D137" t="s">
        <v>1340</v>
      </c>
      <c r="E137" t="s">
        <v>1341</v>
      </c>
      <c r="F137" t="s">
        <v>13851</v>
      </c>
      <c r="J137" t="s">
        <v>13847</v>
      </c>
      <c r="K137" t="s">
        <v>12</v>
      </c>
    </row>
    <row r="138" spans="1:11" x14ac:dyDescent="0.3">
      <c r="A138" t="s">
        <v>3938</v>
      </c>
      <c r="B138" t="s">
        <v>3404</v>
      </c>
      <c r="C138" t="s">
        <v>6</v>
      </c>
      <c r="D138" t="s">
        <v>1632</v>
      </c>
      <c r="E138" t="s">
        <v>1633</v>
      </c>
      <c r="F138" t="s">
        <v>13848</v>
      </c>
      <c r="J138" t="s">
        <v>13858</v>
      </c>
      <c r="K138" t="s">
        <v>14</v>
      </c>
    </row>
    <row r="139" spans="1:11" x14ac:dyDescent="0.3">
      <c r="A139" t="s">
        <v>3865</v>
      </c>
      <c r="B139" t="s">
        <v>3404</v>
      </c>
      <c r="C139" t="s">
        <v>12</v>
      </c>
      <c r="D139" t="s">
        <v>1457</v>
      </c>
      <c r="E139" t="s">
        <v>4812</v>
      </c>
      <c r="F139" t="s">
        <v>13849</v>
      </c>
      <c r="J139" t="s">
        <v>13858</v>
      </c>
      <c r="K139" t="s">
        <v>6</v>
      </c>
    </row>
    <row r="140" spans="1:11" x14ac:dyDescent="0.3">
      <c r="A140" t="s">
        <v>3867</v>
      </c>
      <c r="B140" t="s">
        <v>3404</v>
      </c>
      <c r="C140" t="s">
        <v>12</v>
      </c>
      <c r="D140" t="s">
        <v>1461</v>
      </c>
      <c r="E140" t="s">
        <v>1462</v>
      </c>
      <c r="F140" t="s">
        <v>13851</v>
      </c>
      <c r="J140" t="s">
        <v>13858</v>
      </c>
    </row>
    <row r="141" spans="1:11" x14ac:dyDescent="0.3">
      <c r="A141" t="s">
        <v>3831</v>
      </c>
      <c r="B141" t="s">
        <v>13850</v>
      </c>
      <c r="C141" t="s">
        <v>12</v>
      </c>
      <c r="D141" t="s">
        <v>1381</v>
      </c>
      <c r="E141" t="s">
        <v>1382</v>
      </c>
      <c r="F141" t="s">
        <v>13851</v>
      </c>
      <c r="K141" t="s">
        <v>7</v>
      </c>
    </row>
    <row r="142" spans="1:11" x14ac:dyDescent="0.3">
      <c r="A142" t="s">
        <v>3832</v>
      </c>
      <c r="B142" t="s">
        <v>5080</v>
      </c>
      <c r="C142" t="s">
        <v>9</v>
      </c>
      <c r="D142" t="s">
        <v>1383</v>
      </c>
      <c r="E142" t="s">
        <v>1384</v>
      </c>
      <c r="F142" t="s">
        <v>13849</v>
      </c>
      <c r="K142" t="s">
        <v>12</v>
      </c>
    </row>
    <row r="143" spans="1:11" x14ac:dyDescent="0.3">
      <c r="A143" t="s">
        <v>3836</v>
      </c>
      <c r="B143" t="s">
        <v>13855</v>
      </c>
      <c r="C143" t="s">
        <v>12</v>
      </c>
      <c r="D143" t="s">
        <v>1391</v>
      </c>
      <c r="E143" t="s">
        <v>1392</v>
      </c>
      <c r="F143" t="s">
        <v>13848</v>
      </c>
      <c r="J143" t="s">
        <v>13856</v>
      </c>
    </row>
    <row r="144" spans="1:11" x14ac:dyDescent="0.3">
      <c r="A144" t="s">
        <v>3438</v>
      </c>
      <c r="B144" t="s">
        <v>3405</v>
      </c>
      <c r="C144" t="s">
        <v>6</v>
      </c>
      <c r="D144" t="s">
        <v>376</v>
      </c>
      <c r="E144" t="s">
        <v>377</v>
      </c>
      <c r="F144" t="s">
        <v>13848</v>
      </c>
      <c r="J144" t="s">
        <v>3404</v>
      </c>
      <c r="K144" t="s">
        <v>12</v>
      </c>
    </row>
    <row r="145" spans="1:11" x14ac:dyDescent="0.3">
      <c r="A145" t="s">
        <v>3838</v>
      </c>
      <c r="B145" t="s">
        <v>13853</v>
      </c>
      <c r="C145" t="s">
        <v>9</v>
      </c>
      <c r="D145" t="s">
        <v>1396</v>
      </c>
      <c r="E145" t="s">
        <v>1397</v>
      </c>
      <c r="F145" t="s">
        <v>13849</v>
      </c>
      <c r="J145" t="s">
        <v>13857</v>
      </c>
    </row>
    <row r="146" spans="1:11" x14ac:dyDescent="0.3">
      <c r="A146" t="s">
        <v>3845</v>
      </c>
      <c r="B146" t="s">
        <v>13855</v>
      </c>
      <c r="C146" t="s">
        <v>6</v>
      </c>
      <c r="D146" t="s">
        <v>1412</v>
      </c>
      <c r="E146" t="s">
        <v>1413</v>
      </c>
      <c r="F146" t="s">
        <v>13848</v>
      </c>
      <c r="J146" t="s">
        <v>13856</v>
      </c>
      <c r="K146" t="s">
        <v>12</v>
      </c>
    </row>
    <row r="147" spans="1:11" x14ac:dyDescent="0.3">
      <c r="A147" t="s">
        <v>3442</v>
      </c>
      <c r="B147" t="s">
        <v>13850</v>
      </c>
      <c r="C147" t="s">
        <v>9</v>
      </c>
      <c r="D147" t="s">
        <v>5096</v>
      </c>
      <c r="E147" t="s">
        <v>389</v>
      </c>
      <c r="F147" t="s">
        <v>13848</v>
      </c>
      <c r="G147" t="s">
        <v>5077</v>
      </c>
    </row>
    <row r="148" spans="1:11" x14ac:dyDescent="0.3">
      <c r="A148" t="s">
        <v>3453</v>
      </c>
      <c r="B148" t="s">
        <v>13850</v>
      </c>
      <c r="C148" t="s">
        <v>6</v>
      </c>
      <c r="D148" t="s">
        <v>423</v>
      </c>
      <c r="E148" t="s">
        <v>424</v>
      </c>
      <c r="F148" t="s">
        <v>13848</v>
      </c>
      <c r="J148" t="s">
        <v>13847</v>
      </c>
    </row>
    <row r="149" spans="1:11" x14ac:dyDescent="0.3">
      <c r="A149" t="s">
        <v>3463</v>
      </c>
      <c r="B149" t="s">
        <v>13850</v>
      </c>
      <c r="C149" t="s">
        <v>14</v>
      </c>
      <c r="D149" t="s">
        <v>458</v>
      </c>
      <c r="E149" t="s">
        <v>459</v>
      </c>
      <c r="F149" t="s">
        <v>13848</v>
      </c>
      <c r="K149" t="s">
        <v>12</v>
      </c>
    </row>
    <row r="150" spans="1:11" x14ac:dyDescent="0.3">
      <c r="A150" t="s">
        <v>3397</v>
      </c>
      <c r="B150" t="s">
        <v>13847</v>
      </c>
      <c r="C150" t="s">
        <v>6</v>
      </c>
      <c r="D150" t="s">
        <v>244</v>
      </c>
      <c r="E150" t="s">
        <v>245</v>
      </c>
      <c r="F150" t="s">
        <v>13849</v>
      </c>
      <c r="K150" t="s">
        <v>12</v>
      </c>
    </row>
    <row r="151" spans="1:11" x14ac:dyDescent="0.3">
      <c r="A151" t="s">
        <v>3479</v>
      </c>
      <c r="B151" t="s">
        <v>13847</v>
      </c>
      <c r="C151" t="s">
        <v>6</v>
      </c>
      <c r="D151" t="s">
        <v>507</v>
      </c>
      <c r="E151" t="s">
        <v>508</v>
      </c>
      <c r="F151" t="s">
        <v>13851</v>
      </c>
      <c r="K151" t="s">
        <v>9</v>
      </c>
    </row>
    <row r="152" spans="1:11" x14ac:dyDescent="0.3">
      <c r="A152" t="s">
        <v>182</v>
      </c>
      <c r="B152" t="s">
        <v>13847</v>
      </c>
      <c r="C152" t="s">
        <v>14</v>
      </c>
      <c r="D152" t="s">
        <v>261</v>
      </c>
      <c r="E152" t="s">
        <v>262</v>
      </c>
      <c r="F152" t="s">
        <v>13848</v>
      </c>
      <c r="J152" t="s">
        <v>13850</v>
      </c>
      <c r="K152" t="s">
        <v>7</v>
      </c>
    </row>
    <row r="153" spans="1:11" x14ac:dyDescent="0.3">
      <c r="A153" t="s">
        <v>3481</v>
      </c>
      <c r="B153" t="s">
        <v>13847</v>
      </c>
      <c r="C153" t="s">
        <v>6</v>
      </c>
      <c r="D153" t="s">
        <v>514</v>
      </c>
      <c r="E153" t="s">
        <v>515</v>
      </c>
      <c r="F153" t="s">
        <v>13852</v>
      </c>
      <c r="K153" t="s">
        <v>9</v>
      </c>
    </row>
    <row r="154" spans="1:11" x14ac:dyDescent="0.3">
      <c r="A154" t="s">
        <v>3502</v>
      </c>
      <c r="B154" t="s">
        <v>3405</v>
      </c>
      <c r="C154" t="s">
        <v>14</v>
      </c>
      <c r="D154" t="s">
        <v>583</v>
      </c>
      <c r="E154" t="s">
        <v>584</v>
      </c>
      <c r="F154" t="s">
        <v>13848</v>
      </c>
      <c r="J154" t="s">
        <v>13855</v>
      </c>
    </row>
    <row r="155" spans="1:11" x14ac:dyDescent="0.3">
      <c r="A155" t="s">
        <v>3504</v>
      </c>
      <c r="B155" t="s">
        <v>13847</v>
      </c>
      <c r="C155" t="s">
        <v>14</v>
      </c>
      <c r="D155" t="s">
        <v>589</v>
      </c>
      <c r="E155" t="s">
        <v>590</v>
      </c>
      <c r="F155" t="s">
        <v>13848</v>
      </c>
      <c r="J155" t="s">
        <v>3404</v>
      </c>
    </row>
    <row r="156" spans="1:11" x14ac:dyDescent="0.3">
      <c r="A156" t="s">
        <v>3507</v>
      </c>
      <c r="B156" t="s">
        <v>13855</v>
      </c>
      <c r="C156" t="s">
        <v>14</v>
      </c>
      <c r="D156" t="s">
        <v>597</v>
      </c>
      <c r="E156" t="s">
        <v>598</v>
      </c>
      <c r="F156" t="s">
        <v>13851</v>
      </c>
      <c r="J156" t="s">
        <v>13856</v>
      </c>
      <c r="K156" t="s">
        <v>6</v>
      </c>
    </row>
    <row r="157" spans="1:11" x14ac:dyDescent="0.3">
      <c r="A157" t="s">
        <v>3511</v>
      </c>
      <c r="B157" t="s">
        <v>3404</v>
      </c>
      <c r="C157" t="s">
        <v>6</v>
      </c>
      <c r="D157" t="s">
        <v>611</v>
      </c>
      <c r="E157" t="s">
        <v>612</v>
      </c>
      <c r="F157" t="s">
        <v>13848</v>
      </c>
      <c r="J157" t="s">
        <v>13858</v>
      </c>
      <c r="K157" t="s">
        <v>7</v>
      </c>
    </row>
    <row r="158" spans="1:11" x14ac:dyDescent="0.3">
      <c r="A158" t="s">
        <v>3516</v>
      </c>
      <c r="B158" t="s">
        <v>13859</v>
      </c>
      <c r="C158" t="s">
        <v>6</v>
      </c>
      <c r="D158" t="s">
        <v>618</v>
      </c>
      <c r="E158" t="s">
        <v>619</v>
      </c>
      <c r="F158" t="s">
        <v>13848</v>
      </c>
      <c r="J158" t="s">
        <v>13856</v>
      </c>
      <c r="K158" t="s">
        <v>9</v>
      </c>
    </row>
    <row r="159" spans="1:11" x14ac:dyDescent="0.3">
      <c r="A159" t="s">
        <v>3799</v>
      </c>
      <c r="B159" t="s">
        <v>3404</v>
      </c>
      <c r="C159" t="s">
        <v>9</v>
      </c>
      <c r="D159" t="s">
        <v>1306</v>
      </c>
      <c r="E159" t="s">
        <v>1307</v>
      </c>
      <c r="F159" t="s">
        <v>13849</v>
      </c>
      <c r="J159" t="s">
        <v>13858</v>
      </c>
      <c r="K159" t="s">
        <v>7</v>
      </c>
    </row>
    <row r="160" spans="1:11" x14ac:dyDescent="0.3">
      <c r="A160" t="s">
        <v>3534</v>
      </c>
      <c r="B160" t="s">
        <v>13857</v>
      </c>
      <c r="C160" t="s">
        <v>12</v>
      </c>
      <c r="D160" t="s">
        <v>668</v>
      </c>
      <c r="E160" t="s">
        <v>669</v>
      </c>
      <c r="F160" t="s">
        <v>5077</v>
      </c>
      <c r="G160" t="s">
        <v>13848</v>
      </c>
    </row>
    <row r="161" spans="1:11" x14ac:dyDescent="0.3">
      <c r="A161" t="s">
        <v>3404</v>
      </c>
      <c r="B161" t="s">
        <v>13847</v>
      </c>
      <c r="C161" t="s">
        <v>7</v>
      </c>
      <c r="D161" t="s">
        <v>273</v>
      </c>
      <c r="E161" t="s">
        <v>274</v>
      </c>
      <c r="F161" t="s">
        <v>13851</v>
      </c>
      <c r="K161" t="s">
        <v>9</v>
      </c>
    </row>
    <row r="162" spans="1:11" x14ac:dyDescent="0.3">
      <c r="A162" t="s">
        <v>3551</v>
      </c>
      <c r="B162" t="s">
        <v>13857</v>
      </c>
      <c r="C162" t="s">
        <v>9</v>
      </c>
      <c r="D162" t="s">
        <v>719</v>
      </c>
      <c r="E162" t="s">
        <v>720</v>
      </c>
      <c r="F162" t="s">
        <v>13848</v>
      </c>
      <c r="J162" t="s">
        <v>13856</v>
      </c>
    </row>
    <row r="163" spans="1:11" x14ac:dyDescent="0.3">
      <c r="A163" t="s">
        <v>4259</v>
      </c>
      <c r="B163" t="s">
        <v>3405</v>
      </c>
      <c r="C163" t="s">
        <v>7</v>
      </c>
      <c r="D163" t="s">
        <v>2340</v>
      </c>
      <c r="E163" t="s">
        <v>733</v>
      </c>
      <c r="F163" t="s">
        <v>13851</v>
      </c>
      <c r="K163" t="s">
        <v>12</v>
      </c>
    </row>
    <row r="164" spans="1:11" x14ac:dyDescent="0.3">
      <c r="A164" t="s">
        <v>3946</v>
      </c>
      <c r="B164" t="s">
        <v>3404</v>
      </c>
      <c r="C164" t="s">
        <v>6</v>
      </c>
      <c r="D164" t="s">
        <v>1652</v>
      </c>
      <c r="E164" t="s">
        <v>1653</v>
      </c>
      <c r="F164" t="s">
        <v>13848</v>
      </c>
      <c r="J164" t="s">
        <v>13858</v>
      </c>
      <c r="K164" t="s">
        <v>14</v>
      </c>
    </row>
    <row r="165" spans="1:11" x14ac:dyDescent="0.3">
      <c r="A165" t="s">
        <v>3852</v>
      </c>
      <c r="B165" t="s">
        <v>3405</v>
      </c>
      <c r="C165" t="s">
        <v>9</v>
      </c>
      <c r="D165" t="s">
        <v>1427</v>
      </c>
      <c r="E165" t="s">
        <v>1428</v>
      </c>
      <c r="F165" t="s">
        <v>13848</v>
      </c>
      <c r="K165" t="s">
        <v>6</v>
      </c>
    </row>
    <row r="166" spans="1:11" x14ac:dyDescent="0.3">
      <c r="A166" t="s">
        <v>3859</v>
      </c>
      <c r="B166" t="s">
        <v>3405</v>
      </c>
      <c r="C166" t="s">
        <v>6</v>
      </c>
      <c r="D166" t="s">
        <v>1441</v>
      </c>
      <c r="E166" t="s">
        <v>1442</v>
      </c>
      <c r="F166" t="s">
        <v>13849</v>
      </c>
      <c r="J166" t="s">
        <v>3404</v>
      </c>
      <c r="K166" t="s">
        <v>12</v>
      </c>
    </row>
    <row r="167" spans="1:11" x14ac:dyDescent="0.3">
      <c r="A167" t="s">
        <v>3861</v>
      </c>
      <c r="B167" t="s">
        <v>13850</v>
      </c>
      <c r="C167" t="s">
        <v>12</v>
      </c>
      <c r="D167" t="s">
        <v>1445</v>
      </c>
      <c r="E167" t="s">
        <v>1446</v>
      </c>
      <c r="F167" t="s">
        <v>13848</v>
      </c>
      <c r="K167" t="s">
        <v>6</v>
      </c>
    </row>
    <row r="168" spans="1:11" x14ac:dyDescent="0.3">
      <c r="A168" t="s">
        <v>3579</v>
      </c>
      <c r="B168" t="s">
        <v>5080</v>
      </c>
      <c r="C168" t="s">
        <v>9</v>
      </c>
      <c r="D168" t="s">
        <v>797</v>
      </c>
      <c r="E168" t="s">
        <v>798</v>
      </c>
      <c r="F168" t="s">
        <v>13848</v>
      </c>
      <c r="K168" t="s">
        <v>6</v>
      </c>
    </row>
    <row r="169" spans="1:11" x14ac:dyDescent="0.3">
      <c r="A169" t="s">
        <v>3863</v>
      </c>
      <c r="B169" t="s">
        <v>13855</v>
      </c>
      <c r="C169" t="s">
        <v>6</v>
      </c>
      <c r="D169" t="s">
        <v>1451</v>
      </c>
      <c r="E169" t="s">
        <v>1452</v>
      </c>
      <c r="F169" t="s">
        <v>13848</v>
      </c>
      <c r="J169" t="s">
        <v>13856</v>
      </c>
      <c r="K169" t="s">
        <v>12</v>
      </c>
    </row>
    <row r="170" spans="1:11" x14ac:dyDescent="0.3">
      <c r="A170" t="s">
        <v>4492</v>
      </c>
      <c r="B170" t="s">
        <v>13855</v>
      </c>
      <c r="C170" t="s">
        <v>12</v>
      </c>
      <c r="D170" t="s">
        <v>2815</v>
      </c>
      <c r="E170" t="s">
        <v>2816</v>
      </c>
      <c r="F170" t="s">
        <v>13848</v>
      </c>
      <c r="K170" t="s">
        <v>9</v>
      </c>
    </row>
    <row r="171" spans="1:11" x14ac:dyDescent="0.3">
      <c r="A171" t="s">
        <v>4371</v>
      </c>
      <c r="B171" t="s">
        <v>13850</v>
      </c>
      <c r="C171" t="s">
        <v>7</v>
      </c>
      <c r="D171" t="s">
        <v>2572</v>
      </c>
      <c r="E171" t="s">
        <v>2573</v>
      </c>
      <c r="F171" t="s">
        <v>13848</v>
      </c>
      <c r="K171" t="s">
        <v>6</v>
      </c>
    </row>
    <row r="172" spans="1:11" x14ac:dyDescent="0.3">
      <c r="A172" t="s">
        <v>3868</v>
      </c>
      <c r="B172" t="s">
        <v>13855</v>
      </c>
      <c r="C172" t="s">
        <v>9</v>
      </c>
      <c r="D172" t="s">
        <v>1463</v>
      </c>
      <c r="E172" t="s">
        <v>1464</v>
      </c>
      <c r="F172" t="s">
        <v>13849</v>
      </c>
      <c r="J172" t="s">
        <v>3404</v>
      </c>
    </row>
    <row r="173" spans="1:11" x14ac:dyDescent="0.3">
      <c r="A173" t="s">
        <v>3580</v>
      </c>
      <c r="B173" t="s">
        <v>13859</v>
      </c>
      <c r="C173" t="s">
        <v>6</v>
      </c>
      <c r="D173" t="s">
        <v>801</v>
      </c>
      <c r="E173" t="s">
        <v>802</v>
      </c>
      <c r="F173" t="s">
        <v>13852</v>
      </c>
      <c r="J173" t="s">
        <v>13856</v>
      </c>
      <c r="K173" t="s">
        <v>9</v>
      </c>
    </row>
    <row r="174" spans="1:11" x14ac:dyDescent="0.3">
      <c r="A174" t="s">
        <v>3890</v>
      </c>
      <c r="B174" t="s">
        <v>3404</v>
      </c>
      <c r="C174" t="s">
        <v>6</v>
      </c>
      <c r="D174" t="s">
        <v>44</v>
      </c>
      <c r="E174" t="s">
        <v>1524</v>
      </c>
      <c r="F174" t="s">
        <v>13849</v>
      </c>
      <c r="J174" t="s">
        <v>13858</v>
      </c>
      <c r="K174" t="s">
        <v>9</v>
      </c>
    </row>
    <row r="175" spans="1:11" x14ac:dyDescent="0.3">
      <c r="A175" t="s">
        <v>3407</v>
      </c>
      <c r="B175" t="s">
        <v>5080</v>
      </c>
      <c r="C175" t="s">
        <v>6</v>
      </c>
      <c r="D175" t="s">
        <v>285</v>
      </c>
      <c r="E175" t="s">
        <v>286</v>
      </c>
      <c r="F175" t="s">
        <v>13848</v>
      </c>
      <c r="K175" t="s">
        <v>12</v>
      </c>
    </row>
    <row r="176" spans="1:11" x14ac:dyDescent="0.3">
      <c r="A176" t="s">
        <v>3591</v>
      </c>
      <c r="B176" t="s">
        <v>5080</v>
      </c>
      <c r="C176" t="s">
        <v>7</v>
      </c>
      <c r="D176" t="s">
        <v>832</v>
      </c>
      <c r="E176" t="s">
        <v>833</v>
      </c>
      <c r="F176" t="s">
        <v>13852</v>
      </c>
      <c r="K176" t="s">
        <v>12</v>
      </c>
    </row>
    <row r="177" spans="1:11" x14ac:dyDescent="0.3">
      <c r="A177" t="s">
        <v>3917</v>
      </c>
      <c r="B177" t="s">
        <v>3404</v>
      </c>
      <c r="C177" t="s">
        <v>6</v>
      </c>
      <c r="D177" t="s">
        <v>1583</v>
      </c>
      <c r="E177" t="s">
        <v>1584</v>
      </c>
      <c r="F177" t="s">
        <v>13849</v>
      </c>
      <c r="K177" t="s">
        <v>7</v>
      </c>
    </row>
    <row r="178" spans="1:11" x14ac:dyDescent="0.3">
      <c r="A178" t="s">
        <v>3922</v>
      </c>
      <c r="B178" t="s">
        <v>3404</v>
      </c>
      <c r="C178" t="s">
        <v>14</v>
      </c>
      <c r="D178" t="s">
        <v>1594</v>
      </c>
      <c r="E178" t="s">
        <v>1595</v>
      </c>
      <c r="F178" t="s">
        <v>13848</v>
      </c>
      <c r="K178" t="s">
        <v>6</v>
      </c>
    </row>
    <row r="179" spans="1:11" x14ac:dyDescent="0.3">
      <c r="A179" t="s">
        <v>3923</v>
      </c>
      <c r="B179" t="s">
        <v>5080</v>
      </c>
      <c r="C179" t="s">
        <v>14</v>
      </c>
      <c r="D179" t="s">
        <v>1597</v>
      </c>
      <c r="E179" t="s">
        <v>1598</v>
      </c>
      <c r="F179" t="s">
        <v>13852</v>
      </c>
      <c r="J179" t="s">
        <v>13858</v>
      </c>
      <c r="K179" t="s">
        <v>12</v>
      </c>
    </row>
    <row r="180" spans="1:11" x14ac:dyDescent="0.3">
      <c r="A180" t="s">
        <v>3925</v>
      </c>
      <c r="B180" t="s">
        <v>5080</v>
      </c>
      <c r="C180" t="s">
        <v>7</v>
      </c>
      <c r="D180" t="s">
        <v>1603</v>
      </c>
      <c r="E180" t="s">
        <v>1604</v>
      </c>
      <c r="F180" t="s">
        <v>13848</v>
      </c>
      <c r="J180" t="s">
        <v>13856</v>
      </c>
      <c r="K180" t="s">
        <v>14</v>
      </c>
    </row>
    <row r="181" spans="1:11" x14ac:dyDescent="0.3">
      <c r="A181" t="s">
        <v>4064</v>
      </c>
      <c r="B181" t="s">
        <v>3404</v>
      </c>
      <c r="C181" t="s">
        <v>14</v>
      </c>
      <c r="D181" t="s">
        <v>1905</v>
      </c>
      <c r="E181" t="s">
        <v>1906</v>
      </c>
      <c r="F181" t="s">
        <v>13848</v>
      </c>
      <c r="K181" t="s">
        <v>6</v>
      </c>
    </row>
    <row r="182" spans="1:11" x14ac:dyDescent="0.3">
      <c r="A182" t="s">
        <v>3410</v>
      </c>
      <c r="B182" t="s">
        <v>13850</v>
      </c>
      <c r="C182" t="s">
        <v>6</v>
      </c>
      <c r="D182" t="s">
        <v>293</v>
      </c>
      <c r="E182" t="s">
        <v>294</v>
      </c>
      <c r="F182" t="s">
        <v>13848</v>
      </c>
      <c r="J182" t="s">
        <v>13847</v>
      </c>
      <c r="K182" t="s">
        <v>12</v>
      </c>
    </row>
    <row r="183" spans="1:11" x14ac:dyDescent="0.3">
      <c r="A183" t="s">
        <v>3933</v>
      </c>
      <c r="B183" t="s">
        <v>13847</v>
      </c>
      <c r="C183" t="s">
        <v>9</v>
      </c>
      <c r="D183" t="s">
        <v>1620</v>
      </c>
      <c r="E183" t="s">
        <v>1621</v>
      </c>
      <c r="F183" t="s">
        <v>13849</v>
      </c>
      <c r="K183" t="s">
        <v>6</v>
      </c>
    </row>
    <row r="184" spans="1:11" x14ac:dyDescent="0.3">
      <c r="A184" t="s">
        <v>3947</v>
      </c>
      <c r="B184" t="s">
        <v>13857</v>
      </c>
      <c r="C184" t="s">
        <v>6</v>
      </c>
      <c r="D184" t="s">
        <v>1654</v>
      </c>
      <c r="E184" t="s">
        <v>1655</v>
      </c>
      <c r="F184" t="s">
        <v>13848</v>
      </c>
      <c r="K184" t="s">
        <v>12</v>
      </c>
    </row>
    <row r="185" spans="1:11" x14ac:dyDescent="0.3">
      <c r="A185" t="s">
        <v>3956</v>
      </c>
      <c r="B185" t="s">
        <v>13847</v>
      </c>
      <c r="C185" t="s">
        <v>12</v>
      </c>
      <c r="D185" t="s">
        <v>1672</v>
      </c>
      <c r="E185" t="s">
        <v>1673</v>
      </c>
      <c r="F185" t="s">
        <v>13848</v>
      </c>
      <c r="J185" t="s">
        <v>3404</v>
      </c>
    </row>
    <row r="186" spans="1:11" x14ac:dyDescent="0.3">
      <c r="A186" t="s">
        <v>3966</v>
      </c>
      <c r="B186" t="s">
        <v>13855</v>
      </c>
      <c r="C186" t="s">
        <v>14</v>
      </c>
      <c r="D186" t="s">
        <v>1693</v>
      </c>
      <c r="E186" t="s">
        <v>1694</v>
      </c>
      <c r="F186" t="s">
        <v>13851</v>
      </c>
      <c r="J186" t="s">
        <v>13856</v>
      </c>
      <c r="K186" t="s">
        <v>6</v>
      </c>
    </row>
    <row r="187" spans="1:11" x14ac:dyDescent="0.3">
      <c r="A187" t="s">
        <v>3970</v>
      </c>
      <c r="B187" t="s">
        <v>13850</v>
      </c>
      <c r="C187" t="s">
        <v>6</v>
      </c>
      <c r="D187" t="s">
        <v>1703</v>
      </c>
      <c r="E187" t="s">
        <v>1704</v>
      </c>
      <c r="F187" t="s">
        <v>13848</v>
      </c>
      <c r="J187" t="s">
        <v>13847</v>
      </c>
    </row>
    <row r="188" spans="1:11" x14ac:dyDescent="0.3">
      <c r="A188" t="s">
        <v>3971</v>
      </c>
      <c r="B188" t="s">
        <v>5080</v>
      </c>
      <c r="C188" t="s">
        <v>14</v>
      </c>
      <c r="D188" t="s">
        <v>1706</v>
      </c>
      <c r="E188" t="s">
        <v>1707</v>
      </c>
      <c r="F188" t="s">
        <v>13848</v>
      </c>
      <c r="J188" t="s">
        <v>13858</v>
      </c>
      <c r="K188" t="s">
        <v>12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12FBF-CB46-446D-923E-775D19096C46}">
  <sheetPr codeName="Sheet5"/>
  <dimension ref="A1:AA1728"/>
  <sheetViews>
    <sheetView workbookViewId="0">
      <selection activeCell="G28" sqref="G28"/>
    </sheetView>
  </sheetViews>
  <sheetFormatPr defaultRowHeight="13.8" x14ac:dyDescent="0.3"/>
  <cols>
    <col min="1" max="1" width="7.6640625" bestFit="1" customWidth="1"/>
    <col min="2" max="2" width="6.33203125" bestFit="1" customWidth="1"/>
    <col min="3" max="3" width="7.88671875" bestFit="1" customWidth="1"/>
    <col min="4" max="4" width="8" bestFit="1" customWidth="1"/>
    <col min="5" max="5" width="32.33203125" bestFit="1" customWidth="1"/>
    <col min="6" max="6" width="6.77734375" bestFit="1" customWidth="1"/>
    <col min="7" max="7" width="18.109375" bestFit="1" customWidth="1"/>
    <col min="8" max="27" width="44.44140625" bestFit="1" customWidth="1"/>
  </cols>
  <sheetData>
    <row r="1" spans="1:27" x14ac:dyDescent="0.3">
      <c r="A1" t="s">
        <v>4902</v>
      </c>
      <c r="B1" t="s">
        <v>4903</v>
      </c>
      <c r="C1" t="s">
        <v>164</v>
      </c>
      <c r="D1" t="s">
        <v>163</v>
      </c>
      <c r="E1" t="s">
        <v>162</v>
      </c>
      <c r="F1" t="s">
        <v>190</v>
      </c>
      <c r="G1" t="s">
        <v>4904</v>
      </c>
      <c r="H1" t="s">
        <v>4905</v>
      </c>
      <c r="I1" t="s">
        <v>4906</v>
      </c>
      <c r="J1" t="s">
        <v>4907</v>
      </c>
      <c r="K1" t="s">
        <v>4908</v>
      </c>
      <c r="L1" t="s">
        <v>4909</v>
      </c>
      <c r="M1" t="s">
        <v>4910</v>
      </c>
      <c r="N1" t="s">
        <v>4911</v>
      </c>
      <c r="O1" t="s">
        <v>4912</v>
      </c>
      <c r="P1" t="s">
        <v>4913</v>
      </c>
      <c r="Q1" t="s">
        <v>4914</v>
      </c>
      <c r="R1" t="s">
        <v>4915</v>
      </c>
      <c r="S1" t="s">
        <v>4916</v>
      </c>
      <c r="T1" t="s">
        <v>4917</v>
      </c>
      <c r="U1" t="s">
        <v>4918</v>
      </c>
      <c r="V1" t="s">
        <v>4919</v>
      </c>
      <c r="W1" t="s">
        <v>4920</v>
      </c>
      <c r="X1" t="s">
        <v>4921</v>
      </c>
      <c r="Y1" t="s">
        <v>4922</v>
      </c>
      <c r="Z1" t="s">
        <v>4923</v>
      </c>
      <c r="AA1" t="s">
        <v>4924</v>
      </c>
    </row>
    <row r="2" spans="1:27" x14ac:dyDescent="0.3">
      <c r="A2" t="s">
        <v>4675</v>
      </c>
      <c r="B2">
        <v>8</v>
      </c>
      <c r="C2">
        <v>99033</v>
      </c>
      <c r="D2">
        <v>312</v>
      </c>
      <c r="E2" t="s">
        <v>3169</v>
      </c>
      <c r="F2">
        <v>1</v>
      </c>
      <c r="G2">
        <v>6.1749999999999998</v>
      </c>
      <c r="H2" t="s">
        <v>5120</v>
      </c>
      <c r="I2" t="s">
        <v>5121</v>
      </c>
      <c r="J2" t="s">
        <v>5122</v>
      </c>
      <c r="K2" t="s">
        <v>5123</v>
      </c>
      <c r="L2" t="s">
        <v>5124</v>
      </c>
      <c r="M2" t="s">
        <v>5125</v>
      </c>
    </row>
    <row r="3" spans="1:27" x14ac:dyDescent="0.3">
      <c r="A3" t="s">
        <v>3176</v>
      </c>
      <c r="B3">
        <v>8</v>
      </c>
      <c r="C3">
        <v>99169</v>
      </c>
      <c r="D3">
        <v>15</v>
      </c>
      <c r="E3" t="s">
        <v>3177</v>
      </c>
      <c r="F3">
        <v>1</v>
      </c>
      <c r="G3">
        <v>0</v>
      </c>
      <c r="H3" t="s">
        <v>5120</v>
      </c>
    </row>
    <row r="4" spans="1:27" x14ac:dyDescent="0.3">
      <c r="A4" t="s">
        <v>4925</v>
      </c>
      <c r="B4">
        <v>8</v>
      </c>
      <c r="C4">
        <v>32551</v>
      </c>
      <c r="D4">
        <v>2</v>
      </c>
      <c r="E4" t="s">
        <v>3243</v>
      </c>
      <c r="F4">
        <v>1</v>
      </c>
      <c r="G4">
        <v>0.44583333333333336</v>
      </c>
      <c r="H4" t="s">
        <v>5126</v>
      </c>
      <c r="I4" t="s">
        <v>5127</v>
      </c>
      <c r="J4" t="s">
        <v>5128</v>
      </c>
      <c r="K4" t="s">
        <v>5129</v>
      </c>
      <c r="L4" t="s">
        <v>5130</v>
      </c>
      <c r="M4" t="s">
        <v>5131</v>
      </c>
      <c r="N4" t="s">
        <v>5132</v>
      </c>
      <c r="O4" t="s">
        <v>5133</v>
      </c>
    </row>
    <row r="5" spans="1:27" x14ac:dyDescent="0.3">
      <c r="A5" t="s">
        <v>4659</v>
      </c>
      <c r="B5">
        <v>8</v>
      </c>
      <c r="C5">
        <v>99112</v>
      </c>
      <c r="D5">
        <v>8</v>
      </c>
      <c r="E5" t="s">
        <v>3132</v>
      </c>
      <c r="F5">
        <v>1</v>
      </c>
      <c r="G5">
        <v>7.020833333333333</v>
      </c>
      <c r="H5" t="s">
        <v>5134</v>
      </c>
      <c r="I5" t="s">
        <v>5135</v>
      </c>
      <c r="J5" t="s">
        <v>5136</v>
      </c>
      <c r="K5" t="s">
        <v>5137</v>
      </c>
    </row>
    <row r="6" spans="1:27" x14ac:dyDescent="0.3">
      <c r="A6" t="s">
        <v>4467</v>
      </c>
      <c r="B6">
        <v>8</v>
      </c>
      <c r="C6">
        <v>99062</v>
      </c>
      <c r="D6">
        <v>68</v>
      </c>
      <c r="E6" t="s">
        <v>2767</v>
      </c>
      <c r="F6">
        <v>1</v>
      </c>
      <c r="G6">
        <v>5.4416666666666664</v>
      </c>
      <c r="H6" t="s">
        <v>5138</v>
      </c>
      <c r="I6" t="s">
        <v>5139</v>
      </c>
    </row>
    <row r="7" spans="1:27" x14ac:dyDescent="0.3">
      <c r="A7" t="s">
        <v>4656</v>
      </c>
      <c r="B7">
        <v>8</v>
      </c>
      <c r="C7">
        <v>33575</v>
      </c>
      <c r="D7">
        <v>0</v>
      </c>
      <c r="E7" t="s">
        <v>3126</v>
      </c>
      <c r="F7">
        <v>1</v>
      </c>
      <c r="G7">
        <v>3.5166666666666666</v>
      </c>
      <c r="H7" t="s">
        <v>5140</v>
      </c>
      <c r="I7" t="s">
        <v>5141</v>
      </c>
      <c r="J7" t="s">
        <v>5142</v>
      </c>
      <c r="K7" t="s">
        <v>5143</v>
      </c>
    </row>
    <row r="8" spans="1:27" x14ac:dyDescent="0.3">
      <c r="A8" t="s">
        <v>4695</v>
      </c>
      <c r="B8">
        <v>8</v>
      </c>
      <c r="C8">
        <v>26076</v>
      </c>
      <c r="D8">
        <v>0</v>
      </c>
      <c r="E8" t="s">
        <v>3379</v>
      </c>
      <c r="F8">
        <v>1</v>
      </c>
      <c r="G8">
        <v>32.002777778333332</v>
      </c>
      <c r="H8" t="s">
        <v>5144</v>
      </c>
      <c r="I8" t="s">
        <v>5145</v>
      </c>
      <c r="J8" t="s">
        <v>5146</v>
      </c>
      <c r="K8" t="s">
        <v>5147</v>
      </c>
      <c r="L8" t="s">
        <v>5148</v>
      </c>
      <c r="M8" t="s">
        <v>5149</v>
      </c>
    </row>
    <row r="9" spans="1:27" x14ac:dyDescent="0.3">
      <c r="A9" t="s">
        <v>4175</v>
      </c>
      <c r="B9">
        <v>8</v>
      </c>
      <c r="C9">
        <v>31691</v>
      </c>
      <c r="D9">
        <v>5</v>
      </c>
      <c r="E9" t="s">
        <v>2157</v>
      </c>
      <c r="F9">
        <v>1</v>
      </c>
      <c r="G9">
        <v>0.23333333333333334</v>
      </c>
      <c r="H9" t="s">
        <v>5150</v>
      </c>
    </row>
    <row r="10" spans="1:27" x14ac:dyDescent="0.3">
      <c r="A10" t="s">
        <v>4570</v>
      </c>
      <c r="B10">
        <v>8</v>
      </c>
      <c r="C10">
        <v>33408</v>
      </c>
      <c r="D10">
        <v>0</v>
      </c>
      <c r="E10" t="s">
        <v>2964</v>
      </c>
      <c r="F10">
        <v>1</v>
      </c>
      <c r="G10">
        <v>0.45</v>
      </c>
      <c r="H10" t="s">
        <v>5151</v>
      </c>
    </row>
    <row r="11" spans="1:27" x14ac:dyDescent="0.3">
      <c r="A11" t="s">
        <v>4094</v>
      </c>
      <c r="B11">
        <v>8</v>
      </c>
      <c r="C11">
        <v>31691</v>
      </c>
      <c r="D11">
        <v>1</v>
      </c>
      <c r="E11" t="s">
        <v>1975</v>
      </c>
      <c r="F11">
        <v>1</v>
      </c>
      <c r="G11">
        <v>0.31666666666666665</v>
      </c>
      <c r="H11" t="s">
        <v>5152</v>
      </c>
    </row>
    <row r="12" spans="1:27" x14ac:dyDescent="0.3">
      <c r="A12" t="s">
        <v>4926</v>
      </c>
      <c r="B12">
        <v>8</v>
      </c>
      <c r="C12">
        <v>99972</v>
      </c>
      <c r="D12">
        <v>0</v>
      </c>
      <c r="E12" t="s">
        <v>4927</v>
      </c>
      <c r="F12">
        <v>1</v>
      </c>
      <c r="G12">
        <v>0.53333333333333333</v>
      </c>
      <c r="H12" t="s">
        <v>5153</v>
      </c>
    </row>
    <row r="13" spans="1:27" x14ac:dyDescent="0.3">
      <c r="A13" t="s">
        <v>3547</v>
      </c>
      <c r="B13">
        <v>8</v>
      </c>
      <c r="C13">
        <v>24857</v>
      </c>
      <c r="D13">
        <v>0</v>
      </c>
      <c r="E13" t="s">
        <v>706</v>
      </c>
      <c r="F13">
        <v>1</v>
      </c>
      <c r="G13">
        <v>0.35555555500000002</v>
      </c>
      <c r="H13" t="s">
        <v>5154</v>
      </c>
      <c r="I13" t="s">
        <v>5155</v>
      </c>
      <c r="J13" t="s">
        <v>5156</v>
      </c>
    </row>
    <row r="14" spans="1:27" x14ac:dyDescent="0.3">
      <c r="A14" t="s">
        <v>4226</v>
      </c>
      <c r="B14">
        <v>8</v>
      </c>
      <c r="C14">
        <v>99048</v>
      </c>
      <c r="D14">
        <v>38</v>
      </c>
      <c r="E14" t="s">
        <v>2269</v>
      </c>
      <c r="F14">
        <v>1</v>
      </c>
      <c r="G14">
        <v>0.3666666666666667</v>
      </c>
      <c r="H14" t="s">
        <v>5157</v>
      </c>
    </row>
    <row r="15" spans="1:27" x14ac:dyDescent="0.3">
      <c r="A15" t="s">
        <v>3611</v>
      </c>
      <c r="B15">
        <v>8</v>
      </c>
      <c r="C15">
        <v>26626</v>
      </c>
      <c r="D15">
        <v>0</v>
      </c>
      <c r="E15" t="s">
        <v>879</v>
      </c>
      <c r="F15">
        <v>1</v>
      </c>
      <c r="G15">
        <v>0.56666666666666665</v>
      </c>
      <c r="H15" t="s">
        <v>5158</v>
      </c>
    </row>
    <row r="16" spans="1:27" x14ac:dyDescent="0.3">
      <c r="A16" t="s">
        <v>4306</v>
      </c>
      <c r="B16">
        <v>8</v>
      </c>
      <c r="C16">
        <v>32761</v>
      </c>
      <c r="D16">
        <v>0</v>
      </c>
      <c r="E16" t="s">
        <v>747</v>
      </c>
      <c r="F16">
        <v>1</v>
      </c>
      <c r="G16">
        <v>0.31666666666666665</v>
      </c>
      <c r="H16" t="s">
        <v>5159</v>
      </c>
    </row>
    <row r="17" spans="1:27" x14ac:dyDescent="0.3">
      <c r="A17" t="s">
        <v>3552</v>
      </c>
      <c r="B17">
        <v>8</v>
      </c>
      <c r="C17">
        <v>24883</v>
      </c>
      <c r="D17">
        <v>0</v>
      </c>
      <c r="E17" t="s">
        <v>722</v>
      </c>
      <c r="F17">
        <v>1</v>
      </c>
      <c r="G17">
        <v>0.16666666666666666</v>
      </c>
      <c r="H17" t="s">
        <v>5160</v>
      </c>
    </row>
    <row r="18" spans="1:27" x14ac:dyDescent="0.3">
      <c r="A18" t="s">
        <v>4548</v>
      </c>
      <c r="B18">
        <v>8</v>
      </c>
      <c r="C18">
        <v>25469</v>
      </c>
      <c r="D18">
        <v>1</v>
      </c>
      <c r="E18" t="s">
        <v>2920</v>
      </c>
      <c r="F18">
        <v>1</v>
      </c>
      <c r="G18">
        <v>0.58333333333333337</v>
      </c>
      <c r="H18" t="s">
        <v>5161</v>
      </c>
    </row>
    <row r="19" spans="1:27" x14ac:dyDescent="0.3">
      <c r="A19" t="s">
        <v>3759</v>
      </c>
      <c r="B19">
        <v>8</v>
      </c>
      <c r="C19">
        <v>28888</v>
      </c>
      <c r="D19">
        <v>0</v>
      </c>
      <c r="E19" t="s">
        <v>1223</v>
      </c>
      <c r="F19">
        <v>1</v>
      </c>
      <c r="G19">
        <v>0.38333333333333336</v>
      </c>
      <c r="H19" t="s">
        <v>5162</v>
      </c>
    </row>
    <row r="20" spans="1:27" x14ac:dyDescent="0.3">
      <c r="A20" t="s">
        <v>4695</v>
      </c>
      <c r="B20">
        <v>8</v>
      </c>
      <c r="C20">
        <v>26076</v>
      </c>
      <c r="D20">
        <v>0</v>
      </c>
      <c r="E20" t="s">
        <v>3379</v>
      </c>
      <c r="F20">
        <v>10</v>
      </c>
      <c r="G20">
        <v>27.290196078333334</v>
      </c>
      <c r="H20" t="s">
        <v>5120</v>
      </c>
      <c r="I20" t="s">
        <v>5120</v>
      </c>
      <c r="J20" t="s">
        <v>5163</v>
      </c>
      <c r="K20" t="s">
        <v>5164</v>
      </c>
      <c r="L20" t="s">
        <v>5165</v>
      </c>
      <c r="M20" t="s">
        <v>5166</v>
      </c>
      <c r="N20" t="s">
        <v>5167</v>
      </c>
      <c r="O20" t="s">
        <v>5168</v>
      </c>
      <c r="P20" t="s">
        <v>5169</v>
      </c>
      <c r="Q20" t="s">
        <v>5170</v>
      </c>
      <c r="R20" t="s">
        <v>5171</v>
      </c>
      <c r="S20" t="s">
        <v>5172</v>
      </c>
      <c r="T20" t="s">
        <v>5173</v>
      </c>
      <c r="U20" t="s">
        <v>5174</v>
      </c>
      <c r="V20" t="s">
        <v>5175</v>
      </c>
      <c r="W20" t="s">
        <v>5176</v>
      </c>
      <c r="X20" t="s">
        <v>5177</v>
      </c>
    </row>
    <row r="21" spans="1:27" x14ac:dyDescent="0.3">
      <c r="A21" t="s">
        <v>4467</v>
      </c>
      <c r="B21">
        <v>8</v>
      </c>
      <c r="C21">
        <v>99062</v>
      </c>
      <c r="D21">
        <v>68</v>
      </c>
      <c r="E21" t="s">
        <v>2767</v>
      </c>
      <c r="F21">
        <v>10</v>
      </c>
      <c r="G21">
        <v>15.933333333333334</v>
      </c>
      <c r="H21" t="s">
        <v>5178</v>
      </c>
      <c r="I21" t="s">
        <v>5179</v>
      </c>
      <c r="J21" t="s">
        <v>5180</v>
      </c>
      <c r="K21" t="s">
        <v>5181</v>
      </c>
      <c r="L21" t="s">
        <v>5182</v>
      </c>
      <c r="M21" t="s">
        <v>5183</v>
      </c>
    </row>
    <row r="22" spans="1:27" x14ac:dyDescent="0.3">
      <c r="A22" t="s">
        <v>3611</v>
      </c>
      <c r="B22">
        <v>8</v>
      </c>
      <c r="C22">
        <v>26626</v>
      </c>
      <c r="D22">
        <v>0</v>
      </c>
      <c r="E22" t="s">
        <v>879</v>
      </c>
      <c r="F22">
        <v>10</v>
      </c>
      <c r="G22">
        <v>5.625</v>
      </c>
      <c r="H22" t="s">
        <v>5184</v>
      </c>
      <c r="I22" t="s">
        <v>5185</v>
      </c>
    </row>
    <row r="23" spans="1:27" x14ac:dyDescent="0.3">
      <c r="A23" t="s">
        <v>4505</v>
      </c>
      <c r="B23">
        <v>8</v>
      </c>
      <c r="C23">
        <v>99144</v>
      </c>
      <c r="D23">
        <v>1</v>
      </c>
      <c r="E23" t="s">
        <v>2840</v>
      </c>
      <c r="F23">
        <v>10</v>
      </c>
      <c r="G23">
        <v>13.608333333333334</v>
      </c>
      <c r="H23" t="s">
        <v>5186</v>
      </c>
      <c r="I23" t="s">
        <v>5187</v>
      </c>
      <c r="J23" t="s">
        <v>5188</v>
      </c>
      <c r="K23" t="s">
        <v>5189</v>
      </c>
      <c r="L23" t="s">
        <v>5190</v>
      </c>
      <c r="M23" t="s">
        <v>5191</v>
      </c>
      <c r="N23" t="s">
        <v>5192</v>
      </c>
      <c r="O23" t="s">
        <v>5193</v>
      </c>
    </row>
    <row r="24" spans="1:27" x14ac:dyDescent="0.3">
      <c r="A24" t="s">
        <v>4045</v>
      </c>
      <c r="B24">
        <v>8</v>
      </c>
      <c r="C24">
        <v>26626</v>
      </c>
      <c r="D24">
        <v>1</v>
      </c>
      <c r="E24" t="s">
        <v>1869</v>
      </c>
      <c r="F24">
        <v>15</v>
      </c>
      <c r="G24">
        <v>6.6333333333333337</v>
      </c>
      <c r="H24" t="s">
        <v>5194</v>
      </c>
      <c r="I24" t="s">
        <v>5195</v>
      </c>
    </row>
    <row r="25" spans="1:27" x14ac:dyDescent="0.3">
      <c r="A25" t="s">
        <v>4694</v>
      </c>
      <c r="B25">
        <v>8</v>
      </c>
      <c r="C25">
        <v>24873</v>
      </c>
      <c r="D25">
        <v>0</v>
      </c>
      <c r="E25" t="s">
        <v>3374</v>
      </c>
      <c r="F25">
        <v>20</v>
      </c>
      <c r="G25">
        <v>23.178985506666667</v>
      </c>
      <c r="H25" t="s">
        <v>5120</v>
      </c>
      <c r="I25" t="s">
        <v>5120</v>
      </c>
      <c r="J25" t="s">
        <v>5196</v>
      </c>
      <c r="K25" t="s">
        <v>5197</v>
      </c>
      <c r="L25" t="s">
        <v>5198</v>
      </c>
      <c r="M25" t="s">
        <v>5199</v>
      </c>
      <c r="N25" t="s">
        <v>5200</v>
      </c>
      <c r="O25" t="s">
        <v>5201</v>
      </c>
      <c r="P25" t="s">
        <v>5202</v>
      </c>
      <c r="Q25" t="s">
        <v>5203</v>
      </c>
      <c r="R25" t="s">
        <v>5204</v>
      </c>
      <c r="S25" t="s">
        <v>5205</v>
      </c>
      <c r="T25" t="s">
        <v>5206</v>
      </c>
      <c r="U25" t="s">
        <v>5207</v>
      </c>
      <c r="V25" t="s">
        <v>5208</v>
      </c>
      <c r="W25" t="s">
        <v>5209</v>
      </c>
      <c r="X25" t="s">
        <v>5210</v>
      </c>
      <c r="Y25" t="s">
        <v>5211</v>
      </c>
      <c r="Z25" t="s">
        <v>5212</v>
      </c>
      <c r="AA25" t="s">
        <v>5213</v>
      </c>
    </row>
    <row r="26" spans="1:27" x14ac:dyDescent="0.3">
      <c r="A26" t="s">
        <v>3939</v>
      </c>
      <c r="B26">
        <v>8</v>
      </c>
      <c r="C26">
        <v>99051</v>
      </c>
      <c r="D26">
        <v>17</v>
      </c>
      <c r="E26" t="s">
        <v>1634</v>
      </c>
      <c r="F26">
        <v>20</v>
      </c>
      <c r="G26">
        <v>12.663888888333334</v>
      </c>
      <c r="H26" t="s">
        <v>5214</v>
      </c>
      <c r="I26" t="s">
        <v>5215</v>
      </c>
      <c r="J26" t="s">
        <v>5216</v>
      </c>
      <c r="K26" t="s">
        <v>5217</v>
      </c>
      <c r="L26" t="s">
        <v>5218</v>
      </c>
      <c r="M26" t="s">
        <v>5219</v>
      </c>
    </row>
    <row r="27" spans="1:27" x14ac:dyDescent="0.3">
      <c r="A27" t="s">
        <v>3459</v>
      </c>
      <c r="B27">
        <v>8</v>
      </c>
      <c r="C27">
        <v>99144</v>
      </c>
      <c r="D27">
        <v>4</v>
      </c>
      <c r="E27" t="s">
        <v>445</v>
      </c>
      <c r="F27">
        <v>20</v>
      </c>
      <c r="G27">
        <v>0.44375000000000003</v>
      </c>
      <c r="H27" t="s">
        <v>5220</v>
      </c>
      <c r="I27" t="s">
        <v>5221</v>
      </c>
      <c r="J27" t="s">
        <v>5222</v>
      </c>
      <c r="K27" t="s">
        <v>5223</v>
      </c>
      <c r="L27" t="s">
        <v>5224</v>
      </c>
      <c r="M27" t="s">
        <v>5225</v>
      </c>
      <c r="N27" t="s">
        <v>5226</v>
      </c>
      <c r="O27" t="s">
        <v>5227</v>
      </c>
    </row>
    <row r="28" spans="1:27" x14ac:dyDescent="0.3">
      <c r="A28" t="s">
        <v>4045</v>
      </c>
      <c r="B28">
        <v>8</v>
      </c>
      <c r="C28">
        <v>26626</v>
      </c>
      <c r="D28">
        <v>1</v>
      </c>
      <c r="E28" t="s">
        <v>1869</v>
      </c>
      <c r="F28">
        <v>20</v>
      </c>
      <c r="G28">
        <v>3.7083333333333335</v>
      </c>
      <c r="H28" t="s">
        <v>5228</v>
      </c>
      <c r="I28" t="s">
        <v>5229</v>
      </c>
    </row>
    <row r="29" spans="1:27" x14ac:dyDescent="0.3">
      <c r="A29" t="s">
        <v>4570</v>
      </c>
      <c r="B29">
        <v>8</v>
      </c>
      <c r="C29">
        <v>33408</v>
      </c>
      <c r="D29">
        <v>0</v>
      </c>
      <c r="E29" t="s">
        <v>2964</v>
      </c>
      <c r="F29">
        <v>30</v>
      </c>
      <c r="G29">
        <v>40.933333333333337</v>
      </c>
      <c r="H29" t="s">
        <v>5120</v>
      </c>
      <c r="I29" t="s">
        <v>5230</v>
      </c>
      <c r="J29" t="s">
        <v>5231</v>
      </c>
      <c r="K29" t="s">
        <v>5232</v>
      </c>
      <c r="L29" t="s">
        <v>5233</v>
      </c>
      <c r="M29" t="s">
        <v>5234</v>
      </c>
      <c r="N29" t="s">
        <v>5235</v>
      </c>
      <c r="O29" t="s">
        <v>5236</v>
      </c>
      <c r="P29" t="s">
        <v>5237</v>
      </c>
    </row>
    <row r="30" spans="1:27" x14ac:dyDescent="0.3">
      <c r="A30" t="s">
        <v>4447</v>
      </c>
      <c r="B30">
        <v>8</v>
      </c>
      <c r="C30">
        <v>33128</v>
      </c>
      <c r="D30">
        <v>0</v>
      </c>
      <c r="E30" t="s">
        <v>2729</v>
      </c>
      <c r="F30">
        <v>30</v>
      </c>
      <c r="G30">
        <v>0.3</v>
      </c>
      <c r="H30" t="s">
        <v>5120</v>
      </c>
      <c r="I30" t="s">
        <v>5238</v>
      </c>
      <c r="J30" t="s">
        <v>5239</v>
      </c>
      <c r="K30" t="s">
        <v>5240</v>
      </c>
      <c r="L30" t="s">
        <v>5241</v>
      </c>
      <c r="M30" t="s">
        <v>5242</v>
      </c>
      <c r="N30" t="s">
        <v>5243</v>
      </c>
      <c r="O30" t="s">
        <v>5244</v>
      </c>
    </row>
    <row r="31" spans="1:27" x14ac:dyDescent="0.3">
      <c r="A31" t="s">
        <v>4195</v>
      </c>
      <c r="B31">
        <v>8</v>
      </c>
      <c r="C31">
        <v>31691</v>
      </c>
      <c r="D31">
        <v>6</v>
      </c>
      <c r="E31" t="s">
        <v>2207</v>
      </c>
      <c r="F31">
        <v>30</v>
      </c>
      <c r="G31">
        <v>10.708333333333334</v>
      </c>
      <c r="H31" t="s">
        <v>5245</v>
      </c>
      <c r="I31" t="s">
        <v>5246</v>
      </c>
      <c r="J31" t="s">
        <v>5247</v>
      </c>
      <c r="K31" t="s">
        <v>5248</v>
      </c>
    </row>
    <row r="32" spans="1:27" x14ac:dyDescent="0.3">
      <c r="A32" t="s">
        <v>4695</v>
      </c>
      <c r="B32">
        <v>8</v>
      </c>
      <c r="C32">
        <v>26076</v>
      </c>
      <c r="D32">
        <v>0</v>
      </c>
      <c r="E32" t="s">
        <v>3379</v>
      </c>
      <c r="F32">
        <v>30</v>
      </c>
      <c r="G32">
        <v>13.866666666666667</v>
      </c>
      <c r="H32" t="s">
        <v>5249</v>
      </c>
      <c r="I32" t="s">
        <v>5250</v>
      </c>
    </row>
    <row r="33" spans="1:16" x14ac:dyDescent="0.3">
      <c r="A33" t="s">
        <v>3611</v>
      </c>
      <c r="B33">
        <v>8</v>
      </c>
      <c r="C33">
        <v>26626</v>
      </c>
      <c r="D33">
        <v>0</v>
      </c>
      <c r="E33" t="s">
        <v>879</v>
      </c>
      <c r="F33">
        <v>30</v>
      </c>
      <c r="G33">
        <v>9.3694444433333341</v>
      </c>
      <c r="H33" t="s">
        <v>5251</v>
      </c>
      <c r="I33" t="s">
        <v>5252</v>
      </c>
      <c r="J33" t="s">
        <v>5253</v>
      </c>
      <c r="K33" t="s">
        <v>5254</v>
      </c>
      <c r="L33" t="s">
        <v>5255</v>
      </c>
      <c r="M33" t="s">
        <v>5256</v>
      </c>
    </row>
    <row r="34" spans="1:16" x14ac:dyDescent="0.3">
      <c r="A34" t="s">
        <v>3899</v>
      </c>
      <c r="B34">
        <v>8</v>
      </c>
      <c r="C34">
        <v>30161</v>
      </c>
      <c r="D34">
        <v>0</v>
      </c>
      <c r="E34" t="s">
        <v>1544</v>
      </c>
      <c r="F34">
        <v>30</v>
      </c>
      <c r="G34">
        <v>12.73888889</v>
      </c>
      <c r="H34" t="s">
        <v>5257</v>
      </c>
      <c r="I34" t="s">
        <v>5258</v>
      </c>
      <c r="J34" t="s">
        <v>5259</v>
      </c>
      <c r="K34" t="s">
        <v>5260</v>
      </c>
      <c r="L34" t="s">
        <v>5261</v>
      </c>
      <c r="M34" t="s">
        <v>5262</v>
      </c>
    </row>
    <row r="35" spans="1:16" x14ac:dyDescent="0.3">
      <c r="A35" t="s">
        <v>3635</v>
      </c>
      <c r="B35">
        <v>8</v>
      </c>
      <c r="C35">
        <v>99055</v>
      </c>
      <c r="D35">
        <v>8</v>
      </c>
      <c r="E35" t="s">
        <v>940</v>
      </c>
      <c r="F35">
        <v>40</v>
      </c>
      <c r="G35">
        <v>12.637037036666667</v>
      </c>
      <c r="H35" t="s">
        <v>5120</v>
      </c>
      <c r="I35" t="s">
        <v>5263</v>
      </c>
      <c r="J35" t="s">
        <v>5264</v>
      </c>
      <c r="K35" t="s">
        <v>5265</v>
      </c>
      <c r="L35" t="s">
        <v>5266</v>
      </c>
      <c r="M35" t="s">
        <v>5267</v>
      </c>
      <c r="N35" t="s">
        <v>5268</v>
      </c>
      <c r="O35" t="s">
        <v>5269</v>
      </c>
      <c r="P35" t="s">
        <v>5270</v>
      </c>
    </row>
    <row r="36" spans="1:16" x14ac:dyDescent="0.3">
      <c r="A36" t="s">
        <v>3685</v>
      </c>
      <c r="B36">
        <v>8</v>
      </c>
      <c r="C36">
        <v>27916</v>
      </c>
      <c r="D36">
        <v>0</v>
      </c>
      <c r="E36" t="s">
        <v>1064</v>
      </c>
      <c r="F36">
        <v>40</v>
      </c>
      <c r="G36">
        <v>6.0357142850000001</v>
      </c>
      <c r="H36" t="s">
        <v>5120</v>
      </c>
      <c r="I36" t="s">
        <v>5271</v>
      </c>
      <c r="J36" t="s">
        <v>5272</v>
      </c>
      <c r="K36" t="s">
        <v>5273</v>
      </c>
      <c r="L36" t="s">
        <v>5274</v>
      </c>
      <c r="M36" t="s">
        <v>5275</v>
      </c>
      <c r="N36" t="s">
        <v>5276</v>
      </c>
    </row>
    <row r="37" spans="1:16" x14ac:dyDescent="0.3">
      <c r="A37" t="s">
        <v>4215</v>
      </c>
      <c r="B37">
        <v>8</v>
      </c>
      <c r="C37">
        <v>32440</v>
      </c>
      <c r="D37">
        <v>0</v>
      </c>
      <c r="E37" t="s">
        <v>2249</v>
      </c>
      <c r="F37">
        <v>40</v>
      </c>
      <c r="G37">
        <v>4.7666666666666666</v>
      </c>
      <c r="H37" t="s">
        <v>5277</v>
      </c>
      <c r="I37" t="s">
        <v>5278</v>
      </c>
      <c r="J37" t="s">
        <v>5279</v>
      </c>
      <c r="K37" t="s">
        <v>5280</v>
      </c>
      <c r="L37" t="s">
        <v>5281</v>
      </c>
      <c r="M37" t="s">
        <v>5282</v>
      </c>
    </row>
    <row r="38" spans="1:16" x14ac:dyDescent="0.3">
      <c r="A38" t="s">
        <v>4694</v>
      </c>
      <c r="B38">
        <v>8</v>
      </c>
      <c r="C38">
        <v>24873</v>
      </c>
      <c r="D38">
        <v>0</v>
      </c>
      <c r="E38" t="s">
        <v>3374</v>
      </c>
      <c r="F38">
        <v>40</v>
      </c>
      <c r="G38">
        <v>28.908333333333335</v>
      </c>
      <c r="H38" t="s">
        <v>5283</v>
      </c>
      <c r="I38" t="s">
        <v>5284</v>
      </c>
    </row>
    <row r="39" spans="1:16" x14ac:dyDescent="0.3">
      <c r="A39" t="s">
        <v>4697</v>
      </c>
      <c r="B39">
        <v>8</v>
      </c>
      <c r="C39">
        <v>27818</v>
      </c>
      <c r="D39">
        <v>0</v>
      </c>
      <c r="E39" t="s">
        <v>3306</v>
      </c>
      <c r="F39">
        <v>40</v>
      </c>
      <c r="G39">
        <v>19.385416666666668</v>
      </c>
      <c r="H39" t="s">
        <v>5285</v>
      </c>
      <c r="I39" t="s">
        <v>5286</v>
      </c>
      <c r="J39" t="s">
        <v>5287</v>
      </c>
      <c r="K39" t="s">
        <v>5288</v>
      </c>
      <c r="L39" t="s">
        <v>5289</v>
      </c>
      <c r="M39" t="s">
        <v>5290</v>
      </c>
      <c r="N39" t="s">
        <v>5291</v>
      </c>
      <c r="O39" t="s">
        <v>5292</v>
      </c>
    </row>
    <row r="40" spans="1:16" x14ac:dyDescent="0.3">
      <c r="A40" t="s">
        <v>4306</v>
      </c>
      <c r="B40">
        <v>8</v>
      </c>
      <c r="C40">
        <v>32761</v>
      </c>
      <c r="D40">
        <v>0</v>
      </c>
      <c r="E40" t="s">
        <v>747</v>
      </c>
      <c r="F40">
        <v>40</v>
      </c>
      <c r="G40">
        <v>10.938888889999999</v>
      </c>
      <c r="H40" t="s">
        <v>5293</v>
      </c>
      <c r="I40" t="s">
        <v>5294</v>
      </c>
      <c r="J40" t="s">
        <v>5295</v>
      </c>
      <c r="K40" t="s">
        <v>5296</v>
      </c>
      <c r="L40" t="s">
        <v>5297</v>
      </c>
      <c r="M40" t="s">
        <v>5298</v>
      </c>
    </row>
    <row r="41" spans="1:16" x14ac:dyDescent="0.3">
      <c r="A41" t="s">
        <v>3969</v>
      </c>
      <c r="B41">
        <v>8</v>
      </c>
      <c r="C41">
        <v>30941</v>
      </c>
      <c r="D41">
        <v>0</v>
      </c>
      <c r="E41" t="s">
        <v>1700</v>
      </c>
      <c r="F41">
        <v>40</v>
      </c>
      <c r="G41">
        <v>13.325000000000001</v>
      </c>
      <c r="H41" t="s">
        <v>5299</v>
      </c>
      <c r="I41" t="s">
        <v>5300</v>
      </c>
      <c r="J41" t="s">
        <v>5301</v>
      </c>
      <c r="K41" t="s">
        <v>5302</v>
      </c>
      <c r="L41" t="s">
        <v>5303</v>
      </c>
      <c r="M41" t="s">
        <v>5304</v>
      </c>
    </row>
    <row r="42" spans="1:16" x14ac:dyDescent="0.3">
      <c r="A42" t="s">
        <v>4195</v>
      </c>
      <c r="B42">
        <v>8</v>
      </c>
      <c r="C42">
        <v>31691</v>
      </c>
      <c r="D42">
        <v>6</v>
      </c>
      <c r="E42" t="s">
        <v>2207</v>
      </c>
      <c r="F42">
        <v>40</v>
      </c>
      <c r="G42">
        <v>15.991666666666667</v>
      </c>
      <c r="H42" t="s">
        <v>5305</v>
      </c>
      <c r="I42" t="s">
        <v>5306</v>
      </c>
    </row>
    <row r="43" spans="1:16" x14ac:dyDescent="0.3">
      <c r="A43" t="s">
        <v>3730</v>
      </c>
      <c r="B43">
        <v>8</v>
      </c>
      <c r="C43">
        <v>28520</v>
      </c>
      <c r="D43">
        <v>0</v>
      </c>
      <c r="E43" t="s">
        <v>1162</v>
      </c>
      <c r="F43">
        <v>40</v>
      </c>
      <c r="G43">
        <v>4.2583333333333337</v>
      </c>
      <c r="H43" t="s">
        <v>5307</v>
      </c>
      <c r="I43" t="s">
        <v>5308</v>
      </c>
    </row>
    <row r="44" spans="1:16" x14ac:dyDescent="0.3">
      <c r="A44" t="s">
        <v>4246</v>
      </c>
      <c r="B44">
        <v>8</v>
      </c>
      <c r="C44">
        <v>32538</v>
      </c>
      <c r="D44">
        <v>0</v>
      </c>
      <c r="E44" t="s">
        <v>2309</v>
      </c>
      <c r="F44">
        <v>41</v>
      </c>
      <c r="G44">
        <v>4.4400000000000004</v>
      </c>
      <c r="H44" t="s">
        <v>5309</v>
      </c>
      <c r="I44" t="s">
        <v>5310</v>
      </c>
      <c r="J44" t="s">
        <v>5311</v>
      </c>
      <c r="K44" t="s">
        <v>5312</v>
      </c>
      <c r="L44" t="s">
        <v>5313</v>
      </c>
    </row>
    <row r="45" spans="1:16" x14ac:dyDescent="0.3">
      <c r="A45" t="s">
        <v>4394</v>
      </c>
      <c r="B45">
        <v>8</v>
      </c>
      <c r="C45">
        <v>99104</v>
      </c>
      <c r="D45">
        <v>20</v>
      </c>
      <c r="E45" t="s">
        <v>2622</v>
      </c>
      <c r="F45">
        <v>50</v>
      </c>
      <c r="G45">
        <v>0.16666666666666666</v>
      </c>
      <c r="H45" t="s">
        <v>5120</v>
      </c>
      <c r="I45" t="s">
        <v>5314</v>
      </c>
    </row>
    <row r="46" spans="1:16" x14ac:dyDescent="0.3">
      <c r="A46" t="s">
        <v>4637</v>
      </c>
      <c r="B46">
        <v>8</v>
      </c>
      <c r="C46">
        <v>99159</v>
      </c>
      <c r="D46">
        <v>0</v>
      </c>
      <c r="E46" t="s">
        <v>3087</v>
      </c>
      <c r="F46">
        <v>50</v>
      </c>
      <c r="G46">
        <v>8.9833333333333343</v>
      </c>
      <c r="H46" t="s">
        <v>5120</v>
      </c>
      <c r="I46" t="s">
        <v>5315</v>
      </c>
      <c r="J46" t="s">
        <v>5316</v>
      </c>
      <c r="K46" t="s">
        <v>5317</v>
      </c>
      <c r="L46" t="s">
        <v>5318</v>
      </c>
      <c r="M46" t="s">
        <v>5319</v>
      </c>
      <c r="N46" t="s">
        <v>5320</v>
      </c>
      <c r="O46" t="s">
        <v>5321</v>
      </c>
    </row>
    <row r="47" spans="1:16" x14ac:dyDescent="0.3">
      <c r="A47" t="s">
        <v>4246</v>
      </c>
      <c r="B47">
        <v>8</v>
      </c>
      <c r="C47">
        <v>32538</v>
      </c>
      <c r="D47">
        <v>0</v>
      </c>
      <c r="E47" t="s">
        <v>2309</v>
      </c>
      <c r="F47">
        <v>50</v>
      </c>
      <c r="G47">
        <v>10.33888889</v>
      </c>
      <c r="H47" t="s">
        <v>5322</v>
      </c>
      <c r="I47" t="s">
        <v>5323</v>
      </c>
      <c r="J47" t="s">
        <v>5324</v>
      </c>
    </row>
    <row r="48" spans="1:16" x14ac:dyDescent="0.3">
      <c r="A48" t="s">
        <v>3899</v>
      </c>
      <c r="B48">
        <v>8</v>
      </c>
      <c r="C48">
        <v>30161</v>
      </c>
      <c r="D48">
        <v>0</v>
      </c>
      <c r="E48" t="s">
        <v>1544</v>
      </c>
      <c r="F48">
        <v>50</v>
      </c>
      <c r="G48">
        <v>17.2</v>
      </c>
      <c r="H48" t="s">
        <v>5325</v>
      </c>
      <c r="I48" t="s">
        <v>5326</v>
      </c>
    </row>
    <row r="49" spans="1:16" x14ac:dyDescent="0.3">
      <c r="A49" t="s">
        <v>3733</v>
      </c>
      <c r="B49">
        <v>8</v>
      </c>
      <c r="C49">
        <v>99061</v>
      </c>
      <c r="D49">
        <v>418</v>
      </c>
      <c r="E49" t="s">
        <v>1170</v>
      </c>
      <c r="F49">
        <v>50</v>
      </c>
      <c r="G49">
        <v>6.9145833333333337</v>
      </c>
      <c r="H49" t="s">
        <v>5327</v>
      </c>
      <c r="I49" t="s">
        <v>5328</v>
      </c>
      <c r="J49" t="s">
        <v>5329</v>
      </c>
      <c r="K49" t="s">
        <v>5330</v>
      </c>
      <c r="L49" t="s">
        <v>5331</v>
      </c>
      <c r="M49" t="s">
        <v>5332</v>
      </c>
      <c r="N49" t="s">
        <v>5333</v>
      </c>
      <c r="O49" t="s">
        <v>5334</v>
      </c>
    </row>
    <row r="50" spans="1:16" x14ac:dyDescent="0.3">
      <c r="A50" t="s">
        <v>4026</v>
      </c>
      <c r="B50">
        <v>8</v>
      </c>
      <c r="C50">
        <v>31486</v>
      </c>
      <c r="D50">
        <v>0</v>
      </c>
      <c r="E50" t="s">
        <v>1825</v>
      </c>
      <c r="F50">
        <v>50</v>
      </c>
      <c r="G50">
        <v>11.237500000000001</v>
      </c>
      <c r="H50" t="s">
        <v>5335</v>
      </c>
      <c r="I50" t="s">
        <v>5336</v>
      </c>
      <c r="J50" t="s">
        <v>5337</v>
      </c>
      <c r="K50" t="s">
        <v>5338</v>
      </c>
    </row>
    <row r="51" spans="1:16" x14ac:dyDescent="0.3">
      <c r="A51" t="s">
        <v>3501</v>
      </c>
      <c r="B51">
        <v>8</v>
      </c>
      <c r="C51">
        <v>24162</v>
      </c>
      <c r="D51">
        <v>0</v>
      </c>
      <c r="E51" t="s">
        <v>580</v>
      </c>
      <c r="F51">
        <v>50</v>
      </c>
      <c r="G51">
        <v>3.6791666666666667</v>
      </c>
      <c r="H51" t="s">
        <v>5339</v>
      </c>
      <c r="I51" t="s">
        <v>5340</v>
      </c>
      <c r="J51" t="s">
        <v>5341</v>
      </c>
      <c r="K51" t="s">
        <v>5342</v>
      </c>
    </row>
    <row r="52" spans="1:16" x14ac:dyDescent="0.3">
      <c r="A52" t="s">
        <v>4225</v>
      </c>
      <c r="B52">
        <v>8</v>
      </c>
      <c r="C52">
        <v>31691</v>
      </c>
      <c r="D52">
        <v>8</v>
      </c>
      <c r="E52" t="s">
        <v>2267</v>
      </c>
      <c r="F52">
        <v>55</v>
      </c>
      <c r="G52">
        <v>10.333333333333334</v>
      </c>
      <c r="H52" t="s">
        <v>5343</v>
      </c>
      <c r="I52" t="s">
        <v>5344</v>
      </c>
      <c r="J52" t="s">
        <v>5345</v>
      </c>
      <c r="K52" t="s">
        <v>5346</v>
      </c>
      <c r="L52" t="s">
        <v>5347</v>
      </c>
      <c r="M52" t="s">
        <v>5348</v>
      </c>
    </row>
    <row r="53" spans="1:16" x14ac:dyDescent="0.3">
      <c r="A53" t="s">
        <v>4175</v>
      </c>
      <c r="B53">
        <v>8</v>
      </c>
      <c r="C53">
        <v>31691</v>
      </c>
      <c r="D53">
        <v>5</v>
      </c>
      <c r="E53" t="s">
        <v>2157</v>
      </c>
      <c r="F53">
        <v>60</v>
      </c>
      <c r="G53">
        <v>9.0925925916666674</v>
      </c>
      <c r="H53" t="s">
        <v>5120</v>
      </c>
      <c r="I53" t="s">
        <v>5349</v>
      </c>
      <c r="J53" t="s">
        <v>5350</v>
      </c>
      <c r="K53" t="s">
        <v>5351</v>
      </c>
      <c r="L53" t="s">
        <v>5352</v>
      </c>
      <c r="M53" t="s">
        <v>5353</v>
      </c>
      <c r="N53" t="s">
        <v>5354</v>
      </c>
      <c r="O53" t="s">
        <v>5355</v>
      </c>
      <c r="P53" t="s">
        <v>5356</v>
      </c>
    </row>
    <row r="54" spans="1:16" x14ac:dyDescent="0.3">
      <c r="A54" t="s">
        <v>4540</v>
      </c>
      <c r="B54">
        <v>8</v>
      </c>
      <c r="C54">
        <v>33356</v>
      </c>
      <c r="D54">
        <v>0</v>
      </c>
      <c r="E54" t="s">
        <v>2908</v>
      </c>
      <c r="F54">
        <v>60</v>
      </c>
      <c r="G54">
        <v>13.308333333333334</v>
      </c>
      <c r="H54" t="s">
        <v>5120</v>
      </c>
      <c r="I54" t="s">
        <v>5357</v>
      </c>
    </row>
    <row r="55" spans="1:16" x14ac:dyDescent="0.3">
      <c r="A55" t="s">
        <v>4019</v>
      </c>
      <c r="B55">
        <v>8</v>
      </c>
      <c r="C55">
        <v>31431</v>
      </c>
      <c r="D55">
        <v>0</v>
      </c>
      <c r="E55" t="s">
        <v>1809</v>
      </c>
      <c r="F55">
        <v>60</v>
      </c>
      <c r="G55">
        <v>15.645833333333334</v>
      </c>
      <c r="H55" t="s">
        <v>5358</v>
      </c>
      <c r="I55" t="s">
        <v>5359</v>
      </c>
      <c r="J55" t="s">
        <v>5360</v>
      </c>
      <c r="K55" t="s">
        <v>5361</v>
      </c>
    </row>
    <row r="56" spans="1:16" x14ac:dyDescent="0.3">
      <c r="A56" t="s">
        <v>3969</v>
      </c>
      <c r="B56">
        <v>8</v>
      </c>
      <c r="C56">
        <v>30941</v>
      </c>
      <c r="D56">
        <v>0</v>
      </c>
      <c r="E56" t="s">
        <v>1700</v>
      </c>
      <c r="F56">
        <v>60</v>
      </c>
      <c r="G56">
        <v>23.308333333333334</v>
      </c>
      <c r="H56" t="s">
        <v>5362</v>
      </c>
      <c r="I56" t="s">
        <v>5363</v>
      </c>
    </row>
    <row r="57" spans="1:16" x14ac:dyDescent="0.3">
      <c r="A57" t="s">
        <v>3447</v>
      </c>
      <c r="B57">
        <v>8</v>
      </c>
      <c r="C57">
        <v>99061</v>
      </c>
      <c r="D57">
        <v>436</v>
      </c>
      <c r="E57" t="s">
        <v>406</v>
      </c>
      <c r="F57">
        <v>60</v>
      </c>
      <c r="G57">
        <v>0.27083333333333331</v>
      </c>
      <c r="H57" t="s">
        <v>5364</v>
      </c>
      <c r="I57" t="s">
        <v>5365</v>
      </c>
      <c r="J57" t="s">
        <v>5366</v>
      </c>
      <c r="K57" t="s">
        <v>5367</v>
      </c>
      <c r="L57" t="s">
        <v>5368</v>
      </c>
      <c r="M57" t="s">
        <v>5369</v>
      </c>
      <c r="N57" t="s">
        <v>5370</v>
      </c>
      <c r="O57" t="s">
        <v>5371</v>
      </c>
    </row>
    <row r="58" spans="1:16" x14ac:dyDescent="0.3">
      <c r="A58" t="s">
        <v>4021</v>
      </c>
      <c r="B58">
        <v>8</v>
      </c>
      <c r="C58">
        <v>31460</v>
      </c>
      <c r="D58">
        <v>0</v>
      </c>
      <c r="E58" t="s">
        <v>1814</v>
      </c>
      <c r="F58">
        <v>60</v>
      </c>
      <c r="G58">
        <v>4.3041666666666671</v>
      </c>
      <c r="H58" t="s">
        <v>5372</v>
      </c>
      <c r="I58" t="s">
        <v>5373</v>
      </c>
      <c r="J58" t="s">
        <v>5374</v>
      </c>
      <c r="K58" t="s">
        <v>5375</v>
      </c>
    </row>
    <row r="59" spans="1:16" x14ac:dyDescent="0.3">
      <c r="A59" t="s">
        <v>4394</v>
      </c>
      <c r="B59">
        <v>8</v>
      </c>
      <c r="C59">
        <v>99104</v>
      </c>
      <c r="D59">
        <v>20</v>
      </c>
      <c r="E59" t="s">
        <v>2622</v>
      </c>
      <c r="F59">
        <v>60</v>
      </c>
      <c r="G59">
        <v>5.65</v>
      </c>
      <c r="H59" t="s">
        <v>5376</v>
      </c>
      <c r="I59" t="s">
        <v>5377</v>
      </c>
      <c r="J59" t="s">
        <v>5378</v>
      </c>
      <c r="K59" t="s">
        <v>5379</v>
      </c>
      <c r="L59" t="s">
        <v>5380</v>
      </c>
      <c r="M59" t="s">
        <v>5381</v>
      </c>
      <c r="N59" t="s">
        <v>5382</v>
      </c>
    </row>
    <row r="60" spans="1:16" x14ac:dyDescent="0.3">
      <c r="A60" t="s">
        <v>4028</v>
      </c>
      <c r="B60">
        <v>8</v>
      </c>
      <c r="C60">
        <v>31290</v>
      </c>
      <c r="D60">
        <v>0</v>
      </c>
      <c r="E60" t="s">
        <v>1830</v>
      </c>
      <c r="F60">
        <v>60</v>
      </c>
      <c r="G60">
        <v>7.3916666666666666</v>
      </c>
      <c r="H60" t="s">
        <v>5383</v>
      </c>
      <c r="I60" t="s">
        <v>5384</v>
      </c>
    </row>
    <row r="61" spans="1:16" x14ac:dyDescent="0.3">
      <c r="A61" t="s">
        <v>3554</v>
      </c>
      <c r="B61">
        <v>8</v>
      </c>
      <c r="C61">
        <v>24898</v>
      </c>
      <c r="D61">
        <v>0</v>
      </c>
      <c r="E61" t="s">
        <v>727</v>
      </c>
      <c r="F61">
        <v>60</v>
      </c>
      <c r="G61">
        <v>4.3972222233333333</v>
      </c>
      <c r="H61" t="s">
        <v>5385</v>
      </c>
      <c r="I61" t="s">
        <v>5386</v>
      </c>
      <c r="J61" t="s">
        <v>5387</v>
      </c>
      <c r="K61" t="s">
        <v>5388</v>
      </c>
      <c r="L61" t="s">
        <v>5389</v>
      </c>
      <c r="M61" t="s">
        <v>5390</v>
      </c>
    </row>
    <row r="62" spans="1:16" x14ac:dyDescent="0.3">
      <c r="A62" t="s">
        <v>4181</v>
      </c>
      <c r="B62">
        <v>8</v>
      </c>
      <c r="C62">
        <v>99033</v>
      </c>
      <c r="D62">
        <v>176</v>
      </c>
      <c r="E62" t="s">
        <v>2173</v>
      </c>
      <c r="F62">
        <v>60</v>
      </c>
      <c r="G62">
        <v>7.6333333333333337</v>
      </c>
      <c r="H62" t="s">
        <v>5391</v>
      </c>
      <c r="I62" t="s">
        <v>5392</v>
      </c>
    </row>
    <row r="63" spans="1:16" x14ac:dyDescent="0.3">
      <c r="A63" t="s">
        <v>4300</v>
      </c>
      <c r="B63">
        <v>8</v>
      </c>
      <c r="C63">
        <v>32712</v>
      </c>
      <c r="D63">
        <v>0</v>
      </c>
      <c r="E63" t="s">
        <v>2420</v>
      </c>
      <c r="F63">
        <v>65</v>
      </c>
      <c r="G63">
        <v>11.683333333333334</v>
      </c>
      <c r="H63" t="s">
        <v>5120</v>
      </c>
      <c r="I63" t="s">
        <v>5393</v>
      </c>
    </row>
    <row r="64" spans="1:16" x14ac:dyDescent="0.3">
      <c r="A64" t="s">
        <v>3495</v>
      </c>
      <c r="B64">
        <v>8</v>
      </c>
      <c r="C64">
        <v>99079</v>
      </c>
      <c r="D64">
        <v>6</v>
      </c>
      <c r="E64" t="s">
        <v>557</v>
      </c>
      <c r="F64">
        <v>70</v>
      </c>
      <c r="G64">
        <v>3.5333333333333332</v>
      </c>
      <c r="H64" t="s">
        <v>5120</v>
      </c>
      <c r="I64" t="s">
        <v>5394</v>
      </c>
    </row>
    <row r="65" spans="1:16" x14ac:dyDescent="0.3">
      <c r="A65" t="s">
        <v>3630</v>
      </c>
      <c r="B65">
        <v>8</v>
      </c>
      <c r="C65">
        <v>99055</v>
      </c>
      <c r="D65">
        <v>1</v>
      </c>
      <c r="E65" t="s">
        <v>927</v>
      </c>
      <c r="F65">
        <v>70</v>
      </c>
      <c r="G65">
        <v>12.177777776666668</v>
      </c>
      <c r="H65" t="s">
        <v>5120</v>
      </c>
      <c r="I65" t="s">
        <v>5395</v>
      </c>
      <c r="J65" t="s">
        <v>5396</v>
      </c>
      <c r="K65" t="s">
        <v>5397</v>
      </c>
      <c r="L65" t="s">
        <v>5398</v>
      </c>
      <c r="M65" t="s">
        <v>5399</v>
      </c>
      <c r="N65" t="s">
        <v>5400</v>
      </c>
      <c r="O65" t="s">
        <v>5401</v>
      </c>
      <c r="P65" t="s">
        <v>5402</v>
      </c>
    </row>
    <row r="66" spans="1:16" x14ac:dyDescent="0.3">
      <c r="A66" t="s">
        <v>4233</v>
      </c>
      <c r="B66">
        <v>8</v>
      </c>
      <c r="C66">
        <v>32459</v>
      </c>
      <c r="D66">
        <v>0</v>
      </c>
      <c r="E66" t="s">
        <v>2284</v>
      </c>
      <c r="F66">
        <v>70</v>
      </c>
      <c r="G66">
        <v>4.1833333333333336</v>
      </c>
      <c r="H66" t="s">
        <v>5403</v>
      </c>
      <c r="I66" t="s">
        <v>5404</v>
      </c>
    </row>
    <row r="67" spans="1:16" x14ac:dyDescent="0.3">
      <c r="A67" t="s">
        <v>3554</v>
      </c>
      <c r="B67">
        <v>8</v>
      </c>
      <c r="C67">
        <v>24898</v>
      </c>
      <c r="D67">
        <v>0</v>
      </c>
      <c r="E67" t="s">
        <v>727</v>
      </c>
      <c r="F67">
        <v>70</v>
      </c>
      <c r="G67">
        <v>3.7749999999999999</v>
      </c>
      <c r="H67" t="s">
        <v>5405</v>
      </c>
      <c r="I67" t="s">
        <v>5406</v>
      </c>
    </row>
    <row r="68" spans="1:16" x14ac:dyDescent="0.3">
      <c r="A68" t="s">
        <v>3854</v>
      </c>
      <c r="B68">
        <v>8</v>
      </c>
      <c r="C68">
        <v>99061</v>
      </c>
      <c r="D68">
        <v>437</v>
      </c>
      <c r="E68" t="s">
        <v>1432</v>
      </c>
      <c r="F68">
        <v>70</v>
      </c>
      <c r="G68">
        <v>3.5375000000000001</v>
      </c>
      <c r="H68" t="s">
        <v>5407</v>
      </c>
      <c r="I68" t="s">
        <v>5408</v>
      </c>
      <c r="J68" t="s">
        <v>5409</v>
      </c>
      <c r="K68" t="s">
        <v>5410</v>
      </c>
      <c r="L68" t="s">
        <v>5411</v>
      </c>
      <c r="M68" t="s">
        <v>5412</v>
      </c>
      <c r="N68" t="s">
        <v>5413</v>
      </c>
      <c r="O68" t="s">
        <v>5414</v>
      </c>
    </row>
    <row r="69" spans="1:16" x14ac:dyDescent="0.3">
      <c r="A69" t="s">
        <v>4540</v>
      </c>
      <c r="B69">
        <v>8</v>
      </c>
      <c r="C69">
        <v>33356</v>
      </c>
      <c r="D69">
        <v>0</v>
      </c>
      <c r="E69" t="s">
        <v>2908</v>
      </c>
      <c r="F69">
        <v>70</v>
      </c>
      <c r="G69">
        <v>7.8361111116666669</v>
      </c>
      <c r="H69" t="s">
        <v>5415</v>
      </c>
      <c r="I69" t="s">
        <v>5416</v>
      </c>
      <c r="J69" t="s">
        <v>5417</v>
      </c>
      <c r="K69" t="s">
        <v>5418</v>
      </c>
      <c r="L69" t="s">
        <v>5419</v>
      </c>
      <c r="M69" t="s">
        <v>5420</v>
      </c>
    </row>
    <row r="70" spans="1:16" x14ac:dyDescent="0.3">
      <c r="A70" t="s">
        <v>3718</v>
      </c>
      <c r="B70">
        <v>8</v>
      </c>
      <c r="C70">
        <v>28371</v>
      </c>
      <c r="D70">
        <v>0</v>
      </c>
      <c r="E70" t="s">
        <v>1134</v>
      </c>
      <c r="F70">
        <v>70</v>
      </c>
      <c r="G70">
        <v>5.916666666666667</v>
      </c>
      <c r="H70" t="s">
        <v>5421</v>
      </c>
      <c r="I70" t="s">
        <v>5422</v>
      </c>
    </row>
    <row r="71" spans="1:16" x14ac:dyDescent="0.3">
      <c r="A71" t="s">
        <v>4127</v>
      </c>
      <c r="B71">
        <v>8</v>
      </c>
      <c r="C71">
        <v>31951</v>
      </c>
      <c r="D71">
        <v>0</v>
      </c>
      <c r="E71" t="s">
        <v>2050</v>
      </c>
      <c r="F71">
        <v>70</v>
      </c>
      <c r="G71">
        <v>10.341666666666667</v>
      </c>
      <c r="H71" t="s">
        <v>5423</v>
      </c>
      <c r="I71" t="s">
        <v>5424</v>
      </c>
    </row>
    <row r="72" spans="1:16" x14ac:dyDescent="0.3">
      <c r="A72" t="s">
        <v>4198</v>
      </c>
      <c r="B72">
        <v>8</v>
      </c>
      <c r="C72">
        <v>32347</v>
      </c>
      <c r="D72">
        <v>0</v>
      </c>
      <c r="E72" t="s">
        <v>2213</v>
      </c>
      <c r="F72">
        <v>75</v>
      </c>
      <c r="G72">
        <v>5.2666666666666666</v>
      </c>
      <c r="H72" t="s">
        <v>5425</v>
      </c>
      <c r="I72" t="s">
        <v>5426</v>
      </c>
    </row>
    <row r="73" spans="1:16" x14ac:dyDescent="0.3">
      <c r="A73" t="s">
        <v>3745</v>
      </c>
      <c r="B73">
        <v>8</v>
      </c>
      <c r="C73">
        <v>28688</v>
      </c>
      <c r="D73">
        <v>0</v>
      </c>
      <c r="E73" t="s">
        <v>1192</v>
      </c>
      <c r="F73">
        <v>80</v>
      </c>
      <c r="G73">
        <v>0.11666666666666667</v>
      </c>
      <c r="H73" t="s">
        <v>5120</v>
      </c>
      <c r="I73" t="s">
        <v>5427</v>
      </c>
    </row>
    <row r="74" spans="1:16" x14ac:dyDescent="0.3">
      <c r="A74" t="s">
        <v>4226</v>
      </c>
      <c r="B74">
        <v>8</v>
      </c>
      <c r="C74">
        <v>99048</v>
      </c>
      <c r="D74">
        <v>38</v>
      </c>
      <c r="E74" t="s">
        <v>2269</v>
      </c>
      <c r="F74">
        <v>80</v>
      </c>
      <c r="G74">
        <v>12.266666666666667</v>
      </c>
      <c r="H74" t="s">
        <v>5428</v>
      </c>
      <c r="I74" t="s">
        <v>5429</v>
      </c>
    </row>
    <row r="75" spans="1:16" x14ac:dyDescent="0.3">
      <c r="A75" t="s">
        <v>4225</v>
      </c>
      <c r="B75">
        <v>8</v>
      </c>
      <c r="C75">
        <v>31691</v>
      </c>
      <c r="D75">
        <v>8</v>
      </c>
      <c r="E75" t="s">
        <v>2267</v>
      </c>
      <c r="F75">
        <v>80</v>
      </c>
      <c r="G75">
        <v>0.2</v>
      </c>
      <c r="H75" t="s">
        <v>5430</v>
      </c>
      <c r="I75" t="s">
        <v>5431</v>
      </c>
    </row>
    <row r="76" spans="1:16" x14ac:dyDescent="0.3">
      <c r="A76" t="s">
        <v>3648</v>
      </c>
      <c r="B76">
        <v>8</v>
      </c>
      <c r="C76">
        <v>27492</v>
      </c>
      <c r="D76">
        <v>0</v>
      </c>
      <c r="E76" t="s">
        <v>973</v>
      </c>
      <c r="F76">
        <v>80</v>
      </c>
      <c r="G76">
        <v>3.9437500000000001</v>
      </c>
      <c r="H76" t="s">
        <v>5432</v>
      </c>
      <c r="I76" t="s">
        <v>5433</v>
      </c>
      <c r="J76" t="s">
        <v>5434</v>
      </c>
      <c r="K76" t="s">
        <v>5435</v>
      </c>
      <c r="L76" t="s">
        <v>5436</v>
      </c>
      <c r="M76" t="s">
        <v>5437</v>
      </c>
      <c r="N76" t="s">
        <v>5438</v>
      </c>
      <c r="O76" t="s">
        <v>5439</v>
      </c>
    </row>
    <row r="77" spans="1:16" x14ac:dyDescent="0.3">
      <c r="A77" t="s">
        <v>3446</v>
      </c>
      <c r="B77">
        <v>8</v>
      </c>
      <c r="C77">
        <v>99061</v>
      </c>
      <c r="D77">
        <v>435</v>
      </c>
      <c r="E77" t="s">
        <v>401</v>
      </c>
      <c r="F77">
        <v>80</v>
      </c>
      <c r="G77">
        <v>0.29583333333333334</v>
      </c>
      <c r="H77" t="s">
        <v>5440</v>
      </c>
      <c r="I77" t="s">
        <v>5441</v>
      </c>
      <c r="J77" t="s">
        <v>5442</v>
      </c>
      <c r="K77" t="s">
        <v>5443</v>
      </c>
      <c r="L77" t="s">
        <v>5444</v>
      </c>
      <c r="M77" t="s">
        <v>5445</v>
      </c>
      <c r="N77" t="s">
        <v>5446</v>
      </c>
      <c r="O77" t="s">
        <v>5447</v>
      </c>
    </row>
    <row r="78" spans="1:16" x14ac:dyDescent="0.3">
      <c r="A78" t="s">
        <v>4300</v>
      </c>
      <c r="B78">
        <v>8</v>
      </c>
      <c r="C78">
        <v>32712</v>
      </c>
      <c r="D78">
        <v>0</v>
      </c>
      <c r="E78" t="s">
        <v>2420</v>
      </c>
      <c r="F78">
        <v>80</v>
      </c>
      <c r="G78">
        <v>12.883333333333333</v>
      </c>
      <c r="H78" t="s">
        <v>5448</v>
      </c>
      <c r="I78" t="s">
        <v>5449</v>
      </c>
      <c r="J78" t="s">
        <v>5450</v>
      </c>
      <c r="K78" t="s">
        <v>5451</v>
      </c>
      <c r="L78" t="s">
        <v>5452</v>
      </c>
      <c r="M78" t="s">
        <v>5453</v>
      </c>
    </row>
    <row r="79" spans="1:16" x14ac:dyDescent="0.3">
      <c r="A79" t="s">
        <v>4159</v>
      </c>
      <c r="B79">
        <v>8</v>
      </c>
      <c r="C79">
        <v>32168</v>
      </c>
      <c r="D79">
        <v>0</v>
      </c>
      <c r="E79" t="s">
        <v>2118</v>
      </c>
      <c r="F79">
        <v>80</v>
      </c>
      <c r="G79">
        <v>0.45833333333333337</v>
      </c>
      <c r="H79" t="s">
        <v>5454</v>
      </c>
      <c r="I79" t="s">
        <v>5455</v>
      </c>
    </row>
    <row r="80" spans="1:16" x14ac:dyDescent="0.3">
      <c r="A80" t="s">
        <v>3949</v>
      </c>
      <c r="B80">
        <v>8</v>
      </c>
      <c r="C80">
        <v>30715</v>
      </c>
      <c r="D80">
        <v>0</v>
      </c>
      <c r="E80" t="s">
        <v>1658</v>
      </c>
      <c r="F80">
        <v>85</v>
      </c>
      <c r="G80">
        <v>5.3916666666666666</v>
      </c>
      <c r="H80" t="s">
        <v>5456</v>
      </c>
      <c r="I80" t="s">
        <v>5457</v>
      </c>
      <c r="J80" t="s">
        <v>5458</v>
      </c>
      <c r="K80" t="s">
        <v>5459</v>
      </c>
    </row>
    <row r="81" spans="1:23" x14ac:dyDescent="0.3">
      <c r="A81" t="s">
        <v>3524</v>
      </c>
      <c r="B81">
        <v>8</v>
      </c>
      <c r="C81">
        <v>24392</v>
      </c>
      <c r="D81">
        <v>0</v>
      </c>
      <c r="E81" t="s">
        <v>640</v>
      </c>
      <c r="F81">
        <v>85</v>
      </c>
      <c r="G81">
        <v>5.5333333333333332</v>
      </c>
      <c r="H81" t="s">
        <v>5460</v>
      </c>
      <c r="I81" t="s">
        <v>5461</v>
      </c>
      <c r="J81" t="s">
        <v>5462</v>
      </c>
      <c r="K81" t="s">
        <v>5463</v>
      </c>
    </row>
    <row r="82" spans="1:23" x14ac:dyDescent="0.3">
      <c r="A82" t="s">
        <v>3461</v>
      </c>
      <c r="B82">
        <v>8</v>
      </c>
      <c r="C82">
        <v>30536</v>
      </c>
      <c r="D82">
        <v>0</v>
      </c>
      <c r="E82" t="s">
        <v>452</v>
      </c>
      <c r="F82">
        <v>90</v>
      </c>
      <c r="G82">
        <v>2.8666666666666667</v>
      </c>
      <c r="H82" t="s">
        <v>5120</v>
      </c>
      <c r="I82" t="s">
        <v>5464</v>
      </c>
    </row>
    <row r="83" spans="1:23" x14ac:dyDescent="0.3">
      <c r="A83" t="s">
        <v>4127</v>
      </c>
      <c r="B83">
        <v>8</v>
      </c>
      <c r="C83">
        <v>31951</v>
      </c>
      <c r="D83">
        <v>0</v>
      </c>
      <c r="E83" t="s">
        <v>2050</v>
      </c>
      <c r="F83">
        <v>90</v>
      </c>
      <c r="G83">
        <v>8.0047619033333337</v>
      </c>
      <c r="H83" t="s">
        <v>5120</v>
      </c>
      <c r="I83" t="s">
        <v>5465</v>
      </c>
      <c r="J83" t="s">
        <v>5466</v>
      </c>
      <c r="K83" t="s">
        <v>5467</v>
      </c>
      <c r="L83" t="s">
        <v>5468</v>
      </c>
      <c r="M83" t="s">
        <v>5469</v>
      </c>
      <c r="N83" t="s">
        <v>5470</v>
      </c>
    </row>
    <row r="84" spans="1:23" x14ac:dyDescent="0.3">
      <c r="A84" t="s">
        <v>4059</v>
      </c>
      <c r="B84">
        <v>8</v>
      </c>
      <c r="C84">
        <v>33172</v>
      </c>
      <c r="D84">
        <v>0</v>
      </c>
      <c r="E84" t="s">
        <v>1896</v>
      </c>
      <c r="F84">
        <v>90</v>
      </c>
      <c r="G84">
        <v>5.9777777783333335</v>
      </c>
      <c r="H84" t="s">
        <v>5471</v>
      </c>
      <c r="I84" t="s">
        <v>5472</v>
      </c>
      <c r="J84" t="s">
        <v>5473</v>
      </c>
      <c r="K84" t="s">
        <v>5474</v>
      </c>
      <c r="L84" t="s">
        <v>5475</v>
      </c>
      <c r="M84" t="s">
        <v>5476</v>
      </c>
    </row>
    <row r="85" spans="1:23" x14ac:dyDescent="0.3">
      <c r="A85" t="s">
        <v>3547</v>
      </c>
      <c r="B85">
        <v>8</v>
      </c>
      <c r="C85">
        <v>24857</v>
      </c>
      <c r="D85">
        <v>0</v>
      </c>
      <c r="E85" t="s">
        <v>706</v>
      </c>
      <c r="F85">
        <v>90</v>
      </c>
      <c r="G85">
        <v>1.5854166666666667</v>
      </c>
      <c r="H85" t="s">
        <v>5477</v>
      </c>
      <c r="I85" t="s">
        <v>5478</v>
      </c>
      <c r="J85" t="s">
        <v>5479</v>
      </c>
      <c r="K85" t="s">
        <v>5480</v>
      </c>
      <c r="L85" t="s">
        <v>5481</v>
      </c>
      <c r="M85" t="s">
        <v>5482</v>
      </c>
      <c r="N85" t="s">
        <v>5483</v>
      </c>
      <c r="O85" t="s">
        <v>5484</v>
      </c>
      <c r="P85" t="s">
        <v>5485</v>
      </c>
      <c r="Q85" t="s">
        <v>5486</v>
      </c>
      <c r="R85" t="s">
        <v>5487</v>
      </c>
      <c r="S85" t="s">
        <v>5488</v>
      </c>
      <c r="T85" t="s">
        <v>5489</v>
      </c>
      <c r="U85" t="s">
        <v>5490</v>
      </c>
      <c r="V85" t="s">
        <v>5491</v>
      </c>
      <c r="W85" t="s">
        <v>5492</v>
      </c>
    </row>
    <row r="86" spans="1:23" x14ac:dyDescent="0.3">
      <c r="A86" t="s">
        <v>3950</v>
      </c>
      <c r="B86">
        <v>8</v>
      </c>
      <c r="C86">
        <v>99082</v>
      </c>
      <c r="D86">
        <v>33</v>
      </c>
      <c r="E86" t="s">
        <v>1660</v>
      </c>
      <c r="F86">
        <v>90</v>
      </c>
      <c r="G86">
        <v>3.6333333333333333</v>
      </c>
      <c r="H86" t="s">
        <v>5493</v>
      </c>
      <c r="I86" t="s">
        <v>5494</v>
      </c>
      <c r="J86" t="s">
        <v>5495</v>
      </c>
      <c r="K86" t="s">
        <v>5496</v>
      </c>
    </row>
    <row r="87" spans="1:23" x14ac:dyDescent="0.3">
      <c r="A87" t="s">
        <v>3495</v>
      </c>
      <c r="B87">
        <v>8</v>
      </c>
      <c r="C87">
        <v>99079</v>
      </c>
      <c r="D87">
        <v>6</v>
      </c>
      <c r="E87" t="s">
        <v>557</v>
      </c>
      <c r="F87">
        <v>90</v>
      </c>
      <c r="G87">
        <v>8.0250000000000004</v>
      </c>
      <c r="H87" t="s">
        <v>5497</v>
      </c>
      <c r="I87" t="s">
        <v>5498</v>
      </c>
      <c r="J87" t="s">
        <v>5499</v>
      </c>
      <c r="K87" t="s">
        <v>5500</v>
      </c>
      <c r="L87" t="s">
        <v>5501</v>
      </c>
      <c r="M87" t="s">
        <v>5502</v>
      </c>
    </row>
    <row r="88" spans="1:23" x14ac:dyDescent="0.3">
      <c r="A88" t="s">
        <v>4168</v>
      </c>
      <c r="B88">
        <v>8</v>
      </c>
      <c r="C88">
        <v>99055</v>
      </c>
      <c r="D88">
        <v>15</v>
      </c>
      <c r="E88" t="s">
        <v>2143</v>
      </c>
      <c r="F88">
        <v>90</v>
      </c>
      <c r="G88">
        <v>6.4</v>
      </c>
      <c r="H88" t="s">
        <v>5503</v>
      </c>
      <c r="I88" t="s">
        <v>5504</v>
      </c>
    </row>
    <row r="89" spans="1:23" x14ac:dyDescent="0.3">
      <c r="A89" t="s">
        <v>3834</v>
      </c>
      <c r="B89">
        <v>8</v>
      </c>
      <c r="C89">
        <v>50441</v>
      </c>
      <c r="D89">
        <v>0</v>
      </c>
      <c r="E89" t="s">
        <v>1388</v>
      </c>
      <c r="F89">
        <v>90</v>
      </c>
      <c r="G89">
        <v>8.1583333333333332</v>
      </c>
      <c r="H89" t="s">
        <v>5505</v>
      </c>
      <c r="I89" t="s">
        <v>5506</v>
      </c>
      <c r="J89" t="s">
        <v>5507</v>
      </c>
      <c r="K89" t="s">
        <v>5508</v>
      </c>
    </row>
    <row r="90" spans="1:23" x14ac:dyDescent="0.3">
      <c r="A90" t="s">
        <v>4135</v>
      </c>
      <c r="B90">
        <v>8</v>
      </c>
      <c r="C90">
        <v>32060</v>
      </c>
      <c r="D90">
        <v>0</v>
      </c>
      <c r="E90" t="s">
        <v>2068</v>
      </c>
      <c r="F90">
        <v>90</v>
      </c>
      <c r="G90">
        <v>13.525</v>
      </c>
      <c r="H90" t="s">
        <v>5509</v>
      </c>
      <c r="I90" t="s">
        <v>5510</v>
      </c>
    </row>
    <row r="91" spans="1:23" x14ac:dyDescent="0.3">
      <c r="A91" t="s">
        <v>3730</v>
      </c>
      <c r="B91">
        <v>8</v>
      </c>
      <c r="C91">
        <v>28520</v>
      </c>
      <c r="D91">
        <v>0</v>
      </c>
      <c r="E91" t="s">
        <v>1162</v>
      </c>
      <c r="F91">
        <v>90</v>
      </c>
      <c r="G91">
        <v>9.1416666666666675</v>
      </c>
      <c r="H91" t="s">
        <v>5511</v>
      </c>
      <c r="I91" t="s">
        <v>5512</v>
      </c>
    </row>
    <row r="92" spans="1:23" x14ac:dyDescent="0.3">
      <c r="A92" t="s">
        <v>4629</v>
      </c>
      <c r="B92">
        <v>8</v>
      </c>
      <c r="C92">
        <v>33494</v>
      </c>
      <c r="D92">
        <v>0</v>
      </c>
      <c r="E92" t="s">
        <v>3070</v>
      </c>
      <c r="F92">
        <v>95</v>
      </c>
      <c r="G92">
        <v>4.8</v>
      </c>
      <c r="H92" t="s">
        <v>5513</v>
      </c>
      <c r="I92" t="s">
        <v>5514</v>
      </c>
      <c r="J92" t="s">
        <v>5515</v>
      </c>
      <c r="K92" t="s">
        <v>5516</v>
      </c>
      <c r="L92" t="s">
        <v>5517</v>
      </c>
      <c r="M92" t="s">
        <v>5518</v>
      </c>
      <c r="N92" t="s">
        <v>5519</v>
      </c>
      <c r="O92" t="s">
        <v>5520</v>
      </c>
      <c r="P92" t="s">
        <v>5521</v>
      </c>
    </row>
    <row r="93" spans="1:23" x14ac:dyDescent="0.3">
      <c r="A93" t="s">
        <v>4697</v>
      </c>
      <c r="B93">
        <v>8</v>
      </c>
      <c r="C93">
        <v>27818</v>
      </c>
      <c r="D93">
        <v>0</v>
      </c>
      <c r="E93" t="s">
        <v>3306</v>
      </c>
      <c r="F93">
        <v>100</v>
      </c>
      <c r="G93">
        <v>14.581666666666667</v>
      </c>
      <c r="H93" t="s">
        <v>5120</v>
      </c>
      <c r="I93" t="s">
        <v>5522</v>
      </c>
      <c r="J93" t="s">
        <v>5523</v>
      </c>
      <c r="K93" t="s">
        <v>5524</v>
      </c>
      <c r="L93" t="s">
        <v>5525</v>
      </c>
      <c r="M93" t="s">
        <v>5526</v>
      </c>
      <c r="N93" t="s">
        <v>5527</v>
      </c>
      <c r="O93" t="s">
        <v>5528</v>
      </c>
      <c r="P93" t="s">
        <v>5529</v>
      </c>
      <c r="Q93" t="s">
        <v>5530</v>
      </c>
    </row>
    <row r="94" spans="1:23" x14ac:dyDescent="0.3">
      <c r="A94" t="s">
        <v>3958</v>
      </c>
      <c r="B94">
        <v>8</v>
      </c>
      <c r="C94">
        <v>30489</v>
      </c>
      <c r="D94">
        <v>2</v>
      </c>
      <c r="E94" t="s">
        <v>1606</v>
      </c>
      <c r="F94">
        <v>100</v>
      </c>
      <c r="G94">
        <v>6.3250000000000002</v>
      </c>
      <c r="H94" t="s">
        <v>5120</v>
      </c>
      <c r="I94" t="s">
        <v>5531</v>
      </c>
    </row>
    <row r="95" spans="1:23" x14ac:dyDescent="0.3">
      <c r="A95" t="s">
        <v>3730</v>
      </c>
      <c r="B95">
        <v>8</v>
      </c>
      <c r="C95">
        <v>28520</v>
      </c>
      <c r="D95">
        <v>0</v>
      </c>
      <c r="E95" t="s">
        <v>1162</v>
      </c>
      <c r="F95">
        <v>100</v>
      </c>
      <c r="G95">
        <v>9.3333333333333339</v>
      </c>
      <c r="H95" t="s">
        <v>5532</v>
      </c>
      <c r="I95" t="s">
        <v>5533</v>
      </c>
    </row>
    <row r="96" spans="1:23" x14ac:dyDescent="0.3">
      <c r="A96" t="s">
        <v>3429</v>
      </c>
      <c r="B96">
        <v>8</v>
      </c>
      <c r="C96">
        <v>27687</v>
      </c>
      <c r="D96">
        <v>0</v>
      </c>
      <c r="E96" t="s">
        <v>346</v>
      </c>
      <c r="F96">
        <v>100</v>
      </c>
      <c r="G96">
        <v>2.5291666666666668</v>
      </c>
      <c r="H96" t="s">
        <v>5534</v>
      </c>
      <c r="I96" t="s">
        <v>5535</v>
      </c>
      <c r="J96" t="s">
        <v>5536</v>
      </c>
      <c r="K96" t="s">
        <v>5537</v>
      </c>
      <c r="L96" t="s">
        <v>5538</v>
      </c>
      <c r="M96" t="s">
        <v>5539</v>
      </c>
      <c r="N96" t="s">
        <v>5540</v>
      </c>
      <c r="O96" t="s">
        <v>5541</v>
      </c>
    </row>
    <row r="97" spans="1:16" x14ac:dyDescent="0.3">
      <c r="A97" t="s">
        <v>3745</v>
      </c>
      <c r="B97">
        <v>8</v>
      </c>
      <c r="C97">
        <v>28688</v>
      </c>
      <c r="D97">
        <v>0</v>
      </c>
      <c r="E97" t="s">
        <v>1192</v>
      </c>
      <c r="F97">
        <v>100</v>
      </c>
      <c r="G97">
        <v>21.402777778333334</v>
      </c>
      <c r="H97" t="s">
        <v>5542</v>
      </c>
      <c r="I97" t="s">
        <v>5543</v>
      </c>
      <c r="J97" t="s">
        <v>5544</v>
      </c>
      <c r="K97" t="s">
        <v>5545</v>
      </c>
      <c r="L97" t="s">
        <v>5546</v>
      </c>
      <c r="M97" t="s">
        <v>5547</v>
      </c>
    </row>
    <row r="98" spans="1:16" x14ac:dyDescent="0.3">
      <c r="A98" t="s">
        <v>4233</v>
      </c>
      <c r="B98">
        <v>8</v>
      </c>
      <c r="C98">
        <v>32459</v>
      </c>
      <c r="D98">
        <v>0</v>
      </c>
      <c r="E98" t="s">
        <v>2284</v>
      </c>
      <c r="F98">
        <v>100</v>
      </c>
      <c r="G98">
        <v>12.766666666666667</v>
      </c>
      <c r="H98" t="s">
        <v>5548</v>
      </c>
      <c r="I98" t="s">
        <v>5549</v>
      </c>
      <c r="J98" t="s">
        <v>5550</v>
      </c>
      <c r="K98" t="s">
        <v>5551</v>
      </c>
    </row>
    <row r="99" spans="1:16" x14ac:dyDescent="0.3">
      <c r="A99" t="s">
        <v>3437</v>
      </c>
      <c r="B99">
        <v>8</v>
      </c>
      <c r="C99">
        <v>23728</v>
      </c>
      <c r="D99">
        <v>0</v>
      </c>
      <c r="E99" t="s">
        <v>372</v>
      </c>
      <c r="F99">
        <v>100</v>
      </c>
      <c r="G99">
        <v>2.0916666666666668</v>
      </c>
      <c r="H99" t="s">
        <v>5552</v>
      </c>
      <c r="I99" t="s">
        <v>5553</v>
      </c>
    </row>
    <row r="100" spans="1:16" x14ac:dyDescent="0.3">
      <c r="A100" t="s">
        <v>3688</v>
      </c>
      <c r="B100">
        <v>8</v>
      </c>
      <c r="C100">
        <v>27942</v>
      </c>
      <c r="D100">
        <v>0</v>
      </c>
      <c r="E100" t="s">
        <v>1071</v>
      </c>
      <c r="F100">
        <v>105</v>
      </c>
      <c r="G100">
        <v>4.5916666666666668</v>
      </c>
      <c r="H100" t="s">
        <v>5554</v>
      </c>
      <c r="I100" t="s">
        <v>5555</v>
      </c>
      <c r="J100" t="s">
        <v>5556</v>
      </c>
      <c r="K100" t="s">
        <v>5557</v>
      </c>
    </row>
    <row r="101" spans="1:16" x14ac:dyDescent="0.3">
      <c r="A101" t="s">
        <v>4013</v>
      </c>
      <c r="B101">
        <v>8</v>
      </c>
      <c r="C101">
        <v>31358</v>
      </c>
      <c r="D101">
        <v>0</v>
      </c>
      <c r="E101" t="s">
        <v>1795</v>
      </c>
      <c r="F101">
        <v>110</v>
      </c>
      <c r="G101">
        <v>7.9314814800000004</v>
      </c>
      <c r="H101" t="s">
        <v>5120</v>
      </c>
      <c r="I101" t="s">
        <v>5558</v>
      </c>
      <c r="J101" t="s">
        <v>5559</v>
      </c>
      <c r="K101" t="s">
        <v>5560</v>
      </c>
      <c r="L101" t="s">
        <v>5561</v>
      </c>
      <c r="M101" t="s">
        <v>5562</v>
      </c>
      <c r="N101" t="s">
        <v>5563</v>
      </c>
      <c r="O101" t="s">
        <v>5564</v>
      </c>
      <c r="P101" t="s">
        <v>5565</v>
      </c>
    </row>
    <row r="102" spans="1:16" x14ac:dyDescent="0.3">
      <c r="A102" t="s">
        <v>3866</v>
      </c>
      <c r="B102">
        <v>8</v>
      </c>
      <c r="C102">
        <v>99055</v>
      </c>
      <c r="D102">
        <v>3</v>
      </c>
      <c r="E102" t="s">
        <v>1458</v>
      </c>
      <c r="F102">
        <v>110</v>
      </c>
      <c r="G102">
        <v>9.9861111116666663</v>
      </c>
      <c r="H102" t="s">
        <v>5566</v>
      </c>
      <c r="I102" t="s">
        <v>5567</v>
      </c>
      <c r="J102" t="s">
        <v>5568</v>
      </c>
      <c r="K102" t="s">
        <v>5569</v>
      </c>
      <c r="L102" t="s">
        <v>5570</v>
      </c>
      <c r="M102" t="s">
        <v>5571</v>
      </c>
    </row>
    <row r="103" spans="1:16" x14ac:dyDescent="0.3">
      <c r="A103" t="s">
        <v>3759</v>
      </c>
      <c r="B103">
        <v>8</v>
      </c>
      <c r="C103">
        <v>28888</v>
      </c>
      <c r="D103">
        <v>0</v>
      </c>
      <c r="E103" t="s">
        <v>1223</v>
      </c>
      <c r="F103">
        <v>110</v>
      </c>
      <c r="G103">
        <v>3.7166666666666668</v>
      </c>
      <c r="H103" t="s">
        <v>5572</v>
      </c>
      <c r="I103" t="s">
        <v>5573</v>
      </c>
      <c r="J103" t="s">
        <v>5574</v>
      </c>
      <c r="K103" t="s">
        <v>5575</v>
      </c>
      <c r="L103" t="s">
        <v>5576</v>
      </c>
      <c r="M103" t="s">
        <v>5577</v>
      </c>
      <c r="N103" t="s">
        <v>5578</v>
      </c>
      <c r="O103" t="s">
        <v>5579</v>
      </c>
    </row>
    <row r="104" spans="1:16" x14ac:dyDescent="0.3">
      <c r="A104" t="s">
        <v>4928</v>
      </c>
      <c r="B104">
        <v>8</v>
      </c>
      <c r="C104">
        <v>32551</v>
      </c>
      <c r="D104">
        <v>0</v>
      </c>
      <c r="E104" t="s">
        <v>3239</v>
      </c>
      <c r="F104">
        <v>110</v>
      </c>
      <c r="G104">
        <v>29.583333333333336</v>
      </c>
      <c r="H104" t="s">
        <v>5580</v>
      </c>
      <c r="I104" t="s">
        <v>5581</v>
      </c>
      <c r="J104" t="s">
        <v>5582</v>
      </c>
      <c r="K104" t="s">
        <v>5583</v>
      </c>
      <c r="L104" t="s">
        <v>5584</v>
      </c>
      <c r="M104" t="s">
        <v>5585</v>
      </c>
      <c r="N104" t="s">
        <v>5586</v>
      </c>
      <c r="O104" t="s">
        <v>5587</v>
      </c>
    </row>
    <row r="105" spans="1:16" x14ac:dyDescent="0.3">
      <c r="A105" t="s">
        <v>3466</v>
      </c>
      <c r="B105">
        <v>8</v>
      </c>
      <c r="C105">
        <v>32409</v>
      </c>
      <c r="D105">
        <v>0</v>
      </c>
      <c r="E105" t="s">
        <v>466</v>
      </c>
      <c r="F105">
        <v>110</v>
      </c>
      <c r="G105">
        <v>2.3583333333333334</v>
      </c>
      <c r="H105" t="s">
        <v>5588</v>
      </c>
      <c r="I105" t="s">
        <v>5589</v>
      </c>
    </row>
    <row r="106" spans="1:16" x14ac:dyDescent="0.3">
      <c r="A106" t="s">
        <v>3461</v>
      </c>
      <c r="B106">
        <v>8</v>
      </c>
      <c r="C106">
        <v>30536</v>
      </c>
      <c r="D106">
        <v>0</v>
      </c>
      <c r="E106" t="s">
        <v>452</v>
      </c>
      <c r="F106">
        <v>110</v>
      </c>
      <c r="G106">
        <v>3.5555555550000002</v>
      </c>
      <c r="H106" t="s">
        <v>5590</v>
      </c>
      <c r="I106" t="s">
        <v>5591</v>
      </c>
      <c r="J106" t="s">
        <v>5592</v>
      </c>
      <c r="K106" t="s">
        <v>5593</v>
      </c>
      <c r="L106" t="s">
        <v>5594</v>
      </c>
      <c r="M106" t="s">
        <v>5595</v>
      </c>
    </row>
    <row r="107" spans="1:16" x14ac:dyDescent="0.3">
      <c r="A107" t="s">
        <v>4226</v>
      </c>
      <c r="B107">
        <v>8</v>
      </c>
      <c r="C107">
        <v>99048</v>
      </c>
      <c r="D107">
        <v>38</v>
      </c>
      <c r="E107" t="s">
        <v>2269</v>
      </c>
      <c r="F107">
        <v>110</v>
      </c>
      <c r="G107">
        <v>6.8416666666666668</v>
      </c>
      <c r="H107" t="s">
        <v>5596</v>
      </c>
      <c r="I107" t="s">
        <v>5597</v>
      </c>
      <c r="J107" t="s">
        <v>5598</v>
      </c>
      <c r="K107" t="s">
        <v>5599</v>
      </c>
    </row>
    <row r="108" spans="1:16" x14ac:dyDescent="0.3">
      <c r="A108" t="s">
        <v>3415</v>
      </c>
      <c r="B108">
        <v>8</v>
      </c>
      <c r="C108">
        <v>33224</v>
      </c>
      <c r="D108">
        <v>0</v>
      </c>
      <c r="E108" t="s">
        <v>306</v>
      </c>
      <c r="F108">
        <v>110</v>
      </c>
      <c r="G108">
        <v>2.8666666666666667</v>
      </c>
      <c r="H108" t="s">
        <v>5600</v>
      </c>
      <c r="I108" t="s">
        <v>5601</v>
      </c>
      <c r="J108" t="s">
        <v>5602</v>
      </c>
      <c r="K108" t="s">
        <v>5603</v>
      </c>
    </row>
    <row r="109" spans="1:16" x14ac:dyDescent="0.3">
      <c r="A109" t="s">
        <v>3767</v>
      </c>
      <c r="B109">
        <v>8</v>
      </c>
      <c r="C109">
        <v>29002</v>
      </c>
      <c r="D109">
        <v>0</v>
      </c>
      <c r="E109" t="s">
        <v>1241</v>
      </c>
      <c r="F109">
        <v>120</v>
      </c>
      <c r="G109">
        <v>5.7907407400000004</v>
      </c>
      <c r="H109" t="s">
        <v>5120</v>
      </c>
      <c r="I109" t="s">
        <v>5604</v>
      </c>
      <c r="J109" t="s">
        <v>5605</v>
      </c>
      <c r="K109" t="s">
        <v>5606</v>
      </c>
      <c r="L109" t="s">
        <v>5607</v>
      </c>
      <c r="M109" t="s">
        <v>5608</v>
      </c>
      <c r="N109" t="s">
        <v>5609</v>
      </c>
      <c r="O109" t="s">
        <v>5610</v>
      </c>
      <c r="P109" t="s">
        <v>5611</v>
      </c>
    </row>
    <row r="110" spans="1:16" x14ac:dyDescent="0.3">
      <c r="A110" t="s">
        <v>4472</v>
      </c>
      <c r="B110">
        <v>8</v>
      </c>
      <c r="C110">
        <v>99112</v>
      </c>
      <c r="D110">
        <v>7</v>
      </c>
      <c r="E110" t="s">
        <v>2775</v>
      </c>
      <c r="F110">
        <v>120</v>
      </c>
      <c r="G110">
        <v>2.2666666666666666</v>
      </c>
      <c r="H110" t="s">
        <v>5120</v>
      </c>
      <c r="I110" t="s">
        <v>5612</v>
      </c>
      <c r="J110" t="s">
        <v>5613</v>
      </c>
      <c r="K110" t="s">
        <v>5614</v>
      </c>
      <c r="L110" t="s">
        <v>5615</v>
      </c>
    </row>
    <row r="111" spans="1:16" x14ac:dyDescent="0.3">
      <c r="A111" t="s">
        <v>3634</v>
      </c>
      <c r="B111">
        <v>8</v>
      </c>
      <c r="C111">
        <v>99055</v>
      </c>
      <c r="D111">
        <v>7</v>
      </c>
      <c r="E111" t="s">
        <v>936</v>
      </c>
      <c r="F111">
        <v>120</v>
      </c>
      <c r="G111">
        <v>5.4249999999999998</v>
      </c>
      <c r="H111" t="s">
        <v>5120</v>
      </c>
      <c r="I111" t="s">
        <v>5616</v>
      </c>
    </row>
    <row r="112" spans="1:16" x14ac:dyDescent="0.3">
      <c r="A112" t="s">
        <v>3941</v>
      </c>
      <c r="B112">
        <v>8</v>
      </c>
      <c r="C112">
        <v>99051</v>
      </c>
      <c r="D112">
        <v>28</v>
      </c>
      <c r="E112" t="s">
        <v>1639</v>
      </c>
      <c r="F112">
        <v>120</v>
      </c>
      <c r="G112">
        <v>12.75</v>
      </c>
      <c r="H112" t="s">
        <v>5617</v>
      </c>
      <c r="I112" t="s">
        <v>5618</v>
      </c>
    </row>
    <row r="113" spans="1:16" x14ac:dyDescent="0.3">
      <c r="A113" t="s">
        <v>4135</v>
      </c>
      <c r="B113">
        <v>8</v>
      </c>
      <c r="C113">
        <v>32060</v>
      </c>
      <c r="D113">
        <v>0</v>
      </c>
      <c r="E113" t="s">
        <v>2068</v>
      </c>
      <c r="F113">
        <v>120</v>
      </c>
      <c r="G113">
        <v>9.2583333333333329</v>
      </c>
      <c r="H113" t="s">
        <v>5619</v>
      </c>
      <c r="I113" t="s">
        <v>5620</v>
      </c>
    </row>
    <row r="114" spans="1:16" x14ac:dyDescent="0.3">
      <c r="A114" t="s">
        <v>4929</v>
      </c>
      <c r="B114">
        <v>8</v>
      </c>
      <c r="C114">
        <v>32551</v>
      </c>
      <c r="D114">
        <v>1</v>
      </c>
      <c r="E114" t="s">
        <v>3242</v>
      </c>
      <c r="F114">
        <v>120</v>
      </c>
      <c r="G114">
        <v>0.40833333333333333</v>
      </c>
      <c r="H114" t="s">
        <v>5621</v>
      </c>
      <c r="I114" t="s">
        <v>5622</v>
      </c>
      <c r="J114" t="s">
        <v>5623</v>
      </c>
      <c r="K114" t="s">
        <v>5624</v>
      </c>
      <c r="L114" t="s">
        <v>5625</v>
      </c>
      <c r="M114" t="s">
        <v>5626</v>
      </c>
      <c r="N114" t="s">
        <v>5627</v>
      </c>
      <c r="O114" t="s">
        <v>5628</v>
      </c>
    </row>
    <row r="115" spans="1:16" x14ac:dyDescent="0.3">
      <c r="A115" t="s">
        <v>3958</v>
      </c>
      <c r="B115">
        <v>8</v>
      </c>
      <c r="C115">
        <v>30489</v>
      </c>
      <c r="D115">
        <v>2</v>
      </c>
      <c r="E115" t="s">
        <v>1606</v>
      </c>
      <c r="F115">
        <v>120</v>
      </c>
      <c r="G115">
        <v>11.522222223333333</v>
      </c>
      <c r="H115" t="s">
        <v>5629</v>
      </c>
      <c r="I115" t="s">
        <v>5630</v>
      </c>
      <c r="J115" t="s">
        <v>5631</v>
      </c>
      <c r="K115" t="s">
        <v>5632</v>
      </c>
      <c r="L115" t="s">
        <v>5633</v>
      </c>
      <c r="M115" t="s">
        <v>5634</v>
      </c>
    </row>
    <row r="116" spans="1:16" x14ac:dyDescent="0.3">
      <c r="A116" t="s">
        <v>4186</v>
      </c>
      <c r="B116">
        <v>8</v>
      </c>
      <c r="C116">
        <v>99033</v>
      </c>
      <c r="D116">
        <v>178</v>
      </c>
      <c r="E116" t="s">
        <v>2187</v>
      </c>
      <c r="F116">
        <v>120</v>
      </c>
      <c r="G116">
        <v>7.9583333333333339</v>
      </c>
      <c r="H116" t="s">
        <v>5635</v>
      </c>
      <c r="I116" t="s">
        <v>5636</v>
      </c>
    </row>
    <row r="117" spans="1:16" x14ac:dyDescent="0.3">
      <c r="A117" t="s">
        <v>3526</v>
      </c>
      <c r="B117">
        <v>8</v>
      </c>
      <c r="C117">
        <v>99124</v>
      </c>
      <c r="D117">
        <v>0</v>
      </c>
      <c r="E117" t="s">
        <v>648</v>
      </c>
      <c r="F117">
        <v>130</v>
      </c>
      <c r="G117">
        <v>7.6185185183333335</v>
      </c>
      <c r="H117" t="s">
        <v>5120</v>
      </c>
      <c r="I117" t="s">
        <v>5637</v>
      </c>
      <c r="J117" t="s">
        <v>5638</v>
      </c>
      <c r="K117" t="s">
        <v>5639</v>
      </c>
      <c r="L117" t="s">
        <v>5640</v>
      </c>
      <c r="M117" t="s">
        <v>5641</v>
      </c>
      <c r="N117" t="s">
        <v>5642</v>
      </c>
      <c r="O117" t="s">
        <v>5643</v>
      </c>
      <c r="P117" t="s">
        <v>5644</v>
      </c>
    </row>
    <row r="118" spans="1:16" x14ac:dyDescent="0.3">
      <c r="A118" t="s">
        <v>4173</v>
      </c>
      <c r="B118">
        <v>8</v>
      </c>
      <c r="C118">
        <v>31691</v>
      </c>
      <c r="D118">
        <v>4</v>
      </c>
      <c r="E118" t="s">
        <v>120</v>
      </c>
      <c r="F118">
        <v>130</v>
      </c>
      <c r="G118">
        <v>6.9833333333333334</v>
      </c>
      <c r="H118" t="s">
        <v>5120</v>
      </c>
      <c r="I118" t="s">
        <v>5645</v>
      </c>
    </row>
    <row r="119" spans="1:16" x14ac:dyDescent="0.3">
      <c r="A119" t="s">
        <v>4615</v>
      </c>
      <c r="B119">
        <v>8</v>
      </c>
      <c r="C119">
        <v>33461</v>
      </c>
      <c r="D119">
        <v>0</v>
      </c>
      <c r="E119" t="s">
        <v>3042</v>
      </c>
      <c r="F119">
        <v>130</v>
      </c>
      <c r="G119">
        <v>8.9791666666666661</v>
      </c>
      <c r="H119" t="s">
        <v>5120</v>
      </c>
      <c r="I119" t="s">
        <v>5646</v>
      </c>
      <c r="J119" t="s">
        <v>5647</v>
      </c>
      <c r="K119" t="s">
        <v>5648</v>
      </c>
      <c r="L119" t="s">
        <v>5649</v>
      </c>
      <c r="M119" t="s">
        <v>5650</v>
      </c>
      <c r="N119" t="s">
        <v>5651</v>
      </c>
      <c r="O119" t="s">
        <v>5652</v>
      </c>
    </row>
    <row r="120" spans="1:16" x14ac:dyDescent="0.3">
      <c r="A120" t="s">
        <v>4420</v>
      </c>
      <c r="B120">
        <v>8</v>
      </c>
      <c r="C120">
        <v>99112</v>
      </c>
      <c r="D120">
        <v>4</v>
      </c>
      <c r="E120" t="s">
        <v>2675</v>
      </c>
      <c r="F120">
        <v>130</v>
      </c>
      <c r="G120">
        <v>4.1833333333333336</v>
      </c>
      <c r="H120" t="s">
        <v>5653</v>
      </c>
      <c r="I120" t="s">
        <v>5654</v>
      </c>
    </row>
    <row r="121" spans="1:16" x14ac:dyDescent="0.3">
      <c r="A121" t="s">
        <v>4186</v>
      </c>
      <c r="B121">
        <v>8</v>
      </c>
      <c r="C121">
        <v>99033</v>
      </c>
      <c r="D121">
        <v>178</v>
      </c>
      <c r="E121" t="s">
        <v>2187</v>
      </c>
      <c r="F121">
        <v>130</v>
      </c>
      <c r="G121">
        <v>4.4380952366666664</v>
      </c>
      <c r="H121" t="s">
        <v>5655</v>
      </c>
      <c r="I121" t="s">
        <v>5656</v>
      </c>
      <c r="J121" t="s">
        <v>5657</v>
      </c>
      <c r="K121" t="s">
        <v>5658</v>
      </c>
      <c r="L121" t="s">
        <v>5659</v>
      </c>
      <c r="M121" t="s">
        <v>5660</v>
      </c>
      <c r="N121" t="s">
        <v>5661</v>
      </c>
    </row>
    <row r="122" spans="1:16" x14ac:dyDescent="0.3">
      <c r="A122" t="s">
        <v>4421</v>
      </c>
      <c r="B122">
        <v>8</v>
      </c>
      <c r="C122">
        <v>99112</v>
      </c>
      <c r="D122">
        <v>5</v>
      </c>
      <c r="E122" t="s">
        <v>2677</v>
      </c>
      <c r="F122">
        <v>130</v>
      </c>
      <c r="G122">
        <v>3.8208333333333333</v>
      </c>
      <c r="H122" t="s">
        <v>5662</v>
      </c>
      <c r="I122" t="s">
        <v>5663</v>
      </c>
      <c r="J122" t="s">
        <v>5664</v>
      </c>
      <c r="K122" t="s">
        <v>5665</v>
      </c>
    </row>
    <row r="123" spans="1:16" x14ac:dyDescent="0.3">
      <c r="A123" t="s">
        <v>3941</v>
      </c>
      <c r="B123">
        <v>8</v>
      </c>
      <c r="C123">
        <v>99051</v>
      </c>
      <c r="D123">
        <v>28</v>
      </c>
      <c r="E123" t="s">
        <v>1639</v>
      </c>
      <c r="F123">
        <v>130</v>
      </c>
      <c r="G123">
        <v>5.5333333333333332</v>
      </c>
      <c r="H123" t="s">
        <v>5666</v>
      </c>
      <c r="I123" t="s">
        <v>5667</v>
      </c>
    </row>
    <row r="124" spans="1:16" x14ac:dyDescent="0.3">
      <c r="A124" t="s">
        <v>4930</v>
      </c>
      <c r="B124">
        <v>8</v>
      </c>
      <c r="C124">
        <v>29011</v>
      </c>
      <c r="D124">
        <v>0</v>
      </c>
      <c r="E124" t="s">
        <v>4931</v>
      </c>
      <c r="F124">
        <v>135</v>
      </c>
      <c r="G124">
        <v>0.31666666666666665</v>
      </c>
      <c r="H124" t="s">
        <v>5668</v>
      </c>
    </row>
    <row r="125" spans="1:16" x14ac:dyDescent="0.3">
      <c r="A125" t="s">
        <v>3391</v>
      </c>
      <c r="B125">
        <v>8</v>
      </c>
      <c r="C125">
        <v>24835</v>
      </c>
      <c r="D125">
        <v>0</v>
      </c>
      <c r="E125" t="s">
        <v>220</v>
      </c>
      <c r="F125">
        <v>140</v>
      </c>
      <c r="G125">
        <v>2.8444444433333333</v>
      </c>
      <c r="H125" t="s">
        <v>5120</v>
      </c>
      <c r="I125" t="s">
        <v>5669</v>
      </c>
      <c r="J125" t="s">
        <v>5670</v>
      </c>
      <c r="K125" t="s">
        <v>5671</v>
      </c>
      <c r="L125" t="s">
        <v>5672</v>
      </c>
      <c r="M125" t="s">
        <v>5673</v>
      </c>
      <c r="N125" t="s">
        <v>5674</v>
      </c>
      <c r="O125" t="s">
        <v>5675</v>
      </c>
      <c r="P125" t="s">
        <v>5676</v>
      </c>
    </row>
    <row r="126" spans="1:16" x14ac:dyDescent="0.3">
      <c r="A126" t="s">
        <v>4335</v>
      </c>
      <c r="B126">
        <v>8</v>
      </c>
      <c r="C126">
        <v>99033</v>
      </c>
      <c r="D126">
        <v>236</v>
      </c>
      <c r="E126" t="s">
        <v>2492</v>
      </c>
      <c r="F126">
        <v>140</v>
      </c>
      <c r="G126">
        <v>5.208333333333333</v>
      </c>
      <c r="H126" t="s">
        <v>5677</v>
      </c>
      <c r="I126" t="s">
        <v>5678</v>
      </c>
      <c r="J126" t="s">
        <v>5679</v>
      </c>
      <c r="K126" t="s">
        <v>5680</v>
      </c>
    </row>
    <row r="127" spans="1:16" x14ac:dyDescent="0.3">
      <c r="A127" t="s">
        <v>4932</v>
      </c>
      <c r="B127">
        <v>8</v>
      </c>
      <c r="C127">
        <v>32551</v>
      </c>
      <c r="D127">
        <v>3</v>
      </c>
      <c r="E127" t="s">
        <v>3244</v>
      </c>
      <c r="F127">
        <v>140</v>
      </c>
      <c r="G127">
        <v>0.35208333333333336</v>
      </c>
      <c r="H127" t="s">
        <v>5681</v>
      </c>
      <c r="I127" t="s">
        <v>5682</v>
      </c>
      <c r="J127" t="s">
        <v>5683</v>
      </c>
      <c r="K127" t="s">
        <v>5684</v>
      </c>
      <c r="L127" t="s">
        <v>5685</v>
      </c>
      <c r="M127" t="s">
        <v>5686</v>
      </c>
      <c r="N127" t="s">
        <v>5687</v>
      </c>
      <c r="O127" t="s">
        <v>5688</v>
      </c>
    </row>
    <row r="128" spans="1:16" x14ac:dyDescent="0.3">
      <c r="A128" t="s">
        <v>4173</v>
      </c>
      <c r="B128">
        <v>8</v>
      </c>
      <c r="C128">
        <v>31691</v>
      </c>
      <c r="D128">
        <v>4</v>
      </c>
      <c r="E128" t="s">
        <v>120</v>
      </c>
      <c r="F128">
        <v>140</v>
      </c>
      <c r="G128">
        <v>3.2388888900000001</v>
      </c>
      <c r="H128" t="s">
        <v>5689</v>
      </c>
      <c r="I128" t="s">
        <v>5690</v>
      </c>
      <c r="J128" t="s">
        <v>5691</v>
      </c>
      <c r="K128" t="s">
        <v>5692</v>
      </c>
      <c r="L128" t="s">
        <v>5693</v>
      </c>
      <c r="M128" t="s">
        <v>5694</v>
      </c>
    </row>
    <row r="129" spans="1:16" x14ac:dyDescent="0.3">
      <c r="A129" t="s">
        <v>3941</v>
      </c>
      <c r="B129">
        <v>8</v>
      </c>
      <c r="C129">
        <v>99051</v>
      </c>
      <c r="D129">
        <v>28</v>
      </c>
      <c r="E129" t="s">
        <v>1639</v>
      </c>
      <c r="F129">
        <v>140</v>
      </c>
      <c r="G129">
        <v>7.25</v>
      </c>
      <c r="H129" t="s">
        <v>5695</v>
      </c>
      <c r="I129" t="s">
        <v>5696</v>
      </c>
    </row>
    <row r="130" spans="1:16" x14ac:dyDescent="0.3">
      <c r="A130" t="s">
        <v>4420</v>
      </c>
      <c r="B130">
        <v>8</v>
      </c>
      <c r="C130">
        <v>99112</v>
      </c>
      <c r="D130">
        <v>4</v>
      </c>
      <c r="E130" t="s">
        <v>2675</v>
      </c>
      <c r="F130">
        <v>140</v>
      </c>
      <c r="G130">
        <v>6.55</v>
      </c>
      <c r="H130" t="s">
        <v>5697</v>
      </c>
      <c r="I130" t="s">
        <v>5698</v>
      </c>
    </row>
    <row r="131" spans="1:16" x14ac:dyDescent="0.3">
      <c r="A131" t="s">
        <v>3608</v>
      </c>
      <c r="B131">
        <v>8</v>
      </c>
      <c r="C131">
        <v>26592</v>
      </c>
      <c r="D131">
        <v>0</v>
      </c>
      <c r="E131" t="s">
        <v>870</v>
      </c>
      <c r="F131">
        <v>140</v>
      </c>
      <c r="G131">
        <v>2.0249999999999999</v>
      </c>
      <c r="H131" t="s">
        <v>5699</v>
      </c>
      <c r="I131" t="s">
        <v>5700</v>
      </c>
    </row>
    <row r="132" spans="1:16" x14ac:dyDescent="0.3">
      <c r="A132" t="s">
        <v>4159</v>
      </c>
      <c r="B132">
        <v>8</v>
      </c>
      <c r="C132">
        <v>32168</v>
      </c>
      <c r="D132">
        <v>0</v>
      </c>
      <c r="E132" t="s">
        <v>2118</v>
      </c>
      <c r="F132">
        <v>140</v>
      </c>
      <c r="G132">
        <v>0.59166666666666667</v>
      </c>
      <c r="H132" t="s">
        <v>5701</v>
      </c>
      <c r="I132" t="s">
        <v>5702</v>
      </c>
    </row>
    <row r="133" spans="1:16" x14ac:dyDescent="0.3">
      <c r="A133" t="s">
        <v>4178</v>
      </c>
      <c r="B133">
        <v>8</v>
      </c>
      <c r="C133">
        <v>32279</v>
      </c>
      <c r="D133">
        <v>0</v>
      </c>
      <c r="E133" t="s">
        <v>2163</v>
      </c>
      <c r="F133">
        <v>150</v>
      </c>
      <c r="G133">
        <v>4.8759259249999998</v>
      </c>
      <c r="H133" t="s">
        <v>5120</v>
      </c>
      <c r="I133" t="s">
        <v>5703</v>
      </c>
      <c r="J133" t="s">
        <v>5704</v>
      </c>
      <c r="K133" t="s">
        <v>5705</v>
      </c>
      <c r="L133" t="s">
        <v>5706</v>
      </c>
      <c r="M133" t="s">
        <v>5707</v>
      </c>
      <c r="N133" t="s">
        <v>5708</v>
      </c>
      <c r="O133" t="s">
        <v>5709</v>
      </c>
      <c r="P133" t="s">
        <v>5710</v>
      </c>
    </row>
    <row r="134" spans="1:16" x14ac:dyDescent="0.3">
      <c r="A134" t="s">
        <v>4210</v>
      </c>
      <c r="B134">
        <v>8</v>
      </c>
      <c r="C134">
        <v>32414</v>
      </c>
      <c r="D134">
        <v>0</v>
      </c>
      <c r="E134" t="s">
        <v>2239</v>
      </c>
      <c r="F134">
        <v>150</v>
      </c>
      <c r="G134">
        <v>7.15</v>
      </c>
      <c r="H134" t="s">
        <v>5120</v>
      </c>
      <c r="I134" t="s">
        <v>5711</v>
      </c>
    </row>
    <row r="135" spans="1:16" x14ac:dyDescent="0.3">
      <c r="A135" t="s">
        <v>3883</v>
      </c>
      <c r="B135">
        <v>8</v>
      </c>
      <c r="C135">
        <v>29934</v>
      </c>
      <c r="D135">
        <v>0</v>
      </c>
      <c r="E135" t="s">
        <v>1503</v>
      </c>
      <c r="F135">
        <v>150</v>
      </c>
      <c r="G135">
        <v>4.458333333333333</v>
      </c>
      <c r="H135" t="s">
        <v>5712</v>
      </c>
      <c r="I135" t="s">
        <v>5713</v>
      </c>
    </row>
    <row r="136" spans="1:16" x14ac:dyDescent="0.3">
      <c r="A136" t="s">
        <v>4933</v>
      </c>
      <c r="B136">
        <v>8</v>
      </c>
      <c r="C136">
        <v>32551</v>
      </c>
      <c r="D136">
        <v>4</v>
      </c>
      <c r="E136" t="s">
        <v>3245</v>
      </c>
      <c r="F136">
        <v>150</v>
      </c>
      <c r="G136">
        <v>0.55833333333333335</v>
      </c>
      <c r="H136" t="s">
        <v>5714</v>
      </c>
      <c r="I136" t="s">
        <v>5715</v>
      </c>
      <c r="J136" t="s">
        <v>5716</v>
      </c>
      <c r="K136" t="s">
        <v>5717</v>
      </c>
      <c r="L136" t="s">
        <v>5718</v>
      </c>
      <c r="M136" t="s">
        <v>5719</v>
      </c>
      <c r="N136" t="s">
        <v>5720</v>
      </c>
      <c r="O136" t="s">
        <v>5721</v>
      </c>
    </row>
    <row r="137" spans="1:16" x14ac:dyDescent="0.3">
      <c r="A137" t="s">
        <v>3634</v>
      </c>
      <c r="B137">
        <v>8</v>
      </c>
      <c r="C137">
        <v>99055</v>
      </c>
      <c r="D137">
        <v>7</v>
      </c>
      <c r="E137" t="s">
        <v>936</v>
      </c>
      <c r="F137">
        <v>150</v>
      </c>
      <c r="G137">
        <v>10.344444445000001</v>
      </c>
      <c r="H137" t="s">
        <v>5722</v>
      </c>
      <c r="I137" t="s">
        <v>5723</v>
      </c>
      <c r="J137" t="s">
        <v>5724</v>
      </c>
      <c r="K137" t="s">
        <v>5725</v>
      </c>
      <c r="L137" t="s">
        <v>5726</v>
      </c>
      <c r="M137" t="s">
        <v>5727</v>
      </c>
    </row>
    <row r="138" spans="1:16" x14ac:dyDescent="0.3">
      <c r="A138" t="s">
        <v>4094</v>
      </c>
      <c r="B138">
        <v>8</v>
      </c>
      <c r="C138">
        <v>31691</v>
      </c>
      <c r="D138">
        <v>1</v>
      </c>
      <c r="E138" t="s">
        <v>1975</v>
      </c>
      <c r="F138">
        <v>150</v>
      </c>
      <c r="G138">
        <v>7.3833333333333337</v>
      </c>
      <c r="H138" t="s">
        <v>5728</v>
      </c>
      <c r="I138" t="s">
        <v>5729</v>
      </c>
      <c r="J138" t="s">
        <v>5730</v>
      </c>
      <c r="K138" t="s">
        <v>5731</v>
      </c>
    </row>
    <row r="139" spans="1:16" x14ac:dyDescent="0.3">
      <c r="A139" t="s">
        <v>4168</v>
      </c>
      <c r="B139">
        <v>8</v>
      </c>
      <c r="C139">
        <v>99055</v>
      </c>
      <c r="D139">
        <v>15</v>
      </c>
      <c r="E139" t="s">
        <v>2143</v>
      </c>
      <c r="F139">
        <v>150</v>
      </c>
      <c r="G139">
        <v>7.2083333333333339</v>
      </c>
      <c r="H139" t="s">
        <v>5732</v>
      </c>
      <c r="I139" t="s">
        <v>5733</v>
      </c>
    </row>
    <row r="140" spans="1:16" x14ac:dyDescent="0.3">
      <c r="A140" t="s">
        <v>3718</v>
      </c>
      <c r="B140">
        <v>8</v>
      </c>
      <c r="C140">
        <v>28371</v>
      </c>
      <c r="D140">
        <v>0</v>
      </c>
      <c r="E140" t="s">
        <v>1134</v>
      </c>
      <c r="F140">
        <v>150</v>
      </c>
      <c r="G140">
        <v>4.958333333333333</v>
      </c>
      <c r="H140" t="s">
        <v>5734</v>
      </c>
      <c r="I140" t="s">
        <v>5735</v>
      </c>
    </row>
    <row r="141" spans="1:16" x14ac:dyDescent="0.3">
      <c r="A141" t="s">
        <v>4130</v>
      </c>
      <c r="B141">
        <v>8</v>
      </c>
      <c r="C141">
        <v>31972</v>
      </c>
      <c r="D141">
        <v>0</v>
      </c>
      <c r="E141" t="s">
        <v>2057</v>
      </c>
      <c r="F141">
        <v>160</v>
      </c>
      <c r="G141">
        <v>0.13333333333333333</v>
      </c>
      <c r="H141" t="s">
        <v>5120</v>
      </c>
      <c r="I141" t="s">
        <v>5736</v>
      </c>
    </row>
    <row r="142" spans="1:16" x14ac:dyDescent="0.3">
      <c r="A142" t="s">
        <v>4181</v>
      </c>
      <c r="B142">
        <v>8</v>
      </c>
      <c r="C142">
        <v>99033</v>
      </c>
      <c r="D142">
        <v>176</v>
      </c>
      <c r="E142" t="s">
        <v>2173</v>
      </c>
      <c r="F142">
        <v>160</v>
      </c>
      <c r="G142">
        <v>18.879166666666666</v>
      </c>
      <c r="H142" t="s">
        <v>5737</v>
      </c>
      <c r="I142" t="s">
        <v>5738</v>
      </c>
      <c r="J142" t="s">
        <v>5739</v>
      </c>
      <c r="K142" t="s">
        <v>5740</v>
      </c>
    </row>
    <row r="143" spans="1:16" x14ac:dyDescent="0.3">
      <c r="A143" t="s">
        <v>4934</v>
      </c>
      <c r="B143">
        <v>8</v>
      </c>
      <c r="C143">
        <v>32551</v>
      </c>
      <c r="D143">
        <v>5</v>
      </c>
      <c r="E143" t="s">
        <v>3246</v>
      </c>
      <c r="F143">
        <v>160</v>
      </c>
      <c r="G143">
        <v>0.44791666666666669</v>
      </c>
      <c r="H143" t="s">
        <v>5741</v>
      </c>
      <c r="I143" t="s">
        <v>5742</v>
      </c>
      <c r="J143" t="s">
        <v>5743</v>
      </c>
      <c r="K143" t="s">
        <v>5744</v>
      </c>
      <c r="L143" t="s">
        <v>5745</v>
      </c>
      <c r="M143" t="s">
        <v>5746</v>
      </c>
      <c r="N143" t="s">
        <v>5747</v>
      </c>
      <c r="O143" t="s">
        <v>5748</v>
      </c>
    </row>
    <row r="144" spans="1:16" x14ac:dyDescent="0.3">
      <c r="A144" t="s">
        <v>4210</v>
      </c>
      <c r="B144">
        <v>8</v>
      </c>
      <c r="C144">
        <v>32414</v>
      </c>
      <c r="D144">
        <v>0</v>
      </c>
      <c r="E144" t="s">
        <v>2239</v>
      </c>
      <c r="F144">
        <v>160</v>
      </c>
      <c r="G144">
        <v>4.2305555566666664</v>
      </c>
      <c r="H144" t="s">
        <v>5749</v>
      </c>
      <c r="I144" t="s">
        <v>5750</v>
      </c>
      <c r="J144" t="s">
        <v>5751</v>
      </c>
      <c r="K144" t="s">
        <v>5752</v>
      </c>
      <c r="L144" t="s">
        <v>5753</v>
      </c>
      <c r="M144" t="s">
        <v>5754</v>
      </c>
    </row>
    <row r="145" spans="1:15" x14ac:dyDescent="0.3">
      <c r="A145" t="s">
        <v>3419</v>
      </c>
      <c r="B145">
        <v>8</v>
      </c>
      <c r="C145">
        <v>99082</v>
      </c>
      <c r="D145">
        <v>34</v>
      </c>
      <c r="E145" t="s">
        <v>316</v>
      </c>
      <c r="F145">
        <v>160</v>
      </c>
      <c r="G145">
        <v>2.4416666666666669</v>
      </c>
      <c r="H145" t="s">
        <v>5755</v>
      </c>
      <c r="I145" t="s">
        <v>5756</v>
      </c>
      <c r="J145" t="s">
        <v>5757</v>
      </c>
      <c r="K145" t="s">
        <v>5758</v>
      </c>
    </row>
    <row r="146" spans="1:15" x14ac:dyDescent="0.3">
      <c r="A146" t="s">
        <v>4198</v>
      </c>
      <c r="B146">
        <v>8</v>
      </c>
      <c r="C146">
        <v>32347</v>
      </c>
      <c r="D146">
        <v>0</v>
      </c>
      <c r="E146" t="s">
        <v>2213</v>
      </c>
      <c r="F146">
        <v>160</v>
      </c>
      <c r="G146">
        <v>3.8666666666666667</v>
      </c>
      <c r="H146" t="s">
        <v>5759</v>
      </c>
      <c r="I146" t="s">
        <v>5760</v>
      </c>
    </row>
    <row r="147" spans="1:15" x14ac:dyDescent="0.3">
      <c r="A147" t="s">
        <v>4028</v>
      </c>
      <c r="B147">
        <v>8</v>
      </c>
      <c r="C147">
        <v>31290</v>
      </c>
      <c r="D147">
        <v>0</v>
      </c>
      <c r="E147" t="s">
        <v>1830</v>
      </c>
      <c r="F147">
        <v>160</v>
      </c>
      <c r="G147">
        <v>0.58333333333333337</v>
      </c>
      <c r="H147" t="s">
        <v>5761</v>
      </c>
      <c r="I147" t="s">
        <v>5762</v>
      </c>
    </row>
    <row r="148" spans="1:15" x14ac:dyDescent="0.3">
      <c r="A148" t="s">
        <v>4215</v>
      </c>
      <c r="B148">
        <v>8</v>
      </c>
      <c r="C148">
        <v>32440</v>
      </c>
      <c r="D148">
        <v>0</v>
      </c>
      <c r="E148" t="s">
        <v>2249</v>
      </c>
      <c r="F148">
        <v>165</v>
      </c>
      <c r="G148">
        <v>8.7583333333333329</v>
      </c>
      <c r="H148" t="s">
        <v>5763</v>
      </c>
      <c r="I148" t="s">
        <v>5764</v>
      </c>
    </row>
    <row r="149" spans="1:15" x14ac:dyDescent="0.3">
      <c r="A149" t="s">
        <v>3610</v>
      </c>
      <c r="B149">
        <v>8</v>
      </c>
      <c r="C149">
        <v>26611</v>
      </c>
      <c r="D149">
        <v>0</v>
      </c>
      <c r="E149" t="s">
        <v>877</v>
      </c>
      <c r="F149">
        <v>170</v>
      </c>
      <c r="G149">
        <v>4.6083333333333334</v>
      </c>
      <c r="H149" t="s">
        <v>5765</v>
      </c>
      <c r="I149" t="s">
        <v>5766</v>
      </c>
    </row>
    <row r="150" spans="1:15" x14ac:dyDescent="0.3">
      <c r="A150" t="s">
        <v>4445</v>
      </c>
      <c r="B150">
        <v>8</v>
      </c>
      <c r="C150">
        <v>99119</v>
      </c>
      <c r="D150">
        <v>0</v>
      </c>
      <c r="E150" t="s">
        <v>2725</v>
      </c>
      <c r="F150">
        <v>170</v>
      </c>
      <c r="G150">
        <v>3.7777777783333333</v>
      </c>
      <c r="H150" t="s">
        <v>5767</v>
      </c>
      <c r="I150" t="s">
        <v>5768</v>
      </c>
      <c r="J150" t="s">
        <v>5769</v>
      </c>
    </row>
    <row r="151" spans="1:15" x14ac:dyDescent="0.3">
      <c r="A151" t="s">
        <v>3458</v>
      </c>
      <c r="B151">
        <v>8</v>
      </c>
      <c r="C151">
        <v>99110</v>
      </c>
      <c r="D151">
        <v>1</v>
      </c>
      <c r="E151" t="s">
        <v>442</v>
      </c>
      <c r="F151">
        <v>170</v>
      </c>
      <c r="G151">
        <v>1.8104166666666668</v>
      </c>
      <c r="H151" t="s">
        <v>5770</v>
      </c>
      <c r="I151" t="s">
        <v>5771</v>
      </c>
      <c r="J151" t="s">
        <v>5772</v>
      </c>
      <c r="K151" t="s">
        <v>5773</v>
      </c>
      <c r="L151" t="s">
        <v>5774</v>
      </c>
      <c r="M151" t="s">
        <v>5775</v>
      </c>
      <c r="N151" t="s">
        <v>5776</v>
      </c>
      <c r="O151" t="s">
        <v>5777</v>
      </c>
    </row>
    <row r="152" spans="1:15" x14ac:dyDescent="0.3">
      <c r="A152" t="s">
        <v>4130</v>
      </c>
      <c r="B152">
        <v>8</v>
      </c>
      <c r="C152">
        <v>31972</v>
      </c>
      <c r="D152">
        <v>0</v>
      </c>
      <c r="E152" t="s">
        <v>2057</v>
      </c>
      <c r="F152">
        <v>170</v>
      </c>
      <c r="G152">
        <v>6.5277777783333333</v>
      </c>
      <c r="H152" t="s">
        <v>5778</v>
      </c>
      <c r="I152" t="s">
        <v>5779</v>
      </c>
      <c r="J152" t="s">
        <v>5780</v>
      </c>
      <c r="K152" t="s">
        <v>5781</v>
      </c>
      <c r="L152" t="s">
        <v>5782</v>
      </c>
      <c r="M152" t="s">
        <v>5783</v>
      </c>
    </row>
    <row r="153" spans="1:15" x14ac:dyDescent="0.3">
      <c r="A153" t="s">
        <v>4163</v>
      </c>
      <c r="B153">
        <v>8</v>
      </c>
      <c r="C153">
        <v>99082</v>
      </c>
      <c r="D153">
        <v>0</v>
      </c>
      <c r="E153" t="s">
        <v>2132</v>
      </c>
      <c r="F153">
        <v>170</v>
      </c>
      <c r="G153">
        <v>7.5458333333333334</v>
      </c>
      <c r="H153" t="s">
        <v>5784</v>
      </c>
      <c r="I153" t="s">
        <v>5785</v>
      </c>
      <c r="J153" t="s">
        <v>5786</v>
      </c>
      <c r="K153" t="s">
        <v>5787</v>
      </c>
    </row>
    <row r="154" spans="1:15" x14ac:dyDescent="0.3">
      <c r="A154" t="s">
        <v>4935</v>
      </c>
      <c r="B154">
        <v>8</v>
      </c>
      <c r="C154">
        <v>32876</v>
      </c>
      <c r="D154">
        <v>0</v>
      </c>
      <c r="E154" t="s">
        <v>4936</v>
      </c>
      <c r="F154">
        <v>170</v>
      </c>
      <c r="G154">
        <v>0.77500000000000002</v>
      </c>
      <c r="H154" t="s">
        <v>5788</v>
      </c>
      <c r="I154" t="s">
        <v>5789</v>
      </c>
    </row>
    <row r="155" spans="1:15" x14ac:dyDescent="0.3">
      <c r="A155" t="s">
        <v>3838</v>
      </c>
      <c r="B155">
        <v>8</v>
      </c>
      <c r="C155">
        <v>50592</v>
      </c>
      <c r="D155">
        <v>0</v>
      </c>
      <c r="E155" t="s">
        <v>1396</v>
      </c>
      <c r="F155">
        <v>170</v>
      </c>
      <c r="G155">
        <v>6.5166666666666666</v>
      </c>
      <c r="H155" t="s">
        <v>5790</v>
      </c>
      <c r="I155" t="s">
        <v>5791</v>
      </c>
    </row>
    <row r="156" spans="1:15" x14ac:dyDescent="0.3">
      <c r="A156" t="s">
        <v>4591</v>
      </c>
      <c r="B156">
        <v>8</v>
      </c>
      <c r="C156">
        <v>33431</v>
      </c>
      <c r="D156">
        <v>0</v>
      </c>
      <c r="E156" t="s">
        <v>2996</v>
      </c>
      <c r="F156">
        <v>180</v>
      </c>
      <c r="G156">
        <v>5.2458333333333336</v>
      </c>
      <c r="H156" t="s">
        <v>5792</v>
      </c>
      <c r="I156" t="s">
        <v>5793</v>
      </c>
      <c r="J156" t="s">
        <v>5794</v>
      </c>
      <c r="K156" t="s">
        <v>5795</v>
      </c>
    </row>
    <row r="157" spans="1:15" x14ac:dyDescent="0.3">
      <c r="A157" t="s">
        <v>4644</v>
      </c>
      <c r="B157">
        <v>8</v>
      </c>
      <c r="C157">
        <v>33525</v>
      </c>
      <c r="D157">
        <v>0</v>
      </c>
      <c r="E157" t="s">
        <v>3101</v>
      </c>
      <c r="F157">
        <v>180</v>
      </c>
      <c r="G157">
        <v>6.1208333333333336</v>
      </c>
      <c r="H157" t="s">
        <v>5796</v>
      </c>
      <c r="I157" t="s">
        <v>5797</v>
      </c>
      <c r="J157" t="s">
        <v>5798</v>
      </c>
      <c r="K157" t="s">
        <v>5799</v>
      </c>
      <c r="L157" t="s">
        <v>5800</v>
      </c>
      <c r="M157" t="s">
        <v>5801</v>
      </c>
      <c r="N157" t="s">
        <v>5802</v>
      </c>
      <c r="O157" t="s">
        <v>5803</v>
      </c>
    </row>
    <row r="158" spans="1:15" x14ac:dyDescent="0.3">
      <c r="A158" t="s">
        <v>4548</v>
      </c>
      <c r="B158">
        <v>8</v>
      </c>
      <c r="C158">
        <v>25469</v>
      </c>
      <c r="D158">
        <v>1</v>
      </c>
      <c r="E158" t="s">
        <v>2920</v>
      </c>
      <c r="F158">
        <v>180</v>
      </c>
      <c r="G158">
        <v>4.8309523816666671</v>
      </c>
      <c r="H158" t="s">
        <v>5804</v>
      </c>
      <c r="I158" t="s">
        <v>5805</v>
      </c>
      <c r="J158" t="s">
        <v>5806</v>
      </c>
      <c r="K158" t="s">
        <v>5807</v>
      </c>
      <c r="L158" t="s">
        <v>5808</v>
      </c>
      <c r="M158" t="s">
        <v>5809</v>
      </c>
      <c r="N158" t="s">
        <v>5810</v>
      </c>
    </row>
    <row r="159" spans="1:15" x14ac:dyDescent="0.3">
      <c r="A159" t="s">
        <v>3552</v>
      </c>
      <c r="B159">
        <v>8</v>
      </c>
      <c r="C159">
        <v>24883</v>
      </c>
      <c r="D159">
        <v>0</v>
      </c>
      <c r="E159" t="s">
        <v>722</v>
      </c>
      <c r="F159">
        <v>180</v>
      </c>
      <c r="G159">
        <v>2.9</v>
      </c>
      <c r="H159" t="s">
        <v>5811</v>
      </c>
      <c r="I159" t="s">
        <v>5812</v>
      </c>
      <c r="J159" t="s">
        <v>5813</v>
      </c>
    </row>
    <row r="160" spans="1:15" x14ac:dyDescent="0.3">
      <c r="A160" t="s">
        <v>4198</v>
      </c>
      <c r="B160">
        <v>8</v>
      </c>
      <c r="C160">
        <v>32347</v>
      </c>
      <c r="D160">
        <v>0</v>
      </c>
      <c r="E160" t="s">
        <v>2213</v>
      </c>
      <c r="F160">
        <v>180</v>
      </c>
      <c r="G160">
        <v>8.9583333333333339</v>
      </c>
      <c r="H160" t="s">
        <v>5814</v>
      </c>
      <c r="I160" t="s">
        <v>5815</v>
      </c>
    </row>
    <row r="161" spans="1:23" x14ac:dyDescent="0.3">
      <c r="A161" t="s">
        <v>3552</v>
      </c>
      <c r="B161">
        <v>8</v>
      </c>
      <c r="C161">
        <v>24883</v>
      </c>
      <c r="D161">
        <v>0</v>
      </c>
      <c r="E161" t="s">
        <v>722</v>
      </c>
      <c r="F161">
        <v>185</v>
      </c>
      <c r="G161">
        <v>1.5523809533333333</v>
      </c>
      <c r="H161" t="s">
        <v>5816</v>
      </c>
      <c r="I161" t="s">
        <v>5817</v>
      </c>
      <c r="J161" t="s">
        <v>5818</v>
      </c>
      <c r="K161" t="s">
        <v>5819</v>
      </c>
      <c r="L161" t="s">
        <v>5820</v>
      </c>
      <c r="M161" t="s">
        <v>5821</v>
      </c>
      <c r="N161" t="s">
        <v>5822</v>
      </c>
    </row>
    <row r="162" spans="1:23" x14ac:dyDescent="0.3">
      <c r="A162" t="s">
        <v>4168</v>
      </c>
      <c r="B162">
        <v>8</v>
      </c>
      <c r="C162">
        <v>99055</v>
      </c>
      <c r="D162">
        <v>15</v>
      </c>
      <c r="E162" t="s">
        <v>2143</v>
      </c>
      <c r="F162">
        <v>190</v>
      </c>
      <c r="G162">
        <v>11.941666666666666</v>
      </c>
      <c r="H162" t="s">
        <v>5823</v>
      </c>
      <c r="I162" t="s">
        <v>5824</v>
      </c>
      <c r="J162" t="s">
        <v>5825</v>
      </c>
      <c r="K162" t="s">
        <v>5826</v>
      </c>
    </row>
    <row r="163" spans="1:23" x14ac:dyDescent="0.3">
      <c r="A163" t="s">
        <v>4442</v>
      </c>
      <c r="B163">
        <v>8</v>
      </c>
      <c r="C163">
        <v>33111</v>
      </c>
      <c r="D163">
        <v>0</v>
      </c>
      <c r="E163" t="s">
        <v>2720</v>
      </c>
      <c r="F163">
        <v>190</v>
      </c>
      <c r="G163">
        <v>8.3000000000000007</v>
      </c>
      <c r="H163" t="s">
        <v>5827</v>
      </c>
      <c r="I163" t="s">
        <v>5828</v>
      </c>
      <c r="J163" t="s">
        <v>5829</v>
      </c>
      <c r="K163" t="s">
        <v>5830</v>
      </c>
      <c r="L163" t="s">
        <v>5831</v>
      </c>
      <c r="M163" t="s">
        <v>5832</v>
      </c>
      <c r="N163" t="s">
        <v>5833</v>
      </c>
      <c r="O163" t="s">
        <v>5834</v>
      </c>
    </row>
    <row r="164" spans="1:23" x14ac:dyDescent="0.3">
      <c r="A164" t="s">
        <v>4937</v>
      </c>
      <c r="B164">
        <v>8</v>
      </c>
      <c r="C164">
        <v>32526</v>
      </c>
      <c r="D164">
        <v>1</v>
      </c>
      <c r="E164" t="s">
        <v>4938</v>
      </c>
      <c r="F164">
        <v>200</v>
      </c>
      <c r="G164">
        <v>8.8854166666666661</v>
      </c>
      <c r="H164" t="s">
        <v>5835</v>
      </c>
      <c r="I164" t="s">
        <v>5836</v>
      </c>
      <c r="J164" t="s">
        <v>5837</v>
      </c>
      <c r="K164" t="s">
        <v>5838</v>
      </c>
      <c r="L164" t="s">
        <v>5839</v>
      </c>
      <c r="M164" t="s">
        <v>5840</v>
      </c>
      <c r="N164" t="s">
        <v>5841</v>
      </c>
      <c r="O164" t="s">
        <v>5842</v>
      </c>
    </row>
    <row r="165" spans="1:23" x14ac:dyDescent="0.3">
      <c r="A165" t="s">
        <v>4303</v>
      </c>
      <c r="B165">
        <v>8</v>
      </c>
      <c r="C165">
        <v>32244</v>
      </c>
      <c r="D165">
        <v>1</v>
      </c>
      <c r="E165" t="s">
        <v>2426</v>
      </c>
      <c r="F165">
        <v>200</v>
      </c>
      <c r="G165">
        <v>11.471875000000001</v>
      </c>
      <c r="H165" t="s">
        <v>5843</v>
      </c>
      <c r="I165" t="s">
        <v>5844</v>
      </c>
      <c r="J165" t="s">
        <v>5845</v>
      </c>
      <c r="K165" t="s">
        <v>5846</v>
      </c>
      <c r="L165" t="s">
        <v>5847</v>
      </c>
      <c r="M165" t="s">
        <v>5848</v>
      </c>
      <c r="N165" t="s">
        <v>5849</v>
      </c>
      <c r="O165" t="s">
        <v>5850</v>
      </c>
      <c r="P165" t="s">
        <v>5851</v>
      </c>
      <c r="Q165" t="s">
        <v>5852</v>
      </c>
      <c r="R165" t="s">
        <v>5853</v>
      </c>
      <c r="S165" t="s">
        <v>5854</v>
      </c>
      <c r="T165" t="s">
        <v>5855</v>
      </c>
      <c r="U165" t="s">
        <v>5856</v>
      </c>
      <c r="V165" t="s">
        <v>5857</v>
      </c>
      <c r="W165" t="s">
        <v>5858</v>
      </c>
    </row>
    <row r="166" spans="1:23" x14ac:dyDescent="0.3">
      <c r="A166" t="s">
        <v>4195</v>
      </c>
      <c r="B166">
        <v>8</v>
      </c>
      <c r="C166">
        <v>31691</v>
      </c>
      <c r="D166">
        <v>6</v>
      </c>
      <c r="E166" t="s">
        <v>2207</v>
      </c>
      <c r="F166">
        <v>200</v>
      </c>
      <c r="G166">
        <v>9.875</v>
      </c>
      <c r="H166" t="s">
        <v>5859</v>
      </c>
      <c r="I166" t="s">
        <v>5860</v>
      </c>
    </row>
    <row r="167" spans="1:23" x14ac:dyDescent="0.3">
      <c r="A167" t="s">
        <v>4372</v>
      </c>
      <c r="B167">
        <v>8</v>
      </c>
      <c r="C167">
        <v>32950</v>
      </c>
      <c r="D167">
        <v>0</v>
      </c>
      <c r="E167" t="s">
        <v>2574</v>
      </c>
      <c r="F167">
        <v>200</v>
      </c>
      <c r="G167">
        <v>9.1750000000000007</v>
      </c>
      <c r="H167" t="s">
        <v>5861</v>
      </c>
      <c r="I167" t="s">
        <v>5862</v>
      </c>
    </row>
    <row r="168" spans="1:23" x14ac:dyDescent="0.3">
      <c r="A168" t="s">
        <v>4233</v>
      </c>
      <c r="B168">
        <v>8</v>
      </c>
      <c r="C168">
        <v>32459</v>
      </c>
      <c r="D168">
        <v>0</v>
      </c>
      <c r="E168" t="s">
        <v>2284</v>
      </c>
      <c r="F168">
        <v>200</v>
      </c>
      <c r="G168">
        <v>4.75</v>
      </c>
      <c r="H168" t="s">
        <v>5863</v>
      </c>
      <c r="I168" t="s">
        <v>5864</v>
      </c>
    </row>
    <row r="169" spans="1:23" x14ac:dyDescent="0.3">
      <c r="A169" t="s">
        <v>4198</v>
      </c>
      <c r="B169">
        <v>8</v>
      </c>
      <c r="C169">
        <v>32347</v>
      </c>
      <c r="D169">
        <v>0</v>
      </c>
      <c r="E169" t="s">
        <v>2213</v>
      </c>
      <c r="F169">
        <v>210</v>
      </c>
      <c r="G169">
        <v>17.850000000000001</v>
      </c>
      <c r="H169" t="s">
        <v>5865</v>
      </c>
      <c r="I169" t="s">
        <v>5866</v>
      </c>
    </row>
    <row r="170" spans="1:23" x14ac:dyDescent="0.3">
      <c r="A170" t="s">
        <v>4306</v>
      </c>
      <c r="B170">
        <v>8</v>
      </c>
      <c r="C170">
        <v>32761</v>
      </c>
      <c r="D170">
        <v>0</v>
      </c>
      <c r="E170" t="s">
        <v>747</v>
      </c>
      <c r="F170">
        <v>210</v>
      </c>
      <c r="G170">
        <v>4.9833333333333334</v>
      </c>
      <c r="H170" t="s">
        <v>5867</v>
      </c>
      <c r="I170" t="s">
        <v>5868</v>
      </c>
    </row>
    <row r="171" spans="1:23" x14ac:dyDescent="0.3">
      <c r="A171" t="s">
        <v>4172</v>
      </c>
      <c r="B171">
        <v>8</v>
      </c>
      <c r="C171">
        <v>32244</v>
      </c>
      <c r="D171">
        <v>0</v>
      </c>
      <c r="E171" t="s">
        <v>2151</v>
      </c>
      <c r="F171">
        <v>210</v>
      </c>
      <c r="G171">
        <v>18.189583333333335</v>
      </c>
      <c r="H171" t="s">
        <v>5869</v>
      </c>
      <c r="I171" t="s">
        <v>5870</v>
      </c>
      <c r="J171" t="s">
        <v>5871</v>
      </c>
      <c r="K171" t="s">
        <v>5872</v>
      </c>
      <c r="L171" t="s">
        <v>5873</v>
      </c>
      <c r="M171" t="s">
        <v>5874</v>
      </c>
      <c r="N171" t="s">
        <v>5875</v>
      </c>
      <c r="O171" t="s">
        <v>5876</v>
      </c>
    </row>
    <row r="172" spans="1:23" x14ac:dyDescent="0.3">
      <c r="A172" t="s">
        <v>3939</v>
      </c>
      <c r="B172">
        <v>8</v>
      </c>
      <c r="C172">
        <v>99051</v>
      </c>
      <c r="D172">
        <v>17</v>
      </c>
      <c r="E172" t="s">
        <v>1634</v>
      </c>
      <c r="F172">
        <v>210</v>
      </c>
      <c r="G172">
        <v>9.3166666666666664</v>
      </c>
      <c r="H172" t="s">
        <v>5877</v>
      </c>
      <c r="I172" t="s">
        <v>5878</v>
      </c>
    </row>
    <row r="173" spans="1:23" x14ac:dyDescent="0.3">
      <c r="A173" t="s">
        <v>3718</v>
      </c>
      <c r="B173">
        <v>8</v>
      </c>
      <c r="C173">
        <v>28371</v>
      </c>
      <c r="D173">
        <v>0</v>
      </c>
      <c r="E173" t="s">
        <v>1134</v>
      </c>
      <c r="F173">
        <v>210</v>
      </c>
      <c r="G173">
        <v>15.533333333333333</v>
      </c>
      <c r="H173" t="s">
        <v>5879</v>
      </c>
      <c r="I173" t="s">
        <v>5880</v>
      </c>
    </row>
    <row r="174" spans="1:23" x14ac:dyDescent="0.3">
      <c r="A174" t="s">
        <v>4226</v>
      </c>
      <c r="B174">
        <v>8</v>
      </c>
      <c r="C174">
        <v>99048</v>
      </c>
      <c r="D174">
        <v>38</v>
      </c>
      <c r="E174" t="s">
        <v>2269</v>
      </c>
      <c r="F174">
        <v>210</v>
      </c>
      <c r="G174">
        <v>10.1</v>
      </c>
      <c r="H174" t="s">
        <v>5881</v>
      </c>
      <c r="I174" t="s">
        <v>5882</v>
      </c>
    </row>
    <row r="175" spans="1:23" x14ac:dyDescent="0.3">
      <c r="A175" t="s">
        <v>4935</v>
      </c>
      <c r="B175">
        <v>8</v>
      </c>
      <c r="C175">
        <v>32876</v>
      </c>
      <c r="D175">
        <v>0</v>
      </c>
      <c r="E175" t="s">
        <v>4936</v>
      </c>
      <c r="F175">
        <v>220</v>
      </c>
      <c r="G175">
        <v>0.35000000000000003</v>
      </c>
      <c r="H175" t="s">
        <v>5883</v>
      </c>
      <c r="I175" t="s">
        <v>5884</v>
      </c>
    </row>
    <row r="176" spans="1:23" x14ac:dyDescent="0.3">
      <c r="A176" t="s">
        <v>3433</v>
      </c>
      <c r="B176">
        <v>8</v>
      </c>
      <c r="C176">
        <v>19344</v>
      </c>
      <c r="D176">
        <v>0</v>
      </c>
      <c r="E176" t="s">
        <v>357</v>
      </c>
      <c r="F176">
        <v>220</v>
      </c>
      <c r="G176">
        <v>11.112500000000001</v>
      </c>
      <c r="H176" t="s">
        <v>5885</v>
      </c>
      <c r="I176" t="s">
        <v>5886</v>
      </c>
      <c r="J176" t="s">
        <v>5887</v>
      </c>
      <c r="K176" t="s">
        <v>5888</v>
      </c>
    </row>
    <row r="177" spans="1:15" x14ac:dyDescent="0.3">
      <c r="A177" t="s">
        <v>4044</v>
      </c>
      <c r="B177">
        <v>8</v>
      </c>
      <c r="C177">
        <v>31590</v>
      </c>
      <c r="D177">
        <v>0</v>
      </c>
      <c r="E177" t="s">
        <v>1867</v>
      </c>
      <c r="F177">
        <v>220</v>
      </c>
      <c r="G177">
        <v>8.2416666666666671</v>
      </c>
      <c r="H177" t="s">
        <v>5889</v>
      </c>
      <c r="I177" t="s">
        <v>5890</v>
      </c>
    </row>
    <row r="178" spans="1:15" x14ac:dyDescent="0.3">
      <c r="A178" t="s">
        <v>4028</v>
      </c>
      <c r="B178">
        <v>8</v>
      </c>
      <c r="C178">
        <v>31290</v>
      </c>
      <c r="D178">
        <v>0</v>
      </c>
      <c r="E178" t="s">
        <v>1830</v>
      </c>
      <c r="F178">
        <v>220</v>
      </c>
      <c r="G178">
        <v>0.35833333333333334</v>
      </c>
      <c r="H178" t="s">
        <v>5891</v>
      </c>
      <c r="I178" t="s">
        <v>5892</v>
      </c>
    </row>
    <row r="179" spans="1:15" x14ac:dyDescent="0.3">
      <c r="A179" t="s">
        <v>4059</v>
      </c>
      <c r="B179">
        <v>8</v>
      </c>
      <c r="C179">
        <v>33172</v>
      </c>
      <c r="D179">
        <v>0</v>
      </c>
      <c r="E179" t="s">
        <v>1896</v>
      </c>
      <c r="F179">
        <v>220</v>
      </c>
      <c r="G179">
        <v>1.1166666666666667</v>
      </c>
      <c r="H179" t="s">
        <v>5893</v>
      </c>
      <c r="I179" t="s">
        <v>5894</v>
      </c>
    </row>
    <row r="180" spans="1:15" x14ac:dyDescent="0.3">
      <c r="A180" t="s">
        <v>3400</v>
      </c>
      <c r="B180">
        <v>8</v>
      </c>
      <c r="C180">
        <v>25469</v>
      </c>
      <c r="D180">
        <v>0</v>
      </c>
      <c r="E180" t="s">
        <v>253</v>
      </c>
      <c r="F180">
        <v>230</v>
      </c>
      <c r="G180">
        <v>2.8958333333333335</v>
      </c>
      <c r="H180" t="s">
        <v>5895</v>
      </c>
      <c r="I180" t="s">
        <v>5896</v>
      </c>
      <c r="J180" t="s">
        <v>5897</v>
      </c>
      <c r="K180" t="s">
        <v>5898</v>
      </c>
    </row>
    <row r="181" spans="1:15" x14ac:dyDescent="0.3">
      <c r="A181" t="s">
        <v>3921</v>
      </c>
      <c r="B181">
        <v>8</v>
      </c>
      <c r="C181">
        <v>99115</v>
      </c>
      <c r="D181">
        <v>4</v>
      </c>
      <c r="E181" t="s">
        <v>1590</v>
      </c>
      <c r="F181">
        <v>230</v>
      </c>
      <c r="G181">
        <v>5.541666666666667</v>
      </c>
      <c r="H181" t="s">
        <v>5899</v>
      </c>
      <c r="I181" t="s">
        <v>5900</v>
      </c>
      <c r="J181" t="s">
        <v>5901</v>
      </c>
      <c r="K181" t="s">
        <v>5902</v>
      </c>
      <c r="L181" t="s">
        <v>5903</v>
      </c>
      <c r="M181" t="s">
        <v>5904</v>
      </c>
      <c r="N181" t="s">
        <v>5905</v>
      </c>
      <c r="O181" t="s">
        <v>5906</v>
      </c>
    </row>
    <row r="182" spans="1:15" x14ac:dyDescent="0.3">
      <c r="A182" t="s">
        <v>3647</v>
      </c>
      <c r="B182">
        <v>8</v>
      </c>
      <c r="C182">
        <v>27490</v>
      </c>
      <c r="D182">
        <v>0</v>
      </c>
      <c r="E182" t="s">
        <v>971</v>
      </c>
      <c r="F182">
        <v>230</v>
      </c>
      <c r="G182">
        <v>0.77500000000000002</v>
      </c>
      <c r="H182" t="s">
        <v>5907</v>
      </c>
      <c r="I182" t="s">
        <v>5908</v>
      </c>
    </row>
    <row r="183" spans="1:15" x14ac:dyDescent="0.3">
      <c r="A183" t="s">
        <v>3730</v>
      </c>
      <c r="B183">
        <v>8</v>
      </c>
      <c r="C183">
        <v>28520</v>
      </c>
      <c r="D183">
        <v>0</v>
      </c>
      <c r="E183" t="s">
        <v>1162</v>
      </c>
      <c r="F183">
        <v>230</v>
      </c>
      <c r="G183">
        <v>6.8083333333333336</v>
      </c>
      <c r="H183" t="s">
        <v>5909</v>
      </c>
      <c r="I183" t="s">
        <v>5910</v>
      </c>
    </row>
    <row r="184" spans="1:15" x14ac:dyDescent="0.3">
      <c r="A184" t="s">
        <v>4159</v>
      </c>
      <c r="B184">
        <v>8</v>
      </c>
      <c r="C184">
        <v>32168</v>
      </c>
      <c r="D184">
        <v>0</v>
      </c>
      <c r="E184" t="s">
        <v>2118</v>
      </c>
      <c r="F184">
        <v>240</v>
      </c>
      <c r="G184">
        <v>17.020833333333332</v>
      </c>
      <c r="H184" t="s">
        <v>5911</v>
      </c>
      <c r="I184" t="s">
        <v>5912</v>
      </c>
      <c r="J184" t="s">
        <v>5913</v>
      </c>
      <c r="K184" t="s">
        <v>5914</v>
      </c>
    </row>
    <row r="185" spans="1:15" x14ac:dyDescent="0.3">
      <c r="A185" t="s">
        <v>4390</v>
      </c>
      <c r="B185">
        <v>8</v>
      </c>
      <c r="C185">
        <v>32978</v>
      </c>
      <c r="D185">
        <v>0</v>
      </c>
      <c r="E185" t="s">
        <v>2612</v>
      </c>
      <c r="F185">
        <v>240</v>
      </c>
      <c r="G185">
        <v>0.85833333333333339</v>
      </c>
      <c r="H185" t="s">
        <v>5915</v>
      </c>
      <c r="I185" t="s">
        <v>5916</v>
      </c>
      <c r="J185" t="s">
        <v>5917</v>
      </c>
      <c r="K185" t="s">
        <v>5918</v>
      </c>
      <c r="L185" t="s">
        <v>5919</v>
      </c>
      <c r="M185" t="s">
        <v>5920</v>
      </c>
      <c r="N185" t="s">
        <v>5921</v>
      </c>
      <c r="O185" t="s">
        <v>5922</v>
      </c>
    </row>
    <row r="186" spans="1:15" x14ac:dyDescent="0.3">
      <c r="A186" t="s">
        <v>3460</v>
      </c>
      <c r="B186">
        <v>8</v>
      </c>
      <c r="C186">
        <v>24897</v>
      </c>
      <c r="D186">
        <v>0</v>
      </c>
      <c r="E186" t="s">
        <v>448</v>
      </c>
      <c r="F186">
        <v>240</v>
      </c>
      <c r="G186">
        <v>1.2958333333333334</v>
      </c>
      <c r="H186" t="s">
        <v>5923</v>
      </c>
      <c r="I186" t="s">
        <v>5924</v>
      </c>
      <c r="J186" t="s">
        <v>5925</v>
      </c>
      <c r="K186" t="s">
        <v>5926</v>
      </c>
    </row>
    <row r="187" spans="1:15" x14ac:dyDescent="0.3">
      <c r="A187" t="s">
        <v>3866</v>
      </c>
      <c r="B187">
        <v>8</v>
      </c>
      <c r="C187">
        <v>99055</v>
      </c>
      <c r="D187">
        <v>3</v>
      </c>
      <c r="E187" t="s">
        <v>1458</v>
      </c>
      <c r="F187">
        <v>240</v>
      </c>
      <c r="G187">
        <v>8.1166666666666671</v>
      </c>
      <c r="H187" t="s">
        <v>5927</v>
      </c>
      <c r="I187" t="s">
        <v>5928</v>
      </c>
    </row>
    <row r="188" spans="1:15" x14ac:dyDescent="0.3">
      <c r="A188" t="s">
        <v>4181</v>
      </c>
      <c r="B188">
        <v>8</v>
      </c>
      <c r="C188">
        <v>99033</v>
      </c>
      <c r="D188">
        <v>176</v>
      </c>
      <c r="E188" t="s">
        <v>2173</v>
      </c>
      <c r="F188">
        <v>240</v>
      </c>
      <c r="G188">
        <v>12.425000000000001</v>
      </c>
      <c r="H188" t="s">
        <v>5929</v>
      </c>
      <c r="I188" t="s">
        <v>5930</v>
      </c>
    </row>
    <row r="189" spans="1:15" x14ac:dyDescent="0.3">
      <c r="A189" t="s">
        <v>3941</v>
      </c>
      <c r="B189">
        <v>8</v>
      </c>
      <c r="C189">
        <v>99051</v>
      </c>
      <c r="D189">
        <v>28</v>
      </c>
      <c r="E189" t="s">
        <v>1639</v>
      </c>
      <c r="F189">
        <v>240</v>
      </c>
      <c r="G189">
        <v>0.3</v>
      </c>
      <c r="H189" t="s">
        <v>5931</v>
      </c>
      <c r="I189" t="s">
        <v>5932</v>
      </c>
    </row>
    <row r="190" spans="1:15" x14ac:dyDescent="0.3">
      <c r="A190" t="s">
        <v>4372</v>
      </c>
      <c r="B190">
        <v>8</v>
      </c>
      <c r="C190">
        <v>32950</v>
      </c>
      <c r="D190">
        <v>0</v>
      </c>
      <c r="E190" t="s">
        <v>2574</v>
      </c>
      <c r="F190">
        <v>245</v>
      </c>
      <c r="G190">
        <v>7.3416666666666668</v>
      </c>
      <c r="H190" t="s">
        <v>5933</v>
      </c>
      <c r="I190" t="s">
        <v>5934</v>
      </c>
    </row>
    <row r="191" spans="1:15" x14ac:dyDescent="0.3">
      <c r="A191" t="s">
        <v>3718</v>
      </c>
      <c r="B191">
        <v>8</v>
      </c>
      <c r="C191">
        <v>28371</v>
      </c>
      <c r="D191">
        <v>0</v>
      </c>
      <c r="E191" t="s">
        <v>1134</v>
      </c>
      <c r="F191">
        <v>250</v>
      </c>
      <c r="G191">
        <v>12.344444443333334</v>
      </c>
      <c r="H191" t="s">
        <v>5935</v>
      </c>
      <c r="I191" t="s">
        <v>5936</v>
      </c>
      <c r="J191" t="s">
        <v>5937</v>
      </c>
    </row>
    <row r="192" spans="1:15" x14ac:dyDescent="0.3">
      <c r="A192" t="s">
        <v>3674</v>
      </c>
      <c r="B192">
        <v>8</v>
      </c>
      <c r="C192">
        <v>27769</v>
      </c>
      <c r="D192">
        <v>0</v>
      </c>
      <c r="E192" t="s">
        <v>1035</v>
      </c>
      <c r="F192">
        <v>250</v>
      </c>
      <c r="G192">
        <v>1.0833333333333333</v>
      </c>
      <c r="H192" t="s">
        <v>5938</v>
      </c>
      <c r="I192" t="s">
        <v>5939</v>
      </c>
      <c r="J192" t="s">
        <v>5940</v>
      </c>
      <c r="K192" t="s">
        <v>5941</v>
      </c>
    </row>
    <row r="193" spans="1:16" x14ac:dyDescent="0.3">
      <c r="A193" t="s">
        <v>4036</v>
      </c>
      <c r="B193">
        <v>8</v>
      </c>
      <c r="C193">
        <v>31521</v>
      </c>
      <c r="D193">
        <v>0</v>
      </c>
      <c r="E193" t="s">
        <v>1848</v>
      </c>
      <c r="F193">
        <v>250</v>
      </c>
      <c r="G193">
        <v>3.95</v>
      </c>
      <c r="H193" t="s">
        <v>5942</v>
      </c>
      <c r="I193" t="s">
        <v>5943</v>
      </c>
      <c r="J193" t="s">
        <v>5944</v>
      </c>
      <c r="K193" t="s">
        <v>5945</v>
      </c>
    </row>
    <row r="194" spans="1:16" x14ac:dyDescent="0.3">
      <c r="A194" t="s">
        <v>3610</v>
      </c>
      <c r="B194">
        <v>8</v>
      </c>
      <c r="C194">
        <v>26611</v>
      </c>
      <c r="D194">
        <v>0</v>
      </c>
      <c r="E194" t="s">
        <v>877</v>
      </c>
      <c r="F194">
        <v>250</v>
      </c>
      <c r="G194">
        <v>7.3333333333333339</v>
      </c>
      <c r="H194" t="s">
        <v>5946</v>
      </c>
      <c r="I194" t="s">
        <v>5947</v>
      </c>
    </row>
    <row r="195" spans="1:16" x14ac:dyDescent="0.3">
      <c r="A195" t="s">
        <v>4028</v>
      </c>
      <c r="B195">
        <v>8</v>
      </c>
      <c r="C195">
        <v>31290</v>
      </c>
      <c r="D195">
        <v>0</v>
      </c>
      <c r="E195" t="s">
        <v>1830</v>
      </c>
      <c r="F195">
        <v>260</v>
      </c>
      <c r="G195">
        <v>7.3250000000000002</v>
      </c>
      <c r="H195" t="s">
        <v>5948</v>
      </c>
      <c r="I195" t="s">
        <v>5949</v>
      </c>
    </row>
    <row r="196" spans="1:16" x14ac:dyDescent="0.3">
      <c r="A196" t="s">
        <v>3883</v>
      </c>
      <c r="B196">
        <v>8</v>
      </c>
      <c r="C196">
        <v>29934</v>
      </c>
      <c r="D196">
        <v>0</v>
      </c>
      <c r="E196" t="s">
        <v>1503</v>
      </c>
      <c r="F196">
        <v>260</v>
      </c>
      <c r="G196">
        <v>3.8583333333333334</v>
      </c>
      <c r="H196" t="s">
        <v>5950</v>
      </c>
      <c r="I196" t="s">
        <v>5951</v>
      </c>
    </row>
    <row r="197" spans="1:16" x14ac:dyDescent="0.3">
      <c r="A197" t="s">
        <v>3462</v>
      </c>
      <c r="B197">
        <v>8</v>
      </c>
      <c r="C197">
        <v>22102</v>
      </c>
      <c r="D197">
        <v>0</v>
      </c>
      <c r="E197" t="s">
        <v>456</v>
      </c>
      <c r="F197">
        <v>264</v>
      </c>
      <c r="G197">
        <v>4.6166666666666671</v>
      </c>
      <c r="H197" t="s">
        <v>5120</v>
      </c>
      <c r="I197" t="s">
        <v>5952</v>
      </c>
    </row>
    <row r="198" spans="1:16" x14ac:dyDescent="0.3">
      <c r="A198" t="s">
        <v>3605</v>
      </c>
      <c r="B198">
        <v>8</v>
      </c>
      <c r="C198">
        <v>26469</v>
      </c>
      <c r="D198">
        <v>0</v>
      </c>
      <c r="E198" t="s">
        <v>863</v>
      </c>
      <c r="F198">
        <v>264</v>
      </c>
      <c r="G198">
        <v>3.5500000000000003</v>
      </c>
      <c r="H198" t="s">
        <v>5953</v>
      </c>
      <c r="I198" t="s">
        <v>5954</v>
      </c>
    </row>
    <row r="199" spans="1:16" x14ac:dyDescent="0.3">
      <c r="A199" t="s">
        <v>3451</v>
      </c>
      <c r="B199">
        <v>8</v>
      </c>
      <c r="C199">
        <v>99082</v>
      </c>
      <c r="D199">
        <v>3</v>
      </c>
      <c r="E199" t="s">
        <v>416</v>
      </c>
      <c r="F199">
        <v>266</v>
      </c>
      <c r="G199">
        <v>1.3958333333333333</v>
      </c>
      <c r="H199" t="s">
        <v>5955</v>
      </c>
      <c r="I199" t="s">
        <v>5956</v>
      </c>
      <c r="J199" t="s">
        <v>5957</v>
      </c>
      <c r="K199" t="s">
        <v>5958</v>
      </c>
    </row>
    <row r="200" spans="1:16" x14ac:dyDescent="0.3">
      <c r="A200" t="s">
        <v>4935</v>
      </c>
      <c r="B200">
        <v>8</v>
      </c>
      <c r="C200">
        <v>32876</v>
      </c>
      <c r="D200">
        <v>0</v>
      </c>
      <c r="E200" t="s">
        <v>4936</v>
      </c>
      <c r="F200">
        <v>9999</v>
      </c>
      <c r="G200">
        <v>0</v>
      </c>
      <c r="H200" t="s">
        <v>5120</v>
      </c>
    </row>
    <row r="201" spans="1:16" x14ac:dyDescent="0.3">
      <c r="A201" t="s">
        <v>3400</v>
      </c>
      <c r="B201">
        <v>8</v>
      </c>
      <c r="C201">
        <v>25469</v>
      </c>
      <c r="D201">
        <v>0</v>
      </c>
      <c r="E201" t="s">
        <v>253</v>
      </c>
      <c r="F201">
        <v>9999</v>
      </c>
      <c r="G201">
        <v>0</v>
      </c>
      <c r="H201" t="s">
        <v>5120</v>
      </c>
    </row>
    <row r="202" spans="1:16" x14ac:dyDescent="0.3">
      <c r="A202" t="s">
        <v>4467</v>
      </c>
      <c r="B202">
        <v>8</v>
      </c>
      <c r="C202">
        <v>99062</v>
      </c>
      <c r="D202">
        <v>68</v>
      </c>
      <c r="E202" t="s">
        <v>2767</v>
      </c>
      <c r="F202">
        <v>9999</v>
      </c>
      <c r="G202">
        <v>0.43333333333333335</v>
      </c>
      <c r="H202" t="s">
        <v>5959</v>
      </c>
    </row>
    <row r="203" spans="1:16" x14ac:dyDescent="0.3">
      <c r="A203" t="s">
        <v>4094</v>
      </c>
      <c r="B203">
        <v>8</v>
      </c>
      <c r="C203">
        <v>31691</v>
      </c>
      <c r="D203">
        <v>1</v>
      </c>
      <c r="E203" t="s">
        <v>1975</v>
      </c>
      <c r="F203">
        <v>9999</v>
      </c>
      <c r="G203">
        <v>0.41666666666666669</v>
      </c>
      <c r="H203" t="s">
        <v>5960</v>
      </c>
      <c r="I203" t="s">
        <v>5961</v>
      </c>
    </row>
    <row r="204" spans="1:16" x14ac:dyDescent="0.3">
      <c r="A204" t="s">
        <v>4159</v>
      </c>
      <c r="B204">
        <v>8</v>
      </c>
      <c r="C204">
        <v>32168</v>
      </c>
      <c r="D204">
        <v>0</v>
      </c>
      <c r="E204" t="s">
        <v>2118</v>
      </c>
      <c r="F204">
        <v>9999</v>
      </c>
      <c r="G204">
        <v>0.43333333333333335</v>
      </c>
      <c r="H204" t="s">
        <v>5962</v>
      </c>
    </row>
    <row r="205" spans="1:16" x14ac:dyDescent="0.3">
      <c r="A205" t="s">
        <v>3552</v>
      </c>
      <c r="B205">
        <v>8</v>
      </c>
      <c r="C205">
        <v>24883</v>
      </c>
      <c r="D205">
        <v>0</v>
      </c>
      <c r="E205" t="s">
        <v>722</v>
      </c>
      <c r="F205">
        <v>9999</v>
      </c>
      <c r="G205">
        <v>0.16666666666666666</v>
      </c>
      <c r="H205" t="s">
        <v>5963</v>
      </c>
    </row>
    <row r="206" spans="1:16" x14ac:dyDescent="0.3">
      <c r="A206" t="s">
        <v>4186</v>
      </c>
      <c r="B206">
        <v>8</v>
      </c>
      <c r="C206">
        <v>99033</v>
      </c>
      <c r="D206">
        <v>178</v>
      </c>
      <c r="E206" t="s">
        <v>2187</v>
      </c>
      <c r="F206">
        <v>9999</v>
      </c>
      <c r="G206">
        <v>2.4500000000000002</v>
      </c>
      <c r="H206" t="s">
        <v>5964</v>
      </c>
    </row>
    <row r="207" spans="1:16" x14ac:dyDescent="0.3">
      <c r="A207" t="s">
        <v>4570</v>
      </c>
      <c r="B207">
        <v>8</v>
      </c>
      <c r="C207">
        <v>33408</v>
      </c>
      <c r="D207">
        <v>0</v>
      </c>
      <c r="E207" t="s">
        <v>2964</v>
      </c>
      <c r="F207">
        <v>9999</v>
      </c>
      <c r="G207">
        <v>0.15</v>
      </c>
      <c r="H207" t="s">
        <v>5965</v>
      </c>
    </row>
    <row r="208" spans="1:16" x14ac:dyDescent="0.3">
      <c r="A208" t="s">
        <v>4652</v>
      </c>
      <c r="B208">
        <v>9</v>
      </c>
      <c r="C208">
        <v>33569</v>
      </c>
      <c r="D208">
        <v>0</v>
      </c>
      <c r="E208" t="s">
        <v>3119</v>
      </c>
      <c r="F208">
        <v>1</v>
      </c>
      <c r="G208">
        <v>12.024074073333333</v>
      </c>
      <c r="H208" t="s">
        <v>5120</v>
      </c>
      <c r="I208" t="s">
        <v>5966</v>
      </c>
      <c r="J208" t="s">
        <v>5967</v>
      </c>
      <c r="K208" t="s">
        <v>5968</v>
      </c>
      <c r="L208" t="s">
        <v>5969</v>
      </c>
      <c r="M208" t="s">
        <v>5970</v>
      </c>
      <c r="N208" t="s">
        <v>5971</v>
      </c>
      <c r="O208" t="s">
        <v>5972</v>
      </c>
      <c r="P208" t="s">
        <v>5973</v>
      </c>
    </row>
    <row r="209" spans="1:15" x14ac:dyDescent="0.3">
      <c r="A209" t="s">
        <v>3878</v>
      </c>
      <c r="B209">
        <v>9</v>
      </c>
      <c r="C209">
        <v>29876</v>
      </c>
      <c r="D209">
        <v>0</v>
      </c>
      <c r="E209" t="s">
        <v>1491</v>
      </c>
      <c r="F209">
        <v>1</v>
      </c>
      <c r="G209">
        <v>10.220000000000001</v>
      </c>
      <c r="H209" t="s">
        <v>5120</v>
      </c>
      <c r="I209" t="s">
        <v>5974</v>
      </c>
      <c r="J209" t="s">
        <v>5975</v>
      </c>
      <c r="K209" t="s">
        <v>5976</v>
      </c>
      <c r="L209" t="s">
        <v>5977</v>
      </c>
    </row>
    <row r="210" spans="1:15" x14ac:dyDescent="0.3">
      <c r="A210" t="s">
        <v>4282</v>
      </c>
      <c r="B210">
        <v>9</v>
      </c>
      <c r="C210">
        <v>32701</v>
      </c>
      <c r="D210">
        <v>1</v>
      </c>
      <c r="E210" t="s">
        <v>2385</v>
      </c>
      <c r="F210">
        <v>1</v>
      </c>
      <c r="G210">
        <v>0</v>
      </c>
      <c r="H210" t="s">
        <v>5120</v>
      </c>
    </row>
    <row r="211" spans="1:15" x14ac:dyDescent="0.3">
      <c r="A211" t="s">
        <v>4288</v>
      </c>
      <c r="B211">
        <v>9</v>
      </c>
      <c r="C211">
        <v>32701</v>
      </c>
      <c r="D211">
        <v>5</v>
      </c>
      <c r="E211" t="s">
        <v>2398</v>
      </c>
      <c r="F211">
        <v>1</v>
      </c>
      <c r="G211">
        <v>0.10833333333333334</v>
      </c>
      <c r="H211" t="s">
        <v>5120</v>
      </c>
      <c r="I211" t="s">
        <v>5978</v>
      </c>
    </row>
    <row r="212" spans="1:15" x14ac:dyDescent="0.3">
      <c r="A212" t="s">
        <v>3744</v>
      </c>
      <c r="B212">
        <v>9</v>
      </c>
      <c r="C212">
        <v>28687</v>
      </c>
      <c r="D212">
        <v>0</v>
      </c>
      <c r="E212" t="s">
        <v>1192</v>
      </c>
      <c r="F212">
        <v>1</v>
      </c>
      <c r="G212">
        <v>0</v>
      </c>
      <c r="H212" t="s">
        <v>5120</v>
      </c>
      <c r="I212" t="s">
        <v>5120</v>
      </c>
    </row>
    <row r="213" spans="1:15" x14ac:dyDescent="0.3">
      <c r="A213" t="s">
        <v>3427</v>
      </c>
      <c r="B213">
        <v>9</v>
      </c>
      <c r="C213">
        <v>18325</v>
      </c>
      <c r="D213">
        <v>0</v>
      </c>
      <c r="E213" t="s">
        <v>338</v>
      </c>
      <c r="F213">
        <v>1</v>
      </c>
      <c r="G213">
        <v>0</v>
      </c>
      <c r="H213" t="s">
        <v>5120</v>
      </c>
    </row>
    <row r="214" spans="1:15" x14ac:dyDescent="0.3">
      <c r="A214" t="s">
        <v>3570</v>
      </c>
      <c r="B214">
        <v>9</v>
      </c>
      <c r="C214">
        <v>25173</v>
      </c>
      <c r="D214">
        <v>0</v>
      </c>
      <c r="E214" t="s">
        <v>770</v>
      </c>
      <c r="F214">
        <v>1</v>
      </c>
      <c r="G214">
        <v>0</v>
      </c>
      <c r="H214" t="s">
        <v>5120</v>
      </c>
      <c r="I214" t="s">
        <v>5120</v>
      </c>
      <c r="J214" t="s">
        <v>5120</v>
      </c>
    </row>
    <row r="215" spans="1:15" x14ac:dyDescent="0.3">
      <c r="A215" t="s">
        <v>4392</v>
      </c>
      <c r="B215">
        <v>9</v>
      </c>
      <c r="C215">
        <v>99104</v>
      </c>
      <c r="D215">
        <v>15</v>
      </c>
      <c r="E215" t="s">
        <v>2618</v>
      </c>
      <c r="F215">
        <v>1</v>
      </c>
      <c r="G215">
        <v>0</v>
      </c>
      <c r="H215" t="s">
        <v>5120</v>
      </c>
    </row>
    <row r="216" spans="1:15" x14ac:dyDescent="0.3">
      <c r="A216" t="s">
        <v>4461</v>
      </c>
      <c r="B216">
        <v>9</v>
      </c>
      <c r="C216">
        <v>33186</v>
      </c>
      <c r="D216">
        <v>0</v>
      </c>
      <c r="E216" t="s">
        <v>2755</v>
      </c>
      <c r="F216">
        <v>1</v>
      </c>
      <c r="G216">
        <v>0</v>
      </c>
      <c r="H216" t="s">
        <v>5120</v>
      </c>
    </row>
    <row r="217" spans="1:15" x14ac:dyDescent="0.3">
      <c r="A217" t="s">
        <v>3512</v>
      </c>
      <c r="B217">
        <v>9</v>
      </c>
      <c r="C217">
        <v>99076</v>
      </c>
      <c r="D217">
        <v>11</v>
      </c>
      <c r="E217" t="s">
        <v>613</v>
      </c>
      <c r="F217">
        <v>1</v>
      </c>
      <c r="G217">
        <v>2.85</v>
      </c>
      <c r="H217" t="s">
        <v>5979</v>
      </c>
      <c r="I217" t="s">
        <v>5980</v>
      </c>
      <c r="J217" t="s">
        <v>5981</v>
      </c>
      <c r="K217" t="s">
        <v>5982</v>
      </c>
      <c r="L217" t="s">
        <v>5983</v>
      </c>
      <c r="M217" t="s">
        <v>5984</v>
      </c>
      <c r="N217" t="s">
        <v>5985</v>
      </c>
      <c r="O217" t="s">
        <v>5986</v>
      </c>
    </row>
    <row r="218" spans="1:15" x14ac:dyDescent="0.3">
      <c r="A218" t="s">
        <v>4650</v>
      </c>
      <c r="B218">
        <v>9</v>
      </c>
      <c r="C218">
        <v>33531</v>
      </c>
      <c r="D218">
        <v>0</v>
      </c>
      <c r="E218" t="s">
        <v>3113</v>
      </c>
      <c r="F218">
        <v>1</v>
      </c>
      <c r="G218">
        <v>2.9666666666666668</v>
      </c>
      <c r="H218" t="s">
        <v>5987</v>
      </c>
    </row>
    <row r="219" spans="1:15" x14ac:dyDescent="0.3">
      <c r="A219" t="s">
        <v>3851</v>
      </c>
      <c r="B219">
        <v>9</v>
      </c>
      <c r="C219">
        <v>29550</v>
      </c>
      <c r="D219">
        <v>0</v>
      </c>
      <c r="E219" t="s">
        <v>1425</v>
      </c>
      <c r="F219">
        <v>1</v>
      </c>
      <c r="G219">
        <v>4.6733333333333338</v>
      </c>
      <c r="H219" t="s">
        <v>5988</v>
      </c>
      <c r="I219" t="s">
        <v>5989</v>
      </c>
      <c r="J219" t="s">
        <v>5990</v>
      </c>
      <c r="K219" t="s">
        <v>5991</v>
      </c>
      <c r="L219" t="s">
        <v>5992</v>
      </c>
    </row>
    <row r="220" spans="1:15" x14ac:dyDescent="0.3">
      <c r="A220" t="s">
        <v>4526</v>
      </c>
      <c r="B220">
        <v>9</v>
      </c>
      <c r="C220">
        <v>33325</v>
      </c>
      <c r="D220">
        <v>0</v>
      </c>
      <c r="E220" t="s">
        <v>2880</v>
      </c>
      <c r="F220">
        <v>1</v>
      </c>
      <c r="G220">
        <v>1.1166666666666667</v>
      </c>
      <c r="H220" t="s">
        <v>5993</v>
      </c>
      <c r="I220" t="s">
        <v>5994</v>
      </c>
    </row>
    <row r="221" spans="1:15" x14ac:dyDescent="0.3">
      <c r="A221" t="s">
        <v>4244</v>
      </c>
      <c r="B221">
        <v>9</v>
      </c>
      <c r="C221">
        <v>32501</v>
      </c>
      <c r="D221">
        <v>0</v>
      </c>
      <c r="E221" t="s">
        <v>2304</v>
      </c>
      <c r="F221">
        <v>1</v>
      </c>
      <c r="G221">
        <v>0.7583333333333333</v>
      </c>
      <c r="H221" t="s">
        <v>5995</v>
      </c>
      <c r="I221" t="s">
        <v>5996</v>
      </c>
    </row>
    <row r="222" spans="1:15" x14ac:dyDescent="0.3">
      <c r="A222" t="s">
        <v>3896</v>
      </c>
      <c r="B222">
        <v>9</v>
      </c>
      <c r="C222">
        <v>30157</v>
      </c>
      <c r="D222">
        <v>0</v>
      </c>
      <c r="E222" t="s">
        <v>1537</v>
      </c>
      <c r="F222">
        <v>1</v>
      </c>
      <c r="G222">
        <v>37.450000000000003</v>
      </c>
      <c r="H222" t="s">
        <v>5997</v>
      </c>
    </row>
    <row r="223" spans="1:15" x14ac:dyDescent="0.3">
      <c r="A223" t="s">
        <v>3664</v>
      </c>
      <c r="B223">
        <v>9</v>
      </c>
      <c r="C223">
        <v>27670</v>
      </c>
      <c r="D223">
        <v>0</v>
      </c>
      <c r="E223" t="s">
        <v>1011</v>
      </c>
      <c r="F223">
        <v>1</v>
      </c>
      <c r="G223">
        <v>0.2</v>
      </c>
      <c r="H223" t="s">
        <v>5998</v>
      </c>
      <c r="I223" t="s">
        <v>5999</v>
      </c>
    </row>
    <row r="224" spans="1:15" x14ac:dyDescent="0.3">
      <c r="A224" t="s">
        <v>3684</v>
      </c>
      <c r="B224">
        <v>9</v>
      </c>
      <c r="C224">
        <v>99048</v>
      </c>
      <c r="D224">
        <v>26</v>
      </c>
      <c r="E224" t="s">
        <v>1061</v>
      </c>
      <c r="F224">
        <v>1</v>
      </c>
      <c r="G224">
        <v>0.13888889000000001</v>
      </c>
      <c r="H224" t="s">
        <v>6000</v>
      </c>
      <c r="I224" t="s">
        <v>6001</v>
      </c>
      <c r="J224" t="s">
        <v>6002</v>
      </c>
    </row>
    <row r="225" spans="1:16" x14ac:dyDescent="0.3">
      <c r="A225" t="s">
        <v>3620</v>
      </c>
      <c r="B225">
        <v>9</v>
      </c>
      <c r="C225">
        <v>27018</v>
      </c>
      <c r="D225">
        <v>0</v>
      </c>
      <c r="E225" t="s">
        <v>902</v>
      </c>
      <c r="F225">
        <v>1</v>
      </c>
      <c r="G225">
        <v>0.15</v>
      </c>
      <c r="H225" t="s">
        <v>6003</v>
      </c>
    </row>
    <row r="226" spans="1:16" x14ac:dyDescent="0.3">
      <c r="A226" t="s">
        <v>3399</v>
      </c>
      <c r="B226">
        <v>9</v>
      </c>
      <c r="C226">
        <v>10185</v>
      </c>
      <c r="D226">
        <v>0</v>
      </c>
      <c r="E226" t="s">
        <v>251</v>
      </c>
      <c r="F226">
        <v>1</v>
      </c>
      <c r="G226">
        <v>0.18333333333333335</v>
      </c>
      <c r="H226" t="s">
        <v>6004</v>
      </c>
    </row>
    <row r="227" spans="1:16" x14ac:dyDescent="0.3">
      <c r="A227" t="s">
        <v>3850</v>
      </c>
      <c r="B227">
        <v>9</v>
      </c>
      <c r="C227">
        <v>29547</v>
      </c>
      <c r="D227">
        <v>0</v>
      </c>
      <c r="E227" t="s">
        <v>1423</v>
      </c>
      <c r="F227">
        <v>1</v>
      </c>
      <c r="G227">
        <v>0.3</v>
      </c>
      <c r="H227" t="s">
        <v>6005</v>
      </c>
    </row>
    <row r="228" spans="1:16" x14ac:dyDescent="0.3">
      <c r="A228" t="s">
        <v>4594</v>
      </c>
      <c r="B228">
        <v>9</v>
      </c>
      <c r="C228">
        <v>33438</v>
      </c>
      <c r="D228">
        <v>0</v>
      </c>
      <c r="E228" t="s">
        <v>3002</v>
      </c>
      <c r="F228">
        <v>1</v>
      </c>
      <c r="G228">
        <v>0.38333333333333336</v>
      </c>
      <c r="H228" t="s">
        <v>6006</v>
      </c>
    </row>
    <row r="229" spans="1:16" x14ac:dyDescent="0.3">
      <c r="A229" t="s">
        <v>3746</v>
      </c>
      <c r="B229">
        <v>9</v>
      </c>
      <c r="C229">
        <v>99108</v>
      </c>
      <c r="D229">
        <v>2</v>
      </c>
      <c r="E229" t="s">
        <v>1196</v>
      </c>
      <c r="F229">
        <v>1</v>
      </c>
      <c r="G229">
        <v>0.2</v>
      </c>
      <c r="H229" t="s">
        <v>6007</v>
      </c>
    </row>
    <row r="230" spans="1:16" x14ac:dyDescent="0.3">
      <c r="A230" t="s">
        <v>4237</v>
      </c>
      <c r="B230">
        <v>9</v>
      </c>
      <c r="C230">
        <v>99079</v>
      </c>
      <c r="D230">
        <v>29</v>
      </c>
      <c r="E230" t="s">
        <v>2291</v>
      </c>
      <c r="F230">
        <v>10</v>
      </c>
      <c r="G230">
        <v>13.903703703333333</v>
      </c>
      <c r="H230" t="s">
        <v>5120</v>
      </c>
      <c r="I230" t="s">
        <v>6008</v>
      </c>
      <c r="J230" t="s">
        <v>6009</v>
      </c>
      <c r="K230" t="s">
        <v>6010</v>
      </c>
      <c r="L230" t="s">
        <v>6011</v>
      </c>
      <c r="M230" t="s">
        <v>6012</v>
      </c>
      <c r="N230" t="s">
        <v>6013</v>
      </c>
      <c r="O230" t="s">
        <v>6014</v>
      </c>
      <c r="P230" t="s">
        <v>6015</v>
      </c>
    </row>
    <row r="231" spans="1:16" x14ac:dyDescent="0.3">
      <c r="A231" t="s">
        <v>4764</v>
      </c>
      <c r="B231">
        <v>9</v>
      </c>
      <c r="C231">
        <v>99076</v>
      </c>
      <c r="D231">
        <v>10</v>
      </c>
      <c r="E231" t="s">
        <v>3324</v>
      </c>
      <c r="F231">
        <v>10</v>
      </c>
      <c r="G231">
        <v>4.9104166666666664</v>
      </c>
      <c r="H231" t="s">
        <v>6016</v>
      </c>
      <c r="I231" t="s">
        <v>6017</v>
      </c>
      <c r="J231" t="s">
        <v>6018</v>
      </c>
      <c r="K231" t="s">
        <v>6019</v>
      </c>
      <c r="L231" t="s">
        <v>6020</v>
      </c>
      <c r="M231" t="s">
        <v>6021</v>
      </c>
      <c r="N231" t="s">
        <v>6022</v>
      </c>
      <c r="O231" t="s">
        <v>6023</v>
      </c>
    </row>
    <row r="232" spans="1:16" x14ac:dyDescent="0.3">
      <c r="A232" t="s">
        <v>4076</v>
      </c>
      <c r="B232">
        <v>9</v>
      </c>
      <c r="C232">
        <v>99111</v>
      </c>
      <c r="D232">
        <v>2</v>
      </c>
      <c r="E232" t="s">
        <v>1937</v>
      </c>
      <c r="F232">
        <v>10</v>
      </c>
      <c r="G232">
        <v>5.9812500000000002</v>
      </c>
      <c r="H232" t="s">
        <v>6024</v>
      </c>
      <c r="I232" t="s">
        <v>6025</v>
      </c>
      <c r="J232" t="s">
        <v>6026</v>
      </c>
      <c r="K232" t="s">
        <v>6027</v>
      </c>
      <c r="L232" t="s">
        <v>6028</v>
      </c>
      <c r="M232" t="s">
        <v>6029</v>
      </c>
      <c r="N232" t="s">
        <v>6030</v>
      </c>
      <c r="O232" t="s">
        <v>6031</v>
      </c>
    </row>
    <row r="233" spans="1:16" x14ac:dyDescent="0.3">
      <c r="A233" t="s">
        <v>3878</v>
      </c>
      <c r="B233">
        <v>9</v>
      </c>
      <c r="C233">
        <v>29876</v>
      </c>
      <c r="D233">
        <v>0</v>
      </c>
      <c r="E233" t="s">
        <v>1491</v>
      </c>
      <c r="F233">
        <v>10</v>
      </c>
      <c r="G233">
        <v>7.9666666666666668</v>
      </c>
      <c r="H233" t="s">
        <v>6032</v>
      </c>
      <c r="I233" t="s">
        <v>6033</v>
      </c>
      <c r="J233" t="s">
        <v>6034</v>
      </c>
    </row>
    <row r="234" spans="1:16" x14ac:dyDescent="0.3">
      <c r="A234" t="s">
        <v>3574</v>
      </c>
      <c r="B234">
        <v>9</v>
      </c>
      <c r="C234">
        <v>25233</v>
      </c>
      <c r="D234">
        <v>0</v>
      </c>
      <c r="E234" t="s">
        <v>782</v>
      </c>
      <c r="F234">
        <v>11</v>
      </c>
      <c r="G234">
        <v>15.69047619</v>
      </c>
      <c r="H234" t="s">
        <v>5120</v>
      </c>
      <c r="I234" t="s">
        <v>6035</v>
      </c>
      <c r="J234" t="s">
        <v>6036</v>
      </c>
      <c r="K234" t="s">
        <v>6037</v>
      </c>
      <c r="L234" t="s">
        <v>6038</v>
      </c>
      <c r="M234" t="s">
        <v>6039</v>
      </c>
      <c r="N234" t="s">
        <v>6040</v>
      </c>
    </row>
    <row r="235" spans="1:16" x14ac:dyDescent="0.3">
      <c r="A235" t="s">
        <v>4764</v>
      </c>
      <c r="B235">
        <v>9</v>
      </c>
      <c r="C235">
        <v>99076</v>
      </c>
      <c r="D235">
        <v>10</v>
      </c>
      <c r="E235" t="s">
        <v>3324</v>
      </c>
      <c r="F235">
        <v>11</v>
      </c>
      <c r="G235">
        <v>4.677083333333333</v>
      </c>
      <c r="H235" t="s">
        <v>6041</v>
      </c>
      <c r="I235" t="s">
        <v>6042</v>
      </c>
      <c r="J235" t="s">
        <v>6043</v>
      </c>
      <c r="K235" t="s">
        <v>6044</v>
      </c>
      <c r="L235" t="s">
        <v>6045</v>
      </c>
      <c r="M235" t="s">
        <v>6046</v>
      </c>
      <c r="N235" t="s">
        <v>6047</v>
      </c>
      <c r="O235" t="s">
        <v>6048</v>
      </c>
    </row>
    <row r="236" spans="1:16" x14ac:dyDescent="0.3">
      <c r="A236" t="s">
        <v>4023</v>
      </c>
      <c r="B236">
        <v>9</v>
      </c>
      <c r="C236">
        <v>31470</v>
      </c>
      <c r="D236">
        <v>0</v>
      </c>
      <c r="E236" t="s">
        <v>1819</v>
      </c>
      <c r="F236">
        <v>15</v>
      </c>
      <c r="G236">
        <v>8.3000000000000007</v>
      </c>
      <c r="H236" t="s">
        <v>6049</v>
      </c>
    </row>
    <row r="237" spans="1:16" x14ac:dyDescent="0.3">
      <c r="A237" t="s">
        <v>4664</v>
      </c>
      <c r="B237">
        <v>9</v>
      </c>
      <c r="C237">
        <v>99033</v>
      </c>
      <c r="D237">
        <v>307</v>
      </c>
      <c r="E237" t="s">
        <v>3143</v>
      </c>
      <c r="F237">
        <v>16</v>
      </c>
      <c r="G237">
        <v>3.5500000000000003</v>
      </c>
      <c r="H237" t="s">
        <v>6050</v>
      </c>
      <c r="I237" t="s">
        <v>6051</v>
      </c>
    </row>
    <row r="238" spans="1:16" x14ac:dyDescent="0.3">
      <c r="A238" t="s">
        <v>3579</v>
      </c>
      <c r="B238">
        <v>9</v>
      </c>
      <c r="C238">
        <v>25277</v>
      </c>
      <c r="D238">
        <v>0</v>
      </c>
      <c r="E238" t="s">
        <v>797</v>
      </c>
      <c r="F238">
        <v>20</v>
      </c>
      <c r="G238">
        <v>4.1500000000000004</v>
      </c>
      <c r="H238" t="s">
        <v>5120</v>
      </c>
      <c r="I238" t="s">
        <v>6052</v>
      </c>
      <c r="J238" t="s">
        <v>6053</v>
      </c>
      <c r="K238" t="s">
        <v>6054</v>
      </c>
      <c r="L238" t="s">
        <v>6055</v>
      </c>
    </row>
    <row r="239" spans="1:16" x14ac:dyDescent="0.3">
      <c r="A239" t="s">
        <v>4322</v>
      </c>
      <c r="B239">
        <v>9</v>
      </c>
      <c r="C239">
        <v>99033</v>
      </c>
      <c r="D239">
        <v>226</v>
      </c>
      <c r="E239" t="s">
        <v>4867</v>
      </c>
      <c r="F239">
        <v>20</v>
      </c>
      <c r="G239">
        <v>20.546666666666667</v>
      </c>
      <c r="H239" t="s">
        <v>5120</v>
      </c>
      <c r="I239" t="s">
        <v>6056</v>
      </c>
      <c r="J239" t="s">
        <v>6057</v>
      </c>
      <c r="K239" t="s">
        <v>6058</v>
      </c>
      <c r="L239" t="s">
        <v>6059</v>
      </c>
    </row>
    <row r="240" spans="1:16" x14ac:dyDescent="0.3">
      <c r="A240" t="s">
        <v>4766</v>
      </c>
      <c r="B240">
        <v>9</v>
      </c>
      <c r="C240">
        <v>99076</v>
      </c>
      <c r="D240">
        <v>13</v>
      </c>
      <c r="E240" t="s">
        <v>3342</v>
      </c>
      <c r="F240">
        <v>20</v>
      </c>
      <c r="G240">
        <v>6.7374999999999998</v>
      </c>
      <c r="H240" t="s">
        <v>6060</v>
      </c>
      <c r="I240" t="s">
        <v>6061</v>
      </c>
      <c r="J240" t="s">
        <v>6062</v>
      </c>
      <c r="K240" t="s">
        <v>6063</v>
      </c>
      <c r="L240" t="s">
        <v>6064</v>
      </c>
      <c r="M240" t="s">
        <v>6065</v>
      </c>
      <c r="N240" t="s">
        <v>6066</v>
      </c>
      <c r="O240" t="s">
        <v>6067</v>
      </c>
    </row>
    <row r="241" spans="1:19" x14ac:dyDescent="0.3">
      <c r="A241" t="s">
        <v>3664</v>
      </c>
      <c r="B241">
        <v>9</v>
      </c>
      <c r="C241">
        <v>27670</v>
      </c>
      <c r="D241">
        <v>0</v>
      </c>
      <c r="E241" t="s">
        <v>1011</v>
      </c>
      <c r="F241">
        <v>20</v>
      </c>
      <c r="G241">
        <v>23.758333333333333</v>
      </c>
      <c r="H241" t="s">
        <v>6068</v>
      </c>
      <c r="I241" t="s">
        <v>6069</v>
      </c>
      <c r="J241" t="s">
        <v>6070</v>
      </c>
      <c r="K241" t="s">
        <v>6071</v>
      </c>
      <c r="L241" t="s">
        <v>6072</v>
      </c>
      <c r="M241" t="s">
        <v>6073</v>
      </c>
      <c r="N241" t="s">
        <v>6074</v>
      </c>
      <c r="O241" t="s">
        <v>6075</v>
      </c>
    </row>
    <row r="242" spans="1:19" x14ac:dyDescent="0.3">
      <c r="A242" t="s">
        <v>3574</v>
      </c>
      <c r="B242">
        <v>9</v>
      </c>
      <c r="C242">
        <v>25233</v>
      </c>
      <c r="D242">
        <v>0</v>
      </c>
      <c r="E242" t="s">
        <v>782</v>
      </c>
      <c r="F242">
        <v>20</v>
      </c>
      <c r="G242">
        <v>15.6</v>
      </c>
      <c r="H242" t="s">
        <v>6076</v>
      </c>
    </row>
    <row r="243" spans="1:19" x14ac:dyDescent="0.3">
      <c r="A243" t="s">
        <v>4067</v>
      </c>
      <c r="B243">
        <v>9</v>
      </c>
      <c r="C243">
        <v>99033</v>
      </c>
      <c r="D243">
        <v>208</v>
      </c>
      <c r="E243" t="s">
        <v>4827</v>
      </c>
      <c r="F243">
        <v>20</v>
      </c>
      <c r="G243">
        <v>1.25</v>
      </c>
      <c r="H243" t="s">
        <v>6077</v>
      </c>
      <c r="I243" t="s">
        <v>6078</v>
      </c>
    </row>
    <row r="244" spans="1:19" x14ac:dyDescent="0.3">
      <c r="A244" t="s">
        <v>3769</v>
      </c>
      <c r="B244">
        <v>9</v>
      </c>
      <c r="C244">
        <v>29048</v>
      </c>
      <c r="D244">
        <v>0</v>
      </c>
      <c r="E244" t="s">
        <v>1247</v>
      </c>
      <c r="F244">
        <v>21</v>
      </c>
      <c r="G244">
        <v>8.0430555550000005</v>
      </c>
      <c r="H244" t="s">
        <v>5120</v>
      </c>
      <c r="I244" t="s">
        <v>6079</v>
      </c>
      <c r="J244" t="s">
        <v>6080</v>
      </c>
      <c r="K244" t="s">
        <v>6081</v>
      </c>
      <c r="L244" t="s">
        <v>6082</v>
      </c>
      <c r="M244" t="s">
        <v>6083</v>
      </c>
      <c r="N244" t="s">
        <v>6084</v>
      </c>
      <c r="O244" t="s">
        <v>6085</v>
      </c>
      <c r="P244" t="s">
        <v>6086</v>
      </c>
      <c r="Q244" t="s">
        <v>6087</v>
      </c>
      <c r="R244" t="s">
        <v>6088</v>
      </c>
      <c r="S244" t="s">
        <v>6089</v>
      </c>
    </row>
    <row r="245" spans="1:19" x14ac:dyDescent="0.3">
      <c r="A245" t="s">
        <v>3709</v>
      </c>
      <c r="B245">
        <v>9</v>
      </c>
      <c r="C245">
        <v>99076</v>
      </c>
      <c r="D245">
        <v>4</v>
      </c>
      <c r="E245" t="s">
        <v>1118</v>
      </c>
      <c r="F245">
        <v>21</v>
      </c>
      <c r="G245">
        <v>2.8895833333333334</v>
      </c>
      <c r="H245" t="s">
        <v>6090</v>
      </c>
      <c r="I245" t="s">
        <v>6091</v>
      </c>
      <c r="J245" t="s">
        <v>6092</v>
      </c>
      <c r="K245" t="s">
        <v>6093</v>
      </c>
      <c r="L245" t="s">
        <v>6094</v>
      </c>
      <c r="M245" t="s">
        <v>6095</v>
      </c>
      <c r="N245" t="s">
        <v>6096</v>
      </c>
      <c r="O245" t="s">
        <v>6097</v>
      </c>
    </row>
    <row r="246" spans="1:19" x14ac:dyDescent="0.3">
      <c r="A246" t="s">
        <v>4072</v>
      </c>
      <c r="B246">
        <v>9</v>
      </c>
      <c r="C246">
        <v>99111</v>
      </c>
      <c r="D246">
        <v>0</v>
      </c>
      <c r="E246" t="s">
        <v>1927</v>
      </c>
      <c r="F246">
        <v>30</v>
      </c>
      <c r="G246">
        <v>5.8833333333333337</v>
      </c>
      <c r="H246" t="s">
        <v>6098</v>
      </c>
    </row>
    <row r="247" spans="1:19" x14ac:dyDescent="0.3">
      <c r="A247" t="s">
        <v>3753</v>
      </c>
      <c r="B247">
        <v>9</v>
      </c>
      <c r="C247">
        <v>28754</v>
      </c>
      <c r="D247">
        <v>0</v>
      </c>
      <c r="E247" t="s">
        <v>1210</v>
      </c>
      <c r="F247">
        <v>30</v>
      </c>
      <c r="G247">
        <v>16.896296296666666</v>
      </c>
      <c r="H247" t="s">
        <v>6099</v>
      </c>
      <c r="I247" t="s">
        <v>6100</v>
      </c>
      <c r="J247" t="s">
        <v>6101</v>
      </c>
      <c r="K247" t="s">
        <v>6102</v>
      </c>
      <c r="L247" t="s">
        <v>6103</v>
      </c>
      <c r="M247" t="s">
        <v>6104</v>
      </c>
      <c r="N247" t="s">
        <v>6105</v>
      </c>
      <c r="O247" t="s">
        <v>6106</v>
      </c>
      <c r="P247" t="s">
        <v>6107</v>
      </c>
    </row>
    <row r="248" spans="1:19" x14ac:dyDescent="0.3">
      <c r="A248" t="s">
        <v>3769</v>
      </c>
      <c r="B248">
        <v>9</v>
      </c>
      <c r="C248">
        <v>29048</v>
      </c>
      <c r="D248">
        <v>0</v>
      </c>
      <c r="E248" t="s">
        <v>1247</v>
      </c>
      <c r="F248">
        <v>30</v>
      </c>
      <c r="G248">
        <v>15.9</v>
      </c>
      <c r="H248" t="s">
        <v>6108</v>
      </c>
    </row>
    <row r="249" spans="1:19" x14ac:dyDescent="0.3">
      <c r="A249" t="s">
        <v>4322</v>
      </c>
      <c r="B249">
        <v>9</v>
      </c>
      <c r="C249">
        <v>99033</v>
      </c>
      <c r="D249">
        <v>226</v>
      </c>
      <c r="E249" t="s">
        <v>4867</v>
      </c>
      <c r="F249">
        <v>30</v>
      </c>
      <c r="G249">
        <v>20.004166666666666</v>
      </c>
      <c r="H249" t="s">
        <v>6109</v>
      </c>
      <c r="I249" t="s">
        <v>6110</v>
      </c>
      <c r="J249" t="s">
        <v>6111</v>
      </c>
      <c r="K249" t="s">
        <v>6112</v>
      </c>
    </row>
    <row r="250" spans="1:19" x14ac:dyDescent="0.3">
      <c r="A250" t="s">
        <v>3500</v>
      </c>
      <c r="B250">
        <v>9</v>
      </c>
      <c r="C250">
        <v>99076</v>
      </c>
      <c r="D250">
        <v>3</v>
      </c>
      <c r="E250" t="s">
        <v>577</v>
      </c>
      <c r="F250">
        <v>31</v>
      </c>
      <c r="G250">
        <v>1.2625</v>
      </c>
      <c r="H250" t="s">
        <v>6113</v>
      </c>
      <c r="I250" t="s">
        <v>6114</v>
      </c>
      <c r="J250" t="s">
        <v>6115</v>
      </c>
      <c r="K250" t="s">
        <v>6116</v>
      </c>
      <c r="L250" t="s">
        <v>6117</v>
      </c>
      <c r="M250" t="s">
        <v>6118</v>
      </c>
      <c r="N250" t="s">
        <v>6119</v>
      </c>
      <c r="O250" t="s">
        <v>6120</v>
      </c>
    </row>
    <row r="251" spans="1:19" x14ac:dyDescent="0.3">
      <c r="A251" t="s">
        <v>4023</v>
      </c>
      <c r="B251">
        <v>9</v>
      </c>
      <c r="C251">
        <v>31470</v>
      </c>
      <c r="D251">
        <v>0</v>
      </c>
      <c r="E251" t="s">
        <v>1819</v>
      </c>
      <c r="F251">
        <v>31</v>
      </c>
      <c r="G251">
        <v>9.5500000000000007</v>
      </c>
      <c r="H251" t="s">
        <v>6121</v>
      </c>
      <c r="I251" t="s">
        <v>6122</v>
      </c>
      <c r="J251" t="s">
        <v>6123</v>
      </c>
    </row>
    <row r="252" spans="1:19" x14ac:dyDescent="0.3">
      <c r="A252" t="s">
        <v>4760</v>
      </c>
      <c r="B252">
        <v>9</v>
      </c>
      <c r="C252">
        <v>99076</v>
      </c>
      <c r="D252">
        <v>6</v>
      </c>
      <c r="E252" t="s">
        <v>3339</v>
      </c>
      <c r="F252">
        <v>36</v>
      </c>
      <c r="G252">
        <v>13.283333333333333</v>
      </c>
      <c r="H252" t="s">
        <v>6124</v>
      </c>
      <c r="I252" t="s">
        <v>6125</v>
      </c>
      <c r="J252" t="s">
        <v>6126</v>
      </c>
      <c r="K252" t="s">
        <v>6127</v>
      </c>
      <c r="L252" t="s">
        <v>6128</v>
      </c>
      <c r="M252" t="s">
        <v>6129</v>
      </c>
      <c r="N252" t="s">
        <v>6130</v>
      </c>
      <c r="O252" t="s">
        <v>6131</v>
      </c>
    </row>
    <row r="253" spans="1:19" x14ac:dyDescent="0.3">
      <c r="A253" t="s">
        <v>4073</v>
      </c>
      <c r="B253">
        <v>9</v>
      </c>
      <c r="C253">
        <v>99111</v>
      </c>
      <c r="D253">
        <v>1</v>
      </c>
      <c r="E253" t="s">
        <v>1930</v>
      </c>
      <c r="F253">
        <v>40</v>
      </c>
      <c r="G253">
        <v>7.0833333333333339</v>
      </c>
      <c r="H253" t="s">
        <v>5120</v>
      </c>
      <c r="I253" t="s">
        <v>6132</v>
      </c>
      <c r="J253" t="s">
        <v>6133</v>
      </c>
      <c r="K253" t="s">
        <v>6134</v>
      </c>
      <c r="L253" t="s">
        <v>6135</v>
      </c>
      <c r="M253" t="s">
        <v>6136</v>
      </c>
      <c r="N253" t="s">
        <v>6137</v>
      </c>
      <c r="O253" t="s">
        <v>6138</v>
      </c>
    </row>
    <row r="254" spans="1:19" x14ac:dyDescent="0.3">
      <c r="A254" t="s">
        <v>4762</v>
      </c>
      <c r="B254">
        <v>9</v>
      </c>
      <c r="C254">
        <v>99076</v>
      </c>
      <c r="D254">
        <v>8</v>
      </c>
      <c r="E254" t="s">
        <v>3333</v>
      </c>
      <c r="F254">
        <v>40</v>
      </c>
      <c r="G254">
        <v>2.2104166666666667</v>
      </c>
      <c r="H254" t="s">
        <v>6139</v>
      </c>
      <c r="I254" t="s">
        <v>6140</v>
      </c>
      <c r="J254" t="s">
        <v>6141</v>
      </c>
      <c r="K254" t="s">
        <v>6142</v>
      </c>
      <c r="L254" t="s">
        <v>6143</v>
      </c>
      <c r="M254" t="s">
        <v>6144</v>
      </c>
      <c r="N254" t="s">
        <v>6145</v>
      </c>
      <c r="O254" t="s">
        <v>6146</v>
      </c>
    </row>
    <row r="255" spans="1:19" x14ac:dyDescent="0.3">
      <c r="A255" t="s">
        <v>3700</v>
      </c>
      <c r="B255">
        <v>9</v>
      </c>
      <c r="C255">
        <v>28141</v>
      </c>
      <c r="D255">
        <v>0</v>
      </c>
      <c r="E255" t="s">
        <v>1099</v>
      </c>
      <c r="F255">
        <v>40</v>
      </c>
      <c r="G255">
        <v>4.6875</v>
      </c>
      <c r="H255" t="s">
        <v>6147</v>
      </c>
      <c r="I255" t="s">
        <v>6148</v>
      </c>
      <c r="J255" t="s">
        <v>6149</v>
      </c>
      <c r="K255" t="s">
        <v>6150</v>
      </c>
    </row>
    <row r="256" spans="1:19" x14ac:dyDescent="0.3">
      <c r="A256" t="s">
        <v>4578</v>
      </c>
      <c r="B256">
        <v>9</v>
      </c>
      <c r="C256">
        <v>99153</v>
      </c>
      <c r="D256">
        <v>2</v>
      </c>
      <c r="E256" t="s">
        <v>1839</v>
      </c>
      <c r="F256">
        <v>40</v>
      </c>
      <c r="G256">
        <v>6.0375000000000005</v>
      </c>
      <c r="H256" t="s">
        <v>6151</v>
      </c>
      <c r="I256" t="s">
        <v>6152</v>
      </c>
      <c r="J256" t="s">
        <v>6153</v>
      </c>
      <c r="K256" t="s">
        <v>6154</v>
      </c>
    </row>
    <row r="257" spans="1:15" x14ac:dyDescent="0.3">
      <c r="A257" t="s">
        <v>4072</v>
      </c>
      <c r="B257">
        <v>9</v>
      </c>
      <c r="C257">
        <v>99111</v>
      </c>
      <c r="D257">
        <v>0</v>
      </c>
      <c r="E257" t="s">
        <v>1927</v>
      </c>
      <c r="F257">
        <v>41</v>
      </c>
      <c r="G257">
        <v>6.145833333333333</v>
      </c>
      <c r="H257" t="s">
        <v>5120</v>
      </c>
      <c r="I257" t="s">
        <v>6155</v>
      </c>
      <c r="J257" t="s">
        <v>6156</v>
      </c>
      <c r="K257" t="s">
        <v>6157</v>
      </c>
    </row>
    <row r="258" spans="1:15" x14ac:dyDescent="0.3">
      <c r="A258" t="s">
        <v>4766</v>
      </c>
      <c r="B258">
        <v>9</v>
      </c>
      <c r="C258">
        <v>99076</v>
      </c>
      <c r="D258">
        <v>13</v>
      </c>
      <c r="E258" t="s">
        <v>3342</v>
      </c>
      <c r="F258">
        <v>41</v>
      </c>
      <c r="G258">
        <v>5.1187500000000004</v>
      </c>
      <c r="H258" t="s">
        <v>6158</v>
      </c>
      <c r="I258" t="s">
        <v>6159</v>
      </c>
      <c r="J258" t="s">
        <v>6160</v>
      </c>
      <c r="K258" t="s">
        <v>6161</v>
      </c>
      <c r="L258" t="s">
        <v>6162</v>
      </c>
      <c r="M258" t="s">
        <v>6163</v>
      </c>
      <c r="N258" t="s">
        <v>6164</v>
      </c>
      <c r="O258" t="s">
        <v>6165</v>
      </c>
    </row>
    <row r="259" spans="1:15" x14ac:dyDescent="0.3">
      <c r="A259" t="s">
        <v>3578</v>
      </c>
      <c r="B259">
        <v>9</v>
      </c>
      <c r="C259">
        <v>25273</v>
      </c>
      <c r="D259">
        <v>0</v>
      </c>
      <c r="E259" t="s">
        <v>792</v>
      </c>
      <c r="F259">
        <v>50</v>
      </c>
      <c r="G259">
        <v>2.2785714283333336</v>
      </c>
      <c r="H259" t="s">
        <v>5120</v>
      </c>
      <c r="I259" t="s">
        <v>5120</v>
      </c>
      <c r="J259" t="s">
        <v>6166</v>
      </c>
      <c r="K259" t="s">
        <v>6167</v>
      </c>
      <c r="L259" t="s">
        <v>6168</v>
      </c>
      <c r="M259" t="s">
        <v>6169</v>
      </c>
      <c r="N259" t="s">
        <v>6170</v>
      </c>
    </row>
    <row r="260" spans="1:15" x14ac:dyDescent="0.3">
      <c r="A260" t="s">
        <v>4765</v>
      </c>
      <c r="B260">
        <v>9</v>
      </c>
      <c r="C260">
        <v>99076</v>
      </c>
      <c r="D260">
        <v>12</v>
      </c>
      <c r="E260" t="s">
        <v>3330</v>
      </c>
      <c r="F260">
        <v>50</v>
      </c>
      <c r="G260">
        <v>3.5645833333333332</v>
      </c>
      <c r="H260" t="s">
        <v>6171</v>
      </c>
      <c r="I260" t="s">
        <v>6172</v>
      </c>
      <c r="J260" t="s">
        <v>6173</v>
      </c>
      <c r="K260" t="s">
        <v>6174</v>
      </c>
      <c r="L260" t="s">
        <v>6175</v>
      </c>
      <c r="M260" t="s">
        <v>6176</v>
      </c>
      <c r="N260" t="s">
        <v>6177</v>
      </c>
      <c r="O260" t="s">
        <v>6178</v>
      </c>
    </row>
    <row r="261" spans="1:15" x14ac:dyDescent="0.3">
      <c r="A261" t="s">
        <v>3496</v>
      </c>
      <c r="B261">
        <v>9</v>
      </c>
      <c r="C261">
        <v>99079</v>
      </c>
      <c r="D261">
        <v>7</v>
      </c>
      <c r="E261" t="s">
        <v>560</v>
      </c>
      <c r="F261">
        <v>50</v>
      </c>
      <c r="G261">
        <v>10.414583333333333</v>
      </c>
      <c r="H261" t="s">
        <v>6179</v>
      </c>
      <c r="I261" t="s">
        <v>6180</v>
      </c>
      <c r="J261" t="s">
        <v>6181</v>
      </c>
      <c r="K261" t="s">
        <v>6182</v>
      </c>
      <c r="L261" t="s">
        <v>6183</v>
      </c>
      <c r="M261" t="s">
        <v>6184</v>
      </c>
      <c r="N261" t="s">
        <v>6185</v>
      </c>
      <c r="O261" t="s">
        <v>6186</v>
      </c>
    </row>
    <row r="262" spans="1:15" x14ac:dyDescent="0.3">
      <c r="A262" t="s">
        <v>3923</v>
      </c>
      <c r="B262">
        <v>9</v>
      </c>
      <c r="C262">
        <v>30450</v>
      </c>
      <c r="D262">
        <v>0</v>
      </c>
      <c r="E262" t="s">
        <v>1597</v>
      </c>
      <c r="F262">
        <v>50</v>
      </c>
      <c r="G262">
        <v>7.6000000000000005</v>
      </c>
      <c r="H262" t="s">
        <v>6187</v>
      </c>
    </row>
    <row r="263" spans="1:15" x14ac:dyDescent="0.3">
      <c r="A263" t="s">
        <v>4202</v>
      </c>
      <c r="B263">
        <v>9</v>
      </c>
      <c r="C263">
        <v>32370</v>
      </c>
      <c r="D263">
        <v>0</v>
      </c>
      <c r="E263" t="s">
        <v>2221</v>
      </c>
      <c r="F263">
        <v>50</v>
      </c>
      <c r="G263">
        <v>6.9</v>
      </c>
      <c r="H263" t="s">
        <v>6188</v>
      </c>
    </row>
    <row r="264" spans="1:15" x14ac:dyDescent="0.3">
      <c r="A264" t="s">
        <v>4072</v>
      </c>
      <c r="B264">
        <v>9</v>
      </c>
      <c r="C264">
        <v>99111</v>
      </c>
      <c r="D264">
        <v>0</v>
      </c>
      <c r="E264" t="s">
        <v>1927</v>
      </c>
      <c r="F264">
        <v>50</v>
      </c>
      <c r="G264">
        <v>3.4875000000000003</v>
      </c>
      <c r="H264" t="s">
        <v>6189</v>
      </c>
      <c r="I264" t="s">
        <v>6190</v>
      </c>
      <c r="J264" t="s">
        <v>6191</v>
      </c>
      <c r="K264" t="s">
        <v>6192</v>
      </c>
    </row>
    <row r="265" spans="1:15" x14ac:dyDescent="0.3">
      <c r="A265" t="s">
        <v>4328</v>
      </c>
      <c r="B265">
        <v>9</v>
      </c>
      <c r="C265">
        <v>32833</v>
      </c>
      <c r="D265">
        <v>0</v>
      </c>
      <c r="E265" t="s">
        <v>2478</v>
      </c>
      <c r="F265">
        <v>51</v>
      </c>
      <c r="G265">
        <v>12.79047619</v>
      </c>
      <c r="H265" t="s">
        <v>5120</v>
      </c>
      <c r="I265" t="s">
        <v>6193</v>
      </c>
      <c r="J265" t="s">
        <v>6194</v>
      </c>
      <c r="K265" t="s">
        <v>6195</v>
      </c>
      <c r="L265" t="s">
        <v>6196</v>
      </c>
      <c r="M265" t="s">
        <v>6197</v>
      </c>
      <c r="N265" t="s">
        <v>6198</v>
      </c>
    </row>
    <row r="266" spans="1:15" x14ac:dyDescent="0.3">
      <c r="A266" t="s">
        <v>4762</v>
      </c>
      <c r="B266">
        <v>9</v>
      </c>
      <c r="C266">
        <v>99076</v>
      </c>
      <c r="D266">
        <v>8</v>
      </c>
      <c r="E266" t="s">
        <v>3333</v>
      </c>
      <c r="F266">
        <v>51</v>
      </c>
      <c r="G266">
        <v>3.1437500000000003</v>
      </c>
      <c r="H266" t="s">
        <v>6199</v>
      </c>
      <c r="I266" t="s">
        <v>6200</v>
      </c>
      <c r="J266" t="s">
        <v>6201</v>
      </c>
      <c r="K266" t="s">
        <v>6202</v>
      </c>
      <c r="L266" t="s">
        <v>6203</v>
      </c>
      <c r="M266" t="s">
        <v>6204</v>
      </c>
      <c r="N266" t="s">
        <v>6205</v>
      </c>
      <c r="O266" t="s">
        <v>6206</v>
      </c>
    </row>
    <row r="267" spans="1:15" x14ac:dyDescent="0.3">
      <c r="A267" t="s">
        <v>3879</v>
      </c>
      <c r="B267">
        <v>9</v>
      </c>
      <c r="C267">
        <v>29885</v>
      </c>
      <c r="D267">
        <v>0</v>
      </c>
      <c r="E267" t="s">
        <v>1493</v>
      </c>
      <c r="F267">
        <v>60</v>
      </c>
      <c r="G267">
        <v>6.9733333333333336</v>
      </c>
      <c r="H267" t="s">
        <v>5120</v>
      </c>
      <c r="I267" t="s">
        <v>6207</v>
      </c>
      <c r="J267" t="s">
        <v>6208</v>
      </c>
      <c r="K267" t="s">
        <v>6209</v>
      </c>
      <c r="L267" t="s">
        <v>6210</v>
      </c>
    </row>
    <row r="268" spans="1:15" x14ac:dyDescent="0.3">
      <c r="A268" t="s">
        <v>4761</v>
      </c>
      <c r="B268">
        <v>9</v>
      </c>
      <c r="C268">
        <v>99076</v>
      </c>
      <c r="D268">
        <v>7</v>
      </c>
      <c r="E268" t="s">
        <v>3336</v>
      </c>
      <c r="F268">
        <v>60</v>
      </c>
      <c r="G268">
        <v>1.2979166666666666</v>
      </c>
      <c r="H268" t="s">
        <v>6211</v>
      </c>
      <c r="I268" t="s">
        <v>6212</v>
      </c>
      <c r="J268" t="s">
        <v>6213</v>
      </c>
      <c r="K268" t="s">
        <v>6214</v>
      </c>
      <c r="L268" t="s">
        <v>6215</v>
      </c>
      <c r="M268" t="s">
        <v>6216</v>
      </c>
      <c r="N268" t="s">
        <v>6217</v>
      </c>
      <c r="O268" t="s">
        <v>6218</v>
      </c>
    </row>
    <row r="269" spans="1:15" x14ac:dyDescent="0.3">
      <c r="A269" t="s">
        <v>4328</v>
      </c>
      <c r="B269">
        <v>9</v>
      </c>
      <c r="C269">
        <v>32833</v>
      </c>
      <c r="D269">
        <v>0</v>
      </c>
      <c r="E269" t="s">
        <v>2478</v>
      </c>
      <c r="F269">
        <v>60</v>
      </c>
      <c r="G269">
        <v>14.333333333333334</v>
      </c>
      <c r="H269" t="s">
        <v>6219</v>
      </c>
    </row>
    <row r="270" spans="1:15" x14ac:dyDescent="0.3">
      <c r="A270" t="s">
        <v>4939</v>
      </c>
      <c r="B270">
        <v>9</v>
      </c>
      <c r="C270">
        <v>29673</v>
      </c>
      <c r="D270">
        <v>0</v>
      </c>
      <c r="E270" t="s">
        <v>4940</v>
      </c>
      <c r="F270">
        <v>60</v>
      </c>
      <c r="G270">
        <v>4.6633333333333331</v>
      </c>
      <c r="H270" t="s">
        <v>6220</v>
      </c>
      <c r="I270" t="s">
        <v>6221</v>
      </c>
      <c r="J270" t="s">
        <v>6222</v>
      </c>
      <c r="K270" t="s">
        <v>6223</v>
      </c>
      <c r="L270" t="s">
        <v>6224</v>
      </c>
    </row>
    <row r="271" spans="1:15" x14ac:dyDescent="0.3">
      <c r="A271" t="s">
        <v>3650</v>
      </c>
      <c r="B271">
        <v>9</v>
      </c>
      <c r="C271">
        <v>27509</v>
      </c>
      <c r="D271">
        <v>0</v>
      </c>
      <c r="E271" t="s">
        <v>977</v>
      </c>
      <c r="F271">
        <v>60</v>
      </c>
      <c r="G271">
        <v>15.654166666666667</v>
      </c>
      <c r="H271" t="s">
        <v>6225</v>
      </c>
      <c r="I271" t="s">
        <v>6226</v>
      </c>
      <c r="J271" t="s">
        <v>6227</v>
      </c>
      <c r="K271" t="s">
        <v>6228</v>
      </c>
    </row>
    <row r="272" spans="1:15" x14ac:dyDescent="0.3">
      <c r="A272" t="s">
        <v>4202</v>
      </c>
      <c r="B272">
        <v>9</v>
      </c>
      <c r="C272">
        <v>32370</v>
      </c>
      <c r="D272">
        <v>0</v>
      </c>
      <c r="E272" t="s">
        <v>2221</v>
      </c>
      <c r="F272">
        <v>61</v>
      </c>
      <c r="G272">
        <v>4.9285714283333331</v>
      </c>
      <c r="H272" t="s">
        <v>5120</v>
      </c>
      <c r="I272" t="s">
        <v>6229</v>
      </c>
      <c r="J272" t="s">
        <v>6230</v>
      </c>
      <c r="K272" t="s">
        <v>6231</v>
      </c>
      <c r="L272" t="s">
        <v>6232</v>
      </c>
      <c r="M272" t="s">
        <v>6233</v>
      </c>
      <c r="N272" t="s">
        <v>6234</v>
      </c>
    </row>
    <row r="273" spans="1:15" x14ac:dyDescent="0.3">
      <c r="A273" t="s">
        <v>4765</v>
      </c>
      <c r="B273">
        <v>9</v>
      </c>
      <c r="C273">
        <v>99076</v>
      </c>
      <c r="D273">
        <v>12</v>
      </c>
      <c r="E273" t="s">
        <v>3330</v>
      </c>
      <c r="F273">
        <v>61</v>
      </c>
      <c r="G273">
        <v>1.73125</v>
      </c>
      <c r="H273" t="s">
        <v>6235</v>
      </c>
      <c r="I273" t="s">
        <v>6236</v>
      </c>
      <c r="J273" t="s">
        <v>6237</v>
      </c>
      <c r="K273" t="s">
        <v>6238</v>
      </c>
      <c r="L273" t="s">
        <v>6239</v>
      </c>
      <c r="M273" t="s">
        <v>6240</v>
      </c>
      <c r="N273" t="s">
        <v>6241</v>
      </c>
      <c r="O273" t="s">
        <v>6242</v>
      </c>
    </row>
    <row r="274" spans="1:15" x14ac:dyDescent="0.3">
      <c r="A274" t="s">
        <v>4066</v>
      </c>
      <c r="B274">
        <v>9</v>
      </c>
      <c r="C274">
        <v>99033</v>
      </c>
      <c r="D274">
        <v>206</v>
      </c>
      <c r="E274" t="s">
        <v>4826</v>
      </c>
      <c r="F274">
        <v>70</v>
      </c>
      <c r="G274">
        <v>2.2555555549999999</v>
      </c>
      <c r="H274" t="s">
        <v>5120</v>
      </c>
      <c r="I274" t="s">
        <v>6243</v>
      </c>
      <c r="J274" t="s">
        <v>6244</v>
      </c>
    </row>
    <row r="275" spans="1:15" x14ac:dyDescent="0.3">
      <c r="A275" t="s">
        <v>4763</v>
      </c>
      <c r="B275">
        <v>9</v>
      </c>
      <c r="C275">
        <v>99076</v>
      </c>
      <c r="D275">
        <v>9</v>
      </c>
      <c r="E275" t="s">
        <v>3327</v>
      </c>
      <c r="F275">
        <v>70</v>
      </c>
      <c r="G275">
        <v>1.8604166666666666</v>
      </c>
      <c r="H275" t="s">
        <v>6245</v>
      </c>
      <c r="I275" t="s">
        <v>6246</v>
      </c>
      <c r="J275" t="s">
        <v>6247</v>
      </c>
      <c r="K275" t="s">
        <v>6248</v>
      </c>
      <c r="L275" t="s">
        <v>6249</v>
      </c>
      <c r="M275" t="s">
        <v>6250</v>
      </c>
      <c r="N275" t="s">
        <v>6251</v>
      </c>
      <c r="O275" t="s">
        <v>6252</v>
      </c>
    </row>
    <row r="276" spans="1:15" x14ac:dyDescent="0.3">
      <c r="A276" t="s">
        <v>4029</v>
      </c>
      <c r="B276">
        <v>9</v>
      </c>
      <c r="C276">
        <v>31492</v>
      </c>
      <c r="D276">
        <v>0</v>
      </c>
      <c r="E276" t="s">
        <v>1833</v>
      </c>
      <c r="F276">
        <v>70</v>
      </c>
      <c r="G276">
        <v>7.8166666666666664</v>
      </c>
      <c r="H276" t="s">
        <v>6253</v>
      </c>
    </row>
    <row r="277" spans="1:15" x14ac:dyDescent="0.3">
      <c r="A277" t="s">
        <v>4067</v>
      </c>
      <c r="B277">
        <v>9</v>
      </c>
      <c r="C277">
        <v>99033</v>
      </c>
      <c r="D277">
        <v>208</v>
      </c>
      <c r="E277" t="s">
        <v>4827</v>
      </c>
      <c r="F277">
        <v>70</v>
      </c>
      <c r="G277">
        <v>10.450000000000001</v>
      </c>
      <c r="H277" t="s">
        <v>6254</v>
      </c>
      <c r="I277" t="s">
        <v>6255</v>
      </c>
    </row>
    <row r="278" spans="1:15" x14ac:dyDescent="0.3">
      <c r="A278" t="s">
        <v>4367</v>
      </c>
      <c r="B278">
        <v>9</v>
      </c>
      <c r="C278">
        <v>27802</v>
      </c>
      <c r="D278">
        <v>1</v>
      </c>
      <c r="E278" t="s">
        <v>2564</v>
      </c>
      <c r="F278">
        <v>70</v>
      </c>
      <c r="G278">
        <v>7.4750000000000005</v>
      </c>
      <c r="H278" t="s">
        <v>6256</v>
      </c>
      <c r="I278" t="s">
        <v>6257</v>
      </c>
      <c r="J278" t="s">
        <v>6258</v>
      </c>
      <c r="K278" t="s">
        <v>6259</v>
      </c>
    </row>
    <row r="279" spans="1:15" x14ac:dyDescent="0.3">
      <c r="A279" t="s">
        <v>4761</v>
      </c>
      <c r="B279">
        <v>9</v>
      </c>
      <c r="C279">
        <v>99076</v>
      </c>
      <c r="D279">
        <v>7</v>
      </c>
      <c r="E279" t="s">
        <v>3336</v>
      </c>
      <c r="F279">
        <v>71</v>
      </c>
      <c r="G279">
        <v>1.7291666666666667</v>
      </c>
      <c r="H279" t="s">
        <v>6260</v>
      </c>
      <c r="I279" t="s">
        <v>6261</v>
      </c>
      <c r="J279" t="s">
        <v>6262</v>
      </c>
      <c r="K279" t="s">
        <v>6263</v>
      </c>
      <c r="L279" t="s">
        <v>6264</v>
      </c>
      <c r="M279" t="s">
        <v>6265</v>
      </c>
      <c r="N279" t="s">
        <v>6266</v>
      </c>
      <c r="O279" t="s">
        <v>6267</v>
      </c>
    </row>
    <row r="280" spans="1:15" x14ac:dyDescent="0.3">
      <c r="A280" t="s">
        <v>3591</v>
      </c>
      <c r="B280">
        <v>9</v>
      </c>
      <c r="C280">
        <v>25903</v>
      </c>
      <c r="D280">
        <v>0</v>
      </c>
      <c r="E280" t="s">
        <v>832</v>
      </c>
      <c r="F280">
        <v>71</v>
      </c>
      <c r="G280">
        <v>0.21666666666666667</v>
      </c>
      <c r="H280" t="s">
        <v>6268</v>
      </c>
    </row>
    <row r="281" spans="1:15" x14ac:dyDescent="0.3">
      <c r="A281" t="s">
        <v>3398</v>
      </c>
      <c r="B281">
        <v>9</v>
      </c>
      <c r="C281">
        <v>10184</v>
      </c>
      <c r="D281">
        <v>0</v>
      </c>
      <c r="E281" t="s">
        <v>247</v>
      </c>
      <c r="F281">
        <v>80</v>
      </c>
      <c r="G281">
        <v>5.8666666666666671</v>
      </c>
      <c r="H281" t="s">
        <v>5120</v>
      </c>
      <c r="I281" t="s">
        <v>6269</v>
      </c>
      <c r="J281" t="s">
        <v>6270</v>
      </c>
      <c r="K281" t="s">
        <v>6271</v>
      </c>
      <c r="L281" t="s">
        <v>6272</v>
      </c>
    </row>
    <row r="282" spans="1:15" x14ac:dyDescent="0.3">
      <c r="A282" t="s">
        <v>4188</v>
      </c>
      <c r="B282">
        <v>9</v>
      </c>
      <c r="C282">
        <v>32322</v>
      </c>
      <c r="D282">
        <v>0</v>
      </c>
      <c r="E282" t="s">
        <v>2193</v>
      </c>
      <c r="F282">
        <v>80</v>
      </c>
      <c r="G282">
        <v>6.5933333333333337</v>
      </c>
      <c r="H282" t="s">
        <v>5120</v>
      </c>
      <c r="I282" t="s">
        <v>6273</v>
      </c>
      <c r="J282" t="s">
        <v>6274</v>
      </c>
      <c r="K282" t="s">
        <v>6275</v>
      </c>
      <c r="L282" t="s">
        <v>6276</v>
      </c>
    </row>
    <row r="283" spans="1:15" x14ac:dyDescent="0.3">
      <c r="A283" t="s">
        <v>3882</v>
      </c>
      <c r="B283">
        <v>9</v>
      </c>
      <c r="C283">
        <v>29914</v>
      </c>
      <c r="D283">
        <v>0</v>
      </c>
      <c r="E283" t="s">
        <v>1501</v>
      </c>
      <c r="F283">
        <v>80</v>
      </c>
      <c r="G283">
        <v>19.768750000000001</v>
      </c>
      <c r="H283" t="s">
        <v>6277</v>
      </c>
      <c r="I283" t="s">
        <v>6278</v>
      </c>
      <c r="J283" t="s">
        <v>6279</v>
      </c>
      <c r="K283" t="s">
        <v>6280</v>
      </c>
      <c r="L283" t="s">
        <v>6281</v>
      </c>
      <c r="M283" t="s">
        <v>6282</v>
      </c>
      <c r="N283" t="s">
        <v>6283</v>
      </c>
      <c r="O283" t="s">
        <v>6284</v>
      </c>
    </row>
    <row r="284" spans="1:15" x14ac:dyDescent="0.3">
      <c r="A284" t="s">
        <v>4325</v>
      </c>
      <c r="B284">
        <v>9</v>
      </c>
      <c r="C284">
        <v>32814</v>
      </c>
      <c r="D284">
        <v>0</v>
      </c>
      <c r="E284" t="s">
        <v>2473</v>
      </c>
      <c r="F284">
        <v>80</v>
      </c>
      <c r="G284">
        <v>6.8770833333333332</v>
      </c>
      <c r="H284" t="s">
        <v>6285</v>
      </c>
      <c r="I284" t="s">
        <v>6286</v>
      </c>
      <c r="J284" t="s">
        <v>6287</v>
      </c>
      <c r="K284" t="s">
        <v>6288</v>
      </c>
      <c r="L284" t="s">
        <v>6289</v>
      </c>
      <c r="M284" t="s">
        <v>6290</v>
      </c>
      <c r="N284" t="s">
        <v>6291</v>
      </c>
      <c r="O284" t="s">
        <v>6292</v>
      </c>
    </row>
    <row r="285" spans="1:15" x14ac:dyDescent="0.3">
      <c r="A285" t="s">
        <v>3905</v>
      </c>
      <c r="B285">
        <v>9</v>
      </c>
      <c r="C285">
        <v>30230</v>
      </c>
      <c r="D285">
        <v>0</v>
      </c>
      <c r="E285" t="s">
        <v>1557</v>
      </c>
      <c r="F285">
        <v>80</v>
      </c>
      <c r="G285">
        <v>8.0333333333333332</v>
      </c>
      <c r="H285" t="s">
        <v>6293</v>
      </c>
    </row>
    <row r="286" spans="1:15" x14ac:dyDescent="0.3">
      <c r="A286" t="s">
        <v>3578</v>
      </c>
      <c r="B286">
        <v>9</v>
      </c>
      <c r="C286">
        <v>25273</v>
      </c>
      <c r="D286">
        <v>0</v>
      </c>
      <c r="E286" t="s">
        <v>792</v>
      </c>
      <c r="F286">
        <v>80</v>
      </c>
      <c r="G286">
        <v>1.6966666666666668</v>
      </c>
      <c r="H286" t="s">
        <v>6294</v>
      </c>
      <c r="I286" t="s">
        <v>6295</v>
      </c>
      <c r="J286" t="s">
        <v>6296</v>
      </c>
      <c r="K286" t="s">
        <v>6297</v>
      </c>
      <c r="L286" t="s">
        <v>6298</v>
      </c>
    </row>
    <row r="287" spans="1:15" x14ac:dyDescent="0.3">
      <c r="A287" t="s">
        <v>4029</v>
      </c>
      <c r="B287">
        <v>9</v>
      </c>
      <c r="C287">
        <v>31492</v>
      </c>
      <c r="D287">
        <v>0</v>
      </c>
      <c r="E287" t="s">
        <v>1833</v>
      </c>
      <c r="F287">
        <v>81</v>
      </c>
      <c r="G287">
        <v>5.7333333333333334</v>
      </c>
      <c r="H287" t="s">
        <v>5120</v>
      </c>
      <c r="I287" t="s">
        <v>6299</v>
      </c>
      <c r="J287" t="s">
        <v>6300</v>
      </c>
      <c r="K287" t="s">
        <v>6301</v>
      </c>
      <c r="L287" t="s">
        <v>6302</v>
      </c>
      <c r="M287" t="s">
        <v>6303</v>
      </c>
      <c r="N287" t="s">
        <v>6304</v>
      </c>
    </row>
    <row r="288" spans="1:15" x14ac:dyDescent="0.3">
      <c r="A288" t="s">
        <v>4760</v>
      </c>
      <c r="B288">
        <v>9</v>
      </c>
      <c r="C288">
        <v>99076</v>
      </c>
      <c r="D288">
        <v>6</v>
      </c>
      <c r="E288" t="s">
        <v>3339</v>
      </c>
      <c r="F288">
        <v>81</v>
      </c>
      <c r="G288">
        <v>6.2374999999999998</v>
      </c>
      <c r="H288" t="s">
        <v>6305</v>
      </c>
      <c r="I288" t="s">
        <v>6306</v>
      </c>
      <c r="J288" t="s">
        <v>6307</v>
      </c>
      <c r="K288" t="s">
        <v>6308</v>
      </c>
      <c r="L288" t="s">
        <v>6309</v>
      </c>
      <c r="M288" t="s">
        <v>6310</v>
      </c>
      <c r="N288" t="s">
        <v>6311</v>
      </c>
      <c r="O288" t="s">
        <v>6312</v>
      </c>
    </row>
    <row r="289" spans="1:15" x14ac:dyDescent="0.3">
      <c r="A289" t="s">
        <v>3484</v>
      </c>
      <c r="B289">
        <v>9</v>
      </c>
      <c r="C289">
        <v>23876</v>
      </c>
      <c r="D289">
        <v>0</v>
      </c>
      <c r="E289" t="s">
        <v>526</v>
      </c>
      <c r="F289">
        <v>90</v>
      </c>
      <c r="G289">
        <v>17.702083333333334</v>
      </c>
      <c r="H289" t="s">
        <v>6313</v>
      </c>
      <c r="I289" t="s">
        <v>6314</v>
      </c>
      <c r="J289" t="s">
        <v>6315</v>
      </c>
      <c r="K289" t="s">
        <v>6316</v>
      </c>
      <c r="L289" t="s">
        <v>6317</v>
      </c>
      <c r="M289" t="s">
        <v>6318</v>
      </c>
      <c r="N289" t="s">
        <v>6319</v>
      </c>
      <c r="O289" t="s">
        <v>6320</v>
      </c>
    </row>
    <row r="290" spans="1:15" x14ac:dyDescent="0.3">
      <c r="A290" t="s">
        <v>3572</v>
      </c>
      <c r="B290">
        <v>9</v>
      </c>
      <c r="C290">
        <v>25225</v>
      </c>
      <c r="D290">
        <v>0</v>
      </c>
      <c r="E290" t="s">
        <v>778</v>
      </c>
      <c r="F290">
        <v>90</v>
      </c>
      <c r="G290">
        <v>4.55</v>
      </c>
      <c r="H290" t="s">
        <v>6321</v>
      </c>
    </row>
    <row r="291" spans="1:15" x14ac:dyDescent="0.3">
      <c r="A291" t="s">
        <v>4636</v>
      </c>
      <c r="B291">
        <v>9</v>
      </c>
      <c r="C291">
        <v>99157</v>
      </c>
      <c r="D291">
        <v>1</v>
      </c>
      <c r="E291" t="s">
        <v>3085</v>
      </c>
      <c r="F291">
        <v>90</v>
      </c>
      <c r="G291">
        <v>6.3166666666666664</v>
      </c>
      <c r="H291" t="s">
        <v>6322</v>
      </c>
      <c r="I291" t="s">
        <v>6323</v>
      </c>
      <c r="J291" t="s">
        <v>6324</v>
      </c>
      <c r="K291" t="s">
        <v>6325</v>
      </c>
      <c r="L291" t="s">
        <v>6326</v>
      </c>
      <c r="M291" t="s">
        <v>6327</v>
      </c>
    </row>
    <row r="292" spans="1:15" x14ac:dyDescent="0.3">
      <c r="A292" t="s">
        <v>3905</v>
      </c>
      <c r="B292">
        <v>9</v>
      </c>
      <c r="C292">
        <v>30230</v>
      </c>
      <c r="D292">
        <v>0</v>
      </c>
      <c r="E292" t="s">
        <v>1557</v>
      </c>
      <c r="F292">
        <v>91</v>
      </c>
      <c r="G292">
        <v>6.2357142850000002</v>
      </c>
      <c r="H292" t="s">
        <v>5120</v>
      </c>
      <c r="I292" t="s">
        <v>6328</v>
      </c>
      <c r="J292" t="s">
        <v>6329</v>
      </c>
      <c r="K292" t="s">
        <v>6330</v>
      </c>
      <c r="L292" t="s">
        <v>6331</v>
      </c>
      <c r="M292" t="s">
        <v>6332</v>
      </c>
      <c r="N292" t="s">
        <v>6333</v>
      </c>
    </row>
    <row r="293" spans="1:15" x14ac:dyDescent="0.3">
      <c r="A293" t="s">
        <v>3708</v>
      </c>
      <c r="B293">
        <v>9</v>
      </c>
      <c r="C293">
        <v>99076</v>
      </c>
      <c r="D293">
        <v>5</v>
      </c>
      <c r="E293" t="s">
        <v>1117</v>
      </c>
      <c r="F293">
        <v>91</v>
      </c>
      <c r="G293">
        <v>7.9395833333333332</v>
      </c>
      <c r="H293" t="s">
        <v>6334</v>
      </c>
      <c r="I293" t="s">
        <v>6335</v>
      </c>
      <c r="J293" t="s">
        <v>6336</v>
      </c>
      <c r="K293" t="s">
        <v>6337</v>
      </c>
      <c r="L293" t="s">
        <v>6338</v>
      </c>
      <c r="M293" t="s">
        <v>6339</v>
      </c>
      <c r="N293" t="s">
        <v>6340</v>
      </c>
      <c r="O293" t="s">
        <v>6341</v>
      </c>
    </row>
    <row r="294" spans="1:15" x14ac:dyDescent="0.3">
      <c r="A294" t="s">
        <v>4053</v>
      </c>
      <c r="B294">
        <v>9</v>
      </c>
      <c r="C294">
        <v>31647</v>
      </c>
      <c r="D294">
        <v>0</v>
      </c>
      <c r="E294" t="s">
        <v>1884</v>
      </c>
      <c r="F294">
        <v>100</v>
      </c>
      <c r="G294">
        <v>11.103333333333333</v>
      </c>
      <c r="H294" t="s">
        <v>5120</v>
      </c>
      <c r="I294" t="s">
        <v>6342</v>
      </c>
      <c r="J294" t="s">
        <v>6343</v>
      </c>
      <c r="K294" t="s">
        <v>6344</v>
      </c>
      <c r="L294" t="s">
        <v>6345</v>
      </c>
    </row>
    <row r="295" spans="1:15" x14ac:dyDescent="0.3">
      <c r="A295" t="s">
        <v>4392</v>
      </c>
      <c r="B295">
        <v>9</v>
      </c>
      <c r="C295">
        <v>99104</v>
      </c>
      <c r="D295">
        <v>15</v>
      </c>
      <c r="E295" t="s">
        <v>2618</v>
      </c>
      <c r="F295">
        <v>100</v>
      </c>
      <c r="G295">
        <v>13.702083333333334</v>
      </c>
      <c r="H295" t="s">
        <v>6346</v>
      </c>
      <c r="I295" t="s">
        <v>6347</v>
      </c>
      <c r="J295" t="s">
        <v>6348</v>
      </c>
      <c r="K295" t="s">
        <v>6349</v>
      </c>
      <c r="L295" t="s">
        <v>6350</v>
      </c>
      <c r="M295" t="s">
        <v>6351</v>
      </c>
      <c r="N295" t="s">
        <v>6352</v>
      </c>
      <c r="O295" t="s">
        <v>6353</v>
      </c>
    </row>
    <row r="296" spans="1:15" x14ac:dyDescent="0.3">
      <c r="A296" t="s">
        <v>4635</v>
      </c>
      <c r="B296">
        <v>9</v>
      </c>
      <c r="C296">
        <v>99157</v>
      </c>
      <c r="D296">
        <v>0</v>
      </c>
      <c r="E296" t="s">
        <v>3083</v>
      </c>
      <c r="F296">
        <v>100</v>
      </c>
      <c r="G296">
        <v>6.208333333333333</v>
      </c>
      <c r="H296" t="s">
        <v>6354</v>
      </c>
      <c r="I296" t="s">
        <v>6355</v>
      </c>
      <c r="J296" t="s">
        <v>6356</v>
      </c>
      <c r="K296" t="s">
        <v>6357</v>
      </c>
      <c r="L296" t="s">
        <v>6358</v>
      </c>
      <c r="M296" t="s">
        <v>6359</v>
      </c>
      <c r="N296" t="s">
        <v>6360</v>
      </c>
      <c r="O296" t="s">
        <v>6361</v>
      </c>
    </row>
    <row r="297" spans="1:15" x14ac:dyDescent="0.3">
      <c r="A297" t="s">
        <v>4331</v>
      </c>
      <c r="B297">
        <v>9</v>
      </c>
      <c r="C297">
        <v>32846</v>
      </c>
      <c r="D297">
        <v>0</v>
      </c>
      <c r="E297" t="s">
        <v>2483</v>
      </c>
      <c r="F297">
        <v>100</v>
      </c>
      <c r="G297">
        <v>11.233333333333334</v>
      </c>
      <c r="H297" t="s">
        <v>6362</v>
      </c>
    </row>
    <row r="298" spans="1:15" x14ac:dyDescent="0.3">
      <c r="A298" t="s">
        <v>3572</v>
      </c>
      <c r="B298">
        <v>9</v>
      </c>
      <c r="C298">
        <v>25225</v>
      </c>
      <c r="D298">
        <v>0</v>
      </c>
      <c r="E298" t="s">
        <v>778</v>
      </c>
      <c r="F298">
        <v>101</v>
      </c>
      <c r="G298">
        <v>7.2333333333333334</v>
      </c>
      <c r="H298" t="s">
        <v>5120</v>
      </c>
      <c r="I298" t="s">
        <v>6363</v>
      </c>
      <c r="J298" t="s">
        <v>6364</v>
      </c>
      <c r="K298" t="s">
        <v>6365</v>
      </c>
      <c r="L298" t="s">
        <v>6366</v>
      </c>
      <c r="M298" t="s">
        <v>6367</v>
      </c>
      <c r="N298" t="s">
        <v>6368</v>
      </c>
    </row>
    <row r="299" spans="1:15" x14ac:dyDescent="0.3">
      <c r="A299" t="s">
        <v>3711</v>
      </c>
      <c r="B299">
        <v>9</v>
      </c>
      <c r="C299">
        <v>99076</v>
      </c>
      <c r="D299">
        <v>2</v>
      </c>
      <c r="E299" t="s">
        <v>1121</v>
      </c>
      <c r="F299">
        <v>101</v>
      </c>
      <c r="G299">
        <v>4.7354166666666666</v>
      </c>
      <c r="H299" t="s">
        <v>6369</v>
      </c>
      <c r="I299" t="s">
        <v>6370</v>
      </c>
      <c r="J299" t="s">
        <v>6371</v>
      </c>
      <c r="K299" t="s">
        <v>6372</v>
      </c>
      <c r="L299" t="s">
        <v>6373</v>
      </c>
      <c r="M299" t="s">
        <v>6374</v>
      </c>
      <c r="N299" t="s">
        <v>6375</v>
      </c>
      <c r="O299" t="s">
        <v>6376</v>
      </c>
    </row>
    <row r="300" spans="1:15" x14ac:dyDescent="0.3">
      <c r="A300" t="s">
        <v>3739</v>
      </c>
      <c r="B300">
        <v>9</v>
      </c>
      <c r="C300">
        <v>99054</v>
      </c>
      <c r="D300">
        <v>32</v>
      </c>
      <c r="E300" t="s">
        <v>69</v>
      </c>
      <c r="F300">
        <v>110</v>
      </c>
      <c r="G300">
        <v>6.3166666666666664</v>
      </c>
      <c r="H300" t="s">
        <v>6377</v>
      </c>
      <c r="I300" t="s">
        <v>6378</v>
      </c>
      <c r="J300" t="s">
        <v>6379</v>
      </c>
      <c r="K300" t="s">
        <v>6380</v>
      </c>
    </row>
    <row r="301" spans="1:15" x14ac:dyDescent="0.3">
      <c r="A301" t="s">
        <v>3891</v>
      </c>
      <c r="B301">
        <v>9</v>
      </c>
      <c r="C301">
        <v>30009</v>
      </c>
      <c r="D301">
        <v>0</v>
      </c>
      <c r="E301" t="s">
        <v>1525</v>
      </c>
      <c r="F301">
        <v>110</v>
      </c>
      <c r="G301">
        <v>16.572916666666668</v>
      </c>
      <c r="H301" t="s">
        <v>6381</v>
      </c>
      <c r="I301" t="s">
        <v>6382</v>
      </c>
      <c r="J301" t="s">
        <v>6383</v>
      </c>
      <c r="K301" t="s">
        <v>6384</v>
      </c>
      <c r="L301" t="s">
        <v>6385</v>
      </c>
      <c r="M301" t="s">
        <v>6386</v>
      </c>
      <c r="N301" t="s">
        <v>6387</v>
      </c>
      <c r="O301" t="s">
        <v>6388</v>
      </c>
    </row>
    <row r="302" spans="1:15" x14ac:dyDescent="0.3">
      <c r="A302" t="s">
        <v>3576</v>
      </c>
      <c r="B302">
        <v>9</v>
      </c>
      <c r="C302">
        <v>25266</v>
      </c>
      <c r="D302">
        <v>0</v>
      </c>
      <c r="E302" t="s">
        <v>786</v>
      </c>
      <c r="F302">
        <v>110</v>
      </c>
      <c r="G302">
        <v>12.477083333333333</v>
      </c>
      <c r="H302" t="s">
        <v>6389</v>
      </c>
      <c r="I302" t="s">
        <v>6390</v>
      </c>
      <c r="J302" t="s">
        <v>6391</v>
      </c>
      <c r="K302" t="s">
        <v>6392</v>
      </c>
      <c r="L302" t="s">
        <v>6393</v>
      </c>
      <c r="M302" t="s">
        <v>6394</v>
      </c>
      <c r="N302" t="s">
        <v>6395</v>
      </c>
      <c r="O302" t="s">
        <v>6396</v>
      </c>
    </row>
    <row r="303" spans="1:15" x14ac:dyDescent="0.3">
      <c r="A303" t="s">
        <v>3591</v>
      </c>
      <c r="B303">
        <v>9</v>
      </c>
      <c r="C303">
        <v>25903</v>
      </c>
      <c r="D303">
        <v>0</v>
      </c>
      <c r="E303" t="s">
        <v>832</v>
      </c>
      <c r="F303">
        <v>110</v>
      </c>
      <c r="G303">
        <v>18.616666666666667</v>
      </c>
      <c r="H303" t="s">
        <v>6397</v>
      </c>
    </row>
    <row r="304" spans="1:15" x14ac:dyDescent="0.3">
      <c r="A304" t="s">
        <v>3851</v>
      </c>
      <c r="B304">
        <v>9</v>
      </c>
      <c r="C304">
        <v>29550</v>
      </c>
      <c r="D304">
        <v>0</v>
      </c>
      <c r="E304" t="s">
        <v>1425</v>
      </c>
      <c r="F304">
        <v>110</v>
      </c>
      <c r="G304">
        <v>6.1833333333333336</v>
      </c>
      <c r="H304" t="s">
        <v>6398</v>
      </c>
    </row>
    <row r="305" spans="1:23" x14ac:dyDescent="0.3">
      <c r="A305" t="s">
        <v>3758</v>
      </c>
      <c r="B305">
        <v>9</v>
      </c>
      <c r="C305">
        <v>99076</v>
      </c>
      <c r="D305">
        <v>0</v>
      </c>
      <c r="E305" t="s">
        <v>1222</v>
      </c>
      <c r="F305">
        <v>111</v>
      </c>
      <c r="G305">
        <v>4.5979166666666664</v>
      </c>
      <c r="H305" t="s">
        <v>6399</v>
      </c>
      <c r="I305" t="s">
        <v>6400</v>
      </c>
      <c r="J305" t="s">
        <v>6401</v>
      </c>
      <c r="K305" t="s">
        <v>6402</v>
      </c>
      <c r="L305" t="s">
        <v>6403</v>
      </c>
      <c r="M305" t="s">
        <v>6404</v>
      </c>
      <c r="N305" t="s">
        <v>6405</v>
      </c>
      <c r="O305" t="s">
        <v>6406</v>
      </c>
    </row>
    <row r="306" spans="1:23" x14ac:dyDescent="0.3">
      <c r="A306" t="s">
        <v>3925</v>
      </c>
      <c r="B306">
        <v>9</v>
      </c>
      <c r="C306">
        <v>30459</v>
      </c>
      <c r="D306">
        <v>0</v>
      </c>
      <c r="E306" t="s">
        <v>1603</v>
      </c>
      <c r="F306">
        <v>111</v>
      </c>
      <c r="G306">
        <v>16.266666666666666</v>
      </c>
      <c r="H306" t="s">
        <v>6407</v>
      </c>
      <c r="I306" t="s">
        <v>6408</v>
      </c>
      <c r="J306" t="s">
        <v>6409</v>
      </c>
    </row>
    <row r="307" spans="1:23" x14ac:dyDescent="0.3">
      <c r="A307" t="s">
        <v>3467</v>
      </c>
      <c r="B307">
        <v>9</v>
      </c>
      <c r="C307">
        <v>99103</v>
      </c>
      <c r="D307">
        <v>37</v>
      </c>
      <c r="E307" t="s">
        <v>468</v>
      </c>
      <c r="F307">
        <v>120</v>
      </c>
      <c r="G307">
        <v>2.88</v>
      </c>
      <c r="H307" t="s">
        <v>5120</v>
      </c>
      <c r="I307" t="s">
        <v>6410</v>
      </c>
      <c r="J307" t="s">
        <v>6411</v>
      </c>
      <c r="K307" t="s">
        <v>6412</v>
      </c>
      <c r="L307" t="s">
        <v>6413</v>
      </c>
    </row>
    <row r="308" spans="1:23" x14ac:dyDescent="0.3">
      <c r="A308" t="s">
        <v>3641</v>
      </c>
      <c r="B308">
        <v>9</v>
      </c>
      <c r="C308">
        <v>99048</v>
      </c>
      <c r="D308">
        <v>19</v>
      </c>
      <c r="E308" t="s">
        <v>956</v>
      </c>
      <c r="F308">
        <v>120</v>
      </c>
      <c r="G308">
        <v>8.7750000000000004</v>
      </c>
      <c r="H308" t="s">
        <v>6414</v>
      </c>
      <c r="I308" t="s">
        <v>6415</v>
      </c>
      <c r="J308" t="s">
        <v>6416</v>
      </c>
      <c r="K308" t="s">
        <v>6417</v>
      </c>
      <c r="L308" t="s">
        <v>6418</v>
      </c>
      <c r="M308" t="s">
        <v>6419</v>
      </c>
      <c r="N308" t="s">
        <v>6420</v>
      </c>
      <c r="O308" t="s">
        <v>6421</v>
      </c>
    </row>
    <row r="309" spans="1:23" x14ac:dyDescent="0.3">
      <c r="A309" t="s">
        <v>3577</v>
      </c>
      <c r="B309">
        <v>9</v>
      </c>
      <c r="C309">
        <v>25270</v>
      </c>
      <c r="D309">
        <v>0</v>
      </c>
      <c r="E309" t="s">
        <v>788</v>
      </c>
      <c r="F309">
        <v>120</v>
      </c>
      <c r="G309">
        <v>2.6166666666666667</v>
      </c>
      <c r="H309" t="s">
        <v>6422</v>
      </c>
    </row>
    <row r="310" spans="1:23" x14ac:dyDescent="0.3">
      <c r="A310" t="s">
        <v>3398</v>
      </c>
      <c r="B310">
        <v>9</v>
      </c>
      <c r="C310">
        <v>10184</v>
      </c>
      <c r="D310">
        <v>0</v>
      </c>
      <c r="E310" t="s">
        <v>247</v>
      </c>
      <c r="F310">
        <v>120</v>
      </c>
      <c r="G310">
        <v>5.3833333333333337</v>
      </c>
      <c r="H310" t="s">
        <v>6423</v>
      </c>
      <c r="I310" t="s">
        <v>6424</v>
      </c>
      <c r="J310" t="s">
        <v>6425</v>
      </c>
      <c r="K310" t="s">
        <v>6426</v>
      </c>
    </row>
    <row r="311" spans="1:23" x14ac:dyDescent="0.3">
      <c r="A311" t="s">
        <v>4331</v>
      </c>
      <c r="B311">
        <v>9</v>
      </c>
      <c r="C311">
        <v>32846</v>
      </c>
      <c r="D311">
        <v>0</v>
      </c>
      <c r="E311" t="s">
        <v>2483</v>
      </c>
      <c r="F311">
        <v>121</v>
      </c>
      <c r="G311">
        <v>10.723809523333333</v>
      </c>
      <c r="H311" t="s">
        <v>5120</v>
      </c>
      <c r="I311" t="s">
        <v>6427</v>
      </c>
      <c r="J311" t="s">
        <v>6428</v>
      </c>
      <c r="K311" t="s">
        <v>6429</v>
      </c>
      <c r="L311" t="s">
        <v>6430</v>
      </c>
      <c r="M311" t="s">
        <v>6431</v>
      </c>
      <c r="N311" t="s">
        <v>6432</v>
      </c>
    </row>
    <row r="312" spans="1:23" x14ac:dyDescent="0.3">
      <c r="A312" t="s">
        <v>3712</v>
      </c>
      <c r="B312">
        <v>9</v>
      </c>
      <c r="C312">
        <v>99076</v>
      </c>
      <c r="D312">
        <v>1</v>
      </c>
      <c r="E312" t="s">
        <v>1122</v>
      </c>
      <c r="F312">
        <v>121</v>
      </c>
      <c r="G312">
        <v>3.8937500000000003</v>
      </c>
      <c r="H312" t="s">
        <v>6433</v>
      </c>
      <c r="I312" t="s">
        <v>6434</v>
      </c>
      <c r="J312" t="s">
        <v>6435</v>
      </c>
      <c r="K312" t="s">
        <v>6436</v>
      </c>
      <c r="L312" t="s">
        <v>6437</v>
      </c>
      <c r="M312" t="s">
        <v>6438</v>
      </c>
      <c r="N312" t="s">
        <v>6439</v>
      </c>
      <c r="O312" t="s">
        <v>6440</v>
      </c>
    </row>
    <row r="313" spans="1:23" x14ac:dyDescent="0.3">
      <c r="A313" t="s">
        <v>4698</v>
      </c>
      <c r="B313">
        <v>9</v>
      </c>
      <c r="C313">
        <v>28826</v>
      </c>
      <c r="D313">
        <v>0</v>
      </c>
      <c r="E313" t="s">
        <v>3349</v>
      </c>
      <c r="F313">
        <v>130</v>
      </c>
      <c r="G313">
        <v>12.477083333333333</v>
      </c>
      <c r="H313" t="s">
        <v>5120</v>
      </c>
      <c r="I313" t="s">
        <v>6441</v>
      </c>
      <c r="J313" t="s">
        <v>6442</v>
      </c>
      <c r="K313" t="s">
        <v>6443</v>
      </c>
      <c r="L313" t="s">
        <v>6444</v>
      </c>
      <c r="M313" t="s">
        <v>6445</v>
      </c>
      <c r="N313" t="s">
        <v>6446</v>
      </c>
      <c r="O313" t="s">
        <v>6447</v>
      </c>
      <c r="P313" t="s">
        <v>6448</v>
      </c>
      <c r="Q313" t="s">
        <v>6449</v>
      </c>
      <c r="R313" t="s">
        <v>6450</v>
      </c>
      <c r="S313" t="s">
        <v>6451</v>
      </c>
      <c r="T313" t="s">
        <v>6452</v>
      </c>
      <c r="U313" t="s">
        <v>6453</v>
      </c>
      <c r="V313" t="s">
        <v>6454</v>
      </c>
      <c r="W313" t="s">
        <v>6455</v>
      </c>
    </row>
    <row r="314" spans="1:23" x14ac:dyDescent="0.3">
      <c r="A314" t="s">
        <v>3399</v>
      </c>
      <c r="B314">
        <v>9</v>
      </c>
      <c r="C314">
        <v>10185</v>
      </c>
      <c r="D314">
        <v>0</v>
      </c>
      <c r="E314" t="s">
        <v>251</v>
      </c>
      <c r="F314">
        <v>130</v>
      </c>
      <c r="G314">
        <v>5.96</v>
      </c>
      <c r="H314" t="s">
        <v>5120</v>
      </c>
      <c r="I314" t="s">
        <v>6456</v>
      </c>
      <c r="J314" t="s">
        <v>6457</v>
      </c>
      <c r="K314" t="s">
        <v>6458</v>
      </c>
      <c r="L314" t="s">
        <v>6459</v>
      </c>
    </row>
    <row r="315" spans="1:23" x14ac:dyDescent="0.3">
      <c r="A315" t="s">
        <v>3592</v>
      </c>
      <c r="B315">
        <v>9</v>
      </c>
      <c r="C315">
        <v>25974</v>
      </c>
      <c r="D315">
        <v>0</v>
      </c>
      <c r="E315" t="s">
        <v>834</v>
      </c>
      <c r="F315">
        <v>130</v>
      </c>
      <c r="G315">
        <v>4.583333333333333</v>
      </c>
      <c r="H315" t="s">
        <v>5120</v>
      </c>
      <c r="I315" t="s">
        <v>6460</v>
      </c>
      <c r="J315" t="s">
        <v>6461</v>
      </c>
    </row>
    <row r="316" spans="1:23" x14ac:dyDescent="0.3">
      <c r="A316" t="s">
        <v>4564</v>
      </c>
      <c r="B316">
        <v>9</v>
      </c>
      <c r="C316">
        <v>33391</v>
      </c>
      <c r="D316">
        <v>0</v>
      </c>
      <c r="E316" t="s">
        <v>2951</v>
      </c>
      <c r="F316">
        <v>130</v>
      </c>
      <c r="G316">
        <v>8.3333333333333329E-2</v>
      </c>
      <c r="H316" t="s">
        <v>5120</v>
      </c>
      <c r="I316" t="s">
        <v>6462</v>
      </c>
    </row>
    <row r="317" spans="1:23" x14ac:dyDescent="0.3">
      <c r="A317" t="s">
        <v>3913</v>
      </c>
      <c r="B317">
        <v>9</v>
      </c>
      <c r="C317">
        <v>30326</v>
      </c>
      <c r="D317">
        <v>0</v>
      </c>
      <c r="E317" t="s">
        <v>1575</v>
      </c>
      <c r="F317">
        <v>130</v>
      </c>
      <c r="G317">
        <v>8.8541666666666661</v>
      </c>
      <c r="H317" t="s">
        <v>6463</v>
      </c>
      <c r="I317" t="s">
        <v>6464</v>
      </c>
      <c r="J317" t="s">
        <v>6465</v>
      </c>
      <c r="K317" t="s">
        <v>6466</v>
      </c>
      <c r="L317" t="s">
        <v>6467</v>
      </c>
      <c r="M317" t="s">
        <v>6468</v>
      </c>
      <c r="N317" t="s">
        <v>6469</v>
      </c>
      <c r="O317" t="s">
        <v>6470</v>
      </c>
    </row>
    <row r="318" spans="1:23" x14ac:dyDescent="0.3">
      <c r="A318" t="s">
        <v>3563</v>
      </c>
      <c r="B318">
        <v>9</v>
      </c>
      <c r="C318">
        <v>25142</v>
      </c>
      <c r="D318">
        <v>0</v>
      </c>
      <c r="E318" t="s">
        <v>750</v>
      </c>
      <c r="F318">
        <v>130</v>
      </c>
      <c r="G318">
        <v>4.3666666666666671</v>
      </c>
      <c r="H318" t="s">
        <v>6471</v>
      </c>
    </row>
    <row r="319" spans="1:23" x14ac:dyDescent="0.3">
      <c r="A319" t="s">
        <v>3598</v>
      </c>
      <c r="B319">
        <v>9</v>
      </c>
      <c r="C319">
        <v>499014</v>
      </c>
      <c r="D319">
        <v>31</v>
      </c>
      <c r="E319" t="s">
        <v>44</v>
      </c>
      <c r="F319">
        <v>130</v>
      </c>
      <c r="G319">
        <v>5.0875000000000004</v>
      </c>
      <c r="H319" t="s">
        <v>6472</v>
      </c>
      <c r="I319" t="s">
        <v>6473</v>
      </c>
      <c r="J319" t="s">
        <v>6474</v>
      </c>
      <c r="K319" t="s">
        <v>6475</v>
      </c>
    </row>
    <row r="320" spans="1:23" x14ac:dyDescent="0.3">
      <c r="A320" t="s">
        <v>3851</v>
      </c>
      <c r="B320">
        <v>9</v>
      </c>
      <c r="C320">
        <v>29550</v>
      </c>
      <c r="D320">
        <v>0</v>
      </c>
      <c r="E320" t="s">
        <v>1425</v>
      </c>
      <c r="F320">
        <v>131</v>
      </c>
      <c r="G320">
        <v>5.4722222216666667</v>
      </c>
      <c r="H320" t="s">
        <v>5120</v>
      </c>
      <c r="I320" t="s">
        <v>6476</v>
      </c>
      <c r="J320" t="s">
        <v>6477</v>
      </c>
      <c r="K320" t="s">
        <v>6478</v>
      </c>
      <c r="L320" t="s">
        <v>6479</v>
      </c>
      <c r="M320" t="s">
        <v>6480</v>
      </c>
      <c r="N320" t="s">
        <v>6481</v>
      </c>
      <c r="O320" t="s">
        <v>6482</v>
      </c>
      <c r="P320" t="s">
        <v>6483</v>
      </c>
    </row>
    <row r="321" spans="1:16" x14ac:dyDescent="0.3">
      <c r="A321" t="s">
        <v>4189</v>
      </c>
      <c r="B321">
        <v>9</v>
      </c>
      <c r="C321">
        <v>99033</v>
      </c>
      <c r="D321">
        <v>192</v>
      </c>
      <c r="E321" t="s">
        <v>2195</v>
      </c>
      <c r="F321">
        <v>131</v>
      </c>
      <c r="G321">
        <v>11.233333333333334</v>
      </c>
      <c r="H321" t="s">
        <v>6484</v>
      </c>
    </row>
    <row r="322" spans="1:16" x14ac:dyDescent="0.3">
      <c r="A322" t="s">
        <v>4763</v>
      </c>
      <c r="B322">
        <v>9</v>
      </c>
      <c r="C322">
        <v>99076</v>
      </c>
      <c r="D322">
        <v>9</v>
      </c>
      <c r="E322" t="s">
        <v>3327</v>
      </c>
      <c r="F322">
        <v>131</v>
      </c>
      <c r="G322">
        <v>1.1428571433333334</v>
      </c>
      <c r="H322" t="s">
        <v>6485</v>
      </c>
      <c r="I322" t="s">
        <v>6486</v>
      </c>
      <c r="J322" t="s">
        <v>6487</v>
      </c>
      <c r="K322" t="s">
        <v>6488</v>
      </c>
      <c r="L322" t="s">
        <v>6489</v>
      </c>
      <c r="M322" t="s">
        <v>6490</v>
      </c>
      <c r="N322" t="s">
        <v>6491</v>
      </c>
    </row>
    <row r="323" spans="1:16" x14ac:dyDescent="0.3">
      <c r="A323" t="s">
        <v>4196</v>
      </c>
      <c r="B323">
        <v>9</v>
      </c>
      <c r="C323">
        <v>32339</v>
      </c>
      <c r="D323">
        <v>0</v>
      </c>
      <c r="E323" t="s">
        <v>2209</v>
      </c>
      <c r="F323">
        <v>135</v>
      </c>
      <c r="G323">
        <v>7.8833333333333337</v>
      </c>
      <c r="H323" t="s">
        <v>6492</v>
      </c>
    </row>
    <row r="324" spans="1:16" x14ac:dyDescent="0.3">
      <c r="A324" t="s">
        <v>3684</v>
      </c>
      <c r="B324">
        <v>9</v>
      </c>
      <c r="C324">
        <v>99048</v>
      </c>
      <c r="D324">
        <v>26</v>
      </c>
      <c r="E324" t="s">
        <v>1061</v>
      </c>
      <c r="F324">
        <v>140</v>
      </c>
      <c r="G324">
        <v>6.6333333333333337</v>
      </c>
      <c r="H324" t="s">
        <v>5120</v>
      </c>
      <c r="I324" t="s">
        <v>6493</v>
      </c>
      <c r="J324" t="s">
        <v>6494</v>
      </c>
      <c r="K324" t="s">
        <v>6495</v>
      </c>
      <c r="L324" t="s">
        <v>6496</v>
      </c>
    </row>
    <row r="325" spans="1:16" x14ac:dyDescent="0.3">
      <c r="A325" t="s">
        <v>3652</v>
      </c>
      <c r="B325">
        <v>9</v>
      </c>
      <c r="C325">
        <v>99051</v>
      </c>
      <c r="D325">
        <v>21</v>
      </c>
      <c r="E325" t="s">
        <v>982</v>
      </c>
      <c r="F325">
        <v>140</v>
      </c>
      <c r="G325">
        <v>8.9145833333333329</v>
      </c>
      <c r="H325" t="s">
        <v>6497</v>
      </c>
      <c r="I325" t="s">
        <v>6498</v>
      </c>
      <c r="J325" t="s">
        <v>6499</v>
      </c>
      <c r="K325" t="s">
        <v>6500</v>
      </c>
      <c r="L325" t="s">
        <v>6501</v>
      </c>
      <c r="M325" t="s">
        <v>6502</v>
      </c>
      <c r="N325" t="s">
        <v>6503</v>
      </c>
      <c r="O325" t="s">
        <v>6504</v>
      </c>
    </row>
    <row r="326" spans="1:16" x14ac:dyDescent="0.3">
      <c r="A326" t="s">
        <v>3601</v>
      </c>
      <c r="B326">
        <v>9</v>
      </c>
      <c r="C326">
        <v>26263</v>
      </c>
      <c r="D326">
        <v>0</v>
      </c>
      <c r="E326" t="s">
        <v>853</v>
      </c>
      <c r="F326">
        <v>140</v>
      </c>
      <c r="G326">
        <v>8.5041666666666664</v>
      </c>
      <c r="H326" t="s">
        <v>6505</v>
      </c>
      <c r="I326" t="s">
        <v>6506</v>
      </c>
      <c r="J326" t="s">
        <v>6507</v>
      </c>
      <c r="K326" t="s">
        <v>6508</v>
      </c>
      <c r="L326" t="s">
        <v>6509</v>
      </c>
      <c r="M326" t="s">
        <v>6510</v>
      </c>
      <c r="N326" t="s">
        <v>6511</v>
      </c>
      <c r="O326" t="s">
        <v>6512</v>
      </c>
    </row>
    <row r="327" spans="1:16" x14ac:dyDescent="0.3">
      <c r="A327" t="s">
        <v>4646</v>
      </c>
      <c r="B327">
        <v>9</v>
      </c>
      <c r="C327">
        <v>33528</v>
      </c>
      <c r="D327">
        <v>0</v>
      </c>
      <c r="E327" t="s">
        <v>3105</v>
      </c>
      <c r="F327">
        <v>140</v>
      </c>
      <c r="G327">
        <v>44.216666666666669</v>
      </c>
      <c r="H327" t="s">
        <v>6513</v>
      </c>
    </row>
    <row r="328" spans="1:16" x14ac:dyDescent="0.3">
      <c r="A328" t="s">
        <v>4543</v>
      </c>
      <c r="B328">
        <v>9</v>
      </c>
      <c r="C328">
        <v>27802</v>
      </c>
      <c r="D328">
        <v>2</v>
      </c>
      <c r="E328" t="s">
        <v>2912</v>
      </c>
      <c r="F328">
        <v>140</v>
      </c>
      <c r="G328">
        <v>4.9666666666666668</v>
      </c>
      <c r="H328" t="s">
        <v>6514</v>
      </c>
      <c r="I328" t="s">
        <v>6515</v>
      </c>
      <c r="J328" t="s">
        <v>6516</v>
      </c>
      <c r="K328" t="s">
        <v>6517</v>
      </c>
    </row>
    <row r="329" spans="1:16" x14ac:dyDescent="0.3">
      <c r="A329" t="s">
        <v>4941</v>
      </c>
      <c r="B329">
        <v>9</v>
      </c>
      <c r="C329">
        <v>33079</v>
      </c>
      <c r="D329">
        <v>0</v>
      </c>
      <c r="E329" t="s">
        <v>4942</v>
      </c>
      <c r="F329">
        <v>140</v>
      </c>
      <c r="G329">
        <v>0.23333333333333334</v>
      </c>
      <c r="H329" t="s">
        <v>6518</v>
      </c>
    </row>
    <row r="330" spans="1:16" x14ac:dyDescent="0.3">
      <c r="A330" t="s">
        <v>3577</v>
      </c>
      <c r="B330">
        <v>9</v>
      </c>
      <c r="C330">
        <v>25270</v>
      </c>
      <c r="D330">
        <v>0</v>
      </c>
      <c r="E330" t="s">
        <v>788</v>
      </c>
      <c r="F330">
        <v>141</v>
      </c>
      <c r="G330">
        <v>1.8018518516666666</v>
      </c>
      <c r="H330" t="s">
        <v>5120</v>
      </c>
      <c r="I330" t="s">
        <v>6519</v>
      </c>
      <c r="J330" t="s">
        <v>6520</v>
      </c>
      <c r="K330" t="s">
        <v>6521</v>
      </c>
      <c r="L330" t="s">
        <v>6522</v>
      </c>
      <c r="M330" t="s">
        <v>6523</v>
      </c>
      <c r="N330" t="s">
        <v>6524</v>
      </c>
      <c r="O330" t="s">
        <v>6525</v>
      </c>
      <c r="P330" t="s">
        <v>6526</v>
      </c>
    </row>
    <row r="331" spans="1:16" x14ac:dyDescent="0.3">
      <c r="A331" t="s">
        <v>4294</v>
      </c>
      <c r="B331">
        <v>9</v>
      </c>
      <c r="C331">
        <v>32701</v>
      </c>
      <c r="D331">
        <v>12</v>
      </c>
      <c r="E331" t="s">
        <v>2409</v>
      </c>
      <c r="F331">
        <v>141</v>
      </c>
      <c r="G331">
        <v>0.125</v>
      </c>
      <c r="H331" t="s">
        <v>5120</v>
      </c>
      <c r="I331" t="s">
        <v>6527</v>
      </c>
    </row>
    <row r="332" spans="1:16" x14ac:dyDescent="0.3">
      <c r="A332" t="s">
        <v>4490</v>
      </c>
      <c r="B332">
        <v>9</v>
      </c>
      <c r="C332">
        <v>32701</v>
      </c>
      <c r="D332">
        <v>16</v>
      </c>
      <c r="E332" t="s">
        <v>2811</v>
      </c>
      <c r="F332">
        <v>141</v>
      </c>
      <c r="G332">
        <v>17.183333333333334</v>
      </c>
      <c r="H332" t="s">
        <v>6528</v>
      </c>
    </row>
    <row r="333" spans="1:16" x14ac:dyDescent="0.3">
      <c r="A333" t="s">
        <v>3686</v>
      </c>
      <c r="B333">
        <v>9</v>
      </c>
      <c r="C333">
        <v>99048</v>
      </c>
      <c r="D333">
        <v>28</v>
      </c>
      <c r="E333" t="s">
        <v>1066</v>
      </c>
      <c r="F333">
        <v>150</v>
      </c>
      <c r="G333">
        <v>7.104166666666667</v>
      </c>
      <c r="H333" t="s">
        <v>6529</v>
      </c>
      <c r="I333" t="s">
        <v>6530</v>
      </c>
      <c r="J333" t="s">
        <v>6531</v>
      </c>
      <c r="K333" t="s">
        <v>6532</v>
      </c>
      <c r="L333" t="s">
        <v>6533</v>
      </c>
      <c r="M333" t="s">
        <v>6534</v>
      </c>
      <c r="N333" t="s">
        <v>6535</v>
      </c>
      <c r="O333" t="s">
        <v>6536</v>
      </c>
    </row>
    <row r="334" spans="1:16" x14ac:dyDescent="0.3">
      <c r="A334" t="s">
        <v>3602</v>
      </c>
      <c r="B334">
        <v>9</v>
      </c>
      <c r="C334">
        <v>26286</v>
      </c>
      <c r="D334">
        <v>0</v>
      </c>
      <c r="E334" t="s">
        <v>855</v>
      </c>
      <c r="F334">
        <v>150</v>
      </c>
      <c r="G334">
        <v>10.345833333333333</v>
      </c>
      <c r="H334" t="s">
        <v>6537</v>
      </c>
      <c r="I334" t="s">
        <v>6538</v>
      </c>
      <c r="J334" t="s">
        <v>6539</v>
      </c>
      <c r="K334" t="s">
        <v>6540</v>
      </c>
      <c r="L334" t="s">
        <v>6541</v>
      </c>
      <c r="M334" t="s">
        <v>6542</v>
      </c>
      <c r="N334" t="s">
        <v>6543</v>
      </c>
      <c r="O334" t="s">
        <v>6544</v>
      </c>
    </row>
    <row r="335" spans="1:16" x14ac:dyDescent="0.3">
      <c r="A335" t="s">
        <v>4698</v>
      </c>
      <c r="B335">
        <v>9</v>
      </c>
      <c r="C335">
        <v>28826</v>
      </c>
      <c r="D335">
        <v>0</v>
      </c>
      <c r="E335" t="s">
        <v>3349</v>
      </c>
      <c r="F335">
        <v>150</v>
      </c>
      <c r="G335">
        <v>5.9333333333333336</v>
      </c>
      <c r="H335" t="s">
        <v>6545</v>
      </c>
    </row>
    <row r="336" spans="1:16" x14ac:dyDescent="0.3">
      <c r="A336" t="s">
        <v>4053</v>
      </c>
      <c r="B336">
        <v>9</v>
      </c>
      <c r="C336">
        <v>31647</v>
      </c>
      <c r="D336">
        <v>0</v>
      </c>
      <c r="E336" t="s">
        <v>1884</v>
      </c>
      <c r="F336">
        <v>150</v>
      </c>
      <c r="G336">
        <v>25.766666666666666</v>
      </c>
      <c r="H336" t="s">
        <v>6546</v>
      </c>
      <c r="I336" t="s">
        <v>6547</v>
      </c>
      <c r="J336" t="s">
        <v>6548</v>
      </c>
      <c r="K336" t="s">
        <v>6549</v>
      </c>
    </row>
    <row r="337" spans="1:16" x14ac:dyDescent="0.3">
      <c r="A337" t="s">
        <v>4537</v>
      </c>
      <c r="B337">
        <v>9</v>
      </c>
      <c r="C337">
        <v>99054</v>
      </c>
      <c r="D337">
        <v>48</v>
      </c>
      <c r="E337" t="s">
        <v>69</v>
      </c>
      <c r="F337">
        <v>150</v>
      </c>
      <c r="G337">
        <v>8.0749999999999993</v>
      </c>
      <c r="H337" t="s">
        <v>6550</v>
      </c>
      <c r="I337" t="s">
        <v>6551</v>
      </c>
      <c r="J337" t="s">
        <v>6552</v>
      </c>
      <c r="K337" t="s">
        <v>6553</v>
      </c>
    </row>
    <row r="338" spans="1:16" x14ac:dyDescent="0.3">
      <c r="A338" t="s">
        <v>3497</v>
      </c>
      <c r="B338">
        <v>9</v>
      </c>
      <c r="C338">
        <v>32701</v>
      </c>
      <c r="D338">
        <v>7</v>
      </c>
      <c r="E338" t="s">
        <v>564</v>
      </c>
      <c r="F338">
        <v>151</v>
      </c>
      <c r="G338">
        <v>2.1166666666666667</v>
      </c>
      <c r="H338" t="s">
        <v>5120</v>
      </c>
      <c r="I338" t="s">
        <v>6554</v>
      </c>
    </row>
    <row r="339" spans="1:16" x14ac:dyDescent="0.3">
      <c r="A339" t="s">
        <v>3563</v>
      </c>
      <c r="B339">
        <v>9</v>
      </c>
      <c r="C339">
        <v>25142</v>
      </c>
      <c r="D339">
        <v>0</v>
      </c>
      <c r="E339" t="s">
        <v>750</v>
      </c>
      <c r="F339">
        <v>151</v>
      </c>
      <c r="G339">
        <v>4.7357142850000002</v>
      </c>
      <c r="H339" t="s">
        <v>5120</v>
      </c>
      <c r="I339" t="s">
        <v>6555</v>
      </c>
      <c r="J339" t="s">
        <v>6556</v>
      </c>
      <c r="K339" t="s">
        <v>6557</v>
      </c>
      <c r="L339" t="s">
        <v>6558</v>
      </c>
      <c r="M339" t="s">
        <v>6559</v>
      </c>
      <c r="N339" t="s">
        <v>6560</v>
      </c>
    </row>
    <row r="340" spans="1:16" x14ac:dyDescent="0.3">
      <c r="A340" t="s">
        <v>4289</v>
      </c>
      <c r="B340">
        <v>9</v>
      </c>
      <c r="C340">
        <v>32701</v>
      </c>
      <c r="D340">
        <v>6</v>
      </c>
      <c r="E340" t="s">
        <v>2400</v>
      </c>
      <c r="F340">
        <v>151</v>
      </c>
      <c r="G340">
        <v>3.8452380966666668</v>
      </c>
      <c r="H340" t="s">
        <v>6561</v>
      </c>
      <c r="I340" t="s">
        <v>6562</v>
      </c>
      <c r="J340" t="s">
        <v>6563</v>
      </c>
      <c r="K340" t="s">
        <v>6564</v>
      </c>
      <c r="L340" t="s">
        <v>6565</v>
      </c>
      <c r="M340" t="s">
        <v>6566</v>
      </c>
      <c r="N340" t="s">
        <v>6567</v>
      </c>
    </row>
    <row r="341" spans="1:16" x14ac:dyDescent="0.3">
      <c r="A341" t="s">
        <v>4568</v>
      </c>
      <c r="B341">
        <v>9</v>
      </c>
      <c r="C341">
        <v>33405</v>
      </c>
      <c r="D341">
        <v>0</v>
      </c>
      <c r="E341" t="s">
        <v>2958</v>
      </c>
      <c r="F341">
        <v>160</v>
      </c>
      <c r="G341">
        <v>8.2333333333333343</v>
      </c>
      <c r="H341" t="s">
        <v>5120</v>
      </c>
      <c r="I341" t="s">
        <v>6568</v>
      </c>
      <c r="J341" t="s">
        <v>6569</v>
      </c>
      <c r="K341" t="s">
        <v>6570</v>
      </c>
      <c r="L341" t="s">
        <v>6571</v>
      </c>
    </row>
    <row r="342" spans="1:16" x14ac:dyDescent="0.3">
      <c r="A342" t="s">
        <v>4498</v>
      </c>
      <c r="B342">
        <v>9</v>
      </c>
      <c r="C342">
        <v>33269</v>
      </c>
      <c r="D342">
        <v>0</v>
      </c>
      <c r="E342" t="s">
        <v>2826</v>
      </c>
      <c r="F342">
        <v>160</v>
      </c>
      <c r="G342">
        <v>9.46875</v>
      </c>
      <c r="H342" t="s">
        <v>6572</v>
      </c>
      <c r="I342" t="s">
        <v>6573</v>
      </c>
      <c r="J342" t="s">
        <v>6574</v>
      </c>
      <c r="K342" t="s">
        <v>6575</v>
      </c>
      <c r="L342" t="s">
        <v>6576</v>
      </c>
      <c r="M342" t="s">
        <v>6577</v>
      </c>
      <c r="N342" t="s">
        <v>6578</v>
      </c>
      <c r="O342" t="s">
        <v>6579</v>
      </c>
    </row>
    <row r="343" spans="1:16" x14ac:dyDescent="0.3">
      <c r="A343" t="s">
        <v>3723</v>
      </c>
      <c r="B343">
        <v>9</v>
      </c>
      <c r="C343">
        <v>99051</v>
      </c>
      <c r="D343">
        <v>30</v>
      </c>
      <c r="E343" t="s">
        <v>1145</v>
      </c>
      <c r="F343">
        <v>160</v>
      </c>
      <c r="G343">
        <v>7.8833333333333337</v>
      </c>
      <c r="H343" t="s">
        <v>6580</v>
      </c>
      <c r="I343" t="s">
        <v>6581</v>
      </c>
      <c r="J343" t="s">
        <v>6582</v>
      </c>
      <c r="K343" t="s">
        <v>6583</v>
      </c>
      <c r="L343" t="s">
        <v>6584</v>
      </c>
      <c r="M343" t="s">
        <v>6585</v>
      </c>
      <c r="N343" t="s">
        <v>6586</v>
      </c>
      <c r="O343" t="s">
        <v>6587</v>
      </c>
      <c r="P343" t="s">
        <v>6588</v>
      </c>
    </row>
    <row r="344" spans="1:16" x14ac:dyDescent="0.3">
      <c r="A344" t="s">
        <v>4581</v>
      </c>
      <c r="B344">
        <v>9</v>
      </c>
      <c r="C344">
        <v>99153</v>
      </c>
      <c r="D344">
        <v>5</v>
      </c>
      <c r="E344" t="s">
        <v>1839</v>
      </c>
      <c r="F344">
        <v>160</v>
      </c>
      <c r="G344">
        <v>2.7555555566666667</v>
      </c>
      <c r="H344" t="s">
        <v>6589</v>
      </c>
      <c r="I344" t="s">
        <v>6590</v>
      </c>
      <c r="J344" t="s">
        <v>6591</v>
      </c>
    </row>
    <row r="345" spans="1:16" x14ac:dyDescent="0.3">
      <c r="A345" t="s">
        <v>4196</v>
      </c>
      <c r="B345">
        <v>9</v>
      </c>
      <c r="C345">
        <v>32339</v>
      </c>
      <c r="D345">
        <v>0</v>
      </c>
      <c r="E345" t="s">
        <v>2209</v>
      </c>
      <c r="F345">
        <v>161</v>
      </c>
      <c r="G345">
        <v>8.6</v>
      </c>
      <c r="H345" t="s">
        <v>5120</v>
      </c>
      <c r="I345" t="s">
        <v>6592</v>
      </c>
      <c r="J345" t="s">
        <v>6593</v>
      </c>
      <c r="K345" t="s">
        <v>6594</v>
      </c>
      <c r="L345" t="s">
        <v>6595</v>
      </c>
    </row>
    <row r="346" spans="1:16" x14ac:dyDescent="0.3">
      <c r="A346" t="s">
        <v>4287</v>
      </c>
      <c r="B346">
        <v>9</v>
      </c>
      <c r="C346">
        <v>32701</v>
      </c>
      <c r="D346">
        <v>8</v>
      </c>
      <c r="E346" t="s">
        <v>2397</v>
      </c>
      <c r="F346">
        <v>161</v>
      </c>
      <c r="G346">
        <v>0.17500000000000002</v>
      </c>
      <c r="H346" t="s">
        <v>5120</v>
      </c>
      <c r="I346" t="s">
        <v>6596</v>
      </c>
    </row>
    <row r="347" spans="1:16" x14ac:dyDescent="0.3">
      <c r="A347" t="s">
        <v>4291</v>
      </c>
      <c r="B347">
        <v>9</v>
      </c>
      <c r="C347">
        <v>32701</v>
      </c>
      <c r="D347">
        <v>10</v>
      </c>
      <c r="E347" t="s">
        <v>2403</v>
      </c>
      <c r="F347">
        <v>161</v>
      </c>
      <c r="G347">
        <v>3.6428571433333334</v>
      </c>
      <c r="H347" t="s">
        <v>6597</v>
      </c>
      <c r="I347" t="s">
        <v>6598</v>
      </c>
      <c r="J347" t="s">
        <v>6599</v>
      </c>
      <c r="K347" t="s">
        <v>6600</v>
      </c>
      <c r="L347" t="s">
        <v>6601</v>
      </c>
      <c r="M347" t="s">
        <v>6602</v>
      </c>
      <c r="N347" t="s">
        <v>6603</v>
      </c>
    </row>
    <row r="348" spans="1:16" x14ac:dyDescent="0.3">
      <c r="A348" t="s">
        <v>4376</v>
      </c>
      <c r="B348">
        <v>9</v>
      </c>
      <c r="C348">
        <v>32685</v>
      </c>
      <c r="D348">
        <v>1</v>
      </c>
      <c r="E348" t="s">
        <v>2582</v>
      </c>
      <c r="F348">
        <v>170</v>
      </c>
      <c r="G348">
        <v>9.5805555550000001</v>
      </c>
      <c r="H348" t="s">
        <v>5120</v>
      </c>
      <c r="I348" t="s">
        <v>6604</v>
      </c>
      <c r="J348" t="s">
        <v>6605</v>
      </c>
      <c r="K348" t="s">
        <v>6606</v>
      </c>
      <c r="L348" t="s">
        <v>6607</v>
      </c>
      <c r="M348" t="s">
        <v>6608</v>
      </c>
    </row>
    <row r="349" spans="1:16" x14ac:dyDescent="0.3">
      <c r="A349" t="s">
        <v>4693</v>
      </c>
      <c r="B349">
        <v>9</v>
      </c>
      <c r="C349">
        <v>24722</v>
      </c>
      <c r="D349">
        <v>0</v>
      </c>
      <c r="E349" t="s">
        <v>3370</v>
      </c>
      <c r="F349">
        <v>170</v>
      </c>
      <c r="G349">
        <v>16.020833333333332</v>
      </c>
      <c r="H349" t="s">
        <v>6609</v>
      </c>
      <c r="I349" t="s">
        <v>6610</v>
      </c>
      <c r="J349" t="s">
        <v>6611</v>
      </c>
      <c r="K349" t="s">
        <v>6612</v>
      </c>
      <c r="L349" t="s">
        <v>6613</v>
      </c>
      <c r="M349" t="s">
        <v>6614</v>
      </c>
      <c r="N349" t="s">
        <v>6615</v>
      </c>
      <c r="O349" t="s">
        <v>6616</v>
      </c>
    </row>
    <row r="350" spans="1:16" x14ac:dyDescent="0.3">
      <c r="A350" t="s">
        <v>4368</v>
      </c>
      <c r="B350">
        <v>9</v>
      </c>
      <c r="C350">
        <v>99101</v>
      </c>
      <c r="D350">
        <v>0</v>
      </c>
      <c r="E350" t="s">
        <v>2566</v>
      </c>
      <c r="F350">
        <v>170</v>
      </c>
      <c r="G350">
        <v>5.1270833333333332</v>
      </c>
      <c r="H350" t="s">
        <v>6617</v>
      </c>
      <c r="I350" t="s">
        <v>6618</v>
      </c>
      <c r="J350" t="s">
        <v>6619</v>
      </c>
      <c r="K350" t="s">
        <v>6620</v>
      </c>
      <c r="L350" t="s">
        <v>6621</v>
      </c>
      <c r="M350" t="s">
        <v>6622</v>
      </c>
      <c r="N350" t="s">
        <v>6623</v>
      </c>
      <c r="O350" t="s">
        <v>6624</v>
      </c>
    </row>
    <row r="351" spans="1:16" x14ac:dyDescent="0.3">
      <c r="A351" t="s">
        <v>4622</v>
      </c>
      <c r="B351">
        <v>9</v>
      </c>
      <c r="C351">
        <v>33478</v>
      </c>
      <c r="D351">
        <v>0</v>
      </c>
      <c r="E351" t="s">
        <v>3056</v>
      </c>
      <c r="F351">
        <v>170</v>
      </c>
      <c r="G351">
        <v>6.25</v>
      </c>
      <c r="H351" t="s">
        <v>6625</v>
      </c>
    </row>
    <row r="352" spans="1:16" x14ac:dyDescent="0.3">
      <c r="A352" t="s">
        <v>3739</v>
      </c>
      <c r="B352">
        <v>9</v>
      </c>
      <c r="C352">
        <v>99054</v>
      </c>
      <c r="D352">
        <v>32</v>
      </c>
      <c r="E352" t="s">
        <v>69</v>
      </c>
      <c r="F352">
        <v>170</v>
      </c>
      <c r="G352">
        <v>7.1000000000000005</v>
      </c>
      <c r="H352" t="s">
        <v>6626</v>
      </c>
    </row>
    <row r="353" spans="1:22" x14ac:dyDescent="0.3">
      <c r="A353" t="s">
        <v>4290</v>
      </c>
      <c r="B353">
        <v>9</v>
      </c>
      <c r="C353">
        <v>32701</v>
      </c>
      <c r="D353">
        <v>9</v>
      </c>
      <c r="E353" t="s">
        <v>2402</v>
      </c>
      <c r="F353">
        <v>171</v>
      </c>
      <c r="G353">
        <v>0.10833333333333334</v>
      </c>
      <c r="H353" t="s">
        <v>5120</v>
      </c>
      <c r="I353" t="s">
        <v>6627</v>
      </c>
    </row>
    <row r="354" spans="1:22" x14ac:dyDescent="0.3">
      <c r="A354" t="s">
        <v>4189</v>
      </c>
      <c r="B354">
        <v>9</v>
      </c>
      <c r="C354">
        <v>99033</v>
      </c>
      <c r="D354">
        <v>192</v>
      </c>
      <c r="E354" t="s">
        <v>2195</v>
      </c>
      <c r="F354">
        <v>171</v>
      </c>
      <c r="G354">
        <v>16.802380951666667</v>
      </c>
      <c r="H354" t="s">
        <v>6628</v>
      </c>
      <c r="I354" t="s">
        <v>6629</v>
      </c>
      <c r="J354" t="s">
        <v>6630</v>
      </c>
      <c r="K354" t="s">
        <v>6631</v>
      </c>
      <c r="L354" t="s">
        <v>6632</v>
      </c>
      <c r="M354" t="s">
        <v>6633</v>
      </c>
      <c r="N354" t="s">
        <v>6634</v>
      </c>
    </row>
    <row r="355" spans="1:22" x14ac:dyDescent="0.3">
      <c r="A355" t="s">
        <v>4646</v>
      </c>
      <c r="B355">
        <v>9</v>
      </c>
      <c r="C355">
        <v>33528</v>
      </c>
      <c r="D355">
        <v>0</v>
      </c>
      <c r="E355" t="s">
        <v>3105</v>
      </c>
      <c r="F355">
        <v>171</v>
      </c>
      <c r="G355">
        <v>10.178333333333333</v>
      </c>
      <c r="H355" t="s">
        <v>6635</v>
      </c>
      <c r="I355" t="s">
        <v>6636</v>
      </c>
      <c r="J355" t="s">
        <v>6637</v>
      </c>
      <c r="K355" t="s">
        <v>6638</v>
      </c>
      <c r="L355" t="s">
        <v>6639</v>
      </c>
      <c r="M355" t="s">
        <v>6640</v>
      </c>
      <c r="N355" t="s">
        <v>6641</v>
      </c>
      <c r="O355" t="s">
        <v>6642</v>
      </c>
      <c r="P355" t="s">
        <v>6643</v>
      </c>
      <c r="Q355" t="s">
        <v>6644</v>
      </c>
    </row>
    <row r="356" spans="1:22" x14ac:dyDescent="0.3">
      <c r="A356" t="s">
        <v>4228</v>
      </c>
      <c r="B356">
        <v>9</v>
      </c>
      <c r="C356">
        <v>32465</v>
      </c>
      <c r="D356">
        <v>0</v>
      </c>
      <c r="E356" t="s">
        <v>2274</v>
      </c>
      <c r="F356">
        <v>176</v>
      </c>
      <c r="G356">
        <v>12.672222223333334</v>
      </c>
      <c r="H356" t="s">
        <v>6645</v>
      </c>
      <c r="I356" t="s">
        <v>6646</v>
      </c>
      <c r="J356" t="s">
        <v>6647</v>
      </c>
    </row>
    <row r="357" spans="1:22" x14ac:dyDescent="0.3">
      <c r="A357" t="s">
        <v>3620</v>
      </c>
      <c r="B357">
        <v>9</v>
      </c>
      <c r="C357">
        <v>27018</v>
      </c>
      <c r="D357">
        <v>0</v>
      </c>
      <c r="E357" t="s">
        <v>902</v>
      </c>
      <c r="F357">
        <v>180</v>
      </c>
      <c r="G357">
        <v>8.2233333333333327</v>
      </c>
      <c r="H357" t="s">
        <v>5120</v>
      </c>
      <c r="I357" t="s">
        <v>6648</v>
      </c>
      <c r="J357" t="s">
        <v>6649</v>
      </c>
      <c r="K357" t="s">
        <v>6650</v>
      </c>
      <c r="L357" t="s">
        <v>6651</v>
      </c>
    </row>
    <row r="358" spans="1:22" x14ac:dyDescent="0.3">
      <c r="A358" t="s">
        <v>4244</v>
      </c>
      <c r="B358">
        <v>9</v>
      </c>
      <c r="C358">
        <v>32501</v>
      </c>
      <c r="D358">
        <v>0</v>
      </c>
      <c r="E358" t="s">
        <v>2304</v>
      </c>
      <c r="F358">
        <v>180</v>
      </c>
      <c r="G358">
        <v>8.0911111116666667</v>
      </c>
      <c r="H358" t="s">
        <v>6652</v>
      </c>
      <c r="I358" t="s">
        <v>6653</v>
      </c>
      <c r="J358" t="s">
        <v>6654</v>
      </c>
      <c r="K358" t="s">
        <v>6655</v>
      </c>
      <c r="L358" t="s">
        <v>6656</v>
      </c>
      <c r="M358" t="s">
        <v>6657</v>
      </c>
      <c r="N358" t="s">
        <v>6658</v>
      </c>
      <c r="O358" t="s">
        <v>6659</v>
      </c>
      <c r="P358" t="s">
        <v>6660</v>
      </c>
      <c r="Q358" t="s">
        <v>6661</v>
      </c>
      <c r="R358" t="s">
        <v>6662</v>
      </c>
      <c r="S358" t="s">
        <v>6663</v>
      </c>
      <c r="T358" t="s">
        <v>6664</v>
      </c>
      <c r="U358" t="s">
        <v>6665</v>
      </c>
      <c r="V358" t="s">
        <v>6666</v>
      </c>
    </row>
    <row r="359" spans="1:22" x14ac:dyDescent="0.3">
      <c r="A359" t="s">
        <v>3406</v>
      </c>
      <c r="B359">
        <v>9</v>
      </c>
      <c r="C359">
        <v>16380</v>
      </c>
      <c r="D359">
        <v>0</v>
      </c>
      <c r="E359" t="s">
        <v>281</v>
      </c>
      <c r="F359">
        <v>180</v>
      </c>
      <c r="G359">
        <v>16.5</v>
      </c>
      <c r="H359" t="s">
        <v>6667</v>
      </c>
      <c r="I359" t="s">
        <v>6668</v>
      </c>
    </row>
    <row r="360" spans="1:22" x14ac:dyDescent="0.3">
      <c r="A360" t="s">
        <v>3575</v>
      </c>
      <c r="B360">
        <v>9</v>
      </c>
      <c r="C360">
        <v>25256</v>
      </c>
      <c r="D360">
        <v>0</v>
      </c>
      <c r="E360" t="s">
        <v>784</v>
      </c>
      <c r="F360">
        <v>180</v>
      </c>
      <c r="G360">
        <v>5.6583333333333332</v>
      </c>
      <c r="H360" t="s">
        <v>6669</v>
      </c>
      <c r="I360" t="s">
        <v>6670</v>
      </c>
      <c r="J360" t="s">
        <v>6671</v>
      </c>
      <c r="K360" t="s">
        <v>6672</v>
      </c>
    </row>
    <row r="361" spans="1:22" x14ac:dyDescent="0.3">
      <c r="A361" t="s">
        <v>3493</v>
      </c>
      <c r="B361">
        <v>9</v>
      </c>
      <c r="C361">
        <v>99079</v>
      </c>
      <c r="D361">
        <v>4</v>
      </c>
      <c r="E361" t="s">
        <v>554</v>
      </c>
      <c r="F361">
        <v>180</v>
      </c>
      <c r="G361">
        <v>4.7333333333333334</v>
      </c>
      <c r="H361" t="s">
        <v>6673</v>
      </c>
    </row>
    <row r="362" spans="1:22" x14ac:dyDescent="0.3">
      <c r="A362" t="s">
        <v>4594</v>
      </c>
      <c r="B362">
        <v>9</v>
      </c>
      <c r="C362">
        <v>33438</v>
      </c>
      <c r="D362">
        <v>0</v>
      </c>
      <c r="E362" t="s">
        <v>3002</v>
      </c>
      <c r="F362">
        <v>180</v>
      </c>
      <c r="G362">
        <v>12.612500000000001</v>
      </c>
      <c r="H362" t="s">
        <v>6674</v>
      </c>
      <c r="I362" t="s">
        <v>6675</v>
      </c>
      <c r="J362" t="s">
        <v>6676</v>
      </c>
      <c r="K362" t="s">
        <v>6677</v>
      </c>
    </row>
    <row r="363" spans="1:22" x14ac:dyDescent="0.3">
      <c r="A363" t="s">
        <v>4136</v>
      </c>
      <c r="B363">
        <v>9</v>
      </c>
      <c r="C363">
        <v>32065</v>
      </c>
      <c r="D363">
        <v>0</v>
      </c>
      <c r="E363" t="s">
        <v>2071</v>
      </c>
      <c r="F363">
        <v>180</v>
      </c>
      <c r="G363">
        <v>7.5944444433333338</v>
      </c>
      <c r="H363" t="s">
        <v>6678</v>
      </c>
      <c r="I363" t="s">
        <v>6679</v>
      </c>
      <c r="J363" t="s">
        <v>6680</v>
      </c>
    </row>
    <row r="364" spans="1:22" x14ac:dyDescent="0.3">
      <c r="A364" t="s">
        <v>4247</v>
      </c>
      <c r="B364">
        <v>9</v>
      </c>
      <c r="C364">
        <v>32540</v>
      </c>
      <c r="D364">
        <v>0</v>
      </c>
      <c r="E364" t="s">
        <v>2312</v>
      </c>
      <c r="F364">
        <v>181</v>
      </c>
      <c r="G364">
        <v>6.44047619</v>
      </c>
      <c r="H364" t="s">
        <v>5120</v>
      </c>
      <c r="I364" t="s">
        <v>6681</v>
      </c>
      <c r="J364" t="s">
        <v>6682</v>
      </c>
      <c r="K364" t="s">
        <v>6683</v>
      </c>
      <c r="L364" t="s">
        <v>6684</v>
      </c>
      <c r="M364" t="s">
        <v>6685</v>
      </c>
      <c r="N364" t="s">
        <v>6686</v>
      </c>
    </row>
    <row r="365" spans="1:22" x14ac:dyDescent="0.3">
      <c r="A365" t="s">
        <v>4763</v>
      </c>
      <c r="B365">
        <v>9</v>
      </c>
      <c r="C365">
        <v>99076</v>
      </c>
      <c r="D365">
        <v>9</v>
      </c>
      <c r="E365" t="s">
        <v>3327</v>
      </c>
      <c r="F365">
        <v>181</v>
      </c>
      <c r="G365">
        <v>1.4666666666666668</v>
      </c>
      <c r="H365" t="s">
        <v>6687</v>
      </c>
    </row>
    <row r="366" spans="1:22" x14ac:dyDescent="0.3">
      <c r="A366" t="s">
        <v>4294</v>
      </c>
      <c r="B366">
        <v>9</v>
      </c>
      <c r="C366">
        <v>32701</v>
      </c>
      <c r="D366">
        <v>12</v>
      </c>
      <c r="E366" t="s">
        <v>2409</v>
      </c>
      <c r="F366">
        <v>181</v>
      </c>
      <c r="G366">
        <v>1.2666666666666666</v>
      </c>
      <c r="H366" t="s">
        <v>6688</v>
      </c>
      <c r="I366" t="s">
        <v>6689</v>
      </c>
      <c r="J366" t="s">
        <v>6690</v>
      </c>
      <c r="K366" t="s">
        <v>6691</v>
      </c>
      <c r="L366" t="s">
        <v>6692</v>
      </c>
      <c r="M366" t="s">
        <v>6693</v>
      </c>
      <c r="N366" t="s">
        <v>6694</v>
      </c>
    </row>
    <row r="367" spans="1:22" x14ac:dyDescent="0.3">
      <c r="A367" t="s">
        <v>4471</v>
      </c>
      <c r="B367">
        <v>9</v>
      </c>
      <c r="C367">
        <v>99127</v>
      </c>
      <c r="D367">
        <v>2</v>
      </c>
      <c r="E367" t="s">
        <v>2773</v>
      </c>
      <c r="F367">
        <v>190</v>
      </c>
      <c r="G367">
        <v>4.6566666666666672</v>
      </c>
      <c r="H367" t="s">
        <v>5120</v>
      </c>
      <c r="I367" t="s">
        <v>6695</v>
      </c>
      <c r="J367" t="s">
        <v>6696</v>
      </c>
      <c r="K367" t="s">
        <v>6697</v>
      </c>
      <c r="L367" t="s">
        <v>6698</v>
      </c>
    </row>
    <row r="368" spans="1:22" x14ac:dyDescent="0.3">
      <c r="A368" t="s">
        <v>4330</v>
      </c>
      <c r="B368">
        <v>9</v>
      </c>
      <c r="C368">
        <v>32843</v>
      </c>
      <c r="D368">
        <v>0</v>
      </c>
      <c r="E368" t="s">
        <v>1737</v>
      </c>
      <c r="F368">
        <v>190</v>
      </c>
      <c r="G368">
        <v>7.4916666666666671</v>
      </c>
      <c r="H368" t="s">
        <v>6699</v>
      </c>
      <c r="I368" t="s">
        <v>6700</v>
      </c>
      <c r="J368" t="s">
        <v>6701</v>
      </c>
      <c r="K368" t="s">
        <v>6702</v>
      </c>
    </row>
    <row r="369" spans="1:17" x14ac:dyDescent="0.3">
      <c r="A369" t="s">
        <v>4134</v>
      </c>
      <c r="B369">
        <v>9</v>
      </c>
      <c r="C369">
        <v>32043</v>
      </c>
      <c r="D369">
        <v>0</v>
      </c>
      <c r="E369" t="s">
        <v>2066</v>
      </c>
      <c r="F369">
        <v>190</v>
      </c>
      <c r="G369">
        <v>6.739583333333333</v>
      </c>
      <c r="H369" t="s">
        <v>6703</v>
      </c>
      <c r="I369" t="s">
        <v>6704</v>
      </c>
      <c r="J369" t="s">
        <v>6705</v>
      </c>
      <c r="K369" t="s">
        <v>6706</v>
      </c>
      <c r="L369" t="s">
        <v>6707</v>
      </c>
      <c r="M369" t="s">
        <v>6708</v>
      </c>
      <c r="N369" t="s">
        <v>6709</v>
      </c>
      <c r="O369" t="s">
        <v>6710</v>
      </c>
    </row>
    <row r="370" spans="1:17" x14ac:dyDescent="0.3">
      <c r="A370" t="s">
        <v>4239</v>
      </c>
      <c r="B370">
        <v>9</v>
      </c>
      <c r="C370">
        <v>32483</v>
      </c>
      <c r="D370">
        <v>0</v>
      </c>
      <c r="E370" t="s">
        <v>2295</v>
      </c>
      <c r="F370">
        <v>190</v>
      </c>
      <c r="G370">
        <v>3.95</v>
      </c>
      <c r="H370" t="s">
        <v>6711</v>
      </c>
    </row>
    <row r="371" spans="1:17" x14ac:dyDescent="0.3">
      <c r="A371" t="s">
        <v>3467</v>
      </c>
      <c r="B371">
        <v>9</v>
      </c>
      <c r="C371">
        <v>99103</v>
      </c>
      <c r="D371">
        <v>37</v>
      </c>
      <c r="E371" t="s">
        <v>468</v>
      </c>
      <c r="F371">
        <v>190</v>
      </c>
      <c r="G371">
        <v>4.3708333333333336</v>
      </c>
      <c r="H371" t="s">
        <v>6712</v>
      </c>
      <c r="I371" t="s">
        <v>6713</v>
      </c>
      <c r="J371" t="s">
        <v>6714</v>
      </c>
      <c r="K371" t="s">
        <v>6715</v>
      </c>
    </row>
    <row r="372" spans="1:17" x14ac:dyDescent="0.3">
      <c r="A372" t="s">
        <v>4698</v>
      </c>
      <c r="B372">
        <v>9</v>
      </c>
      <c r="C372">
        <v>28826</v>
      </c>
      <c r="D372">
        <v>0</v>
      </c>
      <c r="E372" t="s">
        <v>3349</v>
      </c>
      <c r="F372">
        <v>191</v>
      </c>
      <c r="G372">
        <v>8.2799999999999994</v>
      </c>
      <c r="H372" t="s">
        <v>5120</v>
      </c>
      <c r="I372" t="s">
        <v>5120</v>
      </c>
      <c r="J372" t="s">
        <v>6716</v>
      </c>
      <c r="K372" t="s">
        <v>6717</v>
      </c>
      <c r="L372" t="s">
        <v>6718</v>
      </c>
      <c r="M372" t="s">
        <v>6719</v>
      </c>
      <c r="N372" t="s">
        <v>6720</v>
      </c>
      <c r="O372" t="s">
        <v>6721</v>
      </c>
      <c r="P372" t="s">
        <v>6722</v>
      </c>
      <c r="Q372" t="s">
        <v>6723</v>
      </c>
    </row>
    <row r="373" spans="1:17" x14ac:dyDescent="0.3">
      <c r="A373" t="s">
        <v>4281</v>
      </c>
      <c r="B373">
        <v>9</v>
      </c>
      <c r="C373">
        <v>32701</v>
      </c>
      <c r="D373">
        <v>0</v>
      </c>
      <c r="E373" t="s">
        <v>2383</v>
      </c>
      <c r="F373">
        <v>191</v>
      </c>
      <c r="G373">
        <v>0.21666666666666667</v>
      </c>
      <c r="H373" t="s">
        <v>5120</v>
      </c>
      <c r="I373" t="s">
        <v>6724</v>
      </c>
    </row>
    <row r="374" spans="1:17" x14ac:dyDescent="0.3">
      <c r="A374" t="s">
        <v>3497</v>
      </c>
      <c r="B374">
        <v>9</v>
      </c>
      <c r="C374">
        <v>32701</v>
      </c>
      <c r="D374">
        <v>7</v>
      </c>
      <c r="E374" t="s">
        <v>564</v>
      </c>
      <c r="F374">
        <v>191</v>
      </c>
      <c r="G374">
        <v>0.56904761999999998</v>
      </c>
      <c r="H374" t="s">
        <v>6725</v>
      </c>
      <c r="I374" t="s">
        <v>6726</v>
      </c>
      <c r="J374" t="s">
        <v>6727</v>
      </c>
      <c r="K374" t="s">
        <v>6728</v>
      </c>
      <c r="L374" t="s">
        <v>6729</v>
      </c>
      <c r="M374" t="s">
        <v>6730</v>
      </c>
      <c r="N374" t="s">
        <v>6731</v>
      </c>
    </row>
    <row r="375" spans="1:17" x14ac:dyDescent="0.3">
      <c r="A375" t="s">
        <v>4634</v>
      </c>
      <c r="B375">
        <v>9</v>
      </c>
      <c r="C375">
        <v>33502</v>
      </c>
      <c r="D375">
        <v>0</v>
      </c>
      <c r="E375" t="s">
        <v>3080</v>
      </c>
      <c r="F375">
        <v>200</v>
      </c>
      <c r="G375">
        <v>6.63</v>
      </c>
      <c r="H375" t="s">
        <v>5120</v>
      </c>
      <c r="I375" t="s">
        <v>6732</v>
      </c>
      <c r="J375" t="s">
        <v>6733</v>
      </c>
      <c r="K375" t="s">
        <v>6734</v>
      </c>
      <c r="L375" t="s">
        <v>6735</v>
      </c>
    </row>
    <row r="376" spans="1:17" x14ac:dyDescent="0.3">
      <c r="A376" t="s">
        <v>3643</v>
      </c>
      <c r="B376">
        <v>9</v>
      </c>
      <c r="C376">
        <v>99048</v>
      </c>
      <c r="D376">
        <v>20</v>
      </c>
      <c r="E376" t="s">
        <v>960</v>
      </c>
      <c r="F376">
        <v>200</v>
      </c>
      <c r="G376">
        <v>6.5533333333333337</v>
      </c>
      <c r="H376" t="s">
        <v>5120</v>
      </c>
      <c r="I376" t="s">
        <v>6736</v>
      </c>
      <c r="J376" t="s">
        <v>6737</v>
      </c>
      <c r="K376" t="s">
        <v>6738</v>
      </c>
      <c r="L376" t="s">
        <v>6739</v>
      </c>
    </row>
    <row r="377" spans="1:17" x14ac:dyDescent="0.3">
      <c r="A377" t="s">
        <v>3427</v>
      </c>
      <c r="B377">
        <v>9</v>
      </c>
      <c r="C377">
        <v>18325</v>
      </c>
      <c r="D377">
        <v>0</v>
      </c>
      <c r="E377" t="s">
        <v>338</v>
      </c>
      <c r="F377">
        <v>200</v>
      </c>
      <c r="G377">
        <v>5.4666666666666668</v>
      </c>
      <c r="H377" t="s">
        <v>6740</v>
      </c>
      <c r="I377" t="s">
        <v>6741</v>
      </c>
      <c r="J377" t="s">
        <v>6742</v>
      </c>
      <c r="K377" t="s">
        <v>6743</v>
      </c>
      <c r="L377" t="s">
        <v>6744</v>
      </c>
      <c r="M377" t="s">
        <v>6745</v>
      </c>
      <c r="N377" t="s">
        <v>6746</v>
      </c>
      <c r="O377" t="s">
        <v>6747</v>
      </c>
    </row>
    <row r="378" spans="1:17" x14ac:dyDescent="0.3">
      <c r="A378" t="s">
        <v>3722</v>
      </c>
      <c r="B378">
        <v>9</v>
      </c>
      <c r="C378">
        <v>99051</v>
      </c>
      <c r="D378">
        <v>27</v>
      </c>
      <c r="E378" t="s">
        <v>1143</v>
      </c>
      <c r="F378">
        <v>200</v>
      </c>
      <c r="G378">
        <v>8.9312500000000004</v>
      </c>
      <c r="H378" t="s">
        <v>6748</v>
      </c>
      <c r="I378" t="s">
        <v>6749</v>
      </c>
      <c r="J378" t="s">
        <v>6750</v>
      </c>
      <c r="K378" t="s">
        <v>6751</v>
      </c>
      <c r="L378" t="s">
        <v>6752</v>
      </c>
      <c r="M378" t="s">
        <v>6753</v>
      </c>
      <c r="N378" t="s">
        <v>6754</v>
      </c>
      <c r="O378" t="s">
        <v>6755</v>
      </c>
    </row>
    <row r="379" spans="1:17" x14ac:dyDescent="0.3">
      <c r="A379" t="s">
        <v>4247</v>
      </c>
      <c r="B379">
        <v>9</v>
      </c>
      <c r="C379">
        <v>32540</v>
      </c>
      <c r="D379">
        <v>0</v>
      </c>
      <c r="E379" t="s">
        <v>2312</v>
      </c>
      <c r="F379">
        <v>200</v>
      </c>
      <c r="G379">
        <v>3.666666666666667</v>
      </c>
      <c r="H379" t="s">
        <v>6756</v>
      </c>
    </row>
    <row r="380" spans="1:17" x14ac:dyDescent="0.3">
      <c r="A380" t="s">
        <v>3669</v>
      </c>
      <c r="B380">
        <v>9</v>
      </c>
      <c r="C380">
        <v>499014</v>
      </c>
      <c r="D380">
        <v>33</v>
      </c>
      <c r="E380" t="s">
        <v>44</v>
      </c>
      <c r="F380">
        <v>200</v>
      </c>
      <c r="G380">
        <v>19.116666666666667</v>
      </c>
      <c r="H380" t="s">
        <v>6757</v>
      </c>
      <c r="I380" t="s">
        <v>6758</v>
      </c>
    </row>
    <row r="381" spans="1:17" x14ac:dyDescent="0.3">
      <c r="A381" t="s">
        <v>4424</v>
      </c>
      <c r="B381">
        <v>9</v>
      </c>
      <c r="C381">
        <v>33066</v>
      </c>
      <c r="D381">
        <v>0</v>
      </c>
      <c r="E381" t="s">
        <v>2683</v>
      </c>
      <c r="F381">
        <v>201</v>
      </c>
      <c r="G381">
        <v>0.9375</v>
      </c>
      <c r="H381" t="s">
        <v>5120</v>
      </c>
      <c r="I381" t="s">
        <v>6759</v>
      </c>
      <c r="J381" t="s">
        <v>6760</v>
      </c>
      <c r="K381" t="s">
        <v>6761</v>
      </c>
    </row>
    <row r="382" spans="1:17" x14ac:dyDescent="0.3">
      <c r="A382" t="s">
        <v>4293</v>
      </c>
      <c r="B382">
        <v>9</v>
      </c>
      <c r="C382">
        <v>32701</v>
      </c>
      <c r="D382">
        <v>11</v>
      </c>
      <c r="E382" t="s">
        <v>2407</v>
      </c>
      <c r="F382">
        <v>201</v>
      </c>
      <c r="G382">
        <v>0.16666666666666666</v>
      </c>
      <c r="H382" t="s">
        <v>5120</v>
      </c>
      <c r="I382" t="s">
        <v>6762</v>
      </c>
    </row>
    <row r="383" spans="1:17" x14ac:dyDescent="0.3">
      <c r="A383" t="s">
        <v>4287</v>
      </c>
      <c r="B383">
        <v>9</v>
      </c>
      <c r="C383">
        <v>32701</v>
      </c>
      <c r="D383">
        <v>8</v>
      </c>
      <c r="E383" t="s">
        <v>2397</v>
      </c>
      <c r="F383">
        <v>201</v>
      </c>
      <c r="G383">
        <v>0.34523809500000002</v>
      </c>
      <c r="H383" t="s">
        <v>6763</v>
      </c>
      <c r="I383" t="s">
        <v>6764</v>
      </c>
      <c r="J383" t="s">
        <v>6765</v>
      </c>
      <c r="K383" t="s">
        <v>6766</v>
      </c>
      <c r="L383" t="s">
        <v>6767</v>
      </c>
      <c r="M383" t="s">
        <v>6768</v>
      </c>
      <c r="N383" t="s">
        <v>6769</v>
      </c>
    </row>
    <row r="384" spans="1:17" x14ac:dyDescent="0.3">
      <c r="A384" t="s">
        <v>4297</v>
      </c>
      <c r="B384">
        <v>9</v>
      </c>
      <c r="C384">
        <v>32709</v>
      </c>
      <c r="D384">
        <v>4</v>
      </c>
      <c r="E384" t="s">
        <v>2414</v>
      </c>
      <c r="F384">
        <v>201</v>
      </c>
      <c r="G384">
        <v>1.2125000000000001</v>
      </c>
      <c r="H384" t="s">
        <v>6770</v>
      </c>
      <c r="I384" t="s">
        <v>6771</v>
      </c>
      <c r="J384" t="s">
        <v>6772</v>
      </c>
      <c r="K384" t="s">
        <v>6773</v>
      </c>
    </row>
    <row r="385" spans="1:17" x14ac:dyDescent="0.3">
      <c r="A385" t="s">
        <v>4213</v>
      </c>
      <c r="B385">
        <v>9</v>
      </c>
      <c r="C385">
        <v>32436</v>
      </c>
      <c r="D385">
        <v>0</v>
      </c>
      <c r="E385" t="s">
        <v>1737</v>
      </c>
      <c r="F385">
        <v>210</v>
      </c>
      <c r="G385">
        <v>8.5333333333333332</v>
      </c>
      <c r="H385" t="s">
        <v>5120</v>
      </c>
      <c r="I385" t="s">
        <v>6774</v>
      </c>
      <c r="J385" t="s">
        <v>6775</v>
      </c>
      <c r="K385" t="s">
        <v>6776</v>
      </c>
      <c r="L385" t="s">
        <v>6777</v>
      </c>
    </row>
    <row r="386" spans="1:17" x14ac:dyDescent="0.3">
      <c r="A386" t="s">
        <v>3896</v>
      </c>
      <c r="B386">
        <v>9</v>
      </c>
      <c r="C386">
        <v>30157</v>
      </c>
      <c r="D386">
        <v>0</v>
      </c>
      <c r="E386" t="s">
        <v>1537</v>
      </c>
      <c r="F386">
        <v>210</v>
      </c>
      <c r="G386">
        <v>15.718518518333333</v>
      </c>
      <c r="H386" t="s">
        <v>6778</v>
      </c>
      <c r="I386" t="s">
        <v>6779</v>
      </c>
      <c r="J386" t="s">
        <v>6780</v>
      </c>
      <c r="K386" t="s">
        <v>6781</v>
      </c>
      <c r="L386" t="s">
        <v>6782</v>
      </c>
      <c r="M386" t="s">
        <v>6783</v>
      </c>
      <c r="N386" t="s">
        <v>6784</v>
      </c>
      <c r="O386" t="s">
        <v>6785</v>
      </c>
      <c r="P386" t="s">
        <v>6786</v>
      </c>
    </row>
    <row r="387" spans="1:17" x14ac:dyDescent="0.3">
      <c r="A387" t="s">
        <v>3399</v>
      </c>
      <c r="B387">
        <v>9</v>
      </c>
      <c r="C387">
        <v>10185</v>
      </c>
      <c r="D387">
        <v>0</v>
      </c>
      <c r="E387" t="s">
        <v>251</v>
      </c>
      <c r="F387">
        <v>210</v>
      </c>
      <c r="G387">
        <v>5.4249999999999998</v>
      </c>
      <c r="H387" t="s">
        <v>6787</v>
      </c>
      <c r="I387" t="s">
        <v>6788</v>
      </c>
      <c r="J387" t="s">
        <v>6789</v>
      </c>
      <c r="K387" t="s">
        <v>6790</v>
      </c>
    </row>
    <row r="388" spans="1:17" x14ac:dyDescent="0.3">
      <c r="A388" t="s">
        <v>3620</v>
      </c>
      <c r="B388">
        <v>9</v>
      </c>
      <c r="C388">
        <v>27018</v>
      </c>
      <c r="D388">
        <v>0</v>
      </c>
      <c r="E388" t="s">
        <v>902</v>
      </c>
      <c r="F388">
        <v>210</v>
      </c>
      <c r="G388">
        <v>13.275</v>
      </c>
      <c r="H388" t="s">
        <v>6791</v>
      </c>
      <c r="I388" t="s">
        <v>6792</v>
      </c>
      <c r="J388" t="s">
        <v>6793</v>
      </c>
      <c r="K388" t="s">
        <v>6794</v>
      </c>
    </row>
    <row r="389" spans="1:17" x14ac:dyDescent="0.3">
      <c r="A389" t="s">
        <v>4424</v>
      </c>
      <c r="B389">
        <v>9</v>
      </c>
      <c r="C389">
        <v>33066</v>
      </c>
      <c r="D389">
        <v>0</v>
      </c>
      <c r="E389" t="s">
        <v>2683</v>
      </c>
      <c r="F389">
        <v>210</v>
      </c>
      <c r="G389">
        <v>0.18333333333333335</v>
      </c>
      <c r="H389" t="s">
        <v>6795</v>
      </c>
    </row>
    <row r="390" spans="1:17" x14ac:dyDescent="0.3">
      <c r="A390" t="s">
        <v>4276</v>
      </c>
      <c r="B390">
        <v>9</v>
      </c>
      <c r="C390">
        <v>33173</v>
      </c>
      <c r="D390">
        <v>0</v>
      </c>
      <c r="E390" t="s">
        <v>2373</v>
      </c>
      <c r="F390">
        <v>210</v>
      </c>
      <c r="G390">
        <v>6.9904761899999999</v>
      </c>
      <c r="H390" t="s">
        <v>6796</v>
      </c>
      <c r="I390" t="s">
        <v>6797</v>
      </c>
      <c r="J390" t="s">
        <v>6798</v>
      </c>
      <c r="K390" t="s">
        <v>6799</v>
      </c>
      <c r="L390" t="s">
        <v>6800</v>
      </c>
      <c r="M390" t="s">
        <v>6801</v>
      </c>
      <c r="N390" t="s">
        <v>6802</v>
      </c>
    </row>
    <row r="391" spans="1:17" x14ac:dyDescent="0.3">
      <c r="A391" t="s">
        <v>4282</v>
      </c>
      <c r="B391">
        <v>9</v>
      </c>
      <c r="C391">
        <v>32701</v>
      </c>
      <c r="D391">
        <v>1</v>
      </c>
      <c r="E391" t="s">
        <v>2385</v>
      </c>
      <c r="F391">
        <v>211</v>
      </c>
      <c r="G391">
        <v>2.9666666666666668</v>
      </c>
      <c r="H391" t="s">
        <v>5120</v>
      </c>
      <c r="I391" t="s">
        <v>5120</v>
      </c>
      <c r="J391" t="s">
        <v>6803</v>
      </c>
      <c r="K391" t="s">
        <v>6804</v>
      </c>
      <c r="L391" t="s">
        <v>6805</v>
      </c>
      <c r="M391" t="s">
        <v>6806</v>
      </c>
      <c r="N391" t="s">
        <v>6807</v>
      </c>
      <c r="O391" t="s">
        <v>6808</v>
      </c>
      <c r="P391" t="s">
        <v>6809</v>
      </c>
      <c r="Q391" t="s">
        <v>6810</v>
      </c>
    </row>
    <row r="392" spans="1:17" x14ac:dyDescent="0.3">
      <c r="A392" t="s">
        <v>3493</v>
      </c>
      <c r="B392">
        <v>9</v>
      </c>
      <c r="C392">
        <v>99079</v>
      </c>
      <c r="D392">
        <v>4</v>
      </c>
      <c r="E392" t="s">
        <v>554</v>
      </c>
      <c r="F392">
        <v>211</v>
      </c>
      <c r="G392">
        <v>12.533333333333333</v>
      </c>
      <c r="H392" t="s">
        <v>5120</v>
      </c>
      <c r="I392" t="s">
        <v>6811</v>
      </c>
      <c r="J392" t="s">
        <v>6812</v>
      </c>
      <c r="K392" t="s">
        <v>6813</v>
      </c>
      <c r="L392" t="s">
        <v>6814</v>
      </c>
      <c r="M392" t="s">
        <v>6815</v>
      </c>
      <c r="N392" t="s">
        <v>6816</v>
      </c>
    </row>
    <row r="393" spans="1:17" x14ac:dyDescent="0.3">
      <c r="A393" t="s">
        <v>4290</v>
      </c>
      <c r="B393">
        <v>9</v>
      </c>
      <c r="C393">
        <v>32701</v>
      </c>
      <c r="D393">
        <v>9</v>
      </c>
      <c r="E393" t="s">
        <v>2402</v>
      </c>
      <c r="F393">
        <v>211</v>
      </c>
      <c r="G393">
        <v>1.0642857133333334</v>
      </c>
      <c r="H393" t="s">
        <v>6817</v>
      </c>
      <c r="I393" t="s">
        <v>6818</v>
      </c>
      <c r="J393" t="s">
        <v>6819</v>
      </c>
      <c r="K393" t="s">
        <v>6820</v>
      </c>
      <c r="L393" t="s">
        <v>6821</v>
      </c>
      <c r="M393" t="s">
        <v>6822</v>
      </c>
      <c r="N393" t="s">
        <v>6823</v>
      </c>
    </row>
    <row r="394" spans="1:17" x14ac:dyDescent="0.3">
      <c r="A394" t="s">
        <v>4298</v>
      </c>
      <c r="B394">
        <v>9</v>
      </c>
      <c r="C394">
        <v>32709</v>
      </c>
      <c r="D394">
        <v>5</v>
      </c>
      <c r="E394" t="s">
        <v>2416</v>
      </c>
      <c r="F394">
        <v>211</v>
      </c>
      <c r="G394">
        <v>0.15</v>
      </c>
      <c r="H394" t="s">
        <v>6824</v>
      </c>
      <c r="I394" t="s">
        <v>6825</v>
      </c>
      <c r="J394" t="s">
        <v>6826</v>
      </c>
      <c r="K394" t="s">
        <v>6827</v>
      </c>
    </row>
    <row r="395" spans="1:17" x14ac:dyDescent="0.3">
      <c r="A395" t="s">
        <v>4526</v>
      </c>
      <c r="B395">
        <v>9</v>
      </c>
      <c r="C395">
        <v>33325</v>
      </c>
      <c r="D395">
        <v>0</v>
      </c>
      <c r="E395" t="s">
        <v>2880</v>
      </c>
      <c r="F395">
        <v>220</v>
      </c>
      <c r="G395">
        <v>9.3166666666666664</v>
      </c>
      <c r="H395" t="s">
        <v>5120</v>
      </c>
      <c r="I395" t="s">
        <v>6828</v>
      </c>
      <c r="J395" t="s">
        <v>6829</v>
      </c>
      <c r="K395" t="s">
        <v>6830</v>
      </c>
      <c r="L395" t="s">
        <v>6831</v>
      </c>
    </row>
    <row r="396" spans="1:17" x14ac:dyDescent="0.3">
      <c r="A396" t="s">
        <v>4229</v>
      </c>
      <c r="B396">
        <v>9</v>
      </c>
      <c r="C396">
        <v>32469</v>
      </c>
      <c r="D396">
        <v>0</v>
      </c>
      <c r="E396" t="s">
        <v>2275</v>
      </c>
      <c r="F396">
        <v>220</v>
      </c>
      <c r="G396">
        <v>7.2729166666666671</v>
      </c>
      <c r="H396" t="s">
        <v>6832</v>
      </c>
      <c r="I396" t="s">
        <v>6833</v>
      </c>
      <c r="J396" t="s">
        <v>6834</v>
      </c>
      <c r="K396" t="s">
        <v>6835</v>
      </c>
      <c r="L396" t="s">
        <v>6836</v>
      </c>
      <c r="M396" t="s">
        <v>6837</v>
      </c>
      <c r="N396" t="s">
        <v>6838</v>
      </c>
      <c r="O396" t="s">
        <v>6839</v>
      </c>
    </row>
    <row r="397" spans="1:17" x14ac:dyDescent="0.3">
      <c r="A397" t="s">
        <v>3570</v>
      </c>
      <c r="B397">
        <v>9</v>
      </c>
      <c r="C397">
        <v>25173</v>
      </c>
      <c r="D397">
        <v>0</v>
      </c>
      <c r="E397" t="s">
        <v>770</v>
      </c>
      <c r="F397">
        <v>220</v>
      </c>
      <c r="G397">
        <v>7.1333333333333337</v>
      </c>
      <c r="H397" t="s">
        <v>6840</v>
      </c>
    </row>
    <row r="398" spans="1:17" x14ac:dyDescent="0.3">
      <c r="A398" t="s">
        <v>3760</v>
      </c>
      <c r="B398">
        <v>9</v>
      </c>
      <c r="C398">
        <v>28930</v>
      </c>
      <c r="D398">
        <v>0</v>
      </c>
      <c r="E398" t="s">
        <v>1095</v>
      </c>
      <c r="F398">
        <v>220</v>
      </c>
      <c r="G398">
        <v>6.4375</v>
      </c>
      <c r="H398" t="s">
        <v>6841</v>
      </c>
      <c r="I398" t="s">
        <v>6842</v>
      </c>
      <c r="J398" t="s">
        <v>6843</v>
      </c>
      <c r="K398" t="s">
        <v>6844</v>
      </c>
    </row>
    <row r="399" spans="1:17" x14ac:dyDescent="0.3">
      <c r="A399" t="s">
        <v>4622</v>
      </c>
      <c r="B399">
        <v>9</v>
      </c>
      <c r="C399">
        <v>33478</v>
      </c>
      <c r="D399">
        <v>0</v>
      </c>
      <c r="E399" t="s">
        <v>3056</v>
      </c>
      <c r="F399">
        <v>221</v>
      </c>
      <c r="G399">
        <v>8.4142857133333333</v>
      </c>
      <c r="H399" t="s">
        <v>5120</v>
      </c>
      <c r="I399" t="s">
        <v>6845</v>
      </c>
      <c r="J399" t="s">
        <v>6846</v>
      </c>
      <c r="K399" t="s">
        <v>6847</v>
      </c>
      <c r="L399" t="s">
        <v>6848</v>
      </c>
      <c r="M399" t="s">
        <v>6849</v>
      </c>
      <c r="N399" t="s">
        <v>6850</v>
      </c>
    </row>
    <row r="400" spans="1:17" x14ac:dyDescent="0.3">
      <c r="A400" t="s">
        <v>4305</v>
      </c>
      <c r="B400">
        <v>9</v>
      </c>
      <c r="C400">
        <v>32701</v>
      </c>
      <c r="D400">
        <v>13</v>
      </c>
      <c r="E400" t="s">
        <v>2430</v>
      </c>
      <c r="F400">
        <v>221</v>
      </c>
      <c r="G400">
        <v>0.13333333333333333</v>
      </c>
      <c r="H400" t="s">
        <v>5120</v>
      </c>
      <c r="I400" t="s">
        <v>6851</v>
      </c>
    </row>
    <row r="401" spans="1:15" x14ac:dyDescent="0.3">
      <c r="A401" t="s">
        <v>4281</v>
      </c>
      <c r="B401">
        <v>9</v>
      </c>
      <c r="C401">
        <v>32701</v>
      </c>
      <c r="D401">
        <v>0</v>
      </c>
      <c r="E401" t="s">
        <v>2383</v>
      </c>
      <c r="F401">
        <v>221</v>
      </c>
      <c r="G401">
        <v>0.17857142833333334</v>
      </c>
      <c r="H401" t="s">
        <v>6852</v>
      </c>
      <c r="I401" t="s">
        <v>6853</v>
      </c>
      <c r="J401" t="s">
        <v>6854</v>
      </c>
      <c r="K401" t="s">
        <v>6855</v>
      </c>
      <c r="L401" t="s">
        <v>6856</v>
      </c>
      <c r="M401" t="s">
        <v>6857</v>
      </c>
      <c r="N401" t="s">
        <v>6858</v>
      </c>
    </row>
    <row r="402" spans="1:15" x14ac:dyDescent="0.3">
      <c r="A402" t="s">
        <v>4474</v>
      </c>
      <c r="B402">
        <v>9</v>
      </c>
      <c r="C402">
        <v>32701</v>
      </c>
      <c r="D402">
        <v>14</v>
      </c>
      <c r="E402" t="s">
        <v>2779</v>
      </c>
      <c r="F402">
        <v>221</v>
      </c>
      <c r="G402">
        <v>0.25</v>
      </c>
      <c r="H402" t="s">
        <v>6859</v>
      </c>
      <c r="I402" t="s">
        <v>6860</v>
      </c>
      <c r="J402" t="s">
        <v>6861</v>
      </c>
      <c r="K402" t="s">
        <v>6862</v>
      </c>
    </row>
    <row r="403" spans="1:15" x14ac:dyDescent="0.3">
      <c r="A403" t="s">
        <v>3744</v>
      </c>
      <c r="B403">
        <v>9</v>
      </c>
      <c r="C403">
        <v>28687</v>
      </c>
      <c r="D403">
        <v>0</v>
      </c>
      <c r="E403" t="s">
        <v>1192</v>
      </c>
      <c r="F403">
        <v>230</v>
      </c>
      <c r="G403">
        <v>12.033333333333333</v>
      </c>
      <c r="H403" t="s">
        <v>5120</v>
      </c>
      <c r="I403" t="s">
        <v>6863</v>
      </c>
      <c r="J403" t="s">
        <v>6864</v>
      </c>
      <c r="K403" t="s">
        <v>6865</v>
      </c>
      <c r="L403" t="s">
        <v>6866</v>
      </c>
    </row>
    <row r="404" spans="1:15" x14ac:dyDescent="0.3">
      <c r="A404" t="s">
        <v>4621</v>
      </c>
      <c r="B404">
        <v>9</v>
      </c>
      <c r="C404">
        <v>33477</v>
      </c>
      <c r="D404">
        <v>0</v>
      </c>
      <c r="E404" t="s">
        <v>3054</v>
      </c>
      <c r="F404">
        <v>230</v>
      </c>
      <c r="G404">
        <v>7.0166666666666666</v>
      </c>
      <c r="H404" t="s">
        <v>6867</v>
      </c>
      <c r="I404" t="s">
        <v>6868</v>
      </c>
      <c r="J404" t="s">
        <v>6869</v>
      </c>
      <c r="K404" t="s">
        <v>6870</v>
      </c>
    </row>
    <row r="405" spans="1:15" x14ac:dyDescent="0.3">
      <c r="A405" t="s">
        <v>4565</v>
      </c>
      <c r="B405">
        <v>9</v>
      </c>
      <c r="C405">
        <v>33398</v>
      </c>
      <c r="D405">
        <v>0</v>
      </c>
      <c r="E405" t="s">
        <v>2953</v>
      </c>
      <c r="F405">
        <v>230</v>
      </c>
      <c r="G405">
        <v>9.0562500000000004</v>
      </c>
      <c r="H405" t="s">
        <v>6871</v>
      </c>
      <c r="I405" t="s">
        <v>6872</v>
      </c>
      <c r="J405" t="s">
        <v>6873</v>
      </c>
      <c r="K405" t="s">
        <v>6874</v>
      </c>
      <c r="L405" t="s">
        <v>6875</v>
      </c>
      <c r="M405" t="s">
        <v>6876</v>
      </c>
      <c r="N405" t="s">
        <v>6877</v>
      </c>
      <c r="O405" t="s">
        <v>6878</v>
      </c>
    </row>
    <row r="406" spans="1:15" x14ac:dyDescent="0.3">
      <c r="A406" t="s">
        <v>4589</v>
      </c>
      <c r="B406">
        <v>9</v>
      </c>
      <c r="C406">
        <v>99108</v>
      </c>
      <c r="D406">
        <v>4</v>
      </c>
      <c r="E406" t="s">
        <v>2992</v>
      </c>
      <c r="F406">
        <v>230</v>
      </c>
      <c r="G406">
        <v>10.747916666666667</v>
      </c>
      <c r="H406" t="s">
        <v>6879</v>
      </c>
      <c r="I406" t="s">
        <v>6880</v>
      </c>
      <c r="J406" t="s">
        <v>6881</v>
      </c>
      <c r="K406" t="s">
        <v>6882</v>
      </c>
      <c r="L406" t="s">
        <v>6883</v>
      </c>
      <c r="M406" t="s">
        <v>6884</v>
      </c>
      <c r="N406" t="s">
        <v>6885</v>
      </c>
      <c r="O406" t="s">
        <v>6886</v>
      </c>
    </row>
    <row r="407" spans="1:15" x14ac:dyDescent="0.3">
      <c r="A407" t="s">
        <v>3925</v>
      </c>
      <c r="B407">
        <v>9</v>
      </c>
      <c r="C407">
        <v>30459</v>
      </c>
      <c r="D407">
        <v>0</v>
      </c>
      <c r="E407" t="s">
        <v>1603</v>
      </c>
      <c r="F407">
        <v>230</v>
      </c>
      <c r="G407">
        <v>6.7</v>
      </c>
      <c r="H407" t="s">
        <v>6887</v>
      </c>
    </row>
    <row r="408" spans="1:15" x14ac:dyDescent="0.3">
      <c r="A408" t="s">
        <v>4693</v>
      </c>
      <c r="B408">
        <v>9</v>
      </c>
      <c r="C408">
        <v>24722</v>
      </c>
      <c r="D408">
        <v>0</v>
      </c>
      <c r="E408" t="s">
        <v>3370</v>
      </c>
      <c r="F408">
        <v>230</v>
      </c>
      <c r="G408">
        <v>9.6166666666666671</v>
      </c>
      <c r="H408" t="s">
        <v>6888</v>
      </c>
    </row>
    <row r="409" spans="1:15" x14ac:dyDescent="0.3">
      <c r="A409" t="s">
        <v>3684</v>
      </c>
      <c r="B409">
        <v>9</v>
      </c>
      <c r="C409">
        <v>99048</v>
      </c>
      <c r="D409">
        <v>26</v>
      </c>
      <c r="E409" t="s">
        <v>1061</v>
      </c>
      <c r="F409">
        <v>230</v>
      </c>
      <c r="G409">
        <v>9.1</v>
      </c>
      <c r="H409" t="s">
        <v>6889</v>
      </c>
      <c r="I409" t="s">
        <v>6890</v>
      </c>
      <c r="J409" t="s">
        <v>6891</v>
      </c>
      <c r="K409" t="s">
        <v>6892</v>
      </c>
    </row>
    <row r="410" spans="1:15" x14ac:dyDescent="0.3">
      <c r="A410" t="s">
        <v>4239</v>
      </c>
      <c r="B410">
        <v>9</v>
      </c>
      <c r="C410">
        <v>32483</v>
      </c>
      <c r="D410">
        <v>0</v>
      </c>
      <c r="E410" t="s">
        <v>2295</v>
      </c>
      <c r="F410">
        <v>231</v>
      </c>
      <c r="G410">
        <v>11.654761903333334</v>
      </c>
      <c r="H410" t="s">
        <v>5120</v>
      </c>
      <c r="I410" t="s">
        <v>6893</v>
      </c>
      <c r="J410" t="s">
        <v>6894</v>
      </c>
      <c r="K410" t="s">
        <v>6895</v>
      </c>
      <c r="L410" t="s">
        <v>6896</v>
      </c>
      <c r="M410" t="s">
        <v>6897</v>
      </c>
      <c r="N410" t="s">
        <v>6898</v>
      </c>
    </row>
    <row r="411" spans="1:15" x14ac:dyDescent="0.3">
      <c r="A411" t="s">
        <v>4288</v>
      </c>
      <c r="B411">
        <v>9</v>
      </c>
      <c r="C411">
        <v>32701</v>
      </c>
      <c r="D411">
        <v>5</v>
      </c>
      <c r="E411" t="s">
        <v>2398</v>
      </c>
      <c r="F411">
        <v>231</v>
      </c>
      <c r="G411">
        <v>0.39166666666666666</v>
      </c>
      <c r="H411" t="s">
        <v>5120</v>
      </c>
      <c r="I411" t="s">
        <v>6899</v>
      </c>
    </row>
    <row r="412" spans="1:15" x14ac:dyDescent="0.3">
      <c r="A412" t="s">
        <v>4293</v>
      </c>
      <c r="B412">
        <v>9</v>
      </c>
      <c r="C412">
        <v>32701</v>
      </c>
      <c r="D412">
        <v>11</v>
      </c>
      <c r="E412" t="s">
        <v>2407</v>
      </c>
      <c r="F412">
        <v>231</v>
      </c>
      <c r="G412">
        <v>0.21904761833333333</v>
      </c>
      <c r="H412" t="s">
        <v>6900</v>
      </c>
      <c r="I412" t="s">
        <v>6901</v>
      </c>
      <c r="J412" t="s">
        <v>6902</v>
      </c>
      <c r="K412" t="s">
        <v>6903</v>
      </c>
      <c r="L412" t="s">
        <v>6904</v>
      </c>
      <c r="M412" t="s">
        <v>6905</v>
      </c>
      <c r="N412" t="s">
        <v>6906</v>
      </c>
    </row>
    <row r="413" spans="1:15" x14ac:dyDescent="0.3">
      <c r="A413" t="s">
        <v>3682</v>
      </c>
      <c r="B413">
        <v>9</v>
      </c>
      <c r="C413">
        <v>99048</v>
      </c>
      <c r="D413">
        <v>24</v>
      </c>
      <c r="E413" t="s">
        <v>1057</v>
      </c>
      <c r="F413">
        <v>240</v>
      </c>
      <c r="G413">
        <v>9.3966666666666665</v>
      </c>
      <c r="H413" t="s">
        <v>5120</v>
      </c>
      <c r="I413" t="s">
        <v>6907</v>
      </c>
      <c r="J413" t="s">
        <v>6908</v>
      </c>
      <c r="K413" t="s">
        <v>6909</v>
      </c>
      <c r="L413" t="s">
        <v>6910</v>
      </c>
    </row>
    <row r="414" spans="1:15" x14ac:dyDescent="0.3">
      <c r="A414" t="s">
        <v>3889</v>
      </c>
      <c r="B414">
        <v>9</v>
      </c>
      <c r="C414">
        <v>29991</v>
      </c>
      <c r="D414">
        <v>0</v>
      </c>
      <c r="E414" t="s">
        <v>1520</v>
      </c>
      <c r="F414">
        <v>240</v>
      </c>
      <c r="G414">
        <v>7.5562500000000004</v>
      </c>
      <c r="H414" t="s">
        <v>6911</v>
      </c>
      <c r="I414" t="s">
        <v>6912</v>
      </c>
      <c r="J414" t="s">
        <v>6913</v>
      </c>
      <c r="K414" t="s">
        <v>6914</v>
      </c>
      <c r="L414" t="s">
        <v>6915</v>
      </c>
      <c r="M414" t="s">
        <v>6916</v>
      </c>
      <c r="N414" t="s">
        <v>6917</v>
      </c>
      <c r="O414" t="s">
        <v>6918</v>
      </c>
    </row>
    <row r="415" spans="1:15" x14ac:dyDescent="0.3">
      <c r="A415" t="s">
        <v>4310</v>
      </c>
      <c r="B415">
        <v>9</v>
      </c>
      <c r="C415">
        <v>32764</v>
      </c>
      <c r="D415">
        <v>0</v>
      </c>
      <c r="E415" t="s">
        <v>2441</v>
      </c>
      <c r="F415">
        <v>240</v>
      </c>
      <c r="G415">
        <v>10.683333333333334</v>
      </c>
      <c r="H415" t="s">
        <v>6919</v>
      </c>
      <c r="I415" t="s">
        <v>6920</v>
      </c>
      <c r="J415" t="s">
        <v>6921</v>
      </c>
      <c r="K415" t="s">
        <v>6922</v>
      </c>
    </row>
    <row r="416" spans="1:15" x14ac:dyDescent="0.3">
      <c r="A416" t="s">
        <v>3651</v>
      </c>
      <c r="B416">
        <v>9</v>
      </c>
      <c r="C416">
        <v>99051</v>
      </c>
      <c r="D416">
        <v>31</v>
      </c>
      <c r="E416" t="s">
        <v>979</v>
      </c>
      <c r="F416">
        <v>240</v>
      </c>
      <c r="G416">
        <v>8</v>
      </c>
      <c r="H416" t="s">
        <v>6923</v>
      </c>
    </row>
    <row r="417" spans="1:15" x14ac:dyDescent="0.3">
      <c r="A417" t="s">
        <v>3677</v>
      </c>
      <c r="B417">
        <v>9</v>
      </c>
      <c r="C417">
        <v>27802</v>
      </c>
      <c r="D417">
        <v>0</v>
      </c>
      <c r="E417" t="s">
        <v>1044</v>
      </c>
      <c r="F417">
        <v>240</v>
      </c>
      <c r="G417">
        <v>4.770833333333333</v>
      </c>
      <c r="H417" t="s">
        <v>6924</v>
      </c>
      <c r="I417" t="s">
        <v>6925</v>
      </c>
      <c r="J417" t="s">
        <v>6926</v>
      </c>
      <c r="K417" t="s">
        <v>6927</v>
      </c>
    </row>
    <row r="418" spans="1:15" x14ac:dyDescent="0.3">
      <c r="A418" t="s">
        <v>4484</v>
      </c>
      <c r="B418">
        <v>9</v>
      </c>
      <c r="C418">
        <v>32701</v>
      </c>
      <c r="D418">
        <v>15</v>
      </c>
      <c r="E418" t="s">
        <v>2800</v>
      </c>
      <c r="F418">
        <v>241</v>
      </c>
      <c r="G418">
        <v>0.25</v>
      </c>
      <c r="H418" t="s">
        <v>6928</v>
      </c>
    </row>
    <row r="419" spans="1:15" x14ac:dyDescent="0.3">
      <c r="A419" t="s">
        <v>4450</v>
      </c>
      <c r="B419">
        <v>9</v>
      </c>
      <c r="C419">
        <v>33148</v>
      </c>
      <c r="D419">
        <v>0</v>
      </c>
      <c r="E419" t="s">
        <v>2735</v>
      </c>
      <c r="F419">
        <v>241</v>
      </c>
      <c r="G419">
        <v>7.3555555566666664</v>
      </c>
      <c r="H419" t="s">
        <v>6929</v>
      </c>
      <c r="I419" t="s">
        <v>6930</v>
      </c>
      <c r="J419" t="s">
        <v>6931</v>
      </c>
    </row>
    <row r="420" spans="1:15" x14ac:dyDescent="0.3">
      <c r="A420" t="s">
        <v>4490</v>
      </c>
      <c r="B420">
        <v>9</v>
      </c>
      <c r="C420">
        <v>32701</v>
      </c>
      <c r="D420">
        <v>16</v>
      </c>
      <c r="E420" t="s">
        <v>2811</v>
      </c>
      <c r="F420">
        <v>250</v>
      </c>
      <c r="G420">
        <v>8.8916666666666675</v>
      </c>
      <c r="H420" t="s">
        <v>5120</v>
      </c>
      <c r="I420" t="s">
        <v>6932</v>
      </c>
    </row>
    <row r="421" spans="1:15" x14ac:dyDescent="0.3">
      <c r="A421" t="s">
        <v>3568</v>
      </c>
      <c r="B421">
        <v>9</v>
      </c>
      <c r="C421">
        <v>25160</v>
      </c>
      <c r="D421">
        <v>0</v>
      </c>
      <c r="E421" t="s">
        <v>764</v>
      </c>
      <c r="F421">
        <v>250</v>
      </c>
      <c r="G421">
        <v>9.7791666666666668</v>
      </c>
      <c r="H421" t="s">
        <v>6933</v>
      </c>
      <c r="I421" t="s">
        <v>6934</v>
      </c>
      <c r="J421" t="s">
        <v>6935</v>
      </c>
      <c r="K421" t="s">
        <v>6936</v>
      </c>
      <c r="L421" t="s">
        <v>6937</v>
      </c>
      <c r="M421" t="s">
        <v>6938</v>
      </c>
      <c r="N421" t="s">
        <v>6939</v>
      </c>
      <c r="O421" t="s">
        <v>6940</v>
      </c>
    </row>
    <row r="422" spans="1:15" x14ac:dyDescent="0.3">
      <c r="A422" t="s">
        <v>4373</v>
      </c>
      <c r="B422">
        <v>9</v>
      </c>
      <c r="C422">
        <v>32956</v>
      </c>
      <c r="D422">
        <v>0</v>
      </c>
      <c r="E422" t="s">
        <v>1737</v>
      </c>
      <c r="F422">
        <v>250</v>
      </c>
      <c r="G422">
        <v>7.9083333333333332</v>
      </c>
      <c r="H422" t="s">
        <v>6941</v>
      </c>
      <c r="I422" t="s">
        <v>6942</v>
      </c>
      <c r="J422" t="s">
        <v>6943</v>
      </c>
      <c r="K422" t="s">
        <v>6944</v>
      </c>
      <c r="L422" t="s">
        <v>6945</v>
      </c>
      <c r="M422" t="s">
        <v>6946</v>
      </c>
      <c r="N422" t="s">
        <v>6947</v>
      </c>
      <c r="O422" t="s">
        <v>6948</v>
      </c>
    </row>
    <row r="423" spans="1:15" x14ac:dyDescent="0.3">
      <c r="A423" t="s">
        <v>4119</v>
      </c>
      <c r="B423">
        <v>9</v>
      </c>
      <c r="C423">
        <v>31862</v>
      </c>
      <c r="D423">
        <v>1</v>
      </c>
      <c r="E423" t="s">
        <v>2026</v>
      </c>
      <c r="F423">
        <v>250</v>
      </c>
      <c r="G423">
        <v>8.5666666666666664</v>
      </c>
      <c r="H423" t="s">
        <v>6949</v>
      </c>
    </row>
    <row r="424" spans="1:15" x14ac:dyDescent="0.3">
      <c r="A424" t="s">
        <v>4476</v>
      </c>
      <c r="B424">
        <v>9</v>
      </c>
      <c r="C424">
        <v>33220</v>
      </c>
      <c r="D424">
        <v>0</v>
      </c>
      <c r="E424" t="s">
        <v>2784</v>
      </c>
      <c r="F424">
        <v>250</v>
      </c>
      <c r="G424">
        <v>8.4833333333333343</v>
      </c>
      <c r="H424" t="s">
        <v>6950</v>
      </c>
      <c r="I424" t="s">
        <v>6951</v>
      </c>
    </row>
    <row r="425" spans="1:15" x14ac:dyDescent="0.3">
      <c r="A425" t="s">
        <v>3651</v>
      </c>
      <c r="B425">
        <v>9</v>
      </c>
      <c r="C425">
        <v>99051</v>
      </c>
      <c r="D425">
        <v>31</v>
      </c>
      <c r="E425" t="s">
        <v>979</v>
      </c>
      <c r="F425">
        <v>251</v>
      </c>
      <c r="G425">
        <v>4.8761904750000005</v>
      </c>
      <c r="H425" t="s">
        <v>5120</v>
      </c>
      <c r="I425" t="s">
        <v>6952</v>
      </c>
      <c r="J425" t="s">
        <v>6953</v>
      </c>
      <c r="K425" t="s">
        <v>6954</v>
      </c>
      <c r="L425" t="s">
        <v>6955</v>
      </c>
      <c r="M425" t="s">
        <v>6956</v>
      </c>
      <c r="N425" t="s">
        <v>6957</v>
      </c>
    </row>
    <row r="426" spans="1:15" x14ac:dyDescent="0.3">
      <c r="A426" t="s">
        <v>4563</v>
      </c>
      <c r="B426">
        <v>9</v>
      </c>
      <c r="C426">
        <v>33390</v>
      </c>
      <c r="D426">
        <v>0</v>
      </c>
      <c r="E426" t="s">
        <v>2949</v>
      </c>
      <c r="F426">
        <v>251</v>
      </c>
      <c r="G426">
        <v>10.266666666666667</v>
      </c>
      <c r="H426" t="s">
        <v>6958</v>
      </c>
    </row>
    <row r="427" spans="1:15" x14ac:dyDescent="0.3">
      <c r="A427" t="s">
        <v>4305</v>
      </c>
      <c r="B427">
        <v>9</v>
      </c>
      <c r="C427">
        <v>32701</v>
      </c>
      <c r="D427">
        <v>13</v>
      </c>
      <c r="E427" t="s">
        <v>2430</v>
      </c>
      <c r="F427">
        <v>251</v>
      </c>
      <c r="G427">
        <v>0.43809523833333336</v>
      </c>
      <c r="H427" t="s">
        <v>6959</v>
      </c>
      <c r="I427" t="s">
        <v>6960</v>
      </c>
      <c r="J427" t="s">
        <v>6961</v>
      </c>
      <c r="K427" t="s">
        <v>6962</v>
      </c>
      <c r="L427" t="s">
        <v>6963</v>
      </c>
      <c r="M427" t="s">
        <v>6964</v>
      </c>
      <c r="N427" t="s">
        <v>6965</v>
      </c>
    </row>
    <row r="428" spans="1:15" x14ac:dyDescent="0.3">
      <c r="A428" t="s">
        <v>4078</v>
      </c>
      <c r="B428">
        <v>9</v>
      </c>
      <c r="C428">
        <v>99111</v>
      </c>
      <c r="D428">
        <v>3</v>
      </c>
      <c r="E428" t="s">
        <v>1941</v>
      </c>
      <c r="F428">
        <v>260</v>
      </c>
      <c r="G428">
        <v>8.0979166666666664</v>
      </c>
      <c r="H428" t="s">
        <v>6966</v>
      </c>
      <c r="I428" t="s">
        <v>6967</v>
      </c>
      <c r="J428" t="s">
        <v>6968</v>
      </c>
      <c r="K428" t="s">
        <v>6969</v>
      </c>
      <c r="L428" t="s">
        <v>6970</v>
      </c>
      <c r="M428" t="s">
        <v>6971</v>
      </c>
      <c r="N428" t="s">
        <v>6972</v>
      </c>
      <c r="O428" t="s">
        <v>6973</v>
      </c>
    </row>
    <row r="429" spans="1:15" x14ac:dyDescent="0.3">
      <c r="A429" t="s">
        <v>4446</v>
      </c>
      <c r="B429">
        <v>9</v>
      </c>
      <c r="C429">
        <v>33127</v>
      </c>
      <c r="D429">
        <v>0</v>
      </c>
      <c r="E429" t="s">
        <v>2727</v>
      </c>
      <c r="F429">
        <v>260</v>
      </c>
      <c r="G429">
        <v>11.385416666666666</v>
      </c>
      <c r="H429" t="s">
        <v>6974</v>
      </c>
      <c r="I429" t="s">
        <v>6975</v>
      </c>
      <c r="J429" t="s">
        <v>6976</v>
      </c>
      <c r="K429" t="s">
        <v>6977</v>
      </c>
      <c r="L429" t="s">
        <v>6978</v>
      </c>
      <c r="M429" t="s">
        <v>6979</v>
      </c>
      <c r="N429" t="s">
        <v>6980</v>
      </c>
      <c r="O429" t="s">
        <v>6981</v>
      </c>
    </row>
    <row r="430" spans="1:15" x14ac:dyDescent="0.3">
      <c r="A430" t="s">
        <v>4568</v>
      </c>
      <c r="B430">
        <v>9</v>
      </c>
      <c r="C430">
        <v>33405</v>
      </c>
      <c r="D430">
        <v>0</v>
      </c>
      <c r="E430" t="s">
        <v>2958</v>
      </c>
      <c r="F430">
        <v>260</v>
      </c>
      <c r="G430">
        <v>12.762500000000001</v>
      </c>
      <c r="H430" t="s">
        <v>6982</v>
      </c>
      <c r="I430" t="s">
        <v>6983</v>
      </c>
      <c r="J430" t="s">
        <v>6984</v>
      </c>
      <c r="K430" t="s">
        <v>6985</v>
      </c>
    </row>
    <row r="431" spans="1:15" x14ac:dyDescent="0.3">
      <c r="A431" t="s">
        <v>3832</v>
      </c>
      <c r="B431">
        <v>9</v>
      </c>
      <c r="C431">
        <v>50383</v>
      </c>
      <c r="D431">
        <v>0</v>
      </c>
      <c r="E431" t="s">
        <v>1383</v>
      </c>
      <c r="F431">
        <v>260</v>
      </c>
      <c r="G431">
        <v>4</v>
      </c>
      <c r="H431" t="s">
        <v>6986</v>
      </c>
      <c r="I431" t="s">
        <v>6987</v>
      </c>
    </row>
    <row r="432" spans="1:15" x14ac:dyDescent="0.3">
      <c r="A432" t="s">
        <v>4119</v>
      </c>
      <c r="B432">
        <v>9</v>
      </c>
      <c r="C432">
        <v>31862</v>
      </c>
      <c r="D432">
        <v>1</v>
      </c>
      <c r="E432" t="s">
        <v>2026</v>
      </c>
      <c r="F432">
        <v>261</v>
      </c>
      <c r="G432">
        <v>7.6023809516666665</v>
      </c>
      <c r="H432" t="s">
        <v>5120</v>
      </c>
      <c r="I432" t="s">
        <v>6988</v>
      </c>
      <c r="J432" t="s">
        <v>6989</v>
      </c>
      <c r="K432" t="s">
        <v>6990</v>
      </c>
      <c r="L432" t="s">
        <v>6991</v>
      </c>
      <c r="M432" t="s">
        <v>6992</v>
      </c>
      <c r="N432" t="s">
        <v>6993</v>
      </c>
    </row>
    <row r="433" spans="1:16" x14ac:dyDescent="0.3">
      <c r="A433" t="s">
        <v>4238</v>
      </c>
      <c r="B433">
        <v>9</v>
      </c>
      <c r="C433">
        <v>99079</v>
      </c>
      <c r="D433">
        <v>30</v>
      </c>
      <c r="E433" t="s">
        <v>2294</v>
      </c>
      <c r="F433">
        <v>261</v>
      </c>
      <c r="G433">
        <v>21.233333333333334</v>
      </c>
      <c r="H433" t="s">
        <v>6994</v>
      </c>
    </row>
    <row r="434" spans="1:16" x14ac:dyDescent="0.3">
      <c r="A434" t="s">
        <v>4288</v>
      </c>
      <c r="B434">
        <v>9</v>
      </c>
      <c r="C434">
        <v>32701</v>
      </c>
      <c r="D434">
        <v>5</v>
      </c>
      <c r="E434" t="s">
        <v>2398</v>
      </c>
      <c r="F434">
        <v>261</v>
      </c>
      <c r="G434">
        <v>0.38809523833333331</v>
      </c>
      <c r="H434" t="s">
        <v>6995</v>
      </c>
      <c r="I434" t="s">
        <v>6996</v>
      </c>
      <c r="J434" t="s">
        <v>6997</v>
      </c>
      <c r="K434" t="s">
        <v>6998</v>
      </c>
      <c r="L434" t="s">
        <v>6999</v>
      </c>
      <c r="M434" t="s">
        <v>7000</v>
      </c>
      <c r="N434" t="s">
        <v>7001</v>
      </c>
    </row>
    <row r="435" spans="1:16" x14ac:dyDescent="0.3">
      <c r="A435" t="s">
        <v>4112</v>
      </c>
      <c r="B435">
        <v>9</v>
      </c>
      <c r="C435">
        <v>99108</v>
      </c>
      <c r="D435">
        <v>1</v>
      </c>
      <c r="E435" t="s">
        <v>2013</v>
      </c>
      <c r="F435">
        <v>270</v>
      </c>
      <c r="G435">
        <v>1.8166666666666667</v>
      </c>
      <c r="H435" t="s">
        <v>7002</v>
      </c>
      <c r="I435" t="s">
        <v>7003</v>
      </c>
      <c r="J435" t="s">
        <v>7004</v>
      </c>
      <c r="K435" t="s">
        <v>7005</v>
      </c>
    </row>
    <row r="436" spans="1:16" x14ac:dyDescent="0.3">
      <c r="A436" t="s">
        <v>4544</v>
      </c>
      <c r="B436">
        <v>9</v>
      </c>
      <c r="C436">
        <v>33360</v>
      </c>
      <c r="D436">
        <v>0</v>
      </c>
      <c r="E436" t="s">
        <v>2914</v>
      </c>
      <c r="F436">
        <v>270</v>
      </c>
      <c r="G436">
        <v>24.00925926</v>
      </c>
      <c r="H436" t="s">
        <v>7006</v>
      </c>
      <c r="I436" t="s">
        <v>7007</v>
      </c>
      <c r="J436" t="s">
        <v>7008</v>
      </c>
      <c r="K436" t="s">
        <v>7009</v>
      </c>
      <c r="L436" t="s">
        <v>7010</v>
      </c>
      <c r="M436" t="s">
        <v>7011</v>
      </c>
      <c r="N436" t="s">
        <v>7012</v>
      </c>
      <c r="O436" t="s">
        <v>7013</v>
      </c>
      <c r="P436" t="s">
        <v>7014</v>
      </c>
    </row>
    <row r="437" spans="1:16" x14ac:dyDescent="0.3">
      <c r="A437" t="s">
        <v>4519</v>
      </c>
      <c r="B437">
        <v>9</v>
      </c>
      <c r="C437">
        <v>33318</v>
      </c>
      <c r="D437">
        <v>0</v>
      </c>
      <c r="E437" t="s">
        <v>2868</v>
      </c>
      <c r="F437">
        <v>271</v>
      </c>
      <c r="G437">
        <v>7.0833333333333339</v>
      </c>
      <c r="H437" t="s">
        <v>7015</v>
      </c>
    </row>
    <row r="438" spans="1:16" x14ac:dyDescent="0.3">
      <c r="A438" t="s">
        <v>4484</v>
      </c>
      <c r="B438">
        <v>9</v>
      </c>
      <c r="C438">
        <v>32701</v>
      </c>
      <c r="D438">
        <v>15</v>
      </c>
      <c r="E438" t="s">
        <v>2800</v>
      </c>
      <c r="F438">
        <v>271</v>
      </c>
      <c r="G438">
        <v>0.96428571333333335</v>
      </c>
      <c r="H438" t="s">
        <v>7016</v>
      </c>
      <c r="I438" t="s">
        <v>7017</v>
      </c>
      <c r="J438" t="s">
        <v>7018</v>
      </c>
      <c r="K438" t="s">
        <v>7019</v>
      </c>
      <c r="L438" t="s">
        <v>7020</v>
      </c>
      <c r="M438" t="s">
        <v>7021</v>
      </c>
      <c r="N438" t="s">
        <v>7022</v>
      </c>
    </row>
    <row r="439" spans="1:16" x14ac:dyDescent="0.3">
      <c r="A439" t="s">
        <v>3570</v>
      </c>
      <c r="B439">
        <v>9</v>
      </c>
      <c r="C439">
        <v>25173</v>
      </c>
      <c r="D439">
        <v>0</v>
      </c>
      <c r="E439" t="s">
        <v>770</v>
      </c>
      <c r="F439">
        <v>271</v>
      </c>
      <c r="G439">
        <v>2.8916666666666666</v>
      </c>
      <c r="H439" t="s">
        <v>7023</v>
      </c>
      <c r="I439" t="s">
        <v>7024</v>
      </c>
    </row>
    <row r="440" spans="1:16" x14ac:dyDescent="0.3">
      <c r="A440" t="s">
        <v>4042</v>
      </c>
      <c r="B440">
        <v>9</v>
      </c>
      <c r="C440">
        <v>31587</v>
      </c>
      <c r="D440">
        <v>0</v>
      </c>
      <c r="E440" t="s">
        <v>1862</v>
      </c>
      <c r="F440">
        <v>280</v>
      </c>
      <c r="G440">
        <v>1.5583333333333333</v>
      </c>
      <c r="H440" t="s">
        <v>7025</v>
      </c>
      <c r="I440" t="s">
        <v>7026</v>
      </c>
    </row>
    <row r="441" spans="1:16" x14ac:dyDescent="0.3">
      <c r="A441" t="s">
        <v>3768</v>
      </c>
      <c r="B441">
        <v>9</v>
      </c>
      <c r="C441">
        <v>29010</v>
      </c>
      <c r="D441">
        <v>0</v>
      </c>
      <c r="E441" t="s">
        <v>1244</v>
      </c>
      <c r="F441">
        <v>280</v>
      </c>
      <c r="G441">
        <v>8.4499999999999993</v>
      </c>
      <c r="H441" t="s">
        <v>7027</v>
      </c>
      <c r="I441" t="s">
        <v>7028</v>
      </c>
      <c r="J441" t="s">
        <v>7029</v>
      </c>
      <c r="K441" t="s">
        <v>7030</v>
      </c>
      <c r="L441" t="s">
        <v>7031</v>
      </c>
      <c r="M441" t="s">
        <v>7032</v>
      </c>
      <c r="N441" t="s">
        <v>7033</v>
      </c>
      <c r="O441" t="s">
        <v>7034</v>
      </c>
    </row>
    <row r="442" spans="1:16" x14ac:dyDescent="0.3">
      <c r="A442" t="s">
        <v>4376</v>
      </c>
      <c r="B442">
        <v>9</v>
      </c>
      <c r="C442">
        <v>32685</v>
      </c>
      <c r="D442">
        <v>1</v>
      </c>
      <c r="E442" t="s">
        <v>2582</v>
      </c>
      <c r="F442">
        <v>280</v>
      </c>
      <c r="G442">
        <v>15.625</v>
      </c>
      <c r="H442" t="s">
        <v>7035</v>
      </c>
      <c r="I442" t="s">
        <v>7036</v>
      </c>
      <c r="J442" t="s">
        <v>7037</v>
      </c>
      <c r="K442" t="s">
        <v>7038</v>
      </c>
    </row>
    <row r="443" spans="1:16" x14ac:dyDescent="0.3">
      <c r="A443" t="s">
        <v>3699</v>
      </c>
      <c r="B443">
        <v>9</v>
      </c>
      <c r="C443">
        <v>28140</v>
      </c>
      <c r="D443">
        <v>0</v>
      </c>
      <c r="E443" t="s">
        <v>1095</v>
      </c>
      <c r="F443">
        <v>280</v>
      </c>
      <c r="G443">
        <v>6.416666666666667</v>
      </c>
      <c r="H443" t="s">
        <v>7039</v>
      </c>
      <c r="I443" t="s">
        <v>7040</v>
      </c>
      <c r="J443" t="s">
        <v>7041</v>
      </c>
      <c r="K443" t="s">
        <v>7042</v>
      </c>
    </row>
    <row r="444" spans="1:16" x14ac:dyDescent="0.3">
      <c r="A444" t="s">
        <v>4693</v>
      </c>
      <c r="B444">
        <v>9</v>
      </c>
      <c r="C444">
        <v>24722</v>
      </c>
      <c r="D444">
        <v>0</v>
      </c>
      <c r="E444" t="s">
        <v>3370</v>
      </c>
      <c r="F444">
        <v>281</v>
      </c>
      <c r="G444">
        <v>9.7000000000000011</v>
      </c>
      <c r="H444" t="s">
        <v>5120</v>
      </c>
      <c r="I444" t="s">
        <v>7043</v>
      </c>
      <c r="J444" t="s">
        <v>7044</v>
      </c>
      <c r="K444" t="s">
        <v>7045</v>
      </c>
      <c r="L444" t="s">
        <v>7046</v>
      </c>
      <c r="M444" t="s">
        <v>7047</v>
      </c>
      <c r="N444" t="s">
        <v>7048</v>
      </c>
    </row>
    <row r="445" spans="1:16" x14ac:dyDescent="0.3">
      <c r="A445" t="s">
        <v>3971</v>
      </c>
      <c r="B445">
        <v>9</v>
      </c>
      <c r="C445">
        <v>31013</v>
      </c>
      <c r="D445">
        <v>0</v>
      </c>
      <c r="E445" t="s">
        <v>1706</v>
      </c>
      <c r="F445">
        <v>281</v>
      </c>
      <c r="G445">
        <v>5.9833333333333334</v>
      </c>
      <c r="H445" t="s">
        <v>7049</v>
      </c>
      <c r="I445" t="s">
        <v>7050</v>
      </c>
    </row>
    <row r="446" spans="1:16" x14ac:dyDescent="0.3">
      <c r="A446" t="s">
        <v>4563</v>
      </c>
      <c r="B446">
        <v>9</v>
      </c>
      <c r="C446">
        <v>33390</v>
      </c>
      <c r="D446">
        <v>0</v>
      </c>
      <c r="E446" t="s">
        <v>2949</v>
      </c>
      <c r="F446">
        <v>281</v>
      </c>
      <c r="G446">
        <v>8.3645833333333339</v>
      </c>
      <c r="H446" t="s">
        <v>7051</v>
      </c>
      <c r="I446" t="s">
        <v>7052</v>
      </c>
      <c r="J446" t="s">
        <v>7053</v>
      </c>
      <c r="K446" t="s">
        <v>7054</v>
      </c>
      <c r="L446" t="s">
        <v>7055</v>
      </c>
      <c r="M446" t="s">
        <v>7056</v>
      </c>
      <c r="N446" t="s">
        <v>7057</v>
      </c>
      <c r="O446" t="s">
        <v>7058</v>
      </c>
    </row>
    <row r="447" spans="1:16" x14ac:dyDescent="0.3">
      <c r="A447" t="s">
        <v>3746</v>
      </c>
      <c r="B447">
        <v>9</v>
      </c>
      <c r="C447">
        <v>99108</v>
      </c>
      <c r="D447">
        <v>2</v>
      </c>
      <c r="E447" t="s">
        <v>1196</v>
      </c>
      <c r="F447">
        <v>290</v>
      </c>
      <c r="G447">
        <v>9.6466666666666665</v>
      </c>
      <c r="H447" t="s">
        <v>5120</v>
      </c>
      <c r="I447" t="s">
        <v>7059</v>
      </c>
      <c r="J447" t="s">
        <v>7060</v>
      </c>
      <c r="K447" t="s">
        <v>7061</v>
      </c>
      <c r="L447" t="s">
        <v>7062</v>
      </c>
    </row>
    <row r="448" spans="1:16" x14ac:dyDescent="0.3">
      <c r="A448" t="s">
        <v>4504</v>
      </c>
      <c r="B448">
        <v>9</v>
      </c>
      <c r="C448">
        <v>99144</v>
      </c>
      <c r="D448">
        <v>0</v>
      </c>
      <c r="E448" t="s">
        <v>2837</v>
      </c>
      <c r="F448">
        <v>290</v>
      </c>
      <c r="G448">
        <v>22.756250000000001</v>
      </c>
      <c r="H448" t="s">
        <v>7063</v>
      </c>
      <c r="I448" t="s">
        <v>7064</v>
      </c>
      <c r="J448" t="s">
        <v>7065</v>
      </c>
      <c r="K448" t="s">
        <v>7066</v>
      </c>
      <c r="L448" t="s">
        <v>7067</v>
      </c>
      <c r="M448" t="s">
        <v>7068</v>
      </c>
      <c r="N448" t="s">
        <v>7069</v>
      </c>
      <c r="O448" t="s">
        <v>7070</v>
      </c>
    </row>
    <row r="449" spans="1:15" x14ac:dyDescent="0.3">
      <c r="A449" t="s">
        <v>4416</v>
      </c>
      <c r="B449">
        <v>9</v>
      </c>
      <c r="C449">
        <v>99112</v>
      </c>
      <c r="D449">
        <v>0</v>
      </c>
      <c r="E449" t="s">
        <v>2667</v>
      </c>
      <c r="F449">
        <v>290</v>
      </c>
      <c r="G449">
        <v>3.3208333333333333</v>
      </c>
      <c r="H449" t="s">
        <v>7071</v>
      </c>
      <c r="I449" t="s">
        <v>7072</v>
      </c>
      <c r="J449" t="s">
        <v>7073</v>
      </c>
      <c r="K449" t="s">
        <v>7074</v>
      </c>
    </row>
    <row r="450" spans="1:15" x14ac:dyDescent="0.3">
      <c r="A450" t="s">
        <v>4275</v>
      </c>
      <c r="B450">
        <v>9</v>
      </c>
      <c r="C450">
        <v>32660</v>
      </c>
      <c r="D450">
        <v>0</v>
      </c>
      <c r="E450" t="s">
        <v>2372</v>
      </c>
      <c r="F450">
        <v>290</v>
      </c>
      <c r="G450">
        <v>7.479166666666667</v>
      </c>
      <c r="H450" t="s">
        <v>7075</v>
      </c>
      <c r="I450" t="s">
        <v>7076</v>
      </c>
      <c r="J450" t="s">
        <v>7077</v>
      </c>
      <c r="K450" t="s">
        <v>7078</v>
      </c>
    </row>
    <row r="451" spans="1:15" x14ac:dyDescent="0.3">
      <c r="A451" t="s">
        <v>4397</v>
      </c>
      <c r="B451">
        <v>9</v>
      </c>
      <c r="C451">
        <v>32984</v>
      </c>
      <c r="D451">
        <v>0</v>
      </c>
      <c r="E451" t="s">
        <v>2630</v>
      </c>
      <c r="F451">
        <v>290</v>
      </c>
      <c r="G451">
        <v>7.1583333333333332</v>
      </c>
      <c r="H451" t="s">
        <v>7079</v>
      </c>
      <c r="I451" t="s">
        <v>7080</v>
      </c>
      <c r="J451" t="s">
        <v>7081</v>
      </c>
      <c r="K451" t="s">
        <v>7082</v>
      </c>
    </row>
    <row r="452" spans="1:15" x14ac:dyDescent="0.3">
      <c r="A452" t="s">
        <v>4612</v>
      </c>
      <c r="B452">
        <v>9</v>
      </c>
      <c r="C452">
        <v>33455</v>
      </c>
      <c r="D452">
        <v>0</v>
      </c>
      <c r="E452" t="s">
        <v>3038</v>
      </c>
      <c r="F452">
        <v>291</v>
      </c>
      <c r="G452">
        <v>4.458333333333333</v>
      </c>
      <c r="H452" t="s">
        <v>7083</v>
      </c>
      <c r="I452" t="s">
        <v>7084</v>
      </c>
      <c r="J452" t="s">
        <v>7085</v>
      </c>
      <c r="K452" t="s">
        <v>7086</v>
      </c>
    </row>
    <row r="453" spans="1:15" x14ac:dyDescent="0.3">
      <c r="A453" t="s">
        <v>4238</v>
      </c>
      <c r="B453">
        <v>9</v>
      </c>
      <c r="C453">
        <v>99079</v>
      </c>
      <c r="D453">
        <v>30</v>
      </c>
      <c r="E453" t="s">
        <v>2294</v>
      </c>
      <c r="F453">
        <v>291</v>
      </c>
      <c r="G453">
        <v>21.428571428333335</v>
      </c>
      <c r="H453" t="s">
        <v>7087</v>
      </c>
      <c r="I453" t="s">
        <v>7088</v>
      </c>
      <c r="J453" t="s">
        <v>7089</v>
      </c>
      <c r="K453" t="s">
        <v>7090</v>
      </c>
      <c r="L453" t="s">
        <v>7091</v>
      </c>
      <c r="M453" t="s">
        <v>7092</v>
      </c>
      <c r="N453" t="s">
        <v>7093</v>
      </c>
    </row>
    <row r="454" spans="1:15" x14ac:dyDescent="0.3">
      <c r="A454" t="s">
        <v>4296</v>
      </c>
      <c r="B454">
        <v>9</v>
      </c>
      <c r="C454">
        <v>32709</v>
      </c>
      <c r="D454">
        <v>2</v>
      </c>
      <c r="E454" t="s">
        <v>2412</v>
      </c>
      <c r="F454">
        <v>291</v>
      </c>
      <c r="G454">
        <v>11.458333333333334</v>
      </c>
      <c r="H454" t="s">
        <v>7094</v>
      </c>
      <c r="I454" t="s">
        <v>7095</v>
      </c>
      <c r="J454" t="s">
        <v>7096</v>
      </c>
      <c r="K454" t="s">
        <v>7097</v>
      </c>
    </row>
    <row r="455" spans="1:15" x14ac:dyDescent="0.3">
      <c r="A455" t="s">
        <v>4079</v>
      </c>
      <c r="B455">
        <v>9</v>
      </c>
      <c r="C455">
        <v>99033</v>
      </c>
      <c r="D455">
        <v>108</v>
      </c>
      <c r="E455" t="s">
        <v>4832</v>
      </c>
      <c r="F455">
        <v>300</v>
      </c>
      <c r="G455">
        <v>12.214583333333334</v>
      </c>
      <c r="H455" t="s">
        <v>7098</v>
      </c>
      <c r="I455" t="s">
        <v>7099</v>
      </c>
      <c r="J455" t="s">
        <v>7100</v>
      </c>
      <c r="K455" t="s">
        <v>7101</v>
      </c>
      <c r="L455" t="s">
        <v>7102</v>
      </c>
      <c r="M455" t="s">
        <v>7103</v>
      </c>
      <c r="N455" t="s">
        <v>7104</v>
      </c>
      <c r="O455" t="s">
        <v>7105</v>
      </c>
    </row>
    <row r="456" spans="1:15" x14ac:dyDescent="0.3">
      <c r="A456" t="s">
        <v>4461</v>
      </c>
      <c r="B456">
        <v>9</v>
      </c>
      <c r="C456">
        <v>33186</v>
      </c>
      <c r="D456">
        <v>0</v>
      </c>
      <c r="E456" t="s">
        <v>2755</v>
      </c>
      <c r="F456">
        <v>300</v>
      </c>
      <c r="G456">
        <v>10.741666666666667</v>
      </c>
      <c r="H456" t="s">
        <v>7106</v>
      </c>
      <c r="I456" t="s">
        <v>7107</v>
      </c>
      <c r="J456" t="s">
        <v>7108</v>
      </c>
      <c r="K456" t="s">
        <v>7109</v>
      </c>
    </row>
    <row r="457" spans="1:15" x14ac:dyDescent="0.3">
      <c r="A457" t="s">
        <v>3407</v>
      </c>
      <c r="B457">
        <v>9</v>
      </c>
      <c r="C457">
        <v>16521</v>
      </c>
      <c r="D457">
        <v>0</v>
      </c>
      <c r="E457" t="s">
        <v>285</v>
      </c>
      <c r="F457">
        <v>300</v>
      </c>
      <c r="G457">
        <v>7.875</v>
      </c>
      <c r="H457" t="s">
        <v>7110</v>
      </c>
      <c r="I457" t="s">
        <v>7111</v>
      </c>
      <c r="J457" t="s">
        <v>7112</v>
      </c>
      <c r="K457" t="s">
        <v>7113</v>
      </c>
    </row>
    <row r="458" spans="1:15" x14ac:dyDescent="0.3">
      <c r="A458" t="s">
        <v>3830</v>
      </c>
      <c r="B458">
        <v>9</v>
      </c>
      <c r="C458">
        <v>50196</v>
      </c>
      <c r="D458">
        <v>0</v>
      </c>
      <c r="E458" t="s">
        <v>1380</v>
      </c>
      <c r="F458">
        <v>300</v>
      </c>
      <c r="G458">
        <v>6.95</v>
      </c>
      <c r="H458" t="s">
        <v>7114</v>
      </c>
      <c r="I458" t="s">
        <v>7115</v>
      </c>
      <c r="J458" t="s">
        <v>7116</v>
      </c>
      <c r="K458" t="s">
        <v>7117</v>
      </c>
    </row>
    <row r="459" spans="1:15" x14ac:dyDescent="0.3">
      <c r="A459" t="s">
        <v>4295</v>
      </c>
      <c r="B459">
        <v>9</v>
      </c>
      <c r="C459">
        <v>32709</v>
      </c>
      <c r="D459">
        <v>0</v>
      </c>
      <c r="E459" t="s">
        <v>2410</v>
      </c>
      <c r="F459">
        <v>301</v>
      </c>
      <c r="G459">
        <v>0.2</v>
      </c>
      <c r="H459" t="s">
        <v>7118</v>
      </c>
      <c r="I459" t="s">
        <v>7119</v>
      </c>
      <c r="J459" t="s">
        <v>7120</v>
      </c>
      <c r="K459" t="s">
        <v>7121</v>
      </c>
    </row>
    <row r="460" spans="1:15" x14ac:dyDescent="0.3">
      <c r="A460" t="s">
        <v>4519</v>
      </c>
      <c r="B460">
        <v>9</v>
      </c>
      <c r="C460">
        <v>33318</v>
      </c>
      <c r="D460">
        <v>0</v>
      </c>
      <c r="E460" t="s">
        <v>2868</v>
      </c>
      <c r="F460">
        <v>301</v>
      </c>
      <c r="G460">
        <v>5.3944444450000004</v>
      </c>
      <c r="H460" t="s">
        <v>7122</v>
      </c>
      <c r="I460" t="s">
        <v>7123</v>
      </c>
      <c r="J460" t="s">
        <v>7124</v>
      </c>
    </row>
    <row r="461" spans="1:15" x14ac:dyDescent="0.3">
      <c r="A461" t="s">
        <v>4264</v>
      </c>
      <c r="B461">
        <v>9</v>
      </c>
      <c r="C461">
        <v>32597</v>
      </c>
      <c r="D461">
        <v>0</v>
      </c>
      <c r="E461" t="s">
        <v>2348</v>
      </c>
      <c r="F461">
        <v>310</v>
      </c>
      <c r="G461">
        <v>6.9208333333333334</v>
      </c>
      <c r="H461" t="s">
        <v>7125</v>
      </c>
      <c r="I461" t="s">
        <v>7126</v>
      </c>
      <c r="J461" t="s">
        <v>7127</v>
      </c>
      <c r="K461" t="s">
        <v>7128</v>
      </c>
      <c r="L461" t="s">
        <v>7129</v>
      </c>
      <c r="M461" t="s">
        <v>7130</v>
      </c>
      <c r="N461" t="s">
        <v>7131</v>
      </c>
      <c r="O461" t="s">
        <v>7132</v>
      </c>
    </row>
    <row r="462" spans="1:15" x14ac:dyDescent="0.3">
      <c r="A462" t="s">
        <v>4205</v>
      </c>
      <c r="B462">
        <v>9</v>
      </c>
      <c r="C462">
        <v>499014</v>
      </c>
      <c r="D462">
        <v>59</v>
      </c>
      <c r="E462" t="s">
        <v>44</v>
      </c>
      <c r="F462">
        <v>310</v>
      </c>
      <c r="G462">
        <v>6.6083333333333334</v>
      </c>
      <c r="H462" t="s">
        <v>7133</v>
      </c>
      <c r="I462" t="s">
        <v>7134</v>
      </c>
    </row>
    <row r="463" spans="1:15" x14ac:dyDescent="0.3">
      <c r="A463" t="s">
        <v>4289</v>
      </c>
      <c r="B463">
        <v>9</v>
      </c>
      <c r="C463">
        <v>32701</v>
      </c>
      <c r="D463">
        <v>6</v>
      </c>
      <c r="E463" t="s">
        <v>2400</v>
      </c>
      <c r="F463">
        <v>311</v>
      </c>
      <c r="G463">
        <v>1.7916666666666667</v>
      </c>
      <c r="H463" t="s">
        <v>5120</v>
      </c>
      <c r="I463" t="s">
        <v>7135</v>
      </c>
    </row>
    <row r="464" spans="1:15" x14ac:dyDescent="0.3">
      <c r="A464" t="s">
        <v>3971</v>
      </c>
      <c r="B464">
        <v>9</v>
      </c>
      <c r="C464">
        <v>31013</v>
      </c>
      <c r="D464">
        <v>0</v>
      </c>
      <c r="E464" t="s">
        <v>1706</v>
      </c>
      <c r="F464">
        <v>311</v>
      </c>
      <c r="G464">
        <v>8.0611111116666674</v>
      </c>
      <c r="H464" t="s">
        <v>7136</v>
      </c>
      <c r="I464" t="s">
        <v>7137</v>
      </c>
      <c r="J464" t="s">
        <v>7138</v>
      </c>
    </row>
    <row r="465" spans="1:15" x14ac:dyDescent="0.3">
      <c r="A465" t="s">
        <v>3724</v>
      </c>
      <c r="B465">
        <v>9</v>
      </c>
      <c r="C465">
        <v>99051</v>
      </c>
      <c r="D465">
        <v>33</v>
      </c>
      <c r="E465" t="s">
        <v>1147</v>
      </c>
      <c r="F465">
        <v>320</v>
      </c>
      <c r="G465">
        <v>10.137500000000001</v>
      </c>
      <c r="H465" t="s">
        <v>7139</v>
      </c>
      <c r="I465" t="s">
        <v>7140</v>
      </c>
      <c r="J465" t="s">
        <v>7141</v>
      </c>
      <c r="K465" t="s">
        <v>7142</v>
      </c>
      <c r="L465" t="s">
        <v>7143</v>
      </c>
      <c r="M465" t="s">
        <v>7144</v>
      </c>
      <c r="N465" t="s">
        <v>7145</v>
      </c>
      <c r="O465" t="s">
        <v>7146</v>
      </c>
    </row>
    <row r="466" spans="1:15" x14ac:dyDescent="0.3">
      <c r="A466" t="s">
        <v>4291</v>
      </c>
      <c r="B466">
        <v>9</v>
      </c>
      <c r="C466">
        <v>32701</v>
      </c>
      <c r="D466">
        <v>10</v>
      </c>
      <c r="E466" t="s">
        <v>2403</v>
      </c>
      <c r="F466">
        <v>321</v>
      </c>
      <c r="G466">
        <v>3.125</v>
      </c>
      <c r="H466" t="s">
        <v>5120</v>
      </c>
      <c r="I466" t="s">
        <v>7147</v>
      </c>
    </row>
    <row r="467" spans="1:15" x14ac:dyDescent="0.3">
      <c r="A467" t="s">
        <v>4524</v>
      </c>
      <c r="B467">
        <v>9</v>
      </c>
      <c r="C467">
        <v>32701</v>
      </c>
      <c r="D467">
        <v>19</v>
      </c>
      <c r="E467" t="s">
        <v>2878</v>
      </c>
      <c r="F467">
        <v>321</v>
      </c>
      <c r="G467">
        <v>0.24444444333333334</v>
      </c>
      <c r="H467" t="s">
        <v>7148</v>
      </c>
      <c r="I467" t="s">
        <v>7149</v>
      </c>
      <c r="J467" t="s">
        <v>7150</v>
      </c>
    </row>
    <row r="468" spans="1:15" x14ac:dyDescent="0.3">
      <c r="A468" t="s">
        <v>4317</v>
      </c>
      <c r="B468">
        <v>9</v>
      </c>
      <c r="C468">
        <v>32786</v>
      </c>
      <c r="D468">
        <v>0</v>
      </c>
      <c r="E468" t="s">
        <v>2456</v>
      </c>
      <c r="F468">
        <v>330</v>
      </c>
      <c r="G468">
        <v>7.2229166666666664</v>
      </c>
      <c r="H468" t="s">
        <v>7151</v>
      </c>
      <c r="I468" t="s">
        <v>7152</v>
      </c>
      <c r="J468" t="s">
        <v>7153</v>
      </c>
      <c r="K468" t="s">
        <v>7154</v>
      </c>
      <c r="L468" t="s">
        <v>7155</v>
      </c>
      <c r="M468" t="s">
        <v>7156</v>
      </c>
      <c r="N468" t="s">
        <v>7157</v>
      </c>
      <c r="O468" t="s">
        <v>7158</v>
      </c>
    </row>
    <row r="469" spans="1:15" x14ac:dyDescent="0.3">
      <c r="A469" t="s">
        <v>3643</v>
      </c>
      <c r="B469">
        <v>9</v>
      </c>
      <c r="C469">
        <v>99048</v>
      </c>
      <c r="D469">
        <v>20</v>
      </c>
      <c r="E469" t="s">
        <v>960</v>
      </c>
      <c r="F469">
        <v>330</v>
      </c>
      <c r="G469">
        <v>5.291666666666667</v>
      </c>
      <c r="H469" t="s">
        <v>7159</v>
      </c>
      <c r="I469" t="s">
        <v>7160</v>
      </c>
      <c r="J469" t="s">
        <v>7161</v>
      </c>
      <c r="K469" t="s">
        <v>7162</v>
      </c>
    </row>
    <row r="470" spans="1:15" x14ac:dyDescent="0.3">
      <c r="A470" t="s">
        <v>4943</v>
      </c>
      <c r="B470">
        <v>9</v>
      </c>
      <c r="C470">
        <v>32456</v>
      </c>
      <c r="D470">
        <v>0</v>
      </c>
      <c r="E470" t="s">
        <v>4944</v>
      </c>
      <c r="F470">
        <v>330</v>
      </c>
      <c r="G470">
        <v>0.30833333333333335</v>
      </c>
      <c r="H470" t="s">
        <v>7163</v>
      </c>
      <c r="I470" t="s">
        <v>7164</v>
      </c>
    </row>
    <row r="471" spans="1:15" x14ac:dyDescent="0.3">
      <c r="A471" t="s">
        <v>4524</v>
      </c>
      <c r="B471">
        <v>9</v>
      </c>
      <c r="C471">
        <v>32701</v>
      </c>
      <c r="D471">
        <v>19</v>
      </c>
      <c r="E471" t="s">
        <v>2878</v>
      </c>
      <c r="F471">
        <v>331</v>
      </c>
      <c r="G471">
        <v>0.96666666666666667</v>
      </c>
      <c r="H471" t="s">
        <v>5120</v>
      </c>
      <c r="I471" t="s">
        <v>7165</v>
      </c>
    </row>
    <row r="472" spans="1:15" x14ac:dyDescent="0.3">
      <c r="A472" t="s">
        <v>4523</v>
      </c>
      <c r="B472">
        <v>9</v>
      </c>
      <c r="C472">
        <v>32701</v>
      </c>
      <c r="D472">
        <v>18</v>
      </c>
      <c r="E472" t="s">
        <v>2877</v>
      </c>
      <c r="F472">
        <v>331</v>
      </c>
      <c r="G472">
        <v>0.18333333333333335</v>
      </c>
      <c r="H472" t="s">
        <v>7166</v>
      </c>
      <c r="I472" t="s">
        <v>7167</v>
      </c>
      <c r="J472" t="s">
        <v>7168</v>
      </c>
    </row>
    <row r="473" spans="1:15" x14ac:dyDescent="0.3">
      <c r="A473" t="s">
        <v>4521</v>
      </c>
      <c r="B473">
        <v>9</v>
      </c>
      <c r="C473">
        <v>33321</v>
      </c>
      <c r="D473">
        <v>0</v>
      </c>
      <c r="E473" t="s">
        <v>2874</v>
      </c>
      <c r="F473">
        <v>340</v>
      </c>
      <c r="G473">
        <v>5.583333333333333</v>
      </c>
      <c r="H473" t="s">
        <v>7169</v>
      </c>
      <c r="I473" t="s">
        <v>7170</v>
      </c>
    </row>
    <row r="474" spans="1:15" x14ac:dyDescent="0.3">
      <c r="A474" t="s">
        <v>4082</v>
      </c>
      <c r="B474">
        <v>9</v>
      </c>
      <c r="C474">
        <v>99033</v>
      </c>
      <c r="D474">
        <v>110</v>
      </c>
      <c r="E474" t="s">
        <v>4834</v>
      </c>
      <c r="F474">
        <v>340</v>
      </c>
      <c r="G474">
        <v>6.1000000000000005</v>
      </c>
      <c r="H474" t="s">
        <v>7171</v>
      </c>
    </row>
    <row r="475" spans="1:15" x14ac:dyDescent="0.3">
      <c r="A475" t="s">
        <v>4523</v>
      </c>
      <c r="B475">
        <v>9</v>
      </c>
      <c r="C475">
        <v>32701</v>
      </c>
      <c r="D475">
        <v>18</v>
      </c>
      <c r="E475" t="s">
        <v>2877</v>
      </c>
      <c r="F475">
        <v>341</v>
      </c>
      <c r="G475">
        <v>0.34166666666666667</v>
      </c>
      <c r="H475" t="s">
        <v>5120</v>
      </c>
      <c r="I475" t="s">
        <v>7172</v>
      </c>
    </row>
    <row r="476" spans="1:15" x14ac:dyDescent="0.3">
      <c r="A476" t="s">
        <v>4299</v>
      </c>
      <c r="B476">
        <v>9</v>
      </c>
      <c r="C476">
        <v>32709</v>
      </c>
      <c r="D476">
        <v>6</v>
      </c>
      <c r="E476" t="s">
        <v>2418</v>
      </c>
      <c r="F476">
        <v>341</v>
      </c>
      <c r="G476">
        <v>0.22500000000000001</v>
      </c>
      <c r="H476" t="s">
        <v>7173</v>
      </c>
      <c r="I476" t="s">
        <v>7174</v>
      </c>
      <c r="J476" t="s">
        <v>7175</v>
      </c>
      <c r="K476" t="s">
        <v>7176</v>
      </c>
    </row>
    <row r="477" spans="1:15" x14ac:dyDescent="0.3">
      <c r="A477" t="s">
        <v>4522</v>
      </c>
      <c r="B477">
        <v>9</v>
      </c>
      <c r="C477">
        <v>32701</v>
      </c>
      <c r="D477">
        <v>17</v>
      </c>
      <c r="E477" t="s">
        <v>2876</v>
      </c>
      <c r="F477">
        <v>341</v>
      </c>
      <c r="G477">
        <v>0.17777777833333333</v>
      </c>
      <c r="H477" t="s">
        <v>7177</v>
      </c>
      <c r="I477" t="s">
        <v>7178</v>
      </c>
      <c r="J477" t="s">
        <v>7179</v>
      </c>
    </row>
    <row r="478" spans="1:15" x14ac:dyDescent="0.3">
      <c r="A478" t="s">
        <v>4213</v>
      </c>
      <c r="B478">
        <v>9</v>
      </c>
      <c r="C478">
        <v>32436</v>
      </c>
      <c r="D478">
        <v>0</v>
      </c>
      <c r="E478" t="s">
        <v>1737</v>
      </c>
      <c r="F478">
        <v>350</v>
      </c>
      <c r="G478">
        <v>10.4375</v>
      </c>
      <c r="H478" t="s">
        <v>7180</v>
      </c>
      <c r="I478" t="s">
        <v>7181</v>
      </c>
      <c r="J478" t="s">
        <v>7182</v>
      </c>
      <c r="K478" t="s">
        <v>7183</v>
      </c>
    </row>
    <row r="479" spans="1:15" x14ac:dyDescent="0.3">
      <c r="A479" t="s">
        <v>4522</v>
      </c>
      <c r="B479">
        <v>9</v>
      </c>
      <c r="C479">
        <v>32701</v>
      </c>
      <c r="D479">
        <v>17</v>
      </c>
      <c r="E479" t="s">
        <v>2876</v>
      </c>
      <c r="F479">
        <v>351</v>
      </c>
      <c r="G479">
        <v>0.17500000000000002</v>
      </c>
      <c r="H479" t="s">
        <v>5120</v>
      </c>
      <c r="I479" t="s">
        <v>7184</v>
      </c>
    </row>
    <row r="480" spans="1:15" x14ac:dyDescent="0.3">
      <c r="A480" t="s">
        <v>4037</v>
      </c>
      <c r="B480">
        <v>9</v>
      </c>
      <c r="C480">
        <v>31524</v>
      </c>
      <c r="D480">
        <v>0</v>
      </c>
      <c r="E480" t="s">
        <v>1850</v>
      </c>
      <c r="F480">
        <v>351</v>
      </c>
      <c r="G480">
        <v>7.95</v>
      </c>
      <c r="H480" t="s">
        <v>7185</v>
      </c>
      <c r="I480" t="s">
        <v>7186</v>
      </c>
      <c r="J480" t="s">
        <v>7187</v>
      </c>
      <c r="K480" t="s">
        <v>7188</v>
      </c>
    </row>
    <row r="481" spans="1:18" x14ac:dyDescent="0.3">
      <c r="A481" t="s">
        <v>3850</v>
      </c>
      <c r="B481">
        <v>9</v>
      </c>
      <c r="C481">
        <v>29547</v>
      </c>
      <c r="D481">
        <v>0</v>
      </c>
      <c r="E481" t="s">
        <v>1423</v>
      </c>
      <c r="F481">
        <v>361</v>
      </c>
      <c r="G481">
        <v>5.791666666666667</v>
      </c>
      <c r="H481" t="s">
        <v>7189</v>
      </c>
      <c r="I481" t="s">
        <v>7190</v>
      </c>
    </row>
    <row r="482" spans="1:18" x14ac:dyDescent="0.3">
      <c r="A482" t="s">
        <v>4283</v>
      </c>
      <c r="B482">
        <v>9</v>
      </c>
      <c r="C482">
        <v>32701</v>
      </c>
      <c r="D482">
        <v>2</v>
      </c>
      <c r="E482" t="s">
        <v>2387</v>
      </c>
      <c r="F482">
        <v>361</v>
      </c>
      <c r="G482">
        <v>1.4333333333333333</v>
      </c>
      <c r="H482" t="s">
        <v>7191</v>
      </c>
      <c r="I482" t="s">
        <v>7192</v>
      </c>
      <c r="J482" t="s">
        <v>7193</v>
      </c>
      <c r="K482" t="s">
        <v>7194</v>
      </c>
      <c r="L482" t="s">
        <v>7195</v>
      </c>
      <c r="M482" t="s">
        <v>7196</v>
      </c>
      <c r="N482" t="s">
        <v>7197</v>
      </c>
    </row>
    <row r="483" spans="1:18" x14ac:dyDescent="0.3">
      <c r="A483" t="s">
        <v>3633</v>
      </c>
      <c r="B483">
        <v>9</v>
      </c>
      <c r="C483">
        <v>27357</v>
      </c>
      <c r="D483">
        <v>0</v>
      </c>
      <c r="E483" t="s">
        <v>934</v>
      </c>
      <c r="F483">
        <v>361</v>
      </c>
      <c r="G483">
        <v>17.808333333333334</v>
      </c>
      <c r="H483" t="s">
        <v>7198</v>
      </c>
      <c r="I483" t="s">
        <v>7199</v>
      </c>
    </row>
    <row r="484" spans="1:18" x14ac:dyDescent="0.3">
      <c r="A484" t="s">
        <v>4526</v>
      </c>
      <c r="B484">
        <v>9</v>
      </c>
      <c r="C484">
        <v>33325</v>
      </c>
      <c r="D484">
        <v>0</v>
      </c>
      <c r="E484" t="s">
        <v>2880</v>
      </c>
      <c r="F484">
        <v>370</v>
      </c>
      <c r="G484">
        <v>5.8208333333333337</v>
      </c>
      <c r="H484" t="s">
        <v>7200</v>
      </c>
      <c r="I484" t="s">
        <v>7201</v>
      </c>
      <c r="J484" t="s">
        <v>7202</v>
      </c>
      <c r="K484" t="s">
        <v>7203</v>
      </c>
    </row>
    <row r="485" spans="1:18" x14ac:dyDescent="0.3">
      <c r="A485" t="s">
        <v>4283</v>
      </c>
      <c r="B485">
        <v>9</v>
      </c>
      <c r="C485">
        <v>32701</v>
      </c>
      <c r="D485">
        <v>2</v>
      </c>
      <c r="E485" t="s">
        <v>2387</v>
      </c>
      <c r="F485">
        <v>371</v>
      </c>
      <c r="G485">
        <v>0.24166666666666667</v>
      </c>
      <c r="H485" t="s">
        <v>5120</v>
      </c>
      <c r="I485" t="s">
        <v>7204</v>
      </c>
    </row>
    <row r="486" spans="1:18" x14ac:dyDescent="0.3">
      <c r="A486" t="s">
        <v>4284</v>
      </c>
      <c r="B486">
        <v>9</v>
      </c>
      <c r="C486">
        <v>32701</v>
      </c>
      <c r="D486">
        <v>3</v>
      </c>
      <c r="E486" t="s">
        <v>2389</v>
      </c>
      <c r="F486">
        <v>371</v>
      </c>
      <c r="G486">
        <v>1.3428571416666666</v>
      </c>
      <c r="H486" t="s">
        <v>7205</v>
      </c>
      <c r="I486" t="s">
        <v>7206</v>
      </c>
      <c r="J486" t="s">
        <v>7207</v>
      </c>
      <c r="K486" t="s">
        <v>7208</v>
      </c>
      <c r="L486" t="s">
        <v>7209</v>
      </c>
      <c r="M486" t="s">
        <v>7210</v>
      </c>
      <c r="N486" t="s">
        <v>7211</v>
      </c>
    </row>
    <row r="487" spans="1:18" x14ac:dyDescent="0.3">
      <c r="A487" t="s">
        <v>4284</v>
      </c>
      <c r="B487">
        <v>9</v>
      </c>
      <c r="C487">
        <v>32701</v>
      </c>
      <c r="D487">
        <v>3</v>
      </c>
      <c r="E487" t="s">
        <v>2389</v>
      </c>
      <c r="F487">
        <v>381</v>
      </c>
      <c r="G487">
        <v>0.43333333333333335</v>
      </c>
      <c r="H487" t="s">
        <v>7212</v>
      </c>
    </row>
    <row r="488" spans="1:18" x14ac:dyDescent="0.3">
      <c r="A488" t="s">
        <v>4285</v>
      </c>
      <c r="B488">
        <v>9</v>
      </c>
      <c r="C488">
        <v>32701</v>
      </c>
      <c r="D488">
        <v>4</v>
      </c>
      <c r="E488" t="s">
        <v>2391</v>
      </c>
      <c r="F488">
        <v>381</v>
      </c>
      <c r="G488">
        <v>0.33095237999999999</v>
      </c>
      <c r="H488" t="s">
        <v>7213</v>
      </c>
      <c r="I488" t="s">
        <v>7214</v>
      </c>
      <c r="J488" t="s">
        <v>7215</v>
      </c>
      <c r="K488" t="s">
        <v>7216</v>
      </c>
      <c r="L488" t="s">
        <v>7217</v>
      </c>
      <c r="M488" t="s">
        <v>7218</v>
      </c>
      <c r="N488" t="s">
        <v>7219</v>
      </c>
    </row>
    <row r="489" spans="1:18" x14ac:dyDescent="0.3">
      <c r="A489" t="s">
        <v>3483</v>
      </c>
      <c r="B489">
        <v>9</v>
      </c>
      <c r="C489">
        <v>28802</v>
      </c>
      <c r="D489">
        <v>0</v>
      </c>
      <c r="E489" t="s">
        <v>522</v>
      </c>
      <c r="F489">
        <v>390</v>
      </c>
      <c r="G489">
        <v>1.5055555566666667</v>
      </c>
      <c r="H489" t="s">
        <v>7220</v>
      </c>
      <c r="I489" t="s">
        <v>7221</v>
      </c>
      <c r="J489" t="s">
        <v>7222</v>
      </c>
    </row>
    <row r="490" spans="1:18" x14ac:dyDescent="0.3">
      <c r="A490" t="s">
        <v>3744</v>
      </c>
      <c r="B490">
        <v>9</v>
      </c>
      <c r="C490">
        <v>28687</v>
      </c>
      <c r="D490">
        <v>0</v>
      </c>
      <c r="E490" t="s">
        <v>1192</v>
      </c>
      <c r="F490">
        <v>390</v>
      </c>
      <c r="G490">
        <v>21.541666666666668</v>
      </c>
      <c r="H490" t="s">
        <v>7223</v>
      </c>
      <c r="I490" t="s">
        <v>7224</v>
      </c>
      <c r="J490" t="s">
        <v>7225</v>
      </c>
      <c r="K490" t="s">
        <v>7226</v>
      </c>
    </row>
    <row r="491" spans="1:18" x14ac:dyDescent="0.3">
      <c r="A491" t="s">
        <v>4285</v>
      </c>
      <c r="B491">
        <v>9</v>
      </c>
      <c r="C491">
        <v>32701</v>
      </c>
      <c r="D491">
        <v>4</v>
      </c>
      <c r="E491" t="s">
        <v>2391</v>
      </c>
      <c r="F491">
        <v>391</v>
      </c>
      <c r="G491">
        <v>1.4166666666666667</v>
      </c>
      <c r="H491" t="s">
        <v>5120</v>
      </c>
      <c r="I491" t="s">
        <v>7227</v>
      </c>
    </row>
    <row r="492" spans="1:18" x14ac:dyDescent="0.3">
      <c r="A492" t="s">
        <v>3850</v>
      </c>
      <c r="B492">
        <v>9</v>
      </c>
      <c r="C492">
        <v>29547</v>
      </c>
      <c r="D492">
        <v>0</v>
      </c>
      <c r="E492" t="s">
        <v>1423</v>
      </c>
      <c r="F492">
        <v>391</v>
      </c>
      <c r="G492">
        <v>5.3424242416666665</v>
      </c>
      <c r="H492" t="s">
        <v>7228</v>
      </c>
      <c r="I492" t="s">
        <v>7229</v>
      </c>
      <c r="J492" t="s">
        <v>7230</v>
      </c>
      <c r="K492" t="s">
        <v>7231</v>
      </c>
      <c r="L492" t="s">
        <v>7232</v>
      </c>
      <c r="M492" t="s">
        <v>7233</v>
      </c>
      <c r="N492" t="s">
        <v>7234</v>
      </c>
      <c r="O492" t="s">
        <v>7235</v>
      </c>
      <c r="P492" t="s">
        <v>7236</v>
      </c>
      <c r="Q492" t="s">
        <v>7237</v>
      </c>
      <c r="R492" t="s">
        <v>7238</v>
      </c>
    </row>
    <row r="493" spans="1:18" x14ac:dyDescent="0.3">
      <c r="A493" t="s">
        <v>3510</v>
      </c>
      <c r="B493">
        <v>9</v>
      </c>
      <c r="C493">
        <v>24218</v>
      </c>
      <c r="D493">
        <v>0</v>
      </c>
      <c r="E493" t="s">
        <v>609</v>
      </c>
      <c r="F493">
        <v>401</v>
      </c>
      <c r="G493">
        <v>8.7083333333333339</v>
      </c>
      <c r="H493" t="s">
        <v>7239</v>
      </c>
      <c r="I493" t="s">
        <v>7240</v>
      </c>
      <c r="J493" t="s">
        <v>7241</v>
      </c>
      <c r="K493" t="s">
        <v>7242</v>
      </c>
      <c r="L493" t="s">
        <v>7243</v>
      </c>
      <c r="M493" t="s">
        <v>7244</v>
      </c>
      <c r="N493" t="s">
        <v>7245</v>
      </c>
      <c r="O493" t="s">
        <v>7246</v>
      </c>
    </row>
    <row r="494" spans="1:18" x14ac:dyDescent="0.3">
      <c r="A494" t="s">
        <v>3406</v>
      </c>
      <c r="B494">
        <v>9</v>
      </c>
      <c r="C494">
        <v>16380</v>
      </c>
      <c r="D494">
        <v>0</v>
      </c>
      <c r="E494" t="s">
        <v>281</v>
      </c>
      <c r="F494">
        <v>401</v>
      </c>
      <c r="G494">
        <v>13.025</v>
      </c>
      <c r="H494" t="s">
        <v>7247</v>
      </c>
      <c r="I494" t="s">
        <v>7248</v>
      </c>
      <c r="J494" t="s">
        <v>7249</v>
      </c>
      <c r="K494" t="s">
        <v>7250</v>
      </c>
      <c r="L494" t="s">
        <v>7251</v>
      </c>
      <c r="M494" t="s">
        <v>7252</v>
      </c>
    </row>
    <row r="495" spans="1:18" x14ac:dyDescent="0.3">
      <c r="A495" t="s">
        <v>3682</v>
      </c>
      <c r="B495">
        <v>9</v>
      </c>
      <c r="C495">
        <v>99048</v>
      </c>
      <c r="D495">
        <v>24</v>
      </c>
      <c r="E495" t="s">
        <v>1057</v>
      </c>
      <c r="F495">
        <v>410</v>
      </c>
      <c r="G495">
        <v>7.5208333333333339</v>
      </c>
      <c r="H495" t="s">
        <v>7253</v>
      </c>
      <c r="I495" t="s">
        <v>7254</v>
      </c>
      <c r="J495" t="s">
        <v>7255</v>
      </c>
      <c r="K495" t="s">
        <v>7256</v>
      </c>
    </row>
    <row r="496" spans="1:18" x14ac:dyDescent="0.3">
      <c r="A496" t="s">
        <v>4346</v>
      </c>
      <c r="B496">
        <v>9</v>
      </c>
      <c r="C496">
        <v>32881</v>
      </c>
      <c r="D496">
        <v>0</v>
      </c>
      <c r="E496" t="s">
        <v>2512</v>
      </c>
      <c r="F496">
        <v>411</v>
      </c>
      <c r="G496">
        <v>3.9416666666666669</v>
      </c>
      <c r="H496" t="s">
        <v>7257</v>
      </c>
      <c r="I496" t="s">
        <v>7258</v>
      </c>
      <c r="J496" t="s">
        <v>7259</v>
      </c>
      <c r="K496" t="s">
        <v>7260</v>
      </c>
      <c r="L496" t="s">
        <v>7261</v>
      </c>
      <c r="M496" t="s">
        <v>7262</v>
      </c>
      <c r="N496" t="s">
        <v>7263</v>
      </c>
      <c r="O496" t="s">
        <v>7264</v>
      </c>
    </row>
    <row r="497" spans="1:14" x14ac:dyDescent="0.3">
      <c r="A497" t="s">
        <v>4051</v>
      </c>
      <c r="B497">
        <v>9</v>
      </c>
      <c r="C497">
        <v>31623</v>
      </c>
      <c r="D497">
        <v>0</v>
      </c>
      <c r="E497" t="s">
        <v>1881</v>
      </c>
      <c r="F497">
        <v>411</v>
      </c>
      <c r="G497">
        <v>10.983333333333334</v>
      </c>
      <c r="H497" t="s">
        <v>7265</v>
      </c>
    </row>
    <row r="498" spans="1:14" x14ac:dyDescent="0.3">
      <c r="A498" t="s">
        <v>3485</v>
      </c>
      <c r="B498">
        <v>9</v>
      </c>
      <c r="C498">
        <v>30729</v>
      </c>
      <c r="D498">
        <v>0</v>
      </c>
      <c r="E498" t="s">
        <v>529</v>
      </c>
      <c r="F498">
        <v>421</v>
      </c>
      <c r="G498">
        <v>0.95000000000000007</v>
      </c>
      <c r="H498" t="s">
        <v>7266</v>
      </c>
      <c r="I498" t="s">
        <v>7267</v>
      </c>
    </row>
    <row r="499" spans="1:14" x14ac:dyDescent="0.3">
      <c r="A499" t="s">
        <v>4450</v>
      </c>
      <c r="B499">
        <v>9</v>
      </c>
      <c r="C499">
        <v>33148</v>
      </c>
      <c r="D499">
        <v>0</v>
      </c>
      <c r="E499" t="s">
        <v>2735</v>
      </c>
      <c r="F499">
        <v>430</v>
      </c>
      <c r="G499">
        <v>3.666666666666667</v>
      </c>
      <c r="H499" t="s">
        <v>7268</v>
      </c>
    </row>
    <row r="500" spans="1:14" x14ac:dyDescent="0.3">
      <c r="A500" t="s">
        <v>4650</v>
      </c>
      <c r="B500">
        <v>9</v>
      </c>
      <c r="C500">
        <v>33531</v>
      </c>
      <c r="D500">
        <v>0</v>
      </c>
      <c r="E500" t="s">
        <v>3113</v>
      </c>
      <c r="F500">
        <v>431</v>
      </c>
      <c r="G500">
        <v>3.3666666666666667</v>
      </c>
      <c r="H500" t="s">
        <v>7269</v>
      </c>
      <c r="I500" t="s">
        <v>7270</v>
      </c>
      <c r="J500" t="s">
        <v>7271</v>
      </c>
      <c r="K500" t="s">
        <v>7272</v>
      </c>
      <c r="L500" t="s">
        <v>7273</v>
      </c>
      <c r="M500" t="s">
        <v>7274</v>
      </c>
      <c r="N500" t="s">
        <v>7275</v>
      </c>
    </row>
    <row r="501" spans="1:14" x14ac:dyDescent="0.3">
      <c r="A501" t="s">
        <v>3390</v>
      </c>
      <c r="B501">
        <v>9</v>
      </c>
      <c r="C501">
        <v>5176</v>
      </c>
      <c r="D501">
        <v>0</v>
      </c>
      <c r="E501" t="s">
        <v>216</v>
      </c>
      <c r="F501">
        <v>431</v>
      </c>
      <c r="G501">
        <v>7.1833333333333336</v>
      </c>
      <c r="H501" t="s">
        <v>7276</v>
      </c>
      <c r="I501" t="s">
        <v>7277</v>
      </c>
      <c r="J501" t="s">
        <v>7278</v>
      </c>
      <c r="K501" t="s">
        <v>7279</v>
      </c>
    </row>
    <row r="502" spans="1:14" x14ac:dyDescent="0.3">
      <c r="A502" t="s">
        <v>4236</v>
      </c>
      <c r="B502">
        <v>9</v>
      </c>
      <c r="C502">
        <v>32482</v>
      </c>
      <c r="D502">
        <v>0</v>
      </c>
      <c r="E502" t="s">
        <v>2289</v>
      </c>
      <c r="F502">
        <v>441</v>
      </c>
      <c r="G502">
        <v>3.9416666666666669</v>
      </c>
      <c r="H502" t="s">
        <v>7280</v>
      </c>
      <c r="I502" t="s">
        <v>7281</v>
      </c>
    </row>
    <row r="503" spans="1:14" x14ac:dyDescent="0.3">
      <c r="A503" t="s">
        <v>4112</v>
      </c>
      <c r="B503">
        <v>9</v>
      </c>
      <c r="C503">
        <v>99108</v>
      </c>
      <c r="D503">
        <v>1</v>
      </c>
      <c r="E503" t="s">
        <v>2013</v>
      </c>
      <c r="F503">
        <v>450</v>
      </c>
      <c r="G503">
        <v>5.8166666666666664</v>
      </c>
      <c r="H503" t="s">
        <v>7282</v>
      </c>
      <c r="I503" t="s">
        <v>7283</v>
      </c>
      <c r="J503" t="s">
        <v>7284</v>
      </c>
      <c r="K503" t="s">
        <v>7285</v>
      </c>
    </row>
    <row r="504" spans="1:14" x14ac:dyDescent="0.3">
      <c r="A504" t="s">
        <v>3916</v>
      </c>
      <c r="B504">
        <v>9</v>
      </c>
      <c r="C504">
        <v>30376</v>
      </c>
      <c r="D504">
        <v>0</v>
      </c>
      <c r="E504" t="s">
        <v>1581</v>
      </c>
      <c r="F504">
        <v>460</v>
      </c>
      <c r="G504">
        <v>2.2625000000000002</v>
      </c>
      <c r="H504" t="s">
        <v>7286</v>
      </c>
      <c r="I504" t="s">
        <v>7287</v>
      </c>
      <c r="J504" t="s">
        <v>7288</v>
      </c>
      <c r="K504" t="s">
        <v>7289</v>
      </c>
    </row>
    <row r="505" spans="1:14" x14ac:dyDescent="0.3">
      <c r="A505" t="s">
        <v>3746</v>
      </c>
      <c r="B505">
        <v>9</v>
      </c>
      <c r="C505">
        <v>99108</v>
      </c>
      <c r="D505">
        <v>2</v>
      </c>
      <c r="E505" t="s">
        <v>1196</v>
      </c>
      <c r="F505">
        <v>480</v>
      </c>
      <c r="G505">
        <v>14.566666666666666</v>
      </c>
      <c r="H505" t="s">
        <v>7290</v>
      </c>
      <c r="I505" t="s">
        <v>7291</v>
      </c>
      <c r="J505" t="s">
        <v>7292</v>
      </c>
      <c r="K505" t="s">
        <v>7293</v>
      </c>
    </row>
    <row r="506" spans="1:14" x14ac:dyDescent="0.3">
      <c r="A506" t="s">
        <v>3915</v>
      </c>
      <c r="B506">
        <v>9</v>
      </c>
      <c r="C506">
        <v>30347</v>
      </c>
      <c r="D506">
        <v>0</v>
      </c>
      <c r="E506" t="s">
        <v>1580</v>
      </c>
      <c r="F506">
        <v>490</v>
      </c>
      <c r="G506">
        <v>11.454166666666667</v>
      </c>
      <c r="H506" t="s">
        <v>7294</v>
      </c>
      <c r="I506" t="s">
        <v>7295</v>
      </c>
      <c r="J506" t="s">
        <v>7296</v>
      </c>
      <c r="K506" t="s">
        <v>7297</v>
      </c>
    </row>
    <row r="507" spans="1:14" x14ac:dyDescent="0.3">
      <c r="A507" t="s">
        <v>4471</v>
      </c>
      <c r="B507">
        <v>9</v>
      </c>
      <c r="C507">
        <v>99127</v>
      </c>
      <c r="D507">
        <v>2</v>
      </c>
      <c r="E507" t="s">
        <v>2773</v>
      </c>
      <c r="F507">
        <v>500</v>
      </c>
      <c r="G507">
        <v>4.5458333333333334</v>
      </c>
      <c r="H507" t="s">
        <v>7298</v>
      </c>
      <c r="I507" t="s">
        <v>7299</v>
      </c>
      <c r="J507" t="s">
        <v>7300</v>
      </c>
      <c r="K507" t="s">
        <v>7301</v>
      </c>
    </row>
    <row r="508" spans="1:14" x14ac:dyDescent="0.3">
      <c r="A508" t="s">
        <v>3850</v>
      </c>
      <c r="B508">
        <v>9</v>
      </c>
      <c r="C508">
        <v>29547</v>
      </c>
      <c r="D508">
        <v>0</v>
      </c>
      <c r="E508" t="s">
        <v>1423</v>
      </c>
      <c r="F508">
        <v>9999</v>
      </c>
      <c r="G508">
        <v>0.26666666666666666</v>
      </c>
      <c r="H508" t="s">
        <v>5120</v>
      </c>
      <c r="I508" t="s">
        <v>7302</v>
      </c>
    </row>
    <row r="509" spans="1:14" x14ac:dyDescent="0.3">
      <c r="A509" t="s">
        <v>3851</v>
      </c>
      <c r="B509">
        <v>9</v>
      </c>
      <c r="C509">
        <v>29550</v>
      </c>
      <c r="D509">
        <v>0</v>
      </c>
      <c r="E509" t="s">
        <v>1425</v>
      </c>
      <c r="F509">
        <v>9999</v>
      </c>
      <c r="G509">
        <v>6.7133333333333338</v>
      </c>
      <c r="H509" t="s">
        <v>5120</v>
      </c>
      <c r="I509" t="s">
        <v>7303</v>
      </c>
      <c r="J509" t="s">
        <v>7304</v>
      </c>
      <c r="K509" t="s">
        <v>7305</v>
      </c>
      <c r="L509" t="s">
        <v>7306</v>
      </c>
    </row>
    <row r="510" spans="1:14" x14ac:dyDescent="0.3">
      <c r="A510" t="s">
        <v>4066</v>
      </c>
      <c r="B510">
        <v>9</v>
      </c>
      <c r="C510">
        <v>99033</v>
      </c>
      <c r="D510">
        <v>206</v>
      </c>
      <c r="E510" t="s">
        <v>4826</v>
      </c>
      <c r="F510">
        <v>9999</v>
      </c>
      <c r="G510">
        <v>0</v>
      </c>
      <c r="H510" t="s">
        <v>5120</v>
      </c>
    </row>
    <row r="511" spans="1:14" x14ac:dyDescent="0.3">
      <c r="A511" t="s">
        <v>4244</v>
      </c>
      <c r="B511">
        <v>9</v>
      </c>
      <c r="C511">
        <v>32501</v>
      </c>
      <c r="D511">
        <v>0</v>
      </c>
      <c r="E511" t="s">
        <v>2304</v>
      </c>
      <c r="F511">
        <v>9999</v>
      </c>
      <c r="G511">
        <v>5.5555555E-2</v>
      </c>
      <c r="H511" t="s">
        <v>5120</v>
      </c>
      <c r="I511" t="s">
        <v>5120</v>
      </c>
      <c r="J511" t="s">
        <v>7307</v>
      </c>
    </row>
    <row r="512" spans="1:14" x14ac:dyDescent="0.3">
      <c r="A512" t="s">
        <v>4476</v>
      </c>
      <c r="B512">
        <v>9</v>
      </c>
      <c r="C512">
        <v>33220</v>
      </c>
      <c r="D512">
        <v>0</v>
      </c>
      <c r="E512" t="s">
        <v>2784</v>
      </c>
      <c r="F512">
        <v>9999</v>
      </c>
      <c r="G512">
        <v>0</v>
      </c>
      <c r="H512" t="s">
        <v>5120</v>
      </c>
    </row>
    <row r="513" spans="1:12" x14ac:dyDescent="0.3">
      <c r="A513" t="s">
        <v>4295</v>
      </c>
      <c r="B513">
        <v>9</v>
      </c>
      <c r="C513">
        <v>32709</v>
      </c>
      <c r="D513">
        <v>0</v>
      </c>
      <c r="E513" t="s">
        <v>2410</v>
      </c>
      <c r="F513">
        <v>9999</v>
      </c>
      <c r="G513">
        <v>0</v>
      </c>
      <c r="H513" t="s">
        <v>5120</v>
      </c>
    </row>
    <row r="514" spans="1:12" x14ac:dyDescent="0.3">
      <c r="A514" t="s">
        <v>3769</v>
      </c>
      <c r="B514">
        <v>9</v>
      </c>
      <c r="C514">
        <v>29048</v>
      </c>
      <c r="D514">
        <v>0</v>
      </c>
      <c r="E514" t="s">
        <v>1247</v>
      </c>
      <c r="F514">
        <v>9999</v>
      </c>
      <c r="G514">
        <v>3.9916666666666667</v>
      </c>
      <c r="H514" t="s">
        <v>7308</v>
      </c>
      <c r="I514" t="s">
        <v>7309</v>
      </c>
      <c r="J514" t="s">
        <v>7310</v>
      </c>
      <c r="K514" t="s">
        <v>7311</v>
      </c>
    </row>
    <row r="515" spans="1:12" x14ac:dyDescent="0.3">
      <c r="A515" t="s">
        <v>3744</v>
      </c>
      <c r="B515">
        <v>9</v>
      </c>
      <c r="C515">
        <v>28687</v>
      </c>
      <c r="D515">
        <v>0</v>
      </c>
      <c r="E515" t="s">
        <v>1192</v>
      </c>
      <c r="F515">
        <v>9999</v>
      </c>
      <c r="G515">
        <v>0.51666666666666672</v>
      </c>
      <c r="H515" t="s">
        <v>7312</v>
      </c>
    </row>
    <row r="516" spans="1:12" x14ac:dyDescent="0.3">
      <c r="A516" t="s">
        <v>3406</v>
      </c>
      <c r="B516">
        <v>9</v>
      </c>
      <c r="C516">
        <v>16380</v>
      </c>
      <c r="D516">
        <v>0</v>
      </c>
      <c r="E516" t="s">
        <v>281</v>
      </c>
      <c r="F516">
        <v>9999</v>
      </c>
      <c r="G516">
        <v>0.55000000000000004</v>
      </c>
      <c r="H516" t="s">
        <v>7313</v>
      </c>
    </row>
    <row r="517" spans="1:12" x14ac:dyDescent="0.3">
      <c r="A517" t="s">
        <v>4322</v>
      </c>
      <c r="B517">
        <v>9</v>
      </c>
      <c r="C517">
        <v>99033</v>
      </c>
      <c r="D517">
        <v>226</v>
      </c>
      <c r="E517" t="s">
        <v>4867</v>
      </c>
      <c r="F517">
        <v>9999</v>
      </c>
      <c r="G517">
        <v>0.2</v>
      </c>
      <c r="H517" t="s">
        <v>7314</v>
      </c>
    </row>
    <row r="518" spans="1:12" x14ac:dyDescent="0.3">
      <c r="A518" t="s">
        <v>4646</v>
      </c>
      <c r="B518">
        <v>9</v>
      </c>
      <c r="C518">
        <v>33528</v>
      </c>
      <c r="D518">
        <v>0</v>
      </c>
      <c r="E518" t="s">
        <v>3105</v>
      </c>
      <c r="F518">
        <v>9999</v>
      </c>
      <c r="G518">
        <v>0.55000000000000004</v>
      </c>
      <c r="H518" t="s">
        <v>7315</v>
      </c>
    </row>
    <row r="519" spans="1:12" x14ac:dyDescent="0.3">
      <c r="A519" t="s">
        <v>4082</v>
      </c>
      <c r="B519">
        <v>9</v>
      </c>
      <c r="C519">
        <v>99033</v>
      </c>
      <c r="D519">
        <v>110</v>
      </c>
      <c r="E519" t="s">
        <v>4834</v>
      </c>
      <c r="F519">
        <v>9999</v>
      </c>
      <c r="G519">
        <v>5.7</v>
      </c>
      <c r="H519" t="s">
        <v>7316</v>
      </c>
    </row>
    <row r="520" spans="1:12" x14ac:dyDescent="0.3">
      <c r="A520" t="s">
        <v>4652</v>
      </c>
      <c r="B520">
        <v>9</v>
      </c>
      <c r="C520">
        <v>33569</v>
      </c>
      <c r="D520">
        <v>0</v>
      </c>
      <c r="E520" t="s">
        <v>3119</v>
      </c>
      <c r="F520">
        <v>9999</v>
      </c>
      <c r="G520">
        <v>3.9833333333333334</v>
      </c>
      <c r="H520" t="s">
        <v>7317</v>
      </c>
    </row>
    <row r="521" spans="1:12" x14ac:dyDescent="0.3">
      <c r="A521" t="s">
        <v>3655</v>
      </c>
      <c r="B521">
        <v>9</v>
      </c>
      <c r="C521">
        <v>27582</v>
      </c>
      <c r="D521">
        <v>0</v>
      </c>
      <c r="E521" t="s">
        <v>991</v>
      </c>
      <c r="F521">
        <v>9999</v>
      </c>
      <c r="G521">
        <v>9.0666666666666664</v>
      </c>
      <c r="H521" t="s">
        <v>7318</v>
      </c>
    </row>
    <row r="522" spans="1:12" x14ac:dyDescent="0.3">
      <c r="A522" t="s">
        <v>4189</v>
      </c>
      <c r="B522">
        <v>9</v>
      </c>
      <c r="C522">
        <v>99033</v>
      </c>
      <c r="D522">
        <v>192</v>
      </c>
      <c r="E522" t="s">
        <v>2195</v>
      </c>
      <c r="F522">
        <v>9999</v>
      </c>
      <c r="G522">
        <v>10.716666666666667</v>
      </c>
      <c r="H522" t="s">
        <v>7319</v>
      </c>
    </row>
    <row r="523" spans="1:12" x14ac:dyDescent="0.3">
      <c r="A523" t="s">
        <v>3664</v>
      </c>
      <c r="B523">
        <v>9</v>
      </c>
      <c r="C523">
        <v>27670</v>
      </c>
      <c r="D523">
        <v>0</v>
      </c>
      <c r="E523" t="s">
        <v>1011</v>
      </c>
      <c r="F523">
        <v>9999</v>
      </c>
      <c r="G523">
        <v>1.7833333333333334</v>
      </c>
      <c r="H523" t="s">
        <v>7320</v>
      </c>
    </row>
    <row r="524" spans="1:12" x14ac:dyDescent="0.3">
      <c r="A524" t="s">
        <v>3896</v>
      </c>
      <c r="B524">
        <v>9</v>
      </c>
      <c r="C524">
        <v>30157</v>
      </c>
      <c r="D524">
        <v>0</v>
      </c>
      <c r="E524" t="s">
        <v>1537</v>
      </c>
      <c r="F524">
        <v>9999</v>
      </c>
      <c r="G524">
        <v>2.8166666666666669</v>
      </c>
      <c r="H524" t="s">
        <v>7321</v>
      </c>
    </row>
    <row r="525" spans="1:12" x14ac:dyDescent="0.3">
      <c r="A525" t="s">
        <v>4188</v>
      </c>
      <c r="B525">
        <v>9</v>
      </c>
      <c r="C525">
        <v>32322</v>
      </c>
      <c r="D525">
        <v>0</v>
      </c>
      <c r="E525" t="s">
        <v>2193</v>
      </c>
      <c r="F525">
        <v>9999</v>
      </c>
      <c r="G525">
        <v>0.28333333333333333</v>
      </c>
      <c r="H525" t="s">
        <v>7322</v>
      </c>
      <c r="I525" t="s">
        <v>7323</v>
      </c>
    </row>
    <row r="526" spans="1:12" x14ac:dyDescent="0.3">
      <c r="A526" t="s">
        <v>4698</v>
      </c>
      <c r="B526">
        <v>9</v>
      </c>
      <c r="C526">
        <v>28826</v>
      </c>
      <c r="D526">
        <v>0</v>
      </c>
      <c r="E526" t="s">
        <v>3349</v>
      </c>
      <c r="F526">
        <v>9999</v>
      </c>
      <c r="G526">
        <v>5.33</v>
      </c>
      <c r="H526" t="s">
        <v>7324</v>
      </c>
      <c r="I526" t="s">
        <v>7325</v>
      </c>
      <c r="J526" t="s">
        <v>7326</v>
      </c>
      <c r="K526" t="s">
        <v>7327</v>
      </c>
      <c r="L526" t="s">
        <v>7328</v>
      </c>
    </row>
    <row r="527" spans="1:12" x14ac:dyDescent="0.3">
      <c r="A527" t="s">
        <v>4213</v>
      </c>
      <c r="B527">
        <v>9</v>
      </c>
      <c r="C527">
        <v>32436</v>
      </c>
      <c r="D527">
        <v>0</v>
      </c>
      <c r="E527" t="s">
        <v>1737</v>
      </c>
      <c r="F527">
        <v>9999</v>
      </c>
      <c r="G527">
        <v>0.13333333333333333</v>
      </c>
      <c r="H527" t="s">
        <v>7329</v>
      </c>
      <c r="I527" t="s">
        <v>7330</v>
      </c>
      <c r="J527" t="s">
        <v>7331</v>
      </c>
    </row>
    <row r="528" spans="1:12" x14ac:dyDescent="0.3">
      <c r="A528" t="s">
        <v>4196</v>
      </c>
      <c r="B528">
        <v>9</v>
      </c>
      <c r="C528">
        <v>32339</v>
      </c>
      <c r="D528">
        <v>0</v>
      </c>
      <c r="E528" t="s">
        <v>2209</v>
      </c>
      <c r="F528">
        <v>9999</v>
      </c>
      <c r="G528">
        <v>13.416666666666666</v>
      </c>
      <c r="H528" t="s">
        <v>7332</v>
      </c>
    </row>
    <row r="529" spans="1:16" x14ac:dyDescent="0.3">
      <c r="A529" t="s">
        <v>4565</v>
      </c>
      <c r="B529">
        <v>9</v>
      </c>
      <c r="C529">
        <v>33398</v>
      </c>
      <c r="D529">
        <v>0</v>
      </c>
      <c r="E529" t="s">
        <v>2953</v>
      </c>
      <c r="F529">
        <v>9999</v>
      </c>
      <c r="G529">
        <v>3.9666666666666668</v>
      </c>
      <c r="H529" t="s">
        <v>7333</v>
      </c>
    </row>
    <row r="530" spans="1:16" x14ac:dyDescent="0.3">
      <c r="A530" t="s">
        <v>4393</v>
      </c>
      <c r="B530">
        <v>15</v>
      </c>
      <c r="C530">
        <v>99104</v>
      </c>
      <c r="D530">
        <v>16</v>
      </c>
      <c r="E530" t="s">
        <v>2620</v>
      </c>
      <c r="F530">
        <v>1</v>
      </c>
      <c r="G530">
        <v>0</v>
      </c>
      <c r="H530" t="s">
        <v>5120</v>
      </c>
      <c r="I530" t="s">
        <v>5120</v>
      </c>
    </row>
    <row r="531" spans="1:16" x14ac:dyDescent="0.3">
      <c r="A531" t="s">
        <v>4667</v>
      </c>
      <c r="B531">
        <v>15</v>
      </c>
      <c r="C531">
        <v>33586</v>
      </c>
      <c r="D531">
        <v>0</v>
      </c>
      <c r="E531" t="s">
        <v>3150</v>
      </c>
      <c r="F531">
        <v>1</v>
      </c>
      <c r="G531">
        <v>11.972222221666668</v>
      </c>
      <c r="H531" t="s">
        <v>7334</v>
      </c>
      <c r="I531" t="s">
        <v>7335</v>
      </c>
      <c r="J531" t="s">
        <v>7336</v>
      </c>
    </row>
    <row r="532" spans="1:16" x14ac:dyDescent="0.3">
      <c r="A532" t="s">
        <v>3523</v>
      </c>
      <c r="B532">
        <v>15</v>
      </c>
      <c r="C532">
        <v>33587</v>
      </c>
      <c r="D532">
        <v>0</v>
      </c>
      <c r="E532" t="s">
        <v>636</v>
      </c>
      <c r="F532">
        <v>1</v>
      </c>
      <c r="G532">
        <v>1.51875</v>
      </c>
      <c r="H532" t="s">
        <v>7337</v>
      </c>
      <c r="I532" t="s">
        <v>7338</v>
      </c>
      <c r="J532" t="s">
        <v>7339</v>
      </c>
      <c r="K532" t="s">
        <v>7340</v>
      </c>
      <c r="L532" t="s">
        <v>7341</v>
      </c>
      <c r="M532" t="s">
        <v>7342</v>
      </c>
      <c r="N532" t="s">
        <v>7343</v>
      </c>
      <c r="O532" t="s">
        <v>7344</v>
      </c>
    </row>
    <row r="533" spans="1:16" x14ac:dyDescent="0.3">
      <c r="A533" t="s">
        <v>4658</v>
      </c>
      <c r="B533">
        <v>15</v>
      </c>
      <c r="C533">
        <v>33579</v>
      </c>
      <c r="D533">
        <v>0</v>
      </c>
      <c r="E533" t="s">
        <v>3130</v>
      </c>
      <c r="F533">
        <v>1</v>
      </c>
      <c r="G533">
        <v>0.13333333333333333</v>
      </c>
      <c r="H533" t="s">
        <v>7345</v>
      </c>
    </row>
    <row r="534" spans="1:16" x14ac:dyDescent="0.3">
      <c r="A534" t="s">
        <v>3203</v>
      </c>
      <c r="B534">
        <v>15</v>
      </c>
      <c r="C534">
        <v>33614</v>
      </c>
      <c r="D534">
        <v>0</v>
      </c>
      <c r="E534" t="s">
        <v>3204</v>
      </c>
      <c r="F534">
        <v>1</v>
      </c>
      <c r="G534">
        <v>12.094444443333334</v>
      </c>
      <c r="H534" t="s">
        <v>7346</v>
      </c>
      <c r="I534" t="s">
        <v>7347</v>
      </c>
      <c r="J534" t="s">
        <v>7348</v>
      </c>
    </row>
    <row r="535" spans="1:16" x14ac:dyDescent="0.3">
      <c r="A535" t="s">
        <v>3389</v>
      </c>
      <c r="B535">
        <v>15</v>
      </c>
      <c r="C535">
        <v>5088</v>
      </c>
      <c r="D535">
        <v>0</v>
      </c>
      <c r="E535" t="s">
        <v>212</v>
      </c>
      <c r="F535">
        <v>1</v>
      </c>
      <c r="G535">
        <v>6.05</v>
      </c>
      <c r="H535" t="s">
        <v>7349</v>
      </c>
    </row>
    <row r="536" spans="1:16" x14ac:dyDescent="0.3">
      <c r="A536" t="s">
        <v>3504</v>
      </c>
      <c r="B536">
        <v>15</v>
      </c>
      <c r="C536">
        <v>24189</v>
      </c>
      <c r="D536">
        <v>0</v>
      </c>
      <c r="E536" t="s">
        <v>589</v>
      </c>
      <c r="F536">
        <v>1</v>
      </c>
      <c r="G536">
        <v>6.6666666666666666E-2</v>
      </c>
      <c r="H536" t="s">
        <v>7350</v>
      </c>
    </row>
    <row r="537" spans="1:16" x14ac:dyDescent="0.3">
      <c r="A537" t="s">
        <v>3616</v>
      </c>
      <c r="B537">
        <v>15</v>
      </c>
      <c r="C537">
        <v>26905</v>
      </c>
      <c r="D537">
        <v>0</v>
      </c>
      <c r="E537" t="s">
        <v>893</v>
      </c>
      <c r="F537">
        <v>2</v>
      </c>
      <c r="G537">
        <v>8.8888888883333337</v>
      </c>
      <c r="H537" t="s">
        <v>7351</v>
      </c>
      <c r="I537" t="s">
        <v>7352</v>
      </c>
      <c r="J537" t="s">
        <v>7353</v>
      </c>
      <c r="K537" t="s">
        <v>7354</v>
      </c>
      <c r="L537" t="s">
        <v>7355</v>
      </c>
      <c r="M537" t="s">
        <v>7356</v>
      </c>
      <c r="N537" t="s">
        <v>7357</v>
      </c>
      <c r="O537" t="s">
        <v>7358</v>
      </c>
      <c r="P537" t="s">
        <v>7359</v>
      </c>
    </row>
    <row r="538" spans="1:16" x14ac:dyDescent="0.3">
      <c r="A538" t="s">
        <v>4179</v>
      </c>
      <c r="B538">
        <v>15</v>
      </c>
      <c r="C538">
        <v>232256</v>
      </c>
      <c r="D538">
        <v>4</v>
      </c>
      <c r="E538" t="s">
        <v>2165</v>
      </c>
      <c r="F538">
        <v>5</v>
      </c>
      <c r="G538">
        <v>9.7854166666666664</v>
      </c>
      <c r="H538" t="s">
        <v>7360</v>
      </c>
      <c r="I538" t="s">
        <v>7361</v>
      </c>
      <c r="J538" t="s">
        <v>7362</v>
      </c>
      <c r="K538" t="s">
        <v>7363</v>
      </c>
      <c r="L538" t="s">
        <v>7364</v>
      </c>
      <c r="M538" t="s">
        <v>7365</v>
      </c>
      <c r="N538" t="s">
        <v>7366</v>
      </c>
      <c r="O538" t="s">
        <v>7367</v>
      </c>
    </row>
    <row r="539" spans="1:16" x14ac:dyDescent="0.3">
      <c r="A539" t="s">
        <v>3783</v>
      </c>
      <c r="B539">
        <v>15</v>
      </c>
      <c r="C539">
        <v>29128</v>
      </c>
      <c r="D539">
        <v>0</v>
      </c>
      <c r="E539" t="s">
        <v>1273</v>
      </c>
      <c r="F539">
        <v>5</v>
      </c>
      <c r="G539">
        <v>3.9041666666666668</v>
      </c>
      <c r="H539" t="s">
        <v>7368</v>
      </c>
      <c r="I539" t="s">
        <v>7369</v>
      </c>
      <c r="J539" t="s">
        <v>7370</v>
      </c>
      <c r="K539" t="s">
        <v>7371</v>
      </c>
    </row>
    <row r="540" spans="1:16" x14ac:dyDescent="0.3">
      <c r="A540" t="s">
        <v>3491</v>
      </c>
      <c r="B540">
        <v>15</v>
      </c>
      <c r="C540">
        <v>99079</v>
      </c>
      <c r="D540">
        <v>2</v>
      </c>
      <c r="E540" t="s">
        <v>548</v>
      </c>
      <c r="F540">
        <v>7</v>
      </c>
      <c r="G540">
        <v>13.308333333333334</v>
      </c>
      <c r="H540" t="s">
        <v>7372</v>
      </c>
      <c r="I540" t="s">
        <v>7373</v>
      </c>
      <c r="J540" t="s">
        <v>7374</v>
      </c>
      <c r="K540" t="s">
        <v>7375</v>
      </c>
      <c r="L540" t="s">
        <v>7376</v>
      </c>
      <c r="M540" t="s">
        <v>7377</v>
      </c>
      <c r="N540" t="s">
        <v>7378</v>
      </c>
      <c r="O540" t="s">
        <v>7379</v>
      </c>
    </row>
    <row r="541" spans="1:16" x14ac:dyDescent="0.3">
      <c r="A541" t="s">
        <v>3743</v>
      </c>
      <c r="B541">
        <v>15</v>
      </c>
      <c r="C541">
        <v>28686</v>
      </c>
      <c r="D541">
        <v>0</v>
      </c>
      <c r="E541" t="s">
        <v>1192</v>
      </c>
      <c r="F541">
        <v>8</v>
      </c>
      <c r="G541">
        <v>17.983333333333334</v>
      </c>
      <c r="H541" t="s">
        <v>7380</v>
      </c>
      <c r="I541" t="s">
        <v>7381</v>
      </c>
      <c r="J541" t="s">
        <v>7382</v>
      </c>
      <c r="K541" t="s">
        <v>7383</v>
      </c>
      <c r="L541" t="s">
        <v>7384</v>
      </c>
      <c r="M541" t="s">
        <v>7385</v>
      </c>
      <c r="N541" t="s">
        <v>7386</v>
      </c>
      <c r="O541" t="s">
        <v>7387</v>
      </c>
    </row>
    <row r="542" spans="1:16" x14ac:dyDescent="0.3">
      <c r="A542" t="s">
        <v>3535</v>
      </c>
      <c r="B542">
        <v>15</v>
      </c>
      <c r="C542">
        <v>24687</v>
      </c>
      <c r="D542">
        <v>0</v>
      </c>
      <c r="E542" t="s">
        <v>671</v>
      </c>
      <c r="F542">
        <v>10</v>
      </c>
      <c r="G542">
        <v>14.525</v>
      </c>
      <c r="H542" t="s">
        <v>7388</v>
      </c>
      <c r="I542" t="s">
        <v>7389</v>
      </c>
      <c r="J542" t="s">
        <v>7390</v>
      </c>
      <c r="K542" t="s">
        <v>7391</v>
      </c>
    </row>
    <row r="543" spans="1:16" x14ac:dyDescent="0.3">
      <c r="A543" t="s">
        <v>4711</v>
      </c>
      <c r="B543">
        <v>15</v>
      </c>
      <c r="C543">
        <v>32771</v>
      </c>
      <c r="D543">
        <v>0</v>
      </c>
      <c r="E543" t="s">
        <v>3298</v>
      </c>
      <c r="F543">
        <v>10</v>
      </c>
      <c r="G543">
        <v>18.75</v>
      </c>
      <c r="H543" t="s">
        <v>7392</v>
      </c>
      <c r="I543" t="s">
        <v>7393</v>
      </c>
      <c r="J543" t="s">
        <v>7394</v>
      </c>
      <c r="K543" t="s">
        <v>7395</v>
      </c>
      <c r="L543" t="s">
        <v>7396</v>
      </c>
      <c r="M543" t="s">
        <v>7397</v>
      </c>
      <c r="N543" t="s">
        <v>7398</v>
      </c>
      <c r="O543" t="s">
        <v>7399</v>
      </c>
    </row>
    <row r="544" spans="1:16" x14ac:dyDescent="0.3">
      <c r="A544" t="s">
        <v>3432</v>
      </c>
      <c r="B544">
        <v>15</v>
      </c>
      <c r="C544">
        <v>19188</v>
      </c>
      <c r="D544">
        <v>0</v>
      </c>
      <c r="E544" t="s">
        <v>355</v>
      </c>
      <c r="F544">
        <v>10</v>
      </c>
      <c r="G544">
        <v>13.354166666666666</v>
      </c>
      <c r="H544" t="s">
        <v>7400</v>
      </c>
      <c r="I544" t="s">
        <v>7401</v>
      </c>
      <c r="J544" t="s">
        <v>7402</v>
      </c>
      <c r="K544" t="s">
        <v>7403</v>
      </c>
    </row>
    <row r="545" spans="1:16" x14ac:dyDescent="0.3">
      <c r="A545" t="s">
        <v>4518</v>
      </c>
      <c r="B545">
        <v>15</v>
      </c>
      <c r="C545">
        <v>33317</v>
      </c>
      <c r="D545">
        <v>0</v>
      </c>
      <c r="E545" t="s">
        <v>2866</v>
      </c>
      <c r="F545">
        <v>15</v>
      </c>
      <c r="G545">
        <v>8.3229166666666661</v>
      </c>
      <c r="H545" t="s">
        <v>7404</v>
      </c>
      <c r="I545" t="s">
        <v>7405</v>
      </c>
      <c r="J545" t="s">
        <v>7406</v>
      </c>
      <c r="K545" t="s">
        <v>7407</v>
      </c>
      <c r="L545" t="s">
        <v>7408</v>
      </c>
      <c r="M545" t="s">
        <v>7409</v>
      </c>
      <c r="N545" t="s">
        <v>7410</v>
      </c>
      <c r="O545" t="s">
        <v>7411</v>
      </c>
    </row>
    <row r="546" spans="1:16" x14ac:dyDescent="0.3">
      <c r="A546" t="s">
        <v>4667</v>
      </c>
      <c r="B546">
        <v>15</v>
      </c>
      <c r="C546">
        <v>33586</v>
      </c>
      <c r="D546">
        <v>0</v>
      </c>
      <c r="E546" t="s">
        <v>3150</v>
      </c>
      <c r="F546">
        <v>18</v>
      </c>
      <c r="G546">
        <v>22.931250000000002</v>
      </c>
      <c r="H546" t="s">
        <v>7412</v>
      </c>
      <c r="I546" t="s">
        <v>7413</v>
      </c>
      <c r="J546" t="s">
        <v>7414</v>
      </c>
      <c r="K546" t="s">
        <v>7415</v>
      </c>
      <c r="L546" t="s">
        <v>7416</v>
      </c>
      <c r="M546" t="s">
        <v>7417</v>
      </c>
      <c r="N546" t="s">
        <v>7418</v>
      </c>
      <c r="O546" t="s">
        <v>7419</v>
      </c>
    </row>
    <row r="547" spans="1:16" x14ac:dyDescent="0.3">
      <c r="A547" t="s">
        <v>4945</v>
      </c>
      <c r="B547">
        <v>15</v>
      </c>
      <c r="C547">
        <v>99033</v>
      </c>
      <c r="D547">
        <v>231</v>
      </c>
      <c r="E547" t="s">
        <v>4946</v>
      </c>
      <c r="F547">
        <v>20</v>
      </c>
      <c r="G547">
        <v>0.32037037166666665</v>
      </c>
      <c r="H547" t="s">
        <v>7420</v>
      </c>
      <c r="I547" t="s">
        <v>7421</v>
      </c>
      <c r="J547" t="s">
        <v>7422</v>
      </c>
      <c r="K547" t="s">
        <v>7423</v>
      </c>
      <c r="L547" t="s">
        <v>7424</v>
      </c>
      <c r="M547" t="s">
        <v>7425</v>
      </c>
      <c r="N547" t="s">
        <v>7426</v>
      </c>
      <c r="O547" t="s">
        <v>7427</v>
      </c>
      <c r="P547" t="s">
        <v>7428</v>
      </c>
    </row>
    <row r="548" spans="1:16" x14ac:dyDescent="0.3">
      <c r="A548" t="s">
        <v>3871</v>
      </c>
      <c r="B548">
        <v>15</v>
      </c>
      <c r="C548">
        <v>29785</v>
      </c>
      <c r="D548">
        <v>0</v>
      </c>
      <c r="E548" t="s">
        <v>1472</v>
      </c>
      <c r="F548">
        <v>20</v>
      </c>
      <c r="G548">
        <v>12.141666666666667</v>
      </c>
      <c r="H548" t="s">
        <v>7429</v>
      </c>
      <c r="I548" t="s">
        <v>7430</v>
      </c>
      <c r="J548" t="s">
        <v>7431</v>
      </c>
      <c r="K548" t="s">
        <v>7432</v>
      </c>
      <c r="L548" t="s">
        <v>7433</v>
      </c>
      <c r="M548" t="s">
        <v>7434</v>
      </c>
      <c r="N548" t="s">
        <v>7435</v>
      </c>
      <c r="O548" t="s">
        <v>7436</v>
      </c>
    </row>
    <row r="549" spans="1:16" x14ac:dyDescent="0.3">
      <c r="A549" t="s">
        <v>4639</v>
      </c>
      <c r="B549">
        <v>15</v>
      </c>
      <c r="C549">
        <v>33506</v>
      </c>
      <c r="D549">
        <v>0</v>
      </c>
      <c r="E549" t="s">
        <v>3091</v>
      </c>
      <c r="F549">
        <v>20</v>
      </c>
      <c r="G549">
        <v>15.592592591666667</v>
      </c>
      <c r="H549" t="s">
        <v>7437</v>
      </c>
      <c r="I549" t="s">
        <v>7438</v>
      </c>
      <c r="J549" t="s">
        <v>7439</v>
      </c>
      <c r="K549" t="s">
        <v>7440</v>
      </c>
      <c r="L549" t="s">
        <v>7441</v>
      </c>
      <c r="M549" t="s">
        <v>7442</v>
      </c>
      <c r="N549" t="s">
        <v>7443</v>
      </c>
      <c r="O549" t="s">
        <v>7444</v>
      </c>
      <c r="P549" t="s">
        <v>7445</v>
      </c>
    </row>
    <row r="550" spans="1:16" x14ac:dyDescent="0.3">
      <c r="A550" t="s">
        <v>4407</v>
      </c>
      <c r="B550">
        <v>15</v>
      </c>
      <c r="C550">
        <v>33005</v>
      </c>
      <c r="D550">
        <v>0</v>
      </c>
      <c r="E550" t="s">
        <v>2649</v>
      </c>
      <c r="F550">
        <v>22</v>
      </c>
      <c r="G550">
        <v>14.950000000000001</v>
      </c>
      <c r="H550" t="s">
        <v>7446</v>
      </c>
      <c r="I550" t="s">
        <v>7447</v>
      </c>
      <c r="J550" t="s">
        <v>7448</v>
      </c>
      <c r="K550" t="s">
        <v>7449</v>
      </c>
      <c r="L550" t="s">
        <v>7450</v>
      </c>
      <c r="M550" t="s">
        <v>7451</v>
      </c>
      <c r="N550" t="s">
        <v>7452</v>
      </c>
      <c r="O550" t="s">
        <v>7453</v>
      </c>
    </row>
    <row r="551" spans="1:16" x14ac:dyDescent="0.3">
      <c r="A551" t="s">
        <v>4947</v>
      </c>
      <c r="B551">
        <v>15</v>
      </c>
      <c r="C551">
        <v>22859</v>
      </c>
      <c r="D551">
        <v>2</v>
      </c>
      <c r="E551" t="s">
        <v>4948</v>
      </c>
      <c r="F551">
        <v>25</v>
      </c>
      <c r="G551">
        <v>0.17708333333333334</v>
      </c>
      <c r="H551" t="s">
        <v>7454</v>
      </c>
      <c r="I551" t="s">
        <v>7455</v>
      </c>
      <c r="J551" t="s">
        <v>7456</v>
      </c>
      <c r="K551" t="s">
        <v>7457</v>
      </c>
      <c r="L551" t="s">
        <v>7458</v>
      </c>
      <c r="M551" t="s">
        <v>7459</v>
      </c>
      <c r="N551" t="s">
        <v>7460</v>
      </c>
      <c r="O551" t="s">
        <v>7461</v>
      </c>
    </row>
    <row r="552" spans="1:16" x14ac:dyDescent="0.3">
      <c r="A552" t="s">
        <v>3811</v>
      </c>
      <c r="B552">
        <v>15</v>
      </c>
      <c r="C552">
        <v>99051</v>
      </c>
      <c r="D552">
        <v>23</v>
      </c>
      <c r="E552" t="s">
        <v>1333</v>
      </c>
      <c r="F552">
        <v>25</v>
      </c>
      <c r="G552">
        <v>19.387499999999999</v>
      </c>
      <c r="H552" t="s">
        <v>7462</v>
      </c>
      <c r="I552" t="s">
        <v>7463</v>
      </c>
      <c r="J552" t="s">
        <v>7464</v>
      </c>
      <c r="K552" t="s">
        <v>7465</v>
      </c>
      <c r="L552" t="s">
        <v>7466</v>
      </c>
      <c r="M552" t="s">
        <v>7467</v>
      </c>
      <c r="N552" t="s">
        <v>7468</v>
      </c>
      <c r="O552" t="s">
        <v>7469</v>
      </c>
    </row>
    <row r="553" spans="1:16" x14ac:dyDescent="0.3">
      <c r="A553" t="s">
        <v>4081</v>
      </c>
      <c r="B553">
        <v>15</v>
      </c>
      <c r="C553">
        <v>99033</v>
      </c>
      <c r="D553">
        <v>109</v>
      </c>
      <c r="E553" t="s">
        <v>4833</v>
      </c>
      <c r="F553">
        <v>25</v>
      </c>
      <c r="G553">
        <v>15.175925925</v>
      </c>
      <c r="H553" t="s">
        <v>7470</v>
      </c>
      <c r="I553" t="s">
        <v>7471</v>
      </c>
      <c r="J553" t="s">
        <v>7472</v>
      </c>
      <c r="K553" t="s">
        <v>7473</v>
      </c>
      <c r="L553" t="s">
        <v>7474</v>
      </c>
      <c r="M553" t="s">
        <v>7475</v>
      </c>
      <c r="N553" t="s">
        <v>7476</v>
      </c>
      <c r="O553" t="s">
        <v>7477</v>
      </c>
      <c r="P553" t="s">
        <v>7478</v>
      </c>
    </row>
    <row r="554" spans="1:16" x14ac:dyDescent="0.3">
      <c r="A554" t="s">
        <v>3943</v>
      </c>
      <c r="B554">
        <v>15</v>
      </c>
      <c r="C554">
        <v>30696</v>
      </c>
      <c r="D554">
        <v>0</v>
      </c>
      <c r="E554" t="s">
        <v>1644</v>
      </c>
      <c r="F554">
        <v>30</v>
      </c>
      <c r="G554">
        <v>4.2750000000000004</v>
      </c>
      <c r="H554" t="s">
        <v>7479</v>
      </c>
      <c r="I554" t="s">
        <v>7480</v>
      </c>
      <c r="J554" t="s">
        <v>7481</v>
      </c>
      <c r="K554" t="s">
        <v>7482</v>
      </c>
      <c r="L554" t="s">
        <v>7483</v>
      </c>
      <c r="M554" t="s">
        <v>7484</v>
      </c>
      <c r="N554" t="s">
        <v>7485</v>
      </c>
      <c r="O554" t="s">
        <v>7486</v>
      </c>
    </row>
    <row r="555" spans="1:16" x14ac:dyDescent="0.3">
      <c r="A555" t="s">
        <v>3536</v>
      </c>
      <c r="B555">
        <v>15</v>
      </c>
      <c r="C555">
        <v>24696</v>
      </c>
      <c r="D555">
        <v>0</v>
      </c>
      <c r="E555" t="s">
        <v>673</v>
      </c>
      <c r="F555">
        <v>30</v>
      </c>
      <c r="G555">
        <v>3.1458333333333335</v>
      </c>
      <c r="H555" t="s">
        <v>7487</v>
      </c>
      <c r="I555" t="s">
        <v>7488</v>
      </c>
      <c r="J555" t="s">
        <v>7489</v>
      </c>
      <c r="K555" t="s">
        <v>7490</v>
      </c>
      <c r="L555" t="s">
        <v>7491</v>
      </c>
      <c r="M555" t="s">
        <v>7492</v>
      </c>
      <c r="N555" t="s">
        <v>7493</v>
      </c>
      <c r="O555" t="s">
        <v>7494</v>
      </c>
    </row>
    <row r="556" spans="1:16" x14ac:dyDescent="0.3">
      <c r="A556" t="s">
        <v>3998</v>
      </c>
      <c r="B556">
        <v>15</v>
      </c>
      <c r="C556">
        <v>31263</v>
      </c>
      <c r="D556">
        <v>0</v>
      </c>
      <c r="E556" t="s">
        <v>1766</v>
      </c>
      <c r="F556">
        <v>30</v>
      </c>
      <c r="G556">
        <v>9.0354166666666664</v>
      </c>
      <c r="H556" t="s">
        <v>7495</v>
      </c>
      <c r="I556" t="s">
        <v>7496</v>
      </c>
      <c r="J556" t="s">
        <v>7497</v>
      </c>
      <c r="K556" t="s">
        <v>7498</v>
      </c>
      <c r="L556" t="s">
        <v>7499</v>
      </c>
      <c r="M556" t="s">
        <v>7500</v>
      </c>
      <c r="N556" t="s">
        <v>7501</v>
      </c>
      <c r="O556" t="s">
        <v>7502</v>
      </c>
    </row>
    <row r="557" spans="1:16" x14ac:dyDescent="0.3">
      <c r="A557" t="s">
        <v>3637</v>
      </c>
      <c r="B557">
        <v>15</v>
      </c>
      <c r="C557">
        <v>99048</v>
      </c>
      <c r="D557">
        <v>18</v>
      </c>
      <c r="E557" t="s">
        <v>946</v>
      </c>
      <c r="F557">
        <v>31</v>
      </c>
      <c r="G557">
        <v>3.6270833333333332</v>
      </c>
      <c r="H557" t="s">
        <v>7503</v>
      </c>
      <c r="I557" t="s">
        <v>7504</v>
      </c>
      <c r="J557" t="s">
        <v>7505</v>
      </c>
      <c r="K557" t="s">
        <v>7506</v>
      </c>
      <c r="L557" t="s">
        <v>7507</v>
      </c>
      <c r="M557" t="s">
        <v>7508</v>
      </c>
      <c r="N557" t="s">
        <v>7509</v>
      </c>
      <c r="O557" t="s">
        <v>7510</v>
      </c>
    </row>
    <row r="558" spans="1:16" x14ac:dyDescent="0.3">
      <c r="A558" t="s">
        <v>3479</v>
      </c>
      <c r="B558">
        <v>15</v>
      </c>
      <c r="C558">
        <v>23516</v>
      </c>
      <c r="D558">
        <v>0</v>
      </c>
      <c r="E558" t="s">
        <v>507</v>
      </c>
      <c r="F558">
        <v>31</v>
      </c>
      <c r="G558">
        <v>5.6416666666666666</v>
      </c>
      <c r="H558" t="s">
        <v>7511</v>
      </c>
      <c r="I558" t="s">
        <v>7512</v>
      </c>
    </row>
    <row r="559" spans="1:16" x14ac:dyDescent="0.3">
      <c r="A559" t="s">
        <v>4662</v>
      </c>
      <c r="B559">
        <v>15</v>
      </c>
      <c r="C559">
        <v>33581</v>
      </c>
      <c r="D559">
        <v>0</v>
      </c>
      <c r="E559" t="s">
        <v>3139</v>
      </c>
      <c r="F559">
        <v>35</v>
      </c>
      <c r="G559">
        <v>10.902083333333334</v>
      </c>
      <c r="H559" t="s">
        <v>7513</v>
      </c>
      <c r="I559" t="s">
        <v>7514</v>
      </c>
      <c r="J559" t="s">
        <v>7515</v>
      </c>
      <c r="K559" t="s">
        <v>7516</v>
      </c>
      <c r="L559" t="s">
        <v>7517</v>
      </c>
      <c r="M559" t="s">
        <v>7518</v>
      </c>
      <c r="N559" t="s">
        <v>7519</v>
      </c>
      <c r="O559" t="s">
        <v>7520</v>
      </c>
    </row>
    <row r="560" spans="1:16" x14ac:dyDescent="0.3">
      <c r="A560" t="s">
        <v>4278</v>
      </c>
      <c r="B560">
        <v>15</v>
      </c>
      <c r="C560">
        <v>32689</v>
      </c>
      <c r="D560">
        <v>0</v>
      </c>
      <c r="E560" t="s">
        <v>1835</v>
      </c>
      <c r="F560">
        <v>35</v>
      </c>
      <c r="G560">
        <v>7.916666666666667</v>
      </c>
      <c r="H560" t="s">
        <v>7521</v>
      </c>
      <c r="I560" t="s">
        <v>7522</v>
      </c>
      <c r="J560" t="s">
        <v>7523</v>
      </c>
      <c r="K560" t="s">
        <v>7524</v>
      </c>
      <c r="L560" t="s">
        <v>7525</v>
      </c>
      <c r="M560" t="s">
        <v>7526</v>
      </c>
      <c r="N560" t="s">
        <v>7527</v>
      </c>
      <c r="O560" t="s">
        <v>7528</v>
      </c>
    </row>
    <row r="561" spans="1:20" x14ac:dyDescent="0.3">
      <c r="A561" t="s">
        <v>3537</v>
      </c>
      <c r="B561">
        <v>15</v>
      </c>
      <c r="C561">
        <v>24698</v>
      </c>
      <c r="D561">
        <v>0</v>
      </c>
      <c r="E561" t="s">
        <v>675</v>
      </c>
      <c r="F561">
        <v>36</v>
      </c>
      <c r="G561">
        <v>13.71153846</v>
      </c>
      <c r="H561" t="s">
        <v>7529</v>
      </c>
      <c r="I561" t="s">
        <v>7530</v>
      </c>
      <c r="J561" t="s">
        <v>7531</v>
      </c>
      <c r="K561" t="s">
        <v>7532</v>
      </c>
      <c r="L561" t="s">
        <v>7533</v>
      </c>
      <c r="M561" t="s">
        <v>7534</v>
      </c>
      <c r="N561" t="s">
        <v>7535</v>
      </c>
      <c r="O561" t="s">
        <v>7536</v>
      </c>
      <c r="P561" t="s">
        <v>7537</v>
      </c>
      <c r="Q561" t="s">
        <v>7538</v>
      </c>
      <c r="R561" t="s">
        <v>7539</v>
      </c>
      <c r="S561" t="s">
        <v>7540</v>
      </c>
      <c r="T561" t="s">
        <v>7541</v>
      </c>
    </row>
    <row r="562" spans="1:20" x14ac:dyDescent="0.3">
      <c r="A562" t="s">
        <v>3747</v>
      </c>
      <c r="B562">
        <v>15</v>
      </c>
      <c r="C562">
        <v>28690</v>
      </c>
      <c r="D562">
        <v>0</v>
      </c>
      <c r="E562" t="s">
        <v>1198</v>
      </c>
      <c r="F562">
        <v>38</v>
      </c>
      <c r="G562">
        <v>4.3666666666666671</v>
      </c>
      <c r="H562" t="s">
        <v>7542</v>
      </c>
      <c r="I562" t="s">
        <v>7543</v>
      </c>
    </row>
    <row r="563" spans="1:20" x14ac:dyDescent="0.3">
      <c r="A563" t="s">
        <v>3645</v>
      </c>
      <c r="B563">
        <v>15</v>
      </c>
      <c r="C563">
        <v>99051</v>
      </c>
      <c r="D563">
        <v>36</v>
      </c>
      <c r="E563" t="s">
        <v>966</v>
      </c>
      <c r="F563">
        <v>40</v>
      </c>
      <c r="G563">
        <v>5.760416666666667</v>
      </c>
      <c r="H563" t="s">
        <v>5120</v>
      </c>
      <c r="I563" t="s">
        <v>7544</v>
      </c>
      <c r="J563" t="s">
        <v>7545</v>
      </c>
      <c r="K563" t="s">
        <v>7546</v>
      </c>
      <c r="L563" t="s">
        <v>7547</v>
      </c>
      <c r="M563" t="s">
        <v>7548</v>
      </c>
      <c r="N563" t="s">
        <v>7549</v>
      </c>
      <c r="O563" t="s">
        <v>7550</v>
      </c>
    </row>
    <row r="564" spans="1:20" x14ac:dyDescent="0.3">
      <c r="A564" t="s">
        <v>3822</v>
      </c>
      <c r="B564">
        <v>15</v>
      </c>
      <c r="C564">
        <v>29478</v>
      </c>
      <c r="D564">
        <v>0</v>
      </c>
      <c r="E564" t="s">
        <v>1360</v>
      </c>
      <c r="F564">
        <v>40</v>
      </c>
      <c r="G564">
        <v>12.270833333333334</v>
      </c>
      <c r="H564" t="s">
        <v>7551</v>
      </c>
      <c r="I564" t="s">
        <v>7552</v>
      </c>
      <c r="J564" t="s">
        <v>7553</v>
      </c>
      <c r="K564" t="s">
        <v>7554</v>
      </c>
      <c r="L564" t="s">
        <v>7555</v>
      </c>
      <c r="M564" t="s">
        <v>7556</v>
      </c>
      <c r="N564" t="s">
        <v>7557</v>
      </c>
      <c r="O564" t="s">
        <v>7558</v>
      </c>
    </row>
    <row r="565" spans="1:20" x14ac:dyDescent="0.3">
      <c r="A565" t="s">
        <v>4949</v>
      </c>
      <c r="B565">
        <v>15</v>
      </c>
      <c r="C565">
        <v>32308</v>
      </c>
      <c r="D565">
        <v>0</v>
      </c>
      <c r="E565" t="s">
        <v>4950</v>
      </c>
      <c r="F565">
        <v>41</v>
      </c>
      <c r="G565">
        <v>0.15</v>
      </c>
      <c r="H565" t="s">
        <v>7559</v>
      </c>
      <c r="I565" t="s">
        <v>7560</v>
      </c>
      <c r="J565" t="s">
        <v>7561</v>
      </c>
    </row>
    <row r="566" spans="1:20" x14ac:dyDescent="0.3">
      <c r="A566" t="s">
        <v>3779</v>
      </c>
      <c r="B566">
        <v>15</v>
      </c>
      <c r="C566">
        <v>29111</v>
      </c>
      <c r="D566">
        <v>0</v>
      </c>
      <c r="E566" t="s">
        <v>1265</v>
      </c>
      <c r="F566">
        <v>43</v>
      </c>
      <c r="G566">
        <v>5.4249999999999998</v>
      </c>
      <c r="H566" t="s">
        <v>5120</v>
      </c>
      <c r="I566" t="s">
        <v>7562</v>
      </c>
      <c r="J566" t="s">
        <v>7563</v>
      </c>
      <c r="K566" t="s">
        <v>7564</v>
      </c>
    </row>
    <row r="567" spans="1:20" x14ac:dyDescent="0.3">
      <c r="A567" t="s">
        <v>3658</v>
      </c>
      <c r="B567">
        <v>15</v>
      </c>
      <c r="C567">
        <v>27604</v>
      </c>
      <c r="D567">
        <v>0</v>
      </c>
      <c r="E567" t="s">
        <v>121</v>
      </c>
      <c r="F567">
        <v>44</v>
      </c>
      <c r="G567">
        <v>6.3500000000000005</v>
      </c>
      <c r="H567" t="s">
        <v>5120</v>
      </c>
      <c r="I567" t="s">
        <v>7565</v>
      </c>
      <c r="J567" t="s">
        <v>7566</v>
      </c>
      <c r="K567" t="s">
        <v>7567</v>
      </c>
      <c r="L567" t="s">
        <v>7568</v>
      </c>
      <c r="M567" t="s">
        <v>7569</v>
      </c>
      <c r="N567" t="s">
        <v>7570</v>
      </c>
      <c r="O567" t="s">
        <v>7571</v>
      </c>
      <c r="P567" t="s">
        <v>7572</v>
      </c>
      <c r="Q567" t="s">
        <v>7573</v>
      </c>
    </row>
    <row r="568" spans="1:20" x14ac:dyDescent="0.3">
      <c r="A568" t="s">
        <v>3612</v>
      </c>
      <c r="B568">
        <v>15</v>
      </c>
      <c r="C568">
        <v>26668</v>
      </c>
      <c r="D568">
        <v>0</v>
      </c>
      <c r="E568" t="s">
        <v>882</v>
      </c>
      <c r="F568">
        <v>45</v>
      </c>
      <c r="G568">
        <v>8.1729166666666675</v>
      </c>
      <c r="H568" t="s">
        <v>5120</v>
      </c>
      <c r="I568" t="s">
        <v>7574</v>
      </c>
      <c r="J568" t="s">
        <v>7575</v>
      </c>
      <c r="K568" t="s">
        <v>7576</v>
      </c>
      <c r="L568" t="s">
        <v>7577</v>
      </c>
      <c r="M568" t="s">
        <v>7578</v>
      </c>
      <c r="N568" t="s">
        <v>7579</v>
      </c>
      <c r="O568" t="s">
        <v>7580</v>
      </c>
    </row>
    <row r="569" spans="1:20" x14ac:dyDescent="0.3">
      <c r="A569" t="s">
        <v>3659</v>
      </c>
      <c r="B569">
        <v>15</v>
      </c>
      <c r="C569">
        <v>27611</v>
      </c>
      <c r="D569">
        <v>0</v>
      </c>
      <c r="E569" t="s">
        <v>999</v>
      </c>
      <c r="F569">
        <v>45</v>
      </c>
      <c r="G569">
        <v>0.13750000000000001</v>
      </c>
      <c r="H569" t="s">
        <v>5120</v>
      </c>
      <c r="I569" t="s">
        <v>7581</v>
      </c>
      <c r="J569" t="s">
        <v>7582</v>
      </c>
      <c r="K569" t="s">
        <v>7583</v>
      </c>
    </row>
    <row r="570" spans="1:20" x14ac:dyDescent="0.3">
      <c r="A570" t="s">
        <v>3873</v>
      </c>
      <c r="B570">
        <v>15</v>
      </c>
      <c r="C570">
        <v>29805</v>
      </c>
      <c r="D570">
        <v>0</v>
      </c>
      <c r="E570" t="s">
        <v>1477</v>
      </c>
      <c r="F570">
        <v>45</v>
      </c>
      <c r="G570">
        <v>18.53125</v>
      </c>
      <c r="H570" t="s">
        <v>5120</v>
      </c>
      <c r="I570" t="s">
        <v>7584</v>
      </c>
      <c r="J570" t="s">
        <v>7585</v>
      </c>
      <c r="K570" t="s">
        <v>7586</v>
      </c>
      <c r="L570" t="s">
        <v>7587</v>
      </c>
      <c r="M570" t="s">
        <v>7588</v>
      </c>
      <c r="N570" t="s">
        <v>7589</v>
      </c>
      <c r="O570" t="s">
        <v>7590</v>
      </c>
    </row>
    <row r="571" spans="1:20" x14ac:dyDescent="0.3">
      <c r="A571" t="s">
        <v>3870</v>
      </c>
      <c r="B571">
        <v>15</v>
      </c>
      <c r="C571">
        <v>29781</v>
      </c>
      <c r="D571">
        <v>0</v>
      </c>
      <c r="E571" t="s">
        <v>1469</v>
      </c>
      <c r="F571">
        <v>45</v>
      </c>
      <c r="G571">
        <v>13.760416666666666</v>
      </c>
      <c r="H571" t="s">
        <v>7591</v>
      </c>
      <c r="I571" t="s">
        <v>7592</v>
      </c>
      <c r="J571" t="s">
        <v>7593</v>
      </c>
      <c r="K571" t="s">
        <v>7594</v>
      </c>
      <c r="L571" t="s">
        <v>7595</v>
      </c>
      <c r="M571" t="s">
        <v>7596</v>
      </c>
      <c r="N571" t="s">
        <v>7597</v>
      </c>
      <c r="O571" t="s">
        <v>7598</v>
      </c>
    </row>
    <row r="572" spans="1:20" x14ac:dyDescent="0.3">
      <c r="A572" t="s">
        <v>4343</v>
      </c>
      <c r="B572">
        <v>15</v>
      </c>
      <c r="C572">
        <v>32877</v>
      </c>
      <c r="D572">
        <v>0</v>
      </c>
      <c r="E572" t="s">
        <v>2506</v>
      </c>
      <c r="F572">
        <v>47</v>
      </c>
      <c r="G572">
        <v>2.2285714283333333</v>
      </c>
      <c r="H572" t="s">
        <v>7599</v>
      </c>
      <c r="I572" t="s">
        <v>7600</v>
      </c>
      <c r="J572" t="s">
        <v>7601</v>
      </c>
      <c r="K572" t="s">
        <v>7602</v>
      </c>
      <c r="L572" t="s">
        <v>7603</v>
      </c>
      <c r="M572" t="s">
        <v>7604</v>
      </c>
      <c r="N572" t="s">
        <v>7605</v>
      </c>
    </row>
    <row r="573" spans="1:20" x14ac:dyDescent="0.3">
      <c r="A573" t="s">
        <v>3504</v>
      </c>
      <c r="B573">
        <v>15</v>
      </c>
      <c r="C573">
        <v>24189</v>
      </c>
      <c r="D573">
        <v>0</v>
      </c>
      <c r="E573" t="s">
        <v>589</v>
      </c>
      <c r="F573">
        <v>48</v>
      </c>
      <c r="G573">
        <v>0.18333333333333335</v>
      </c>
      <c r="H573" t="s">
        <v>7606</v>
      </c>
      <c r="I573" t="s">
        <v>7607</v>
      </c>
      <c r="J573" t="s">
        <v>7608</v>
      </c>
      <c r="K573" t="s">
        <v>7609</v>
      </c>
    </row>
    <row r="574" spans="1:20" x14ac:dyDescent="0.3">
      <c r="A574" t="s">
        <v>3540</v>
      </c>
      <c r="B574">
        <v>15</v>
      </c>
      <c r="C574">
        <v>33492</v>
      </c>
      <c r="D574">
        <v>0</v>
      </c>
      <c r="E574" t="s">
        <v>685</v>
      </c>
      <c r="F574">
        <v>48</v>
      </c>
      <c r="G574">
        <v>1.7270833333333333</v>
      </c>
      <c r="H574" t="s">
        <v>7610</v>
      </c>
      <c r="I574" t="s">
        <v>7611</v>
      </c>
      <c r="J574" t="s">
        <v>7612</v>
      </c>
      <c r="K574" t="s">
        <v>7613</v>
      </c>
      <c r="L574" t="s">
        <v>7614</v>
      </c>
      <c r="M574" t="s">
        <v>7615</v>
      </c>
      <c r="N574" t="s">
        <v>7616</v>
      </c>
      <c r="O574" t="s">
        <v>7617</v>
      </c>
    </row>
    <row r="575" spans="1:20" x14ac:dyDescent="0.3">
      <c r="A575" t="s">
        <v>3962</v>
      </c>
      <c r="B575">
        <v>15</v>
      </c>
      <c r="C575">
        <v>30878</v>
      </c>
      <c r="D575">
        <v>0</v>
      </c>
      <c r="E575" t="s">
        <v>1686</v>
      </c>
      <c r="F575">
        <v>49</v>
      </c>
      <c r="G575">
        <v>3.35</v>
      </c>
      <c r="H575" t="s">
        <v>7618</v>
      </c>
      <c r="I575" t="s">
        <v>7619</v>
      </c>
      <c r="J575" t="s">
        <v>7620</v>
      </c>
    </row>
    <row r="576" spans="1:20" x14ac:dyDescent="0.3">
      <c r="A576" t="s">
        <v>3431</v>
      </c>
      <c r="B576">
        <v>15</v>
      </c>
      <c r="C576">
        <v>19133</v>
      </c>
      <c r="D576">
        <v>0</v>
      </c>
      <c r="E576" t="s">
        <v>351</v>
      </c>
      <c r="F576">
        <v>49</v>
      </c>
      <c r="G576">
        <v>0.53333333333333333</v>
      </c>
      <c r="H576" t="s">
        <v>7621</v>
      </c>
    </row>
    <row r="577" spans="1:16" x14ac:dyDescent="0.3">
      <c r="A577" t="s">
        <v>4262</v>
      </c>
      <c r="B577">
        <v>15</v>
      </c>
      <c r="C577">
        <v>73335</v>
      </c>
      <c r="D577">
        <v>11</v>
      </c>
      <c r="E577" t="s">
        <v>2345</v>
      </c>
      <c r="F577">
        <v>49</v>
      </c>
      <c r="G577">
        <v>0.15833333333333333</v>
      </c>
      <c r="H577" t="s">
        <v>7622</v>
      </c>
      <c r="I577" t="s">
        <v>7623</v>
      </c>
    </row>
    <row r="578" spans="1:16" x14ac:dyDescent="0.3">
      <c r="A578" t="s">
        <v>3604</v>
      </c>
      <c r="B578">
        <v>15</v>
      </c>
      <c r="C578">
        <v>99079</v>
      </c>
      <c r="D578">
        <v>11</v>
      </c>
      <c r="E578" t="s">
        <v>859</v>
      </c>
      <c r="F578">
        <v>50</v>
      </c>
      <c r="G578">
        <v>9.8104166666666668</v>
      </c>
      <c r="H578" t="s">
        <v>5120</v>
      </c>
      <c r="I578" t="s">
        <v>7624</v>
      </c>
      <c r="J578" t="s">
        <v>7625</v>
      </c>
      <c r="K578" t="s">
        <v>7626</v>
      </c>
      <c r="L578" t="s">
        <v>7627</v>
      </c>
      <c r="M578" t="s">
        <v>7628</v>
      </c>
      <c r="N578" t="s">
        <v>7629</v>
      </c>
      <c r="O578" t="s">
        <v>7630</v>
      </c>
    </row>
    <row r="579" spans="1:16" x14ac:dyDescent="0.3">
      <c r="A579" t="s">
        <v>3426</v>
      </c>
      <c r="B579">
        <v>15</v>
      </c>
      <c r="C579">
        <v>18269</v>
      </c>
      <c r="D579">
        <v>0</v>
      </c>
      <c r="E579" t="s">
        <v>334</v>
      </c>
      <c r="F579">
        <v>50</v>
      </c>
      <c r="G579">
        <v>6.8583333333333334</v>
      </c>
      <c r="H579" t="s">
        <v>7631</v>
      </c>
      <c r="I579" t="s">
        <v>7632</v>
      </c>
      <c r="J579" t="s">
        <v>7633</v>
      </c>
      <c r="K579" t="s">
        <v>7634</v>
      </c>
      <c r="L579" t="s">
        <v>7635</v>
      </c>
      <c r="M579" t="s">
        <v>7636</v>
      </c>
      <c r="N579" t="s">
        <v>7637</v>
      </c>
      <c r="O579" t="s">
        <v>7638</v>
      </c>
    </row>
    <row r="580" spans="1:16" x14ac:dyDescent="0.3">
      <c r="A580" t="s">
        <v>3599</v>
      </c>
      <c r="B580">
        <v>15</v>
      </c>
      <c r="C580">
        <v>26144</v>
      </c>
      <c r="D580">
        <v>0</v>
      </c>
      <c r="E580" t="s">
        <v>849</v>
      </c>
      <c r="F580">
        <v>50</v>
      </c>
      <c r="G580">
        <v>0.28333333333333333</v>
      </c>
      <c r="H580" t="s">
        <v>7639</v>
      </c>
      <c r="I580" t="s">
        <v>7640</v>
      </c>
    </row>
    <row r="581" spans="1:16" x14ac:dyDescent="0.3">
      <c r="A581" t="s">
        <v>3444</v>
      </c>
      <c r="B581">
        <v>15</v>
      </c>
      <c r="C581">
        <v>20209</v>
      </c>
      <c r="D581">
        <v>0</v>
      </c>
      <c r="E581" t="s">
        <v>394</v>
      </c>
      <c r="F581">
        <v>52</v>
      </c>
      <c r="G581">
        <v>4.6124999999999998</v>
      </c>
      <c r="H581" t="s">
        <v>7641</v>
      </c>
      <c r="I581" t="s">
        <v>7642</v>
      </c>
      <c r="J581" t="s">
        <v>7643</v>
      </c>
      <c r="K581" t="s">
        <v>7644</v>
      </c>
    </row>
    <row r="582" spans="1:16" x14ac:dyDescent="0.3">
      <c r="A582" t="s">
        <v>4055</v>
      </c>
      <c r="B582">
        <v>15</v>
      </c>
      <c r="C582">
        <v>31673</v>
      </c>
      <c r="D582">
        <v>0</v>
      </c>
      <c r="E582" t="s">
        <v>1888</v>
      </c>
      <c r="F582">
        <v>60</v>
      </c>
      <c r="G582">
        <v>11.466666666666667</v>
      </c>
      <c r="H582" t="s">
        <v>5120</v>
      </c>
      <c r="I582" t="s">
        <v>7645</v>
      </c>
      <c r="J582" t="s">
        <v>7646</v>
      </c>
      <c r="K582" t="s">
        <v>7647</v>
      </c>
      <c r="L582" t="s">
        <v>7648</v>
      </c>
      <c r="M582" t="s">
        <v>7649</v>
      </c>
      <c r="N582" t="s">
        <v>7650</v>
      </c>
      <c r="O582" t="s">
        <v>7651</v>
      </c>
    </row>
    <row r="583" spans="1:16" x14ac:dyDescent="0.3">
      <c r="A583" t="s">
        <v>3452</v>
      </c>
      <c r="B583">
        <v>15</v>
      </c>
      <c r="C583">
        <v>21181</v>
      </c>
      <c r="D583">
        <v>0</v>
      </c>
      <c r="E583" t="s">
        <v>420</v>
      </c>
      <c r="F583">
        <v>60</v>
      </c>
      <c r="G583">
        <v>9.2249999999999996</v>
      </c>
      <c r="H583" t="s">
        <v>7652</v>
      </c>
      <c r="I583" t="s">
        <v>7653</v>
      </c>
      <c r="J583" t="s">
        <v>7654</v>
      </c>
      <c r="K583" t="s">
        <v>7655</v>
      </c>
      <c r="L583" t="s">
        <v>7656</v>
      </c>
      <c r="M583" t="s">
        <v>7657</v>
      </c>
      <c r="N583" t="s">
        <v>7658</v>
      </c>
      <c r="O583" t="s">
        <v>7659</v>
      </c>
    </row>
    <row r="584" spans="1:16" x14ac:dyDescent="0.3">
      <c r="A584" t="s">
        <v>3940</v>
      </c>
      <c r="B584">
        <v>15</v>
      </c>
      <c r="C584">
        <v>30636</v>
      </c>
      <c r="D584">
        <v>0</v>
      </c>
      <c r="E584" t="s">
        <v>42</v>
      </c>
      <c r="F584">
        <v>60</v>
      </c>
      <c r="G584">
        <v>12.470833333333333</v>
      </c>
      <c r="H584" t="s">
        <v>7660</v>
      </c>
      <c r="I584" t="s">
        <v>7661</v>
      </c>
      <c r="J584" t="s">
        <v>7662</v>
      </c>
      <c r="K584" t="s">
        <v>7663</v>
      </c>
    </row>
    <row r="585" spans="1:16" x14ac:dyDescent="0.3">
      <c r="A585" t="s">
        <v>3678</v>
      </c>
      <c r="B585">
        <v>15</v>
      </c>
      <c r="C585">
        <v>27884</v>
      </c>
      <c r="D585">
        <v>0</v>
      </c>
      <c r="E585" t="s">
        <v>1046</v>
      </c>
      <c r="F585">
        <v>65</v>
      </c>
      <c r="G585">
        <v>9.40625</v>
      </c>
      <c r="H585" t="s">
        <v>5120</v>
      </c>
      <c r="I585" t="s">
        <v>7664</v>
      </c>
      <c r="J585" t="s">
        <v>7665</v>
      </c>
      <c r="K585" t="s">
        <v>7666</v>
      </c>
      <c r="L585" t="s">
        <v>7667</v>
      </c>
      <c r="M585" t="s">
        <v>7668</v>
      </c>
      <c r="N585" t="s">
        <v>7669</v>
      </c>
      <c r="O585" t="s">
        <v>7670</v>
      </c>
    </row>
    <row r="586" spans="1:16" x14ac:dyDescent="0.3">
      <c r="A586" t="s">
        <v>3903</v>
      </c>
      <c r="B586">
        <v>15</v>
      </c>
      <c r="C586">
        <v>30214</v>
      </c>
      <c r="D586">
        <v>0</v>
      </c>
      <c r="E586" t="s">
        <v>1553</v>
      </c>
      <c r="F586">
        <v>65</v>
      </c>
      <c r="G586">
        <v>10.864814813333334</v>
      </c>
      <c r="H586" t="s">
        <v>5120</v>
      </c>
      <c r="I586" t="s">
        <v>7671</v>
      </c>
      <c r="J586" t="s">
        <v>7672</v>
      </c>
      <c r="K586" t="s">
        <v>7673</v>
      </c>
      <c r="L586" t="s">
        <v>7674</v>
      </c>
      <c r="M586" t="s">
        <v>7675</v>
      </c>
      <c r="N586" t="s">
        <v>7676</v>
      </c>
      <c r="O586" t="s">
        <v>7677</v>
      </c>
      <c r="P586" t="s">
        <v>7678</v>
      </c>
    </row>
    <row r="587" spans="1:16" x14ac:dyDescent="0.3">
      <c r="A587" t="s">
        <v>3953</v>
      </c>
      <c r="B587">
        <v>15</v>
      </c>
      <c r="C587">
        <v>30749</v>
      </c>
      <c r="D587">
        <v>0</v>
      </c>
      <c r="E587" t="s">
        <v>1666</v>
      </c>
      <c r="F587">
        <v>68</v>
      </c>
      <c r="G587">
        <v>11.897916666666667</v>
      </c>
      <c r="H587" t="s">
        <v>5120</v>
      </c>
      <c r="I587" t="s">
        <v>7679</v>
      </c>
      <c r="J587" t="s">
        <v>7680</v>
      </c>
      <c r="K587" t="s">
        <v>7681</v>
      </c>
      <c r="L587" t="s">
        <v>7682</v>
      </c>
      <c r="M587" t="s">
        <v>7683</v>
      </c>
      <c r="N587" t="s">
        <v>7684</v>
      </c>
      <c r="O587" t="s">
        <v>7685</v>
      </c>
    </row>
    <row r="588" spans="1:16" x14ac:dyDescent="0.3">
      <c r="A588" t="s">
        <v>3436</v>
      </c>
      <c r="B588">
        <v>15</v>
      </c>
      <c r="C588">
        <v>19524</v>
      </c>
      <c r="D588">
        <v>0</v>
      </c>
      <c r="E588" t="s">
        <v>369</v>
      </c>
      <c r="F588">
        <v>69</v>
      </c>
      <c r="G588">
        <v>7.041666666666667</v>
      </c>
      <c r="H588" t="s">
        <v>7686</v>
      </c>
      <c r="I588" t="s">
        <v>7687</v>
      </c>
    </row>
    <row r="589" spans="1:16" x14ac:dyDescent="0.3">
      <c r="A589" t="s">
        <v>3464</v>
      </c>
      <c r="B589">
        <v>15</v>
      </c>
      <c r="C589">
        <v>22209</v>
      </c>
      <c r="D589">
        <v>0</v>
      </c>
      <c r="E589" t="s">
        <v>460</v>
      </c>
      <c r="F589">
        <v>70</v>
      </c>
      <c r="G589">
        <v>21.252083333333335</v>
      </c>
      <c r="H589" t="s">
        <v>5120</v>
      </c>
      <c r="I589" t="s">
        <v>7688</v>
      </c>
      <c r="J589" t="s">
        <v>7689</v>
      </c>
      <c r="K589" t="s">
        <v>7690</v>
      </c>
      <c r="L589" t="s">
        <v>7691</v>
      </c>
      <c r="M589" t="s">
        <v>7692</v>
      </c>
      <c r="N589" t="s">
        <v>7693</v>
      </c>
      <c r="O589" t="s">
        <v>7694</v>
      </c>
    </row>
    <row r="590" spans="1:16" x14ac:dyDescent="0.3">
      <c r="A590" t="s">
        <v>3964</v>
      </c>
      <c r="B590">
        <v>15</v>
      </c>
      <c r="C590">
        <v>30913</v>
      </c>
      <c r="D590">
        <v>0</v>
      </c>
      <c r="E590" t="s">
        <v>1689</v>
      </c>
      <c r="F590">
        <v>70</v>
      </c>
      <c r="G590">
        <v>7.7708333333333339</v>
      </c>
      <c r="H590" t="s">
        <v>7695</v>
      </c>
      <c r="I590" t="s">
        <v>7696</v>
      </c>
      <c r="J590" t="s">
        <v>7697</v>
      </c>
      <c r="K590" t="s">
        <v>7698</v>
      </c>
      <c r="L590" t="s">
        <v>7699</v>
      </c>
      <c r="M590" t="s">
        <v>7700</v>
      </c>
      <c r="N590" t="s">
        <v>7701</v>
      </c>
      <c r="O590" t="s">
        <v>7702</v>
      </c>
    </row>
    <row r="591" spans="1:16" x14ac:dyDescent="0.3">
      <c r="A591" t="s">
        <v>3420</v>
      </c>
      <c r="B591">
        <v>15</v>
      </c>
      <c r="C591">
        <v>17734</v>
      </c>
      <c r="D591">
        <v>0</v>
      </c>
      <c r="E591" t="s">
        <v>320</v>
      </c>
      <c r="F591">
        <v>70</v>
      </c>
      <c r="G591">
        <v>6.8500000000000005</v>
      </c>
      <c r="H591" t="s">
        <v>7703</v>
      </c>
      <c r="I591" t="s">
        <v>7704</v>
      </c>
    </row>
    <row r="592" spans="1:16" x14ac:dyDescent="0.3">
      <c r="A592" t="s">
        <v>3515</v>
      </c>
      <c r="B592">
        <v>15</v>
      </c>
      <c r="C592">
        <v>27888</v>
      </c>
      <c r="D592">
        <v>0</v>
      </c>
      <c r="E592" t="s">
        <v>616</v>
      </c>
      <c r="F592">
        <v>75</v>
      </c>
      <c r="G592">
        <v>0.17708333333333334</v>
      </c>
      <c r="H592" t="s">
        <v>5120</v>
      </c>
      <c r="I592" t="s">
        <v>7705</v>
      </c>
      <c r="J592" t="s">
        <v>7706</v>
      </c>
      <c r="K592" t="s">
        <v>7707</v>
      </c>
      <c r="L592" t="s">
        <v>7708</v>
      </c>
      <c r="M592" t="s">
        <v>7709</v>
      </c>
      <c r="N592" t="s">
        <v>7710</v>
      </c>
      <c r="O592" t="s">
        <v>7711</v>
      </c>
    </row>
    <row r="593" spans="1:16" x14ac:dyDescent="0.3">
      <c r="A593" t="s">
        <v>4265</v>
      </c>
      <c r="B593">
        <v>15</v>
      </c>
      <c r="C593">
        <v>32602</v>
      </c>
      <c r="D593">
        <v>0</v>
      </c>
      <c r="E593" t="s">
        <v>2350</v>
      </c>
      <c r="F593">
        <v>80</v>
      </c>
      <c r="G593">
        <v>4.4222222216666669</v>
      </c>
      <c r="H593" t="s">
        <v>5120</v>
      </c>
      <c r="I593" t="s">
        <v>7712</v>
      </c>
      <c r="J593" t="s">
        <v>7713</v>
      </c>
      <c r="K593" t="s">
        <v>7714</v>
      </c>
      <c r="L593" t="s">
        <v>7715</v>
      </c>
      <c r="M593" t="s">
        <v>7716</v>
      </c>
      <c r="N593" t="s">
        <v>7717</v>
      </c>
      <c r="O593" t="s">
        <v>7718</v>
      </c>
      <c r="P593" t="s">
        <v>7719</v>
      </c>
    </row>
    <row r="594" spans="1:16" x14ac:dyDescent="0.3">
      <c r="A594" t="s">
        <v>4951</v>
      </c>
      <c r="B594">
        <v>15</v>
      </c>
      <c r="C594">
        <v>19198</v>
      </c>
      <c r="D594">
        <v>0</v>
      </c>
      <c r="E594" t="s">
        <v>4952</v>
      </c>
      <c r="F594">
        <v>80</v>
      </c>
      <c r="G594">
        <v>2.0874999999999999</v>
      </c>
      <c r="H594" t="s">
        <v>7720</v>
      </c>
      <c r="I594" t="s">
        <v>7721</v>
      </c>
      <c r="J594" t="s">
        <v>7722</v>
      </c>
      <c r="K594" t="s">
        <v>7723</v>
      </c>
    </row>
    <row r="595" spans="1:16" x14ac:dyDescent="0.3">
      <c r="A595" t="s">
        <v>4953</v>
      </c>
      <c r="B595">
        <v>15</v>
      </c>
      <c r="C595">
        <v>32631</v>
      </c>
      <c r="D595">
        <v>0</v>
      </c>
      <c r="E595" t="s">
        <v>4954</v>
      </c>
      <c r="F595">
        <v>85</v>
      </c>
      <c r="G595">
        <v>0.1</v>
      </c>
      <c r="H595" t="s">
        <v>7724</v>
      </c>
    </row>
    <row r="596" spans="1:16" x14ac:dyDescent="0.3">
      <c r="A596" t="s">
        <v>4084</v>
      </c>
      <c r="B596">
        <v>15</v>
      </c>
      <c r="C596">
        <v>99033</v>
      </c>
      <c r="D596">
        <v>112</v>
      </c>
      <c r="E596" t="s">
        <v>4836</v>
      </c>
      <c r="F596">
        <v>85</v>
      </c>
      <c r="G596">
        <v>14.383333333333333</v>
      </c>
      <c r="H596" t="s">
        <v>7725</v>
      </c>
      <c r="I596" t="s">
        <v>7726</v>
      </c>
      <c r="J596" t="s">
        <v>7727</v>
      </c>
      <c r="K596" t="s">
        <v>7728</v>
      </c>
      <c r="L596" t="s">
        <v>7729</v>
      </c>
      <c r="M596" t="s">
        <v>7730</v>
      </c>
      <c r="N596" t="s">
        <v>7731</v>
      </c>
      <c r="O596" t="s">
        <v>7732</v>
      </c>
    </row>
    <row r="597" spans="1:16" x14ac:dyDescent="0.3">
      <c r="A597" t="s">
        <v>4384</v>
      </c>
      <c r="B597">
        <v>15</v>
      </c>
      <c r="C597">
        <v>32964</v>
      </c>
      <c r="D597">
        <v>0</v>
      </c>
      <c r="E597" t="s">
        <v>2600</v>
      </c>
      <c r="F597">
        <v>87</v>
      </c>
      <c r="G597">
        <v>1.1033333333333333</v>
      </c>
      <c r="H597" t="s">
        <v>7733</v>
      </c>
      <c r="I597" t="s">
        <v>7734</v>
      </c>
      <c r="J597" t="s">
        <v>7735</v>
      </c>
      <c r="K597" t="s">
        <v>7736</v>
      </c>
      <c r="L597" t="s">
        <v>7737</v>
      </c>
    </row>
    <row r="598" spans="1:16" x14ac:dyDescent="0.3">
      <c r="A598" t="s">
        <v>4501</v>
      </c>
      <c r="B598">
        <v>15</v>
      </c>
      <c r="C598">
        <v>33285</v>
      </c>
      <c r="D598">
        <v>0</v>
      </c>
      <c r="E598" t="s">
        <v>2832</v>
      </c>
      <c r="F598">
        <v>90</v>
      </c>
      <c r="G598">
        <v>5.1425925916666664</v>
      </c>
      <c r="H598" t="s">
        <v>5120</v>
      </c>
      <c r="I598" t="s">
        <v>7738</v>
      </c>
      <c r="J598" t="s">
        <v>7739</v>
      </c>
      <c r="K598" t="s">
        <v>7740</v>
      </c>
      <c r="L598" t="s">
        <v>7741</v>
      </c>
      <c r="M598" t="s">
        <v>7742</v>
      </c>
      <c r="N598" t="s">
        <v>7743</v>
      </c>
      <c r="O598" t="s">
        <v>7744</v>
      </c>
      <c r="P598" t="s">
        <v>7745</v>
      </c>
    </row>
    <row r="599" spans="1:16" x14ac:dyDescent="0.3">
      <c r="A599" t="s">
        <v>3388</v>
      </c>
      <c r="B599">
        <v>15</v>
      </c>
      <c r="C599">
        <v>1777</v>
      </c>
      <c r="D599">
        <v>0</v>
      </c>
      <c r="E599" t="s">
        <v>208</v>
      </c>
      <c r="F599">
        <v>90</v>
      </c>
      <c r="G599">
        <v>8.6166666666666671</v>
      </c>
      <c r="H599" t="s">
        <v>7746</v>
      </c>
      <c r="I599" t="s">
        <v>7747</v>
      </c>
      <c r="J599" t="s">
        <v>7748</v>
      </c>
      <c r="K599" t="s">
        <v>7749</v>
      </c>
    </row>
    <row r="600" spans="1:16" x14ac:dyDescent="0.3">
      <c r="A600" t="s">
        <v>3874</v>
      </c>
      <c r="B600">
        <v>15</v>
      </c>
      <c r="C600">
        <v>29859</v>
      </c>
      <c r="D600">
        <v>0</v>
      </c>
      <c r="E600" t="s">
        <v>1478</v>
      </c>
      <c r="F600">
        <v>90</v>
      </c>
      <c r="G600">
        <v>3.5520833333333335</v>
      </c>
      <c r="H600" t="s">
        <v>7750</v>
      </c>
      <c r="I600" t="s">
        <v>7751</v>
      </c>
      <c r="J600" t="s">
        <v>7752</v>
      </c>
      <c r="K600" t="s">
        <v>7753</v>
      </c>
      <c r="L600" t="s">
        <v>7754</v>
      </c>
      <c r="M600" t="s">
        <v>7755</v>
      </c>
      <c r="N600" t="s">
        <v>7756</v>
      </c>
      <c r="O600" t="s">
        <v>7757</v>
      </c>
    </row>
    <row r="601" spans="1:16" x14ac:dyDescent="0.3">
      <c r="A601" t="s">
        <v>3408</v>
      </c>
      <c r="B601">
        <v>15</v>
      </c>
      <c r="C601">
        <v>16682</v>
      </c>
      <c r="D601">
        <v>0</v>
      </c>
      <c r="E601" t="s">
        <v>289</v>
      </c>
      <c r="F601">
        <v>91</v>
      </c>
      <c r="G601">
        <v>1.1958333333333333</v>
      </c>
      <c r="H601" t="s">
        <v>7758</v>
      </c>
      <c r="I601" t="s">
        <v>7759</v>
      </c>
      <c r="J601" t="s">
        <v>7760</v>
      </c>
      <c r="K601" t="s">
        <v>7761</v>
      </c>
      <c r="L601" t="s">
        <v>7762</v>
      </c>
      <c r="M601" t="s">
        <v>7763</v>
      </c>
      <c r="N601" t="s">
        <v>7764</v>
      </c>
      <c r="O601" t="s">
        <v>7765</v>
      </c>
    </row>
    <row r="602" spans="1:16" x14ac:dyDescent="0.3">
      <c r="A602" t="s">
        <v>4011</v>
      </c>
      <c r="B602">
        <v>15</v>
      </c>
      <c r="C602">
        <v>31347</v>
      </c>
      <c r="D602">
        <v>0</v>
      </c>
      <c r="E602" t="s">
        <v>1792</v>
      </c>
      <c r="F602">
        <v>95</v>
      </c>
      <c r="G602">
        <v>14.403703703333333</v>
      </c>
      <c r="H602" t="s">
        <v>5120</v>
      </c>
      <c r="I602" t="s">
        <v>7766</v>
      </c>
      <c r="J602" t="s">
        <v>7767</v>
      </c>
      <c r="K602" t="s">
        <v>7768</v>
      </c>
      <c r="L602" t="s">
        <v>7769</v>
      </c>
      <c r="M602" t="s">
        <v>7770</v>
      </c>
      <c r="N602" t="s">
        <v>7771</v>
      </c>
      <c r="O602" t="s">
        <v>7772</v>
      </c>
      <c r="P602" t="s">
        <v>7773</v>
      </c>
    </row>
    <row r="603" spans="1:16" x14ac:dyDescent="0.3">
      <c r="A603" t="s">
        <v>3478</v>
      </c>
      <c r="B603">
        <v>15</v>
      </c>
      <c r="C603">
        <v>23498</v>
      </c>
      <c r="D603">
        <v>0</v>
      </c>
      <c r="E603" t="s">
        <v>504</v>
      </c>
      <c r="F603">
        <v>95</v>
      </c>
      <c r="G603">
        <v>5.4229166666666666</v>
      </c>
      <c r="H603" t="s">
        <v>7774</v>
      </c>
      <c r="I603" t="s">
        <v>7775</v>
      </c>
      <c r="J603" t="s">
        <v>7776</v>
      </c>
      <c r="K603" t="s">
        <v>7777</v>
      </c>
      <c r="L603" t="s">
        <v>7778</v>
      </c>
      <c r="M603" t="s">
        <v>7779</v>
      </c>
      <c r="N603" t="s">
        <v>7780</v>
      </c>
      <c r="O603" t="s">
        <v>7781</v>
      </c>
    </row>
    <row r="604" spans="1:16" x14ac:dyDescent="0.3">
      <c r="A604" t="s">
        <v>4141</v>
      </c>
      <c r="B604">
        <v>15</v>
      </c>
      <c r="C604">
        <v>32094</v>
      </c>
      <c r="D604">
        <v>0</v>
      </c>
      <c r="E604" t="s">
        <v>2080</v>
      </c>
      <c r="F604">
        <v>100</v>
      </c>
      <c r="G604">
        <v>4.5979166666666664</v>
      </c>
      <c r="H604" t="s">
        <v>5120</v>
      </c>
      <c r="I604" t="s">
        <v>7782</v>
      </c>
      <c r="J604" t="s">
        <v>7783</v>
      </c>
      <c r="K604" t="s">
        <v>7784</v>
      </c>
      <c r="L604" t="s">
        <v>7785</v>
      </c>
      <c r="M604" t="s">
        <v>7786</v>
      </c>
      <c r="N604" t="s">
        <v>7787</v>
      </c>
      <c r="O604" t="s">
        <v>7788</v>
      </c>
    </row>
    <row r="605" spans="1:16" x14ac:dyDescent="0.3">
      <c r="A605" t="s">
        <v>4511</v>
      </c>
      <c r="B605">
        <v>15</v>
      </c>
      <c r="C605">
        <v>33305</v>
      </c>
      <c r="D605">
        <v>0</v>
      </c>
      <c r="E605" t="s">
        <v>2851</v>
      </c>
      <c r="F605">
        <v>100</v>
      </c>
      <c r="G605">
        <v>8.4645833333333336</v>
      </c>
      <c r="H605" t="s">
        <v>7789</v>
      </c>
      <c r="I605" t="s">
        <v>7790</v>
      </c>
      <c r="J605" t="s">
        <v>7791</v>
      </c>
      <c r="K605" t="s">
        <v>7792</v>
      </c>
      <c r="L605" t="s">
        <v>7793</v>
      </c>
      <c r="M605" t="s">
        <v>7794</v>
      </c>
      <c r="N605" t="s">
        <v>7795</v>
      </c>
      <c r="O605" t="s">
        <v>7796</v>
      </c>
    </row>
    <row r="606" spans="1:16" x14ac:dyDescent="0.3">
      <c r="A606" t="s">
        <v>3671</v>
      </c>
      <c r="B606">
        <v>15</v>
      </c>
      <c r="C606">
        <v>27747</v>
      </c>
      <c r="D606">
        <v>0</v>
      </c>
      <c r="E606" t="s">
        <v>1028</v>
      </c>
      <c r="F606">
        <v>100</v>
      </c>
      <c r="G606">
        <v>9.5958333333333332</v>
      </c>
      <c r="H606" t="s">
        <v>7797</v>
      </c>
      <c r="I606" t="s">
        <v>7798</v>
      </c>
      <c r="J606" t="s">
        <v>7799</v>
      </c>
      <c r="K606" t="s">
        <v>7800</v>
      </c>
      <c r="L606" t="s">
        <v>7801</v>
      </c>
      <c r="M606" t="s">
        <v>7802</v>
      </c>
      <c r="N606" t="s">
        <v>7803</v>
      </c>
      <c r="O606" t="s">
        <v>7804</v>
      </c>
    </row>
    <row r="607" spans="1:16" x14ac:dyDescent="0.3">
      <c r="A607" t="s">
        <v>3397</v>
      </c>
      <c r="B607">
        <v>15</v>
      </c>
      <c r="C607">
        <v>9746</v>
      </c>
      <c r="D607">
        <v>0</v>
      </c>
      <c r="E607" t="s">
        <v>244</v>
      </c>
      <c r="F607">
        <v>102</v>
      </c>
      <c r="G607">
        <v>12.658333333333333</v>
      </c>
      <c r="H607" t="s">
        <v>7805</v>
      </c>
      <c r="I607" t="s">
        <v>7806</v>
      </c>
    </row>
    <row r="608" spans="1:16" x14ac:dyDescent="0.3">
      <c r="A608" t="s">
        <v>3933</v>
      </c>
      <c r="B608">
        <v>15</v>
      </c>
      <c r="C608">
        <v>30615</v>
      </c>
      <c r="D608">
        <v>0</v>
      </c>
      <c r="E608" t="s">
        <v>1620</v>
      </c>
      <c r="F608">
        <v>105</v>
      </c>
      <c r="G608">
        <v>6.5750000000000002</v>
      </c>
      <c r="H608" t="s">
        <v>7807</v>
      </c>
      <c r="I608" t="s">
        <v>7808</v>
      </c>
    </row>
    <row r="609" spans="1:16" x14ac:dyDescent="0.3">
      <c r="A609" t="s">
        <v>3781</v>
      </c>
      <c r="B609">
        <v>15</v>
      </c>
      <c r="C609">
        <v>29119</v>
      </c>
      <c r="D609">
        <v>0</v>
      </c>
      <c r="E609" t="s">
        <v>1270</v>
      </c>
      <c r="F609">
        <v>110</v>
      </c>
      <c r="G609">
        <v>1.1125</v>
      </c>
      <c r="H609" t="s">
        <v>5120</v>
      </c>
      <c r="I609" t="s">
        <v>7809</v>
      </c>
      <c r="J609" t="s">
        <v>7810</v>
      </c>
      <c r="K609" t="s">
        <v>7811</v>
      </c>
    </row>
    <row r="610" spans="1:16" x14ac:dyDescent="0.3">
      <c r="A610" t="s">
        <v>3456</v>
      </c>
      <c r="B610">
        <v>15</v>
      </c>
      <c r="C610">
        <v>21996</v>
      </c>
      <c r="D610">
        <v>0</v>
      </c>
      <c r="E610" t="s">
        <v>433</v>
      </c>
      <c r="F610">
        <v>110</v>
      </c>
      <c r="G610">
        <v>16.712962961666666</v>
      </c>
      <c r="H610" t="s">
        <v>5120</v>
      </c>
      <c r="I610" t="s">
        <v>7812</v>
      </c>
      <c r="J610" t="s">
        <v>7813</v>
      </c>
      <c r="K610" t="s">
        <v>7814</v>
      </c>
      <c r="L610" t="s">
        <v>7815</v>
      </c>
      <c r="M610" t="s">
        <v>7816</v>
      </c>
      <c r="N610" t="s">
        <v>7817</v>
      </c>
      <c r="O610" t="s">
        <v>7818</v>
      </c>
      <c r="P610" t="s">
        <v>7819</v>
      </c>
    </row>
    <row r="611" spans="1:16" x14ac:dyDescent="0.3">
      <c r="A611" t="s">
        <v>4393</v>
      </c>
      <c r="B611">
        <v>15</v>
      </c>
      <c r="C611">
        <v>99104</v>
      </c>
      <c r="D611">
        <v>16</v>
      </c>
      <c r="E611" t="s">
        <v>2620</v>
      </c>
      <c r="F611">
        <v>110</v>
      </c>
      <c r="G611">
        <v>9.125</v>
      </c>
      <c r="H611" t="s">
        <v>7820</v>
      </c>
      <c r="I611" t="s">
        <v>7821</v>
      </c>
      <c r="J611" t="s">
        <v>7822</v>
      </c>
      <c r="K611" t="s">
        <v>7823</v>
      </c>
      <c r="L611" t="s">
        <v>7824</v>
      </c>
      <c r="M611" t="s">
        <v>7825</v>
      </c>
      <c r="N611" t="s">
        <v>7826</v>
      </c>
      <c r="O611" t="s">
        <v>7827</v>
      </c>
    </row>
    <row r="612" spans="1:16" x14ac:dyDescent="0.3">
      <c r="A612" t="s">
        <v>3807</v>
      </c>
      <c r="B612">
        <v>15</v>
      </c>
      <c r="C612">
        <v>29219</v>
      </c>
      <c r="D612">
        <v>0</v>
      </c>
      <c r="E612" t="s">
        <v>1324</v>
      </c>
      <c r="F612">
        <v>110</v>
      </c>
      <c r="G612">
        <v>6.3416666666666668</v>
      </c>
      <c r="H612" t="s">
        <v>7828</v>
      </c>
      <c r="I612" t="s">
        <v>7829</v>
      </c>
      <c r="J612" t="s">
        <v>7830</v>
      </c>
      <c r="K612" t="s">
        <v>7831</v>
      </c>
      <c r="L612" t="s">
        <v>7832</v>
      </c>
      <c r="M612" t="s">
        <v>7833</v>
      </c>
      <c r="N612" t="s">
        <v>7834</v>
      </c>
      <c r="O612" t="s">
        <v>7835</v>
      </c>
    </row>
    <row r="613" spans="1:16" x14ac:dyDescent="0.3">
      <c r="A613" t="s">
        <v>3795</v>
      </c>
      <c r="B613">
        <v>15</v>
      </c>
      <c r="C613">
        <v>29174</v>
      </c>
      <c r="D613">
        <v>0</v>
      </c>
      <c r="E613" t="s">
        <v>1296</v>
      </c>
      <c r="F613">
        <v>110</v>
      </c>
      <c r="G613">
        <v>8.5520833333333339</v>
      </c>
      <c r="H613" t="s">
        <v>7836</v>
      </c>
      <c r="I613" t="s">
        <v>7837</v>
      </c>
      <c r="J613" t="s">
        <v>7838</v>
      </c>
      <c r="K613" t="s">
        <v>7839</v>
      </c>
      <c r="L613" t="s">
        <v>7840</v>
      </c>
      <c r="M613" t="s">
        <v>7841</v>
      </c>
      <c r="N613" t="s">
        <v>7842</v>
      </c>
      <c r="O613" t="s">
        <v>7843</v>
      </c>
    </row>
    <row r="614" spans="1:16" x14ac:dyDescent="0.3">
      <c r="A614" t="s">
        <v>3983</v>
      </c>
      <c r="B614">
        <v>15</v>
      </c>
      <c r="C614">
        <v>31197</v>
      </c>
      <c r="D614">
        <v>0</v>
      </c>
      <c r="E614" t="s">
        <v>1733</v>
      </c>
      <c r="F614">
        <v>111</v>
      </c>
      <c r="G614">
        <v>14.141666666666667</v>
      </c>
      <c r="H614" t="s">
        <v>7844</v>
      </c>
      <c r="I614" t="s">
        <v>7845</v>
      </c>
      <c r="J614" t="s">
        <v>7846</v>
      </c>
      <c r="K614" t="s">
        <v>7847</v>
      </c>
      <c r="L614" t="s">
        <v>7848</v>
      </c>
      <c r="M614" t="s">
        <v>7849</v>
      </c>
      <c r="N614" t="s">
        <v>7850</v>
      </c>
      <c r="O614" t="s">
        <v>7851</v>
      </c>
    </row>
    <row r="615" spans="1:16" x14ac:dyDescent="0.3">
      <c r="A615" t="s">
        <v>3609</v>
      </c>
      <c r="B615">
        <v>15</v>
      </c>
      <c r="C615">
        <v>26608</v>
      </c>
      <c r="D615">
        <v>0</v>
      </c>
      <c r="E615" t="s">
        <v>874</v>
      </c>
      <c r="F615">
        <v>115</v>
      </c>
      <c r="G615">
        <v>13.185185185</v>
      </c>
      <c r="H615" t="s">
        <v>5120</v>
      </c>
      <c r="I615" t="s">
        <v>7852</v>
      </c>
      <c r="J615" t="s">
        <v>7853</v>
      </c>
      <c r="K615" t="s">
        <v>7854</v>
      </c>
      <c r="L615" t="s">
        <v>7855</v>
      </c>
      <c r="M615" t="s">
        <v>7856</v>
      </c>
      <c r="N615" t="s">
        <v>7857</v>
      </c>
      <c r="O615" t="s">
        <v>7858</v>
      </c>
      <c r="P615" t="s">
        <v>7859</v>
      </c>
    </row>
    <row r="616" spans="1:16" x14ac:dyDescent="0.3">
      <c r="A616" t="s">
        <v>4460</v>
      </c>
      <c r="B616">
        <v>15</v>
      </c>
      <c r="C616">
        <v>33185</v>
      </c>
      <c r="D616">
        <v>0</v>
      </c>
      <c r="E616" t="s">
        <v>2753</v>
      </c>
      <c r="F616">
        <v>115</v>
      </c>
      <c r="G616">
        <v>11.347916666666666</v>
      </c>
      <c r="H616" t="s">
        <v>7860</v>
      </c>
      <c r="I616" t="s">
        <v>7861</v>
      </c>
      <c r="J616" t="s">
        <v>7862</v>
      </c>
      <c r="K616" t="s">
        <v>7863</v>
      </c>
      <c r="L616" t="s">
        <v>7864</v>
      </c>
      <c r="M616" t="s">
        <v>7865</v>
      </c>
      <c r="N616" t="s">
        <v>7866</v>
      </c>
      <c r="O616" t="s">
        <v>7867</v>
      </c>
    </row>
    <row r="617" spans="1:16" x14ac:dyDescent="0.3">
      <c r="A617" t="s">
        <v>4234</v>
      </c>
      <c r="B617">
        <v>15</v>
      </c>
      <c r="C617">
        <v>32476</v>
      </c>
      <c r="D617">
        <v>0</v>
      </c>
      <c r="E617" t="s">
        <v>2286</v>
      </c>
      <c r="F617">
        <v>120</v>
      </c>
      <c r="G617">
        <v>13.157407406666668</v>
      </c>
      <c r="H617" t="s">
        <v>5120</v>
      </c>
      <c r="I617" t="s">
        <v>7868</v>
      </c>
      <c r="J617" t="s">
        <v>7869</v>
      </c>
      <c r="K617" t="s">
        <v>7870</v>
      </c>
      <c r="L617" t="s">
        <v>7871</v>
      </c>
      <c r="M617" t="s">
        <v>7872</v>
      </c>
      <c r="N617" t="s">
        <v>7873</v>
      </c>
      <c r="O617" t="s">
        <v>7874</v>
      </c>
      <c r="P617" t="s">
        <v>7875</v>
      </c>
    </row>
    <row r="618" spans="1:16" x14ac:dyDescent="0.3">
      <c r="A618" t="s">
        <v>3973</v>
      </c>
      <c r="B618">
        <v>15</v>
      </c>
      <c r="C618">
        <v>31094</v>
      </c>
      <c r="D618">
        <v>0</v>
      </c>
      <c r="E618" t="s">
        <v>1710</v>
      </c>
      <c r="F618">
        <v>120</v>
      </c>
      <c r="G618">
        <v>2.9583333333333335</v>
      </c>
      <c r="H618" t="s">
        <v>5120</v>
      </c>
      <c r="I618" t="s">
        <v>7876</v>
      </c>
      <c r="J618" t="s">
        <v>7877</v>
      </c>
      <c r="K618" t="s">
        <v>7878</v>
      </c>
    </row>
    <row r="619" spans="1:16" x14ac:dyDescent="0.3">
      <c r="A619" t="s">
        <v>4453</v>
      </c>
      <c r="B619">
        <v>15</v>
      </c>
      <c r="C619">
        <v>33156</v>
      </c>
      <c r="D619">
        <v>0</v>
      </c>
      <c r="E619" t="s">
        <v>2741</v>
      </c>
      <c r="F619">
        <v>120</v>
      </c>
      <c r="G619">
        <v>14.583333333333334</v>
      </c>
      <c r="H619" t="s">
        <v>7879</v>
      </c>
      <c r="I619" t="s">
        <v>7880</v>
      </c>
      <c r="J619" t="s">
        <v>7881</v>
      </c>
      <c r="K619" t="s">
        <v>7882</v>
      </c>
      <c r="L619" t="s">
        <v>7883</v>
      </c>
      <c r="M619" t="s">
        <v>7884</v>
      </c>
      <c r="N619" t="s">
        <v>7885</v>
      </c>
      <c r="O619" t="s">
        <v>7886</v>
      </c>
    </row>
    <row r="620" spans="1:16" x14ac:dyDescent="0.3">
      <c r="A620" t="s">
        <v>3520</v>
      </c>
      <c r="B620">
        <v>15</v>
      </c>
      <c r="C620">
        <v>24335</v>
      </c>
      <c r="D620">
        <v>0</v>
      </c>
      <c r="E620" t="s">
        <v>627</v>
      </c>
      <c r="F620">
        <v>120</v>
      </c>
      <c r="G620">
        <v>8.0687499999999996</v>
      </c>
      <c r="H620" t="s">
        <v>7887</v>
      </c>
      <c r="I620" t="s">
        <v>7888</v>
      </c>
      <c r="J620" t="s">
        <v>7889</v>
      </c>
      <c r="K620" t="s">
        <v>7890</v>
      </c>
      <c r="L620" t="s">
        <v>7891</v>
      </c>
      <c r="M620" t="s">
        <v>7892</v>
      </c>
      <c r="N620" t="s">
        <v>7893</v>
      </c>
      <c r="O620" t="s">
        <v>7894</v>
      </c>
    </row>
    <row r="621" spans="1:16" x14ac:dyDescent="0.3">
      <c r="A621" t="s">
        <v>4955</v>
      </c>
      <c r="B621">
        <v>15</v>
      </c>
      <c r="C621">
        <v>28972</v>
      </c>
      <c r="D621">
        <v>0</v>
      </c>
      <c r="E621" t="s">
        <v>4956</v>
      </c>
      <c r="F621">
        <v>122</v>
      </c>
      <c r="G621">
        <v>3.9133333333333336</v>
      </c>
      <c r="H621" t="s">
        <v>7895</v>
      </c>
      <c r="I621" t="s">
        <v>7896</v>
      </c>
      <c r="J621" t="s">
        <v>7897</v>
      </c>
      <c r="K621" t="s">
        <v>7898</v>
      </c>
      <c r="L621" t="s">
        <v>7899</v>
      </c>
    </row>
    <row r="622" spans="1:16" x14ac:dyDescent="0.3">
      <c r="A622" t="s">
        <v>4224</v>
      </c>
      <c r="B622">
        <v>15</v>
      </c>
      <c r="C622">
        <v>31501</v>
      </c>
      <c r="D622">
        <v>1</v>
      </c>
      <c r="E622" t="s">
        <v>1837</v>
      </c>
      <c r="F622">
        <v>123</v>
      </c>
      <c r="G622">
        <v>9.4166666666666661</v>
      </c>
      <c r="H622" t="s">
        <v>7900</v>
      </c>
      <c r="I622" t="s">
        <v>7901</v>
      </c>
      <c r="J622" t="s">
        <v>7902</v>
      </c>
      <c r="K622" t="s">
        <v>7903</v>
      </c>
    </row>
    <row r="623" spans="1:16" x14ac:dyDescent="0.3">
      <c r="A623" t="s">
        <v>4510</v>
      </c>
      <c r="B623">
        <v>15</v>
      </c>
      <c r="C623">
        <v>33301</v>
      </c>
      <c r="D623">
        <v>0</v>
      </c>
      <c r="E623" t="s">
        <v>2849</v>
      </c>
      <c r="F623">
        <v>125</v>
      </c>
      <c r="G623">
        <v>4.1104166666666666</v>
      </c>
      <c r="H623" t="s">
        <v>7904</v>
      </c>
      <c r="I623" t="s">
        <v>7905</v>
      </c>
      <c r="J623" t="s">
        <v>7906</v>
      </c>
      <c r="K623" t="s">
        <v>7907</v>
      </c>
      <c r="L623" t="s">
        <v>7908</v>
      </c>
      <c r="M623" t="s">
        <v>7909</v>
      </c>
      <c r="N623" t="s">
        <v>7910</v>
      </c>
      <c r="O623" t="s">
        <v>7911</v>
      </c>
    </row>
    <row r="624" spans="1:16" x14ac:dyDescent="0.3">
      <c r="A624" t="s">
        <v>3564</v>
      </c>
      <c r="B624">
        <v>15</v>
      </c>
      <c r="C624">
        <v>25144</v>
      </c>
      <c r="D624">
        <v>0</v>
      </c>
      <c r="E624" t="s">
        <v>754</v>
      </c>
      <c r="F624">
        <v>125</v>
      </c>
      <c r="G624">
        <v>0.29166666666666669</v>
      </c>
      <c r="H624" t="s">
        <v>7912</v>
      </c>
      <c r="I624" t="s">
        <v>7913</v>
      </c>
      <c r="J624" t="s">
        <v>7914</v>
      </c>
      <c r="K624" t="s">
        <v>7915</v>
      </c>
      <c r="L624" t="s">
        <v>7916</v>
      </c>
      <c r="M624" t="s">
        <v>7917</v>
      </c>
      <c r="N624" t="s">
        <v>7918</v>
      </c>
      <c r="O624" t="s">
        <v>7919</v>
      </c>
    </row>
    <row r="625" spans="1:17" x14ac:dyDescent="0.3">
      <c r="A625" t="s">
        <v>4217</v>
      </c>
      <c r="B625">
        <v>15</v>
      </c>
      <c r="C625">
        <v>32444</v>
      </c>
      <c r="D625">
        <v>0</v>
      </c>
      <c r="E625" t="s">
        <v>2254</v>
      </c>
      <c r="F625">
        <v>130</v>
      </c>
      <c r="G625">
        <v>2.31</v>
      </c>
      <c r="H625" t="s">
        <v>5120</v>
      </c>
      <c r="I625" t="s">
        <v>7920</v>
      </c>
      <c r="J625" t="s">
        <v>7921</v>
      </c>
      <c r="K625" t="s">
        <v>7922</v>
      </c>
      <c r="L625" t="s">
        <v>7923</v>
      </c>
    </row>
    <row r="626" spans="1:17" x14ac:dyDescent="0.3">
      <c r="A626" t="s">
        <v>3529</v>
      </c>
      <c r="B626">
        <v>15</v>
      </c>
      <c r="C626">
        <v>99094</v>
      </c>
      <c r="D626">
        <v>30</v>
      </c>
      <c r="E626" t="s">
        <v>655</v>
      </c>
      <c r="F626">
        <v>130</v>
      </c>
      <c r="G626">
        <v>2.6555555566666667</v>
      </c>
      <c r="H626" t="s">
        <v>7924</v>
      </c>
      <c r="I626" t="s">
        <v>7925</v>
      </c>
      <c r="J626" t="s">
        <v>7926</v>
      </c>
    </row>
    <row r="627" spans="1:17" x14ac:dyDescent="0.3">
      <c r="A627" t="s">
        <v>4258</v>
      </c>
      <c r="B627">
        <v>15</v>
      </c>
      <c r="C627">
        <v>73335</v>
      </c>
      <c r="D627">
        <v>6</v>
      </c>
      <c r="E627" t="s">
        <v>2338</v>
      </c>
      <c r="F627">
        <v>130</v>
      </c>
      <c r="G627">
        <v>3.0500000000000003</v>
      </c>
      <c r="H627" t="s">
        <v>7927</v>
      </c>
      <c r="I627" t="s">
        <v>7928</v>
      </c>
    </row>
    <row r="628" spans="1:17" x14ac:dyDescent="0.3">
      <c r="A628" t="s">
        <v>4341</v>
      </c>
      <c r="B628">
        <v>15</v>
      </c>
      <c r="C628">
        <v>73335</v>
      </c>
      <c r="D628">
        <v>13</v>
      </c>
      <c r="E628" t="s">
        <v>2502</v>
      </c>
      <c r="F628">
        <v>130</v>
      </c>
      <c r="G628">
        <v>0.16666666666666666</v>
      </c>
      <c r="H628" t="s">
        <v>7929</v>
      </c>
      <c r="I628" t="s">
        <v>7930</v>
      </c>
    </row>
    <row r="629" spans="1:17" x14ac:dyDescent="0.3">
      <c r="A629" t="s">
        <v>3780</v>
      </c>
      <c r="B629">
        <v>15</v>
      </c>
      <c r="C629">
        <v>29113</v>
      </c>
      <c r="D629">
        <v>0</v>
      </c>
      <c r="E629" t="s">
        <v>1268</v>
      </c>
      <c r="F629">
        <v>135</v>
      </c>
      <c r="G629">
        <v>4.3583333333333334</v>
      </c>
      <c r="H629" t="s">
        <v>7931</v>
      </c>
      <c r="I629" t="s">
        <v>7932</v>
      </c>
    </row>
    <row r="630" spans="1:17" x14ac:dyDescent="0.3">
      <c r="A630" t="s">
        <v>3984</v>
      </c>
      <c r="B630">
        <v>15</v>
      </c>
      <c r="C630">
        <v>31203</v>
      </c>
      <c r="D630">
        <v>0</v>
      </c>
      <c r="E630" t="s">
        <v>1735</v>
      </c>
      <c r="F630">
        <v>140</v>
      </c>
      <c r="G630">
        <v>4.8291666666666666</v>
      </c>
      <c r="H630" t="s">
        <v>7933</v>
      </c>
      <c r="I630" t="s">
        <v>7934</v>
      </c>
      <c r="J630" t="s">
        <v>7935</v>
      </c>
      <c r="K630" t="s">
        <v>7936</v>
      </c>
      <c r="L630" t="s">
        <v>7937</v>
      </c>
      <c r="M630" t="s">
        <v>7938</v>
      </c>
      <c r="N630" t="s">
        <v>7939</v>
      </c>
      <c r="O630" t="s">
        <v>7940</v>
      </c>
    </row>
    <row r="631" spans="1:17" x14ac:dyDescent="0.3">
      <c r="A631" t="s">
        <v>3858</v>
      </c>
      <c r="B631">
        <v>15</v>
      </c>
      <c r="C631">
        <v>99061</v>
      </c>
      <c r="D631">
        <v>438</v>
      </c>
      <c r="E631" t="s">
        <v>1440</v>
      </c>
      <c r="F631">
        <v>150</v>
      </c>
      <c r="G631">
        <v>11.351851851666668</v>
      </c>
      <c r="H631" t="s">
        <v>5120</v>
      </c>
      <c r="I631" t="s">
        <v>7941</v>
      </c>
      <c r="J631" t="s">
        <v>7942</v>
      </c>
      <c r="K631" t="s">
        <v>7943</v>
      </c>
      <c r="L631" t="s">
        <v>7944</v>
      </c>
      <c r="M631" t="s">
        <v>7945</v>
      </c>
      <c r="N631" t="s">
        <v>7946</v>
      </c>
      <c r="O631" t="s">
        <v>7947</v>
      </c>
      <c r="P631" t="s">
        <v>7948</v>
      </c>
    </row>
    <row r="632" spans="1:17" x14ac:dyDescent="0.3">
      <c r="A632" t="s">
        <v>3956</v>
      </c>
      <c r="B632">
        <v>15</v>
      </c>
      <c r="C632">
        <v>30815</v>
      </c>
      <c r="D632">
        <v>0</v>
      </c>
      <c r="E632" t="s">
        <v>1672</v>
      </c>
      <c r="F632">
        <v>150</v>
      </c>
      <c r="G632">
        <v>14.691666666666666</v>
      </c>
      <c r="H632" t="s">
        <v>7949</v>
      </c>
      <c r="I632" t="s">
        <v>7950</v>
      </c>
      <c r="J632" t="s">
        <v>7951</v>
      </c>
      <c r="K632" t="s">
        <v>7952</v>
      </c>
    </row>
    <row r="633" spans="1:17" x14ac:dyDescent="0.3">
      <c r="A633" t="s">
        <v>4358</v>
      </c>
      <c r="B633">
        <v>15</v>
      </c>
      <c r="C633">
        <v>32915</v>
      </c>
      <c r="D633">
        <v>0</v>
      </c>
      <c r="E633" t="s">
        <v>2542</v>
      </c>
      <c r="F633">
        <v>150</v>
      </c>
      <c r="G633">
        <v>6.7250000000000005</v>
      </c>
      <c r="H633" t="s">
        <v>7953</v>
      </c>
      <c r="I633" t="s">
        <v>7954</v>
      </c>
      <c r="J633" t="s">
        <v>7955</v>
      </c>
      <c r="K633" t="s">
        <v>7956</v>
      </c>
      <c r="L633" t="s">
        <v>7957</v>
      </c>
      <c r="M633" t="s">
        <v>7958</v>
      </c>
      <c r="N633" t="s">
        <v>7959</v>
      </c>
      <c r="O633" t="s">
        <v>7960</v>
      </c>
    </row>
    <row r="634" spans="1:17" x14ac:dyDescent="0.3">
      <c r="A634" t="s">
        <v>3203</v>
      </c>
      <c r="B634">
        <v>15</v>
      </c>
      <c r="C634">
        <v>33614</v>
      </c>
      <c r="D634">
        <v>0</v>
      </c>
      <c r="E634" t="s">
        <v>3204</v>
      </c>
      <c r="F634">
        <v>153</v>
      </c>
      <c r="G634">
        <v>18.433333333333334</v>
      </c>
      <c r="H634" t="s">
        <v>7961</v>
      </c>
    </row>
    <row r="635" spans="1:17" x14ac:dyDescent="0.3">
      <c r="A635" t="s">
        <v>3734</v>
      </c>
      <c r="B635">
        <v>15</v>
      </c>
      <c r="C635">
        <v>99061</v>
      </c>
      <c r="D635">
        <v>420</v>
      </c>
      <c r="E635" t="s">
        <v>1171</v>
      </c>
      <c r="F635">
        <v>155</v>
      </c>
      <c r="G635">
        <v>0.27333333333333332</v>
      </c>
      <c r="H635" t="s">
        <v>5120</v>
      </c>
      <c r="I635" t="s">
        <v>7962</v>
      </c>
      <c r="J635" t="s">
        <v>7963</v>
      </c>
      <c r="K635" t="s">
        <v>7964</v>
      </c>
      <c r="L635" t="s">
        <v>7965</v>
      </c>
      <c r="M635" t="s">
        <v>7966</v>
      </c>
      <c r="N635" t="s">
        <v>7967</v>
      </c>
      <c r="O635" t="s">
        <v>7968</v>
      </c>
      <c r="P635" t="s">
        <v>7969</v>
      </c>
      <c r="Q635" t="s">
        <v>7970</v>
      </c>
    </row>
    <row r="636" spans="1:17" x14ac:dyDescent="0.3">
      <c r="A636" t="s">
        <v>3856</v>
      </c>
      <c r="B636">
        <v>15</v>
      </c>
      <c r="C636">
        <v>99061</v>
      </c>
      <c r="D636">
        <v>439</v>
      </c>
      <c r="E636" t="s">
        <v>1436</v>
      </c>
      <c r="F636">
        <v>160</v>
      </c>
      <c r="G636">
        <v>0.17166666666666666</v>
      </c>
      <c r="H636" t="s">
        <v>5120</v>
      </c>
      <c r="I636" t="s">
        <v>7971</v>
      </c>
      <c r="J636" t="s">
        <v>7972</v>
      </c>
      <c r="K636" t="s">
        <v>7973</v>
      </c>
      <c r="L636" t="s">
        <v>7974</v>
      </c>
      <c r="M636" t="s">
        <v>7975</v>
      </c>
      <c r="N636" t="s">
        <v>7976</v>
      </c>
      <c r="O636" t="s">
        <v>7977</v>
      </c>
      <c r="P636" t="s">
        <v>7978</v>
      </c>
      <c r="Q636" t="s">
        <v>7979</v>
      </c>
    </row>
    <row r="637" spans="1:17" x14ac:dyDescent="0.3">
      <c r="A637" t="s">
        <v>4957</v>
      </c>
      <c r="B637">
        <v>15</v>
      </c>
      <c r="C637">
        <v>18882</v>
      </c>
      <c r="D637">
        <v>0</v>
      </c>
      <c r="E637" t="s">
        <v>4958</v>
      </c>
      <c r="F637">
        <v>160</v>
      </c>
      <c r="G637">
        <v>0.97291666666666665</v>
      </c>
      <c r="H637" t="s">
        <v>7980</v>
      </c>
      <c r="I637" t="s">
        <v>7981</v>
      </c>
      <c r="J637" t="s">
        <v>7982</v>
      </c>
      <c r="K637" t="s">
        <v>7983</v>
      </c>
      <c r="L637" t="s">
        <v>7984</v>
      </c>
      <c r="M637" t="s">
        <v>7985</v>
      </c>
      <c r="N637" t="s">
        <v>7986</v>
      </c>
      <c r="O637" t="s">
        <v>7987</v>
      </c>
    </row>
    <row r="638" spans="1:17" x14ac:dyDescent="0.3">
      <c r="A638" t="s">
        <v>4129</v>
      </c>
      <c r="B638">
        <v>15</v>
      </c>
      <c r="C638">
        <v>31971</v>
      </c>
      <c r="D638">
        <v>0</v>
      </c>
      <c r="E638" t="s">
        <v>2055</v>
      </c>
      <c r="F638">
        <v>160</v>
      </c>
      <c r="G638">
        <v>0.54166666666666663</v>
      </c>
      <c r="H638" t="s">
        <v>7988</v>
      </c>
      <c r="I638" t="s">
        <v>7989</v>
      </c>
    </row>
    <row r="639" spans="1:17" x14ac:dyDescent="0.3">
      <c r="A639" t="s">
        <v>3857</v>
      </c>
      <c r="B639">
        <v>15</v>
      </c>
      <c r="C639">
        <v>99061</v>
      </c>
      <c r="D639">
        <v>440</v>
      </c>
      <c r="E639" t="s">
        <v>1438</v>
      </c>
      <c r="F639">
        <v>165</v>
      </c>
      <c r="G639">
        <v>0.14814814666666667</v>
      </c>
      <c r="H639" t="s">
        <v>5120</v>
      </c>
      <c r="I639" t="s">
        <v>7990</v>
      </c>
      <c r="J639" t="s">
        <v>7991</v>
      </c>
      <c r="K639" t="s">
        <v>7992</v>
      </c>
      <c r="L639" t="s">
        <v>7993</v>
      </c>
      <c r="M639" t="s">
        <v>7994</v>
      </c>
      <c r="N639" t="s">
        <v>7995</v>
      </c>
      <c r="O639" t="s">
        <v>7996</v>
      </c>
      <c r="P639" t="s">
        <v>7997</v>
      </c>
    </row>
    <row r="640" spans="1:17" x14ac:dyDescent="0.3">
      <c r="A640" t="s">
        <v>4651</v>
      </c>
      <c r="B640">
        <v>15</v>
      </c>
      <c r="C640">
        <v>33536</v>
      </c>
      <c r="D640">
        <v>0</v>
      </c>
      <c r="E640" t="s">
        <v>3115</v>
      </c>
      <c r="F640">
        <v>165</v>
      </c>
      <c r="G640">
        <v>3.85</v>
      </c>
      <c r="H640" t="s">
        <v>7998</v>
      </c>
      <c r="I640" t="s">
        <v>7999</v>
      </c>
      <c r="J640" t="s">
        <v>8000</v>
      </c>
      <c r="K640" t="s">
        <v>8001</v>
      </c>
      <c r="L640" t="s">
        <v>8002</v>
      </c>
      <c r="M640" t="s">
        <v>8003</v>
      </c>
      <c r="N640" t="s">
        <v>8004</v>
      </c>
      <c r="O640" t="s">
        <v>8005</v>
      </c>
    </row>
    <row r="641" spans="1:16" x14ac:dyDescent="0.3">
      <c r="A641" t="s">
        <v>4031</v>
      </c>
      <c r="B641">
        <v>15</v>
      </c>
      <c r="C641">
        <v>31501</v>
      </c>
      <c r="D641">
        <v>0</v>
      </c>
      <c r="E641" t="s">
        <v>1837</v>
      </c>
      <c r="F641">
        <v>165</v>
      </c>
      <c r="G641">
        <v>6.1541666666666668</v>
      </c>
      <c r="H641" t="s">
        <v>8006</v>
      </c>
      <c r="I641" t="s">
        <v>8007</v>
      </c>
      <c r="J641" t="s">
        <v>8008</v>
      </c>
      <c r="K641" t="s">
        <v>8009</v>
      </c>
    </row>
    <row r="642" spans="1:16" x14ac:dyDescent="0.3">
      <c r="A642" t="s">
        <v>3404</v>
      </c>
      <c r="B642">
        <v>15</v>
      </c>
      <c r="C642">
        <v>15358</v>
      </c>
      <c r="D642">
        <v>0</v>
      </c>
      <c r="E642" t="s">
        <v>273</v>
      </c>
      <c r="F642">
        <v>170</v>
      </c>
      <c r="G642">
        <v>6.6666666666666666E-2</v>
      </c>
      <c r="H642" t="s">
        <v>5120</v>
      </c>
      <c r="I642" t="s">
        <v>8010</v>
      </c>
    </row>
    <row r="643" spans="1:16" x14ac:dyDescent="0.3">
      <c r="A643" t="s">
        <v>3741</v>
      </c>
      <c r="B643">
        <v>15</v>
      </c>
      <c r="C643">
        <v>99061</v>
      </c>
      <c r="D643">
        <v>204</v>
      </c>
      <c r="E643" t="s">
        <v>1188</v>
      </c>
      <c r="F643">
        <v>170</v>
      </c>
      <c r="G643">
        <v>21.214814813333334</v>
      </c>
      <c r="H643" t="s">
        <v>5120</v>
      </c>
      <c r="I643" t="s">
        <v>8011</v>
      </c>
      <c r="J643" t="s">
        <v>8012</v>
      </c>
      <c r="K643" t="s">
        <v>8013</v>
      </c>
      <c r="L643" t="s">
        <v>8014</v>
      </c>
      <c r="M643" t="s">
        <v>8015</v>
      </c>
      <c r="N643" t="s">
        <v>8016</v>
      </c>
      <c r="O643" t="s">
        <v>8017</v>
      </c>
      <c r="P643" t="s">
        <v>8018</v>
      </c>
    </row>
    <row r="644" spans="1:16" x14ac:dyDescent="0.3">
      <c r="A644" t="s">
        <v>3412</v>
      </c>
      <c r="B644">
        <v>15</v>
      </c>
      <c r="C644">
        <v>17049</v>
      </c>
      <c r="D644">
        <v>0</v>
      </c>
      <c r="E644" t="s">
        <v>297</v>
      </c>
      <c r="F644">
        <v>170</v>
      </c>
      <c r="G644">
        <v>5.458333333333333</v>
      </c>
      <c r="H644" t="s">
        <v>5120</v>
      </c>
      <c r="I644" t="s">
        <v>8019</v>
      </c>
      <c r="J644" t="s">
        <v>8020</v>
      </c>
      <c r="K644" t="s">
        <v>8021</v>
      </c>
    </row>
    <row r="645" spans="1:16" x14ac:dyDescent="0.3">
      <c r="A645" t="s">
        <v>4241</v>
      </c>
      <c r="B645">
        <v>15</v>
      </c>
      <c r="C645">
        <v>31589</v>
      </c>
      <c r="D645">
        <v>2</v>
      </c>
      <c r="E645" t="s">
        <v>1864</v>
      </c>
      <c r="F645">
        <v>173</v>
      </c>
      <c r="G645">
        <v>2.0333333333333332</v>
      </c>
      <c r="H645" t="s">
        <v>8022</v>
      </c>
      <c r="I645" t="s">
        <v>8023</v>
      </c>
    </row>
    <row r="646" spans="1:16" x14ac:dyDescent="0.3">
      <c r="A646" t="s">
        <v>4111</v>
      </c>
      <c r="B646">
        <v>15</v>
      </c>
      <c r="C646">
        <v>131681</v>
      </c>
      <c r="D646">
        <v>1</v>
      </c>
      <c r="E646" t="s">
        <v>2011</v>
      </c>
      <c r="F646">
        <v>175</v>
      </c>
      <c r="G646">
        <v>22.916666666666668</v>
      </c>
      <c r="H646" t="s">
        <v>5120</v>
      </c>
      <c r="I646" t="s">
        <v>8024</v>
      </c>
      <c r="J646" t="s">
        <v>8025</v>
      </c>
      <c r="K646" t="s">
        <v>8026</v>
      </c>
      <c r="L646" t="s">
        <v>8027</v>
      </c>
      <c r="M646" t="s">
        <v>8028</v>
      </c>
      <c r="N646" t="s">
        <v>8029</v>
      </c>
      <c r="O646" t="s">
        <v>8030</v>
      </c>
    </row>
    <row r="647" spans="1:16" x14ac:dyDescent="0.3">
      <c r="A647" t="s">
        <v>3910</v>
      </c>
      <c r="B647">
        <v>15</v>
      </c>
      <c r="C647">
        <v>99079</v>
      </c>
      <c r="D647">
        <v>26</v>
      </c>
      <c r="E647" t="s">
        <v>1568</v>
      </c>
      <c r="F647">
        <v>175</v>
      </c>
      <c r="G647">
        <v>12.052083333333334</v>
      </c>
      <c r="H647" t="s">
        <v>8031</v>
      </c>
      <c r="I647" t="s">
        <v>8032</v>
      </c>
      <c r="J647" t="s">
        <v>8033</v>
      </c>
      <c r="K647" t="s">
        <v>8034</v>
      </c>
      <c r="L647" t="s">
        <v>8035</v>
      </c>
      <c r="M647" t="s">
        <v>8036</v>
      </c>
      <c r="N647" t="s">
        <v>8037</v>
      </c>
      <c r="O647" t="s">
        <v>8038</v>
      </c>
    </row>
    <row r="648" spans="1:16" x14ac:dyDescent="0.3">
      <c r="A648" t="s">
        <v>182</v>
      </c>
      <c r="B648">
        <v>15</v>
      </c>
      <c r="C648">
        <v>11532</v>
      </c>
      <c r="D648">
        <v>0</v>
      </c>
      <c r="E648" t="s">
        <v>261</v>
      </c>
      <c r="F648">
        <v>176</v>
      </c>
      <c r="G648">
        <v>3.5249999999999999</v>
      </c>
      <c r="H648" t="s">
        <v>8039</v>
      </c>
      <c r="I648" t="s">
        <v>8040</v>
      </c>
      <c r="J648" t="s">
        <v>8041</v>
      </c>
      <c r="K648" t="s">
        <v>8042</v>
      </c>
    </row>
    <row r="649" spans="1:16" x14ac:dyDescent="0.3">
      <c r="A649" t="s">
        <v>4473</v>
      </c>
      <c r="B649">
        <v>15</v>
      </c>
      <c r="C649">
        <v>32322</v>
      </c>
      <c r="D649">
        <v>1</v>
      </c>
      <c r="E649" t="s">
        <v>2777</v>
      </c>
      <c r="F649">
        <v>178</v>
      </c>
      <c r="G649">
        <v>0.14166666666666666</v>
      </c>
      <c r="H649" t="s">
        <v>8043</v>
      </c>
      <c r="I649" t="s">
        <v>8044</v>
      </c>
    </row>
    <row r="650" spans="1:16" x14ac:dyDescent="0.3">
      <c r="A650" t="s">
        <v>4959</v>
      </c>
      <c r="B650">
        <v>15</v>
      </c>
      <c r="C650">
        <v>25148</v>
      </c>
      <c r="D650">
        <v>0</v>
      </c>
      <c r="E650" t="s">
        <v>4960</v>
      </c>
      <c r="F650">
        <v>180</v>
      </c>
      <c r="G650">
        <v>0.1875</v>
      </c>
      <c r="H650" t="s">
        <v>8045</v>
      </c>
      <c r="I650" t="s">
        <v>8046</v>
      </c>
      <c r="J650" t="s">
        <v>8047</v>
      </c>
      <c r="K650" t="s">
        <v>8048</v>
      </c>
    </row>
    <row r="651" spans="1:16" x14ac:dyDescent="0.3">
      <c r="A651" t="s">
        <v>4272</v>
      </c>
      <c r="B651">
        <v>15</v>
      </c>
      <c r="C651">
        <v>32648</v>
      </c>
      <c r="D651">
        <v>0</v>
      </c>
      <c r="E651" t="s">
        <v>2365</v>
      </c>
      <c r="F651">
        <v>180</v>
      </c>
      <c r="G651">
        <v>5.8166666666666664</v>
      </c>
      <c r="H651" t="s">
        <v>8049</v>
      </c>
      <c r="I651" t="s">
        <v>8050</v>
      </c>
    </row>
    <row r="652" spans="1:16" x14ac:dyDescent="0.3">
      <c r="A652" t="s">
        <v>3441</v>
      </c>
      <c r="B652">
        <v>15</v>
      </c>
      <c r="C652">
        <v>19698</v>
      </c>
      <c r="D652">
        <v>0</v>
      </c>
      <c r="E652" t="s">
        <v>384</v>
      </c>
      <c r="F652">
        <v>190</v>
      </c>
      <c r="G652">
        <v>9.6020833333333329</v>
      </c>
      <c r="H652" t="s">
        <v>8051</v>
      </c>
      <c r="I652" t="s">
        <v>8052</v>
      </c>
      <c r="J652" t="s">
        <v>8053</v>
      </c>
      <c r="K652" t="s">
        <v>8054</v>
      </c>
      <c r="L652" t="s">
        <v>8055</v>
      </c>
      <c r="M652" t="s">
        <v>8056</v>
      </c>
      <c r="N652" t="s">
        <v>8057</v>
      </c>
      <c r="O652" t="s">
        <v>8058</v>
      </c>
    </row>
    <row r="653" spans="1:16" x14ac:dyDescent="0.3">
      <c r="A653" t="s">
        <v>4555</v>
      </c>
      <c r="B653">
        <v>15</v>
      </c>
      <c r="C653">
        <v>33777</v>
      </c>
      <c r="D653">
        <v>0</v>
      </c>
      <c r="E653" t="s">
        <v>2933</v>
      </c>
      <c r="F653">
        <v>191</v>
      </c>
      <c r="G653">
        <v>6.6208333333333336</v>
      </c>
      <c r="H653" t="s">
        <v>8059</v>
      </c>
      <c r="I653" t="s">
        <v>8060</v>
      </c>
      <c r="J653" t="s">
        <v>8061</v>
      </c>
      <c r="K653" t="s">
        <v>8062</v>
      </c>
      <c r="L653" t="s">
        <v>8063</v>
      </c>
      <c r="M653" t="s">
        <v>8064</v>
      </c>
      <c r="N653" t="s">
        <v>8065</v>
      </c>
      <c r="O653" t="s">
        <v>8066</v>
      </c>
    </row>
    <row r="654" spans="1:16" x14ac:dyDescent="0.3">
      <c r="A654" t="s">
        <v>3519</v>
      </c>
      <c r="B654">
        <v>15</v>
      </c>
      <c r="C654">
        <v>26518</v>
      </c>
      <c r="D654">
        <v>0</v>
      </c>
      <c r="E654" t="s">
        <v>626</v>
      </c>
      <c r="F654">
        <v>193</v>
      </c>
      <c r="G654">
        <v>11.487500000000001</v>
      </c>
      <c r="H654" t="s">
        <v>8067</v>
      </c>
      <c r="I654" t="s">
        <v>8068</v>
      </c>
      <c r="J654" t="s">
        <v>8069</v>
      </c>
      <c r="K654" t="s">
        <v>8070</v>
      </c>
    </row>
    <row r="655" spans="1:16" x14ac:dyDescent="0.3">
      <c r="A655" t="s">
        <v>4342</v>
      </c>
      <c r="B655">
        <v>15</v>
      </c>
      <c r="C655">
        <v>32872</v>
      </c>
      <c r="D655">
        <v>0</v>
      </c>
      <c r="E655" t="s">
        <v>2504</v>
      </c>
      <c r="F655">
        <v>197</v>
      </c>
      <c r="G655">
        <v>2.3854166666666665</v>
      </c>
      <c r="H655" t="s">
        <v>8071</v>
      </c>
      <c r="I655" t="s">
        <v>8072</v>
      </c>
      <c r="J655" t="s">
        <v>8073</v>
      </c>
      <c r="K655" t="s">
        <v>8074</v>
      </c>
      <c r="L655" t="s">
        <v>8075</v>
      </c>
      <c r="M655" t="s">
        <v>8076</v>
      </c>
      <c r="N655" t="s">
        <v>8077</v>
      </c>
      <c r="O655" t="s">
        <v>8078</v>
      </c>
    </row>
    <row r="656" spans="1:16" x14ac:dyDescent="0.3">
      <c r="A656" t="s">
        <v>3425</v>
      </c>
      <c r="B656">
        <v>15</v>
      </c>
      <c r="C656">
        <v>18240</v>
      </c>
      <c r="D656">
        <v>0</v>
      </c>
      <c r="E656" t="s">
        <v>332</v>
      </c>
      <c r="F656">
        <v>200</v>
      </c>
      <c r="G656">
        <v>10.920833333333334</v>
      </c>
      <c r="H656" t="s">
        <v>5120</v>
      </c>
      <c r="I656" t="s">
        <v>8079</v>
      </c>
      <c r="J656" t="s">
        <v>8080</v>
      </c>
      <c r="K656" t="s">
        <v>8081</v>
      </c>
    </row>
    <row r="657" spans="1:16" x14ac:dyDescent="0.3">
      <c r="A657" t="s">
        <v>4223</v>
      </c>
      <c r="B657">
        <v>15</v>
      </c>
      <c r="C657">
        <v>32451</v>
      </c>
      <c r="D657">
        <v>5</v>
      </c>
      <c r="E657" t="s">
        <v>2264</v>
      </c>
      <c r="F657">
        <v>200</v>
      </c>
      <c r="G657">
        <v>5.041666666666667</v>
      </c>
      <c r="H657" t="s">
        <v>8082</v>
      </c>
      <c r="I657" t="s">
        <v>8083</v>
      </c>
      <c r="J657" t="s">
        <v>8084</v>
      </c>
      <c r="K657" t="s">
        <v>8085</v>
      </c>
    </row>
    <row r="658" spans="1:16" x14ac:dyDescent="0.3">
      <c r="A658" t="s">
        <v>4222</v>
      </c>
      <c r="B658">
        <v>15</v>
      </c>
      <c r="C658">
        <v>32451</v>
      </c>
      <c r="D658">
        <v>4</v>
      </c>
      <c r="E658" t="s">
        <v>2262</v>
      </c>
      <c r="F658">
        <v>200</v>
      </c>
      <c r="G658">
        <v>4.5708333333333337</v>
      </c>
      <c r="H658" t="s">
        <v>8086</v>
      </c>
      <c r="I658" t="s">
        <v>8087</v>
      </c>
      <c r="J658" t="s">
        <v>8088</v>
      </c>
      <c r="K658" t="s">
        <v>8089</v>
      </c>
    </row>
    <row r="659" spans="1:16" x14ac:dyDescent="0.3">
      <c r="A659" t="s">
        <v>4221</v>
      </c>
      <c r="B659">
        <v>15</v>
      </c>
      <c r="C659">
        <v>32451</v>
      </c>
      <c r="D659">
        <v>3</v>
      </c>
      <c r="E659" t="s">
        <v>2261</v>
      </c>
      <c r="F659">
        <v>200</v>
      </c>
      <c r="G659">
        <v>5.0291666666666668</v>
      </c>
      <c r="H659" t="s">
        <v>8090</v>
      </c>
      <c r="I659" t="s">
        <v>8091</v>
      </c>
      <c r="J659" t="s">
        <v>8092</v>
      </c>
      <c r="K659" t="s">
        <v>8093</v>
      </c>
    </row>
    <row r="660" spans="1:16" x14ac:dyDescent="0.3">
      <c r="A660" t="s">
        <v>4220</v>
      </c>
      <c r="B660">
        <v>15</v>
      </c>
      <c r="C660">
        <v>32451</v>
      </c>
      <c r="D660">
        <v>2</v>
      </c>
      <c r="E660" t="s">
        <v>2259</v>
      </c>
      <c r="F660">
        <v>200</v>
      </c>
      <c r="G660">
        <v>0.17083333333333334</v>
      </c>
      <c r="H660" t="s">
        <v>8094</v>
      </c>
      <c r="I660" t="s">
        <v>8095</v>
      </c>
      <c r="J660" t="s">
        <v>8096</v>
      </c>
      <c r="K660" t="s">
        <v>8097</v>
      </c>
    </row>
    <row r="661" spans="1:16" x14ac:dyDescent="0.3">
      <c r="A661" t="s">
        <v>4219</v>
      </c>
      <c r="B661">
        <v>15</v>
      </c>
      <c r="C661">
        <v>32451</v>
      </c>
      <c r="D661">
        <v>1</v>
      </c>
      <c r="E661" t="s">
        <v>2258</v>
      </c>
      <c r="F661">
        <v>200</v>
      </c>
      <c r="G661">
        <v>3.0125000000000002</v>
      </c>
      <c r="H661" t="s">
        <v>8098</v>
      </c>
      <c r="I661" t="s">
        <v>8099</v>
      </c>
      <c r="J661" t="s">
        <v>8100</v>
      </c>
      <c r="K661" t="s">
        <v>8101</v>
      </c>
    </row>
    <row r="662" spans="1:16" x14ac:dyDescent="0.3">
      <c r="A662" t="s">
        <v>4218</v>
      </c>
      <c r="B662">
        <v>15</v>
      </c>
      <c r="C662">
        <v>32451</v>
      </c>
      <c r="D662">
        <v>0</v>
      </c>
      <c r="E662" t="s">
        <v>2256</v>
      </c>
      <c r="F662">
        <v>200</v>
      </c>
      <c r="G662">
        <v>0.22083333333333333</v>
      </c>
      <c r="H662" t="s">
        <v>8102</v>
      </c>
      <c r="I662" t="s">
        <v>8103</v>
      </c>
      <c r="J662" t="s">
        <v>8104</v>
      </c>
      <c r="K662" t="s">
        <v>8105</v>
      </c>
    </row>
    <row r="663" spans="1:16" x14ac:dyDescent="0.3">
      <c r="A663" t="s">
        <v>4711</v>
      </c>
      <c r="B663">
        <v>15</v>
      </c>
      <c r="C663">
        <v>32771</v>
      </c>
      <c r="D663">
        <v>0</v>
      </c>
      <c r="E663" t="s">
        <v>3298</v>
      </c>
      <c r="F663">
        <v>210</v>
      </c>
      <c r="G663">
        <v>31.744444443333332</v>
      </c>
      <c r="H663" t="s">
        <v>5120</v>
      </c>
      <c r="I663" t="s">
        <v>8106</v>
      </c>
      <c r="J663" t="s">
        <v>8107</v>
      </c>
      <c r="K663" t="s">
        <v>8108</v>
      </c>
      <c r="L663" t="s">
        <v>8109</v>
      </c>
      <c r="M663" t="s">
        <v>8110</v>
      </c>
      <c r="N663" t="s">
        <v>8111</v>
      </c>
      <c r="O663" t="s">
        <v>8112</v>
      </c>
      <c r="P663" t="s">
        <v>8113</v>
      </c>
    </row>
    <row r="664" spans="1:16" x14ac:dyDescent="0.3">
      <c r="A664" t="s">
        <v>3389</v>
      </c>
      <c r="B664">
        <v>15</v>
      </c>
      <c r="C664">
        <v>5088</v>
      </c>
      <c r="D664">
        <v>0</v>
      </c>
      <c r="E664" t="s">
        <v>212</v>
      </c>
      <c r="F664">
        <v>215</v>
      </c>
      <c r="G664">
        <v>4.8129629616666669</v>
      </c>
      <c r="H664" t="s">
        <v>5120</v>
      </c>
      <c r="I664" t="s">
        <v>8114</v>
      </c>
      <c r="J664" t="s">
        <v>8115</v>
      </c>
      <c r="K664" t="s">
        <v>8116</v>
      </c>
      <c r="L664" t="s">
        <v>8117</v>
      </c>
      <c r="M664" t="s">
        <v>8118</v>
      </c>
      <c r="N664" t="s">
        <v>8119</v>
      </c>
      <c r="O664" t="s">
        <v>8120</v>
      </c>
      <c r="P664" t="s">
        <v>8121</v>
      </c>
    </row>
    <row r="665" spans="1:16" x14ac:dyDescent="0.3">
      <c r="A665" t="s">
        <v>4561</v>
      </c>
      <c r="B665">
        <v>15</v>
      </c>
      <c r="C665">
        <v>33270</v>
      </c>
      <c r="D665">
        <v>2</v>
      </c>
      <c r="E665" t="s">
        <v>804</v>
      </c>
      <c r="F665">
        <v>220</v>
      </c>
      <c r="G665">
        <v>8.4250000000000007</v>
      </c>
      <c r="H665" t="s">
        <v>8122</v>
      </c>
      <c r="I665" t="s">
        <v>8123</v>
      </c>
      <c r="J665" t="s">
        <v>8124</v>
      </c>
      <c r="K665" t="s">
        <v>8125</v>
      </c>
      <c r="L665" t="s">
        <v>8126</v>
      </c>
      <c r="M665" t="s">
        <v>8127</v>
      </c>
      <c r="N665" t="s">
        <v>8128</v>
      </c>
      <c r="O665" t="s">
        <v>8129</v>
      </c>
    </row>
    <row r="666" spans="1:16" x14ac:dyDescent="0.3">
      <c r="A666" t="s">
        <v>3661</v>
      </c>
      <c r="B666">
        <v>15</v>
      </c>
      <c r="C666">
        <v>27648</v>
      </c>
      <c r="D666">
        <v>0</v>
      </c>
      <c r="E666" t="s">
        <v>1003</v>
      </c>
      <c r="F666">
        <v>245</v>
      </c>
      <c r="G666">
        <v>9.1666666666666674E-2</v>
      </c>
      <c r="H666" t="s">
        <v>5120</v>
      </c>
      <c r="I666" t="s">
        <v>8130</v>
      </c>
    </row>
    <row r="667" spans="1:16" x14ac:dyDescent="0.3">
      <c r="A667" t="s">
        <v>4536</v>
      </c>
      <c r="B667">
        <v>15</v>
      </c>
      <c r="C667">
        <v>99054</v>
      </c>
      <c r="D667">
        <v>47</v>
      </c>
      <c r="E667" t="s">
        <v>69</v>
      </c>
      <c r="F667">
        <v>247</v>
      </c>
      <c r="G667">
        <v>1.2041666666666666</v>
      </c>
      <c r="H667" t="s">
        <v>5120</v>
      </c>
      <c r="I667" t="s">
        <v>8131</v>
      </c>
      <c r="J667" t="s">
        <v>8132</v>
      </c>
      <c r="K667" t="s">
        <v>8133</v>
      </c>
    </row>
    <row r="668" spans="1:16" x14ac:dyDescent="0.3">
      <c r="A668" t="s">
        <v>4961</v>
      </c>
      <c r="B668">
        <v>15</v>
      </c>
      <c r="C668">
        <v>31229</v>
      </c>
      <c r="D668">
        <v>0</v>
      </c>
      <c r="E668" t="s">
        <v>4962</v>
      </c>
      <c r="F668">
        <v>250</v>
      </c>
      <c r="G668">
        <v>15.670833333333334</v>
      </c>
      <c r="H668" t="s">
        <v>5120</v>
      </c>
      <c r="I668" t="s">
        <v>8134</v>
      </c>
      <c r="J668" t="s">
        <v>8135</v>
      </c>
      <c r="K668" t="s">
        <v>8136</v>
      </c>
      <c r="L668" t="s">
        <v>8137</v>
      </c>
      <c r="M668" t="s">
        <v>8138</v>
      </c>
      <c r="N668" t="s">
        <v>8139</v>
      </c>
      <c r="O668" t="s">
        <v>8140</v>
      </c>
    </row>
    <row r="669" spans="1:16" x14ac:dyDescent="0.3">
      <c r="A669" t="s">
        <v>3656</v>
      </c>
      <c r="B669">
        <v>15</v>
      </c>
      <c r="C669">
        <v>27589</v>
      </c>
      <c r="D669">
        <v>0</v>
      </c>
      <c r="E669" t="s">
        <v>993</v>
      </c>
      <c r="F669">
        <v>290</v>
      </c>
      <c r="G669">
        <v>8.3333333333333329E-2</v>
      </c>
      <c r="H669" t="s">
        <v>5120</v>
      </c>
      <c r="I669" t="s">
        <v>8141</v>
      </c>
    </row>
    <row r="670" spans="1:16" x14ac:dyDescent="0.3">
      <c r="A670" t="s">
        <v>4658</v>
      </c>
      <c r="B670">
        <v>15</v>
      </c>
      <c r="C670">
        <v>33579</v>
      </c>
      <c r="D670">
        <v>0</v>
      </c>
      <c r="E670" t="s">
        <v>3130</v>
      </c>
      <c r="F670">
        <v>300</v>
      </c>
      <c r="G670">
        <v>17.952083333333334</v>
      </c>
      <c r="H670" t="s">
        <v>8142</v>
      </c>
      <c r="I670" t="s">
        <v>8143</v>
      </c>
      <c r="J670" t="s">
        <v>8144</v>
      </c>
      <c r="K670" t="s">
        <v>8145</v>
      </c>
      <c r="L670" t="s">
        <v>8146</v>
      </c>
      <c r="M670" t="s">
        <v>8147</v>
      </c>
      <c r="N670" t="s">
        <v>8148</v>
      </c>
      <c r="O670" t="s">
        <v>8149</v>
      </c>
    </row>
    <row r="671" spans="1:16" x14ac:dyDescent="0.3">
      <c r="A671" t="s">
        <v>4230</v>
      </c>
      <c r="B671">
        <v>15</v>
      </c>
      <c r="C671">
        <v>32470</v>
      </c>
      <c r="D671">
        <v>0</v>
      </c>
      <c r="E671" t="s">
        <v>2277</v>
      </c>
      <c r="F671">
        <v>340</v>
      </c>
      <c r="G671">
        <v>22.212500000000002</v>
      </c>
      <c r="H671" t="s">
        <v>8150</v>
      </c>
      <c r="I671" t="s">
        <v>8151</v>
      </c>
      <c r="J671" t="s">
        <v>8152</v>
      </c>
      <c r="K671" t="s">
        <v>8153</v>
      </c>
      <c r="L671" t="s">
        <v>8154</v>
      </c>
      <c r="M671" t="s">
        <v>8155</v>
      </c>
      <c r="N671" t="s">
        <v>8156</v>
      </c>
      <c r="O671" t="s">
        <v>8157</v>
      </c>
    </row>
    <row r="672" spans="1:16" x14ac:dyDescent="0.3">
      <c r="A672" t="s">
        <v>4174</v>
      </c>
      <c r="B672">
        <v>15</v>
      </c>
      <c r="C672">
        <v>32263</v>
      </c>
      <c r="D672">
        <v>0</v>
      </c>
      <c r="E672" t="s">
        <v>2155</v>
      </c>
      <c r="F672">
        <v>345</v>
      </c>
      <c r="G672">
        <v>0.30833333333333335</v>
      </c>
      <c r="H672" t="s">
        <v>8158</v>
      </c>
      <c r="I672" t="s">
        <v>8159</v>
      </c>
    </row>
    <row r="673" spans="1:15" x14ac:dyDescent="0.3">
      <c r="A673" t="s">
        <v>3470</v>
      </c>
      <c r="B673">
        <v>15</v>
      </c>
      <c r="C673">
        <v>22910</v>
      </c>
      <c r="D673">
        <v>0</v>
      </c>
      <c r="E673" t="s">
        <v>479</v>
      </c>
      <c r="F673">
        <v>350</v>
      </c>
      <c r="G673">
        <v>8.1520833333333336</v>
      </c>
      <c r="H673" t="s">
        <v>8160</v>
      </c>
      <c r="I673" t="s">
        <v>8161</v>
      </c>
      <c r="J673" t="s">
        <v>8162</v>
      </c>
      <c r="K673" t="s">
        <v>8163</v>
      </c>
      <c r="L673" t="s">
        <v>8164</v>
      </c>
      <c r="M673" t="s">
        <v>8165</v>
      </c>
      <c r="N673" t="s">
        <v>8166</v>
      </c>
      <c r="O673" t="s">
        <v>8167</v>
      </c>
    </row>
    <row r="674" spans="1:15" x14ac:dyDescent="0.3">
      <c r="A674" t="s">
        <v>3481</v>
      </c>
      <c r="B674">
        <v>15</v>
      </c>
      <c r="C674">
        <v>23652</v>
      </c>
      <c r="D674">
        <v>0</v>
      </c>
      <c r="E674" t="s">
        <v>514</v>
      </c>
      <c r="F674">
        <v>380</v>
      </c>
      <c r="G674">
        <v>0.17916666666666667</v>
      </c>
      <c r="H674" t="s">
        <v>8168</v>
      </c>
      <c r="I674" t="s">
        <v>8169</v>
      </c>
      <c r="J674" t="s">
        <v>8170</v>
      </c>
      <c r="K674" t="s">
        <v>8171</v>
      </c>
    </row>
    <row r="675" spans="1:15" x14ac:dyDescent="0.3">
      <c r="A675" t="s">
        <v>4396</v>
      </c>
      <c r="B675">
        <v>15</v>
      </c>
      <c r="C675">
        <v>32982</v>
      </c>
      <c r="D675">
        <v>0</v>
      </c>
      <c r="E675" t="s">
        <v>2627</v>
      </c>
      <c r="F675">
        <v>390</v>
      </c>
      <c r="G675">
        <v>0.72499999999999998</v>
      </c>
      <c r="H675" t="s">
        <v>8172</v>
      </c>
      <c r="I675" t="s">
        <v>8173</v>
      </c>
      <c r="J675" t="s">
        <v>8174</v>
      </c>
      <c r="K675" t="s">
        <v>8175</v>
      </c>
      <c r="L675" t="s">
        <v>8176</v>
      </c>
      <c r="M675" t="s">
        <v>8177</v>
      </c>
      <c r="N675" t="s">
        <v>8178</v>
      </c>
      <c r="O675" t="s">
        <v>8179</v>
      </c>
    </row>
    <row r="676" spans="1:15" x14ac:dyDescent="0.3">
      <c r="A676" t="s">
        <v>4448</v>
      </c>
      <c r="B676">
        <v>15</v>
      </c>
      <c r="C676">
        <v>26521</v>
      </c>
      <c r="D676">
        <v>9</v>
      </c>
      <c r="E676" t="s">
        <v>2731</v>
      </c>
      <c r="F676">
        <v>400</v>
      </c>
      <c r="G676">
        <v>12.233333333333334</v>
      </c>
      <c r="H676" t="s">
        <v>8180</v>
      </c>
      <c r="I676" t="s">
        <v>8181</v>
      </c>
    </row>
    <row r="677" spans="1:15" x14ac:dyDescent="0.3">
      <c r="A677" t="s">
        <v>3822</v>
      </c>
      <c r="B677">
        <v>15</v>
      </c>
      <c r="C677">
        <v>29478</v>
      </c>
      <c r="D677">
        <v>0</v>
      </c>
      <c r="E677" t="s">
        <v>1360</v>
      </c>
      <c r="F677">
        <v>9999</v>
      </c>
      <c r="G677">
        <v>0</v>
      </c>
      <c r="H677" t="s">
        <v>5120</v>
      </c>
    </row>
    <row r="678" spans="1:15" x14ac:dyDescent="0.3">
      <c r="A678" t="s">
        <v>3658</v>
      </c>
      <c r="B678">
        <v>15</v>
      </c>
      <c r="C678">
        <v>27604</v>
      </c>
      <c r="D678">
        <v>0</v>
      </c>
      <c r="E678" t="s">
        <v>121</v>
      </c>
      <c r="F678">
        <v>9999</v>
      </c>
      <c r="G678">
        <v>0.16666666666666666</v>
      </c>
      <c r="H678" t="s">
        <v>8182</v>
      </c>
    </row>
    <row r="679" spans="1:15" x14ac:dyDescent="0.3">
      <c r="A679" t="s">
        <v>4518</v>
      </c>
      <c r="B679">
        <v>15</v>
      </c>
      <c r="C679">
        <v>33317</v>
      </c>
      <c r="D679">
        <v>0</v>
      </c>
      <c r="E679" t="s">
        <v>2866</v>
      </c>
      <c r="F679">
        <v>9999</v>
      </c>
      <c r="G679">
        <v>0.18333333333333335</v>
      </c>
      <c r="H679" t="s">
        <v>8183</v>
      </c>
    </row>
    <row r="680" spans="1:15" x14ac:dyDescent="0.3">
      <c r="A680" t="s">
        <v>4536</v>
      </c>
      <c r="B680">
        <v>15</v>
      </c>
      <c r="C680">
        <v>99054</v>
      </c>
      <c r="D680">
        <v>47</v>
      </c>
      <c r="E680" t="s">
        <v>69</v>
      </c>
      <c r="F680">
        <v>9999</v>
      </c>
      <c r="G680">
        <v>0.23333333333333334</v>
      </c>
      <c r="H680" t="s">
        <v>8184</v>
      </c>
    </row>
    <row r="681" spans="1:15" x14ac:dyDescent="0.3">
      <c r="A681" t="s">
        <v>4957</v>
      </c>
      <c r="B681">
        <v>15</v>
      </c>
      <c r="C681">
        <v>18882</v>
      </c>
      <c r="D681">
        <v>0</v>
      </c>
      <c r="E681" t="s">
        <v>4958</v>
      </c>
      <c r="F681">
        <v>9999</v>
      </c>
      <c r="G681">
        <v>0.25</v>
      </c>
      <c r="H681" t="s">
        <v>8185</v>
      </c>
    </row>
    <row r="682" spans="1:15" x14ac:dyDescent="0.3">
      <c r="A682" t="s">
        <v>4961</v>
      </c>
      <c r="B682">
        <v>15</v>
      </c>
      <c r="C682">
        <v>31229</v>
      </c>
      <c r="D682">
        <v>0</v>
      </c>
      <c r="E682" t="s">
        <v>4962</v>
      </c>
      <c r="F682">
        <v>9999</v>
      </c>
      <c r="G682">
        <v>0.16666666666666666</v>
      </c>
      <c r="H682" t="s">
        <v>8186</v>
      </c>
    </row>
    <row r="683" spans="1:15" x14ac:dyDescent="0.3">
      <c r="A683" t="s">
        <v>3940</v>
      </c>
      <c r="B683">
        <v>15</v>
      </c>
      <c r="C683">
        <v>30636</v>
      </c>
      <c r="D683">
        <v>0</v>
      </c>
      <c r="E683" t="s">
        <v>42</v>
      </c>
      <c r="F683">
        <v>9999</v>
      </c>
      <c r="G683">
        <v>0.3666666666666667</v>
      </c>
      <c r="H683" t="s">
        <v>8187</v>
      </c>
    </row>
    <row r="684" spans="1:15" x14ac:dyDescent="0.3">
      <c r="A684" t="s">
        <v>3425</v>
      </c>
      <c r="B684">
        <v>15</v>
      </c>
      <c r="C684">
        <v>18240</v>
      </c>
      <c r="D684">
        <v>0</v>
      </c>
      <c r="E684" t="s">
        <v>332</v>
      </c>
      <c r="F684">
        <v>9999</v>
      </c>
      <c r="G684">
        <v>19.900000000000002</v>
      </c>
      <c r="H684" t="s">
        <v>8188</v>
      </c>
    </row>
    <row r="685" spans="1:15" x14ac:dyDescent="0.3">
      <c r="A685" t="s">
        <v>4673</v>
      </c>
      <c r="B685">
        <v>34</v>
      </c>
      <c r="C685">
        <v>33499</v>
      </c>
      <c r="D685">
        <v>3</v>
      </c>
      <c r="E685" t="s">
        <v>3160</v>
      </c>
      <c r="F685">
        <v>1</v>
      </c>
      <c r="G685">
        <v>5.3916666666666666</v>
      </c>
      <c r="H685" t="s">
        <v>5120</v>
      </c>
      <c r="I685" t="s">
        <v>8189</v>
      </c>
      <c r="J685" t="s">
        <v>8190</v>
      </c>
      <c r="K685" t="s">
        <v>8191</v>
      </c>
      <c r="L685" t="s">
        <v>8192</v>
      </c>
      <c r="M685" t="s">
        <v>8193</v>
      </c>
      <c r="N685" t="s">
        <v>8194</v>
      </c>
      <c r="O685" t="s">
        <v>8195</v>
      </c>
    </row>
    <row r="686" spans="1:15" x14ac:dyDescent="0.3">
      <c r="A686" t="s">
        <v>4588</v>
      </c>
      <c r="B686">
        <v>34</v>
      </c>
      <c r="C686">
        <v>99033</v>
      </c>
      <c r="D686">
        <v>284</v>
      </c>
      <c r="E686" t="s">
        <v>4878</v>
      </c>
      <c r="F686">
        <v>1</v>
      </c>
      <c r="G686">
        <v>0</v>
      </c>
      <c r="H686" t="s">
        <v>5120</v>
      </c>
    </row>
    <row r="687" spans="1:15" x14ac:dyDescent="0.3">
      <c r="A687" t="s">
        <v>3173</v>
      </c>
      <c r="B687">
        <v>34</v>
      </c>
      <c r="C687">
        <v>33608</v>
      </c>
      <c r="D687">
        <v>0</v>
      </c>
      <c r="E687" t="s">
        <v>3174</v>
      </c>
      <c r="F687">
        <v>1</v>
      </c>
      <c r="G687">
        <v>0.15</v>
      </c>
      <c r="H687" t="s">
        <v>8196</v>
      </c>
      <c r="I687" t="s">
        <v>8197</v>
      </c>
    </row>
    <row r="688" spans="1:15" x14ac:dyDescent="0.3">
      <c r="A688" t="s">
        <v>4613</v>
      </c>
      <c r="B688">
        <v>34</v>
      </c>
      <c r="C688">
        <v>99033</v>
      </c>
      <c r="D688">
        <v>300</v>
      </c>
      <c r="E688" t="s">
        <v>4879</v>
      </c>
      <c r="F688">
        <v>1</v>
      </c>
      <c r="G688">
        <v>0.1</v>
      </c>
      <c r="H688" t="s">
        <v>8198</v>
      </c>
    </row>
    <row r="689" spans="1:16" x14ac:dyDescent="0.3">
      <c r="A689" t="s">
        <v>3559</v>
      </c>
      <c r="B689">
        <v>34</v>
      </c>
      <c r="C689">
        <v>31481</v>
      </c>
      <c r="D689">
        <v>0</v>
      </c>
      <c r="E689" t="s">
        <v>739</v>
      </c>
      <c r="F689">
        <v>1</v>
      </c>
      <c r="G689">
        <v>0.23333333333333334</v>
      </c>
      <c r="H689" t="s">
        <v>8199</v>
      </c>
    </row>
    <row r="690" spans="1:16" x14ac:dyDescent="0.3">
      <c r="A690" t="s">
        <v>3206</v>
      </c>
      <c r="B690">
        <v>34</v>
      </c>
      <c r="C690">
        <v>33615</v>
      </c>
      <c r="D690">
        <v>0</v>
      </c>
      <c r="E690" t="s">
        <v>3207</v>
      </c>
      <c r="F690">
        <v>1</v>
      </c>
      <c r="G690">
        <v>0.144444445</v>
      </c>
      <c r="H690" t="s">
        <v>8200</v>
      </c>
      <c r="I690" t="s">
        <v>8201</v>
      </c>
      <c r="J690" t="s">
        <v>8202</v>
      </c>
    </row>
    <row r="691" spans="1:16" x14ac:dyDescent="0.3">
      <c r="A691" t="s">
        <v>4193</v>
      </c>
      <c r="B691">
        <v>34</v>
      </c>
      <c r="C691">
        <v>99033</v>
      </c>
      <c r="D691">
        <v>194</v>
      </c>
      <c r="E691" t="s">
        <v>2204</v>
      </c>
      <c r="F691">
        <v>1</v>
      </c>
      <c r="G691">
        <v>0.11666666666666667</v>
      </c>
      <c r="H691" t="s">
        <v>8203</v>
      </c>
    </row>
    <row r="692" spans="1:16" x14ac:dyDescent="0.3">
      <c r="A692" t="s">
        <v>4712</v>
      </c>
      <c r="B692">
        <v>34</v>
      </c>
      <c r="C692">
        <v>33104</v>
      </c>
      <c r="D692">
        <v>1</v>
      </c>
      <c r="E692" t="s">
        <v>4713</v>
      </c>
      <c r="F692">
        <v>1</v>
      </c>
      <c r="G692">
        <v>8.9833333333333343</v>
      </c>
      <c r="H692" t="s">
        <v>8204</v>
      </c>
    </row>
    <row r="693" spans="1:16" x14ac:dyDescent="0.3">
      <c r="A693" t="s">
        <v>4095</v>
      </c>
      <c r="B693">
        <v>34</v>
      </c>
      <c r="C693">
        <v>31747</v>
      </c>
      <c r="D693">
        <v>0</v>
      </c>
      <c r="E693" t="s">
        <v>1978</v>
      </c>
      <c r="F693">
        <v>5</v>
      </c>
      <c r="G693">
        <v>3.0500000000000003</v>
      </c>
      <c r="H693" t="s">
        <v>8205</v>
      </c>
      <c r="I693" t="s">
        <v>8206</v>
      </c>
      <c r="J693" t="s">
        <v>8207</v>
      </c>
      <c r="K693" t="s">
        <v>8208</v>
      </c>
      <c r="L693" t="s">
        <v>8209</v>
      </c>
      <c r="M693" t="s">
        <v>8210</v>
      </c>
      <c r="N693" t="s">
        <v>8211</v>
      </c>
      <c r="O693" t="s">
        <v>8212</v>
      </c>
    </row>
    <row r="694" spans="1:16" x14ac:dyDescent="0.3">
      <c r="A694" t="s">
        <v>3544</v>
      </c>
      <c r="B694">
        <v>34</v>
      </c>
      <c r="C694">
        <v>32199</v>
      </c>
      <c r="D694">
        <v>0</v>
      </c>
      <c r="E694" t="s">
        <v>694</v>
      </c>
      <c r="F694">
        <v>5</v>
      </c>
      <c r="G694">
        <v>0.3666666666666667</v>
      </c>
      <c r="H694" t="s">
        <v>8213</v>
      </c>
      <c r="I694" t="s">
        <v>8214</v>
      </c>
    </row>
    <row r="695" spans="1:16" x14ac:dyDescent="0.3">
      <c r="A695" t="s">
        <v>4444</v>
      </c>
      <c r="B695">
        <v>34</v>
      </c>
      <c r="C695">
        <v>33118</v>
      </c>
      <c r="D695">
        <v>0</v>
      </c>
      <c r="E695" t="s">
        <v>2723</v>
      </c>
      <c r="F695">
        <v>10</v>
      </c>
      <c r="G695">
        <v>9.5916666666666668</v>
      </c>
      <c r="H695" t="s">
        <v>5120</v>
      </c>
      <c r="I695" t="s">
        <v>8215</v>
      </c>
      <c r="J695" t="s">
        <v>8216</v>
      </c>
      <c r="K695" t="s">
        <v>8217</v>
      </c>
      <c r="L695" t="s">
        <v>8218</v>
      </c>
      <c r="M695" t="s">
        <v>8219</v>
      </c>
      <c r="N695" t="s">
        <v>8220</v>
      </c>
      <c r="O695" t="s">
        <v>8221</v>
      </c>
    </row>
    <row r="696" spans="1:16" x14ac:dyDescent="0.3">
      <c r="A696" t="s">
        <v>4349</v>
      </c>
      <c r="B696">
        <v>34</v>
      </c>
      <c r="C696">
        <v>32894</v>
      </c>
      <c r="D696">
        <v>0</v>
      </c>
      <c r="E696" t="s">
        <v>2520</v>
      </c>
      <c r="F696">
        <v>10</v>
      </c>
      <c r="G696">
        <v>4.8895833333333334</v>
      </c>
      <c r="H696" t="s">
        <v>8222</v>
      </c>
      <c r="I696" t="s">
        <v>8223</v>
      </c>
      <c r="J696" t="s">
        <v>8224</v>
      </c>
      <c r="K696" t="s">
        <v>8225</v>
      </c>
      <c r="L696" t="s">
        <v>8226</v>
      </c>
      <c r="M696" t="s">
        <v>8227</v>
      </c>
      <c r="N696" t="s">
        <v>8228</v>
      </c>
      <c r="O696" t="s">
        <v>8229</v>
      </c>
    </row>
    <row r="697" spans="1:16" x14ac:dyDescent="0.3">
      <c r="A697" t="s">
        <v>4012</v>
      </c>
      <c r="B697">
        <v>34</v>
      </c>
      <c r="C697">
        <v>28071</v>
      </c>
      <c r="D697">
        <v>2</v>
      </c>
      <c r="E697" t="s">
        <v>1081</v>
      </c>
      <c r="F697">
        <v>10</v>
      </c>
      <c r="G697">
        <v>18.475000000000001</v>
      </c>
      <c r="H697" t="s">
        <v>8230</v>
      </c>
      <c r="I697" t="s">
        <v>8231</v>
      </c>
      <c r="J697" t="s">
        <v>8232</v>
      </c>
      <c r="K697" t="s">
        <v>8233</v>
      </c>
      <c r="L697" t="s">
        <v>8234</v>
      </c>
      <c r="M697" t="s">
        <v>8235</v>
      </c>
      <c r="N697" t="s">
        <v>8236</v>
      </c>
      <c r="O697" t="s">
        <v>8237</v>
      </c>
    </row>
    <row r="698" spans="1:16" x14ac:dyDescent="0.3">
      <c r="A698" t="s">
        <v>4406</v>
      </c>
      <c r="B698">
        <v>34</v>
      </c>
      <c r="C698">
        <v>33004</v>
      </c>
      <c r="D698">
        <v>0</v>
      </c>
      <c r="E698" t="s">
        <v>2647</v>
      </c>
      <c r="F698">
        <v>10</v>
      </c>
      <c r="G698">
        <v>5.5</v>
      </c>
      <c r="H698" t="s">
        <v>8238</v>
      </c>
      <c r="I698" t="s">
        <v>8239</v>
      </c>
      <c r="J698" t="s">
        <v>8240</v>
      </c>
      <c r="K698" t="s">
        <v>8241</v>
      </c>
      <c r="L698" t="s">
        <v>8242</v>
      </c>
      <c r="M698" t="s">
        <v>8243</v>
      </c>
      <c r="N698" t="s">
        <v>8244</v>
      </c>
      <c r="O698" t="s">
        <v>8245</v>
      </c>
    </row>
    <row r="699" spans="1:16" x14ac:dyDescent="0.3">
      <c r="A699" t="s">
        <v>3982</v>
      </c>
      <c r="B699">
        <v>34</v>
      </c>
      <c r="C699">
        <v>31185</v>
      </c>
      <c r="D699">
        <v>0</v>
      </c>
      <c r="E699" t="s">
        <v>1731</v>
      </c>
      <c r="F699">
        <v>15</v>
      </c>
      <c r="G699">
        <v>14.191666666666666</v>
      </c>
      <c r="H699" t="s">
        <v>8246</v>
      </c>
      <c r="I699" t="s">
        <v>8247</v>
      </c>
      <c r="J699" t="s">
        <v>8248</v>
      </c>
      <c r="K699" t="s">
        <v>8249</v>
      </c>
      <c r="L699" t="s">
        <v>8250</v>
      </c>
      <c r="M699" t="s">
        <v>8251</v>
      </c>
      <c r="N699" t="s">
        <v>8252</v>
      </c>
      <c r="O699" t="s">
        <v>8253</v>
      </c>
    </row>
    <row r="700" spans="1:16" x14ac:dyDescent="0.3">
      <c r="A700" t="s">
        <v>3701</v>
      </c>
      <c r="B700">
        <v>34</v>
      </c>
      <c r="C700">
        <v>33499</v>
      </c>
      <c r="D700">
        <v>0</v>
      </c>
      <c r="E700" t="s">
        <v>1101</v>
      </c>
      <c r="F700">
        <v>17</v>
      </c>
      <c r="G700">
        <v>1.3083333333333333</v>
      </c>
      <c r="H700" t="s">
        <v>8254</v>
      </c>
      <c r="I700" t="s">
        <v>8255</v>
      </c>
      <c r="J700" t="s">
        <v>8256</v>
      </c>
      <c r="K700" t="s">
        <v>8257</v>
      </c>
      <c r="L700" t="s">
        <v>8258</v>
      </c>
      <c r="M700" t="s">
        <v>8259</v>
      </c>
      <c r="N700" t="s">
        <v>8260</v>
      </c>
      <c r="O700" t="s">
        <v>8261</v>
      </c>
    </row>
    <row r="701" spans="1:16" x14ac:dyDescent="0.3">
      <c r="A701" t="s">
        <v>3662</v>
      </c>
      <c r="B701">
        <v>34</v>
      </c>
      <c r="C701">
        <v>31153</v>
      </c>
      <c r="D701">
        <v>0</v>
      </c>
      <c r="E701" t="s">
        <v>1006</v>
      </c>
      <c r="F701">
        <v>18</v>
      </c>
      <c r="G701">
        <v>1.5979166666666667</v>
      </c>
      <c r="H701" t="s">
        <v>8262</v>
      </c>
      <c r="I701" t="s">
        <v>8263</v>
      </c>
      <c r="J701" t="s">
        <v>8264</v>
      </c>
      <c r="K701" t="s">
        <v>8265</v>
      </c>
      <c r="L701" t="s">
        <v>8266</v>
      </c>
      <c r="M701" t="s">
        <v>8267</v>
      </c>
      <c r="N701" t="s">
        <v>8268</v>
      </c>
      <c r="O701" t="s">
        <v>8269</v>
      </c>
    </row>
    <row r="702" spans="1:16" x14ac:dyDescent="0.3">
      <c r="A702" t="s">
        <v>3719</v>
      </c>
      <c r="B702">
        <v>34</v>
      </c>
      <c r="C702">
        <v>24808</v>
      </c>
      <c r="D702">
        <v>0</v>
      </c>
      <c r="E702" t="s">
        <v>1138</v>
      </c>
      <c r="F702">
        <v>20</v>
      </c>
      <c r="G702">
        <v>2.4351851849999999</v>
      </c>
      <c r="H702" t="s">
        <v>5120</v>
      </c>
      <c r="I702" t="s">
        <v>8270</v>
      </c>
      <c r="J702" t="s">
        <v>8271</v>
      </c>
      <c r="K702" t="s">
        <v>8272</v>
      </c>
      <c r="L702" t="s">
        <v>8273</v>
      </c>
      <c r="M702" t="s">
        <v>8274</v>
      </c>
      <c r="N702" t="s">
        <v>8275</v>
      </c>
      <c r="O702" t="s">
        <v>8276</v>
      </c>
      <c r="P702" t="s">
        <v>8277</v>
      </c>
    </row>
    <row r="703" spans="1:16" x14ac:dyDescent="0.3">
      <c r="A703" t="s">
        <v>4143</v>
      </c>
      <c r="B703">
        <v>34</v>
      </c>
      <c r="C703">
        <v>32097</v>
      </c>
      <c r="D703">
        <v>0</v>
      </c>
      <c r="E703" t="s">
        <v>2085</v>
      </c>
      <c r="F703">
        <v>20</v>
      </c>
      <c r="G703">
        <v>38.846296295000002</v>
      </c>
      <c r="H703" t="s">
        <v>5120</v>
      </c>
      <c r="I703" t="s">
        <v>8278</v>
      </c>
      <c r="J703" t="s">
        <v>8279</v>
      </c>
      <c r="K703" t="s">
        <v>8280</v>
      </c>
      <c r="L703" t="s">
        <v>8281</v>
      </c>
      <c r="M703" t="s">
        <v>8282</v>
      </c>
      <c r="N703" t="s">
        <v>8283</v>
      </c>
      <c r="O703" t="s">
        <v>8284</v>
      </c>
      <c r="P703" t="s">
        <v>8285</v>
      </c>
    </row>
    <row r="704" spans="1:16" x14ac:dyDescent="0.3">
      <c r="A704" t="s">
        <v>3548</v>
      </c>
      <c r="B704">
        <v>34</v>
      </c>
      <c r="C704">
        <v>24860</v>
      </c>
      <c r="D704">
        <v>0</v>
      </c>
      <c r="E704" t="s">
        <v>709</v>
      </c>
      <c r="F704">
        <v>20</v>
      </c>
      <c r="G704">
        <v>9.1145833333333339</v>
      </c>
      <c r="H704" t="s">
        <v>8286</v>
      </c>
      <c r="I704" t="s">
        <v>8287</v>
      </c>
      <c r="J704" t="s">
        <v>8288</v>
      </c>
      <c r="K704" t="s">
        <v>8289</v>
      </c>
      <c r="L704" t="s">
        <v>8290</v>
      </c>
      <c r="M704" t="s">
        <v>8291</v>
      </c>
      <c r="N704" t="s">
        <v>8292</v>
      </c>
      <c r="O704" t="s">
        <v>8293</v>
      </c>
    </row>
    <row r="705" spans="1:16" x14ac:dyDescent="0.3">
      <c r="A705" t="s">
        <v>3765</v>
      </c>
      <c r="B705">
        <v>34</v>
      </c>
      <c r="C705">
        <v>28965</v>
      </c>
      <c r="D705">
        <v>0</v>
      </c>
      <c r="E705" t="s">
        <v>1236</v>
      </c>
      <c r="F705">
        <v>20</v>
      </c>
      <c r="G705">
        <v>1.3541666666666667</v>
      </c>
      <c r="H705" t="s">
        <v>8294</v>
      </c>
      <c r="I705" t="s">
        <v>8295</v>
      </c>
      <c r="J705" t="s">
        <v>8296</v>
      </c>
      <c r="K705" t="s">
        <v>8297</v>
      </c>
      <c r="L705" t="s">
        <v>8298</v>
      </c>
      <c r="M705" t="s">
        <v>8299</v>
      </c>
      <c r="N705" t="s">
        <v>8300</v>
      </c>
      <c r="O705" t="s">
        <v>8301</v>
      </c>
    </row>
    <row r="706" spans="1:16" x14ac:dyDescent="0.3">
      <c r="A706" t="s">
        <v>3713</v>
      </c>
      <c r="B706">
        <v>34</v>
      </c>
      <c r="C706">
        <v>28300</v>
      </c>
      <c r="D706">
        <v>0</v>
      </c>
      <c r="E706" t="s">
        <v>1123</v>
      </c>
      <c r="F706">
        <v>25</v>
      </c>
      <c r="G706">
        <v>8.3083333333333336</v>
      </c>
      <c r="H706" t="s">
        <v>8302</v>
      </c>
      <c r="I706" t="s">
        <v>8303</v>
      </c>
      <c r="J706" t="s">
        <v>8304</v>
      </c>
      <c r="K706" t="s">
        <v>8305</v>
      </c>
      <c r="L706" t="s">
        <v>8306</v>
      </c>
      <c r="M706" t="s">
        <v>8307</v>
      </c>
      <c r="N706" t="s">
        <v>8308</v>
      </c>
      <c r="O706" t="s">
        <v>8309</v>
      </c>
    </row>
    <row r="707" spans="1:16" x14ac:dyDescent="0.3">
      <c r="A707" t="s">
        <v>3654</v>
      </c>
      <c r="B707">
        <v>34</v>
      </c>
      <c r="C707">
        <v>27474</v>
      </c>
      <c r="D707">
        <v>0</v>
      </c>
      <c r="E707" t="s">
        <v>988</v>
      </c>
      <c r="F707">
        <v>25</v>
      </c>
      <c r="G707">
        <v>1.8229166666666667</v>
      </c>
      <c r="H707" t="s">
        <v>8310</v>
      </c>
      <c r="I707" t="s">
        <v>8311</v>
      </c>
      <c r="J707" t="s">
        <v>8312</v>
      </c>
      <c r="K707" t="s">
        <v>8313</v>
      </c>
      <c r="L707" t="s">
        <v>8314</v>
      </c>
      <c r="M707" t="s">
        <v>8315</v>
      </c>
      <c r="N707" t="s">
        <v>8316</v>
      </c>
      <c r="O707" t="s">
        <v>8317</v>
      </c>
    </row>
    <row r="708" spans="1:16" x14ac:dyDescent="0.3">
      <c r="A708" t="s">
        <v>3539</v>
      </c>
      <c r="B708">
        <v>34</v>
      </c>
      <c r="C708">
        <v>24726</v>
      </c>
      <c r="D708">
        <v>0</v>
      </c>
      <c r="E708" t="s">
        <v>681</v>
      </c>
      <c r="F708">
        <v>28</v>
      </c>
      <c r="G708">
        <v>3.0416666666666665</v>
      </c>
      <c r="H708" t="s">
        <v>5120</v>
      </c>
      <c r="I708" t="s">
        <v>8318</v>
      </c>
      <c r="J708" t="s">
        <v>8319</v>
      </c>
      <c r="K708" t="s">
        <v>8320</v>
      </c>
      <c r="L708" t="s">
        <v>8321</v>
      </c>
      <c r="M708" t="s">
        <v>8322</v>
      </c>
      <c r="N708" t="s">
        <v>8323</v>
      </c>
      <c r="O708" t="s">
        <v>8324</v>
      </c>
    </row>
    <row r="709" spans="1:16" x14ac:dyDescent="0.3">
      <c r="A709" t="s">
        <v>4399</v>
      </c>
      <c r="B709">
        <v>34</v>
      </c>
      <c r="C709">
        <v>99062</v>
      </c>
      <c r="D709">
        <v>58</v>
      </c>
      <c r="E709" t="s">
        <v>2634</v>
      </c>
      <c r="F709">
        <v>30</v>
      </c>
      <c r="G709">
        <v>3.65</v>
      </c>
      <c r="H709" t="s">
        <v>5120</v>
      </c>
      <c r="I709" t="s">
        <v>8325</v>
      </c>
      <c r="J709" t="s">
        <v>8326</v>
      </c>
      <c r="K709" t="s">
        <v>8327</v>
      </c>
      <c r="L709" t="s">
        <v>8328</v>
      </c>
      <c r="M709" t="s">
        <v>8329</v>
      </c>
      <c r="N709" t="s">
        <v>8330</v>
      </c>
      <c r="O709" t="s">
        <v>8331</v>
      </c>
    </row>
    <row r="710" spans="1:16" x14ac:dyDescent="0.3">
      <c r="A710" t="s">
        <v>3742</v>
      </c>
      <c r="B710">
        <v>34</v>
      </c>
      <c r="C710">
        <v>28683</v>
      </c>
      <c r="D710">
        <v>0</v>
      </c>
      <c r="E710" t="s">
        <v>1190</v>
      </c>
      <c r="F710">
        <v>30</v>
      </c>
      <c r="G710">
        <v>13.435185185</v>
      </c>
      <c r="H710" t="s">
        <v>5120</v>
      </c>
      <c r="I710" t="s">
        <v>8332</v>
      </c>
      <c r="J710" t="s">
        <v>8333</v>
      </c>
      <c r="K710" t="s">
        <v>8334</v>
      </c>
      <c r="L710" t="s">
        <v>8335</v>
      </c>
      <c r="M710" t="s">
        <v>8336</v>
      </c>
      <c r="N710" t="s">
        <v>8337</v>
      </c>
      <c r="O710" t="s">
        <v>8338</v>
      </c>
      <c r="P710" t="s">
        <v>8339</v>
      </c>
    </row>
    <row r="711" spans="1:16" x14ac:dyDescent="0.3">
      <c r="A711" t="s">
        <v>3581</v>
      </c>
      <c r="B711">
        <v>34</v>
      </c>
      <c r="C711">
        <v>33270</v>
      </c>
      <c r="D711">
        <v>0</v>
      </c>
      <c r="E711" t="s">
        <v>804</v>
      </c>
      <c r="F711">
        <v>30</v>
      </c>
      <c r="G711">
        <v>1.9018518516666667</v>
      </c>
      <c r="H711" t="s">
        <v>8340</v>
      </c>
      <c r="I711" t="s">
        <v>8341</v>
      </c>
      <c r="J711" t="s">
        <v>8342</v>
      </c>
      <c r="K711" t="s">
        <v>8343</v>
      </c>
      <c r="L711" t="s">
        <v>8344</v>
      </c>
      <c r="M711" t="s">
        <v>8345</v>
      </c>
      <c r="N711" t="s">
        <v>8346</v>
      </c>
      <c r="O711" t="s">
        <v>8347</v>
      </c>
      <c r="P711" t="s">
        <v>8348</v>
      </c>
    </row>
    <row r="712" spans="1:16" x14ac:dyDescent="0.3">
      <c r="A712" t="s">
        <v>4387</v>
      </c>
      <c r="B712">
        <v>34</v>
      </c>
      <c r="C712">
        <v>32966</v>
      </c>
      <c r="D712">
        <v>0</v>
      </c>
      <c r="E712" t="s">
        <v>2607</v>
      </c>
      <c r="F712">
        <v>30</v>
      </c>
      <c r="G712">
        <v>7.0833333333333339</v>
      </c>
      <c r="H712" t="s">
        <v>8349</v>
      </c>
      <c r="I712" t="s">
        <v>8350</v>
      </c>
      <c r="J712" t="s">
        <v>8351</v>
      </c>
      <c r="K712" t="s">
        <v>8352</v>
      </c>
      <c r="L712" t="s">
        <v>8353</v>
      </c>
      <c r="M712" t="s">
        <v>8354</v>
      </c>
      <c r="N712" t="s">
        <v>8355</v>
      </c>
      <c r="O712" t="s">
        <v>8356</v>
      </c>
    </row>
    <row r="713" spans="1:16" x14ac:dyDescent="0.3">
      <c r="A713" t="s">
        <v>4369</v>
      </c>
      <c r="B713">
        <v>34</v>
      </c>
      <c r="C713">
        <v>99101</v>
      </c>
      <c r="D713">
        <v>1</v>
      </c>
      <c r="E713" t="s">
        <v>2568</v>
      </c>
      <c r="F713">
        <v>35</v>
      </c>
      <c r="G713">
        <v>4.6645833333333337</v>
      </c>
      <c r="H713" t="s">
        <v>8357</v>
      </c>
      <c r="I713" t="s">
        <v>8358</v>
      </c>
      <c r="J713" t="s">
        <v>8359</v>
      </c>
      <c r="K713" t="s">
        <v>8360</v>
      </c>
      <c r="L713" t="s">
        <v>8361</v>
      </c>
      <c r="M713" t="s">
        <v>8362</v>
      </c>
      <c r="N713" t="s">
        <v>8363</v>
      </c>
      <c r="O713" t="s">
        <v>8364</v>
      </c>
    </row>
    <row r="714" spans="1:16" x14ac:dyDescent="0.3">
      <c r="A714" t="s">
        <v>4052</v>
      </c>
      <c r="B714">
        <v>34</v>
      </c>
      <c r="C714">
        <v>26442</v>
      </c>
      <c r="D714">
        <v>1</v>
      </c>
      <c r="E714" t="s">
        <v>1882</v>
      </c>
      <c r="F714">
        <v>35</v>
      </c>
      <c r="G714">
        <v>4.0750000000000002</v>
      </c>
      <c r="H714" t="s">
        <v>8365</v>
      </c>
      <c r="I714" t="s">
        <v>8366</v>
      </c>
    </row>
    <row r="715" spans="1:16" x14ac:dyDescent="0.3">
      <c r="A715" t="s">
        <v>3593</v>
      </c>
      <c r="B715">
        <v>34</v>
      </c>
      <c r="C715">
        <v>26939</v>
      </c>
      <c r="D715">
        <v>0</v>
      </c>
      <c r="E715" t="s">
        <v>837</v>
      </c>
      <c r="F715">
        <v>35</v>
      </c>
      <c r="G715">
        <v>2.9958333333333336</v>
      </c>
      <c r="H715" t="s">
        <v>8367</v>
      </c>
      <c r="I715" t="s">
        <v>8368</v>
      </c>
      <c r="J715" t="s">
        <v>8369</v>
      </c>
      <c r="K715" t="s">
        <v>8370</v>
      </c>
    </row>
    <row r="716" spans="1:16" x14ac:dyDescent="0.3">
      <c r="A716" t="s">
        <v>4309</v>
      </c>
      <c r="B716">
        <v>34</v>
      </c>
      <c r="C716">
        <v>32613</v>
      </c>
      <c r="D716">
        <v>1</v>
      </c>
      <c r="E716" t="s">
        <v>2439</v>
      </c>
      <c r="F716">
        <v>36</v>
      </c>
      <c r="G716">
        <v>7.5833333333333339</v>
      </c>
      <c r="H716" t="s">
        <v>8371</v>
      </c>
      <c r="I716" t="s">
        <v>8372</v>
      </c>
      <c r="J716" t="s">
        <v>8373</v>
      </c>
      <c r="K716" t="s">
        <v>8374</v>
      </c>
      <c r="L716" t="s">
        <v>8375</v>
      </c>
      <c r="M716" t="s">
        <v>8376</v>
      </c>
      <c r="N716" t="s">
        <v>8377</v>
      </c>
      <c r="O716" t="s">
        <v>8378</v>
      </c>
    </row>
    <row r="717" spans="1:16" x14ac:dyDescent="0.3">
      <c r="A717" t="s">
        <v>4017</v>
      </c>
      <c r="B717">
        <v>34</v>
      </c>
      <c r="C717">
        <v>31407</v>
      </c>
      <c r="D717">
        <v>0</v>
      </c>
      <c r="E717" t="s">
        <v>1804</v>
      </c>
      <c r="F717">
        <v>37</v>
      </c>
      <c r="G717">
        <v>3.5833333333333335</v>
      </c>
      <c r="H717" t="s">
        <v>8379</v>
      </c>
      <c r="I717" t="s">
        <v>8380</v>
      </c>
      <c r="J717" t="s">
        <v>8381</v>
      </c>
      <c r="K717" t="s">
        <v>8382</v>
      </c>
      <c r="L717" t="s">
        <v>8383</v>
      </c>
      <c r="M717" t="s">
        <v>8384</v>
      </c>
      <c r="N717" t="s">
        <v>8385</v>
      </c>
      <c r="O717" t="s">
        <v>8386</v>
      </c>
    </row>
    <row r="718" spans="1:16" x14ac:dyDescent="0.3">
      <c r="A718" t="s">
        <v>4268</v>
      </c>
      <c r="B718">
        <v>34</v>
      </c>
      <c r="C718">
        <v>32613</v>
      </c>
      <c r="D718">
        <v>0</v>
      </c>
      <c r="E718" t="s">
        <v>2357</v>
      </c>
      <c r="F718">
        <v>38</v>
      </c>
      <c r="G718">
        <v>2.8020833333333335</v>
      </c>
      <c r="H718" t="s">
        <v>8387</v>
      </c>
      <c r="I718" t="s">
        <v>8388</v>
      </c>
      <c r="J718" t="s">
        <v>8389</v>
      </c>
      <c r="K718" t="s">
        <v>8390</v>
      </c>
      <c r="L718" t="s">
        <v>8391</v>
      </c>
      <c r="M718" t="s">
        <v>8392</v>
      </c>
      <c r="N718" t="s">
        <v>8393</v>
      </c>
      <c r="O718" t="s">
        <v>8394</v>
      </c>
    </row>
    <row r="719" spans="1:16" x14ac:dyDescent="0.3">
      <c r="A719" t="s">
        <v>4617</v>
      </c>
      <c r="B719">
        <v>34</v>
      </c>
      <c r="C719">
        <v>33463</v>
      </c>
      <c r="D719">
        <v>0</v>
      </c>
      <c r="E719" t="s">
        <v>3045</v>
      </c>
      <c r="F719">
        <v>39</v>
      </c>
      <c r="G719">
        <v>3.1958333333333333</v>
      </c>
      <c r="H719" t="s">
        <v>8395</v>
      </c>
      <c r="I719" t="s">
        <v>8396</v>
      </c>
      <c r="J719" t="s">
        <v>8397</v>
      </c>
      <c r="K719" t="s">
        <v>8398</v>
      </c>
      <c r="L719" t="s">
        <v>8399</v>
      </c>
      <c r="M719" t="s">
        <v>8400</v>
      </c>
      <c r="N719" t="s">
        <v>8401</v>
      </c>
      <c r="O719" t="s">
        <v>8402</v>
      </c>
    </row>
    <row r="720" spans="1:16" x14ac:dyDescent="0.3">
      <c r="A720" t="s">
        <v>3794</v>
      </c>
      <c r="B720">
        <v>34</v>
      </c>
      <c r="C720">
        <v>99033</v>
      </c>
      <c r="D720">
        <v>84</v>
      </c>
      <c r="E720" t="s">
        <v>4810</v>
      </c>
      <c r="F720">
        <v>40</v>
      </c>
      <c r="G720">
        <v>9.1666666666666674E-2</v>
      </c>
      <c r="H720" t="s">
        <v>5120</v>
      </c>
      <c r="I720" t="s">
        <v>8403</v>
      </c>
    </row>
    <row r="721" spans="1:17" x14ac:dyDescent="0.3">
      <c r="A721" t="s">
        <v>4273</v>
      </c>
      <c r="B721">
        <v>34</v>
      </c>
      <c r="C721">
        <v>32654</v>
      </c>
      <c r="D721">
        <v>0</v>
      </c>
      <c r="E721" t="s">
        <v>2368</v>
      </c>
      <c r="F721">
        <v>40</v>
      </c>
      <c r="G721">
        <v>13.962962961666667</v>
      </c>
      <c r="H721" t="s">
        <v>5120</v>
      </c>
      <c r="I721" t="s">
        <v>8404</v>
      </c>
      <c r="J721" t="s">
        <v>8405</v>
      </c>
      <c r="K721" t="s">
        <v>8406</v>
      </c>
      <c r="L721" t="s">
        <v>8407</v>
      </c>
      <c r="M721" t="s">
        <v>8408</v>
      </c>
      <c r="N721" t="s">
        <v>8409</v>
      </c>
      <c r="O721" t="s">
        <v>8410</v>
      </c>
      <c r="P721" t="s">
        <v>8411</v>
      </c>
    </row>
    <row r="722" spans="1:17" x14ac:dyDescent="0.3">
      <c r="A722" t="s">
        <v>3756</v>
      </c>
      <c r="B722">
        <v>34</v>
      </c>
      <c r="C722">
        <v>30313</v>
      </c>
      <c r="D722">
        <v>0</v>
      </c>
      <c r="E722" t="s">
        <v>1216</v>
      </c>
      <c r="F722">
        <v>40</v>
      </c>
      <c r="G722">
        <v>2.7541666666666669</v>
      </c>
      <c r="H722" t="s">
        <v>5120</v>
      </c>
      <c r="I722" t="s">
        <v>8412</v>
      </c>
      <c r="J722" t="s">
        <v>8413</v>
      </c>
      <c r="K722" t="s">
        <v>8414</v>
      </c>
      <c r="L722" t="s">
        <v>8415</v>
      </c>
      <c r="M722" t="s">
        <v>8416</v>
      </c>
      <c r="N722" t="s">
        <v>8417</v>
      </c>
      <c r="O722" t="s">
        <v>8418</v>
      </c>
    </row>
    <row r="723" spans="1:17" x14ac:dyDescent="0.3">
      <c r="A723" t="s">
        <v>4193</v>
      </c>
      <c r="B723">
        <v>34</v>
      </c>
      <c r="C723">
        <v>99033</v>
      </c>
      <c r="D723">
        <v>194</v>
      </c>
      <c r="E723" t="s">
        <v>2204</v>
      </c>
      <c r="F723">
        <v>40</v>
      </c>
      <c r="G723">
        <v>0.1</v>
      </c>
      <c r="H723" t="s">
        <v>8419</v>
      </c>
    </row>
    <row r="724" spans="1:17" x14ac:dyDescent="0.3">
      <c r="A724" t="s">
        <v>3636</v>
      </c>
      <c r="B724">
        <v>34</v>
      </c>
      <c r="C724">
        <v>99055</v>
      </c>
      <c r="D724">
        <v>9</v>
      </c>
      <c r="E724" t="s">
        <v>943</v>
      </c>
      <c r="F724">
        <v>40</v>
      </c>
      <c r="G724">
        <v>10.9</v>
      </c>
      <c r="H724" t="s">
        <v>8420</v>
      </c>
      <c r="I724" t="s">
        <v>8421</v>
      </c>
      <c r="J724" t="s">
        <v>8422</v>
      </c>
      <c r="K724" t="s">
        <v>8423</v>
      </c>
      <c r="L724" t="s">
        <v>8424</v>
      </c>
      <c r="M724" t="s">
        <v>8425</v>
      </c>
      <c r="N724" t="s">
        <v>8426</v>
      </c>
      <c r="O724" t="s">
        <v>8427</v>
      </c>
    </row>
    <row r="725" spans="1:17" x14ac:dyDescent="0.3">
      <c r="A725" t="s">
        <v>4277</v>
      </c>
      <c r="B725">
        <v>34</v>
      </c>
      <c r="C725">
        <v>32682</v>
      </c>
      <c r="D725">
        <v>0</v>
      </c>
      <c r="E725" t="s">
        <v>2375</v>
      </c>
      <c r="F725">
        <v>40</v>
      </c>
      <c r="G725">
        <v>3.3020833333333335</v>
      </c>
      <c r="H725" t="s">
        <v>8428</v>
      </c>
      <c r="I725" t="s">
        <v>8429</v>
      </c>
      <c r="J725" t="s">
        <v>8430</v>
      </c>
      <c r="K725" t="s">
        <v>8431</v>
      </c>
      <c r="L725" t="s">
        <v>8432</v>
      </c>
      <c r="M725" t="s">
        <v>8433</v>
      </c>
      <c r="N725" t="s">
        <v>8434</v>
      </c>
      <c r="O725" t="s">
        <v>8435</v>
      </c>
    </row>
    <row r="726" spans="1:17" x14ac:dyDescent="0.3">
      <c r="A726" t="s">
        <v>3580</v>
      </c>
      <c r="B726">
        <v>34</v>
      </c>
      <c r="C726">
        <v>25390</v>
      </c>
      <c r="D726">
        <v>0</v>
      </c>
      <c r="E726" t="s">
        <v>801</v>
      </c>
      <c r="F726">
        <v>43</v>
      </c>
      <c r="G726">
        <v>0.15833333333333333</v>
      </c>
      <c r="H726" t="s">
        <v>8436</v>
      </c>
      <c r="I726" t="s">
        <v>8437</v>
      </c>
    </row>
    <row r="727" spans="1:17" x14ac:dyDescent="0.3">
      <c r="A727" t="s">
        <v>4132</v>
      </c>
      <c r="B727">
        <v>34</v>
      </c>
      <c r="C727">
        <v>31996</v>
      </c>
      <c r="D727">
        <v>0</v>
      </c>
      <c r="E727" t="s">
        <v>2062</v>
      </c>
      <c r="F727">
        <v>45</v>
      </c>
      <c r="G727">
        <v>7.3624999999999998</v>
      </c>
      <c r="H727" t="s">
        <v>8438</v>
      </c>
      <c r="I727" t="s">
        <v>8439</v>
      </c>
      <c r="J727" t="s">
        <v>8440</v>
      </c>
      <c r="K727" t="s">
        <v>8441</v>
      </c>
      <c r="L727" t="s">
        <v>8442</v>
      </c>
      <c r="M727" t="s">
        <v>8443</v>
      </c>
      <c r="N727" t="s">
        <v>8444</v>
      </c>
      <c r="O727" t="s">
        <v>8445</v>
      </c>
    </row>
    <row r="728" spans="1:17" x14ac:dyDescent="0.3">
      <c r="A728" t="s">
        <v>3482</v>
      </c>
      <c r="B728">
        <v>34</v>
      </c>
      <c r="C728">
        <v>23671</v>
      </c>
      <c r="D728">
        <v>0</v>
      </c>
      <c r="E728" t="s">
        <v>519</v>
      </c>
      <c r="F728">
        <v>45</v>
      </c>
      <c r="G728">
        <v>9.5083333333333329</v>
      </c>
      <c r="H728" t="s">
        <v>8446</v>
      </c>
      <c r="I728" t="s">
        <v>8447</v>
      </c>
    </row>
    <row r="729" spans="1:17" x14ac:dyDescent="0.3">
      <c r="A729" t="s">
        <v>3749</v>
      </c>
      <c r="B729">
        <v>34</v>
      </c>
      <c r="C729">
        <v>28231</v>
      </c>
      <c r="D729">
        <v>0</v>
      </c>
      <c r="E729" t="s">
        <v>1202</v>
      </c>
      <c r="F729">
        <v>50</v>
      </c>
      <c r="G729">
        <v>2.6062500000000002</v>
      </c>
      <c r="H729" t="s">
        <v>5120</v>
      </c>
      <c r="I729" t="s">
        <v>8448</v>
      </c>
      <c r="J729" t="s">
        <v>8449</v>
      </c>
      <c r="K729" t="s">
        <v>8450</v>
      </c>
      <c r="L729" t="s">
        <v>8451</v>
      </c>
      <c r="M729" t="s">
        <v>8452</v>
      </c>
      <c r="N729" t="s">
        <v>8453</v>
      </c>
      <c r="O729" t="s">
        <v>8454</v>
      </c>
    </row>
    <row r="730" spans="1:17" x14ac:dyDescent="0.3">
      <c r="A730" t="s">
        <v>3690</v>
      </c>
      <c r="B730">
        <v>34</v>
      </c>
      <c r="C730">
        <v>27987</v>
      </c>
      <c r="D730">
        <v>0</v>
      </c>
      <c r="E730" t="s">
        <v>1075</v>
      </c>
      <c r="F730">
        <v>50</v>
      </c>
      <c r="G730">
        <v>10.081481480000001</v>
      </c>
      <c r="H730" t="s">
        <v>5120</v>
      </c>
      <c r="I730" t="s">
        <v>8455</v>
      </c>
      <c r="J730" t="s">
        <v>8456</v>
      </c>
      <c r="K730" t="s">
        <v>8457</v>
      </c>
      <c r="L730" t="s">
        <v>8458</v>
      </c>
      <c r="M730" t="s">
        <v>8459</v>
      </c>
      <c r="N730" t="s">
        <v>8460</v>
      </c>
      <c r="O730" t="s">
        <v>8461</v>
      </c>
      <c r="P730" t="s">
        <v>8462</v>
      </c>
    </row>
    <row r="731" spans="1:17" x14ac:dyDescent="0.3">
      <c r="A731" t="s">
        <v>3997</v>
      </c>
      <c r="B731">
        <v>34</v>
      </c>
      <c r="C731">
        <v>31262</v>
      </c>
      <c r="D731">
        <v>0</v>
      </c>
      <c r="E731" t="s">
        <v>1764</v>
      </c>
      <c r="F731">
        <v>50</v>
      </c>
      <c r="G731">
        <v>3.2</v>
      </c>
      <c r="H731" t="s">
        <v>8463</v>
      </c>
      <c r="I731" t="s">
        <v>8464</v>
      </c>
      <c r="J731" t="s">
        <v>8465</v>
      </c>
      <c r="K731" t="s">
        <v>8466</v>
      </c>
      <c r="L731" t="s">
        <v>8467</v>
      </c>
      <c r="M731" t="s">
        <v>8468</v>
      </c>
      <c r="N731" t="s">
        <v>8469</v>
      </c>
      <c r="O731" t="s">
        <v>8470</v>
      </c>
    </row>
    <row r="732" spans="1:17" x14ac:dyDescent="0.3">
      <c r="A732" t="s">
        <v>3695</v>
      </c>
      <c r="B732">
        <v>34</v>
      </c>
      <c r="C732">
        <v>99051</v>
      </c>
      <c r="D732">
        <v>18</v>
      </c>
      <c r="E732" t="s">
        <v>1085</v>
      </c>
      <c r="F732">
        <v>50</v>
      </c>
      <c r="G732">
        <v>4.8833333333333337</v>
      </c>
      <c r="H732" t="s">
        <v>8471</v>
      </c>
      <c r="I732" t="s">
        <v>8472</v>
      </c>
      <c r="J732" t="s">
        <v>8473</v>
      </c>
      <c r="K732" t="s">
        <v>8474</v>
      </c>
      <c r="L732" t="s">
        <v>8475</v>
      </c>
      <c r="M732" t="s">
        <v>8476</v>
      </c>
      <c r="N732" t="s">
        <v>8477</v>
      </c>
      <c r="O732" t="s">
        <v>8478</v>
      </c>
    </row>
    <row r="733" spans="1:17" x14ac:dyDescent="0.3">
      <c r="A733" t="s">
        <v>3666</v>
      </c>
      <c r="B733">
        <v>34</v>
      </c>
      <c r="C733">
        <v>32512</v>
      </c>
      <c r="D733">
        <v>0</v>
      </c>
      <c r="E733" t="s">
        <v>1016</v>
      </c>
      <c r="F733">
        <v>50</v>
      </c>
      <c r="G733">
        <v>1.2433333333333334</v>
      </c>
      <c r="H733" t="s">
        <v>8479</v>
      </c>
      <c r="I733" t="s">
        <v>8480</v>
      </c>
      <c r="J733" t="s">
        <v>8481</v>
      </c>
      <c r="K733" t="s">
        <v>8482</v>
      </c>
      <c r="L733" t="s">
        <v>8483</v>
      </c>
      <c r="M733" t="s">
        <v>8484</v>
      </c>
      <c r="N733" t="s">
        <v>8485</v>
      </c>
      <c r="O733" t="s">
        <v>8486</v>
      </c>
      <c r="P733" t="s">
        <v>8487</v>
      </c>
      <c r="Q733" t="s">
        <v>8488</v>
      </c>
    </row>
    <row r="734" spans="1:17" x14ac:dyDescent="0.3">
      <c r="A734" t="s">
        <v>3595</v>
      </c>
      <c r="B734">
        <v>34</v>
      </c>
      <c r="C734">
        <v>28798</v>
      </c>
      <c r="D734">
        <v>0</v>
      </c>
      <c r="E734" t="s">
        <v>843</v>
      </c>
      <c r="F734">
        <v>53</v>
      </c>
      <c r="G734">
        <v>2.7708333333333335</v>
      </c>
      <c r="H734" t="s">
        <v>8489</v>
      </c>
      <c r="I734" t="s">
        <v>8490</v>
      </c>
      <c r="J734" t="s">
        <v>8491</v>
      </c>
      <c r="K734" t="s">
        <v>8492</v>
      </c>
    </row>
    <row r="735" spans="1:17" x14ac:dyDescent="0.3">
      <c r="A735" t="s">
        <v>4608</v>
      </c>
      <c r="B735">
        <v>34</v>
      </c>
      <c r="C735">
        <v>32879</v>
      </c>
      <c r="D735">
        <v>2</v>
      </c>
      <c r="E735" t="s">
        <v>3029</v>
      </c>
      <c r="F735">
        <v>55</v>
      </c>
      <c r="G735">
        <v>3.6583333333333332</v>
      </c>
      <c r="H735" t="s">
        <v>5120</v>
      </c>
      <c r="I735" t="s">
        <v>8493</v>
      </c>
      <c r="J735" t="s">
        <v>8494</v>
      </c>
      <c r="K735" t="s">
        <v>8495</v>
      </c>
      <c r="L735" t="s">
        <v>8496</v>
      </c>
      <c r="M735" t="s">
        <v>8497</v>
      </c>
      <c r="N735" t="s">
        <v>8498</v>
      </c>
      <c r="O735" t="s">
        <v>8499</v>
      </c>
    </row>
    <row r="736" spans="1:17" x14ac:dyDescent="0.3">
      <c r="A736" t="s">
        <v>4528</v>
      </c>
      <c r="B736">
        <v>34</v>
      </c>
      <c r="C736">
        <v>33330</v>
      </c>
      <c r="D736">
        <v>0</v>
      </c>
      <c r="E736" t="s">
        <v>2885</v>
      </c>
      <c r="F736">
        <v>55</v>
      </c>
      <c r="G736">
        <v>7.2854166666666664</v>
      </c>
      <c r="H736" t="s">
        <v>8500</v>
      </c>
      <c r="I736" t="s">
        <v>8501</v>
      </c>
      <c r="J736" t="s">
        <v>8502</v>
      </c>
      <c r="K736" t="s">
        <v>8503</v>
      </c>
      <c r="L736" t="s">
        <v>8504</v>
      </c>
      <c r="M736" t="s">
        <v>8505</v>
      </c>
      <c r="N736" t="s">
        <v>8506</v>
      </c>
      <c r="O736" t="s">
        <v>8507</v>
      </c>
    </row>
    <row r="737" spans="1:16" x14ac:dyDescent="0.3">
      <c r="A737" t="s">
        <v>4065</v>
      </c>
      <c r="B737">
        <v>34</v>
      </c>
      <c r="C737">
        <v>99033</v>
      </c>
      <c r="D737">
        <v>85</v>
      </c>
      <c r="E737" t="s">
        <v>4825</v>
      </c>
      <c r="F737">
        <v>55</v>
      </c>
      <c r="G737">
        <v>3.82037037</v>
      </c>
      <c r="H737" t="s">
        <v>8508</v>
      </c>
      <c r="I737" t="s">
        <v>8509</v>
      </c>
      <c r="J737" t="s">
        <v>8510</v>
      </c>
      <c r="K737" t="s">
        <v>8511</v>
      </c>
      <c r="L737" t="s">
        <v>8512</v>
      </c>
      <c r="M737" t="s">
        <v>8513</v>
      </c>
      <c r="N737" t="s">
        <v>8514</v>
      </c>
      <c r="O737" t="s">
        <v>8515</v>
      </c>
      <c r="P737" t="s">
        <v>8516</v>
      </c>
    </row>
    <row r="738" spans="1:16" x14ac:dyDescent="0.3">
      <c r="A738" t="s">
        <v>3791</v>
      </c>
      <c r="B738">
        <v>34</v>
      </c>
      <c r="C738">
        <v>33572</v>
      </c>
      <c r="D738">
        <v>0</v>
      </c>
      <c r="E738" t="s">
        <v>1290</v>
      </c>
      <c r="F738">
        <v>57</v>
      </c>
      <c r="G738">
        <v>0.34666666666666668</v>
      </c>
      <c r="H738" t="s">
        <v>5120</v>
      </c>
      <c r="I738" t="s">
        <v>8517</v>
      </c>
      <c r="J738" t="s">
        <v>8518</v>
      </c>
      <c r="K738" t="s">
        <v>8519</v>
      </c>
      <c r="L738" t="s">
        <v>8520</v>
      </c>
    </row>
    <row r="739" spans="1:16" x14ac:dyDescent="0.3">
      <c r="A739" t="s">
        <v>4643</v>
      </c>
      <c r="B739">
        <v>34</v>
      </c>
      <c r="C739">
        <v>33499</v>
      </c>
      <c r="D739">
        <v>1</v>
      </c>
      <c r="E739" t="s">
        <v>3099</v>
      </c>
      <c r="F739">
        <v>57</v>
      </c>
      <c r="G739">
        <v>3.1518518516666667</v>
      </c>
      <c r="H739" t="s">
        <v>5120</v>
      </c>
      <c r="I739" t="s">
        <v>8521</v>
      </c>
      <c r="J739" t="s">
        <v>8522</v>
      </c>
      <c r="K739" t="s">
        <v>8523</v>
      </c>
      <c r="L739" t="s">
        <v>8524</v>
      </c>
      <c r="M739" t="s">
        <v>8525</v>
      </c>
      <c r="N739" t="s">
        <v>8526</v>
      </c>
      <c r="O739" t="s">
        <v>8527</v>
      </c>
      <c r="P739" t="s">
        <v>8528</v>
      </c>
    </row>
    <row r="740" spans="1:16" x14ac:dyDescent="0.3">
      <c r="A740" t="s">
        <v>3480</v>
      </c>
      <c r="B740">
        <v>34</v>
      </c>
      <c r="C740">
        <v>23532</v>
      </c>
      <c r="D740">
        <v>0</v>
      </c>
      <c r="E740" t="s">
        <v>511</v>
      </c>
      <c r="F740">
        <v>60</v>
      </c>
      <c r="G740">
        <v>3.2687500000000003</v>
      </c>
      <c r="H740" t="s">
        <v>5120</v>
      </c>
      <c r="I740" t="s">
        <v>8529</v>
      </c>
      <c r="J740" t="s">
        <v>8530</v>
      </c>
      <c r="K740" t="s">
        <v>8531</v>
      </c>
      <c r="L740" t="s">
        <v>8532</v>
      </c>
      <c r="M740" t="s">
        <v>8533</v>
      </c>
      <c r="N740" t="s">
        <v>8534</v>
      </c>
      <c r="O740" t="s">
        <v>8535</v>
      </c>
    </row>
    <row r="741" spans="1:16" x14ac:dyDescent="0.3">
      <c r="A741" t="s">
        <v>4496</v>
      </c>
      <c r="B741">
        <v>34</v>
      </c>
      <c r="C741">
        <v>33265</v>
      </c>
      <c r="D741">
        <v>0</v>
      </c>
      <c r="E741" t="s">
        <v>2822</v>
      </c>
      <c r="F741">
        <v>60</v>
      </c>
      <c r="G741">
        <v>7.2407407400000006</v>
      </c>
      <c r="H741" t="s">
        <v>5120</v>
      </c>
      <c r="I741" t="s">
        <v>8536</v>
      </c>
      <c r="J741" t="s">
        <v>8537</v>
      </c>
      <c r="K741" t="s">
        <v>8538</v>
      </c>
      <c r="L741" t="s">
        <v>8539</v>
      </c>
      <c r="M741" t="s">
        <v>8540</v>
      </c>
      <c r="N741" t="s">
        <v>8541</v>
      </c>
      <c r="O741" t="s">
        <v>8542</v>
      </c>
      <c r="P741" t="s">
        <v>8543</v>
      </c>
    </row>
    <row r="742" spans="1:16" x14ac:dyDescent="0.3">
      <c r="A742" t="s">
        <v>3985</v>
      </c>
      <c r="B742">
        <v>34</v>
      </c>
      <c r="C742">
        <v>31206</v>
      </c>
      <c r="D742">
        <v>0</v>
      </c>
      <c r="E742" t="s">
        <v>1737</v>
      </c>
      <c r="F742">
        <v>60</v>
      </c>
      <c r="G742">
        <v>7.8666666666666671</v>
      </c>
      <c r="H742" t="s">
        <v>8544</v>
      </c>
      <c r="I742" t="s">
        <v>8545</v>
      </c>
      <c r="J742" t="s">
        <v>8546</v>
      </c>
      <c r="K742" t="s">
        <v>8547</v>
      </c>
      <c r="L742" t="s">
        <v>8548</v>
      </c>
      <c r="M742" t="s">
        <v>8549</v>
      </c>
      <c r="N742" t="s">
        <v>8550</v>
      </c>
      <c r="O742" t="s">
        <v>8551</v>
      </c>
    </row>
    <row r="743" spans="1:16" x14ac:dyDescent="0.3">
      <c r="A743" t="s">
        <v>3657</v>
      </c>
      <c r="B743">
        <v>34</v>
      </c>
      <c r="C743">
        <v>27600</v>
      </c>
      <c r="D743">
        <v>0</v>
      </c>
      <c r="E743" t="s">
        <v>996</v>
      </c>
      <c r="F743">
        <v>60</v>
      </c>
      <c r="G743">
        <v>6.3604166666666666</v>
      </c>
      <c r="H743" t="s">
        <v>8552</v>
      </c>
      <c r="I743" t="s">
        <v>8553</v>
      </c>
      <c r="J743" t="s">
        <v>8554</v>
      </c>
      <c r="K743" t="s">
        <v>8555</v>
      </c>
      <c r="L743" t="s">
        <v>8556</v>
      </c>
      <c r="M743" t="s">
        <v>8557</v>
      </c>
      <c r="N743" t="s">
        <v>8558</v>
      </c>
      <c r="O743" t="s">
        <v>8559</v>
      </c>
    </row>
    <row r="744" spans="1:16" x14ac:dyDescent="0.3">
      <c r="A744" t="s">
        <v>3999</v>
      </c>
      <c r="B744">
        <v>34</v>
      </c>
      <c r="C744">
        <v>31269</v>
      </c>
      <c r="D744">
        <v>0</v>
      </c>
      <c r="E744" t="s">
        <v>1768</v>
      </c>
      <c r="F744">
        <v>60</v>
      </c>
      <c r="G744">
        <v>7.7041666666666666</v>
      </c>
      <c r="H744" t="s">
        <v>8560</v>
      </c>
      <c r="I744" t="s">
        <v>8561</v>
      </c>
      <c r="J744" t="s">
        <v>8562</v>
      </c>
      <c r="K744" t="s">
        <v>8563</v>
      </c>
    </row>
    <row r="745" spans="1:16" x14ac:dyDescent="0.3">
      <c r="A745" t="s">
        <v>3618</v>
      </c>
      <c r="B745">
        <v>34</v>
      </c>
      <c r="C745">
        <v>32500</v>
      </c>
      <c r="D745">
        <v>0</v>
      </c>
      <c r="E745" t="s">
        <v>897</v>
      </c>
      <c r="F745">
        <v>65</v>
      </c>
      <c r="G745">
        <v>1.27037037</v>
      </c>
      <c r="H745" t="s">
        <v>8564</v>
      </c>
      <c r="I745" t="s">
        <v>8565</v>
      </c>
      <c r="J745" t="s">
        <v>8566</v>
      </c>
      <c r="K745" t="s">
        <v>8567</v>
      </c>
      <c r="L745" t="s">
        <v>8568</v>
      </c>
      <c r="M745" t="s">
        <v>8569</v>
      </c>
      <c r="N745" t="s">
        <v>8570</v>
      </c>
      <c r="O745" t="s">
        <v>8571</v>
      </c>
      <c r="P745" t="s">
        <v>8572</v>
      </c>
    </row>
    <row r="746" spans="1:16" x14ac:dyDescent="0.3">
      <c r="A746" t="s">
        <v>3689</v>
      </c>
      <c r="B746">
        <v>34</v>
      </c>
      <c r="C746">
        <v>27964</v>
      </c>
      <c r="D746">
        <v>0</v>
      </c>
      <c r="E746" t="s">
        <v>1073</v>
      </c>
      <c r="F746">
        <v>65</v>
      </c>
      <c r="G746">
        <v>4.0041666666666664</v>
      </c>
      <c r="H746" t="s">
        <v>8573</v>
      </c>
      <c r="I746" t="s">
        <v>8574</v>
      </c>
      <c r="J746" t="s">
        <v>8575</v>
      </c>
      <c r="K746" t="s">
        <v>8576</v>
      </c>
      <c r="L746" t="s">
        <v>8577</v>
      </c>
      <c r="M746" t="s">
        <v>8578</v>
      </c>
      <c r="N746" t="s">
        <v>8579</v>
      </c>
      <c r="O746" t="s">
        <v>8580</v>
      </c>
    </row>
    <row r="747" spans="1:16" x14ac:dyDescent="0.3">
      <c r="A747" t="s">
        <v>4566</v>
      </c>
      <c r="B747">
        <v>34</v>
      </c>
      <c r="C747">
        <v>429632</v>
      </c>
      <c r="D747">
        <v>1</v>
      </c>
      <c r="E747" t="s">
        <v>2955</v>
      </c>
      <c r="F747">
        <v>66</v>
      </c>
      <c r="G747">
        <v>5.7259259250000003</v>
      </c>
      <c r="H747" t="s">
        <v>8581</v>
      </c>
      <c r="I747" t="s">
        <v>8582</v>
      </c>
      <c r="J747" t="s">
        <v>8583</v>
      </c>
      <c r="K747" t="s">
        <v>8584</v>
      </c>
      <c r="L747" t="s">
        <v>8585</v>
      </c>
      <c r="M747" t="s">
        <v>8586</v>
      </c>
      <c r="N747" t="s">
        <v>8587</v>
      </c>
      <c r="O747" t="s">
        <v>8588</v>
      </c>
      <c r="P747" t="s">
        <v>8589</v>
      </c>
    </row>
    <row r="748" spans="1:16" x14ac:dyDescent="0.3">
      <c r="A748" t="s">
        <v>4105</v>
      </c>
      <c r="B748">
        <v>34</v>
      </c>
      <c r="C748">
        <v>31776</v>
      </c>
      <c r="D748">
        <v>0</v>
      </c>
      <c r="E748" t="s">
        <v>2000</v>
      </c>
      <c r="F748">
        <v>70</v>
      </c>
      <c r="G748">
        <v>3.9277777766666668</v>
      </c>
      <c r="H748" t="s">
        <v>5120</v>
      </c>
      <c r="I748" t="s">
        <v>8590</v>
      </c>
      <c r="J748" t="s">
        <v>8591</v>
      </c>
      <c r="K748" t="s">
        <v>8592</v>
      </c>
      <c r="L748" t="s">
        <v>8593</v>
      </c>
      <c r="M748" t="s">
        <v>8594</v>
      </c>
      <c r="N748" t="s">
        <v>8595</v>
      </c>
      <c r="O748" t="s">
        <v>8596</v>
      </c>
      <c r="P748" t="s">
        <v>8597</v>
      </c>
    </row>
    <row r="749" spans="1:16" x14ac:dyDescent="0.3">
      <c r="A749" t="s">
        <v>4068</v>
      </c>
      <c r="B749">
        <v>34</v>
      </c>
      <c r="C749">
        <v>99033</v>
      </c>
      <c r="D749">
        <v>89</v>
      </c>
      <c r="E749" t="s">
        <v>4828</v>
      </c>
      <c r="F749">
        <v>70</v>
      </c>
      <c r="G749">
        <v>6.2750000000000004</v>
      </c>
      <c r="H749" t="s">
        <v>5120</v>
      </c>
      <c r="I749" t="s">
        <v>8598</v>
      </c>
      <c r="J749" t="s">
        <v>8599</v>
      </c>
      <c r="K749" t="s">
        <v>8600</v>
      </c>
      <c r="L749" t="s">
        <v>8601</v>
      </c>
      <c r="M749" t="s">
        <v>8602</v>
      </c>
      <c r="N749" t="s">
        <v>8603</v>
      </c>
      <c r="O749" t="s">
        <v>8604</v>
      </c>
    </row>
    <row r="750" spans="1:16" x14ac:dyDescent="0.3">
      <c r="A750" t="s">
        <v>3603</v>
      </c>
      <c r="B750">
        <v>34</v>
      </c>
      <c r="C750">
        <v>26414</v>
      </c>
      <c r="D750">
        <v>0</v>
      </c>
      <c r="E750" t="s">
        <v>857</v>
      </c>
      <c r="F750">
        <v>70</v>
      </c>
      <c r="G750">
        <v>3.4937499999999999</v>
      </c>
      <c r="H750" t="s">
        <v>5120</v>
      </c>
      <c r="I750" t="s">
        <v>8605</v>
      </c>
      <c r="J750" t="s">
        <v>8606</v>
      </c>
      <c r="K750" t="s">
        <v>8607</v>
      </c>
      <c r="L750" t="s">
        <v>8608</v>
      </c>
      <c r="M750" t="s">
        <v>8609</v>
      </c>
      <c r="N750" t="s">
        <v>8610</v>
      </c>
      <c r="O750" t="s">
        <v>8611</v>
      </c>
    </row>
    <row r="751" spans="1:16" x14ac:dyDescent="0.3">
      <c r="A751" t="s">
        <v>3626</v>
      </c>
      <c r="B751">
        <v>34</v>
      </c>
      <c r="C751">
        <v>32959</v>
      </c>
      <c r="D751">
        <v>0</v>
      </c>
      <c r="E751" t="s">
        <v>917</v>
      </c>
      <c r="F751">
        <v>70</v>
      </c>
      <c r="G751">
        <v>1.5791666666666666</v>
      </c>
      <c r="H751" t="s">
        <v>8612</v>
      </c>
      <c r="I751" t="s">
        <v>8613</v>
      </c>
      <c r="J751" t="s">
        <v>8614</v>
      </c>
      <c r="K751" t="s">
        <v>8615</v>
      </c>
    </row>
    <row r="752" spans="1:16" x14ac:dyDescent="0.3">
      <c r="A752" t="s">
        <v>3860</v>
      </c>
      <c r="B752">
        <v>34</v>
      </c>
      <c r="C752">
        <v>29624</v>
      </c>
      <c r="D752">
        <v>0</v>
      </c>
      <c r="E752" t="s">
        <v>1444</v>
      </c>
      <c r="F752">
        <v>70</v>
      </c>
      <c r="G752">
        <v>6.0583333333333336</v>
      </c>
      <c r="H752" t="s">
        <v>8616</v>
      </c>
      <c r="I752" t="s">
        <v>8617</v>
      </c>
      <c r="J752" t="s">
        <v>8618</v>
      </c>
      <c r="K752" t="s">
        <v>8619</v>
      </c>
    </row>
    <row r="753" spans="1:20" x14ac:dyDescent="0.3">
      <c r="A753" t="s">
        <v>3785</v>
      </c>
      <c r="B753">
        <v>34</v>
      </c>
      <c r="C753">
        <v>31283</v>
      </c>
      <c r="D753">
        <v>1</v>
      </c>
      <c r="E753" t="s">
        <v>1276</v>
      </c>
      <c r="F753">
        <v>75</v>
      </c>
      <c r="G753">
        <v>1.0854166666666667</v>
      </c>
      <c r="H753" t="s">
        <v>5120</v>
      </c>
      <c r="I753" t="s">
        <v>8620</v>
      </c>
      <c r="J753" t="s">
        <v>8621</v>
      </c>
      <c r="K753" t="s">
        <v>8622</v>
      </c>
      <c r="L753" t="s">
        <v>8623</v>
      </c>
      <c r="M753" t="s">
        <v>8624</v>
      </c>
      <c r="N753" t="s">
        <v>8625</v>
      </c>
      <c r="O753" t="s">
        <v>8626</v>
      </c>
    </row>
    <row r="754" spans="1:20" x14ac:dyDescent="0.3">
      <c r="A754" t="s">
        <v>3619</v>
      </c>
      <c r="B754">
        <v>34</v>
      </c>
      <c r="C754">
        <v>32575</v>
      </c>
      <c r="D754">
        <v>0</v>
      </c>
      <c r="E754" t="s">
        <v>900</v>
      </c>
      <c r="F754">
        <v>75</v>
      </c>
      <c r="G754">
        <v>0.19444444333333333</v>
      </c>
      <c r="H754" t="s">
        <v>8627</v>
      </c>
      <c r="I754" t="s">
        <v>8628</v>
      </c>
      <c r="J754" t="s">
        <v>8629</v>
      </c>
      <c r="K754" t="s">
        <v>8630</v>
      </c>
      <c r="L754" t="s">
        <v>8631</v>
      </c>
      <c r="M754" t="s">
        <v>8632</v>
      </c>
    </row>
    <row r="755" spans="1:20" x14ac:dyDescent="0.3">
      <c r="A755" t="s">
        <v>4370</v>
      </c>
      <c r="B755">
        <v>34</v>
      </c>
      <c r="C755">
        <v>26414</v>
      </c>
      <c r="D755">
        <v>1</v>
      </c>
      <c r="E755" t="s">
        <v>2570</v>
      </c>
      <c r="F755">
        <v>75</v>
      </c>
      <c r="G755">
        <v>8.3041666666666671</v>
      </c>
      <c r="H755" t="s">
        <v>8633</v>
      </c>
      <c r="I755" t="s">
        <v>8634</v>
      </c>
      <c r="J755" t="s">
        <v>8635</v>
      </c>
      <c r="K755" t="s">
        <v>8636</v>
      </c>
      <c r="L755" t="s">
        <v>8637</v>
      </c>
      <c r="M755" t="s">
        <v>8638</v>
      </c>
      <c r="N755" t="s">
        <v>8639</v>
      </c>
      <c r="O755" t="s">
        <v>8640</v>
      </c>
    </row>
    <row r="756" spans="1:20" x14ac:dyDescent="0.3">
      <c r="A756" t="s">
        <v>3704</v>
      </c>
      <c r="B756">
        <v>34</v>
      </c>
      <c r="C756">
        <v>99033</v>
      </c>
      <c r="D756">
        <v>162</v>
      </c>
      <c r="E756" t="s">
        <v>4805</v>
      </c>
      <c r="F756">
        <v>75</v>
      </c>
      <c r="G756">
        <v>2.6104166666666666</v>
      </c>
      <c r="H756" t="s">
        <v>8641</v>
      </c>
      <c r="I756" t="s">
        <v>8642</v>
      </c>
      <c r="J756" t="s">
        <v>8643</v>
      </c>
      <c r="K756" t="s">
        <v>8644</v>
      </c>
      <c r="L756" t="s">
        <v>8645</v>
      </c>
      <c r="M756" t="s">
        <v>8646</v>
      </c>
      <c r="N756" t="s">
        <v>8647</v>
      </c>
      <c r="O756" t="s">
        <v>8648</v>
      </c>
    </row>
    <row r="757" spans="1:20" x14ac:dyDescent="0.3">
      <c r="A757" t="s">
        <v>3566</v>
      </c>
      <c r="B757">
        <v>34</v>
      </c>
      <c r="C757">
        <v>33014</v>
      </c>
      <c r="D757">
        <v>0</v>
      </c>
      <c r="E757" t="s">
        <v>759</v>
      </c>
      <c r="F757">
        <v>78</v>
      </c>
      <c r="G757">
        <v>0.11666666666666667</v>
      </c>
      <c r="H757" t="s">
        <v>8649</v>
      </c>
      <c r="I757" t="s">
        <v>8650</v>
      </c>
      <c r="J757" t="s">
        <v>8651</v>
      </c>
      <c r="K757" t="s">
        <v>8652</v>
      </c>
    </row>
    <row r="758" spans="1:20" x14ac:dyDescent="0.3">
      <c r="A758" t="s">
        <v>4193</v>
      </c>
      <c r="B758">
        <v>34</v>
      </c>
      <c r="C758">
        <v>99033</v>
      </c>
      <c r="D758">
        <v>194</v>
      </c>
      <c r="E758" t="s">
        <v>2204</v>
      </c>
      <c r="F758">
        <v>80</v>
      </c>
      <c r="G758">
        <v>2.3576923066666668</v>
      </c>
      <c r="H758" t="s">
        <v>5120</v>
      </c>
      <c r="I758" t="s">
        <v>5120</v>
      </c>
      <c r="J758" t="s">
        <v>5120</v>
      </c>
      <c r="K758" t="s">
        <v>8653</v>
      </c>
      <c r="L758" t="s">
        <v>8654</v>
      </c>
      <c r="M758" t="s">
        <v>8655</v>
      </c>
      <c r="N758" t="s">
        <v>8656</v>
      </c>
      <c r="O758" t="s">
        <v>8657</v>
      </c>
      <c r="P758" t="s">
        <v>8658</v>
      </c>
      <c r="Q758" t="s">
        <v>8659</v>
      </c>
      <c r="R758" t="s">
        <v>8660</v>
      </c>
      <c r="S758" t="s">
        <v>8661</v>
      </c>
      <c r="T758" t="s">
        <v>8662</v>
      </c>
    </row>
    <row r="759" spans="1:20" x14ac:dyDescent="0.3">
      <c r="A759" t="s">
        <v>3797</v>
      </c>
      <c r="B759">
        <v>34</v>
      </c>
      <c r="C759">
        <v>99033</v>
      </c>
      <c r="D759">
        <v>258</v>
      </c>
      <c r="E759" t="s">
        <v>1301</v>
      </c>
      <c r="F759">
        <v>80</v>
      </c>
      <c r="G759">
        <v>1.9708333333333334</v>
      </c>
      <c r="H759" t="s">
        <v>5120</v>
      </c>
      <c r="I759" t="s">
        <v>8663</v>
      </c>
      <c r="J759" t="s">
        <v>8664</v>
      </c>
      <c r="K759" t="s">
        <v>8665</v>
      </c>
    </row>
    <row r="760" spans="1:20" x14ac:dyDescent="0.3">
      <c r="A760" t="s">
        <v>3553</v>
      </c>
      <c r="B760">
        <v>34</v>
      </c>
      <c r="C760">
        <v>27408</v>
      </c>
      <c r="D760">
        <v>0</v>
      </c>
      <c r="E760" t="s">
        <v>724</v>
      </c>
      <c r="F760">
        <v>80</v>
      </c>
      <c r="G760">
        <v>2.8458333333333332</v>
      </c>
      <c r="H760" t="s">
        <v>8666</v>
      </c>
      <c r="I760" t="s">
        <v>8667</v>
      </c>
      <c r="J760" t="s">
        <v>8668</v>
      </c>
      <c r="K760" t="s">
        <v>8669</v>
      </c>
      <c r="L760" t="s">
        <v>8670</v>
      </c>
      <c r="M760" t="s">
        <v>8671</v>
      </c>
      <c r="N760" t="s">
        <v>8672</v>
      </c>
      <c r="O760" t="s">
        <v>8673</v>
      </c>
    </row>
    <row r="761" spans="1:20" x14ac:dyDescent="0.3">
      <c r="A761" t="s">
        <v>3516</v>
      </c>
      <c r="B761">
        <v>34</v>
      </c>
      <c r="C761">
        <v>24299</v>
      </c>
      <c r="D761">
        <v>0</v>
      </c>
      <c r="E761" t="s">
        <v>618</v>
      </c>
      <c r="F761">
        <v>80</v>
      </c>
      <c r="G761">
        <v>4.4083333333333332</v>
      </c>
      <c r="H761" t="s">
        <v>8674</v>
      </c>
      <c r="I761" t="s">
        <v>8675</v>
      </c>
      <c r="J761" t="s">
        <v>8676</v>
      </c>
      <c r="K761" t="s">
        <v>8677</v>
      </c>
    </row>
    <row r="762" spans="1:20" x14ac:dyDescent="0.3">
      <c r="A762" t="s">
        <v>4242</v>
      </c>
      <c r="B762">
        <v>34</v>
      </c>
      <c r="C762">
        <v>99033</v>
      </c>
      <c r="D762">
        <v>204</v>
      </c>
      <c r="E762" t="s">
        <v>4862</v>
      </c>
      <c r="F762">
        <v>80</v>
      </c>
      <c r="G762">
        <v>4.0708333333333337</v>
      </c>
      <c r="H762" t="s">
        <v>8678</v>
      </c>
      <c r="I762" t="s">
        <v>8679</v>
      </c>
      <c r="J762" t="s">
        <v>8680</v>
      </c>
      <c r="K762" t="s">
        <v>8681</v>
      </c>
    </row>
    <row r="763" spans="1:20" x14ac:dyDescent="0.3">
      <c r="A763" t="s">
        <v>4085</v>
      </c>
      <c r="B763">
        <v>34</v>
      </c>
      <c r="C763">
        <v>99033</v>
      </c>
      <c r="D763">
        <v>113</v>
      </c>
      <c r="E763" t="s">
        <v>4837</v>
      </c>
      <c r="F763">
        <v>85</v>
      </c>
      <c r="G763">
        <v>2.0785714300000002</v>
      </c>
      <c r="H763" t="s">
        <v>8682</v>
      </c>
      <c r="I763" t="s">
        <v>8683</v>
      </c>
      <c r="J763" t="s">
        <v>8684</v>
      </c>
      <c r="K763" t="s">
        <v>8685</v>
      </c>
      <c r="L763" t="s">
        <v>8686</v>
      </c>
      <c r="M763" t="s">
        <v>8687</v>
      </c>
      <c r="N763" t="s">
        <v>8688</v>
      </c>
    </row>
    <row r="764" spans="1:20" x14ac:dyDescent="0.3">
      <c r="A764" t="s">
        <v>4192</v>
      </c>
      <c r="B764">
        <v>34</v>
      </c>
      <c r="C764">
        <v>99033</v>
      </c>
      <c r="D764">
        <v>193</v>
      </c>
      <c r="E764" t="s">
        <v>2202</v>
      </c>
      <c r="F764">
        <v>90</v>
      </c>
      <c r="G764">
        <v>0.12407407333333334</v>
      </c>
      <c r="H764" t="s">
        <v>5120</v>
      </c>
      <c r="I764" t="s">
        <v>8689</v>
      </c>
      <c r="J764" t="s">
        <v>8690</v>
      </c>
      <c r="K764" t="s">
        <v>8691</v>
      </c>
      <c r="L764" t="s">
        <v>8692</v>
      </c>
      <c r="M764" t="s">
        <v>8693</v>
      </c>
      <c r="N764" t="s">
        <v>8694</v>
      </c>
      <c r="O764" t="s">
        <v>8695</v>
      </c>
      <c r="P764" t="s">
        <v>8696</v>
      </c>
    </row>
    <row r="765" spans="1:20" x14ac:dyDescent="0.3">
      <c r="A765" t="s">
        <v>3710</v>
      </c>
      <c r="B765">
        <v>34</v>
      </c>
      <c r="C765">
        <v>99033</v>
      </c>
      <c r="D765">
        <v>174</v>
      </c>
      <c r="E765" t="s">
        <v>4806</v>
      </c>
      <c r="F765">
        <v>90</v>
      </c>
      <c r="G765">
        <v>0.79375000000000007</v>
      </c>
      <c r="H765" t="s">
        <v>5120</v>
      </c>
      <c r="I765" t="s">
        <v>8697</v>
      </c>
      <c r="J765" t="s">
        <v>8698</v>
      </c>
      <c r="K765" t="s">
        <v>8699</v>
      </c>
      <c r="L765" t="s">
        <v>8700</v>
      </c>
      <c r="M765" t="s">
        <v>8701</v>
      </c>
      <c r="N765" t="s">
        <v>8702</v>
      </c>
      <c r="O765" t="s">
        <v>8703</v>
      </c>
    </row>
    <row r="766" spans="1:20" x14ac:dyDescent="0.3">
      <c r="A766" t="s">
        <v>3541</v>
      </c>
      <c r="B766">
        <v>34</v>
      </c>
      <c r="C766">
        <v>99051</v>
      </c>
      <c r="D766">
        <v>29</v>
      </c>
      <c r="E766" t="s">
        <v>687</v>
      </c>
      <c r="F766">
        <v>90</v>
      </c>
      <c r="G766">
        <v>3.1416666666666666</v>
      </c>
      <c r="H766" t="s">
        <v>5120</v>
      </c>
      <c r="I766" t="s">
        <v>8704</v>
      </c>
      <c r="J766" t="s">
        <v>8705</v>
      </c>
      <c r="K766" t="s">
        <v>8706</v>
      </c>
      <c r="L766" t="s">
        <v>8707</v>
      </c>
      <c r="M766" t="s">
        <v>8708</v>
      </c>
      <c r="N766" t="s">
        <v>8709</v>
      </c>
      <c r="O766" t="s">
        <v>8710</v>
      </c>
    </row>
    <row r="767" spans="1:20" x14ac:dyDescent="0.3">
      <c r="A767" t="s">
        <v>3558</v>
      </c>
      <c r="B767">
        <v>34</v>
      </c>
      <c r="C767">
        <v>30291</v>
      </c>
      <c r="D767">
        <v>0</v>
      </c>
      <c r="E767" t="s">
        <v>736</v>
      </c>
      <c r="F767">
        <v>90</v>
      </c>
      <c r="G767">
        <v>2.25</v>
      </c>
      <c r="H767" t="s">
        <v>8711</v>
      </c>
      <c r="I767" t="s">
        <v>8712</v>
      </c>
      <c r="J767" t="s">
        <v>8713</v>
      </c>
      <c r="K767" t="s">
        <v>8714</v>
      </c>
      <c r="L767" t="s">
        <v>8715</v>
      </c>
      <c r="M767" t="s">
        <v>8716</v>
      </c>
      <c r="N767" t="s">
        <v>8717</v>
      </c>
      <c r="O767" t="s">
        <v>8718</v>
      </c>
    </row>
    <row r="768" spans="1:20" x14ac:dyDescent="0.3">
      <c r="A768" t="s">
        <v>3621</v>
      </c>
      <c r="B768">
        <v>34</v>
      </c>
      <c r="C768">
        <v>32697</v>
      </c>
      <c r="D768">
        <v>0</v>
      </c>
      <c r="E768" t="s">
        <v>905</v>
      </c>
      <c r="F768">
        <v>90</v>
      </c>
      <c r="G768">
        <v>1.3895833333333334</v>
      </c>
      <c r="H768" t="s">
        <v>8719</v>
      </c>
      <c r="I768" t="s">
        <v>8720</v>
      </c>
      <c r="J768" t="s">
        <v>8721</v>
      </c>
      <c r="K768" t="s">
        <v>8722</v>
      </c>
      <c r="L768" t="s">
        <v>8723</v>
      </c>
      <c r="M768" t="s">
        <v>8724</v>
      </c>
      <c r="N768" t="s">
        <v>8725</v>
      </c>
      <c r="O768" t="s">
        <v>8726</v>
      </c>
    </row>
    <row r="769" spans="1:16" x14ac:dyDescent="0.3">
      <c r="A769" t="s">
        <v>4613</v>
      </c>
      <c r="B769">
        <v>34</v>
      </c>
      <c r="C769">
        <v>99033</v>
      </c>
      <c r="D769">
        <v>300</v>
      </c>
      <c r="E769" t="s">
        <v>4879</v>
      </c>
      <c r="F769">
        <v>95</v>
      </c>
      <c r="G769">
        <v>4.9380952366666664</v>
      </c>
      <c r="H769" t="s">
        <v>5120</v>
      </c>
      <c r="I769" t="s">
        <v>8727</v>
      </c>
      <c r="J769" t="s">
        <v>8728</v>
      </c>
      <c r="K769" t="s">
        <v>8729</v>
      </c>
      <c r="L769" t="s">
        <v>8730</v>
      </c>
      <c r="M769" t="s">
        <v>8731</v>
      </c>
      <c r="N769" t="s">
        <v>8732</v>
      </c>
    </row>
    <row r="770" spans="1:16" x14ac:dyDescent="0.3">
      <c r="A770" t="s">
        <v>3653</v>
      </c>
      <c r="B770">
        <v>34</v>
      </c>
      <c r="C770">
        <v>99051</v>
      </c>
      <c r="D770">
        <v>19</v>
      </c>
      <c r="E770" t="s">
        <v>986</v>
      </c>
      <c r="F770">
        <v>95</v>
      </c>
      <c r="G770">
        <v>4.8895833333333334</v>
      </c>
      <c r="H770" t="s">
        <v>8733</v>
      </c>
      <c r="I770" t="s">
        <v>8734</v>
      </c>
      <c r="J770" t="s">
        <v>8735</v>
      </c>
      <c r="K770" t="s">
        <v>8736</v>
      </c>
      <c r="L770" t="s">
        <v>8737</v>
      </c>
      <c r="M770" t="s">
        <v>8738</v>
      </c>
      <c r="N770" t="s">
        <v>8739</v>
      </c>
      <c r="O770" t="s">
        <v>8740</v>
      </c>
    </row>
    <row r="771" spans="1:16" x14ac:dyDescent="0.3">
      <c r="A771" t="s">
        <v>3646</v>
      </c>
      <c r="B771">
        <v>34</v>
      </c>
      <c r="C771">
        <v>99062</v>
      </c>
      <c r="D771">
        <v>116</v>
      </c>
      <c r="E771" t="s">
        <v>969</v>
      </c>
      <c r="F771">
        <v>95</v>
      </c>
      <c r="G771">
        <v>0.17291666666666666</v>
      </c>
      <c r="H771" t="s">
        <v>8741</v>
      </c>
      <c r="I771" t="s">
        <v>8742</v>
      </c>
      <c r="J771" t="s">
        <v>8743</v>
      </c>
      <c r="K771" t="s">
        <v>8744</v>
      </c>
      <c r="L771" t="s">
        <v>8745</v>
      </c>
      <c r="M771" t="s">
        <v>8746</v>
      </c>
      <c r="N771" t="s">
        <v>8747</v>
      </c>
      <c r="O771" t="s">
        <v>8748</v>
      </c>
    </row>
    <row r="772" spans="1:16" x14ac:dyDescent="0.3">
      <c r="A772" t="s">
        <v>3649</v>
      </c>
      <c r="B772">
        <v>34</v>
      </c>
      <c r="C772">
        <v>99161</v>
      </c>
      <c r="D772">
        <v>116</v>
      </c>
      <c r="E772" t="s">
        <v>975</v>
      </c>
      <c r="F772">
        <v>95</v>
      </c>
      <c r="G772">
        <v>0.13541666666666666</v>
      </c>
      <c r="H772" t="s">
        <v>8749</v>
      </c>
      <c r="I772" t="s">
        <v>8750</v>
      </c>
      <c r="J772" t="s">
        <v>8751</v>
      </c>
      <c r="K772" t="s">
        <v>8752</v>
      </c>
      <c r="L772" t="s">
        <v>8753</v>
      </c>
      <c r="M772" t="s">
        <v>8754</v>
      </c>
      <c r="N772" t="s">
        <v>8755</v>
      </c>
      <c r="O772" t="s">
        <v>8756</v>
      </c>
    </row>
    <row r="773" spans="1:16" x14ac:dyDescent="0.3">
      <c r="A773" t="s">
        <v>3679</v>
      </c>
      <c r="B773">
        <v>34</v>
      </c>
      <c r="C773">
        <v>32700</v>
      </c>
      <c r="D773">
        <v>0</v>
      </c>
      <c r="E773" t="s">
        <v>1048</v>
      </c>
      <c r="F773">
        <v>95</v>
      </c>
      <c r="G773">
        <v>2.7979166666666666</v>
      </c>
      <c r="H773" t="s">
        <v>8757</v>
      </c>
      <c r="I773" t="s">
        <v>8758</v>
      </c>
      <c r="J773" t="s">
        <v>8759</v>
      </c>
      <c r="K773" t="s">
        <v>8760</v>
      </c>
      <c r="L773" t="s">
        <v>8761</v>
      </c>
      <c r="M773" t="s">
        <v>8762</v>
      </c>
      <c r="N773" t="s">
        <v>8763</v>
      </c>
      <c r="O773" t="s">
        <v>8764</v>
      </c>
    </row>
    <row r="774" spans="1:16" x14ac:dyDescent="0.3">
      <c r="A774" t="s">
        <v>3716</v>
      </c>
      <c r="B774">
        <v>34</v>
      </c>
      <c r="C774">
        <v>24733</v>
      </c>
      <c r="D774">
        <v>0</v>
      </c>
      <c r="E774" t="s">
        <v>1129</v>
      </c>
      <c r="F774">
        <v>95</v>
      </c>
      <c r="G774">
        <v>0.11666666666666667</v>
      </c>
      <c r="H774" t="s">
        <v>8765</v>
      </c>
    </row>
    <row r="775" spans="1:16" x14ac:dyDescent="0.3">
      <c r="A775" t="s">
        <v>4434</v>
      </c>
      <c r="B775">
        <v>34</v>
      </c>
      <c r="C775">
        <v>33086</v>
      </c>
      <c r="D775">
        <v>0</v>
      </c>
      <c r="E775" t="s">
        <v>2704</v>
      </c>
      <c r="F775">
        <v>98</v>
      </c>
      <c r="G775">
        <v>5.6395833333333334</v>
      </c>
      <c r="H775" t="s">
        <v>8766</v>
      </c>
      <c r="I775" t="s">
        <v>8767</v>
      </c>
      <c r="J775" t="s">
        <v>8768</v>
      </c>
      <c r="K775" t="s">
        <v>8769</v>
      </c>
      <c r="L775" t="s">
        <v>8770</v>
      </c>
      <c r="M775" t="s">
        <v>8771</v>
      </c>
      <c r="N775" t="s">
        <v>8772</v>
      </c>
      <c r="O775" t="s">
        <v>8773</v>
      </c>
    </row>
    <row r="776" spans="1:16" x14ac:dyDescent="0.3">
      <c r="A776" t="s">
        <v>3632</v>
      </c>
      <c r="B776">
        <v>34</v>
      </c>
      <c r="C776">
        <v>33385</v>
      </c>
      <c r="D776">
        <v>0</v>
      </c>
      <c r="E776" t="s">
        <v>931</v>
      </c>
      <c r="F776">
        <v>99</v>
      </c>
      <c r="G776">
        <v>0.25833333333333336</v>
      </c>
      <c r="H776" t="s">
        <v>8774</v>
      </c>
      <c r="I776" t="s">
        <v>8775</v>
      </c>
      <c r="J776" t="s">
        <v>8776</v>
      </c>
      <c r="K776" t="s">
        <v>8777</v>
      </c>
    </row>
    <row r="777" spans="1:16" x14ac:dyDescent="0.3">
      <c r="A777" t="s">
        <v>3787</v>
      </c>
      <c r="B777">
        <v>34</v>
      </c>
      <c r="C777">
        <v>31433</v>
      </c>
      <c r="D777">
        <v>0</v>
      </c>
      <c r="E777" t="s">
        <v>1281</v>
      </c>
      <c r="F777">
        <v>100</v>
      </c>
      <c r="G777">
        <v>2.3770833333333332</v>
      </c>
      <c r="H777" t="s">
        <v>5120</v>
      </c>
      <c r="I777" t="s">
        <v>8778</v>
      </c>
      <c r="J777" t="s">
        <v>8779</v>
      </c>
      <c r="K777" t="s">
        <v>8780</v>
      </c>
      <c r="L777" t="s">
        <v>8781</v>
      </c>
      <c r="M777" t="s">
        <v>8782</v>
      </c>
      <c r="N777" t="s">
        <v>8783</v>
      </c>
      <c r="O777" t="s">
        <v>8784</v>
      </c>
    </row>
    <row r="778" spans="1:16" x14ac:dyDescent="0.3">
      <c r="A778" t="s">
        <v>4398</v>
      </c>
      <c r="B778">
        <v>34</v>
      </c>
      <c r="C778">
        <v>32988</v>
      </c>
      <c r="D778">
        <v>0</v>
      </c>
      <c r="E778" t="s">
        <v>2632</v>
      </c>
      <c r="F778">
        <v>100</v>
      </c>
      <c r="G778">
        <v>4.07</v>
      </c>
      <c r="H778" t="s">
        <v>5120</v>
      </c>
      <c r="I778" t="s">
        <v>8785</v>
      </c>
      <c r="J778" t="s">
        <v>8786</v>
      </c>
      <c r="K778" t="s">
        <v>8787</v>
      </c>
      <c r="L778" t="s">
        <v>8788</v>
      </c>
    </row>
    <row r="779" spans="1:16" x14ac:dyDescent="0.3">
      <c r="A779" t="s">
        <v>3904</v>
      </c>
      <c r="B779">
        <v>34</v>
      </c>
      <c r="C779">
        <v>30215</v>
      </c>
      <c r="D779">
        <v>0</v>
      </c>
      <c r="E779" t="s">
        <v>1555</v>
      </c>
      <c r="F779">
        <v>100</v>
      </c>
      <c r="G779">
        <v>7.75</v>
      </c>
      <c r="H779" t="s">
        <v>8789</v>
      </c>
      <c r="I779" t="s">
        <v>8790</v>
      </c>
      <c r="J779" t="s">
        <v>8791</v>
      </c>
      <c r="K779" t="s">
        <v>8792</v>
      </c>
      <c r="L779" t="s">
        <v>8793</v>
      </c>
      <c r="M779" t="s">
        <v>8794</v>
      </c>
      <c r="N779" t="s">
        <v>8795</v>
      </c>
      <c r="O779" t="s">
        <v>8796</v>
      </c>
    </row>
    <row r="780" spans="1:16" x14ac:dyDescent="0.3">
      <c r="A780" t="s">
        <v>4326</v>
      </c>
      <c r="B780">
        <v>34</v>
      </c>
      <c r="C780">
        <v>32825</v>
      </c>
      <c r="D780">
        <v>0</v>
      </c>
      <c r="E780" t="s">
        <v>2475</v>
      </c>
      <c r="F780">
        <v>100</v>
      </c>
      <c r="G780">
        <v>3.5249999999999999</v>
      </c>
      <c r="H780" t="s">
        <v>8797</v>
      </c>
      <c r="I780" t="s">
        <v>8798</v>
      </c>
      <c r="J780" t="s">
        <v>8799</v>
      </c>
      <c r="K780" t="s">
        <v>8800</v>
      </c>
    </row>
    <row r="781" spans="1:16" x14ac:dyDescent="0.3">
      <c r="A781" t="s">
        <v>3986</v>
      </c>
      <c r="B781">
        <v>34</v>
      </c>
      <c r="C781">
        <v>31211</v>
      </c>
      <c r="D781">
        <v>0</v>
      </c>
      <c r="E781" t="s">
        <v>1739</v>
      </c>
      <c r="F781">
        <v>100</v>
      </c>
      <c r="G781">
        <v>3.9187500000000002</v>
      </c>
      <c r="H781" t="s">
        <v>8801</v>
      </c>
      <c r="I781" t="s">
        <v>8802</v>
      </c>
      <c r="J781" t="s">
        <v>8803</v>
      </c>
      <c r="K781" t="s">
        <v>8804</v>
      </c>
      <c r="L781" t="s">
        <v>8805</v>
      </c>
      <c r="M781" t="s">
        <v>8806</v>
      </c>
      <c r="N781" t="s">
        <v>8807</v>
      </c>
      <c r="O781" t="s">
        <v>8808</v>
      </c>
    </row>
    <row r="782" spans="1:16" x14ac:dyDescent="0.3">
      <c r="A782" t="s">
        <v>3954</v>
      </c>
      <c r="B782">
        <v>34</v>
      </c>
      <c r="C782">
        <v>30770</v>
      </c>
      <c r="D782">
        <v>0</v>
      </c>
      <c r="E782" t="s">
        <v>1668</v>
      </c>
      <c r="F782">
        <v>105</v>
      </c>
      <c r="G782">
        <v>3.3481481466666669</v>
      </c>
      <c r="H782" t="s">
        <v>8809</v>
      </c>
      <c r="I782" t="s">
        <v>8810</v>
      </c>
      <c r="J782" t="s">
        <v>8811</v>
      </c>
      <c r="K782" t="s">
        <v>8812</v>
      </c>
      <c r="L782" t="s">
        <v>8813</v>
      </c>
      <c r="M782" t="s">
        <v>8814</v>
      </c>
      <c r="N782" t="s">
        <v>8815</v>
      </c>
      <c r="O782" t="s">
        <v>8816</v>
      </c>
      <c r="P782" t="s">
        <v>8817</v>
      </c>
    </row>
    <row r="783" spans="1:16" x14ac:dyDescent="0.3">
      <c r="A783" t="s">
        <v>3567</v>
      </c>
      <c r="B783">
        <v>34</v>
      </c>
      <c r="C783">
        <v>33015</v>
      </c>
      <c r="D783">
        <v>0</v>
      </c>
      <c r="E783" t="s">
        <v>759</v>
      </c>
      <c r="F783">
        <v>105</v>
      </c>
      <c r="G783">
        <v>1.8166666666666667</v>
      </c>
      <c r="H783" t="s">
        <v>8818</v>
      </c>
      <c r="I783" t="s">
        <v>8819</v>
      </c>
      <c r="J783" t="s">
        <v>8820</v>
      </c>
      <c r="K783" t="s">
        <v>8821</v>
      </c>
    </row>
    <row r="784" spans="1:16" x14ac:dyDescent="0.3">
      <c r="A784" t="s">
        <v>3450</v>
      </c>
      <c r="B784">
        <v>34</v>
      </c>
      <c r="C784">
        <v>20884</v>
      </c>
      <c r="D784">
        <v>0</v>
      </c>
      <c r="E784" t="s">
        <v>413</v>
      </c>
      <c r="F784">
        <v>110</v>
      </c>
      <c r="G784">
        <v>9.229629628333333</v>
      </c>
      <c r="H784" t="s">
        <v>5120</v>
      </c>
      <c r="I784" t="s">
        <v>8822</v>
      </c>
      <c r="J784" t="s">
        <v>8823</v>
      </c>
      <c r="K784" t="s">
        <v>8824</v>
      </c>
      <c r="L784" t="s">
        <v>8825</v>
      </c>
      <c r="M784" t="s">
        <v>8826</v>
      </c>
      <c r="N784" t="s">
        <v>8827</v>
      </c>
      <c r="O784" t="s">
        <v>8828</v>
      </c>
      <c r="P784" t="s">
        <v>8829</v>
      </c>
    </row>
    <row r="785" spans="1:22" x14ac:dyDescent="0.3">
      <c r="A785" t="s">
        <v>4963</v>
      </c>
      <c r="B785">
        <v>34</v>
      </c>
      <c r="C785">
        <v>29702</v>
      </c>
      <c r="D785">
        <v>0</v>
      </c>
      <c r="E785" t="s">
        <v>4964</v>
      </c>
      <c r="F785">
        <v>110</v>
      </c>
      <c r="G785">
        <v>0.53333333333333333</v>
      </c>
      <c r="H785" t="s">
        <v>8830</v>
      </c>
      <c r="I785" t="s">
        <v>8831</v>
      </c>
      <c r="J785" t="s">
        <v>8832</v>
      </c>
      <c r="K785" t="s">
        <v>8833</v>
      </c>
    </row>
    <row r="786" spans="1:22" x14ac:dyDescent="0.3">
      <c r="A786" t="s">
        <v>3562</v>
      </c>
      <c r="B786">
        <v>34</v>
      </c>
      <c r="C786">
        <v>32761</v>
      </c>
      <c r="D786">
        <v>4</v>
      </c>
      <c r="E786" t="s">
        <v>747</v>
      </c>
      <c r="F786">
        <v>110</v>
      </c>
      <c r="G786">
        <v>0.10833333333333334</v>
      </c>
      <c r="H786" t="s">
        <v>8834</v>
      </c>
      <c r="I786" t="s">
        <v>8835</v>
      </c>
    </row>
    <row r="787" spans="1:22" x14ac:dyDescent="0.3">
      <c r="A787" t="s">
        <v>3617</v>
      </c>
      <c r="B787">
        <v>34</v>
      </c>
      <c r="C787">
        <v>32221</v>
      </c>
      <c r="D787">
        <v>0</v>
      </c>
      <c r="E787" t="s">
        <v>895</v>
      </c>
      <c r="F787">
        <v>115</v>
      </c>
      <c r="G787">
        <v>0.1875</v>
      </c>
      <c r="H787" t="s">
        <v>8836</v>
      </c>
      <c r="I787" t="s">
        <v>8837</v>
      </c>
      <c r="J787" t="s">
        <v>8838</v>
      </c>
      <c r="K787" t="s">
        <v>8839</v>
      </c>
    </row>
    <row r="788" spans="1:22" x14ac:dyDescent="0.3">
      <c r="A788" t="s">
        <v>3586</v>
      </c>
      <c r="B788">
        <v>34</v>
      </c>
      <c r="C788">
        <v>24332</v>
      </c>
      <c r="D788">
        <v>0</v>
      </c>
      <c r="E788" t="s">
        <v>818</v>
      </c>
      <c r="F788">
        <v>118</v>
      </c>
      <c r="G788">
        <v>0.36249999999999999</v>
      </c>
      <c r="H788" t="s">
        <v>8840</v>
      </c>
      <c r="I788" t="s">
        <v>8841</v>
      </c>
      <c r="J788" t="s">
        <v>8842</v>
      </c>
      <c r="K788" t="s">
        <v>8843</v>
      </c>
    </row>
    <row r="789" spans="1:22" x14ac:dyDescent="0.3">
      <c r="A789" t="s">
        <v>3173</v>
      </c>
      <c r="B789">
        <v>34</v>
      </c>
      <c r="C789">
        <v>33608</v>
      </c>
      <c r="D789">
        <v>0</v>
      </c>
      <c r="E789" t="s">
        <v>3174</v>
      </c>
      <c r="F789">
        <v>119</v>
      </c>
      <c r="G789">
        <v>2.105555555</v>
      </c>
      <c r="H789" t="s">
        <v>8844</v>
      </c>
      <c r="I789" t="s">
        <v>8845</v>
      </c>
      <c r="J789" t="s">
        <v>8846</v>
      </c>
    </row>
    <row r="790" spans="1:22" x14ac:dyDescent="0.3">
      <c r="A790" t="s">
        <v>4411</v>
      </c>
      <c r="B790">
        <v>34</v>
      </c>
      <c r="C790">
        <v>33021</v>
      </c>
      <c r="D790">
        <v>0</v>
      </c>
      <c r="E790" t="s">
        <v>2658</v>
      </c>
      <c r="F790">
        <v>120</v>
      </c>
      <c r="G790">
        <v>3.5444444433333335</v>
      </c>
      <c r="H790" t="s">
        <v>5120</v>
      </c>
      <c r="I790" t="s">
        <v>8847</v>
      </c>
      <c r="J790" t="s">
        <v>8848</v>
      </c>
      <c r="K790" t="s">
        <v>8849</v>
      </c>
      <c r="L790" t="s">
        <v>8850</v>
      </c>
      <c r="M790" t="s">
        <v>8851</v>
      </c>
      <c r="N790" t="s">
        <v>8852</v>
      </c>
      <c r="O790" t="s">
        <v>8853</v>
      </c>
      <c r="P790" t="s">
        <v>8854</v>
      </c>
    </row>
    <row r="791" spans="1:22" x14ac:dyDescent="0.3">
      <c r="A791" t="s">
        <v>4075</v>
      </c>
      <c r="B791">
        <v>34</v>
      </c>
      <c r="C791">
        <v>31713</v>
      </c>
      <c r="D791">
        <v>0</v>
      </c>
      <c r="E791" t="s">
        <v>1935</v>
      </c>
      <c r="F791">
        <v>120</v>
      </c>
      <c r="G791">
        <v>6.4796296283333339</v>
      </c>
      <c r="H791" t="s">
        <v>5120</v>
      </c>
      <c r="I791" t="s">
        <v>8855</v>
      </c>
      <c r="J791" t="s">
        <v>8856</v>
      </c>
      <c r="K791" t="s">
        <v>8857</v>
      </c>
      <c r="L791" t="s">
        <v>8858</v>
      </c>
      <c r="M791" t="s">
        <v>8859</v>
      </c>
      <c r="N791" t="s">
        <v>8860</v>
      </c>
      <c r="O791" t="s">
        <v>8861</v>
      </c>
      <c r="P791" t="s">
        <v>8862</v>
      </c>
    </row>
    <row r="792" spans="1:22" x14ac:dyDescent="0.3">
      <c r="A792" t="s">
        <v>3638</v>
      </c>
      <c r="B792">
        <v>34</v>
      </c>
      <c r="C792">
        <v>99051</v>
      </c>
      <c r="D792">
        <v>32</v>
      </c>
      <c r="E792" t="s">
        <v>948</v>
      </c>
      <c r="F792">
        <v>120</v>
      </c>
      <c r="G792">
        <v>1.9708333333333334</v>
      </c>
      <c r="H792" t="s">
        <v>8863</v>
      </c>
      <c r="I792" t="s">
        <v>8864</v>
      </c>
      <c r="J792" t="s">
        <v>8865</v>
      </c>
      <c r="K792" t="s">
        <v>8866</v>
      </c>
      <c r="L792" t="s">
        <v>8867</v>
      </c>
      <c r="M792" t="s">
        <v>8868</v>
      </c>
      <c r="N792" t="s">
        <v>8869</v>
      </c>
      <c r="O792" t="s">
        <v>8870</v>
      </c>
    </row>
    <row r="793" spans="1:22" x14ac:dyDescent="0.3">
      <c r="A793" t="s">
        <v>3789</v>
      </c>
      <c r="B793">
        <v>34</v>
      </c>
      <c r="C793">
        <v>33495</v>
      </c>
      <c r="D793">
        <v>0</v>
      </c>
      <c r="E793" t="s">
        <v>1286</v>
      </c>
      <c r="F793">
        <v>125</v>
      </c>
      <c r="G793">
        <v>2.9624999999999999</v>
      </c>
      <c r="H793" t="s">
        <v>5120</v>
      </c>
      <c r="I793" t="s">
        <v>8871</v>
      </c>
      <c r="J793" t="s">
        <v>8872</v>
      </c>
      <c r="K793" t="s">
        <v>8873</v>
      </c>
      <c r="L793" t="s">
        <v>8874</v>
      </c>
      <c r="M793" t="s">
        <v>8875</v>
      </c>
      <c r="N793" t="s">
        <v>8876</v>
      </c>
      <c r="O793" t="s">
        <v>8877</v>
      </c>
    </row>
    <row r="794" spans="1:22" x14ac:dyDescent="0.3">
      <c r="A794" t="s">
        <v>4654</v>
      </c>
      <c r="B794">
        <v>34</v>
      </c>
      <c r="C794">
        <v>33499</v>
      </c>
      <c r="D794">
        <v>2</v>
      </c>
      <c r="E794" t="s">
        <v>3123</v>
      </c>
      <c r="F794">
        <v>127</v>
      </c>
      <c r="G794">
        <v>9.1291666666666664</v>
      </c>
      <c r="H794" t="s">
        <v>5120</v>
      </c>
      <c r="I794" t="s">
        <v>8878</v>
      </c>
      <c r="J794" t="s">
        <v>8879</v>
      </c>
      <c r="K794" t="s">
        <v>8880</v>
      </c>
      <c r="L794" t="s">
        <v>8881</v>
      </c>
      <c r="M794" t="s">
        <v>8882</v>
      </c>
      <c r="N794" t="s">
        <v>8883</v>
      </c>
      <c r="O794" t="s">
        <v>8884</v>
      </c>
    </row>
    <row r="795" spans="1:22" x14ac:dyDescent="0.3">
      <c r="A795" t="s">
        <v>3740</v>
      </c>
      <c r="B795">
        <v>34</v>
      </c>
      <c r="C795">
        <v>27001</v>
      </c>
      <c r="D795">
        <v>0</v>
      </c>
      <c r="E795" t="s">
        <v>1185</v>
      </c>
      <c r="F795">
        <v>130</v>
      </c>
      <c r="G795">
        <v>2.5437500000000002</v>
      </c>
      <c r="H795" t="s">
        <v>5120</v>
      </c>
      <c r="I795" t="s">
        <v>8885</v>
      </c>
      <c r="J795" t="s">
        <v>8886</v>
      </c>
      <c r="K795" t="s">
        <v>8887</v>
      </c>
      <c r="L795" t="s">
        <v>8888</v>
      </c>
      <c r="M795" t="s">
        <v>8889</v>
      </c>
      <c r="N795" t="s">
        <v>8890</v>
      </c>
      <c r="O795" t="s">
        <v>8891</v>
      </c>
    </row>
    <row r="796" spans="1:22" x14ac:dyDescent="0.3">
      <c r="A796" t="s">
        <v>3549</v>
      </c>
      <c r="B796">
        <v>34</v>
      </c>
      <c r="C796">
        <v>24861</v>
      </c>
      <c r="D796">
        <v>0</v>
      </c>
      <c r="E796" t="s">
        <v>714</v>
      </c>
      <c r="F796">
        <v>130</v>
      </c>
      <c r="G796">
        <v>4.0458333333333334</v>
      </c>
      <c r="H796" t="s">
        <v>8892</v>
      </c>
      <c r="I796" t="s">
        <v>8893</v>
      </c>
      <c r="J796" t="s">
        <v>8894</v>
      </c>
      <c r="K796" t="s">
        <v>8895</v>
      </c>
      <c r="L796" t="s">
        <v>8896</v>
      </c>
      <c r="M796" t="s">
        <v>8897</v>
      </c>
      <c r="N796" t="s">
        <v>8898</v>
      </c>
      <c r="O796" t="s">
        <v>8899</v>
      </c>
    </row>
    <row r="797" spans="1:22" x14ac:dyDescent="0.3">
      <c r="A797" t="s">
        <v>3582</v>
      </c>
      <c r="B797">
        <v>34</v>
      </c>
      <c r="C797">
        <v>33270</v>
      </c>
      <c r="D797">
        <v>1</v>
      </c>
      <c r="E797" t="s">
        <v>804</v>
      </c>
      <c r="F797">
        <v>135</v>
      </c>
      <c r="G797">
        <v>0.90833333333333333</v>
      </c>
      <c r="H797" t="s">
        <v>8900</v>
      </c>
      <c r="I797" t="s">
        <v>8901</v>
      </c>
      <c r="J797" t="s">
        <v>8902</v>
      </c>
      <c r="K797" t="s">
        <v>8903</v>
      </c>
    </row>
    <row r="798" spans="1:22" x14ac:dyDescent="0.3">
      <c r="A798" t="s">
        <v>3627</v>
      </c>
      <c r="B798">
        <v>34</v>
      </c>
      <c r="C798">
        <v>33253</v>
      </c>
      <c r="D798">
        <v>0</v>
      </c>
      <c r="E798" t="s">
        <v>919</v>
      </c>
      <c r="F798">
        <v>135</v>
      </c>
      <c r="G798">
        <v>1.4958333333333333</v>
      </c>
      <c r="H798" t="s">
        <v>8904</v>
      </c>
      <c r="I798" t="s">
        <v>8905</v>
      </c>
      <c r="J798" t="s">
        <v>8906</v>
      </c>
      <c r="K798" t="s">
        <v>8907</v>
      </c>
    </row>
    <row r="799" spans="1:22" x14ac:dyDescent="0.3">
      <c r="A799" t="s">
        <v>4588</v>
      </c>
      <c r="B799">
        <v>34</v>
      </c>
      <c r="C799">
        <v>99033</v>
      </c>
      <c r="D799">
        <v>284</v>
      </c>
      <c r="E799" t="s">
        <v>4878</v>
      </c>
      <c r="F799">
        <v>140</v>
      </c>
      <c r="G799">
        <v>2.2522222216666665</v>
      </c>
      <c r="H799" t="s">
        <v>5120</v>
      </c>
      <c r="I799" t="s">
        <v>5120</v>
      </c>
      <c r="J799" t="s">
        <v>8908</v>
      </c>
      <c r="K799" t="s">
        <v>8909</v>
      </c>
      <c r="L799" t="s">
        <v>8910</v>
      </c>
      <c r="M799" t="s">
        <v>8911</v>
      </c>
      <c r="N799" t="s">
        <v>8912</v>
      </c>
      <c r="O799" t="s">
        <v>8913</v>
      </c>
      <c r="P799" t="s">
        <v>8914</v>
      </c>
      <c r="Q799" t="s">
        <v>8915</v>
      </c>
      <c r="R799" t="s">
        <v>8916</v>
      </c>
      <c r="S799" t="s">
        <v>8917</v>
      </c>
      <c r="T799" t="s">
        <v>8918</v>
      </c>
      <c r="U799" t="s">
        <v>8919</v>
      </c>
      <c r="V799" t="s">
        <v>8920</v>
      </c>
    </row>
    <row r="800" spans="1:22" x14ac:dyDescent="0.3">
      <c r="A800" t="s">
        <v>4212</v>
      </c>
      <c r="B800">
        <v>34</v>
      </c>
      <c r="C800">
        <v>31691</v>
      </c>
      <c r="D800">
        <v>7</v>
      </c>
      <c r="E800" t="s">
        <v>2243</v>
      </c>
      <c r="F800">
        <v>140</v>
      </c>
      <c r="G800">
        <v>3.5407407399999999</v>
      </c>
      <c r="H800" t="s">
        <v>5120</v>
      </c>
      <c r="I800" t="s">
        <v>8921</v>
      </c>
      <c r="J800" t="s">
        <v>8922</v>
      </c>
      <c r="K800" t="s">
        <v>8923</v>
      </c>
      <c r="L800" t="s">
        <v>8924</v>
      </c>
      <c r="M800" t="s">
        <v>8925</v>
      </c>
      <c r="N800" t="s">
        <v>8926</v>
      </c>
      <c r="O800" t="s">
        <v>8927</v>
      </c>
      <c r="P800" t="s">
        <v>8928</v>
      </c>
    </row>
    <row r="801" spans="1:17" x14ac:dyDescent="0.3">
      <c r="A801" t="s">
        <v>3546</v>
      </c>
      <c r="B801">
        <v>34</v>
      </c>
      <c r="C801">
        <v>24746</v>
      </c>
      <c r="D801">
        <v>0</v>
      </c>
      <c r="E801" t="s">
        <v>702</v>
      </c>
      <c r="F801">
        <v>140</v>
      </c>
      <c r="G801">
        <v>2.1666666666666665</v>
      </c>
      <c r="H801" t="s">
        <v>8929</v>
      </c>
      <c r="I801" t="s">
        <v>8930</v>
      </c>
      <c r="J801" t="s">
        <v>8931</v>
      </c>
      <c r="K801" t="s">
        <v>8932</v>
      </c>
      <c r="L801" t="s">
        <v>8933</v>
      </c>
      <c r="M801" t="s">
        <v>8934</v>
      </c>
      <c r="N801" t="s">
        <v>8935</v>
      </c>
      <c r="O801" t="s">
        <v>8936</v>
      </c>
    </row>
    <row r="802" spans="1:17" x14ac:dyDescent="0.3">
      <c r="A802" t="s">
        <v>3625</v>
      </c>
      <c r="B802">
        <v>34</v>
      </c>
      <c r="C802">
        <v>32837</v>
      </c>
      <c r="D802">
        <v>0</v>
      </c>
      <c r="E802" t="s">
        <v>914</v>
      </c>
      <c r="F802">
        <v>140</v>
      </c>
      <c r="G802">
        <v>1.5291666666666668</v>
      </c>
      <c r="H802" t="s">
        <v>8937</v>
      </c>
      <c r="I802" t="s">
        <v>8938</v>
      </c>
      <c r="J802" t="s">
        <v>8939</v>
      </c>
      <c r="K802" t="s">
        <v>8940</v>
      </c>
    </row>
    <row r="803" spans="1:17" x14ac:dyDescent="0.3">
      <c r="A803" t="s">
        <v>3628</v>
      </c>
      <c r="B803">
        <v>34</v>
      </c>
      <c r="C803">
        <v>33355</v>
      </c>
      <c r="D803">
        <v>0</v>
      </c>
      <c r="E803" t="s">
        <v>921</v>
      </c>
      <c r="F803">
        <v>145</v>
      </c>
      <c r="G803">
        <v>2.5500000000000003</v>
      </c>
      <c r="H803" t="s">
        <v>8941</v>
      </c>
      <c r="I803" t="s">
        <v>8942</v>
      </c>
      <c r="J803" t="s">
        <v>8943</v>
      </c>
      <c r="K803" t="s">
        <v>8944</v>
      </c>
    </row>
    <row r="804" spans="1:17" x14ac:dyDescent="0.3">
      <c r="A804" t="s">
        <v>3667</v>
      </c>
      <c r="B804">
        <v>34</v>
      </c>
      <c r="C804">
        <v>27695</v>
      </c>
      <c r="D804">
        <v>0</v>
      </c>
      <c r="E804" t="s">
        <v>1019</v>
      </c>
      <c r="F804">
        <v>148</v>
      </c>
      <c r="G804">
        <v>10.354166666666666</v>
      </c>
      <c r="H804" t="s">
        <v>5120</v>
      </c>
      <c r="I804" t="s">
        <v>8945</v>
      </c>
      <c r="J804" t="s">
        <v>8946</v>
      </c>
      <c r="K804" t="s">
        <v>8947</v>
      </c>
      <c r="L804" t="s">
        <v>8948</v>
      </c>
      <c r="M804" t="s">
        <v>8949</v>
      </c>
      <c r="N804" t="s">
        <v>8950</v>
      </c>
      <c r="O804" t="s">
        <v>8951</v>
      </c>
    </row>
    <row r="805" spans="1:17" x14ac:dyDescent="0.3">
      <c r="A805" t="s">
        <v>4107</v>
      </c>
      <c r="B805">
        <v>34</v>
      </c>
      <c r="C805">
        <v>31779</v>
      </c>
      <c r="D805">
        <v>0</v>
      </c>
      <c r="E805" t="s">
        <v>2003</v>
      </c>
      <c r="F805">
        <v>150</v>
      </c>
      <c r="G805">
        <v>3.3629629616666668</v>
      </c>
      <c r="H805" t="s">
        <v>5120</v>
      </c>
      <c r="I805" t="s">
        <v>8952</v>
      </c>
      <c r="J805" t="s">
        <v>8953</v>
      </c>
      <c r="K805" t="s">
        <v>8954</v>
      </c>
      <c r="L805" t="s">
        <v>8955</v>
      </c>
      <c r="M805" t="s">
        <v>8956</v>
      </c>
      <c r="N805" t="s">
        <v>8957</v>
      </c>
      <c r="O805" t="s">
        <v>8958</v>
      </c>
      <c r="P805" t="s">
        <v>8959</v>
      </c>
    </row>
    <row r="806" spans="1:17" x14ac:dyDescent="0.3">
      <c r="A806" t="s">
        <v>3545</v>
      </c>
      <c r="B806">
        <v>34</v>
      </c>
      <c r="C806">
        <v>24028</v>
      </c>
      <c r="D806">
        <v>0</v>
      </c>
      <c r="E806" t="s">
        <v>698</v>
      </c>
      <c r="F806">
        <v>150</v>
      </c>
      <c r="G806">
        <v>2.5104166666666665</v>
      </c>
      <c r="H806" t="s">
        <v>8960</v>
      </c>
      <c r="I806" t="s">
        <v>8961</v>
      </c>
      <c r="J806" t="s">
        <v>8962</v>
      </c>
      <c r="K806" t="s">
        <v>8963</v>
      </c>
      <c r="L806" t="s">
        <v>8964</v>
      </c>
      <c r="M806" t="s">
        <v>8965</v>
      </c>
      <c r="N806" t="s">
        <v>8966</v>
      </c>
      <c r="O806" t="s">
        <v>8967</v>
      </c>
    </row>
    <row r="807" spans="1:17" x14ac:dyDescent="0.3">
      <c r="A807" t="s">
        <v>3757</v>
      </c>
      <c r="B807">
        <v>34</v>
      </c>
      <c r="C807">
        <v>30429</v>
      </c>
      <c r="D807">
        <v>1</v>
      </c>
      <c r="E807" t="s">
        <v>1218</v>
      </c>
      <c r="F807">
        <v>150</v>
      </c>
      <c r="G807">
        <v>0.13750000000000001</v>
      </c>
      <c r="H807" t="s">
        <v>8968</v>
      </c>
      <c r="I807" t="s">
        <v>8969</v>
      </c>
      <c r="J807" t="s">
        <v>8970</v>
      </c>
      <c r="K807" t="s">
        <v>8971</v>
      </c>
    </row>
    <row r="808" spans="1:17" x14ac:dyDescent="0.3">
      <c r="A808" t="s">
        <v>4463</v>
      </c>
      <c r="B808">
        <v>34</v>
      </c>
      <c r="C808">
        <v>33188</v>
      </c>
      <c r="D808">
        <v>0</v>
      </c>
      <c r="E808" t="s">
        <v>2758</v>
      </c>
      <c r="F808">
        <v>150</v>
      </c>
      <c r="G808">
        <v>6.4333333333333336</v>
      </c>
      <c r="H808" t="s">
        <v>8972</v>
      </c>
      <c r="I808" t="s">
        <v>8973</v>
      </c>
      <c r="J808" t="s">
        <v>8974</v>
      </c>
      <c r="K808" t="s">
        <v>8975</v>
      </c>
    </row>
    <row r="809" spans="1:17" x14ac:dyDescent="0.3">
      <c r="A809" t="s">
        <v>3784</v>
      </c>
      <c r="B809">
        <v>34</v>
      </c>
      <c r="C809">
        <v>30429</v>
      </c>
      <c r="D809">
        <v>3</v>
      </c>
      <c r="E809" t="s">
        <v>1275</v>
      </c>
      <c r="F809">
        <v>151</v>
      </c>
      <c r="G809">
        <v>0.11666666666666667</v>
      </c>
      <c r="H809" t="s">
        <v>8976</v>
      </c>
      <c r="I809" t="s">
        <v>8977</v>
      </c>
    </row>
    <row r="810" spans="1:17" x14ac:dyDescent="0.3">
      <c r="A810" t="s">
        <v>4355</v>
      </c>
      <c r="B810">
        <v>34</v>
      </c>
      <c r="C810">
        <v>32910</v>
      </c>
      <c r="D810">
        <v>0</v>
      </c>
      <c r="E810" t="s">
        <v>2535</v>
      </c>
      <c r="F810">
        <v>160</v>
      </c>
      <c r="G810">
        <v>12.616666666666667</v>
      </c>
      <c r="H810" t="s">
        <v>5120</v>
      </c>
      <c r="I810" t="s">
        <v>8978</v>
      </c>
      <c r="J810" t="s">
        <v>8979</v>
      </c>
      <c r="K810" t="s">
        <v>8980</v>
      </c>
      <c r="L810" t="s">
        <v>8981</v>
      </c>
      <c r="M810" t="s">
        <v>8982</v>
      </c>
      <c r="N810" t="s">
        <v>8983</v>
      </c>
      <c r="O810" t="s">
        <v>8984</v>
      </c>
      <c r="P810" t="s">
        <v>8985</v>
      </c>
    </row>
    <row r="811" spans="1:17" x14ac:dyDescent="0.3">
      <c r="A811" t="s">
        <v>3920</v>
      </c>
      <c r="B811">
        <v>34</v>
      </c>
      <c r="C811">
        <v>30429</v>
      </c>
      <c r="D811">
        <v>0</v>
      </c>
      <c r="E811" t="s">
        <v>1589</v>
      </c>
      <c r="F811">
        <v>160</v>
      </c>
      <c r="G811">
        <v>0.19166666666666668</v>
      </c>
      <c r="H811" t="s">
        <v>5120</v>
      </c>
      <c r="I811" t="s">
        <v>8986</v>
      </c>
      <c r="J811" t="s">
        <v>8987</v>
      </c>
      <c r="K811" t="s">
        <v>8988</v>
      </c>
      <c r="L811" t="s">
        <v>8989</v>
      </c>
      <c r="M811" t="s">
        <v>8990</v>
      </c>
      <c r="N811" t="s">
        <v>8991</v>
      </c>
      <c r="O811" t="s">
        <v>8992</v>
      </c>
      <c r="P811" t="s">
        <v>8993</v>
      </c>
      <c r="Q811" t="s">
        <v>8994</v>
      </c>
    </row>
    <row r="812" spans="1:17" x14ac:dyDescent="0.3">
      <c r="A812" t="s">
        <v>3782</v>
      </c>
      <c r="B812">
        <v>34</v>
      </c>
      <c r="C812">
        <v>30429</v>
      </c>
      <c r="D812">
        <v>2</v>
      </c>
      <c r="E812" t="s">
        <v>1272</v>
      </c>
      <c r="F812">
        <v>160</v>
      </c>
      <c r="G812">
        <v>0.11041666666666666</v>
      </c>
      <c r="H812" t="s">
        <v>5120</v>
      </c>
      <c r="I812" t="s">
        <v>8995</v>
      </c>
      <c r="J812" t="s">
        <v>8996</v>
      </c>
      <c r="K812" t="s">
        <v>8997</v>
      </c>
      <c r="L812" t="s">
        <v>8998</v>
      </c>
      <c r="M812" t="s">
        <v>8999</v>
      </c>
      <c r="N812" t="s">
        <v>9000</v>
      </c>
      <c r="O812" t="s">
        <v>9001</v>
      </c>
    </row>
    <row r="813" spans="1:17" x14ac:dyDescent="0.3">
      <c r="A813" t="s">
        <v>3607</v>
      </c>
      <c r="B813">
        <v>34</v>
      </c>
      <c r="C813">
        <v>31546</v>
      </c>
      <c r="D813">
        <v>1</v>
      </c>
      <c r="E813" t="s">
        <v>868</v>
      </c>
      <c r="F813">
        <v>160</v>
      </c>
      <c r="G813">
        <v>2.4979166666666668</v>
      </c>
      <c r="H813" t="s">
        <v>9002</v>
      </c>
      <c r="I813" t="s">
        <v>9003</v>
      </c>
      <c r="J813" t="s">
        <v>9004</v>
      </c>
      <c r="K813" t="s">
        <v>9005</v>
      </c>
      <c r="L813" t="s">
        <v>9006</v>
      </c>
      <c r="M813" t="s">
        <v>9007</v>
      </c>
      <c r="N813" t="s">
        <v>9008</v>
      </c>
      <c r="O813" t="s">
        <v>9009</v>
      </c>
    </row>
    <row r="814" spans="1:17" x14ac:dyDescent="0.3">
      <c r="A814" t="s">
        <v>4362</v>
      </c>
      <c r="B814">
        <v>34</v>
      </c>
      <c r="C814">
        <v>32923</v>
      </c>
      <c r="D814">
        <v>0</v>
      </c>
      <c r="E814" t="s">
        <v>2553</v>
      </c>
      <c r="F814">
        <v>165</v>
      </c>
      <c r="G814">
        <v>0.15416666666666667</v>
      </c>
      <c r="H814" t="s">
        <v>9010</v>
      </c>
      <c r="I814" t="s">
        <v>9011</v>
      </c>
      <c r="J814" t="s">
        <v>9012</v>
      </c>
      <c r="K814" t="s">
        <v>9013</v>
      </c>
    </row>
    <row r="815" spans="1:17" x14ac:dyDescent="0.3">
      <c r="A815" t="s">
        <v>3693</v>
      </c>
      <c r="B815">
        <v>34</v>
      </c>
      <c r="C815">
        <v>28071</v>
      </c>
      <c r="D815">
        <v>0</v>
      </c>
      <c r="E815" t="s">
        <v>1081</v>
      </c>
      <c r="F815">
        <v>170</v>
      </c>
      <c r="G815">
        <v>13.242592591666668</v>
      </c>
      <c r="H815" t="s">
        <v>5120</v>
      </c>
      <c r="I815" t="s">
        <v>9014</v>
      </c>
      <c r="J815" t="s">
        <v>9015</v>
      </c>
      <c r="K815" t="s">
        <v>9016</v>
      </c>
      <c r="L815" t="s">
        <v>9017</v>
      </c>
      <c r="M815" t="s">
        <v>9018</v>
      </c>
      <c r="N815" t="s">
        <v>9019</v>
      </c>
      <c r="O815" t="s">
        <v>9020</v>
      </c>
      <c r="P815" t="s">
        <v>9021</v>
      </c>
    </row>
    <row r="816" spans="1:17" x14ac:dyDescent="0.3">
      <c r="A816" t="s">
        <v>4334</v>
      </c>
      <c r="B816">
        <v>34</v>
      </c>
      <c r="C816">
        <v>32856</v>
      </c>
      <c r="D816">
        <v>0</v>
      </c>
      <c r="E816" t="s">
        <v>2489</v>
      </c>
      <c r="F816">
        <v>170</v>
      </c>
      <c r="G816">
        <v>4.7562500000000005</v>
      </c>
      <c r="H816" t="s">
        <v>9022</v>
      </c>
      <c r="I816" t="s">
        <v>9023</v>
      </c>
      <c r="J816" t="s">
        <v>9024</v>
      </c>
      <c r="K816" t="s">
        <v>9025</v>
      </c>
      <c r="L816" t="s">
        <v>9026</v>
      </c>
      <c r="M816" t="s">
        <v>9027</v>
      </c>
      <c r="N816" t="s">
        <v>9028</v>
      </c>
      <c r="O816" t="s">
        <v>9029</v>
      </c>
    </row>
    <row r="817" spans="1:16" x14ac:dyDescent="0.3">
      <c r="A817" t="s">
        <v>4313</v>
      </c>
      <c r="B817">
        <v>34</v>
      </c>
      <c r="C817">
        <v>32778</v>
      </c>
      <c r="D817">
        <v>0</v>
      </c>
      <c r="E817" t="s">
        <v>2447</v>
      </c>
      <c r="F817">
        <v>170</v>
      </c>
      <c r="G817">
        <v>4.7374999999999998</v>
      </c>
      <c r="H817" t="s">
        <v>9030</v>
      </c>
      <c r="I817" t="s">
        <v>9031</v>
      </c>
      <c r="J817" t="s">
        <v>9032</v>
      </c>
      <c r="K817" t="s">
        <v>9033</v>
      </c>
      <c r="L817" t="s">
        <v>9034</v>
      </c>
      <c r="M817" t="s">
        <v>9035</v>
      </c>
      <c r="N817" t="s">
        <v>9036</v>
      </c>
      <c r="O817" t="s">
        <v>9037</v>
      </c>
    </row>
    <row r="818" spans="1:16" x14ac:dyDescent="0.3">
      <c r="A818" t="s">
        <v>4620</v>
      </c>
      <c r="B818">
        <v>34</v>
      </c>
      <c r="C818">
        <v>33473</v>
      </c>
      <c r="D818">
        <v>0</v>
      </c>
      <c r="E818" t="s">
        <v>3051</v>
      </c>
      <c r="F818">
        <v>173</v>
      </c>
      <c r="G818">
        <v>2.6722222216666669</v>
      </c>
      <c r="H818" t="s">
        <v>9038</v>
      </c>
      <c r="I818" t="s">
        <v>9039</v>
      </c>
      <c r="J818" t="s">
        <v>9040</v>
      </c>
      <c r="K818" t="s">
        <v>9041</v>
      </c>
      <c r="L818" t="s">
        <v>9042</v>
      </c>
      <c r="M818" t="s">
        <v>9043</v>
      </c>
      <c r="N818" t="s">
        <v>9044</v>
      </c>
      <c r="O818" t="s">
        <v>9045</v>
      </c>
      <c r="P818" t="s">
        <v>9046</v>
      </c>
    </row>
    <row r="819" spans="1:16" x14ac:dyDescent="0.3">
      <c r="A819" t="s">
        <v>4575</v>
      </c>
      <c r="B819">
        <v>34</v>
      </c>
      <c r="C819">
        <v>33422</v>
      </c>
      <c r="D819">
        <v>0</v>
      </c>
      <c r="E819" t="s">
        <v>2974</v>
      </c>
      <c r="F819">
        <v>175</v>
      </c>
      <c r="G819">
        <v>4.5111111099999999</v>
      </c>
      <c r="H819" t="s">
        <v>9047</v>
      </c>
      <c r="I819" t="s">
        <v>9048</v>
      </c>
      <c r="J819" t="s">
        <v>9049</v>
      </c>
      <c r="K819" t="s">
        <v>9050</v>
      </c>
      <c r="L819" t="s">
        <v>9051</v>
      </c>
      <c r="M819" t="s">
        <v>9052</v>
      </c>
      <c r="N819" t="s">
        <v>9053</v>
      </c>
      <c r="O819" t="s">
        <v>9054</v>
      </c>
      <c r="P819" t="s">
        <v>9055</v>
      </c>
    </row>
    <row r="820" spans="1:16" x14ac:dyDescent="0.3">
      <c r="A820" t="s">
        <v>3560</v>
      </c>
      <c r="B820">
        <v>34</v>
      </c>
      <c r="C820">
        <v>32478</v>
      </c>
      <c r="D820">
        <v>0</v>
      </c>
      <c r="E820" t="s">
        <v>742</v>
      </c>
      <c r="F820">
        <v>180</v>
      </c>
      <c r="G820">
        <v>1.8375000000000001</v>
      </c>
      <c r="H820" t="s">
        <v>9056</v>
      </c>
      <c r="I820" t="s">
        <v>9057</v>
      </c>
      <c r="J820" t="s">
        <v>9058</v>
      </c>
      <c r="K820" t="s">
        <v>9059</v>
      </c>
      <c r="L820" t="s">
        <v>9060</v>
      </c>
      <c r="M820" t="s">
        <v>9061</v>
      </c>
      <c r="N820" t="s">
        <v>9062</v>
      </c>
      <c r="O820" t="s">
        <v>9063</v>
      </c>
    </row>
    <row r="821" spans="1:16" x14ac:dyDescent="0.3">
      <c r="A821" t="s">
        <v>3559</v>
      </c>
      <c r="B821">
        <v>34</v>
      </c>
      <c r="C821">
        <v>31481</v>
      </c>
      <c r="D821">
        <v>0</v>
      </c>
      <c r="E821" t="s">
        <v>739</v>
      </c>
      <c r="F821">
        <v>190</v>
      </c>
      <c r="G821">
        <v>1.8685185183333333</v>
      </c>
      <c r="H821" t="s">
        <v>9064</v>
      </c>
      <c r="I821" t="s">
        <v>9065</v>
      </c>
      <c r="J821" t="s">
        <v>9066</v>
      </c>
      <c r="K821" t="s">
        <v>9067</v>
      </c>
      <c r="L821" t="s">
        <v>9068</v>
      </c>
      <c r="M821" t="s">
        <v>9069</v>
      </c>
      <c r="N821" t="s">
        <v>9070</v>
      </c>
      <c r="O821" t="s">
        <v>9071</v>
      </c>
      <c r="P821" t="s">
        <v>9072</v>
      </c>
    </row>
    <row r="822" spans="1:16" x14ac:dyDescent="0.3">
      <c r="A822" t="s">
        <v>3837</v>
      </c>
      <c r="B822">
        <v>34</v>
      </c>
      <c r="C822">
        <v>50513</v>
      </c>
      <c r="D822">
        <v>0</v>
      </c>
      <c r="E822" t="s">
        <v>1394</v>
      </c>
      <c r="F822">
        <v>200</v>
      </c>
      <c r="G822">
        <v>44.866666666666667</v>
      </c>
      <c r="H822" t="s">
        <v>9073</v>
      </c>
      <c r="I822" t="s">
        <v>9074</v>
      </c>
    </row>
    <row r="823" spans="1:16" x14ac:dyDescent="0.3">
      <c r="A823" t="s">
        <v>4702</v>
      </c>
      <c r="B823">
        <v>34</v>
      </c>
      <c r="C823">
        <v>29787</v>
      </c>
      <c r="D823">
        <v>0</v>
      </c>
      <c r="E823" t="s">
        <v>4703</v>
      </c>
      <c r="F823">
        <v>9999</v>
      </c>
      <c r="G823">
        <v>0.25833333333333336</v>
      </c>
      <c r="H823" t="s">
        <v>5120</v>
      </c>
      <c r="I823" t="s">
        <v>9075</v>
      </c>
      <c r="J823" t="s">
        <v>9076</v>
      </c>
      <c r="K823" t="s">
        <v>9077</v>
      </c>
    </row>
    <row r="824" spans="1:16" x14ac:dyDescent="0.3">
      <c r="A824" t="s">
        <v>4193</v>
      </c>
      <c r="B824">
        <v>34</v>
      </c>
      <c r="C824">
        <v>99033</v>
      </c>
      <c r="D824">
        <v>194</v>
      </c>
      <c r="E824" t="s">
        <v>2204</v>
      </c>
      <c r="F824">
        <v>9999</v>
      </c>
      <c r="G824">
        <v>8.3333333333333329E-2</v>
      </c>
      <c r="H824" t="s">
        <v>9078</v>
      </c>
    </row>
    <row r="825" spans="1:16" x14ac:dyDescent="0.3">
      <c r="A825" t="s">
        <v>3920</v>
      </c>
      <c r="B825">
        <v>34</v>
      </c>
      <c r="C825">
        <v>30429</v>
      </c>
      <c r="D825">
        <v>0</v>
      </c>
      <c r="E825" t="s">
        <v>1589</v>
      </c>
      <c r="F825">
        <v>9999</v>
      </c>
      <c r="G825">
        <v>0.41666666666666669</v>
      </c>
      <c r="H825" t="s">
        <v>9079</v>
      </c>
      <c r="I825" t="s">
        <v>9080</v>
      </c>
    </row>
    <row r="826" spans="1:16" x14ac:dyDescent="0.3">
      <c r="A826" t="s">
        <v>4085</v>
      </c>
      <c r="B826">
        <v>34</v>
      </c>
      <c r="C826">
        <v>99033</v>
      </c>
      <c r="D826">
        <v>113</v>
      </c>
      <c r="E826" t="s">
        <v>4837</v>
      </c>
      <c r="F826">
        <v>9999</v>
      </c>
      <c r="G826">
        <v>0.24166666666666667</v>
      </c>
      <c r="H826" t="s">
        <v>9081</v>
      </c>
      <c r="I826" t="s">
        <v>9082</v>
      </c>
      <c r="J826" t="s">
        <v>9083</v>
      </c>
      <c r="K826" t="s">
        <v>9084</v>
      </c>
      <c r="L826" t="s">
        <v>9085</v>
      </c>
      <c r="M826" t="s">
        <v>9086</v>
      </c>
    </row>
    <row r="827" spans="1:16" x14ac:dyDescent="0.3">
      <c r="A827" t="s">
        <v>3794</v>
      </c>
      <c r="B827">
        <v>34</v>
      </c>
      <c r="C827">
        <v>99033</v>
      </c>
      <c r="D827">
        <v>84</v>
      </c>
      <c r="E827" t="s">
        <v>4810</v>
      </c>
      <c r="F827">
        <v>9999</v>
      </c>
      <c r="G827">
        <v>7.9333333333333336</v>
      </c>
      <c r="H827" t="s">
        <v>9087</v>
      </c>
    </row>
    <row r="828" spans="1:16" x14ac:dyDescent="0.3">
      <c r="A828" t="s">
        <v>4613</v>
      </c>
      <c r="B828">
        <v>34</v>
      </c>
      <c r="C828">
        <v>99033</v>
      </c>
      <c r="D828">
        <v>300</v>
      </c>
      <c r="E828" t="s">
        <v>4879</v>
      </c>
      <c r="F828">
        <v>9999</v>
      </c>
      <c r="G828">
        <v>0.16666666666666666</v>
      </c>
      <c r="H828" t="s">
        <v>9088</v>
      </c>
    </row>
    <row r="829" spans="1:16" x14ac:dyDescent="0.3">
      <c r="A829" t="s">
        <v>3954</v>
      </c>
      <c r="B829">
        <v>34</v>
      </c>
      <c r="C829">
        <v>30770</v>
      </c>
      <c r="D829">
        <v>0</v>
      </c>
      <c r="E829" t="s">
        <v>1668</v>
      </c>
      <c r="F829">
        <v>9999</v>
      </c>
      <c r="G829">
        <v>0.125</v>
      </c>
      <c r="H829" t="s">
        <v>9089</v>
      </c>
      <c r="I829" t="s">
        <v>9090</v>
      </c>
    </row>
    <row r="830" spans="1:16" x14ac:dyDescent="0.3">
      <c r="A830" t="s">
        <v>4434</v>
      </c>
      <c r="B830">
        <v>34</v>
      </c>
      <c r="C830">
        <v>33086</v>
      </c>
      <c r="D830">
        <v>0</v>
      </c>
      <c r="E830" t="s">
        <v>2704</v>
      </c>
      <c r="F830">
        <v>9999</v>
      </c>
      <c r="G830">
        <v>0.15</v>
      </c>
      <c r="H830" t="s">
        <v>9091</v>
      </c>
    </row>
    <row r="831" spans="1:16" x14ac:dyDescent="0.3">
      <c r="A831" t="s">
        <v>3782</v>
      </c>
      <c r="B831">
        <v>34</v>
      </c>
      <c r="C831">
        <v>30429</v>
      </c>
      <c r="D831">
        <v>2</v>
      </c>
      <c r="E831" t="s">
        <v>1272</v>
      </c>
      <c r="F831">
        <v>9999</v>
      </c>
      <c r="G831">
        <v>0.2</v>
      </c>
      <c r="H831" t="s">
        <v>9092</v>
      </c>
    </row>
    <row r="832" spans="1:16" x14ac:dyDescent="0.3">
      <c r="A832" t="s">
        <v>3541</v>
      </c>
      <c r="B832">
        <v>34</v>
      </c>
      <c r="C832">
        <v>99051</v>
      </c>
      <c r="D832">
        <v>29</v>
      </c>
      <c r="E832" t="s">
        <v>687</v>
      </c>
      <c r="F832">
        <v>9999</v>
      </c>
      <c r="G832">
        <v>0.1</v>
      </c>
      <c r="H832" t="s">
        <v>9093</v>
      </c>
    </row>
    <row r="833" spans="1:17" x14ac:dyDescent="0.3">
      <c r="A833" t="s">
        <v>3666</v>
      </c>
      <c r="B833">
        <v>34</v>
      </c>
      <c r="C833">
        <v>32512</v>
      </c>
      <c r="D833">
        <v>0</v>
      </c>
      <c r="E833" t="s">
        <v>1016</v>
      </c>
      <c r="F833">
        <v>9999</v>
      </c>
      <c r="G833">
        <v>0.15</v>
      </c>
      <c r="H833" t="s">
        <v>9094</v>
      </c>
    </row>
    <row r="834" spans="1:17" x14ac:dyDescent="0.3">
      <c r="A834" t="s">
        <v>3757</v>
      </c>
      <c r="B834">
        <v>34</v>
      </c>
      <c r="C834">
        <v>30429</v>
      </c>
      <c r="D834">
        <v>1</v>
      </c>
      <c r="E834" t="s">
        <v>1218</v>
      </c>
      <c r="F834">
        <v>9999</v>
      </c>
      <c r="G834">
        <v>0.15</v>
      </c>
      <c r="H834" t="s">
        <v>9095</v>
      </c>
    </row>
    <row r="835" spans="1:17" x14ac:dyDescent="0.3">
      <c r="A835" t="s">
        <v>4575</v>
      </c>
      <c r="B835">
        <v>34</v>
      </c>
      <c r="C835">
        <v>33422</v>
      </c>
      <c r="D835">
        <v>0</v>
      </c>
      <c r="E835" t="s">
        <v>2974</v>
      </c>
      <c r="F835">
        <v>9999</v>
      </c>
      <c r="G835">
        <v>9.1166666666666671</v>
      </c>
      <c r="H835" t="s">
        <v>9096</v>
      </c>
    </row>
    <row r="836" spans="1:17" x14ac:dyDescent="0.3">
      <c r="A836" t="s">
        <v>4965</v>
      </c>
      <c r="B836">
        <v>34</v>
      </c>
      <c r="C836">
        <v>99934</v>
      </c>
      <c r="D836">
        <v>0</v>
      </c>
      <c r="E836" t="s">
        <v>4966</v>
      </c>
      <c r="F836">
        <v>9999</v>
      </c>
      <c r="G836">
        <v>0.1</v>
      </c>
      <c r="H836" t="s">
        <v>9097</v>
      </c>
    </row>
    <row r="837" spans="1:17" x14ac:dyDescent="0.3">
      <c r="A837" t="s">
        <v>3791</v>
      </c>
      <c r="B837">
        <v>34</v>
      </c>
      <c r="C837">
        <v>33572</v>
      </c>
      <c r="D837">
        <v>0</v>
      </c>
      <c r="E837" t="s">
        <v>1290</v>
      </c>
      <c r="F837">
        <v>9999</v>
      </c>
      <c r="G837">
        <v>0.31666666666666665</v>
      </c>
      <c r="H837" t="s">
        <v>9098</v>
      </c>
    </row>
    <row r="838" spans="1:17" x14ac:dyDescent="0.3">
      <c r="A838" t="s">
        <v>3559</v>
      </c>
      <c r="B838">
        <v>34</v>
      </c>
      <c r="C838">
        <v>31481</v>
      </c>
      <c r="D838">
        <v>0</v>
      </c>
      <c r="E838" t="s">
        <v>739</v>
      </c>
      <c r="F838">
        <v>9999</v>
      </c>
      <c r="G838">
        <v>0.23333333333333334</v>
      </c>
      <c r="H838" t="s">
        <v>9099</v>
      </c>
    </row>
    <row r="839" spans="1:17" x14ac:dyDescent="0.3">
      <c r="A839" t="s">
        <v>4710</v>
      </c>
      <c r="B839">
        <v>70</v>
      </c>
      <c r="C839">
        <v>32607</v>
      </c>
      <c r="D839">
        <v>0</v>
      </c>
      <c r="E839" t="s">
        <v>3311</v>
      </c>
      <c r="F839">
        <v>1</v>
      </c>
      <c r="G839">
        <v>0.12916666666666668</v>
      </c>
      <c r="H839" t="s">
        <v>5120</v>
      </c>
      <c r="I839" t="s">
        <v>9100</v>
      </c>
      <c r="J839" t="s">
        <v>9101</v>
      </c>
      <c r="K839" t="s">
        <v>9102</v>
      </c>
      <c r="L839" t="s">
        <v>9103</v>
      </c>
      <c r="M839" t="s">
        <v>9104</v>
      </c>
      <c r="N839" t="s">
        <v>9105</v>
      </c>
      <c r="O839" t="s">
        <v>9106</v>
      </c>
    </row>
    <row r="840" spans="1:17" x14ac:dyDescent="0.3">
      <c r="A840" t="s">
        <v>3869</v>
      </c>
      <c r="B840">
        <v>70</v>
      </c>
      <c r="C840">
        <v>99054</v>
      </c>
      <c r="D840">
        <v>49</v>
      </c>
      <c r="E840" t="s">
        <v>69</v>
      </c>
      <c r="F840">
        <v>1</v>
      </c>
      <c r="G840">
        <v>0.10476190333333334</v>
      </c>
      <c r="H840" t="s">
        <v>5120</v>
      </c>
      <c r="I840" t="s">
        <v>9107</v>
      </c>
      <c r="J840" t="s">
        <v>9108</v>
      </c>
      <c r="K840" t="s">
        <v>9109</v>
      </c>
      <c r="L840" t="s">
        <v>9110</v>
      </c>
      <c r="M840" t="s">
        <v>9111</v>
      </c>
      <c r="N840" t="s">
        <v>9112</v>
      </c>
    </row>
    <row r="841" spans="1:17" x14ac:dyDescent="0.3">
      <c r="A841" t="s">
        <v>4647</v>
      </c>
      <c r="B841">
        <v>70</v>
      </c>
      <c r="C841">
        <v>33529</v>
      </c>
      <c r="D841">
        <v>0</v>
      </c>
      <c r="E841" t="s">
        <v>3107</v>
      </c>
      <c r="F841">
        <v>1</v>
      </c>
      <c r="G841">
        <v>4.5566666666666666</v>
      </c>
      <c r="H841" t="s">
        <v>5120</v>
      </c>
      <c r="I841" t="s">
        <v>9113</v>
      </c>
      <c r="J841" t="s">
        <v>9114</v>
      </c>
      <c r="K841" t="s">
        <v>9115</v>
      </c>
      <c r="L841" t="s">
        <v>9116</v>
      </c>
      <c r="M841" t="s">
        <v>9117</v>
      </c>
      <c r="N841" t="s">
        <v>9118</v>
      </c>
      <c r="O841" t="s">
        <v>9119</v>
      </c>
      <c r="P841" t="s">
        <v>9120</v>
      </c>
      <c r="Q841" t="s">
        <v>9121</v>
      </c>
    </row>
    <row r="842" spans="1:17" x14ac:dyDescent="0.3">
      <c r="A842" t="s">
        <v>4665</v>
      </c>
      <c r="B842">
        <v>70</v>
      </c>
      <c r="C842">
        <v>99033</v>
      </c>
      <c r="D842">
        <v>308</v>
      </c>
      <c r="E842" t="s">
        <v>3146</v>
      </c>
      <c r="F842">
        <v>1</v>
      </c>
      <c r="G842">
        <v>3.7388888883333333</v>
      </c>
      <c r="H842" t="s">
        <v>5120</v>
      </c>
      <c r="I842" t="s">
        <v>9122</v>
      </c>
      <c r="J842" t="s">
        <v>9123</v>
      </c>
      <c r="K842" t="s">
        <v>9124</v>
      </c>
      <c r="L842" t="s">
        <v>9125</v>
      </c>
      <c r="M842" t="s">
        <v>9126</v>
      </c>
    </row>
    <row r="843" spans="1:17" x14ac:dyDescent="0.3">
      <c r="A843" t="s">
        <v>4645</v>
      </c>
      <c r="B843">
        <v>70</v>
      </c>
      <c r="C843">
        <v>33526</v>
      </c>
      <c r="D843">
        <v>0</v>
      </c>
      <c r="E843" t="s">
        <v>3103</v>
      </c>
      <c r="F843">
        <v>1</v>
      </c>
      <c r="G843">
        <v>10.558333333333334</v>
      </c>
      <c r="H843" t="s">
        <v>9127</v>
      </c>
      <c r="I843" t="s">
        <v>9128</v>
      </c>
      <c r="J843" t="s">
        <v>9129</v>
      </c>
      <c r="K843" t="s">
        <v>9130</v>
      </c>
      <c r="L843" t="s">
        <v>9131</v>
      </c>
      <c r="M843" t="s">
        <v>9132</v>
      </c>
      <c r="N843" t="s">
        <v>9133</v>
      </c>
      <c r="O843" t="s">
        <v>9134</v>
      </c>
    </row>
    <row r="844" spans="1:17" x14ac:dyDescent="0.3">
      <c r="A844" t="s">
        <v>3981</v>
      </c>
      <c r="B844">
        <v>70</v>
      </c>
      <c r="C844">
        <v>33479</v>
      </c>
      <c r="D844">
        <v>0</v>
      </c>
      <c r="E844" t="s">
        <v>1729</v>
      </c>
      <c r="F844">
        <v>1</v>
      </c>
      <c r="G844">
        <v>0.54583333333333339</v>
      </c>
      <c r="H844" t="s">
        <v>9135</v>
      </c>
      <c r="I844" t="s">
        <v>9136</v>
      </c>
      <c r="J844" t="s">
        <v>9137</v>
      </c>
      <c r="K844" t="s">
        <v>9138</v>
      </c>
    </row>
    <row r="845" spans="1:17" x14ac:dyDescent="0.3">
      <c r="A845" t="s">
        <v>4657</v>
      </c>
      <c r="B845">
        <v>70</v>
      </c>
      <c r="C845">
        <v>33578</v>
      </c>
      <c r="D845">
        <v>0</v>
      </c>
      <c r="E845" t="s">
        <v>2880</v>
      </c>
      <c r="F845">
        <v>1</v>
      </c>
      <c r="G845">
        <v>6.6916666666666664</v>
      </c>
      <c r="H845" t="s">
        <v>9139</v>
      </c>
      <c r="I845" t="s">
        <v>9140</v>
      </c>
      <c r="J845" t="s">
        <v>9141</v>
      </c>
      <c r="K845" t="s">
        <v>9142</v>
      </c>
      <c r="L845" t="s">
        <v>9143</v>
      </c>
      <c r="M845" t="s">
        <v>9144</v>
      </c>
      <c r="N845" t="s">
        <v>9145</v>
      </c>
      <c r="O845" t="s">
        <v>9146</v>
      </c>
    </row>
    <row r="846" spans="1:17" x14ac:dyDescent="0.3">
      <c r="A846" t="s">
        <v>4641</v>
      </c>
      <c r="B846">
        <v>70</v>
      </c>
      <c r="C846">
        <v>33317</v>
      </c>
      <c r="D846">
        <v>1</v>
      </c>
      <c r="E846" t="s">
        <v>3095</v>
      </c>
      <c r="F846">
        <v>1</v>
      </c>
      <c r="G846">
        <v>8.2185185199999999</v>
      </c>
      <c r="H846" t="s">
        <v>9147</v>
      </c>
      <c r="I846" t="s">
        <v>9148</v>
      </c>
      <c r="J846" t="s">
        <v>9149</v>
      </c>
      <c r="K846" t="s">
        <v>9150</v>
      </c>
      <c r="L846" t="s">
        <v>9151</v>
      </c>
      <c r="M846" t="s">
        <v>9152</v>
      </c>
      <c r="N846" t="s">
        <v>9153</v>
      </c>
      <c r="O846" t="s">
        <v>9154</v>
      </c>
      <c r="P846" t="s">
        <v>9155</v>
      </c>
    </row>
    <row r="847" spans="1:17" x14ac:dyDescent="0.3">
      <c r="A847" t="s">
        <v>4627</v>
      </c>
      <c r="B847">
        <v>70</v>
      </c>
      <c r="C847">
        <v>33490</v>
      </c>
      <c r="D847">
        <v>0</v>
      </c>
      <c r="E847" t="s">
        <v>3064</v>
      </c>
      <c r="F847">
        <v>1</v>
      </c>
      <c r="G847">
        <v>3.1583333333333332</v>
      </c>
      <c r="H847" t="s">
        <v>9156</v>
      </c>
      <c r="I847" t="s">
        <v>9157</v>
      </c>
      <c r="J847" t="s">
        <v>9158</v>
      </c>
      <c r="K847" t="s">
        <v>9159</v>
      </c>
    </row>
    <row r="848" spans="1:17" x14ac:dyDescent="0.3">
      <c r="A848" t="s">
        <v>3872</v>
      </c>
      <c r="B848">
        <v>70</v>
      </c>
      <c r="C848">
        <v>99054</v>
      </c>
      <c r="D848">
        <v>50</v>
      </c>
      <c r="E848" t="s">
        <v>69</v>
      </c>
      <c r="F848">
        <v>1</v>
      </c>
      <c r="G848">
        <v>0.11428571333333333</v>
      </c>
      <c r="H848" t="s">
        <v>9160</v>
      </c>
      <c r="I848" t="s">
        <v>9161</v>
      </c>
      <c r="J848" t="s">
        <v>9162</v>
      </c>
      <c r="K848" t="s">
        <v>9163</v>
      </c>
      <c r="L848" t="s">
        <v>9164</v>
      </c>
      <c r="M848" t="s">
        <v>9165</v>
      </c>
      <c r="N848" t="s">
        <v>9166</v>
      </c>
    </row>
    <row r="849" spans="1:16" x14ac:dyDescent="0.3">
      <c r="A849" t="s">
        <v>4676</v>
      </c>
      <c r="B849">
        <v>70</v>
      </c>
      <c r="C849">
        <v>33603</v>
      </c>
      <c r="D849">
        <v>0</v>
      </c>
      <c r="E849" t="s">
        <v>3171</v>
      </c>
      <c r="F849">
        <v>1</v>
      </c>
      <c r="G849">
        <v>6.1388888883333337</v>
      </c>
      <c r="H849" t="s">
        <v>9167</v>
      </c>
      <c r="I849" t="s">
        <v>9168</v>
      </c>
      <c r="J849" t="s">
        <v>9169</v>
      </c>
      <c r="K849" t="s">
        <v>9170</v>
      </c>
      <c r="L849" t="s">
        <v>9171</v>
      </c>
      <c r="M849" t="s">
        <v>9172</v>
      </c>
    </row>
    <row r="850" spans="1:16" x14ac:dyDescent="0.3">
      <c r="A850" t="s">
        <v>3909</v>
      </c>
      <c r="B850">
        <v>70</v>
      </c>
      <c r="C850">
        <v>25156</v>
      </c>
      <c r="D850">
        <v>0</v>
      </c>
      <c r="E850" t="s">
        <v>1565</v>
      </c>
      <c r="F850">
        <v>1</v>
      </c>
      <c r="G850">
        <v>0.13333333333333333</v>
      </c>
      <c r="H850" t="s">
        <v>9173</v>
      </c>
    </row>
    <row r="851" spans="1:16" x14ac:dyDescent="0.3">
      <c r="A851" t="s">
        <v>3197</v>
      </c>
      <c r="B851">
        <v>70</v>
      </c>
      <c r="C851">
        <v>99171</v>
      </c>
      <c r="D851">
        <v>1</v>
      </c>
      <c r="E851" t="s">
        <v>3198</v>
      </c>
      <c r="F851">
        <v>1</v>
      </c>
      <c r="G851">
        <v>0.13333333333333333</v>
      </c>
      <c r="H851" t="s">
        <v>9174</v>
      </c>
      <c r="I851" t="s">
        <v>9175</v>
      </c>
      <c r="J851" t="s">
        <v>9176</v>
      </c>
    </row>
    <row r="852" spans="1:16" x14ac:dyDescent="0.3">
      <c r="A852" t="s">
        <v>3908</v>
      </c>
      <c r="B852">
        <v>70</v>
      </c>
      <c r="C852">
        <v>25155</v>
      </c>
      <c r="D852">
        <v>0</v>
      </c>
      <c r="E852" t="s">
        <v>1563</v>
      </c>
      <c r="F852">
        <v>1</v>
      </c>
      <c r="G852">
        <v>0.25</v>
      </c>
      <c r="H852" t="s">
        <v>9177</v>
      </c>
    </row>
    <row r="853" spans="1:16" x14ac:dyDescent="0.3">
      <c r="A853" t="s">
        <v>4120</v>
      </c>
      <c r="B853">
        <v>70</v>
      </c>
      <c r="C853">
        <v>32997</v>
      </c>
      <c r="D853">
        <v>0</v>
      </c>
      <c r="E853" t="s">
        <v>2031</v>
      </c>
      <c r="F853">
        <v>1</v>
      </c>
      <c r="G853">
        <v>0.1</v>
      </c>
      <c r="H853" t="s">
        <v>9178</v>
      </c>
      <c r="I853" t="s">
        <v>9179</v>
      </c>
    </row>
    <row r="854" spans="1:16" x14ac:dyDescent="0.3">
      <c r="A854" t="s">
        <v>3938</v>
      </c>
      <c r="B854">
        <v>70</v>
      </c>
      <c r="C854">
        <v>29442</v>
      </c>
      <c r="D854">
        <v>0</v>
      </c>
      <c r="E854" t="s">
        <v>1632</v>
      </c>
      <c r="F854">
        <v>5</v>
      </c>
      <c r="G854">
        <v>0.26250000000000001</v>
      </c>
      <c r="H854" t="s">
        <v>9180</v>
      </c>
      <c r="I854" t="s">
        <v>9181</v>
      </c>
      <c r="J854" t="s">
        <v>9182</v>
      </c>
      <c r="K854" t="s">
        <v>9183</v>
      </c>
    </row>
    <row r="855" spans="1:16" x14ac:dyDescent="0.3">
      <c r="A855" t="s">
        <v>4348</v>
      </c>
      <c r="B855">
        <v>70</v>
      </c>
      <c r="C855">
        <v>25738</v>
      </c>
      <c r="D855">
        <v>0</v>
      </c>
      <c r="E855" t="s">
        <v>2517</v>
      </c>
      <c r="F855">
        <v>9</v>
      </c>
      <c r="G855">
        <v>0.25555555499999999</v>
      </c>
      <c r="H855" t="s">
        <v>5120</v>
      </c>
      <c r="I855" t="s">
        <v>9184</v>
      </c>
      <c r="J855" t="s">
        <v>9185</v>
      </c>
      <c r="K855" t="s">
        <v>9186</v>
      </c>
      <c r="L855" t="s">
        <v>9187</v>
      </c>
      <c r="M855" t="s">
        <v>9188</v>
      </c>
      <c r="N855" t="s">
        <v>9189</v>
      </c>
      <c r="O855" t="s">
        <v>9190</v>
      </c>
      <c r="P855" t="s">
        <v>9191</v>
      </c>
    </row>
    <row r="856" spans="1:16" x14ac:dyDescent="0.3">
      <c r="A856" t="s">
        <v>4456</v>
      </c>
      <c r="B856">
        <v>70</v>
      </c>
      <c r="C856">
        <v>99062</v>
      </c>
      <c r="D856">
        <v>66</v>
      </c>
      <c r="E856" t="s">
        <v>2747</v>
      </c>
      <c r="F856">
        <v>10</v>
      </c>
      <c r="G856">
        <v>11.418518518333334</v>
      </c>
      <c r="H856" t="s">
        <v>5120</v>
      </c>
      <c r="I856" t="s">
        <v>9192</v>
      </c>
      <c r="J856" t="s">
        <v>9193</v>
      </c>
      <c r="K856" t="s">
        <v>9194</v>
      </c>
      <c r="L856" t="s">
        <v>9195</v>
      </c>
      <c r="M856" t="s">
        <v>9196</v>
      </c>
      <c r="N856" t="s">
        <v>9197</v>
      </c>
      <c r="O856" t="s">
        <v>9198</v>
      </c>
      <c r="P856" t="s">
        <v>9199</v>
      </c>
    </row>
    <row r="857" spans="1:16" x14ac:dyDescent="0.3">
      <c r="A857" t="s">
        <v>4161</v>
      </c>
      <c r="B857">
        <v>70</v>
      </c>
      <c r="C857">
        <v>24121</v>
      </c>
      <c r="D857">
        <v>0</v>
      </c>
      <c r="E857" t="s">
        <v>2127</v>
      </c>
      <c r="F857">
        <v>10</v>
      </c>
      <c r="G857">
        <v>2.6104166666666666</v>
      </c>
      <c r="H857" t="s">
        <v>5120</v>
      </c>
      <c r="I857" t="s">
        <v>9200</v>
      </c>
      <c r="J857" t="s">
        <v>9201</v>
      </c>
      <c r="K857" t="s">
        <v>9202</v>
      </c>
      <c r="L857" t="s">
        <v>9203</v>
      </c>
      <c r="M857" t="s">
        <v>9204</v>
      </c>
      <c r="N857" t="s">
        <v>9205</v>
      </c>
      <c r="O857" t="s">
        <v>9206</v>
      </c>
    </row>
    <row r="858" spans="1:16" x14ac:dyDescent="0.3">
      <c r="A858" t="s">
        <v>4710</v>
      </c>
      <c r="B858">
        <v>70</v>
      </c>
      <c r="C858">
        <v>32607</v>
      </c>
      <c r="D858">
        <v>0</v>
      </c>
      <c r="E858" t="s">
        <v>3311</v>
      </c>
      <c r="F858">
        <v>10</v>
      </c>
      <c r="G858">
        <v>3.1666666666666665</v>
      </c>
      <c r="H858" t="s">
        <v>9207</v>
      </c>
      <c r="I858" t="s">
        <v>9208</v>
      </c>
      <c r="J858" t="s">
        <v>9209</v>
      </c>
      <c r="K858" t="s">
        <v>9210</v>
      </c>
      <c r="L858" t="s">
        <v>9211</v>
      </c>
      <c r="M858" t="s">
        <v>9212</v>
      </c>
      <c r="N858" t="s">
        <v>9213</v>
      </c>
      <c r="O858" t="s">
        <v>9214</v>
      </c>
    </row>
    <row r="859" spans="1:16" x14ac:dyDescent="0.3">
      <c r="A859" t="s">
        <v>3942</v>
      </c>
      <c r="B859">
        <v>70</v>
      </c>
      <c r="C859">
        <v>29442</v>
      </c>
      <c r="D859">
        <v>1</v>
      </c>
      <c r="E859" t="s">
        <v>1642</v>
      </c>
      <c r="F859">
        <v>10</v>
      </c>
      <c r="G859">
        <v>0.17291666666666666</v>
      </c>
      <c r="H859" t="s">
        <v>9215</v>
      </c>
      <c r="I859" t="s">
        <v>9216</v>
      </c>
      <c r="J859" t="s">
        <v>9217</v>
      </c>
      <c r="K859" t="s">
        <v>9218</v>
      </c>
      <c r="L859" t="s">
        <v>9219</v>
      </c>
      <c r="M859" t="s">
        <v>9220</v>
      </c>
      <c r="N859" t="s">
        <v>9221</v>
      </c>
      <c r="O859" t="s">
        <v>9222</v>
      </c>
    </row>
    <row r="860" spans="1:16" x14ac:dyDescent="0.3">
      <c r="A860" t="s">
        <v>4104</v>
      </c>
      <c r="B860">
        <v>70</v>
      </c>
      <c r="C860">
        <v>99033</v>
      </c>
      <c r="D860">
        <v>127</v>
      </c>
      <c r="E860" t="s">
        <v>4843</v>
      </c>
      <c r="F860">
        <v>10</v>
      </c>
      <c r="G860">
        <v>4.2595238083333333</v>
      </c>
      <c r="H860" t="s">
        <v>9223</v>
      </c>
      <c r="I860" t="s">
        <v>9224</v>
      </c>
      <c r="J860" t="s">
        <v>9225</v>
      </c>
      <c r="K860" t="s">
        <v>9226</v>
      </c>
      <c r="L860" t="s">
        <v>9227</v>
      </c>
      <c r="M860" t="s">
        <v>9228</v>
      </c>
      <c r="N860" t="s">
        <v>9229</v>
      </c>
    </row>
    <row r="861" spans="1:16" x14ac:dyDescent="0.3">
      <c r="A861" t="s">
        <v>3946</v>
      </c>
      <c r="B861">
        <v>70</v>
      </c>
      <c r="C861">
        <v>29536</v>
      </c>
      <c r="D861">
        <v>0</v>
      </c>
      <c r="E861" t="s">
        <v>1652</v>
      </c>
      <c r="F861">
        <v>15</v>
      </c>
      <c r="G861">
        <v>0.25416666666666665</v>
      </c>
      <c r="H861" t="s">
        <v>9230</v>
      </c>
      <c r="I861" t="s">
        <v>9231</v>
      </c>
      <c r="J861" t="s">
        <v>9232</v>
      </c>
      <c r="K861" t="s">
        <v>9233</v>
      </c>
    </row>
    <row r="862" spans="1:16" x14ac:dyDescent="0.3">
      <c r="A862" t="s">
        <v>3840</v>
      </c>
      <c r="B862">
        <v>70</v>
      </c>
      <c r="C862">
        <v>50664</v>
      </c>
      <c r="D862">
        <v>0</v>
      </c>
      <c r="E862" t="s">
        <v>1401</v>
      </c>
      <c r="F862">
        <v>16</v>
      </c>
      <c r="G862">
        <v>0.11666666666666667</v>
      </c>
      <c r="H862" t="s">
        <v>9234</v>
      </c>
      <c r="I862" t="s">
        <v>9235</v>
      </c>
      <c r="J862" t="s">
        <v>9236</v>
      </c>
      <c r="K862" t="s">
        <v>9237</v>
      </c>
    </row>
    <row r="863" spans="1:16" x14ac:dyDescent="0.3">
      <c r="A863" t="s">
        <v>3499</v>
      </c>
      <c r="B863">
        <v>70</v>
      </c>
      <c r="C863">
        <v>24119</v>
      </c>
      <c r="D863">
        <v>0</v>
      </c>
      <c r="E863" t="s">
        <v>573</v>
      </c>
      <c r="F863">
        <v>20</v>
      </c>
      <c r="G863">
        <v>3.3062499999999999</v>
      </c>
      <c r="H863" t="s">
        <v>5120</v>
      </c>
      <c r="I863" t="s">
        <v>9238</v>
      </c>
      <c r="J863" t="s">
        <v>9239</v>
      </c>
      <c r="K863" t="s">
        <v>9240</v>
      </c>
      <c r="L863" t="s">
        <v>9241</v>
      </c>
      <c r="M863" t="s">
        <v>9242</v>
      </c>
      <c r="N863" t="s">
        <v>9243</v>
      </c>
      <c r="O863" t="s">
        <v>9244</v>
      </c>
    </row>
    <row r="864" spans="1:16" x14ac:dyDescent="0.3">
      <c r="A864" t="s">
        <v>3538</v>
      </c>
      <c r="B864">
        <v>70</v>
      </c>
      <c r="C864">
        <v>24703</v>
      </c>
      <c r="D864">
        <v>0</v>
      </c>
      <c r="E864" t="s">
        <v>678</v>
      </c>
      <c r="F864">
        <v>20</v>
      </c>
      <c r="G864">
        <v>3.4388888883333335</v>
      </c>
      <c r="H864" t="s">
        <v>5120</v>
      </c>
      <c r="I864" t="s">
        <v>9245</v>
      </c>
      <c r="J864" t="s">
        <v>9246</v>
      </c>
      <c r="K864" t="s">
        <v>9247</v>
      </c>
      <c r="L864" t="s">
        <v>9248</v>
      </c>
      <c r="M864" t="s">
        <v>9249</v>
      </c>
      <c r="N864" t="s">
        <v>9250</v>
      </c>
      <c r="O864" t="s">
        <v>9251</v>
      </c>
      <c r="P864" t="s">
        <v>9252</v>
      </c>
    </row>
    <row r="865" spans="1:16" x14ac:dyDescent="0.3">
      <c r="A865" t="s">
        <v>3862</v>
      </c>
      <c r="B865">
        <v>70</v>
      </c>
      <c r="C865">
        <v>32886</v>
      </c>
      <c r="D865">
        <v>0</v>
      </c>
      <c r="E865" t="s">
        <v>1450</v>
      </c>
      <c r="F865">
        <v>20</v>
      </c>
      <c r="G865">
        <v>2.9074074066666666</v>
      </c>
      <c r="H865" t="s">
        <v>9253</v>
      </c>
      <c r="I865" t="s">
        <v>9254</v>
      </c>
      <c r="J865" t="s">
        <v>9255</v>
      </c>
      <c r="K865" t="s">
        <v>9256</v>
      </c>
      <c r="L865" t="s">
        <v>9257</v>
      </c>
      <c r="M865" t="s">
        <v>9258</v>
      </c>
      <c r="N865" t="s">
        <v>9259</v>
      </c>
      <c r="O865" t="s">
        <v>9260</v>
      </c>
      <c r="P865" t="s">
        <v>9261</v>
      </c>
    </row>
    <row r="866" spans="1:16" x14ac:dyDescent="0.3">
      <c r="A866" t="s">
        <v>3623</v>
      </c>
      <c r="B866">
        <v>70</v>
      </c>
      <c r="C866">
        <v>27183</v>
      </c>
      <c r="D866">
        <v>0</v>
      </c>
      <c r="E866" t="s">
        <v>909</v>
      </c>
      <c r="F866">
        <v>20</v>
      </c>
      <c r="G866">
        <v>6.0791666666666666</v>
      </c>
      <c r="H866" t="s">
        <v>9262</v>
      </c>
      <c r="I866" t="s">
        <v>9263</v>
      </c>
      <c r="J866" t="s">
        <v>9264</v>
      </c>
      <c r="K866" t="s">
        <v>9265</v>
      </c>
      <c r="L866" t="s">
        <v>9266</v>
      </c>
      <c r="M866" t="s">
        <v>9267</v>
      </c>
      <c r="N866" t="s">
        <v>9268</v>
      </c>
      <c r="O866" t="s">
        <v>9269</v>
      </c>
    </row>
    <row r="867" spans="1:16" x14ac:dyDescent="0.3">
      <c r="A867" t="s">
        <v>4547</v>
      </c>
      <c r="B867">
        <v>70</v>
      </c>
      <c r="C867">
        <v>99033</v>
      </c>
      <c r="D867">
        <v>261</v>
      </c>
      <c r="E867" t="s">
        <v>4877</v>
      </c>
      <c r="F867">
        <v>20</v>
      </c>
      <c r="G867">
        <v>10.525</v>
      </c>
      <c r="H867" t="s">
        <v>9270</v>
      </c>
      <c r="I867" t="s">
        <v>9271</v>
      </c>
      <c r="J867" t="s">
        <v>9272</v>
      </c>
      <c r="K867" t="s">
        <v>9273</v>
      </c>
      <c r="L867" t="s">
        <v>9274</v>
      </c>
      <c r="M867" t="s">
        <v>9275</v>
      </c>
      <c r="N867" t="s">
        <v>9276</v>
      </c>
      <c r="O867" t="s">
        <v>9277</v>
      </c>
    </row>
    <row r="868" spans="1:16" x14ac:dyDescent="0.3">
      <c r="A868" t="s">
        <v>4150</v>
      </c>
      <c r="B868">
        <v>70</v>
      </c>
      <c r="C868">
        <v>99067</v>
      </c>
      <c r="D868">
        <v>6</v>
      </c>
      <c r="E868" t="s">
        <v>2100</v>
      </c>
      <c r="F868">
        <v>23</v>
      </c>
      <c r="G868">
        <v>0.12916666666666668</v>
      </c>
      <c r="H868" t="s">
        <v>9278</v>
      </c>
      <c r="I868" t="s">
        <v>9279</v>
      </c>
      <c r="J868" t="s">
        <v>9280</v>
      </c>
      <c r="K868" t="s">
        <v>9281</v>
      </c>
    </row>
    <row r="869" spans="1:16" x14ac:dyDescent="0.3">
      <c r="A869" t="s">
        <v>4091</v>
      </c>
      <c r="B869">
        <v>70</v>
      </c>
      <c r="C869">
        <v>29184</v>
      </c>
      <c r="D869">
        <v>0</v>
      </c>
      <c r="E869" t="s">
        <v>1969</v>
      </c>
      <c r="F869">
        <v>25</v>
      </c>
      <c r="G869">
        <v>0.15</v>
      </c>
      <c r="H869" t="s">
        <v>9282</v>
      </c>
      <c r="I869" t="s">
        <v>9283</v>
      </c>
      <c r="J869" t="s">
        <v>9284</v>
      </c>
      <c r="K869" t="s">
        <v>9285</v>
      </c>
    </row>
    <row r="870" spans="1:16" x14ac:dyDescent="0.3">
      <c r="A870" t="s">
        <v>3801</v>
      </c>
      <c r="B870">
        <v>70</v>
      </c>
      <c r="C870">
        <v>29160</v>
      </c>
      <c r="D870">
        <v>0</v>
      </c>
      <c r="E870" t="s">
        <v>1310</v>
      </c>
      <c r="F870">
        <v>30</v>
      </c>
      <c r="G870">
        <v>1.3629629616666668</v>
      </c>
      <c r="H870" t="s">
        <v>5120</v>
      </c>
      <c r="I870" t="s">
        <v>9286</v>
      </c>
      <c r="J870" t="s">
        <v>9287</v>
      </c>
      <c r="K870" t="s">
        <v>9288</v>
      </c>
      <c r="L870" t="s">
        <v>9289</v>
      </c>
      <c r="M870" t="s">
        <v>9290</v>
      </c>
      <c r="N870" t="s">
        <v>9291</v>
      </c>
      <c r="O870" t="s">
        <v>9292</v>
      </c>
      <c r="P870" t="s">
        <v>9293</v>
      </c>
    </row>
    <row r="871" spans="1:16" x14ac:dyDescent="0.3">
      <c r="A871" t="s">
        <v>4138</v>
      </c>
      <c r="B871">
        <v>70</v>
      </c>
      <c r="C871">
        <v>99079</v>
      </c>
      <c r="D871">
        <v>28</v>
      </c>
      <c r="E871" t="s">
        <v>2076</v>
      </c>
      <c r="F871">
        <v>30</v>
      </c>
      <c r="G871">
        <v>10.891666666666667</v>
      </c>
      <c r="H871" t="s">
        <v>5120</v>
      </c>
      <c r="I871" t="s">
        <v>9294</v>
      </c>
      <c r="J871" t="s">
        <v>9295</v>
      </c>
      <c r="K871" t="s">
        <v>9296</v>
      </c>
      <c r="L871" t="s">
        <v>9297</v>
      </c>
      <c r="M871" t="s">
        <v>9298</v>
      </c>
      <c r="N871" t="s">
        <v>9299</v>
      </c>
      <c r="O871" t="s">
        <v>9300</v>
      </c>
    </row>
    <row r="872" spans="1:16" x14ac:dyDescent="0.3">
      <c r="A872" t="s">
        <v>3853</v>
      </c>
      <c r="B872">
        <v>70</v>
      </c>
      <c r="C872">
        <v>30877</v>
      </c>
      <c r="D872">
        <v>0</v>
      </c>
      <c r="E872" t="s">
        <v>1429</v>
      </c>
      <c r="F872">
        <v>30</v>
      </c>
      <c r="G872">
        <v>1.35625</v>
      </c>
      <c r="H872" t="s">
        <v>9301</v>
      </c>
      <c r="I872" t="s">
        <v>9302</v>
      </c>
      <c r="J872" t="s">
        <v>9303</v>
      </c>
      <c r="K872" t="s">
        <v>9304</v>
      </c>
      <c r="L872" t="s">
        <v>9305</v>
      </c>
      <c r="M872" t="s">
        <v>9306</v>
      </c>
      <c r="N872" t="s">
        <v>9307</v>
      </c>
      <c r="O872" t="s">
        <v>9308</v>
      </c>
    </row>
    <row r="873" spans="1:16" x14ac:dyDescent="0.3">
      <c r="A873" t="s">
        <v>4047</v>
      </c>
      <c r="B873">
        <v>70</v>
      </c>
      <c r="C873">
        <v>31596</v>
      </c>
      <c r="D873">
        <v>0</v>
      </c>
      <c r="E873" t="s">
        <v>1872</v>
      </c>
      <c r="F873">
        <v>30</v>
      </c>
      <c r="G873">
        <v>11.2875</v>
      </c>
      <c r="H873" t="s">
        <v>9309</v>
      </c>
      <c r="I873" t="s">
        <v>9310</v>
      </c>
      <c r="J873" t="s">
        <v>9311</v>
      </c>
      <c r="K873" t="s">
        <v>9312</v>
      </c>
      <c r="L873" t="s">
        <v>9313</v>
      </c>
      <c r="M873" t="s">
        <v>9314</v>
      </c>
      <c r="N873" t="s">
        <v>9315</v>
      </c>
      <c r="O873" t="s">
        <v>9316</v>
      </c>
    </row>
    <row r="874" spans="1:16" x14ac:dyDescent="0.3">
      <c r="A874" t="s">
        <v>3900</v>
      </c>
      <c r="B874">
        <v>70</v>
      </c>
      <c r="C874">
        <v>30185</v>
      </c>
      <c r="D874">
        <v>0</v>
      </c>
      <c r="E874" t="s">
        <v>1547</v>
      </c>
      <c r="F874">
        <v>30</v>
      </c>
      <c r="G874">
        <v>4.8500000000000005</v>
      </c>
      <c r="H874" t="s">
        <v>9317</v>
      </c>
      <c r="I874" t="s">
        <v>9318</v>
      </c>
      <c r="J874" t="s">
        <v>9319</v>
      </c>
      <c r="K874" t="s">
        <v>9320</v>
      </c>
      <c r="L874" t="s">
        <v>9321</v>
      </c>
      <c r="M874" t="s">
        <v>9322</v>
      </c>
      <c r="N874" t="s">
        <v>9323</v>
      </c>
      <c r="O874" t="s">
        <v>9324</v>
      </c>
    </row>
    <row r="875" spans="1:16" x14ac:dyDescent="0.3">
      <c r="A875" t="s">
        <v>4184</v>
      </c>
      <c r="B875">
        <v>70</v>
      </c>
      <c r="C875">
        <v>99067</v>
      </c>
      <c r="D875">
        <v>0</v>
      </c>
      <c r="E875" t="s">
        <v>2181</v>
      </c>
      <c r="F875">
        <v>36</v>
      </c>
      <c r="G875">
        <v>0.11666666666666667</v>
      </c>
      <c r="H875" t="s">
        <v>5120</v>
      </c>
      <c r="I875" t="s">
        <v>9325</v>
      </c>
      <c r="J875" t="s">
        <v>9326</v>
      </c>
      <c r="K875" t="s">
        <v>9327</v>
      </c>
    </row>
    <row r="876" spans="1:16" x14ac:dyDescent="0.3">
      <c r="A876" t="s">
        <v>4103</v>
      </c>
      <c r="B876">
        <v>70</v>
      </c>
      <c r="C876">
        <v>99067</v>
      </c>
      <c r="D876">
        <v>5</v>
      </c>
      <c r="E876" t="s">
        <v>1997</v>
      </c>
      <c r="F876">
        <v>37</v>
      </c>
      <c r="G876">
        <v>7.1541666666666668</v>
      </c>
      <c r="H876" t="s">
        <v>5120</v>
      </c>
      <c r="I876" t="s">
        <v>9328</v>
      </c>
      <c r="J876" t="s">
        <v>9329</v>
      </c>
      <c r="K876" t="s">
        <v>9330</v>
      </c>
    </row>
    <row r="877" spans="1:16" x14ac:dyDescent="0.3">
      <c r="A877" t="s">
        <v>3841</v>
      </c>
      <c r="B877">
        <v>70</v>
      </c>
      <c r="C877">
        <v>50643</v>
      </c>
      <c r="D877">
        <v>0</v>
      </c>
      <c r="E877" t="s">
        <v>1404</v>
      </c>
      <c r="F877">
        <v>40</v>
      </c>
      <c r="G877">
        <v>6.0541666666666671</v>
      </c>
      <c r="H877" t="s">
        <v>5120</v>
      </c>
      <c r="I877" t="s">
        <v>9331</v>
      </c>
      <c r="J877" t="s">
        <v>9332</v>
      </c>
      <c r="K877" t="s">
        <v>9333</v>
      </c>
    </row>
    <row r="878" spans="1:16" x14ac:dyDescent="0.3">
      <c r="A878" t="s">
        <v>4427</v>
      </c>
      <c r="B878">
        <v>70</v>
      </c>
      <c r="C878">
        <v>33069</v>
      </c>
      <c r="D878">
        <v>0</v>
      </c>
      <c r="E878" t="s">
        <v>2689</v>
      </c>
      <c r="F878">
        <v>40</v>
      </c>
      <c r="G878">
        <v>5.0333333333333332</v>
      </c>
      <c r="H878" t="s">
        <v>5120</v>
      </c>
      <c r="I878" t="s">
        <v>9334</v>
      </c>
      <c r="J878" t="s">
        <v>9335</v>
      </c>
      <c r="K878" t="s">
        <v>9336</v>
      </c>
      <c r="L878" t="s">
        <v>9337</v>
      </c>
      <c r="M878" t="s">
        <v>9338</v>
      </c>
      <c r="N878" t="s">
        <v>9339</v>
      </c>
      <c r="O878" t="s">
        <v>9340</v>
      </c>
      <c r="P878" t="s">
        <v>9341</v>
      </c>
    </row>
    <row r="879" spans="1:16" x14ac:dyDescent="0.3">
      <c r="A879" t="s">
        <v>3842</v>
      </c>
      <c r="B879">
        <v>70</v>
      </c>
      <c r="C879">
        <v>24271</v>
      </c>
      <c r="D879">
        <v>0</v>
      </c>
      <c r="E879" t="s">
        <v>1407</v>
      </c>
      <c r="F879">
        <v>40</v>
      </c>
      <c r="G879">
        <v>2.9187500000000002</v>
      </c>
      <c r="H879" t="s">
        <v>9342</v>
      </c>
      <c r="I879" t="s">
        <v>9343</v>
      </c>
      <c r="J879" t="s">
        <v>9344</v>
      </c>
      <c r="K879" t="s">
        <v>9345</v>
      </c>
      <c r="L879" t="s">
        <v>9346</v>
      </c>
      <c r="M879" t="s">
        <v>9347</v>
      </c>
      <c r="N879" t="s">
        <v>9348</v>
      </c>
      <c r="O879" t="s">
        <v>9349</v>
      </c>
    </row>
    <row r="880" spans="1:16" x14ac:dyDescent="0.3">
      <c r="A880" t="s">
        <v>4203</v>
      </c>
      <c r="B880">
        <v>70</v>
      </c>
      <c r="C880">
        <v>32372</v>
      </c>
      <c r="D880">
        <v>0</v>
      </c>
      <c r="E880" t="s">
        <v>2223</v>
      </c>
      <c r="F880">
        <v>40</v>
      </c>
      <c r="G880">
        <v>4.7208333333333332</v>
      </c>
      <c r="H880" t="s">
        <v>9350</v>
      </c>
      <c r="I880" t="s">
        <v>9351</v>
      </c>
      <c r="J880" t="s">
        <v>9352</v>
      </c>
      <c r="K880" t="s">
        <v>9353</v>
      </c>
      <c r="L880" t="s">
        <v>9354</v>
      </c>
      <c r="M880" t="s">
        <v>9355</v>
      </c>
      <c r="N880" t="s">
        <v>9356</v>
      </c>
      <c r="O880" t="s">
        <v>9357</v>
      </c>
    </row>
    <row r="881" spans="1:16" x14ac:dyDescent="0.3">
      <c r="A881" t="s">
        <v>4120</v>
      </c>
      <c r="B881">
        <v>70</v>
      </c>
      <c r="C881">
        <v>32997</v>
      </c>
      <c r="D881">
        <v>0</v>
      </c>
      <c r="E881" t="s">
        <v>2031</v>
      </c>
      <c r="F881">
        <v>40</v>
      </c>
      <c r="G881">
        <v>0.22962962833333334</v>
      </c>
      <c r="H881" t="s">
        <v>9358</v>
      </c>
      <c r="I881" t="s">
        <v>9359</v>
      </c>
      <c r="J881" t="s">
        <v>9360</v>
      </c>
      <c r="K881" t="s">
        <v>9361</v>
      </c>
      <c r="L881" t="s">
        <v>9362</v>
      </c>
      <c r="M881" t="s">
        <v>9363</v>
      </c>
      <c r="N881" t="s">
        <v>9364</v>
      </c>
      <c r="O881" t="s">
        <v>9365</v>
      </c>
      <c r="P881" t="s">
        <v>9366</v>
      </c>
    </row>
    <row r="882" spans="1:16" x14ac:dyDescent="0.3">
      <c r="A882" t="s">
        <v>4131</v>
      </c>
      <c r="B882">
        <v>70</v>
      </c>
      <c r="C882">
        <v>99035</v>
      </c>
      <c r="D882">
        <v>19</v>
      </c>
      <c r="E882" t="s">
        <v>2060</v>
      </c>
      <c r="F882">
        <v>43</v>
      </c>
      <c r="G882">
        <v>0.10833333333333334</v>
      </c>
      <c r="H882" t="s">
        <v>9367</v>
      </c>
      <c r="I882" t="s">
        <v>9368</v>
      </c>
    </row>
    <row r="883" spans="1:16" x14ac:dyDescent="0.3">
      <c r="A883" t="s">
        <v>3909</v>
      </c>
      <c r="B883">
        <v>70</v>
      </c>
      <c r="C883">
        <v>25156</v>
      </c>
      <c r="D883">
        <v>0</v>
      </c>
      <c r="E883" t="s">
        <v>1565</v>
      </c>
      <c r="F883">
        <v>45</v>
      </c>
      <c r="G883">
        <v>2.6708333333333334</v>
      </c>
      <c r="H883" t="s">
        <v>9369</v>
      </c>
      <c r="I883" t="s">
        <v>9370</v>
      </c>
      <c r="J883" t="s">
        <v>9371</v>
      </c>
      <c r="K883" t="s">
        <v>9372</v>
      </c>
      <c r="L883" t="s">
        <v>9373</v>
      </c>
      <c r="M883" t="s">
        <v>9374</v>
      </c>
      <c r="N883" t="s">
        <v>9375</v>
      </c>
      <c r="O883" t="s">
        <v>9376</v>
      </c>
    </row>
    <row r="884" spans="1:16" x14ac:dyDescent="0.3">
      <c r="A884" t="s">
        <v>3951</v>
      </c>
      <c r="B884">
        <v>70</v>
      </c>
      <c r="C884">
        <v>31182</v>
      </c>
      <c r="D884">
        <v>0</v>
      </c>
      <c r="E884" t="s">
        <v>1662</v>
      </c>
      <c r="F884">
        <v>46</v>
      </c>
      <c r="G884">
        <v>0.25</v>
      </c>
      <c r="H884" t="s">
        <v>9377</v>
      </c>
      <c r="I884" t="s">
        <v>9378</v>
      </c>
    </row>
    <row r="885" spans="1:16" x14ac:dyDescent="0.3">
      <c r="A885" t="s">
        <v>4016</v>
      </c>
      <c r="B885">
        <v>70</v>
      </c>
      <c r="C885">
        <v>99085</v>
      </c>
      <c r="D885">
        <v>8</v>
      </c>
      <c r="E885" t="s">
        <v>1802</v>
      </c>
      <c r="F885">
        <v>47</v>
      </c>
      <c r="G885">
        <v>0.11666666666666667</v>
      </c>
      <c r="H885" t="s">
        <v>9379</v>
      </c>
      <c r="I885" t="s">
        <v>9380</v>
      </c>
    </row>
    <row r="886" spans="1:16" x14ac:dyDescent="0.3">
      <c r="A886" t="s">
        <v>4705</v>
      </c>
      <c r="B886">
        <v>70</v>
      </c>
      <c r="C886">
        <v>30705</v>
      </c>
      <c r="D886">
        <v>0</v>
      </c>
      <c r="E886" t="s">
        <v>3384</v>
      </c>
      <c r="F886">
        <v>50</v>
      </c>
      <c r="G886">
        <v>8.6685185183333342</v>
      </c>
      <c r="H886" t="s">
        <v>5120</v>
      </c>
      <c r="I886" t="s">
        <v>5120</v>
      </c>
      <c r="J886" t="s">
        <v>9381</v>
      </c>
      <c r="K886" t="s">
        <v>9382</v>
      </c>
      <c r="L886" t="s">
        <v>9383</v>
      </c>
      <c r="M886" t="s">
        <v>9384</v>
      </c>
      <c r="N886" t="s">
        <v>9385</v>
      </c>
      <c r="O886" t="s">
        <v>9386</v>
      </c>
      <c r="P886" t="s">
        <v>9387</v>
      </c>
    </row>
    <row r="887" spans="1:16" x14ac:dyDescent="0.3">
      <c r="A887" t="s">
        <v>3588</v>
      </c>
      <c r="B887">
        <v>70</v>
      </c>
      <c r="C887">
        <v>25784</v>
      </c>
      <c r="D887">
        <v>0</v>
      </c>
      <c r="E887" t="s">
        <v>824</v>
      </c>
      <c r="F887">
        <v>50</v>
      </c>
      <c r="G887">
        <v>4.65625</v>
      </c>
      <c r="H887" t="s">
        <v>9388</v>
      </c>
      <c r="I887" t="s">
        <v>9389</v>
      </c>
      <c r="J887" t="s">
        <v>9390</v>
      </c>
      <c r="K887" t="s">
        <v>9391</v>
      </c>
      <c r="L887" t="s">
        <v>9392</v>
      </c>
      <c r="M887" t="s">
        <v>9393</v>
      </c>
      <c r="N887" t="s">
        <v>9394</v>
      </c>
      <c r="O887" t="s">
        <v>9395</v>
      </c>
    </row>
    <row r="888" spans="1:16" x14ac:dyDescent="0.3">
      <c r="A888" t="s">
        <v>4232</v>
      </c>
      <c r="B888">
        <v>70</v>
      </c>
      <c r="C888">
        <v>32472</v>
      </c>
      <c r="D888">
        <v>0</v>
      </c>
      <c r="E888" t="s">
        <v>2282</v>
      </c>
      <c r="F888">
        <v>50</v>
      </c>
      <c r="G888">
        <v>4.5333333333333332</v>
      </c>
      <c r="H888" t="s">
        <v>9396</v>
      </c>
      <c r="I888" t="s">
        <v>9397</v>
      </c>
      <c r="J888" t="s">
        <v>9398</v>
      </c>
      <c r="K888" t="s">
        <v>9399</v>
      </c>
      <c r="L888" t="s">
        <v>9400</v>
      </c>
      <c r="M888" t="s">
        <v>9401</v>
      </c>
      <c r="N888" t="s">
        <v>9402</v>
      </c>
      <c r="O888" t="s">
        <v>9403</v>
      </c>
    </row>
    <row r="889" spans="1:16" x14ac:dyDescent="0.3">
      <c r="A889" t="s">
        <v>4597</v>
      </c>
      <c r="B889">
        <v>70</v>
      </c>
      <c r="C889">
        <v>99062</v>
      </c>
      <c r="D889">
        <v>161</v>
      </c>
      <c r="E889" t="s">
        <v>3009</v>
      </c>
      <c r="F889">
        <v>50</v>
      </c>
      <c r="G889">
        <v>12.675000000000001</v>
      </c>
      <c r="H889" t="s">
        <v>9404</v>
      </c>
      <c r="I889" t="s">
        <v>9405</v>
      </c>
      <c r="J889" t="s">
        <v>9406</v>
      </c>
      <c r="K889" t="s">
        <v>9407</v>
      </c>
      <c r="L889" t="s">
        <v>9408</v>
      </c>
      <c r="M889" t="s">
        <v>9409</v>
      </c>
      <c r="N889" t="s">
        <v>9410</v>
      </c>
      <c r="O889" t="s">
        <v>9411</v>
      </c>
    </row>
    <row r="890" spans="1:16" x14ac:dyDescent="0.3">
      <c r="A890" t="s">
        <v>4133</v>
      </c>
      <c r="B890">
        <v>70</v>
      </c>
      <c r="C890">
        <v>99062</v>
      </c>
      <c r="D890">
        <v>162</v>
      </c>
      <c r="E890" t="s">
        <v>2064</v>
      </c>
      <c r="F890">
        <v>51</v>
      </c>
      <c r="G890">
        <v>0.19375000000000001</v>
      </c>
      <c r="H890" t="s">
        <v>9412</v>
      </c>
      <c r="I890" t="s">
        <v>9413</v>
      </c>
      <c r="J890" t="s">
        <v>9414</v>
      </c>
      <c r="K890" t="s">
        <v>9415</v>
      </c>
      <c r="L890" t="s">
        <v>9416</v>
      </c>
      <c r="M890" t="s">
        <v>9417</v>
      </c>
      <c r="N890" t="s">
        <v>9418</v>
      </c>
      <c r="O890" t="s">
        <v>9419</v>
      </c>
    </row>
    <row r="891" spans="1:16" x14ac:dyDescent="0.3">
      <c r="A891" t="s">
        <v>4139</v>
      </c>
      <c r="B891">
        <v>70</v>
      </c>
      <c r="C891">
        <v>99062</v>
      </c>
      <c r="D891">
        <v>163</v>
      </c>
      <c r="E891" t="s">
        <v>2078</v>
      </c>
      <c r="F891">
        <v>52</v>
      </c>
      <c r="G891">
        <v>0.10625</v>
      </c>
      <c r="H891" t="s">
        <v>9420</v>
      </c>
      <c r="I891" t="s">
        <v>9421</v>
      </c>
      <c r="J891" t="s">
        <v>9422</v>
      </c>
      <c r="K891" t="s">
        <v>9423</v>
      </c>
      <c r="L891" t="s">
        <v>9424</v>
      </c>
      <c r="M891" t="s">
        <v>9425</v>
      </c>
      <c r="N891" t="s">
        <v>9426</v>
      </c>
      <c r="O891" t="s">
        <v>9427</v>
      </c>
    </row>
    <row r="892" spans="1:16" x14ac:dyDescent="0.3">
      <c r="A892" t="s">
        <v>4142</v>
      </c>
      <c r="B892">
        <v>70</v>
      </c>
      <c r="C892">
        <v>99062</v>
      </c>
      <c r="D892">
        <v>164</v>
      </c>
      <c r="E892" t="s">
        <v>2084</v>
      </c>
      <c r="F892">
        <v>53</v>
      </c>
      <c r="G892">
        <v>0.10208333333333333</v>
      </c>
      <c r="H892" t="s">
        <v>9428</v>
      </c>
      <c r="I892" t="s">
        <v>9429</v>
      </c>
      <c r="J892" t="s">
        <v>9430</v>
      </c>
      <c r="K892" t="s">
        <v>9431</v>
      </c>
      <c r="L892" t="s">
        <v>9432</v>
      </c>
      <c r="M892" t="s">
        <v>9433</v>
      </c>
      <c r="N892" t="s">
        <v>9434</v>
      </c>
      <c r="O892" t="s">
        <v>9435</v>
      </c>
    </row>
    <row r="893" spans="1:16" x14ac:dyDescent="0.3">
      <c r="A893" t="s">
        <v>4144</v>
      </c>
      <c r="B893">
        <v>70</v>
      </c>
      <c r="C893">
        <v>99062</v>
      </c>
      <c r="D893">
        <v>165</v>
      </c>
      <c r="E893" t="s">
        <v>2088</v>
      </c>
      <c r="F893">
        <v>54</v>
      </c>
      <c r="G893">
        <v>0.1125</v>
      </c>
      <c r="H893" t="s">
        <v>9436</v>
      </c>
      <c r="I893" t="s">
        <v>9437</v>
      </c>
      <c r="J893" t="s">
        <v>9438</v>
      </c>
      <c r="K893" t="s">
        <v>9439</v>
      </c>
      <c r="L893" t="s">
        <v>9440</v>
      </c>
      <c r="M893" t="s">
        <v>9441</v>
      </c>
      <c r="N893" t="s">
        <v>9442</v>
      </c>
      <c r="O893" t="s">
        <v>9443</v>
      </c>
    </row>
    <row r="894" spans="1:16" x14ac:dyDescent="0.3">
      <c r="A894" t="s">
        <v>4187</v>
      </c>
      <c r="B894">
        <v>70</v>
      </c>
      <c r="C894">
        <v>32317</v>
      </c>
      <c r="D894">
        <v>0</v>
      </c>
      <c r="E894" t="s">
        <v>2191</v>
      </c>
      <c r="F894">
        <v>55</v>
      </c>
      <c r="G894">
        <v>5.75</v>
      </c>
      <c r="H894" t="s">
        <v>9444</v>
      </c>
      <c r="I894" t="s">
        <v>9445</v>
      </c>
      <c r="J894" t="s">
        <v>9446</v>
      </c>
      <c r="K894" t="s">
        <v>9447</v>
      </c>
    </row>
    <row r="895" spans="1:16" x14ac:dyDescent="0.3">
      <c r="A895" t="s">
        <v>4157</v>
      </c>
      <c r="B895">
        <v>70</v>
      </c>
      <c r="C895">
        <v>99161</v>
      </c>
      <c r="D895">
        <v>161</v>
      </c>
      <c r="E895" t="s">
        <v>2115</v>
      </c>
      <c r="F895">
        <v>55</v>
      </c>
      <c r="G895">
        <v>0.1125</v>
      </c>
      <c r="H895" t="s">
        <v>9448</v>
      </c>
      <c r="I895" t="s">
        <v>9449</v>
      </c>
      <c r="J895" t="s">
        <v>9450</v>
      </c>
      <c r="K895" t="s">
        <v>9451</v>
      </c>
      <c r="L895" t="s">
        <v>9452</v>
      </c>
      <c r="M895" t="s">
        <v>9453</v>
      </c>
      <c r="N895" t="s">
        <v>9454</v>
      </c>
      <c r="O895" t="s">
        <v>9455</v>
      </c>
    </row>
    <row r="896" spans="1:16" x14ac:dyDescent="0.3">
      <c r="A896" t="s">
        <v>4197</v>
      </c>
      <c r="B896">
        <v>70</v>
      </c>
      <c r="C896">
        <v>99067</v>
      </c>
      <c r="D896">
        <v>2</v>
      </c>
      <c r="E896" t="s">
        <v>2211</v>
      </c>
      <c r="F896">
        <v>56</v>
      </c>
      <c r="G896">
        <v>0.29583333333333334</v>
      </c>
      <c r="H896" t="s">
        <v>5120</v>
      </c>
      <c r="I896" t="s">
        <v>9456</v>
      </c>
      <c r="J896" t="s">
        <v>9457</v>
      </c>
      <c r="K896" t="s">
        <v>9458</v>
      </c>
    </row>
    <row r="897" spans="1:16" x14ac:dyDescent="0.3">
      <c r="A897" t="s">
        <v>3825</v>
      </c>
      <c r="B897">
        <v>70</v>
      </c>
      <c r="C897">
        <v>29505</v>
      </c>
      <c r="D897">
        <v>0</v>
      </c>
      <c r="E897" t="s">
        <v>1368</v>
      </c>
      <c r="F897">
        <v>60</v>
      </c>
      <c r="G897">
        <v>4.5944444433333338</v>
      </c>
      <c r="H897" t="s">
        <v>5120</v>
      </c>
      <c r="I897" t="s">
        <v>9459</v>
      </c>
      <c r="J897" t="s">
        <v>9460</v>
      </c>
      <c r="K897" t="s">
        <v>9461</v>
      </c>
      <c r="L897" t="s">
        <v>9462</v>
      </c>
      <c r="M897" t="s">
        <v>9463</v>
      </c>
      <c r="N897" t="s">
        <v>9464</v>
      </c>
      <c r="O897" t="s">
        <v>9465</v>
      </c>
      <c r="P897" t="s">
        <v>9466</v>
      </c>
    </row>
    <row r="898" spans="1:16" x14ac:dyDescent="0.3">
      <c r="A898" t="s">
        <v>4357</v>
      </c>
      <c r="B898">
        <v>70</v>
      </c>
      <c r="C898">
        <v>32914</v>
      </c>
      <c r="D898">
        <v>0</v>
      </c>
      <c r="E898" t="s">
        <v>2539</v>
      </c>
      <c r="F898">
        <v>60</v>
      </c>
      <c r="G898">
        <v>6.3812500000000005</v>
      </c>
      <c r="H898" t="s">
        <v>9467</v>
      </c>
      <c r="I898" t="s">
        <v>9468</v>
      </c>
      <c r="J898" t="s">
        <v>9469</v>
      </c>
      <c r="K898" t="s">
        <v>9470</v>
      </c>
      <c r="L898" t="s">
        <v>9471</v>
      </c>
      <c r="M898" t="s">
        <v>9472</v>
      </c>
      <c r="N898" t="s">
        <v>9473</v>
      </c>
      <c r="O898" t="s">
        <v>9474</v>
      </c>
    </row>
    <row r="899" spans="1:16" x14ac:dyDescent="0.3">
      <c r="A899" t="s">
        <v>3908</v>
      </c>
      <c r="B899">
        <v>70</v>
      </c>
      <c r="C899">
        <v>25155</v>
      </c>
      <c r="D899">
        <v>0</v>
      </c>
      <c r="E899" t="s">
        <v>1563</v>
      </c>
      <c r="F899">
        <v>60</v>
      </c>
      <c r="G899">
        <v>3.5812500000000003</v>
      </c>
      <c r="H899" t="s">
        <v>9475</v>
      </c>
      <c r="I899" t="s">
        <v>9476</v>
      </c>
      <c r="J899" t="s">
        <v>9477</v>
      </c>
      <c r="K899" t="s">
        <v>9478</v>
      </c>
      <c r="L899" t="s">
        <v>9479</v>
      </c>
      <c r="M899" t="s">
        <v>9480</v>
      </c>
      <c r="N899" t="s">
        <v>9481</v>
      </c>
      <c r="O899" t="s">
        <v>9482</v>
      </c>
    </row>
    <row r="900" spans="1:16" x14ac:dyDescent="0.3">
      <c r="A900" t="s">
        <v>4967</v>
      </c>
      <c r="B900">
        <v>70</v>
      </c>
      <c r="C900">
        <v>29162</v>
      </c>
      <c r="D900">
        <v>0</v>
      </c>
      <c r="E900" t="s">
        <v>4968</v>
      </c>
      <c r="F900">
        <v>60</v>
      </c>
      <c r="G900">
        <v>0.19</v>
      </c>
      <c r="H900" t="s">
        <v>9483</v>
      </c>
      <c r="I900" t="s">
        <v>9484</v>
      </c>
      <c r="J900" t="s">
        <v>9485</v>
      </c>
      <c r="K900" t="s">
        <v>9486</v>
      </c>
      <c r="L900" t="s">
        <v>9487</v>
      </c>
    </row>
    <row r="901" spans="1:16" x14ac:dyDescent="0.3">
      <c r="A901" t="s">
        <v>4113</v>
      </c>
      <c r="B901">
        <v>70</v>
      </c>
      <c r="C901">
        <v>30679</v>
      </c>
      <c r="D901">
        <v>0</v>
      </c>
      <c r="E901" t="s">
        <v>2015</v>
      </c>
      <c r="F901">
        <v>60</v>
      </c>
      <c r="G901">
        <v>1.6</v>
      </c>
      <c r="H901" t="s">
        <v>9488</v>
      </c>
      <c r="I901" t="s">
        <v>9489</v>
      </c>
      <c r="J901" t="s">
        <v>9490</v>
      </c>
      <c r="K901" t="s">
        <v>9491</v>
      </c>
    </row>
    <row r="902" spans="1:16" x14ac:dyDescent="0.3">
      <c r="A902" t="s">
        <v>4100</v>
      </c>
      <c r="B902">
        <v>70</v>
      </c>
      <c r="C902">
        <v>29802</v>
      </c>
      <c r="D902">
        <v>0</v>
      </c>
      <c r="E902" t="s">
        <v>1990</v>
      </c>
      <c r="F902">
        <v>61</v>
      </c>
      <c r="G902">
        <v>1.0166666666666666</v>
      </c>
      <c r="H902" t="s">
        <v>9492</v>
      </c>
      <c r="I902" t="s">
        <v>9493</v>
      </c>
      <c r="J902" t="s">
        <v>9494</v>
      </c>
      <c r="K902" t="s">
        <v>9495</v>
      </c>
      <c r="L902" t="s">
        <v>9496</v>
      </c>
      <c r="M902" t="s">
        <v>9497</v>
      </c>
      <c r="N902" t="s">
        <v>9498</v>
      </c>
      <c r="O902" t="s">
        <v>9499</v>
      </c>
    </row>
    <row r="903" spans="1:16" x14ac:dyDescent="0.3">
      <c r="A903" t="s">
        <v>4126</v>
      </c>
      <c r="B903">
        <v>70</v>
      </c>
      <c r="C903">
        <v>33362</v>
      </c>
      <c r="D903">
        <v>0</v>
      </c>
      <c r="E903" t="s">
        <v>2048</v>
      </c>
      <c r="F903">
        <v>62</v>
      </c>
      <c r="G903">
        <v>0.25</v>
      </c>
      <c r="H903" t="s">
        <v>9500</v>
      </c>
      <c r="I903" t="s">
        <v>9501</v>
      </c>
      <c r="J903" t="s">
        <v>9502</v>
      </c>
      <c r="K903" t="s">
        <v>9503</v>
      </c>
    </row>
    <row r="904" spans="1:16" x14ac:dyDescent="0.3">
      <c r="A904" t="s">
        <v>4128</v>
      </c>
      <c r="B904">
        <v>70</v>
      </c>
      <c r="C904">
        <v>50633</v>
      </c>
      <c r="D904">
        <v>0</v>
      </c>
      <c r="E904" t="s">
        <v>2053</v>
      </c>
      <c r="F904">
        <v>63</v>
      </c>
      <c r="G904">
        <v>0.10833333333333334</v>
      </c>
      <c r="H904" t="s">
        <v>9504</v>
      </c>
      <c r="I904" t="s">
        <v>9505</v>
      </c>
    </row>
    <row r="905" spans="1:16" x14ac:dyDescent="0.3">
      <c r="A905" t="s">
        <v>4098</v>
      </c>
      <c r="B905">
        <v>70</v>
      </c>
      <c r="C905">
        <v>29185</v>
      </c>
      <c r="D905">
        <v>0</v>
      </c>
      <c r="E905" t="s">
        <v>1985</v>
      </c>
      <c r="F905">
        <v>63</v>
      </c>
      <c r="G905">
        <v>0.125</v>
      </c>
      <c r="H905" t="s">
        <v>9506</v>
      </c>
      <c r="I905" t="s">
        <v>9507</v>
      </c>
    </row>
    <row r="906" spans="1:16" x14ac:dyDescent="0.3">
      <c r="A906" t="s">
        <v>4086</v>
      </c>
      <c r="B906">
        <v>70</v>
      </c>
      <c r="C906">
        <v>26496</v>
      </c>
      <c r="D906">
        <v>0</v>
      </c>
      <c r="E906" t="s">
        <v>1960</v>
      </c>
      <c r="F906">
        <v>66</v>
      </c>
      <c r="G906">
        <v>9.583333333333334E-2</v>
      </c>
      <c r="H906" t="s">
        <v>5120</v>
      </c>
      <c r="I906" t="s">
        <v>9508</v>
      </c>
      <c r="J906" t="s">
        <v>9509</v>
      </c>
      <c r="K906" t="s">
        <v>9510</v>
      </c>
    </row>
    <row r="907" spans="1:16" x14ac:dyDescent="0.3">
      <c r="A907" t="s">
        <v>4115</v>
      </c>
      <c r="B907">
        <v>70</v>
      </c>
      <c r="C907">
        <v>32227</v>
      </c>
      <c r="D907">
        <v>0</v>
      </c>
      <c r="E907" t="s">
        <v>2019</v>
      </c>
      <c r="F907">
        <v>67</v>
      </c>
      <c r="G907">
        <v>0.15833333333333333</v>
      </c>
      <c r="H907" t="s">
        <v>9511</v>
      </c>
      <c r="I907" t="s">
        <v>9512</v>
      </c>
    </row>
    <row r="908" spans="1:16" x14ac:dyDescent="0.3">
      <c r="A908" t="s">
        <v>3828</v>
      </c>
      <c r="B908">
        <v>70</v>
      </c>
      <c r="C908">
        <v>33300</v>
      </c>
      <c r="D908">
        <v>0</v>
      </c>
      <c r="E908" t="s">
        <v>1374</v>
      </c>
      <c r="F908">
        <v>70</v>
      </c>
      <c r="G908">
        <v>0.16</v>
      </c>
      <c r="H908" t="s">
        <v>5120</v>
      </c>
      <c r="I908" t="s">
        <v>9513</v>
      </c>
      <c r="J908" t="s">
        <v>9514</v>
      </c>
      <c r="K908" t="s">
        <v>9515</v>
      </c>
      <c r="L908" t="s">
        <v>9516</v>
      </c>
    </row>
    <row r="909" spans="1:16" x14ac:dyDescent="0.3">
      <c r="A909" t="s">
        <v>4166</v>
      </c>
      <c r="B909">
        <v>70</v>
      </c>
      <c r="C909">
        <v>29200</v>
      </c>
      <c r="D909">
        <v>0</v>
      </c>
      <c r="E909" t="s">
        <v>2140</v>
      </c>
      <c r="F909">
        <v>70</v>
      </c>
      <c r="G909">
        <v>1.7407407400000001</v>
      </c>
      <c r="H909" t="s">
        <v>5120</v>
      </c>
      <c r="I909" t="s">
        <v>9517</v>
      </c>
      <c r="J909" t="s">
        <v>9518</v>
      </c>
      <c r="K909" t="s">
        <v>9519</v>
      </c>
      <c r="L909" t="s">
        <v>9520</v>
      </c>
      <c r="M909" t="s">
        <v>9521</v>
      </c>
      <c r="N909" t="s">
        <v>9522</v>
      </c>
      <c r="O909" t="s">
        <v>9523</v>
      </c>
      <c r="P909" t="s">
        <v>9524</v>
      </c>
    </row>
    <row r="910" spans="1:16" x14ac:dyDescent="0.3">
      <c r="A910" t="s">
        <v>4705</v>
      </c>
      <c r="B910">
        <v>70</v>
      </c>
      <c r="C910">
        <v>30705</v>
      </c>
      <c r="D910">
        <v>0</v>
      </c>
      <c r="E910" t="s">
        <v>3384</v>
      </c>
      <c r="F910">
        <v>70</v>
      </c>
      <c r="G910">
        <v>10.660416666666666</v>
      </c>
      <c r="H910" t="s">
        <v>9525</v>
      </c>
      <c r="I910" t="s">
        <v>9526</v>
      </c>
      <c r="J910" t="s">
        <v>9527</v>
      </c>
      <c r="K910" t="s">
        <v>9528</v>
      </c>
      <c r="L910" t="s">
        <v>9529</v>
      </c>
      <c r="M910" t="s">
        <v>9530</v>
      </c>
      <c r="N910" t="s">
        <v>9531</v>
      </c>
      <c r="O910" t="s">
        <v>9532</v>
      </c>
    </row>
    <row r="911" spans="1:16" x14ac:dyDescent="0.3">
      <c r="A911" t="s">
        <v>4025</v>
      </c>
      <c r="B911">
        <v>70</v>
      </c>
      <c r="C911">
        <v>99128</v>
      </c>
      <c r="D911">
        <v>1</v>
      </c>
      <c r="E911" t="s">
        <v>1823</v>
      </c>
      <c r="F911">
        <v>70</v>
      </c>
      <c r="G911">
        <v>0.97037037000000004</v>
      </c>
      <c r="H911" t="s">
        <v>9533</v>
      </c>
      <c r="I911" t="s">
        <v>9534</v>
      </c>
      <c r="J911" t="s">
        <v>9535</v>
      </c>
      <c r="K911" t="s">
        <v>9536</v>
      </c>
      <c r="L911" t="s">
        <v>9537</v>
      </c>
      <c r="M911" t="s">
        <v>9538</v>
      </c>
      <c r="N911" t="s">
        <v>9539</v>
      </c>
      <c r="O911" t="s">
        <v>9540</v>
      </c>
      <c r="P911" t="s">
        <v>9541</v>
      </c>
    </row>
    <row r="912" spans="1:16" x14ac:dyDescent="0.3">
      <c r="A912" t="s">
        <v>3670</v>
      </c>
      <c r="B912">
        <v>70</v>
      </c>
      <c r="C912">
        <v>27741</v>
      </c>
      <c r="D912">
        <v>0</v>
      </c>
      <c r="E912" t="s">
        <v>1025</v>
      </c>
      <c r="F912">
        <v>70</v>
      </c>
      <c r="G912">
        <v>3.3142857133333332</v>
      </c>
      <c r="H912" t="s">
        <v>9542</v>
      </c>
      <c r="I912" t="s">
        <v>9543</v>
      </c>
      <c r="J912" t="s">
        <v>9544</v>
      </c>
      <c r="K912" t="s">
        <v>9545</v>
      </c>
      <c r="L912" t="s">
        <v>9546</v>
      </c>
      <c r="M912" t="s">
        <v>9547</v>
      </c>
      <c r="N912" t="s">
        <v>9548</v>
      </c>
    </row>
    <row r="913" spans="1:16" x14ac:dyDescent="0.3">
      <c r="A913" t="s">
        <v>4099</v>
      </c>
      <c r="B913">
        <v>70</v>
      </c>
      <c r="C913">
        <v>29204</v>
      </c>
      <c r="D913">
        <v>0</v>
      </c>
      <c r="E913" t="s">
        <v>1988</v>
      </c>
      <c r="F913">
        <v>71</v>
      </c>
      <c r="G913">
        <v>0.21249999999999999</v>
      </c>
      <c r="H913" t="s">
        <v>9549</v>
      </c>
      <c r="I913" t="s">
        <v>9550</v>
      </c>
      <c r="J913" t="s">
        <v>9551</v>
      </c>
      <c r="K913" t="s">
        <v>9552</v>
      </c>
    </row>
    <row r="914" spans="1:16" x14ac:dyDescent="0.3">
      <c r="A914" t="s">
        <v>4064</v>
      </c>
      <c r="B914">
        <v>70</v>
      </c>
      <c r="C914">
        <v>26060</v>
      </c>
      <c r="D914">
        <v>0</v>
      </c>
      <c r="E914" t="s">
        <v>1905</v>
      </c>
      <c r="F914">
        <v>73</v>
      </c>
      <c r="G914">
        <v>0.23333333333333334</v>
      </c>
      <c r="H914" t="s">
        <v>9553</v>
      </c>
      <c r="I914" t="s">
        <v>9554</v>
      </c>
      <c r="J914" t="s">
        <v>9555</v>
      </c>
      <c r="K914" t="s">
        <v>9556</v>
      </c>
    </row>
    <row r="915" spans="1:16" x14ac:dyDescent="0.3">
      <c r="A915" t="s">
        <v>3673</v>
      </c>
      <c r="B915">
        <v>70</v>
      </c>
      <c r="C915">
        <v>99051</v>
      </c>
      <c r="D915">
        <v>22</v>
      </c>
      <c r="E915" t="s">
        <v>1033</v>
      </c>
      <c r="F915">
        <v>74</v>
      </c>
      <c r="G915">
        <v>3.2666666666666666</v>
      </c>
      <c r="H915" t="s">
        <v>9557</v>
      </c>
      <c r="I915" t="s">
        <v>9558</v>
      </c>
      <c r="J915" t="s">
        <v>9559</v>
      </c>
      <c r="K915" t="s">
        <v>9560</v>
      </c>
      <c r="L915" t="s">
        <v>9561</v>
      </c>
      <c r="M915" t="s">
        <v>9562</v>
      </c>
      <c r="N915" t="s">
        <v>9563</v>
      </c>
      <c r="O915" t="s">
        <v>9564</v>
      </c>
    </row>
    <row r="916" spans="1:16" x14ac:dyDescent="0.3">
      <c r="A916" t="s">
        <v>4038</v>
      </c>
      <c r="B916">
        <v>70</v>
      </c>
      <c r="C916">
        <v>21152</v>
      </c>
      <c r="D916">
        <v>0</v>
      </c>
      <c r="E916" t="s">
        <v>1852</v>
      </c>
      <c r="F916">
        <v>75</v>
      </c>
      <c r="G916">
        <v>0.99791666666666667</v>
      </c>
      <c r="H916" t="s">
        <v>9565</v>
      </c>
      <c r="I916" t="s">
        <v>9566</v>
      </c>
      <c r="J916" t="s">
        <v>9567</v>
      </c>
      <c r="K916" t="s">
        <v>9568</v>
      </c>
      <c r="L916" t="s">
        <v>9569</v>
      </c>
      <c r="M916" t="s">
        <v>9570</v>
      </c>
      <c r="N916" t="s">
        <v>9571</v>
      </c>
      <c r="O916" t="s">
        <v>9572</v>
      </c>
    </row>
    <row r="917" spans="1:16" x14ac:dyDescent="0.3">
      <c r="A917" t="s">
        <v>4060</v>
      </c>
      <c r="B917">
        <v>70</v>
      </c>
      <c r="C917">
        <v>25081</v>
      </c>
      <c r="D917">
        <v>0</v>
      </c>
      <c r="E917" t="s">
        <v>1898</v>
      </c>
      <c r="F917">
        <v>76</v>
      </c>
      <c r="G917">
        <v>0.57962962833333331</v>
      </c>
      <c r="H917" t="s">
        <v>9573</v>
      </c>
      <c r="I917" t="s">
        <v>9574</v>
      </c>
      <c r="J917" t="s">
        <v>9575</v>
      </c>
      <c r="K917" t="s">
        <v>9576</v>
      </c>
      <c r="L917" t="s">
        <v>9577</v>
      </c>
      <c r="M917" t="s">
        <v>9578</v>
      </c>
      <c r="N917" t="s">
        <v>9579</v>
      </c>
      <c r="O917" t="s">
        <v>9580</v>
      </c>
      <c r="P917" t="s">
        <v>9581</v>
      </c>
    </row>
    <row r="918" spans="1:16" x14ac:dyDescent="0.3">
      <c r="A918" t="s">
        <v>3571</v>
      </c>
      <c r="B918">
        <v>70</v>
      </c>
      <c r="C918">
        <v>99048</v>
      </c>
      <c r="D918">
        <v>15</v>
      </c>
      <c r="E918" t="s">
        <v>775</v>
      </c>
      <c r="F918">
        <v>80</v>
      </c>
      <c r="G918">
        <v>6.3166666666666664</v>
      </c>
      <c r="H918" t="s">
        <v>5120</v>
      </c>
      <c r="I918" t="s">
        <v>9582</v>
      </c>
      <c r="J918" t="s">
        <v>9583</v>
      </c>
      <c r="K918" t="s">
        <v>9584</v>
      </c>
      <c r="L918" t="s">
        <v>9585</v>
      </c>
      <c r="M918" t="s">
        <v>9586</v>
      </c>
      <c r="N918" t="s">
        <v>9587</v>
      </c>
      <c r="O918" t="s">
        <v>9588</v>
      </c>
      <c r="P918" t="s">
        <v>9589</v>
      </c>
    </row>
    <row r="919" spans="1:16" x14ac:dyDescent="0.3">
      <c r="A919" t="s">
        <v>3788</v>
      </c>
      <c r="B919">
        <v>70</v>
      </c>
      <c r="C919">
        <v>29148</v>
      </c>
      <c r="D919">
        <v>0</v>
      </c>
      <c r="E919" t="s">
        <v>1284</v>
      </c>
      <c r="F919">
        <v>80</v>
      </c>
      <c r="G919">
        <v>4.3433333333333337</v>
      </c>
      <c r="H919" t="s">
        <v>5120</v>
      </c>
      <c r="I919" t="s">
        <v>9590</v>
      </c>
      <c r="J919" t="s">
        <v>9591</v>
      </c>
      <c r="K919" t="s">
        <v>9592</v>
      </c>
      <c r="L919" t="s">
        <v>9593</v>
      </c>
    </row>
    <row r="920" spans="1:16" x14ac:dyDescent="0.3">
      <c r="A920" t="s">
        <v>4137</v>
      </c>
      <c r="B920">
        <v>70</v>
      </c>
      <c r="C920">
        <v>99079</v>
      </c>
      <c r="D920">
        <v>27</v>
      </c>
      <c r="E920" t="s">
        <v>2074</v>
      </c>
      <c r="F920">
        <v>80</v>
      </c>
      <c r="G920">
        <v>6.1375000000000002</v>
      </c>
      <c r="H920" t="s">
        <v>9594</v>
      </c>
      <c r="I920" t="s">
        <v>9595</v>
      </c>
      <c r="J920" t="s">
        <v>9596</v>
      </c>
      <c r="K920" t="s">
        <v>9597</v>
      </c>
      <c r="L920" t="s">
        <v>9598</v>
      </c>
      <c r="M920" t="s">
        <v>9599</v>
      </c>
      <c r="N920" t="s">
        <v>9600</v>
      </c>
      <c r="O920" t="s">
        <v>9601</v>
      </c>
    </row>
    <row r="921" spans="1:16" x14ac:dyDescent="0.3">
      <c r="A921" t="s">
        <v>3798</v>
      </c>
      <c r="B921">
        <v>70</v>
      </c>
      <c r="C921">
        <v>29178</v>
      </c>
      <c r="D921">
        <v>0</v>
      </c>
      <c r="E921" t="s">
        <v>1304</v>
      </c>
      <c r="F921">
        <v>80</v>
      </c>
      <c r="G921">
        <v>11.15</v>
      </c>
      <c r="H921" t="s">
        <v>9602</v>
      </c>
      <c r="I921" t="s">
        <v>9603</v>
      </c>
      <c r="J921" t="s">
        <v>9604</v>
      </c>
      <c r="K921" t="s">
        <v>9605</v>
      </c>
      <c r="L921" t="s">
        <v>9606</v>
      </c>
      <c r="M921" t="s">
        <v>9607</v>
      </c>
      <c r="N921" t="s">
        <v>9608</v>
      </c>
      <c r="O921" t="s">
        <v>9609</v>
      </c>
    </row>
    <row r="922" spans="1:16" x14ac:dyDescent="0.3">
      <c r="A922" t="s">
        <v>4123</v>
      </c>
      <c r="B922">
        <v>70</v>
      </c>
      <c r="C922">
        <v>33084</v>
      </c>
      <c r="D922">
        <v>0</v>
      </c>
      <c r="E922" t="s">
        <v>2042</v>
      </c>
      <c r="F922">
        <v>80</v>
      </c>
      <c r="G922">
        <v>0.33958333333333335</v>
      </c>
      <c r="H922" t="s">
        <v>9610</v>
      </c>
      <c r="I922" t="s">
        <v>9611</v>
      </c>
      <c r="J922" t="s">
        <v>9612</v>
      </c>
      <c r="K922" t="s">
        <v>9613</v>
      </c>
      <c r="L922" t="s">
        <v>9614</v>
      </c>
      <c r="M922" t="s">
        <v>9615</v>
      </c>
      <c r="N922" t="s">
        <v>9616</v>
      </c>
      <c r="O922" t="s">
        <v>9617</v>
      </c>
    </row>
    <row r="923" spans="1:16" x14ac:dyDescent="0.3">
      <c r="A923" t="s">
        <v>4176</v>
      </c>
      <c r="B923">
        <v>70</v>
      </c>
      <c r="C923">
        <v>31589</v>
      </c>
      <c r="D923">
        <v>1</v>
      </c>
      <c r="E923" t="s">
        <v>1864</v>
      </c>
      <c r="F923">
        <v>82</v>
      </c>
      <c r="G923">
        <v>0.14166666666666666</v>
      </c>
      <c r="H923" t="s">
        <v>9618</v>
      </c>
      <c r="I923" t="s">
        <v>9619</v>
      </c>
    </row>
    <row r="924" spans="1:16" x14ac:dyDescent="0.3">
      <c r="A924" t="s">
        <v>3803</v>
      </c>
      <c r="B924">
        <v>70</v>
      </c>
      <c r="C924">
        <v>29199</v>
      </c>
      <c r="D924">
        <v>0</v>
      </c>
      <c r="E924" t="s">
        <v>1314</v>
      </c>
      <c r="F924">
        <v>90</v>
      </c>
      <c r="G924">
        <v>7.3770833333333332</v>
      </c>
      <c r="H924" t="s">
        <v>5120</v>
      </c>
      <c r="I924" t="s">
        <v>9620</v>
      </c>
      <c r="J924" t="s">
        <v>9621</v>
      </c>
      <c r="K924" t="s">
        <v>9622</v>
      </c>
      <c r="L924" t="s">
        <v>9623</v>
      </c>
      <c r="M924" t="s">
        <v>9624</v>
      </c>
      <c r="N924" t="s">
        <v>9625</v>
      </c>
      <c r="O924" t="s">
        <v>9626</v>
      </c>
    </row>
    <row r="925" spans="1:16" x14ac:dyDescent="0.3">
      <c r="A925" t="s">
        <v>4500</v>
      </c>
      <c r="B925">
        <v>70</v>
      </c>
      <c r="C925">
        <v>33273</v>
      </c>
      <c r="D925">
        <v>0</v>
      </c>
      <c r="E925" t="s">
        <v>2830</v>
      </c>
      <c r="F925">
        <v>90</v>
      </c>
      <c r="G925">
        <v>3.6958333333333333</v>
      </c>
      <c r="H925" t="s">
        <v>9627</v>
      </c>
      <c r="I925" t="s">
        <v>9628</v>
      </c>
      <c r="J925" t="s">
        <v>9629</v>
      </c>
      <c r="K925" t="s">
        <v>9630</v>
      </c>
      <c r="L925" t="s">
        <v>9631</v>
      </c>
      <c r="M925" t="s">
        <v>9632</v>
      </c>
      <c r="N925" t="s">
        <v>9633</v>
      </c>
      <c r="O925" t="s">
        <v>9634</v>
      </c>
    </row>
    <row r="926" spans="1:16" x14ac:dyDescent="0.3">
      <c r="A926" t="s">
        <v>3935</v>
      </c>
      <c r="B926">
        <v>70</v>
      </c>
      <c r="C926">
        <v>29177</v>
      </c>
      <c r="D926">
        <v>0</v>
      </c>
      <c r="E926" t="s">
        <v>1625</v>
      </c>
      <c r="F926">
        <v>90</v>
      </c>
      <c r="G926">
        <v>2.3374999999999999</v>
      </c>
      <c r="H926" t="s">
        <v>9635</v>
      </c>
      <c r="I926" t="s">
        <v>9636</v>
      </c>
      <c r="J926" t="s">
        <v>9637</v>
      </c>
      <c r="K926" t="s">
        <v>9638</v>
      </c>
    </row>
    <row r="927" spans="1:16" x14ac:dyDescent="0.3">
      <c r="A927" t="s">
        <v>3959</v>
      </c>
      <c r="B927">
        <v>70</v>
      </c>
      <c r="C927">
        <v>30850</v>
      </c>
      <c r="D927">
        <v>0</v>
      </c>
      <c r="E927" t="s">
        <v>1646</v>
      </c>
      <c r="F927">
        <v>100</v>
      </c>
      <c r="G927">
        <v>6.2851851850000005</v>
      </c>
      <c r="H927" t="s">
        <v>5120</v>
      </c>
      <c r="I927" t="s">
        <v>9639</v>
      </c>
      <c r="J927" t="s">
        <v>9640</v>
      </c>
      <c r="K927" t="s">
        <v>9641</v>
      </c>
      <c r="L927" t="s">
        <v>9642</v>
      </c>
      <c r="M927" t="s">
        <v>9643</v>
      </c>
      <c r="N927" t="s">
        <v>9644</v>
      </c>
      <c r="O927" t="s">
        <v>9645</v>
      </c>
      <c r="P927" t="s">
        <v>9646</v>
      </c>
    </row>
    <row r="928" spans="1:16" x14ac:dyDescent="0.3">
      <c r="A928" t="s">
        <v>3881</v>
      </c>
      <c r="B928">
        <v>70</v>
      </c>
      <c r="C928">
        <v>99108</v>
      </c>
      <c r="D928">
        <v>0</v>
      </c>
      <c r="E928" t="s">
        <v>1499</v>
      </c>
      <c r="F928">
        <v>100</v>
      </c>
      <c r="G928">
        <v>7.2925925916666667</v>
      </c>
      <c r="H928" t="s">
        <v>5120</v>
      </c>
      <c r="I928" t="s">
        <v>9647</v>
      </c>
      <c r="J928" t="s">
        <v>9648</v>
      </c>
      <c r="K928" t="s">
        <v>9649</v>
      </c>
      <c r="L928" t="s">
        <v>9650</v>
      </c>
      <c r="M928" t="s">
        <v>9651</v>
      </c>
      <c r="N928" t="s">
        <v>9652</v>
      </c>
      <c r="O928" t="s">
        <v>9653</v>
      </c>
      <c r="P928" t="s">
        <v>9654</v>
      </c>
    </row>
    <row r="929" spans="1:16" x14ac:dyDescent="0.3">
      <c r="A929" t="s">
        <v>4462</v>
      </c>
      <c r="B929">
        <v>70</v>
      </c>
      <c r="C929">
        <v>33187</v>
      </c>
      <c r="D929">
        <v>0</v>
      </c>
      <c r="E929" t="s">
        <v>2756</v>
      </c>
      <c r="F929">
        <v>100</v>
      </c>
      <c r="G929">
        <v>6.333333333333333</v>
      </c>
      <c r="H929" t="s">
        <v>9655</v>
      </c>
      <c r="I929" t="s">
        <v>9656</v>
      </c>
      <c r="J929" t="s">
        <v>9657</v>
      </c>
      <c r="K929" t="s">
        <v>9658</v>
      </c>
      <c r="L929" t="s">
        <v>9659</v>
      </c>
      <c r="M929" t="s">
        <v>9660</v>
      </c>
      <c r="N929" t="s">
        <v>9661</v>
      </c>
      <c r="O929" t="s">
        <v>9662</v>
      </c>
    </row>
    <row r="930" spans="1:16" x14ac:dyDescent="0.3">
      <c r="A930" t="s">
        <v>3796</v>
      </c>
      <c r="B930">
        <v>70</v>
      </c>
      <c r="C930">
        <v>29175</v>
      </c>
      <c r="D930">
        <v>0</v>
      </c>
      <c r="E930" t="s">
        <v>1298</v>
      </c>
      <c r="F930">
        <v>100</v>
      </c>
      <c r="G930">
        <v>3.6708333333333334</v>
      </c>
      <c r="H930" t="s">
        <v>9663</v>
      </c>
      <c r="I930" t="s">
        <v>9664</v>
      </c>
      <c r="J930" t="s">
        <v>9665</v>
      </c>
      <c r="K930" t="s">
        <v>9666</v>
      </c>
      <c r="L930" t="s">
        <v>9667</v>
      </c>
      <c r="M930" t="s">
        <v>9668</v>
      </c>
      <c r="N930" t="s">
        <v>9669</v>
      </c>
      <c r="O930" t="s">
        <v>9670</v>
      </c>
    </row>
    <row r="931" spans="1:16" x14ac:dyDescent="0.3">
      <c r="A931" t="s">
        <v>4015</v>
      </c>
      <c r="B931">
        <v>70</v>
      </c>
      <c r="C931">
        <v>31389</v>
      </c>
      <c r="D931">
        <v>0</v>
      </c>
      <c r="E931" t="s">
        <v>1319</v>
      </c>
      <c r="F931">
        <v>105</v>
      </c>
      <c r="G931">
        <v>7.6333333333333337</v>
      </c>
      <c r="H931" t="s">
        <v>5120</v>
      </c>
      <c r="I931" t="s">
        <v>9671</v>
      </c>
      <c r="J931" t="s">
        <v>9672</v>
      </c>
      <c r="K931" t="s">
        <v>9673</v>
      </c>
      <c r="L931" t="s">
        <v>9674</v>
      </c>
    </row>
    <row r="932" spans="1:16" x14ac:dyDescent="0.3">
      <c r="A932" t="s">
        <v>3846</v>
      </c>
      <c r="B932">
        <v>70</v>
      </c>
      <c r="C932">
        <v>29171</v>
      </c>
      <c r="D932">
        <v>0</v>
      </c>
      <c r="E932" t="s">
        <v>1414</v>
      </c>
      <c r="F932">
        <v>105</v>
      </c>
      <c r="G932">
        <v>2.7916666666666665</v>
      </c>
      <c r="H932" t="s">
        <v>9675</v>
      </c>
      <c r="I932" t="s">
        <v>9676</v>
      </c>
      <c r="J932" t="s">
        <v>9677</v>
      </c>
      <c r="K932" t="s">
        <v>9678</v>
      </c>
    </row>
    <row r="933" spans="1:16" x14ac:dyDescent="0.3">
      <c r="A933" t="s">
        <v>3880</v>
      </c>
      <c r="B933">
        <v>70</v>
      </c>
      <c r="C933">
        <v>99094</v>
      </c>
      <c r="D933">
        <v>7</v>
      </c>
      <c r="E933" t="s">
        <v>1497</v>
      </c>
      <c r="F933">
        <v>106</v>
      </c>
      <c r="G933">
        <v>0.84583333333333333</v>
      </c>
      <c r="H933" t="s">
        <v>9679</v>
      </c>
      <c r="I933" t="s">
        <v>9680</v>
      </c>
      <c r="J933" t="s">
        <v>9681</v>
      </c>
      <c r="K933" t="s">
        <v>9682</v>
      </c>
    </row>
    <row r="934" spans="1:16" x14ac:dyDescent="0.3">
      <c r="A934" t="s">
        <v>3809</v>
      </c>
      <c r="B934">
        <v>70</v>
      </c>
      <c r="C934">
        <v>32269</v>
      </c>
      <c r="D934">
        <v>0</v>
      </c>
      <c r="E934" t="s">
        <v>1328</v>
      </c>
      <c r="F934">
        <v>106</v>
      </c>
      <c r="G934">
        <v>0.25416666666666665</v>
      </c>
      <c r="H934" t="s">
        <v>9683</v>
      </c>
      <c r="I934" t="s">
        <v>9684</v>
      </c>
      <c r="J934" t="s">
        <v>9685</v>
      </c>
      <c r="K934" t="s">
        <v>9686</v>
      </c>
    </row>
    <row r="935" spans="1:16" x14ac:dyDescent="0.3">
      <c r="A935" t="s">
        <v>4048</v>
      </c>
      <c r="B935">
        <v>70</v>
      </c>
      <c r="C935">
        <v>31604</v>
      </c>
      <c r="D935">
        <v>0</v>
      </c>
      <c r="E935" t="s">
        <v>1874</v>
      </c>
      <c r="F935">
        <v>107</v>
      </c>
      <c r="G935">
        <v>3.3583333333333334</v>
      </c>
      <c r="H935" t="s">
        <v>9687</v>
      </c>
      <c r="I935" t="s">
        <v>9688</v>
      </c>
      <c r="J935" t="s">
        <v>9689</v>
      </c>
      <c r="K935" t="s">
        <v>9690</v>
      </c>
    </row>
    <row r="936" spans="1:16" x14ac:dyDescent="0.3">
      <c r="A936" t="s">
        <v>3806</v>
      </c>
      <c r="B936">
        <v>70</v>
      </c>
      <c r="C936">
        <v>32220</v>
      </c>
      <c r="D936">
        <v>0</v>
      </c>
      <c r="E936" t="s">
        <v>1321</v>
      </c>
      <c r="F936">
        <v>108</v>
      </c>
      <c r="G936">
        <v>2.4481481466666666</v>
      </c>
      <c r="H936" t="s">
        <v>5120</v>
      </c>
      <c r="I936" t="s">
        <v>9691</v>
      </c>
      <c r="J936" t="s">
        <v>9692</v>
      </c>
      <c r="K936" t="s">
        <v>9693</v>
      </c>
      <c r="L936" t="s">
        <v>9694</v>
      </c>
      <c r="M936" t="s">
        <v>9695</v>
      </c>
      <c r="N936" t="s">
        <v>9696</v>
      </c>
      <c r="O936" t="s">
        <v>9697</v>
      </c>
      <c r="P936" t="s">
        <v>9698</v>
      </c>
    </row>
    <row r="937" spans="1:16" x14ac:dyDescent="0.3">
      <c r="A937" t="s">
        <v>3826</v>
      </c>
      <c r="B937">
        <v>70</v>
      </c>
      <c r="C937">
        <v>32615</v>
      </c>
      <c r="D937">
        <v>0</v>
      </c>
      <c r="E937" t="s">
        <v>1371</v>
      </c>
      <c r="F937">
        <v>109</v>
      </c>
      <c r="G937">
        <v>0.4</v>
      </c>
      <c r="H937" t="s">
        <v>9699</v>
      </c>
      <c r="I937" t="s">
        <v>9700</v>
      </c>
    </row>
    <row r="938" spans="1:16" x14ac:dyDescent="0.3">
      <c r="A938" t="s">
        <v>4207</v>
      </c>
      <c r="B938">
        <v>70</v>
      </c>
      <c r="C938">
        <v>32406</v>
      </c>
      <c r="D938">
        <v>0</v>
      </c>
      <c r="E938" t="s">
        <v>2232</v>
      </c>
      <c r="F938">
        <v>110</v>
      </c>
      <c r="G938">
        <v>5.0033333333333339</v>
      </c>
      <c r="H938" t="s">
        <v>5120</v>
      </c>
      <c r="I938" t="s">
        <v>9701</v>
      </c>
      <c r="J938" t="s">
        <v>9702</v>
      </c>
      <c r="K938" t="s">
        <v>9703</v>
      </c>
      <c r="L938" t="s">
        <v>9704</v>
      </c>
    </row>
    <row r="939" spans="1:16" x14ac:dyDescent="0.3">
      <c r="A939" t="s">
        <v>4167</v>
      </c>
      <c r="B939">
        <v>70</v>
      </c>
      <c r="C939">
        <v>29419</v>
      </c>
      <c r="D939">
        <v>0</v>
      </c>
      <c r="E939" t="s">
        <v>1344</v>
      </c>
      <c r="F939">
        <v>110</v>
      </c>
      <c r="G939">
        <v>0.10833333333333334</v>
      </c>
      <c r="H939" t="s">
        <v>5120</v>
      </c>
      <c r="I939" t="s">
        <v>9705</v>
      </c>
      <c r="J939" t="s">
        <v>9706</v>
      </c>
      <c r="K939" t="s">
        <v>9707</v>
      </c>
      <c r="L939" t="s">
        <v>9708</v>
      </c>
      <c r="M939" t="s">
        <v>9709</v>
      </c>
      <c r="N939" t="s">
        <v>9710</v>
      </c>
      <c r="O939" t="s">
        <v>9711</v>
      </c>
    </row>
    <row r="940" spans="1:16" x14ac:dyDescent="0.3">
      <c r="A940" t="s">
        <v>3681</v>
      </c>
      <c r="B940">
        <v>70</v>
      </c>
      <c r="C940">
        <v>99048</v>
      </c>
      <c r="D940">
        <v>23</v>
      </c>
      <c r="E940" t="s">
        <v>1053</v>
      </c>
      <c r="F940">
        <v>110</v>
      </c>
      <c r="G940">
        <v>9.59375</v>
      </c>
      <c r="H940" t="s">
        <v>9712</v>
      </c>
      <c r="I940" t="s">
        <v>9713</v>
      </c>
      <c r="J940" t="s">
        <v>9714</v>
      </c>
      <c r="K940" t="s">
        <v>9715</v>
      </c>
      <c r="L940" t="s">
        <v>9716</v>
      </c>
      <c r="M940" t="s">
        <v>9717</v>
      </c>
      <c r="N940" t="s">
        <v>9718</v>
      </c>
      <c r="O940" t="s">
        <v>9719</v>
      </c>
    </row>
    <row r="941" spans="1:16" x14ac:dyDescent="0.3">
      <c r="A941" t="s">
        <v>183</v>
      </c>
      <c r="B941">
        <v>70</v>
      </c>
      <c r="C941">
        <v>10946</v>
      </c>
      <c r="D941">
        <v>0</v>
      </c>
      <c r="E941" t="s">
        <v>2123</v>
      </c>
      <c r="F941">
        <v>115</v>
      </c>
      <c r="G941">
        <v>0.11666666666666667</v>
      </c>
      <c r="H941" t="s">
        <v>9720</v>
      </c>
    </row>
    <row r="942" spans="1:16" x14ac:dyDescent="0.3">
      <c r="A942" t="s">
        <v>3965</v>
      </c>
      <c r="B942">
        <v>70</v>
      </c>
      <c r="C942">
        <v>32368</v>
      </c>
      <c r="D942">
        <v>0</v>
      </c>
      <c r="E942" t="s">
        <v>1691</v>
      </c>
      <c r="F942">
        <v>117</v>
      </c>
      <c r="G942">
        <v>0.58333333333333337</v>
      </c>
      <c r="H942" t="s">
        <v>9721</v>
      </c>
      <c r="I942" t="s">
        <v>9722</v>
      </c>
      <c r="J942" t="s">
        <v>9723</v>
      </c>
      <c r="K942" t="s">
        <v>9724</v>
      </c>
      <c r="L942" t="s">
        <v>9725</v>
      </c>
    </row>
    <row r="943" spans="1:16" x14ac:dyDescent="0.3">
      <c r="A943" t="s">
        <v>3511</v>
      </c>
      <c r="B943">
        <v>70</v>
      </c>
      <c r="C943">
        <v>24235</v>
      </c>
      <c r="D943">
        <v>0</v>
      </c>
      <c r="E943" t="s">
        <v>611</v>
      </c>
      <c r="F943">
        <v>118</v>
      </c>
      <c r="G943">
        <v>8.1541666666666668</v>
      </c>
      <c r="H943" t="s">
        <v>9726</v>
      </c>
      <c r="I943" t="s">
        <v>9727</v>
      </c>
      <c r="J943" t="s">
        <v>9728</v>
      </c>
      <c r="K943" t="s">
        <v>9729</v>
      </c>
    </row>
    <row r="944" spans="1:16" x14ac:dyDescent="0.3">
      <c r="A944" t="s">
        <v>3919</v>
      </c>
      <c r="B944">
        <v>70</v>
      </c>
      <c r="C944">
        <v>29138</v>
      </c>
      <c r="D944">
        <v>0</v>
      </c>
      <c r="E944" t="s">
        <v>1587</v>
      </c>
      <c r="F944">
        <v>119</v>
      </c>
      <c r="G944">
        <v>0.17083333333333334</v>
      </c>
      <c r="H944" t="s">
        <v>9730</v>
      </c>
      <c r="I944" t="s">
        <v>9731</v>
      </c>
      <c r="J944" t="s">
        <v>9732</v>
      </c>
      <c r="K944" t="s">
        <v>9733</v>
      </c>
    </row>
    <row r="945" spans="1:16" x14ac:dyDescent="0.3">
      <c r="A945" t="s">
        <v>4101</v>
      </c>
      <c r="B945">
        <v>70</v>
      </c>
      <c r="C945">
        <v>99067</v>
      </c>
      <c r="D945">
        <v>3</v>
      </c>
      <c r="E945" t="s">
        <v>1993</v>
      </c>
      <c r="F945">
        <v>120</v>
      </c>
      <c r="G945">
        <v>13.595833333333333</v>
      </c>
      <c r="H945" t="s">
        <v>5120</v>
      </c>
      <c r="I945" t="s">
        <v>9734</v>
      </c>
      <c r="J945" t="s">
        <v>9735</v>
      </c>
      <c r="K945" t="s">
        <v>9736</v>
      </c>
    </row>
    <row r="946" spans="1:16" x14ac:dyDescent="0.3">
      <c r="A946" t="s">
        <v>3505</v>
      </c>
      <c r="B946">
        <v>70</v>
      </c>
      <c r="C946">
        <v>99079</v>
      </c>
      <c r="D946">
        <v>9</v>
      </c>
      <c r="E946" t="s">
        <v>591</v>
      </c>
      <c r="F946">
        <v>120</v>
      </c>
      <c r="G946">
        <v>9.3645833333333339</v>
      </c>
      <c r="H946" t="s">
        <v>9737</v>
      </c>
      <c r="I946" t="s">
        <v>9738</v>
      </c>
      <c r="J946" t="s">
        <v>9739</v>
      </c>
      <c r="K946" t="s">
        <v>9740</v>
      </c>
      <c r="L946" t="s">
        <v>9741</v>
      </c>
      <c r="M946" t="s">
        <v>9742</v>
      </c>
      <c r="N946" t="s">
        <v>9743</v>
      </c>
      <c r="O946" t="s">
        <v>9744</v>
      </c>
    </row>
    <row r="947" spans="1:16" x14ac:dyDescent="0.3">
      <c r="A947" t="s">
        <v>3952</v>
      </c>
      <c r="B947">
        <v>70</v>
      </c>
      <c r="C947">
        <v>31980</v>
      </c>
      <c r="D947">
        <v>0</v>
      </c>
      <c r="E947" t="s">
        <v>1664</v>
      </c>
      <c r="F947">
        <v>120</v>
      </c>
      <c r="G947">
        <v>0.16250000000000001</v>
      </c>
      <c r="H947" t="s">
        <v>9745</v>
      </c>
      <c r="I947" t="s">
        <v>9746</v>
      </c>
      <c r="J947" t="s">
        <v>9747</v>
      </c>
      <c r="K947" t="s">
        <v>9748</v>
      </c>
    </row>
    <row r="948" spans="1:16" x14ac:dyDescent="0.3">
      <c r="A948" t="s">
        <v>4054</v>
      </c>
      <c r="B948">
        <v>70</v>
      </c>
      <c r="C948">
        <v>31661</v>
      </c>
      <c r="D948">
        <v>0</v>
      </c>
      <c r="E948" t="s">
        <v>1886</v>
      </c>
      <c r="F948">
        <v>125</v>
      </c>
      <c r="G948">
        <v>3.3250000000000002</v>
      </c>
      <c r="H948" t="s">
        <v>9749</v>
      </c>
      <c r="I948" t="s">
        <v>9750</v>
      </c>
      <c r="J948" t="s">
        <v>9751</v>
      </c>
      <c r="K948" t="s">
        <v>9752</v>
      </c>
    </row>
    <row r="949" spans="1:16" x14ac:dyDescent="0.3">
      <c r="A949" t="s">
        <v>3922</v>
      </c>
      <c r="B949">
        <v>70</v>
      </c>
      <c r="C949">
        <v>30437</v>
      </c>
      <c r="D949">
        <v>0</v>
      </c>
      <c r="E949" t="s">
        <v>1594</v>
      </c>
      <c r="F949">
        <v>125</v>
      </c>
      <c r="G949">
        <v>7.7583333333333337</v>
      </c>
      <c r="H949" t="s">
        <v>9753</v>
      </c>
      <c r="I949" t="s">
        <v>9754</v>
      </c>
      <c r="J949" t="s">
        <v>9755</v>
      </c>
      <c r="K949" t="s">
        <v>9756</v>
      </c>
    </row>
    <row r="950" spans="1:16" x14ac:dyDescent="0.3">
      <c r="A950" t="s">
        <v>4209</v>
      </c>
      <c r="B950">
        <v>70</v>
      </c>
      <c r="C950">
        <v>99094</v>
      </c>
      <c r="D950">
        <v>23</v>
      </c>
      <c r="E950" t="s">
        <v>2237</v>
      </c>
      <c r="F950">
        <v>125</v>
      </c>
      <c r="G950">
        <v>0.22500000000000001</v>
      </c>
      <c r="H950" t="s">
        <v>9757</v>
      </c>
      <c r="I950" t="s">
        <v>9758</v>
      </c>
    </row>
    <row r="951" spans="1:16" x14ac:dyDescent="0.3">
      <c r="A951" t="s">
        <v>4204</v>
      </c>
      <c r="B951">
        <v>70</v>
      </c>
      <c r="C951">
        <v>99079</v>
      </c>
      <c r="D951">
        <v>20</v>
      </c>
      <c r="E951" t="s">
        <v>2225</v>
      </c>
      <c r="F951">
        <v>130</v>
      </c>
      <c r="G951">
        <v>2.0851851849999998</v>
      </c>
      <c r="H951" t="s">
        <v>5120</v>
      </c>
      <c r="I951" t="s">
        <v>9759</v>
      </c>
      <c r="J951" t="s">
        <v>9760</v>
      </c>
      <c r="K951" t="s">
        <v>9761</v>
      </c>
      <c r="L951" t="s">
        <v>9762</v>
      </c>
      <c r="M951" t="s">
        <v>9763</v>
      </c>
      <c r="N951" t="s">
        <v>9764</v>
      </c>
      <c r="O951" t="s">
        <v>9765</v>
      </c>
      <c r="P951" t="s">
        <v>9766</v>
      </c>
    </row>
    <row r="952" spans="1:16" x14ac:dyDescent="0.3">
      <c r="A952" t="s">
        <v>3698</v>
      </c>
      <c r="B952">
        <v>70</v>
      </c>
      <c r="C952">
        <v>28121</v>
      </c>
      <c r="D952">
        <v>0</v>
      </c>
      <c r="E952" t="s">
        <v>1092</v>
      </c>
      <c r="F952">
        <v>130</v>
      </c>
      <c r="G952">
        <v>7.8979166666666671</v>
      </c>
      <c r="H952" t="s">
        <v>9767</v>
      </c>
      <c r="I952" t="s">
        <v>9768</v>
      </c>
      <c r="J952" t="s">
        <v>9769</v>
      </c>
      <c r="K952" t="s">
        <v>9770</v>
      </c>
      <c r="L952" t="s">
        <v>9771</v>
      </c>
      <c r="M952" t="s">
        <v>9772</v>
      </c>
      <c r="N952" t="s">
        <v>9773</v>
      </c>
      <c r="O952" t="s">
        <v>9774</v>
      </c>
    </row>
    <row r="953" spans="1:16" x14ac:dyDescent="0.3">
      <c r="A953" t="s">
        <v>3800</v>
      </c>
      <c r="B953">
        <v>70</v>
      </c>
      <c r="C953">
        <v>27497</v>
      </c>
      <c r="D953">
        <v>0</v>
      </c>
      <c r="E953" t="s">
        <v>1308</v>
      </c>
      <c r="F953">
        <v>130</v>
      </c>
      <c r="G953">
        <v>0.95833333333333337</v>
      </c>
      <c r="H953" t="s">
        <v>9775</v>
      </c>
      <c r="I953" t="s">
        <v>9776</v>
      </c>
      <c r="J953" t="s">
        <v>9777</v>
      </c>
      <c r="K953" t="s">
        <v>9778</v>
      </c>
    </row>
    <row r="954" spans="1:16" x14ac:dyDescent="0.3">
      <c r="A954" t="s">
        <v>3752</v>
      </c>
      <c r="B954">
        <v>70</v>
      </c>
      <c r="C954">
        <v>28748</v>
      </c>
      <c r="D954">
        <v>0</v>
      </c>
      <c r="E954" t="s">
        <v>1208</v>
      </c>
      <c r="F954">
        <v>130</v>
      </c>
      <c r="G954">
        <v>12.363888888333333</v>
      </c>
      <c r="H954" t="s">
        <v>9779</v>
      </c>
      <c r="I954" t="s">
        <v>9780</v>
      </c>
      <c r="J954" t="s">
        <v>9781</v>
      </c>
      <c r="K954" t="s">
        <v>9782</v>
      </c>
      <c r="L954" t="s">
        <v>9783</v>
      </c>
      <c r="M954" t="s">
        <v>9784</v>
      </c>
    </row>
    <row r="955" spans="1:16" x14ac:dyDescent="0.3">
      <c r="A955" t="s">
        <v>3827</v>
      </c>
      <c r="B955">
        <v>70</v>
      </c>
      <c r="C955">
        <v>33070</v>
      </c>
      <c r="D955">
        <v>0</v>
      </c>
      <c r="E955" t="s">
        <v>1373</v>
      </c>
      <c r="F955">
        <v>140</v>
      </c>
      <c r="G955">
        <v>0.31666666666666665</v>
      </c>
      <c r="H955" t="s">
        <v>9785</v>
      </c>
      <c r="I955" t="s">
        <v>9786</v>
      </c>
      <c r="J955" t="s">
        <v>9787</v>
      </c>
      <c r="K955" t="s">
        <v>9788</v>
      </c>
    </row>
    <row r="956" spans="1:16" x14ac:dyDescent="0.3">
      <c r="A956" t="s">
        <v>3912</v>
      </c>
      <c r="B956">
        <v>70</v>
      </c>
      <c r="C956">
        <v>30322</v>
      </c>
      <c r="D956">
        <v>0</v>
      </c>
      <c r="E956" t="s">
        <v>1573</v>
      </c>
      <c r="F956">
        <v>140</v>
      </c>
      <c r="G956">
        <v>10.68125</v>
      </c>
      <c r="H956" t="s">
        <v>9789</v>
      </c>
      <c r="I956" t="s">
        <v>9790</v>
      </c>
      <c r="J956" t="s">
        <v>9791</v>
      </c>
      <c r="K956" t="s">
        <v>9792</v>
      </c>
      <c r="L956" t="s">
        <v>9793</v>
      </c>
      <c r="M956" t="s">
        <v>9794</v>
      </c>
      <c r="N956" t="s">
        <v>9795</v>
      </c>
      <c r="O956" t="s">
        <v>9796</v>
      </c>
    </row>
    <row r="957" spans="1:16" x14ac:dyDescent="0.3">
      <c r="A957" t="s">
        <v>4180</v>
      </c>
      <c r="B957">
        <v>70</v>
      </c>
      <c r="C957">
        <v>32902</v>
      </c>
      <c r="D957">
        <v>0</v>
      </c>
      <c r="E957" t="s">
        <v>2170</v>
      </c>
      <c r="F957">
        <v>140</v>
      </c>
      <c r="G957">
        <v>2.3916666666666666</v>
      </c>
      <c r="H957" t="s">
        <v>9797</v>
      </c>
      <c r="I957" t="s">
        <v>9798</v>
      </c>
      <c r="J957" t="s">
        <v>9799</v>
      </c>
      <c r="K957" t="s">
        <v>9800</v>
      </c>
    </row>
    <row r="958" spans="1:16" x14ac:dyDescent="0.3">
      <c r="A958" t="s">
        <v>3855</v>
      </c>
      <c r="B958">
        <v>70</v>
      </c>
      <c r="C958">
        <v>31926</v>
      </c>
      <c r="D958">
        <v>0</v>
      </c>
      <c r="E958" t="s">
        <v>1433</v>
      </c>
      <c r="F958">
        <v>140</v>
      </c>
      <c r="G958">
        <v>2.2875000000000001</v>
      </c>
      <c r="H958" t="s">
        <v>9801</v>
      </c>
      <c r="I958" t="s">
        <v>9802</v>
      </c>
      <c r="J958" t="s">
        <v>9803</v>
      </c>
      <c r="K958" t="s">
        <v>9804</v>
      </c>
    </row>
    <row r="959" spans="1:16" x14ac:dyDescent="0.3">
      <c r="A959" t="s">
        <v>3565</v>
      </c>
      <c r="B959">
        <v>70</v>
      </c>
      <c r="C959">
        <v>25149</v>
      </c>
      <c r="D959">
        <v>0</v>
      </c>
      <c r="E959" t="s">
        <v>756</v>
      </c>
      <c r="F959">
        <v>140</v>
      </c>
      <c r="G959">
        <v>4.2208333333333332</v>
      </c>
      <c r="H959" t="s">
        <v>9805</v>
      </c>
      <c r="I959" t="s">
        <v>9806</v>
      </c>
      <c r="J959" t="s">
        <v>9807</v>
      </c>
      <c r="K959" t="s">
        <v>9808</v>
      </c>
      <c r="L959" t="s">
        <v>9809</v>
      </c>
      <c r="M959" t="s">
        <v>9810</v>
      </c>
      <c r="N959" t="s">
        <v>9811</v>
      </c>
      <c r="O959" t="s">
        <v>9812</v>
      </c>
    </row>
    <row r="960" spans="1:16" x14ac:dyDescent="0.3">
      <c r="A960" t="s">
        <v>4032</v>
      </c>
      <c r="B960">
        <v>70</v>
      </c>
      <c r="C960">
        <v>99153</v>
      </c>
      <c r="D960">
        <v>0</v>
      </c>
      <c r="E960" t="s">
        <v>1839</v>
      </c>
      <c r="F960">
        <v>144</v>
      </c>
      <c r="G960">
        <v>1.9625000000000001</v>
      </c>
      <c r="H960" t="s">
        <v>9813</v>
      </c>
      <c r="I960" t="s">
        <v>9814</v>
      </c>
      <c r="J960" t="s">
        <v>9815</v>
      </c>
      <c r="K960" t="s">
        <v>9816</v>
      </c>
    </row>
    <row r="961" spans="1:18" x14ac:dyDescent="0.3">
      <c r="A961" t="s">
        <v>4433</v>
      </c>
      <c r="B961">
        <v>70</v>
      </c>
      <c r="C961">
        <v>33085</v>
      </c>
      <c r="D961">
        <v>0</v>
      </c>
      <c r="E961" t="s">
        <v>2702</v>
      </c>
      <c r="F961">
        <v>145</v>
      </c>
      <c r="G961">
        <v>11.858333333333334</v>
      </c>
      <c r="H961" t="s">
        <v>9817</v>
      </c>
      <c r="I961" t="s">
        <v>9818</v>
      </c>
      <c r="J961" t="s">
        <v>9819</v>
      </c>
      <c r="K961" t="s">
        <v>9820</v>
      </c>
    </row>
    <row r="962" spans="1:18" x14ac:dyDescent="0.3">
      <c r="A962" t="s">
        <v>3929</v>
      </c>
      <c r="B962">
        <v>70</v>
      </c>
      <c r="C962">
        <v>29144</v>
      </c>
      <c r="D962">
        <v>0</v>
      </c>
      <c r="E962" t="s">
        <v>1612</v>
      </c>
      <c r="F962">
        <v>145</v>
      </c>
      <c r="G962">
        <v>0.12666666666666668</v>
      </c>
      <c r="H962" t="s">
        <v>9821</v>
      </c>
      <c r="I962" t="s">
        <v>9822</v>
      </c>
      <c r="J962" t="s">
        <v>9823</v>
      </c>
      <c r="K962" t="s">
        <v>9824</v>
      </c>
      <c r="L962" t="s">
        <v>9825</v>
      </c>
    </row>
    <row r="963" spans="1:18" x14ac:dyDescent="0.3">
      <c r="A963" t="s">
        <v>3979</v>
      </c>
      <c r="B963">
        <v>70</v>
      </c>
      <c r="C963">
        <v>33258</v>
      </c>
      <c r="D963">
        <v>0</v>
      </c>
      <c r="E963" t="s">
        <v>1724</v>
      </c>
      <c r="F963">
        <v>146</v>
      </c>
      <c r="G963">
        <v>1.6708333333333334</v>
      </c>
      <c r="H963" t="s">
        <v>9826</v>
      </c>
      <c r="I963" t="s">
        <v>9827</v>
      </c>
      <c r="J963" t="s">
        <v>9828</v>
      </c>
      <c r="K963" t="s">
        <v>9829</v>
      </c>
      <c r="L963" t="s">
        <v>9830</v>
      </c>
      <c r="M963" t="s">
        <v>9831</v>
      </c>
      <c r="N963" t="s">
        <v>9832</v>
      </c>
      <c r="O963" t="s">
        <v>9833</v>
      </c>
    </row>
    <row r="964" spans="1:18" x14ac:dyDescent="0.3">
      <c r="A964" t="s">
        <v>4191</v>
      </c>
      <c r="B964">
        <v>70</v>
      </c>
      <c r="C964">
        <v>99067</v>
      </c>
      <c r="D964">
        <v>1</v>
      </c>
      <c r="E964" t="s">
        <v>2200</v>
      </c>
      <c r="F964">
        <v>150</v>
      </c>
      <c r="G964">
        <v>6.6666666666666666E-2</v>
      </c>
      <c r="H964" t="s">
        <v>5120</v>
      </c>
      <c r="I964" t="s">
        <v>9834</v>
      </c>
      <c r="J964" t="s">
        <v>9835</v>
      </c>
      <c r="K964" t="s">
        <v>9836</v>
      </c>
    </row>
    <row r="965" spans="1:18" x14ac:dyDescent="0.3">
      <c r="A965" t="s">
        <v>4402</v>
      </c>
      <c r="B965">
        <v>70</v>
      </c>
      <c r="C965">
        <v>99051</v>
      </c>
      <c r="D965">
        <v>63</v>
      </c>
      <c r="E965" t="s">
        <v>2639</v>
      </c>
      <c r="F965">
        <v>150</v>
      </c>
      <c r="G965">
        <v>4.8092592583333333</v>
      </c>
      <c r="H965" t="s">
        <v>5120</v>
      </c>
      <c r="I965" t="s">
        <v>9837</v>
      </c>
      <c r="J965" t="s">
        <v>9838</v>
      </c>
      <c r="K965" t="s">
        <v>9839</v>
      </c>
      <c r="L965" t="s">
        <v>9840</v>
      </c>
      <c r="M965" t="s">
        <v>9841</v>
      </c>
      <c r="N965" t="s">
        <v>9842</v>
      </c>
      <c r="O965" t="s">
        <v>9843</v>
      </c>
      <c r="P965" t="s">
        <v>9844</v>
      </c>
    </row>
    <row r="966" spans="1:18" x14ac:dyDescent="0.3">
      <c r="A966" t="s">
        <v>4969</v>
      </c>
      <c r="B966">
        <v>70</v>
      </c>
      <c r="C966">
        <v>24723</v>
      </c>
      <c r="D966">
        <v>0</v>
      </c>
      <c r="E966" t="s">
        <v>4970</v>
      </c>
      <c r="F966">
        <v>150</v>
      </c>
      <c r="G966">
        <v>3.8645833333333335</v>
      </c>
      <c r="H966" t="s">
        <v>9845</v>
      </c>
      <c r="I966" t="s">
        <v>9846</v>
      </c>
      <c r="J966" t="s">
        <v>9847</v>
      </c>
      <c r="K966" t="s">
        <v>9848</v>
      </c>
      <c r="L966" t="s">
        <v>9849</v>
      </c>
      <c r="M966" t="s">
        <v>9850</v>
      </c>
      <c r="N966" t="s">
        <v>9851</v>
      </c>
      <c r="O966" t="s">
        <v>9852</v>
      </c>
    </row>
    <row r="967" spans="1:18" x14ac:dyDescent="0.3">
      <c r="A967" t="s">
        <v>3918</v>
      </c>
      <c r="B967">
        <v>70</v>
      </c>
      <c r="C967">
        <v>30389</v>
      </c>
      <c r="D967">
        <v>0</v>
      </c>
      <c r="E967" t="s">
        <v>1585</v>
      </c>
      <c r="F967">
        <v>150</v>
      </c>
      <c r="G967">
        <v>29.86111111</v>
      </c>
      <c r="H967" t="s">
        <v>9853</v>
      </c>
      <c r="I967" t="s">
        <v>9854</v>
      </c>
      <c r="J967" t="s">
        <v>9855</v>
      </c>
      <c r="K967" t="s">
        <v>9856</v>
      </c>
      <c r="L967" t="s">
        <v>9857</v>
      </c>
      <c r="M967" t="s">
        <v>9858</v>
      </c>
      <c r="N967" t="s">
        <v>9859</v>
      </c>
      <c r="O967" t="s">
        <v>9860</v>
      </c>
      <c r="P967" t="s">
        <v>9861</v>
      </c>
    </row>
    <row r="968" spans="1:18" x14ac:dyDescent="0.3">
      <c r="A968" t="s">
        <v>4024</v>
      </c>
      <c r="B968">
        <v>70</v>
      </c>
      <c r="C968">
        <v>99116</v>
      </c>
      <c r="D968">
        <v>1</v>
      </c>
      <c r="E968" t="s">
        <v>1822</v>
      </c>
      <c r="F968">
        <v>150</v>
      </c>
      <c r="G968">
        <v>0.13333333333333333</v>
      </c>
      <c r="H968" t="s">
        <v>9862</v>
      </c>
      <c r="I968" t="s">
        <v>9863</v>
      </c>
    </row>
    <row r="969" spans="1:18" x14ac:dyDescent="0.3">
      <c r="A969" t="s">
        <v>4327</v>
      </c>
      <c r="B969">
        <v>70</v>
      </c>
      <c r="C969">
        <v>32828</v>
      </c>
      <c r="D969">
        <v>0</v>
      </c>
      <c r="E969" t="s">
        <v>2477</v>
      </c>
      <c r="F969">
        <v>151</v>
      </c>
      <c r="G969">
        <v>4.2333333333333334</v>
      </c>
      <c r="H969" t="s">
        <v>9864</v>
      </c>
      <c r="I969" t="s">
        <v>9865</v>
      </c>
    </row>
    <row r="970" spans="1:18" x14ac:dyDescent="0.3">
      <c r="A970" t="s">
        <v>3848</v>
      </c>
      <c r="B970">
        <v>70</v>
      </c>
      <c r="C970">
        <v>29194</v>
      </c>
      <c r="D970">
        <v>0</v>
      </c>
      <c r="E970" t="s">
        <v>1418</v>
      </c>
      <c r="F970">
        <v>154</v>
      </c>
      <c r="G970">
        <v>0.24166666666666667</v>
      </c>
      <c r="H970" t="s">
        <v>9866</v>
      </c>
      <c r="I970" t="s">
        <v>9867</v>
      </c>
    </row>
    <row r="971" spans="1:18" x14ac:dyDescent="0.3">
      <c r="A971" t="s">
        <v>3818</v>
      </c>
      <c r="B971">
        <v>70</v>
      </c>
      <c r="C971">
        <v>32335</v>
      </c>
      <c r="D971">
        <v>0</v>
      </c>
      <c r="E971" t="s">
        <v>1349</v>
      </c>
      <c r="F971">
        <v>155</v>
      </c>
      <c r="G971">
        <v>0.18333333333333335</v>
      </c>
      <c r="H971" t="s">
        <v>9868</v>
      </c>
      <c r="I971" t="s">
        <v>9869</v>
      </c>
    </row>
    <row r="972" spans="1:18" x14ac:dyDescent="0.3">
      <c r="A972" t="s">
        <v>4020</v>
      </c>
      <c r="B972">
        <v>70</v>
      </c>
      <c r="C972">
        <v>99116</v>
      </c>
      <c r="D972">
        <v>0</v>
      </c>
      <c r="E972" t="s">
        <v>1813</v>
      </c>
      <c r="F972">
        <v>155</v>
      </c>
      <c r="G972">
        <v>0.125</v>
      </c>
      <c r="H972" t="s">
        <v>9870</v>
      </c>
      <c r="I972" t="s">
        <v>9871</v>
      </c>
    </row>
    <row r="973" spans="1:18" x14ac:dyDescent="0.3">
      <c r="A973" t="s">
        <v>3911</v>
      </c>
      <c r="B973">
        <v>70</v>
      </c>
      <c r="C973">
        <v>29135</v>
      </c>
      <c r="D973">
        <v>0</v>
      </c>
      <c r="E973" t="s">
        <v>1571</v>
      </c>
      <c r="F973">
        <v>157</v>
      </c>
      <c r="G973">
        <v>0.13333333333333333</v>
      </c>
      <c r="H973" t="s">
        <v>9872</v>
      </c>
      <c r="I973" t="s">
        <v>9873</v>
      </c>
      <c r="J973" t="s">
        <v>9874</v>
      </c>
      <c r="K973" t="s">
        <v>9875</v>
      </c>
    </row>
    <row r="974" spans="1:18" x14ac:dyDescent="0.3">
      <c r="A974" t="s">
        <v>3804</v>
      </c>
      <c r="B974">
        <v>70</v>
      </c>
      <c r="C974">
        <v>31343</v>
      </c>
      <c r="D974">
        <v>0</v>
      </c>
      <c r="E974" t="s">
        <v>1316</v>
      </c>
      <c r="F974">
        <v>160</v>
      </c>
      <c r="G974">
        <v>1.9272727266666667</v>
      </c>
      <c r="H974" t="s">
        <v>5120</v>
      </c>
      <c r="I974" t="s">
        <v>9876</v>
      </c>
      <c r="J974" t="s">
        <v>9877</v>
      </c>
      <c r="K974" t="s">
        <v>9878</v>
      </c>
      <c r="L974" t="s">
        <v>9879</v>
      </c>
      <c r="M974" t="s">
        <v>9880</v>
      </c>
      <c r="N974" t="s">
        <v>9881</v>
      </c>
      <c r="O974" t="s">
        <v>9882</v>
      </c>
      <c r="P974" t="s">
        <v>9883</v>
      </c>
      <c r="Q974" t="s">
        <v>9884</v>
      </c>
      <c r="R974" t="s">
        <v>9885</v>
      </c>
    </row>
    <row r="975" spans="1:18" x14ac:dyDescent="0.3">
      <c r="A975" t="s">
        <v>4304</v>
      </c>
      <c r="B975">
        <v>70</v>
      </c>
      <c r="C975">
        <v>32751</v>
      </c>
      <c r="D975">
        <v>0</v>
      </c>
      <c r="E975" t="s">
        <v>2428</v>
      </c>
      <c r="F975">
        <v>160</v>
      </c>
      <c r="G975">
        <v>6.1229166666666668</v>
      </c>
      <c r="H975" t="s">
        <v>5120</v>
      </c>
      <c r="I975" t="s">
        <v>9886</v>
      </c>
      <c r="J975" t="s">
        <v>9887</v>
      </c>
      <c r="K975" t="s">
        <v>9888</v>
      </c>
      <c r="L975" t="s">
        <v>9889</v>
      </c>
      <c r="M975" t="s">
        <v>9890</v>
      </c>
      <c r="N975" t="s">
        <v>9891</v>
      </c>
      <c r="O975" t="s">
        <v>9892</v>
      </c>
    </row>
    <row r="976" spans="1:18" x14ac:dyDescent="0.3">
      <c r="A976" t="s">
        <v>3843</v>
      </c>
      <c r="B976">
        <v>70</v>
      </c>
      <c r="C976">
        <v>24784</v>
      </c>
      <c r="D976">
        <v>0</v>
      </c>
      <c r="E976" t="s">
        <v>1408</v>
      </c>
      <c r="F976">
        <v>160</v>
      </c>
      <c r="G976">
        <v>2.9666666666666668</v>
      </c>
      <c r="H976" t="s">
        <v>9893</v>
      </c>
      <c r="I976" t="s">
        <v>9894</v>
      </c>
      <c r="J976" t="s">
        <v>9895</v>
      </c>
      <c r="K976" t="s">
        <v>9896</v>
      </c>
      <c r="L976" t="s">
        <v>9897</v>
      </c>
      <c r="M976" t="s">
        <v>9898</v>
      </c>
      <c r="N976" t="s">
        <v>9899</v>
      </c>
      <c r="O976" t="s">
        <v>9900</v>
      </c>
    </row>
    <row r="977" spans="1:16" x14ac:dyDescent="0.3">
      <c r="A977" t="s">
        <v>3810</v>
      </c>
      <c r="B977">
        <v>70</v>
      </c>
      <c r="C977">
        <v>99051</v>
      </c>
      <c r="D977">
        <v>14</v>
      </c>
      <c r="E977" t="s">
        <v>1331</v>
      </c>
      <c r="F977">
        <v>160</v>
      </c>
      <c r="G977">
        <v>3.4166666666666665</v>
      </c>
      <c r="H977" t="s">
        <v>9901</v>
      </c>
      <c r="I977" t="s">
        <v>9902</v>
      </c>
      <c r="J977" t="s">
        <v>9903</v>
      </c>
      <c r="K977" t="s">
        <v>9904</v>
      </c>
      <c r="L977" t="s">
        <v>9905</v>
      </c>
      <c r="M977" t="s">
        <v>9906</v>
      </c>
      <c r="N977" t="s">
        <v>9907</v>
      </c>
      <c r="O977" t="s">
        <v>9908</v>
      </c>
    </row>
    <row r="978" spans="1:16" x14ac:dyDescent="0.3">
      <c r="A978" t="s">
        <v>3926</v>
      </c>
      <c r="B978">
        <v>70</v>
      </c>
      <c r="C978">
        <v>30489</v>
      </c>
      <c r="D978">
        <v>0</v>
      </c>
      <c r="E978" t="s">
        <v>1606</v>
      </c>
      <c r="F978">
        <v>160</v>
      </c>
      <c r="G978">
        <v>3.9645833333333336</v>
      </c>
      <c r="H978" t="s">
        <v>9909</v>
      </c>
      <c r="I978" t="s">
        <v>9910</v>
      </c>
      <c r="J978" t="s">
        <v>9911</v>
      </c>
      <c r="K978" t="s">
        <v>9912</v>
      </c>
      <c r="L978" t="s">
        <v>9913</v>
      </c>
      <c r="M978" t="s">
        <v>9914</v>
      </c>
      <c r="N978" t="s">
        <v>9915</v>
      </c>
      <c r="O978" t="s">
        <v>9916</v>
      </c>
    </row>
    <row r="979" spans="1:16" x14ac:dyDescent="0.3">
      <c r="A979" t="s">
        <v>4114</v>
      </c>
      <c r="B979">
        <v>70</v>
      </c>
      <c r="C979">
        <v>31164</v>
      </c>
      <c r="D979">
        <v>0</v>
      </c>
      <c r="E979" t="s">
        <v>2017</v>
      </c>
      <c r="F979">
        <v>160</v>
      </c>
      <c r="G979">
        <v>1.6541666666666668</v>
      </c>
      <c r="H979" t="s">
        <v>9917</v>
      </c>
      <c r="I979" t="s">
        <v>9918</v>
      </c>
      <c r="J979" t="s">
        <v>9919</v>
      </c>
      <c r="K979" t="s">
        <v>9920</v>
      </c>
      <c r="L979" t="s">
        <v>9921</v>
      </c>
      <c r="M979" t="s">
        <v>9922</v>
      </c>
      <c r="N979" t="s">
        <v>9923</v>
      </c>
      <c r="O979" t="s">
        <v>9924</v>
      </c>
    </row>
    <row r="980" spans="1:16" x14ac:dyDescent="0.3">
      <c r="A980" t="s">
        <v>3893</v>
      </c>
      <c r="B980">
        <v>70</v>
      </c>
      <c r="C980">
        <v>5395</v>
      </c>
      <c r="D980">
        <v>0</v>
      </c>
      <c r="E980" t="s">
        <v>1530</v>
      </c>
      <c r="F980">
        <v>161</v>
      </c>
      <c r="G980">
        <v>0.37916666666666665</v>
      </c>
      <c r="H980" t="s">
        <v>9925</v>
      </c>
      <c r="I980" t="s">
        <v>9926</v>
      </c>
      <c r="J980" t="s">
        <v>9927</v>
      </c>
      <c r="K980" t="s">
        <v>9928</v>
      </c>
    </row>
    <row r="981" spans="1:16" x14ac:dyDescent="0.3">
      <c r="A981" t="s">
        <v>4000</v>
      </c>
      <c r="B981">
        <v>70</v>
      </c>
      <c r="C981">
        <v>73335</v>
      </c>
      <c r="D981">
        <v>7</v>
      </c>
      <c r="E981" t="s">
        <v>1770</v>
      </c>
      <c r="F981">
        <v>162</v>
      </c>
      <c r="G981">
        <v>0.125</v>
      </c>
      <c r="H981" t="s">
        <v>9929</v>
      </c>
      <c r="I981" t="s">
        <v>9930</v>
      </c>
    </row>
    <row r="982" spans="1:16" x14ac:dyDescent="0.3">
      <c r="A982" t="s">
        <v>3917</v>
      </c>
      <c r="B982">
        <v>70</v>
      </c>
      <c r="C982">
        <v>30381</v>
      </c>
      <c r="D982">
        <v>0</v>
      </c>
      <c r="E982" t="s">
        <v>1583</v>
      </c>
      <c r="F982">
        <v>164</v>
      </c>
      <c r="G982">
        <v>3.8250000000000002</v>
      </c>
      <c r="H982" t="s">
        <v>9931</v>
      </c>
      <c r="I982" t="s">
        <v>9932</v>
      </c>
    </row>
    <row r="983" spans="1:16" x14ac:dyDescent="0.3">
      <c r="A983" t="s">
        <v>4010</v>
      </c>
      <c r="B983">
        <v>70</v>
      </c>
      <c r="C983">
        <v>99067</v>
      </c>
      <c r="D983">
        <v>4</v>
      </c>
      <c r="E983" t="s">
        <v>1790</v>
      </c>
      <c r="F983">
        <v>166</v>
      </c>
      <c r="G983">
        <v>0.21249999999999999</v>
      </c>
      <c r="H983" t="s">
        <v>9933</v>
      </c>
      <c r="I983" t="s">
        <v>9934</v>
      </c>
      <c r="J983" t="s">
        <v>9935</v>
      </c>
      <c r="K983" t="s">
        <v>9936</v>
      </c>
    </row>
    <row r="984" spans="1:16" x14ac:dyDescent="0.3">
      <c r="A984" t="s">
        <v>3990</v>
      </c>
      <c r="B984">
        <v>70</v>
      </c>
      <c r="C984">
        <v>50701</v>
      </c>
      <c r="D984">
        <v>0</v>
      </c>
      <c r="E984" t="s">
        <v>1750</v>
      </c>
      <c r="F984">
        <v>167</v>
      </c>
      <c r="G984">
        <v>0.40416666666666667</v>
      </c>
      <c r="H984" t="s">
        <v>9937</v>
      </c>
      <c r="I984" t="s">
        <v>9938</v>
      </c>
      <c r="J984" t="s">
        <v>9939</v>
      </c>
      <c r="K984" t="s">
        <v>9940</v>
      </c>
    </row>
    <row r="985" spans="1:16" x14ac:dyDescent="0.3">
      <c r="A985" t="s">
        <v>4169</v>
      </c>
      <c r="B985">
        <v>70</v>
      </c>
      <c r="C985">
        <v>30920</v>
      </c>
      <c r="D985">
        <v>0</v>
      </c>
      <c r="E985" t="s">
        <v>2145</v>
      </c>
      <c r="F985">
        <v>170</v>
      </c>
      <c r="G985">
        <v>9.7916666666666666E-2</v>
      </c>
      <c r="H985" t="s">
        <v>5120</v>
      </c>
      <c r="I985" t="s">
        <v>9941</v>
      </c>
      <c r="J985" t="s">
        <v>9942</v>
      </c>
      <c r="K985" t="s">
        <v>9943</v>
      </c>
      <c r="L985" t="s">
        <v>9944</v>
      </c>
      <c r="M985" t="s">
        <v>9945</v>
      </c>
      <c r="N985" t="s">
        <v>9946</v>
      </c>
      <c r="O985" t="s">
        <v>9947</v>
      </c>
    </row>
    <row r="986" spans="1:16" x14ac:dyDescent="0.3">
      <c r="A986" t="s">
        <v>3805</v>
      </c>
      <c r="B986">
        <v>70</v>
      </c>
      <c r="C986">
        <v>31389</v>
      </c>
      <c r="D986">
        <v>1</v>
      </c>
      <c r="E986" t="s">
        <v>1319</v>
      </c>
      <c r="F986">
        <v>170</v>
      </c>
      <c r="G986">
        <v>2.35</v>
      </c>
      <c r="H986" t="s">
        <v>5120</v>
      </c>
      <c r="I986" t="s">
        <v>9948</v>
      </c>
      <c r="J986" t="s">
        <v>9949</v>
      </c>
      <c r="K986" t="s">
        <v>9950</v>
      </c>
      <c r="L986" t="s">
        <v>9951</v>
      </c>
      <c r="M986" t="s">
        <v>9952</v>
      </c>
      <c r="N986" t="s">
        <v>9953</v>
      </c>
      <c r="O986" t="s">
        <v>9954</v>
      </c>
      <c r="P986" t="s">
        <v>9955</v>
      </c>
    </row>
    <row r="987" spans="1:16" x14ac:dyDescent="0.3">
      <c r="A987" t="s">
        <v>4087</v>
      </c>
      <c r="B987">
        <v>70</v>
      </c>
      <c r="C987">
        <v>29126</v>
      </c>
      <c r="D987">
        <v>0</v>
      </c>
      <c r="E987" t="s">
        <v>1963</v>
      </c>
      <c r="F987">
        <v>170</v>
      </c>
      <c r="G987">
        <v>0.18124999999999999</v>
      </c>
      <c r="H987" t="s">
        <v>9956</v>
      </c>
      <c r="I987" t="s">
        <v>9957</v>
      </c>
      <c r="J987" t="s">
        <v>9958</v>
      </c>
      <c r="K987" t="s">
        <v>9959</v>
      </c>
      <c r="L987" t="s">
        <v>9960</v>
      </c>
      <c r="M987" t="s">
        <v>9961</v>
      </c>
      <c r="N987" t="s">
        <v>9962</v>
      </c>
      <c r="O987" t="s">
        <v>9963</v>
      </c>
    </row>
    <row r="988" spans="1:16" x14ac:dyDescent="0.3">
      <c r="A988" t="s">
        <v>4102</v>
      </c>
      <c r="B988">
        <v>70</v>
      </c>
      <c r="C988">
        <v>30039</v>
      </c>
      <c r="D988">
        <v>0</v>
      </c>
      <c r="E988" t="s">
        <v>1995</v>
      </c>
      <c r="F988">
        <v>171</v>
      </c>
      <c r="G988">
        <v>2.1625000000000001</v>
      </c>
      <c r="H988" t="s">
        <v>9964</v>
      </c>
      <c r="I988" t="s">
        <v>9965</v>
      </c>
      <c r="J988" t="s">
        <v>9966</v>
      </c>
      <c r="K988" t="s">
        <v>9967</v>
      </c>
      <c r="L988" t="s">
        <v>9968</v>
      </c>
      <c r="M988" t="s">
        <v>9969</v>
      </c>
      <c r="N988" t="s">
        <v>9970</v>
      </c>
      <c r="O988" t="s">
        <v>9971</v>
      </c>
    </row>
    <row r="989" spans="1:16" x14ac:dyDescent="0.3">
      <c r="A989" t="s">
        <v>4118</v>
      </c>
      <c r="B989">
        <v>70</v>
      </c>
      <c r="C989">
        <v>32957</v>
      </c>
      <c r="D989">
        <v>0</v>
      </c>
      <c r="E989" t="s">
        <v>2024</v>
      </c>
      <c r="F989">
        <v>172</v>
      </c>
      <c r="G989">
        <v>0.16458333333333333</v>
      </c>
      <c r="H989" t="s">
        <v>9972</v>
      </c>
      <c r="I989" t="s">
        <v>9973</v>
      </c>
      <c r="J989" t="s">
        <v>9974</v>
      </c>
      <c r="K989" t="s">
        <v>9975</v>
      </c>
      <c r="L989" t="s">
        <v>9976</v>
      </c>
      <c r="M989" t="s">
        <v>9977</v>
      </c>
      <c r="N989" t="s">
        <v>9978</v>
      </c>
      <c r="O989" t="s">
        <v>9979</v>
      </c>
    </row>
    <row r="990" spans="1:16" x14ac:dyDescent="0.3">
      <c r="A990" t="s">
        <v>3737</v>
      </c>
      <c r="B990">
        <v>70</v>
      </c>
      <c r="C990">
        <v>28628</v>
      </c>
      <c r="D990">
        <v>0</v>
      </c>
      <c r="E990" t="s">
        <v>1179</v>
      </c>
      <c r="F990">
        <v>180</v>
      </c>
      <c r="G990">
        <v>5.2666666666666666</v>
      </c>
      <c r="H990" t="s">
        <v>5120</v>
      </c>
      <c r="I990" t="s">
        <v>9980</v>
      </c>
      <c r="J990" t="s">
        <v>9981</v>
      </c>
      <c r="K990" t="s">
        <v>9982</v>
      </c>
      <c r="L990" t="s">
        <v>9983</v>
      </c>
    </row>
    <row r="991" spans="1:16" x14ac:dyDescent="0.3">
      <c r="A991" t="s">
        <v>4410</v>
      </c>
      <c r="B991">
        <v>70</v>
      </c>
      <c r="C991">
        <v>33016</v>
      </c>
      <c r="D991">
        <v>0</v>
      </c>
      <c r="E991" t="s">
        <v>2656</v>
      </c>
      <c r="F991">
        <v>180</v>
      </c>
      <c r="G991">
        <v>13.183333333333334</v>
      </c>
      <c r="H991" t="s">
        <v>9984</v>
      </c>
      <c r="I991" t="s">
        <v>9985</v>
      </c>
      <c r="J991" t="s">
        <v>9986</v>
      </c>
      <c r="K991" t="s">
        <v>9987</v>
      </c>
      <c r="L991" t="s">
        <v>9988</v>
      </c>
      <c r="M991" t="s">
        <v>9989</v>
      </c>
      <c r="N991" t="s">
        <v>9990</v>
      </c>
      <c r="O991" t="s">
        <v>9991</v>
      </c>
    </row>
    <row r="992" spans="1:16" x14ac:dyDescent="0.3">
      <c r="A992" t="s">
        <v>3961</v>
      </c>
      <c r="B992">
        <v>70</v>
      </c>
      <c r="C992">
        <v>32096</v>
      </c>
      <c r="D992">
        <v>0</v>
      </c>
      <c r="E992" t="s">
        <v>1684</v>
      </c>
      <c r="F992">
        <v>180</v>
      </c>
      <c r="G992">
        <v>2.0708333333333333</v>
      </c>
      <c r="H992" t="s">
        <v>9992</v>
      </c>
      <c r="I992" t="s">
        <v>9993</v>
      </c>
      <c r="J992" t="s">
        <v>9994</v>
      </c>
      <c r="K992" t="s">
        <v>9995</v>
      </c>
    </row>
    <row r="993" spans="1:16" x14ac:dyDescent="0.3">
      <c r="A993" t="s">
        <v>4182</v>
      </c>
      <c r="B993">
        <v>70</v>
      </c>
      <c r="C993">
        <v>33207</v>
      </c>
      <c r="D993">
        <v>0</v>
      </c>
      <c r="E993" t="s">
        <v>2177</v>
      </c>
      <c r="F993">
        <v>180</v>
      </c>
      <c r="G993">
        <v>0.27500000000000002</v>
      </c>
      <c r="H993" t="s">
        <v>9996</v>
      </c>
      <c r="I993" t="s">
        <v>9997</v>
      </c>
    </row>
    <row r="994" spans="1:16" x14ac:dyDescent="0.3">
      <c r="A994" t="s">
        <v>3867</v>
      </c>
      <c r="B994">
        <v>70</v>
      </c>
      <c r="C994">
        <v>50170</v>
      </c>
      <c r="D994">
        <v>0</v>
      </c>
      <c r="E994" t="s">
        <v>1461</v>
      </c>
      <c r="F994">
        <v>183</v>
      </c>
      <c r="G994">
        <v>0.15833333333333333</v>
      </c>
      <c r="H994" t="s">
        <v>9998</v>
      </c>
      <c r="I994" t="s">
        <v>9999</v>
      </c>
    </row>
    <row r="995" spans="1:16" x14ac:dyDescent="0.3">
      <c r="A995" t="s">
        <v>3799</v>
      </c>
      <c r="B995">
        <v>70</v>
      </c>
      <c r="C995">
        <v>24564</v>
      </c>
      <c r="D995">
        <v>0</v>
      </c>
      <c r="E995" t="s">
        <v>1306</v>
      </c>
      <c r="F995">
        <v>184</v>
      </c>
      <c r="G995">
        <v>0.37916666666666665</v>
      </c>
      <c r="H995" t="s">
        <v>10000</v>
      </c>
      <c r="I995" t="s">
        <v>10001</v>
      </c>
      <c r="J995" t="s">
        <v>10002</v>
      </c>
      <c r="K995" t="s">
        <v>10003</v>
      </c>
    </row>
    <row r="996" spans="1:16" x14ac:dyDescent="0.3">
      <c r="A996" t="s">
        <v>4571</v>
      </c>
      <c r="B996">
        <v>70</v>
      </c>
      <c r="C996">
        <v>33412</v>
      </c>
      <c r="D996">
        <v>0</v>
      </c>
      <c r="E996" t="s">
        <v>2966</v>
      </c>
      <c r="F996">
        <v>185</v>
      </c>
      <c r="G996">
        <v>7.2583333333333337</v>
      </c>
      <c r="H996" t="s">
        <v>10004</v>
      </c>
      <c r="I996" t="s">
        <v>10005</v>
      </c>
      <c r="J996" t="s">
        <v>10006</v>
      </c>
      <c r="K996" t="s">
        <v>10007</v>
      </c>
    </row>
    <row r="997" spans="1:16" x14ac:dyDescent="0.3">
      <c r="A997" t="s">
        <v>3934</v>
      </c>
      <c r="B997">
        <v>70</v>
      </c>
      <c r="C997">
        <v>29151</v>
      </c>
      <c r="D997">
        <v>0</v>
      </c>
      <c r="E997" t="s">
        <v>1622</v>
      </c>
      <c r="F997">
        <v>185</v>
      </c>
      <c r="G997">
        <v>0.13333333333333333</v>
      </c>
      <c r="H997" t="s">
        <v>10008</v>
      </c>
      <c r="I997" t="s">
        <v>10009</v>
      </c>
    </row>
    <row r="998" spans="1:16" x14ac:dyDescent="0.3">
      <c r="A998" t="s">
        <v>3819</v>
      </c>
      <c r="B998">
        <v>70</v>
      </c>
      <c r="C998">
        <v>32378</v>
      </c>
      <c r="D998">
        <v>0</v>
      </c>
      <c r="E998" t="s">
        <v>1351</v>
      </c>
      <c r="F998">
        <v>190</v>
      </c>
      <c r="G998">
        <v>0.35625000000000001</v>
      </c>
      <c r="H998" t="s">
        <v>10010</v>
      </c>
      <c r="I998" t="s">
        <v>10011</v>
      </c>
      <c r="J998" t="s">
        <v>10012</v>
      </c>
      <c r="K998" t="s">
        <v>10013</v>
      </c>
      <c r="L998" t="s">
        <v>10014</v>
      </c>
      <c r="M998" t="s">
        <v>10015</v>
      </c>
      <c r="N998" t="s">
        <v>10016</v>
      </c>
      <c r="O998" t="s">
        <v>10017</v>
      </c>
    </row>
    <row r="999" spans="1:16" x14ac:dyDescent="0.3">
      <c r="A999" t="s">
        <v>3697</v>
      </c>
      <c r="B999">
        <v>70</v>
      </c>
      <c r="C999">
        <v>99051</v>
      </c>
      <c r="D999">
        <v>55</v>
      </c>
      <c r="E999" t="s">
        <v>1088</v>
      </c>
      <c r="F999">
        <v>190</v>
      </c>
      <c r="G999">
        <v>3.7729166666666667</v>
      </c>
      <c r="H999" t="s">
        <v>10018</v>
      </c>
      <c r="I999" t="s">
        <v>10019</v>
      </c>
      <c r="J999" t="s">
        <v>10020</v>
      </c>
      <c r="K999" t="s">
        <v>10021</v>
      </c>
      <c r="L999" t="s">
        <v>10022</v>
      </c>
      <c r="M999" t="s">
        <v>10023</v>
      </c>
      <c r="N999" t="s">
        <v>10024</v>
      </c>
      <c r="O999" t="s">
        <v>10025</v>
      </c>
    </row>
    <row r="1000" spans="1:16" x14ac:dyDescent="0.3">
      <c r="A1000" t="s">
        <v>4004</v>
      </c>
      <c r="B1000">
        <v>70</v>
      </c>
      <c r="C1000">
        <v>99033</v>
      </c>
      <c r="D1000">
        <v>153</v>
      </c>
      <c r="E1000" t="s">
        <v>4819</v>
      </c>
      <c r="F1000">
        <v>190</v>
      </c>
      <c r="G1000">
        <v>0.65925925833333332</v>
      </c>
      <c r="H1000" t="s">
        <v>10026</v>
      </c>
      <c r="I1000" t="s">
        <v>10027</v>
      </c>
      <c r="J1000" t="s">
        <v>10028</v>
      </c>
      <c r="K1000" t="s">
        <v>10029</v>
      </c>
      <c r="L1000" t="s">
        <v>10030</v>
      </c>
      <c r="M1000" t="s">
        <v>10031</v>
      </c>
      <c r="N1000" t="s">
        <v>10032</v>
      </c>
      <c r="O1000" t="s">
        <v>10033</v>
      </c>
      <c r="P1000" t="s">
        <v>10034</v>
      </c>
    </row>
    <row r="1001" spans="1:16" x14ac:dyDescent="0.3">
      <c r="A1001" t="s">
        <v>4171</v>
      </c>
      <c r="B1001">
        <v>70</v>
      </c>
      <c r="C1001">
        <v>31476</v>
      </c>
      <c r="D1001">
        <v>0</v>
      </c>
      <c r="E1001" t="s">
        <v>2149</v>
      </c>
      <c r="F1001">
        <v>190</v>
      </c>
      <c r="G1001">
        <v>0.96666666666666667</v>
      </c>
      <c r="H1001" t="s">
        <v>10035</v>
      </c>
      <c r="I1001" t="s">
        <v>10036</v>
      </c>
      <c r="J1001" t="s">
        <v>10037</v>
      </c>
      <c r="K1001" t="s">
        <v>10038</v>
      </c>
    </row>
    <row r="1002" spans="1:16" x14ac:dyDescent="0.3">
      <c r="A1002" t="s">
        <v>3790</v>
      </c>
      <c r="B1002">
        <v>70</v>
      </c>
      <c r="C1002">
        <v>29157</v>
      </c>
      <c r="D1002">
        <v>0</v>
      </c>
      <c r="E1002" t="s">
        <v>1288</v>
      </c>
      <c r="F1002">
        <v>196</v>
      </c>
      <c r="G1002">
        <v>3.45</v>
      </c>
      <c r="H1002" t="s">
        <v>10039</v>
      </c>
      <c r="I1002" t="s">
        <v>10040</v>
      </c>
      <c r="J1002" t="s">
        <v>10041</v>
      </c>
      <c r="K1002" t="s">
        <v>10042</v>
      </c>
    </row>
    <row r="1003" spans="1:16" x14ac:dyDescent="0.3">
      <c r="A1003" t="s">
        <v>3786</v>
      </c>
      <c r="B1003">
        <v>70</v>
      </c>
      <c r="C1003">
        <v>29142</v>
      </c>
      <c r="D1003">
        <v>0</v>
      </c>
      <c r="E1003" t="s">
        <v>1278</v>
      </c>
      <c r="F1003">
        <v>200</v>
      </c>
      <c r="G1003">
        <v>7.1395833333333334</v>
      </c>
      <c r="H1003" t="s">
        <v>10043</v>
      </c>
      <c r="I1003" t="s">
        <v>10044</v>
      </c>
      <c r="J1003" t="s">
        <v>10045</v>
      </c>
      <c r="K1003" t="s">
        <v>10046</v>
      </c>
      <c r="L1003" t="s">
        <v>10047</v>
      </c>
      <c r="M1003" t="s">
        <v>10048</v>
      </c>
      <c r="N1003" t="s">
        <v>10049</v>
      </c>
      <c r="O1003" t="s">
        <v>10050</v>
      </c>
    </row>
    <row r="1004" spans="1:16" x14ac:dyDescent="0.3">
      <c r="A1004" t="s">
        <v>3937</v>
      </c>
      <c r="B1004">
        <v>70</v>
      </c>
      <c r="C1004">
        <v>29202</v>
      </c>
      <c r="D1004">
        <v>0</v>
      </c>
      <c r="E1004" t="s">
        <v>1630</v>
      </c>
      <c r="F1004">
        <v>200</v>
      </c>
      <c r="G1004">
        <v>0.13333333333333333</v>
      </c>
      <c r="H1004" t="s">
        <v>10051</v>
      </c>
      <c r="I1004" t="s">
        <v>10052</v>
      </c>
      <c r="J1004" t="s">
        <v>10053</v>
      </c>
      <c r="K1004" t="s">
        <v>10054</v>
      </c>
      <c r="L1004" t="s">
        <v>10055</v>
      </c>
      <c r="M1004" t="s">
        <v>10056</v>
      </c>
      <c r="N1004" t="s">
        <v>10057</v>
      </c>
      <c r="O1004" t="s">
        <v>10058</v>
      </c>
    </row>
    <row r="1005" spans="1:16" x14ac:dyDescent="0.3">
      <c r="A1005" t="s">
        <v>4164</v>
      </c>
      <c r="B1005">
        <v>70</v>
      </c>
      <c r="C1005">
        <v>27551</v>
      </c>
      <c r="D1005">
        <v>0</v>
      </c>
      <c r="E1005" t="s">
        <v>2136</v>
      </c>
      <c r="F1005">
        <v>200</v>
      </c>
      <c r="G1005">
        <v>0.14166666666666666</v>
      </c>
      <c r="H1005" t="s">
        <v>10059</v>
      </c>
      <c r="I1005" t="s">
        <v>10060</v>
      </c>
      <c r="J1005" t="s">
        <v>10061</v>
      </c>
      <c r="K1005" t="s">
        <v>10062</v>
      </c>
    </row>
    <row r="1006" spans="1:16" x14ac:dyDescent="0.3">
      <c r="A1006" t="s">
        <v>4201</v>
      </c>
      <c r="B1006">
        <v>70</v>
      </c>
      <c r="C1006">
        <v>99079</v>
      </c>
      <c r="D1006">
        <v>19</v>
      </c>
      <c r="E1006" t="s">
        <v>2219</v>
      </c>
      <c r="F1006">
        <v>205</v>
      </c>
      <c r="G1006">
        <v>7.4999999999999997E-2</v>
      </c>
      <c r="H1006" t="s">
        <v>5120</v>
      </c>
      <c r="I1006" t="s">
        <v>10063</v>
      </c>
    </row>
    <row r="1007" spans="1:16" x14ac:dyDescent="0.3">
      <c r="A1007" t="s">
        <v>4116</v>
      </c>
      <c r="B1007">
        <v>70</v>
      </c>
      <c r="C1007">
        <v>31839</v>
      </c>
      <c r="D1007">
        <v>0</v>
      </c>
      <c r="E1007" t="s">
        <v>2021</v>
      </c>
      <c r="F1007">
        <v>205</v>
      </c>
      <c r="G1007">
        <v>3.6750000000000003</v>
      </c>
      <c r="H1007" t="s">
        <v>10064</v>
      </c>
      <c r="I1007" t="s">
        <v>10065</v>
      </c>
      <c r="J1007" t="s">
        <v>10066</v>
      </c>
      <c r="K1007" t="s">
        <v>10067</v>
      </c>
    </row>
    <row r="1008" spans="1:16" x14ac:dyDescent="0.3">
      <c r="A1008" t="s">
        <v>3978</v>
      </c>
      <c r="B1008">
        <v>70</v>
      </c>
      <c r="C1008">
        <v>32443</v>
      </c>
      <c r="D1008">
        <v>0</v>
      </c>
      <c r="E1008" t="s">
        <v>1722</v>
      </c>
      <c r="F1008">
        <v>206</v>
      </c>
      <c r="G1008">
        <v>0.20833333333333334</v>
      </c>
      <c r="H1008" t="s">
        <v>10068</v>
      </c>
      <c r="I1008" t="s">
        <v>10069</v>
      </c>
      <c r="J1008" t="s">
        <v>10070</v>
      </c>
      <c r="K1008" t="s">
        <v>10071</v>
      </c>
    </row>
    <row r="1009" spans="1:17" x14ac:dyDescent="0.3">
      <c r="A1009" t="s">
        <v>4301</v>
      </c>
      <c r="B1009">
        <v>70</v>
      </c>
      <c r="C1009">
        <v>32721</v>
      </c>
      <c r="D1009">
        <v>0</v>
      </c>
      <c r="E1009" t="s">
        <v>2422</v>
      </c>
      <c r="F1009">
        <v>210</v>
      </c>
      <c r="G1009">
        <v>6.7740740733333338</v>
      </c>
      <c r="H1009" t="s">
        <v>10072</v>
      </c>
      <c r="I1009" t="s">
        <v>10073</v>
      </c>
      <c r="J1009" t="s">
        <v>10074</v>
      </c>
      <c r="K1009" t="s">
        <v>10075</v>
      </c>
      <c r="L1009" t="s">
        <v>10076</v>
      </c>
      <c r="M1009" t="s">
        <v>10077</v>
      </c>
      <c r="N1009" t="s">
        <v>10078</v>
      </c>
      <c r="O1009" t="s">
        <v>10079</v>
      </c>
      <c r="P1009" t="s">
        <v>10080</v>
      </c>
    </row>
    <row r="1010" spans="1:17" x14ac:dyDescent="0.3">
      <c r="A1010" t="s">
        <v>4177</v>
      </c>
      <c r="B1010">
        <v>70</v>
      </c>
      <c r="C1010">
        <v>32596</v>
      </c>
      <c r="D1010">
        <v>0</v>
      </c>
      <c r="E1010" t="s">
        <v>2161</v>
      </c>
      <c r="F1010">
        <v>210</v>
      </c>
      <c r="G1010">
        <v>0.11666666666666667</v>
      </c>
      <c r="H1010" t="s">
        <v>10081</v>
      </c>
      <c r="I1010" t="s">
        <v>10082</v>
      </c>
      <c r="J1010" t="s">
        <v>10083</v>
      </c>
      <c r="K1010" t="s">
        <v>10084</v>
      </c>
    </row>
    <row r="1011" spans="1:17" x14ac:dyDescent="0.3">
      <c r="A1011" t="s">
        <v>3906</v>
      </c>
      <c r="B1011">
        <v>70</v>
      </c>
      <c r="C1011">
        <v>20328</v>
      </c>
      <c r="D1011">
        <v>0</v>
      </c>
      <c r="E1011" t="s">
        <v>1559</v>
      </c>
      <c r="F1011">
        <v>210</v>
      </c>
      <c r="G1011">
        <v>0.25416666666666665</v>
      </c>
      <c r="H1011" t="s">
        <v>10085</v>
      </c>
      <c r="I1011" t="s">
        <v>10086</v>
      </c>
      <c r="J1011" t="s">
        <v>10087</v>
      </c>
      <c r="K1011" t="s">
        <v>10088</v>
      </c>
    </row>
    <row r="1012" spans="1:17" x14ac:dyDescent="0.3">
      <c r="A1012" t="s">
        <v>3890</v>
      </c>
      <c r="B1012">
        <v>70</v>
      </c>
      <c r="C1012">
        <v>499014</v>
      </c>
      <c r="D1012">
        <v>29</v>
      </c>
      <c r="E1012" t="s">
        <v>44</v>
      </c>
      <c r="F1012">
        <v>214</v>
      </c>
      <c r="G1012">
        <v>3.1750000000000003</v>
      </c>
      <c r="H1012" t="s">
        <v>10089</v>
      </c>
      <c r="I1012" t="s">
        <v>10090</v>
      </c>
    </row>
    <row r="1013" spans="1:17" x14ac:dyDescent="0.3">
      <c r="A1013" t="s">
        <v>3865</v>
      </c>
      <c r="B1013">
        <v>70</v>
      </c>
      <c r="C1013">
        <v>50166</v>
      </c>
      <c r="D1013">
        <v>0</v>
      </c>
      <c r="E1013" t="s">
        <v>1457</v>
      </c>
      <c r="F1013">
        <v>230</v>
      </c>
      <c r="G1013">
        <v>0.10833333333333334</v>
      </c>
      <c r="H1013" t="s">
        <v>10091</v>
      </c>
      <c r="I1013" t="s">
        <v>10092</v>
      </c>
    </row>
    <row r="1014" spans="1:17" x14ac:dyDescent="0.3">
      <c r="A1014" t="s">
        <v>3972</v>
      </c>
      <c r="B1014">
        <v>70</v>
      </c>
      <c r="C1014">
        <v>32437</v>
      </c>
      <c r="D1014">
        <v>0</v>
      </c>
      <c r="E1014" t="s">
        <v>1708</v>
      </c>
      <c r="F1014">
        <v>500</v>
      </c>
      <c r="G1014">
        <v>0.23333333333333334</v>
      </c>
      <c r="H1014" t="s">
        <v>10093</v>
      </c>
      <c r="I1014" t="s">
        <v>10094</v>
      </c>
      <c r="J1014" t="s">
        <v>10095</v>
      </c>
      <c r="K1014" t="s">
        <v>10096</v>
      </c>
      <c r="L1014" t="s">
        <v>10097</v>
      </c>
      <c r="M1014" t="s">
        <v>10098</v>
      </c>
      <c r="N1014" t="s">
        <v>10099</v>
      </c>
      <c r="O1014" t="s">
        <v>10100</v>
      </c>
    </row>
    <row r="1015" spans="1:17" x14ac:dyDescent="0.3">
      <c r="A1015" t="s">
        <v>4170</v>
      </c>
      <c r="B1015">
        <v>70</v>
      </c>
      <c r="C1015">
        <v>31313</v>
      </c>
      <c r="D1015">
        <v>0</v>
      </c>
      <c r="E1015" t="s">
        <v>2147</v>
      </c>
      <c r="F1015">
        <v>900</v>
      </c>
      <c r="G1015">
        <v>0.76666666666666672</v>
      </c>
      <c r="H1015" t="s">
        <v>5120</v>
      </c>
      <c r="I1015" t="s">
        <v>5120</v>
      </c>
      <c r="J1015" t="s">
        <v>10101</v>
      </c>
      <c r="K1015" t="s">
        <v>10102</v>
      </c>
      <c r="L1015" t="s">
        <v>10103</v>
      </c>
      <c r="M1015" t="s">
        <v>10104</v>
      </c>
      <c r="N1015" t="s">
        <v>10105</v>
      </c>
      <c r="O1015" t="s">
        <v>10106</v>
      </c>
      <c r="P1015" t="s">
        <v>10107</v>
      </c>
      <c r="Q1015" t="s">
        <v>10108</v>
      </c>
    </row>
    <row r="1016" spans="1:17" x14ac:dyDescent="0.3">
      <c r="A1016" t="s">
        <v>4232</v>
      </c>
      <c r="B1016">
        <v>70</v>
      </c>
      <c r="C1016">
        <v>32472</v>
      </c>
      <c r="D1016">
        <v>0</v>
      </c>
      <c r="E1016" t="s">
        <v>2282</v>
      </c>
      <c r="F1016">
        <v>9999</v>
      </c>
      <c r="G1016">
        <v>0</v>
      </c>
      <c r="H1016" t="s">
        <v>5120</v>
      </c>
    </row>
    <row r="1017" spans="1:17" x14ac:dyDescent="0.3">
      <c r="A1017" t="s">
        <v>3697</v>
      </c>
      <c r="B1017">
        <v>70</v>
      </c>
      <c r="C1017">
        <v>99051</v>
      </c>
      <c r="D1017">
        <v>55</v>
      </c>
      <c r="E1017" t="s">
        <v>1088</v>
      </c>
      <c r="F1017">
        <v>9999</v>
      </c>
      <c r="G1017">
        <v>6.6666666666666666E-2</v>
      </c>
      <c r="H1017" t="s">
        <v>5120</v>
      </c>
      <c r="I1017" t="s">
        <v>10109</v>
      </c>
    </row>
    <row r="1018" spans="1:17" x14ac:dyDescent="0.3">
      <c r="A1018" t="s">
        <v>3978</v>
      </c>
      <c r="B1018">
        <v>70</v>
      </c>
      <c r="C1018">
        <v>32443</v>
      </c>
      <c r="D1018">
        <v>0</v>
      </c>
      <c r="E1018" t="s">
        <v>1722</v>
      </c>
      <c r="F1018">
        <v>9999</v>
      </c>
      <c r="G1018">
        <v>0</v>
      </c>
      <c r="H1018" t="s">
        <v>5120</v>
      </c>
    </row>
    <row r="1019" spans="1:17" x14ac:dyDescent="0.3">
      <c r="A1019" t="s">
        <v>3681</v>
      </c>
      <c r="B1019">
        <v>70</v>
      </c>
      <c r="C1019">
        <v>99048</v>
      </c>
      <c r="D1019">
        <v>23</v>
      </c>
      <c r="E1019" t="s">
        <v>1053</v>
      </c>
      <c r="F1019">
        <v>9999</v>
      </c>
      <c r="G1019">
        <v>0.1</v>
      </c>
      <c r="H1019" t="s">
        <v>10110</v>
      </c>
    </row>
    <row r="1020" spans="1:17" x14ac:dyDescent="0.3">
      <c r="A1020" t="s">
        <v>3752</v>
      </c>
      <c r="B1020">
        <v>70</v>
      </c>
      <c r="C1020">
        <v>28748</v>
      </c>
      <c r="D1020">
        <v>0</v>
      </c>
      <c r="E1020" t="s">
        <v>1208</v>
      </c>
      <c r="F1020">
        <v>9999</v>
      </c>
      <c r="G1020">
        <v>0.45</v>
      </c>
      <c r="H1020" t="s">
        <v>10111</v>
      </c>
    </row>
    <row r="1021" spans="1:17" x14ac:dyDescent="0.3">
      <c r="A1021" t="s">
        <v>3565</v>
      </c>
      <c r="B1021">
        <v>70</v>
      </c>
      <c r="C1021">
        <v>25149</v>
      </c>
      <c r="D1021">
        <v>0</v>
      </c>
      <c r="E1021" t="s">
        <v>756</v>
      </c>
      <c r="F1021">
        <v>9999</v>
      </c>
      <c r="G1021">
        <v>0.25</v>
      </c>
      <c r="H1021" t="s">
        <v>10112</v>
      </c>
      <c r="I1021" t="s">
        <v>10113</v>
      </c>
    </row>
    <row r="1022" spans="1:17" x14ac:dyDescent="0.3">
      <c r="A1022" t="s">
        <v>3670</v>
      </c>
      <c r="B1022">
        <v>70</v>
      </c>
      <c r="C1022">
        <v>27741</v>
      </c>
      <c r="D1022">
        <v>0</v>
      </c>
      <c r="E1022" t="s">
        <v>1025</v>
      </c>
      <c r="F1022">
        <v>9999</v>
      </c>
      <c r="G1022">
        <v>7.7333333333333334</v>
      </c>
      <c r="H1022" t="s">
        <v>10114</v>
      </c>
    </row>
    <row r="1023" spans="1:17" x14ac:dyDescent="0.3">
      <c r="A1023" t="s">
        <v>3965</v>
      </c>
      <c r="B1023">
        <v>70</v>
      </c>
      <c r="C1023">
        <v>32368</v>
      </c>
      <c r="D1023">
        <v>0</v>
      </c>
      <c r="E1023" t="s">
        <v>1691</v>
      </c>
      <c r="F1023">
        <v>9999</v>
      </c>
      <c r="G1023">
        <v>0.15833333333333333</v>
      </c>
      <c r="H1023" t="s">
        <v>10115</v>
      </c>
      <c r="I1023" t="s">
        <v>10116</v>
      </c>
    </row>
    <row r="1024" spans="1:17" x14ac:dyDescent="0.3">
      <c r="A1024" t="s">
        <v>4657</v>
      </c>
      <c r="B1024">
        <v>70</v>
      </c>
      <c r="C1024">
        <v>33578</v>
      </c>
      <c r="D1024">
        <v>0</v>
      </c>
      <c r="E1024" t="s">
        <v>2880</v>
      </c>
      <c r="F1024">
        <v>9999</v>
      </c>
      <c r="G1024">
        <v>0.11666666666666667</v>
      </c>
      <c r="H1024" t="s">
        <v>10117</v>
      </c>
    </row>
    <row r="1025" spans="1:16" x14ac:dyDescent="0.3">
      <c r="A1025" t="s">
        <v>4060</v>
      </c>
      <c r="B1025">
        <v>70</v>
      </c>
      <c r="C1025">
        <v>25081</v>
      </c>
      <c r="D1025">
        <v>0</v>
      </c>
      <c r="E1025" t="s">
        <v>1898</v>
      </c>
      <c r="F1025">
        <v>9999</v>
      </c>
      <c r="G1025">
        <v>0.15</v>
      </c>
      <c r="H1025" t="s">
        <v>10118</v>
      </c>
    </row>
    <row r="1026" spans="1:16" x14ac:dyDescent="0.3">
      <c r="A1026" t="s">
        <v>4705</v>
      </c>
      <c r="B1026">
        <v>70</v>
      </c>
      <c r="C1026">
        <v>30705</v>
      </c>
      <c r="D1026">
        <v>0</v>
      </c>
      <c r="E1026" t="s">
        <v>3384</v>
      </c>
      <c r="F1026">
        <v>9999</v>
      </c>
      <c r="G1026">
        <v>0.13333333333333333</v>
      </c>
      <c r="H1026" t="s">
        <v>10119</v>
      </c>
    </row>
    <row r="1027" spans="1:16" x14ac:dyDescent="0.3">
      <c r="A1027" t="s">
        <v>4402</v>
      </c>
      <c r="B1027">
        <v>70</v>
      </c>
      <c r="C1027">
        <v>99051</v>
      </c>
      <c r="D1027">
        <v>63</v>
      </c>
      <c r="E1027" t="s">
        <v>2639</v>
      </c>
      <c r="F1027">
        <v>9999</v>
      </c>
      <c r="G1027">
        <v>2.1666666666666665</v>
      </c>
      <c r="H1027" t="s">
        <v>10120</v>
      </c>
    </row>
    <row r="1028" spans="1:16" x14ac:dyDescent="0.3">
      <c r="A1028" t="s">
        <v>4301</v>
      </c>
      <c r="B1028">
        <v>70</v>
      </c>
      <c r="C1028">
        <v>32721</v>
      </c>
      <c r="D1028">
        <v>0</v>
      </c>
      <c r="E1028" t="s">
        <v>2422</v>
      </c>
      <c r="F1028">
        <v>9999</v>
      </c>
      <c r="G1028">
        <v>1.2166666666666668</v>
      </c>
      <c r="H1028" t="s">
        <v>10121</v>
      </c>
    </row>
    <row r="1029" spans="1:16" x14ac:dyDescent="0.3">
      <c r="A1029" t="s">
        <v>4104</v>
      </c>
      <c r="B1029">
        <v>70</v>
      </c>
      <c r="C1029">
        <v>99033</v>
      </c>
      <c r="D1029">
        <v>127</v>
      </c>
      <c r="E1029" t="s">
        <v>4843</v>
      </c>
      <c r="F1029">
        <v>9999</v>
      </c>
      <c r="G1029">
        <v>0.78333333333333333</v>
      </c>
      <c r="H1029" t="s">
        <v>10122</v>
      </c>
    </row>
    <row r="1030" spans="1:16" x14ac:dyDescent="0.3">
      <c r="A1030" t="s">
        <v>4666</v>
      </c>
      <c r="B1030">
        <v>71</v>
      </c>
      <c r="C1030">
        <v>33584</v>
      </c>
      <c r="D1030">
        <v>0</v>
      </c>
      <c r="E1030" t="s">
        <v>3148</v>
      </c>
      <c r="F1030">
        <v>1</v>
      </c>
      <c r="G1030">
        <v>16.883333333333333</v>
      </c>
      <c r="H1030" t="s">
        <v>5120</v>
      </c>
      <c r="I1030" t="s">
        <v>10123</v>
      </c>
      <c r="J1030" t="s">
        <v>10124</v>
      </c>
      <c r="K1030" t="s">
        <v>10125</v>
      </c>
      <c r="L1030" t="s">
        <v>10126</v>
      </c>
      <c r="M1030" t="s">
        <v>10127</v>
      </c>
      <c r="N1030" t="s">
        <v>10128</v>
      </c>
      <c r="O1030" t="s">
        <v>10129</v>
      </c>
    </row>
    <row r="1031" spans="1:16" x14ac:dyDescent="0.3">
      <c r="A1031" t="s">
        <v>4689</v>
      </c>
      <c r="B1031">
        <v>71</v>
      </c>
      <c r="C1031">
        <v>20676</v>
      </c>
      <c r="D1031">
        <v>0</v>
      </c>
      <c r="E1031" t="s">
        <v>3353</v>
      </c>
      <c r="F1031">
        <v>1</v>
      </c>
      <c r="G1031">
        <v>0</v>
      </c>
      <c r="H1031" t="s">
        <v>5120</v>
      </c>
    </row>
    <row r="1032" spans="1:16" x14ac:dyDescent="0.3">
      <c r="A1032" t="s">
        <v>4668</v>
      </c>
      <c r="B1032">
        <v>71</v>
      </c>
      <c r="C1032">
        <v>99079</v>
      </c>
      <c r="D1032">
        <v>33</v>
      </c>
      <c r="E1032" t="s">
        <v>3152</v>
      </c>
      <c r="F1032">
        <v>1</v>
      </c>
      <c r="G1032">
        <v>17.188888888333334</v>
      </c>
      <c r="H1032" t="s">
        <v>10130</v>
      </c>
      <c r="I1032" t="s">
        <v>10131</v>
      </c>
      <c r="J1032" t="s">
        <v>10132</v>
      </c>
      <c r="K1032" t="s">
        <v>10133</v>
      </c>
      <c r="L1032" t="s">
        <v>10134</v>
      </c>
      <c r="M1032" t="s">
        <v>10135</v>
      </c>
      <c r="N1032" t="s">
        <v>10136</v>
      </c>
      <c r="O1032" t="s">
        <v>10137</v>
      </c>
      <c r="P1032" t="s">
        <v>10138</v>
      </c>
    </row>
    <row r="1033" spans="1:16" x14ac:dyDescent="0.3">
      <c r="A1033" t="s">
        <v>3977</v>
      </c>
      <c r="B1033">
        <v>71</v>
      </c>
      <c r="C1033">
        <v>31151</v>
      </c>
      <c r="D1033">
        <v>0</v>
      </c>
      <c r="E1033" t="s">
        <v>1718</v>
      </c>
      <c r="F1033">
        <v>1</v>
      </c>
      <c r="G1033">
        <v>9.1979166666666661</v>
      </c>
      <c r="H1033" t="s">
        <v>10139</v>
      </c>
      <c r="I1033" t="s">
        <v>10140</v>
      </c>
      <c r="J1033" t="s">
        <v>10141</v>
      </c>
      <c r="K1033" t="s">
        <v>10142</v>
      </c>
      <c r="L1033" t="s">
        <v>10143</v>
      </c>
      <c r="M1033" t="s">
        <v>10144</v>
      </c>
      <c r="N1033" t="s">
        <v>10145</v>
      </c>
      <c r="O1033" t="s">
        <v>10146</v>
      </c>
    </row>
    <row r="1034" spans="1:16" x14ac:dyDescent="0.3">
      <c r="A1034" t="s">
        <v>4558</v>
      </c>
      <c r="B1034">
        <v>71</v>
      </c>
      <c r="C1034">
        <v>99062</v>
      </c>
      <c r="D1034">
        <v>154</v>
      </c>
      <c r="E1034" t="s">
        <v>2941</v>
      </c>
      <c r="F1034">
        <v>1</v>
      </c>
      <c r="G1034">
        <v>30.96875</v>
      </c>
      <c r="H1034" t="s">
        <v>10147</v>
      </c>
      <c r="I1034" t="s">
        <v>10148</v>
      </c>
      <c r="J1034" t="s">
        <v>10149</v>
      </c>
      <c r="K1034" t="s">
        <v>10150</v>
      </c>
      <c r="L1034" t="s">
        <v>10151</v>
      </c>
      <c r="M1034" t="s">
        <v>10152</v>
      </c>
      <c r="N1034" t="s">
        <v>10153</v>
      </c>
      <c r="O1034" t="s">
        <v>10154</v>
      </c>
    </row>
    <row r="1035" spans="1:16" x14ac:dyDescent="0.3">
      <c r="A1035" t="s">
        <v>4257</v>
      </c>
      <c r="B1035">
        <v>71</v>
      </c>
      <c r="C1035">
        <v>99161</v>
      </c>
      <c r="D1035">
        <v>155</v>
      </c>
      <c r="E1035" t="s">
        <v>2336</v>
      </c>
      <c r="F1035">
        <v>1</v>
      </c>
      <c r="G1035">
        <v>0.2</v>
      </c>
      <c r="H1035" t="s">
        <v>10155</v>
      </c>
      <c r="I1035" t="s">
        <v>10156</v>
      </c>
      <c r="J1035" t="s">
        <v>10157</v>
      </c>
      <c r="K1035" t="s">
        <v>10158</v>
      </c>
      <c r="L1035" t="s">
        <v>10159</v>
      </c>
      <c r="M1035" t="s">
        <v>10160</v>
      </c>
      <c r="N1035" t="s">
        <v>10161</v>
      </c>
      <c r="O1035" t="s">
        <v>10162</v>
      </c>
    </row>
    <row r="1036" spans="1:16" x14ac:dyDescent="0.3">
      <c r="A1036" t="s">
        <v>3465</v>
      </c>
      <c r="B1036">
        <v>71</v>
      </c>
      <c r="C1036">
        <v>22315</v>
      </c>
      <c r="D1036">
        <v>0</v>
      </c>
      <c r="E1036" t="s">
        <v>462</v>
      </c>
      <c r="F1036">
        <v>1</v>
      </c>
      <c r="G1036">
        <v>7.8666666666666671</v>
      </c>
      <c r="H1036" t="s">
        <v>10163</v>
      </c>
    </row>
    <row r="1037" spans="1:16" x14ac:dyDescent="0.3">
      <c r="A1037" t="s">
        <v>4595</v>
      </c>
      <c r="B1037">
        <v>71</v>
      </c>
      <c r="C1037">
        <v>99033</v>
      </c>
      <c r="D1037">
        <v>289</v>
      </c>
      <c r="E1037" t="s">
        <v>3005</v>
      </c>
      <c r="F1037">
        <v>1</v>
      </c>
      <c r="G1037">
        <v>0.14166666666666666</v>
      </c>
      <c r="H1037" t="s">
        <v>10164</v>
      </c>
      <c r="I1037" t="s">
        <v>10165</v>
      </c>
    </row>
    <row r="1038" spans="1:16" x14ac:dyDescent="0.3">
      <c r="A1038" t="s">
        <v>4757</v>
      </c>
      <c r="B1038">
        <v>71</v>
      </c>
      <c r="C1038">
        <v>99033</v>
      </c>
      <c r="D1038">
        <v>122</v>
      </c>
      <c r="E1038" t="s">
        <v>4758</v>
      </c>
      <c r="F1038">
        <v>1</v>
      </c>
      <c r="G1038">
        <v>54.716666666666669</v>
      </c>
      <c r="H1038" t="s">
        <v>10166</v>
      </c>
    </row>
    <row r="1039" spans="1:16" x14ac:dyDescent="0.3">
      <c r="A1039" t="s">
        <v>3557</v>
      </c>
      <c r="B1039">
        <v>71</v>
      </c>
      <c r="C1039">
        <v>25057</v>
      </c>
      <c r="D1039">
        <v>0</v>
      </c>
      <c r="E1039" t="s">
        <v>735</v>
      </c>
      <c r="F1039">
        <v>1</v>
      </c>
      <c r="G1039">
        <v>64.7</v>
      </c>
      <c r="H1039" t="s">
        <v>10167</v>
      </c>
    </row>
    <row r="1040" spans="1:16" x14ac:dyDescent="0.3">
      <c r="A1040" t="s">
        <v>4259</v>
      </c>
      <c r="B1040">
        <v>71</v>
      </c>
      <c r="C1040">
        <v>25059</v>
      </c>
      <c r="D1040">
        <v>0</v>
      </c>
      <c r="E1040" t="s">
        <v>2340</v>
      </c>
      <c r="F1040">
        <v>1</v>
      </c>
      <c r="G1040">
        <v>0.23333333333333334</v>
      </c>
      <c r="H1040" t="s">
        <v>10168</v>
      </c>
    </row>
    <row r="1041" spans="1:16" x14ac:dyDescent="0.3">
      <c r="A1041" t="s">
        <v>4108</v>
      </c>
      <c r="B1041">
        <v>71</v>
      </c>
      <c r="C1041">
        <v>31780</v>
      </c>
      <c r="D1041">
        <v>0</v>
      </c>
      <c r="E1041" t="s">
        <v>2005</v>
      </c>
      <c r="F1041">
        <v>5</v>
      </c>
      <c r="G1041">
        <v>7.1187500000000004</v>
      </c>
      <c r="H1041" t="s">
        <v>5120</v>
      </c>
      <c r="I1041" t="s">
        <v>10169</v>
      </c>
      <c r="J1041" t="s">
        <v>10170</v>
      </c>
      <c r="K1041" t="s">
        <v>10171</v>
      </c>
      <c r="L1041" t="s">
        <v>10172</v>
      </c>
      <c r="M1041" t="s">
        <v>10173</v>
      </c>
      <c r="N1041" t="s">
        <v>10174</v>
      </c>
      <c r="O1041" t="s">
        <v>10175</v>
      </c>
    </row>
    <row r="1042" spans="1:16" x14ac:dyDescent="0.3">
      <c r="A1042" t="s">
        <v>3594</v>
      </c>
      <c r="B1042">
        <v>71</v>
      </c>
      <c r="C1042">
        <v>26045</v>
      </c>
      <c r="D1042">
        <v>0</v>
      </c>
      <c r="E1042" t="s">
        <v>840</v>
      </c>
      <c r="F1042">
        <v>10</v>
      </c>
      <c r="G1042">
        <v>15.229166666666668</v>
      </c>
      <c r="H1042" t="s">
        <v>5120</v>
      </c>
      <c r="I1042" t="s">
        <v>10176</v>
      </c>
      <c r="J1042" t="s">
        <v>10177</v>
      </c>
      <c r="K1042" t="s">
        <v>10178</v>
      </c>
      <c r="L1042" t="s">
        <v>10179</v>
      </c>
      <c r="M1042" t="s">
        <v>10180</v>
      </c>
      <c r="N1042" t="s">
        <v>10181</v>
      </c>
      <c r="O1042" t="s">
        <v>10182</v>
      </c>
    </row>
    <row r="1043" spans="1:16" x14ac:dyDescent="0.3">
      <c r="A1043" t="s">
        <v>3394</v>
      </c>
      <c r="B1043">
        <v>71</v>
      </c>
      <c r="C1043">
        <v>99062</v>
      </c>
      <c r="D1043">
        <v>29</v>
      </c>
      <c r="E1043" t="s">
        <v>232</v>
      </c>
      <c r="F1043">
        <v>10</v>
      </c>
      <c r="G1043">
        <v>36.287037036666668</v>
      </c>
      <c r="H1043" t="s">
        <v>5120</v>
      </c>
      <c r="I1043" t="s">
        <v>10183</v>
      </c>
      <c r="J1043" t="s">
        <v>10184</v>
      </c>
      <c r="K1043" t="s">
        <v>10185</v>
      </c>
      <c r="L1043" t="s">
        <v>10186</v>
      </c>
      <c r="M1043" t="s">
        <v>10187</v>
      </c>
      <c r="N1043" t="s">
        <v>10188</v>
      </c>
      <c r="O1043" t="s">
        <v>10189</v>
      </c>
      <c r="P1043" t="s">
        <v>10190</v>
      </c>
    </row>
    <row r="1044" spans="1:16" x14ac:dyDescent="0.3">
      <c r="A1044" t="s">
        <v>3438</v>
      </c>
      <c r="B1044">
        <v>71</v>
      </c>
      <c r="C1044">
        <v>19601</v>
      </c>
      <c r="D1044">
        <v>0</v>
      </c>
      <c r="E1044" t="s">
        <v>376</v>
      </c>
      <c r="F1044">
        <v>10</v>
      </c>
      <c r="G1044">
        <v>29.304166666666667</v>
      </c>
      <c r="H1044" t="s">
        <v>10191</v>
      </c>
      <c r="I1044" t="s">
        <v>10192</v>
      </c>
      <c r="J1044" t="s">
        <v>10193</v>
      </c>
      <c r="K1044" t="s">
        <v>10194</v>
      </c>
    </row>
    <row r="1045" spans="1:16" x14ac:dyDescent="0.3">
      <c r="A1045" t="s">
        <v>4256</v>
      </c>
      <c r="B1045">
        <v>71</v>
      </c>
      <c r="C1045">
        <v>99062</v>
      </c>
      <c r="D1045">
        <v>156</v>
      </c>
      <c r="E1045" t="s">
        <v>2334</v>
      </c>
      <c r="F1045">
        <v>10</v>
      </c>
      <c r="G1045">
        <v>0.25</v>
      </c>
      <c r="H1045" t="s">
        <v>10195</v>
      </c>
      <c r="I1045" t="s">
        <v>10196</v>
      </c>
      <c r="J1045" t="s">
        <v>10197</v>
      </c>
      <c r="K1045" t="s">
        <v>10198</v>
      </c>
      <c r="L1045" t="s">
        <v>10199</v>
      </c>
      <c r="M1045" t="s">
        <v>10200</v>
      </c>
      <c r="N1045" t="s">
        <v>10201</v>
      </c>
      <c r="O1045" t="s">
        <v>10202</v>
      </c>
    </row>
    <row r="1046" spans="1:16" x14ac:dyDescent="0.3">
      <c r="A1046" t="s">
        <v>4759</v>
      </c>
      <c r="B1046">
        <v>71</v>
      </c>
      <c r="C1046">
        <v>99033</v>
      </c>
      <c r="D1046">
        <v>229</v>
      </c>
      <c r="E1046" t="s">
        <v>3320</v>
      </c>
      <c r="F1046">
        <v>15</v>
      </c>
      <c r="G1046">
        <v>32.368749999999999</v>
      </c>
      <c r="H1046" t="s">
        <v>10203</v>
      </c>
      <c r="I1046" t="s">
        <v>10204</v>
      </c>
      <c r="J1046" t="s">
        <v>10205</v>
      </c>
      <c r="K1046" t="s">
        <v>10206</v>
      </c>
      <c r="L1046" t="s">
        <v>10207</v>
      </c>
      <c r="M1046" t="s">
        <v>10208</v>
      </c>
      <c r="N1046" t="s">
        <v>10209</v>
      </c>
      <c r="O1046" t="s">
        <v>10210</v>
      </c>
    </row>
    <row r="1047" spans="1:16" x14ac:dyDescent="0.3">
      <c r="A1047" t="s">
        <v>4451</v>
      </c>
      <c r="B1047">
        <v>71</v>
      </c>
      <c r="C1047">
        <v>33151</v>
      </c>
      <c r="D1047">
        <v>0</v>
      </c>
      <c r="E1047" t="s">
        <v>2737</v>
      </c>
      <c r="F1047">
        <v>20</v>
      </c>
      <c r="G1047">
        <v>34.322222221666671</v>
      </c>
      <c r="H1047" t="s">
        <v>5120</v>
      </c>
      <c r="I1047" t="s">
        <v>10211</v>
      </c>
      <c r="J1047" t="s">
        <v>10212</v>
      </c>
      <c r="K1047" t="s">
        <v>10213</v>
      </c>
      <c r="L1047" t="s">
        <v>10214</v>
      </c>
      <c r="M1047" t="s">
        <v>10215</v>
      </c>
    </row>
    <row r="1048" spans="1:16" x14ac:dyDescent="0.3">
      <c r="A1048" t="s">
        <v>3387</v>
      </c>
      <c r="B1048">
        <v>71</v>
      </c>
      <c r="C1048">
        <v>626</v>
      </c>
      <c r="D1048">
        <v>0</v>
      </c>
      <c r="E1048" t="s">
        <v>203</v>
      </c>
      <c r="F1048">
        <v>20</v>
      </c>
      <c r="G1048">
        <v>6.1733333333333338</v>
      </c>
      <c r="H1048" t="s">
        <v>5120</v>
      </c>
      <c r="I1048" t="s">
        <v>10216</v>
      </c>
      <c r="J1048" t="s">
        <v>10217</v>
      </c>
      <c r="K1048" t="s">
        <v>10218</v>
      </c>
      <c r="L1048" t="s">
        <v>10219</v>
      </c>
    </row>
    <row r="1049" spans="1:16" x14ac:dyDescent="0.3">
      <c r="A1049" t="s">
        <v>4245</v>
      </c>
      <c r="B1049">
        <v>71</v>
      </c>
      <c r="C1049">
        <v>99062</v>
      </c>
      <c r="D1049">
        <v>155</v>
      </c>
      <c r="E1049" t="s">
        <v>2307</v>
      </c>
      <c r="F1049">
        <v>20</v>
      </c>
      <c r="G1049">
        <v>0.27083333333333331</v>
      </c>
      <c r="H1049" t="s">
        <v>10220</v>
      </c>
      <c r="I1049" t="s">
        <v>10221</v>
      </c>
      <c r="J1049" t="s">
        <v>10222</v>
      </c>
      <c r="K1049" t="s">
        <v>10223</v>
      </c>
      <c r="L1049" t="s">
        <v>10224</v>
      </c>
      <c r="M1049" t="s">
        <v>10225</v>
      </c>
      <c r="N1049" t="s">
        <v>10226</v>
      </c>
      <c r="O1049" t="s">
        <v>10227</v>
      </c>
    </row>
    <row r="1050" spans="1:16" x14ac:dyDescent="0.3">
      <c r="A1050" t="s">
        <v>4642</v>
      </c>
      <c r="B1050">
        <v>71</v>
      </c>
      <c r="C1050">
        <v>31183</v>
      </c>
      <c r="D1050">
        <v>2</v>
      </c>
      <c r="E1050" t="s">
        <v>3097</v>
      </c>
      <c r="F1050">
        <v>21</v>
      </c>
      <c r="G1050">
        <v>27.733333333333334</v>
      </c>
      <c r="H1050" t="s">
        <v>10228</v>
      </c>
      <c r="I1050" t="s">
        <v>10229</v>
      </c>
      <c r="J1050" t="s">
        <v>10230</v>
      </c>
      <c r="K1050" t="s">
        <v>10231</v>
      </c>
    </row>
    <row r="1051" spans="1:16" x14ac:dyDescent="0.3">
      <c r="A1051" t="s">
        <v>4401</v>
      </c>
      <c r="B1051">
        <v>71</v>
      </c>
      <c r="C1051">
        <v>32992</v>
      </c>
      <c r="D1051">
        <v>0</v>
      </c>
      <c r="E1051" t="s">
        <v>2637</v>
      </c>
      <c r="F1051">
        <v>22</v>
      </c>
      <c r="G1051">
        <v>7.0687500000000005</v>
      </c>
      <c r="H1051" t="s">
        <v>10232</v>
      </c>
      <c r="I1051" t="s">
        <v>10233</v>
      </c>
      <c r="J1051" t="s">
        <v>10234</v>
      </c>
      <c r="K1051" t="s">
        <v>10235</v>
      </c>
      <c r="L1051" t="s">
        <v>10236</v>
      </c>
      <c r="M1051" t="s">
        <v>10237</v>
      </c>
      <c r="N1051" t="s">
        <v>10238</v>
      </c>
      <c r="O1051" t="s">
        <v>10239</v>
      </c>
    </row>
    <row r="1052" spans="1:16" x14ac:dyDescent="0.3">
      <c r="A1052" t="s">
        <v>3475</v>
      </c>
      <c r="B1052">
        <v>71</v>
      </c>
      <c r="C1052">
        <v>23431</v>
      </c>
      <c r="D1052">
        <v>0</v>
      </c>
      <c r="E1052" t="s">
        <v>493</v>
      </c>
      <c r="F1052">
        <v>25</v>
      </c>
      <c r="G1052">
        <v>11.516666666666667</v>
      </c>
      <c r="H1052" t="s">
        <v>5120</v>
      </c>
      <c r="I1052" t="s">
        <v>10240</v>
      </c>
    </row>
    <row r="1053" spans="1:16" x14ac:dyDescent="0.3">
      <c r="A1053" t="s">
        <v>3771</v>
      </c>
      <c r="B1053">
        <v>71</v>
      </c>
      <c r="C1053">
        <v>29076</v>
      </c>
      <c r="D1053">
        <v>2</v>
      </c>
      <c r="E1053" t="s">
        <v>1251</v>
      </c>
      <c r="F1053">
        <v>25</v>
      </c>
      <c r="G1053">
        <v>20.311111109999999</v>
      </c>
      <c r="H1053" t="s">
        <v>10241</v>
      </c>
      <c r="I1053" t="s">
        <v>10242</v>
      </c>
      <c r="J1053" t="s">
        <v>10243</v>
      </c>
    </row>
    <row r="1054" spans="1:16" x14ac:dyDescent="0.3">
      <c r="A1054" t="s">
        <v>4255</v>
      </c>
      <c r="B1054">
        <v>71</v>
      </c>
      <c r="C1054">
        <v>29076</v>
      </c>
      <c r="D1054">
        <v>9</v>
      </c>
      <c r="E1054" t="s">
        <v>2332</v>
      </c>
      <c r="F1054">
        <v>25</v>
      </c>
      <c r="G1054">
        <v>4.9958333333333336</v>
      </c>
      <c r="H1054" t="s">
        <v>10244</v>
      </c>
      <c r="I1054" t="s">
        <v>10245</v>
      </c>
      <c r="J1054" t="s">
        <v>10246</v>
      </c>
      <c r="K1054" t="s">
        <v>10247</v>
      </c>
    </row>
    <row r="1055" spans="1:16" x14ac:dyDescent="0.3">
      <c r="A1055" t="s">
        <v>3614</v>
      </c>
      <c r="B1055">
        <v>71</v>
      </c>
      <c r="C1055">
        <v>26759</v>
      </c>
      <c r="D1055">
        <v>0</v>
      </c>
      <c r="E1055" t="s">
        <v>887</v>
      </c>
      <c r="F1055">
        <v>29</v>
      </c>
      <c r="G1055">
        <v>13.042592591666667</v>
      </c>
      <c r="H1055" t="s">
        <v>5120</v>
      </c>
      <c r="I1055" t="s">
        <v>10248</v>
      </c>
      <c r="J1055" t="s">
        <v>10249</v>
      </c>
      <c r="K1055" t="s">
        <v>10250</v>
      </c>
      <c r="L1055" t="s">
        <v>10251</v>
      </c>
      <c r="M1055" t="s">
        <v>10252</v>
      </c>
      <c r="N1055" t="s">
        <v>10253</v>
      </c>
      <c r="O1055" t="s">
        <v>10254</v>
      </c>
      <c r="P1055" t="s">
        <v>10255</v>
      </c>
    </row>
    <row r="1056" spans="1:16" x14ac:dyDescent="0.3">
      <c r="A1056" t="s">
        <v>4759</v>
      </c>
      <c r="B1056">
        <v>71</v>
      </c>
      <c r="C1056">
        <v>99033</v>
      </c>
      <c r="D1056">
        <v>229</v>
      </c>
      <c r="E1056" t="s">
        <v>3320</v>
      </c>
      <c r="F1056">
        <v>30</v>
      </c>
      <c r="G1056">
        <v>33.501851851666665</v>
      </c>
      <c r="H1056" t="s">
        <v>5120</v>
      </c>
      <c r="I1056" t="s">
        <v>10256</v>
      </c>
      <c r="J1056" t="s">
        <v>10257</v>
      </c>
      <c r="K1056" t="s">
        <v>10258</v>
      </c>
      <c r="L1056" t="s">
        <v>10259</v>
      </c>
      <c r="M1056" t="s">
        <v>10260</v>
      </c>
      <c r="N1056" t="s">
        <v>10261</v>
      </c>
      <c r="O1056" t="s">
        <v>10262</v>
      </c>
      <c r="P1056" t="s">
        <v>10263</v>
      </c>
    </row>
    <row r="1057" spans="1:18" x14ac:dyDescent="0.3">
      <c r="A1057" t="s">
        <v>4689</v>
      </c>
      <c r="B1057">
        <v>71</v>
      </c>
      <c r="C1057">
        <v>20676</v>
      </c>
      <c r="D1057">
        <v>0</v>
      </c>
      <c r="E1057" t="s">
        <v>3353</v>
      </c>
      <c r="F1057">
        <v>30</v>
      </c>
      <c r="G1057">
        <v>26.641666666666666</v>
      </c>
      <c r="H1057" t="s">
        <v>5120</v>
      </c>
      <c r="I1057" t="s">
        <v>10264</v>
      </c>
      <c r="J1057" t="s">
        <v>10265</v>
      </c>
      <c r="K1057" t="s">
        <v>10266</v>
      </c>
      <c r="L1057" t="s">
        <v>10267</v>
      </c>
      <c r="M1057" t="s">
        <v>10268</v>
      </c>
      <c r="N1057" t="s">
        <v>10269</v>
      </c>
      <c r="O1057" t="s">
        <v>10270</v>
      </c>
      <c r="P1057" t="s">
        <v>10271</v>
      </c>
      <c r="Q1057" t="s">
        <v>10272</v>
      </c>
    </row>
    <row r="1058" spans="1:18" x14ac:dyDescent="0.3">
      <c r="A1058" t="s">
        <v>3465</v>
      </c>
      <c r="B1058">
        <v>71</v>
      </c>
      <c r="C1058">
        <v>22315</v>
      </c>
      <c r="D1058">
        <v>0</v>
      </c>
      <c r="E1058" t="s">
        <v>462</v>
      </c>
      <c r="F1058">
        <v>30</v>
      </c>
      <c r="G1058">
        <v>35.310416666666669</v>
      </c>
      <c r="H1058" t="s">
        <v>10273</v>
      </c>
      <c r="I1058" t="s">
        <v>10274</v>
      </c>
      <c r="J1058" t="s">
        <v>10275</v>
      </c>
      <c r="K1058" t="s">
        <v>10276</v>
      </c>
      <c r="L1058" t="s">
        <v>10277</v>
      </c>
      <c r="M1058" t="s">
        <v>10278</v>
      </c>
      <c r="N1058" t="s">
        <v>10279</v>
      </c>
      <c r="O1058" t="s">
        <v>10280</v>
      </c>
    </row>
    <row r="1059" spans="1:18" x14ac:dyDescent="0.3">
      <c r="A1059" t="s">
        <v>3694</v>
      </c>
      <c r="B1059">
        <v>71</v>
      </c>
      <c r="C1059">
        <v>28073</v>
      </c>
      <c r="D1059">
        <v>0</v>
      </c>
      <c r="E1059" t="s">
        <v>1083</v>
      </c>
      <c r="F1059">
        <v>30</v>
      </c>
      <c r="G1059">
        <v>3.8062499999999999</v>
      </c>
      <c r="H1059" t="s">
        <v>10281</v>
      </c>
      <c r="I1059" t="s">
        <v>10282</v>
      </c>
      <c r="J1059" t="s">
        <v>10283</v>
      </c>
      <c r="K1059" t="s">
        <v>10284</v>
      </c>
      <c r="L1059" t="s">
        <v>10285</v>
      </c>
      <c r="M1059" t="s">
        <v>10286</v>
      </c>
      <c r="N1059" t="s">
        <v>10287</v>
      </c>
      <c r="O1059" t="s">
        <v>10288</v>
      </c>
    </row>
    <row r="1060" spans="1:18" x14ac:dyDescent="0.3">
      <c r="A1060" t="s">
        <v>3849</v>
      </c>
      <c r="B1060">
        <v>71</v>
      </c>
      <c r="C1060">
        <v>29537</v>
      </c>
      <c r="D1060">
        <v>0</v>
      </c>
      <c r="E1060" t="s">
        <v>1420</v>
      </c>
      <c r="F1060">
        <v>30</v>
      </c>
      <c r="G1060">
        <v>9.0818181833333327</v>
      </c>
      <c r="H1060" t="s">
        <v>10289</v>
      </c>
      <c r="I1060" t="s">
        <v>10290</v>
      </c>
      <c r="J1060" t="s">
        <v>10291</v>
      </c>
      <c r="K1060" t="s">
        <v>10292</v>
      </c>
      <c r="L1060" t="s">
        <v>10293</v>
      </c>
      <c r="M1060" t="s">
        <v>10294</v>
      </c>
      <c r="N1060" t="s">
        <v>10295</v>
      </c>
      <c r="O1060" t="s">
        <v>10296</v>
      </c>
      <c r="P1060" t="s">
        <v>10297</v>
      </c>
      <c r="Q1060" t="s">
        <v>10298</v>
      </c>
      <c r="R1060" t="s">
        <v>10299</v>
      </c>
    </row>
    <row r="1061" spans="1:18" x14ac:dyDescent="0.3">
      <c r="A1061" t="s">
        <v>4515</v>
      </c>
      <c r="B1061">
        <v>71</v>
      </c>
      <c r="C1061">
        <v>33314</v>
      </c>
      <c r="D1061">
        <v>0</v>
      </c>
      <c r="E1061" t="s">
        <v>2860</v>
      </c>
      <c r="F1061">
        <v>35</v>
      </c>
      <c r="G1061">
        <v>13.164285713333333</v>
      </c>
      <c r="H1061" t="s">
        <v>5120</v>
      </c>
      <c r="I1061" t="s">
        <v>10300</v>
      </c>
      <c r="J1061" t="s">
        <v>10301</v>
      </c>
      <c r="K1061" t="s">
        <v>10302</v>
      </c>
      <c r="L1061" t="s">
        <v>10303</v>
      </c>
      <c r="M1061" t="s">
        <v>10304</v>
      </c>
      <c r="N1061" t="s">
        <v>10305</v>
      </c>
    </row>
    <row r="1062" spans="1:18" x14ac:dyDescent="0.3">
      <c r="A1062" t="s">
        <v>4755</v>
      </c>
      <c r="B1062">
        <v>71</v>
      </c>
      <c r="C1062">
        <v>99033</v>
      </c>
      <c r="D1062">
        <v>121</v>
      </c>
      <c r="E1062" t="s">
        <v>4756</v>
      </c>
      <c r="F1062">
        <v>40</v>
      </c>
      <c r="G1062">
        <v>16.014583333333334</v>
      </c>
      <c r="H1062" t="s">
        <v>5120</v>
      </c>
      <c r="I1062" t="s">
        <v>10306</v>
      </c>
      <c r="J1062" t="s">
        <v>10307</v>
      </c>
      <c r="K1062" t="s">
        <v>10308</v>
      </c>
      <c r="L1062" t="s">
        <v>10309</v>
      </c>
      <c r="M1062" t="s">
        <v>10310</v>
      </c>
      <c r="N1062" t="s">
        <v>10311</v>
      </c>
      <c r="O1062" t="s">
        <v>10312</v>
      </c>
    </row>
    <row r="1063" spans="1:18" x14ac:dyDescent="0.3">
      <c r="A1063" t="s">
        <v>4440</v>
      </c>
      <c r="B1063">
        <v>71</v>
      </c>
      <c r="C1063">
        <v>33104</v>
      </c>
      <c r="D1063">
        <v>0</v>
      </c>
      <c r="E1063" t="s">
        <v>2715</v>
      </c>
      <c r="F1063">
        <v>40</v>
      </c>
      <c r="G1063">
        <v>28.21875</v>
      </c>
      <c r="H1063" t="s">
        <v>10313</v>
      </c>
      <c r="I1063" t="s">
        <v>10314</v>
      </c>
      <c r="J1063" t="s">
        <v>10315</v>
      </c>
      <c r="K1063" t="s">
        <v>10316</v>
      </c>
      <c r="L1063" t="s">
        <v>10317</v>
      </c>
      <c r="M1063" t="s">
        <v>10318</v>
      </c>
      <c r="N1063" t="s">
        <v>10319</v>
      </c>
      <c r="O1063" t="s">
        <v>10320</v>
      </c>
    </row>
    <row r="1064" spans="1:18" x14ac:dyDescent="0.3">
      <c r="A1064" t="s">
        <v>3821</v>
      </c>
      <c r="B1064">
        <v>71</v>
      </c>
      <c r="C1064">
        <v>29468</v>
      </c>
      <c r="D1064">
        <v>0</v>
      </c>
      <c r="E1064" t="s">
        <v>1356</v>
      </c>
      <c r="F1064">
        <v>40</v>
      </c>
      <c r="G1064">
        <v>8.7770833333333336</v>
      </c>
      <c r="H1064" t="s">
        <v>10321</v>
      </c>
      <c r="I1064" t="s">
        <v>10322</v>
      </c>
      <c r="J1064" t="s">
        <v>10323</v>
      </c>
      <c r="K1064" t="s">
        <v>10324</v>
      </c>
      <c r="L1064" t="s">
        <v>10325</v>
      </c>
      <c r="M1064" t="s">
        <v>10326</v>
      </c>
      <c r="N1064" t="s">
        <v>10327</v>
      </c>
      <c r="O1064" t="s">
        <v>10328</v>
      </c>
    </row>
    <row r="1065" spans="1:18" x14ac:dyDescent="0.3">
      <c r="A1065" t="s">
        <v>4279</v>
      </c>
      <c r="B1065">
        <v>71</v>
      </c>
      <c r="C1065">
        <v>99033</v>
      </c>
      <c r="D1065">
        <v>119</v>
      </c>
      <c r="E1065" t="s">
        <v>4864</v>
      </c>
      <c r="F1065">
        <v>41</v>
      </c>
      <c r="G1065">
        <v>2.0499999999999998</v>
      </c>
      <c r="H1065" t="s">
        <v>10329</v>
      </c>
      <c r="I1065" t="s">
        <v>10330</v>
      </c>
      <c r="J1065" t="s">
        <v>10331</v>
      </c>
      <c r="K1065" t="s">
        <v>10332</v>
      </c>
    </row>
    <row r="1066" spans="1:18" x14ac:dyDescent="0.3">
      <c r="A1066" t="s">
        <v>3771</v>
      </c>
      <c r="B1066">
        <v>71</v>
      </c>
      <c r="C1066">
        <v>29076</v>
      </c>
      <c r="D1066">
        <v>2</v>
      </c>
      <c r="E1066" t="s">
        <v>1251</v>
      </c>
      <c r="F1066">
        <v>41</v>
      </c>
      <c r="G1066">
        <v>21.233333333333334</v>
      </c>
      <c r="H1066" t="s">
        <v>10333</v>
      </c>
    </row>
    <row r="1067" spans="1:18" x14ac:dyDescent="0.3">
      <c r="A1067" t="s">
        <v>4488</v>
      </c>
      <c r="B1067">
        <v>71</v>
      </c>
      <c r="C1067">
        <v>33241</v>
      </c>
      <c r="D1067">
        <v>0</v>
      </c>
      <c r="E1067" t="s">
        <v>2807</v>
      </c>
      <c r="F1067">
        <v>42</v>
      </c>
      <c r="G1067">
        <v>15.008333333333333</v>
      </c>
      <c r="H1067" t="s">
        <v>10334</v>
      </c>
      <c r="I1067" t="s">
        <v>10335</v>
      </c>
      <c r="J1067" t="s">
        <v>10336</v>
      </c>
      <c r="K1067" t="s">
        <v>10337</v>
      </c>
    </row>
    <row r="1068" spans="1:18" x14ac:dyDescent="0.3">
      <c r="A1068" t="s">
        <v>4251</v>
      </c>
      <c r="B1068">
        <v>71</v>
      </c>
      <c r="C1068">
        <v>99121</v>
      </c>
      <c r="D1068">
        <v>0</v>
      </c>
      <c r="E1068" t="s">
        <v>2324</v>
      </c>
      <c r="F1068">
        <v>43</v>
      </c>
      <c r="G1068">
        <v>16.133333333333333</v>
      </c>
      <c r="H1068" t="s">
        <v>10338</v>
      </c>
      <c r="I1068" t="s">
        <v>10339</v>
      </c>
      <c r="J1068" t="s">
        <v>10340</v>
      </c>
    </row>
    <row r="1069" spans="1:18" x14ac:dyDescent="0.3">
      <c r="A1069" t="s">
        <v>3813</v>
      </c>
      <c r="B1069">
        <v>71</v>
      </c>
      <c r="C1069">
        <v>29245</v>
      </c>
      <c r="D1069">
        <v>0</v>
      </c>
      <c r="E1069" t="s">
        <v>1337</v>
      </c>
      <c r="F1069">
        <v>44</v>
      </c>
      <c r="G1069">
        <v>12.572222223333334</v>
      </c>
      <c r="H1069" t="s">
        <v>10341</v>
      </c>
      <c r="I1069" t="s">
        <v>10342</v>
      </c>
      <c r="J1069" t="s">
        <v>10343</v>
      </c>
    </row>
    <row r="1070" spans="1:18" x14ac:dyDescent="0.3">
      <c r="A1070" t="s">
        <v>3823</v>
      </c>
      <c r="B1070">
        <v>71</v>
      </c>
      <c r="C1070">
        <v>29486</v>
      </c>
      <c r="D1070">
        <v>0</v>
      </c>
      <c r="E1070" t="s">
        <v>1363</v>
      </c>
      <c r="F1070">
        <v>44</v>
      </c>
      <c r="G1070">
        <v>3.7666666666666666</v>
      </c>
      <c r="H1070" t="s">
        <v>10344</v>
      </c>
      <c r="I1070" t="s">
        <v>10345</v>
      </c>
      <c r="J1070" t="s">
        <v>10346</v>
      </c>
    </row>
    <row r="1071" spans="1:18" x14ac:dyDescent="0.3">
      <c r="A1071" t="s">
        <v>3477</v>
      </c>
      <c r="B1071">
        <v>71</v>
      </c>
      <c r="C1071">
        <v>23444</v>
      </c>
      <c r="D1071">
        <v>0</v>
      </c>
      <c r="E1071" t="s">
        <v>500</v>
      </c>
      <c r="F1071">
        <v>45</v>
      </c>
      <c r="G1071">
        <v>9.28125</v>
      </c>
      <c r="H1071" t="s">
        <v>10347</v>
      </c>
      <c r="I1071" t="s">
        <v>10348</v>
      </c>
      <c r="J1071" t="s">
        <v>10349</v>
      </c>
      <c r="K1071" t="s">
        <v>10350</v>
      </c>
      <c r="L1071" t="s">
        <v>10351</v>
      </c>
      <c r="M1071" t="s">
        <v>10352</v>
      </c>
      <c r="N1071" t="s">
        <v>10353</v>
      </c>
      <c r="O1071" t="s">
        <v>10354</v>
      </c>
    </row>
    <row r="1072" spans="1:18" x14ac:dyDescent="0.3">
      <c r="A1072" t="s">
        <v>4757</v>
      </c>
      <c r="B1072">
        <v>71</v>
      </c>
      <c r="C1072">
        <v>99033</v>
      </c>
      <c r="D1072">
        <v>122</v>
      </c>
      <c r="E1072" t="s">
        <v>4758</v>
      </c>
      <c r="F1072">
        <v>50</v>
      </c>
      <c r="G1072">
        <v>3.2648148133333335</v>
      </c>
      <c r="H1072" t="s">
        <v>5120</v>
      </c>
      <c r="I1072" t="s">
        <v>10355</v>
      </c>
      <c r="J1072" t="s">
        <v>10356</v>
      </c>
      <c r="K1072" t="s">
        <v>10357</v>
      </c>
      <c r="L1072" t="s">
        <v>10358</v>
      </c>
      <c r="M1072" t="s">
        <v>10359</v>
      </c>
      <c r="N1072" t="s">
        <v>10360</v>
      </c>
      <c r="O1072" t="s">
        <v>10361</v>
      </c>
      <c r="P1072" t="s">
        <v>10362</v>
      </c>
    </row>
    <row r="1073" spans="1:20" x14ac:dyDescent="0.3">
      <c r="A1073" t="s">
        <v>3663</v>
      </c>
      <c r="B1073">
        <v>71</v>
      </c>
      <c r="C1073">
        <v>99051</v>
      </c>
      <c r="D1073">
        <v>24</v>
      </c>
      <c r="E1073" t="s">
        <v>1009</v>
      </c>
      <c r="F1073">
        <v>50</v>
      </c>
      <c r="G1073">
        <v>9.5166666666666675</v>
      </c>
      <c r="H1073" t="s">
        <v>10363</v>
      </c>
      <c r="I1073" t="s">
        <v>10364</v>
      </c>
      <c r="J1073" t="s">
        <v>10365</v>
      </c>
      <c r="K1073" t="s">
        <v>10366</v>
      </c>
      <c r="L1073" t="s">
        <v>10367</v>
      </c>
      <c r="M1073" t="s">
        <v>10368</v>
      </c>
      <c r="N1073" t="s">
        <v>10369</v>
      </c>
      <c r="O1073" t="s">
        <v>10370</v>
      </c>
    </row>
    <row r="1074" spans="1:20" x14ac:dyDescent="0.3">
      <c r="A1074" t="s">
        <v>3980</v>
      </c>
      <c r="B1074">
        <v>71</v>
      </c>
      <c r="C1074">
        <v>31169</v>
      </c>
      <c r="D1074">
        <v>0</v>
      </c>
      <c r="E1074" t="s">
        <v>1726</v>
      </c>
      <c r="F1074">
        <v>50</v>
      </c>
      <c r="G1074">
        <v>19.568750000000001</v>
      </c>
      <c r="H1074" t="s">
        <v>10371</v>
      </c>
      <c r="I1074" t="s">
        <v>10372</v>
      </c>
      <c r="J1074" t="s">
        <v>10373</v>
      </c>
      <c r="K1074" t="s">
        <v>10374</v>
      </c>
      <c r="L1074" t="s">
        <v>10375</v>
      </c>
      <c r="M1074" t="s">
        <v>10376</v>
      </c>
      <c r="N1074" t="s">
        <v>10377</v>
      </c>
      <c r="O1074" t="s">
        <v>10378</v>
      </c>
    </row>
    <row r="1075" spans="1:20" x14ac:dyDescent="0.3">
      <c r="A1075" t="s">
        <v>4069</v>
      </c>
      <c r="B1075">
        <v>71</v>
      </c>
      <c r="C1075">
        <v>99033</v>
      </c>
      <c r="D1075">
        <v>96</v>
      </c>
      <c r="E1075" t="s">
        <v>1921</v>
      </c>
      <c r="F1075">
        <v>50</v>
      </c>
      <c r="G1075">
        <v>3.2208333333333332</v>
      </c>
      <c r="H1075" t="s">
        <v>10379</v>
      </c>
      <c r="I1075" t="s">
        <v>10380</v>
      </c>
      <c r="J1075" t="s">
        <v>10381</v>
      </c>
      <c r="K1075" t="s">
        <v>10382</v>
      </c>
    </row>
    <row r="1076" spans="1:20" x14ac:dyDescent="0.3">
      <c r="A1076" t="s">
        <v>4147</v>
      </c>
      <c r="B1076">
        <v>71</v>
      </c>
      <c r="C1076">
        <v>99033</v>
      </c>
      <c r="D1076">
        <v>144</v>
      </c>
      <c r="E1076" t="s">
        <v>4849</v>
      </c>
      <c r="F1076">
        <v>51</v>
      </c>
      <c r="G1076">
        <v>6.229166666666667</v>
      </c>
      <c r="H1076" t="s">
        <v>10383</v>
      </c>
      <c r="I1076" t="s">
        <v>10384</v>
      </c>
      <c r="J1076" t="s">
        <v>10385</v>
      </c>
      <c r="K1076" t="s">
        <v>10386</v>
      </c>
    </row>
    <row r="1077" spans="1:20" x14ac:dyDescent="0.3">
      <c r="A1077" t="s">
        <v>4062</v>
      </c>
      <c r="B1077">
        <v>71</v>
      </c>
      <c r="C1077">
        <v>99033</v>
      </c>
      <c r="D1077">
        <v>83</v>
      </c>
      <c r="E1077" t="s">
        <v>4824</v>
      </c>
      <c r="F1077">
        <v>52</v>
      </c>
      <c r="G1077">
        <v>4.76</v>
      </c>
      <c r="H1077" t="s">
        <v>10387</v>
      </c>
      <c r="I1077" t="s">
        <v>10388</v>
      </c>
      <c r="J1077" t="s">
        <v>10389</v>
      </c>
      <c r="K1077" t="s">
        <v>10390</v>
      </c>
      <c r="L1077" t="s">
        <v>10391</v>
      </c>
    </row>
    <row r="1078" spans="1:20" x14ac:dyDescent="0.3">
      <c r="A1078" t="s">
        <v>3725</v>
      </c>
      <c r="B1078">
        <v>71</v>
      </c>
      <c r="C1078">
        <v>28452</v>
      </c>
      <c r="D1078">
        <v>0</v>
      </c>
      <c r="E1078" t="s">
        <v>1150</v>
      </c>
      <c r="F1078">
        <v>53</v>
      </c>
      <c r="G1078">
        <v>8.0583333333333336</v>
      </c>
      <c r="H1078" t="s">
        <v>5120</v>
      </c>
      <c r="I1078" t="s">
        <v>10392</v>
      </c>
    </row>
    <row r="1079" spans="1:20" x14ac:dyDescent="0.3">
      <c r="A1079" t="s">
        <v>4267</v>
      </c>
      <c r="B1079">
        <v>71</v>
      </c>
      <c r="C1079">
        <v>25124</v>
      </c>
      <c r="D1079">
        <v>0</v>
      </c>
      <c r="E1079" t="s">
        <v>2354</v>
      </c>
      <c r="F1079">
        <v>54</v>
      </c>
      <c r="G1079">
        <v>1.6833333333333333</v>
      </c>
      <c r="H1079" t="s">
        <v>5120</v>
      </c>
      <c r="I1079" t="s">
        <v>10393</v>
      </c>
    </row>
    <row r="1080" spans="1:20" x14ac:dyDescent="0.3">
      <c r="A1080" t="s">
        <v>4413</v>
      </c>
      <c r="B1080">
        <v>71</v>
      </c>
      <c r="C1080">
        <v>99033</v>
      </c>
      <c r="D1080">
        <v>244</v>
      </c>
      <c r="E1080" t="s">
        <v>4875</v>
      </c>
      <c r="F1080">
        <v>55</v>
      </c>
      <c r="G1080">
        <v>4.735714286666667</v>
      </c>
      <c r="H1080" t="s">
        <v>10394</v>
      </c>
      <c r="I1080" t="s">
        <v>10395</v>
      </c>
      <c r="J1080" t="s">
        <v>10396</v>
      </c>
      <c r="K1080" t="s">
        <v>10397</v>
      </c>
      <c r="L1080" t="s">
        <v>10398</v>
      </c>
      <c r="M1080" t="s">
        <v>10399</v>
      </c>
      <c r="N1080" t="s">
        <v>10400</v>
      </c>
    </row>
    <row r="1081" spans="1:20" x14ac:dyDescent="0.3">
      <c r="A1081" t="s">
        <v>4096</v>
      </c>
      <c r="B1081">
        <v>71</v>
      </c>
      <c r="C1081">
        <v>99033</v>
      </c>
      <c r="D1081">
        <v>124</v>
      </c>
      <c r="E1081" t="s">
        <v>4842</v>
      </c>
      <c r="F1081">
        <v>56</v>
      </c>
      <c r="G1081">
        <v>5.4888888883333333</v>
      </c>
      <c r="H1081" t="s">
        <v>5120</v>
      </c>
      <c r="I1081" t="s">
        <v>10401</v>
      </c>
      <c r="J1081" t="s">
        <v>10402</v>
      </c>
      <c r="K1081" t="s">
        <v>10403</v>
      </c>
      <c r="L1081" t="s">
        <v>10404</v>
      </c>
      <c r="M1081" t="s">
        <v>10405</v>
      </c>
    </row>
    <row r="1082" spans="1:20" x14ac:dyDescent="0.3">
      <c r="A1082" t="s">
        <v>4250</v>
      </c>
      <c r="B1082">
        <v>71</v>
      </c>
      <c r="C1082">
        <v>99033</v>
      </c>
      <c r="D1082">
        <v>213</v>
      </c>
      <c r="E1082" t="s">
        <v>2322</v>
      </c>
      <c r="F1082">
        <v>56</v>
      </c>
      <c r="G1082">
        <v>5.5458333333333334</v>
      </c>
      <c r="H1082" t="s">
        <v>10406</v>
      </c>
      <c r="I1082" t="s">
        <v>10407</v>
      </c>
      <c r="J1082" t="s">
        <v>10408</v>
      </c>
      <c r="K1082" t="s">
        <v>10409</v>
      </c>
    </row>
    <row r="1083" spans="1:20" x14ac:dyDescent="0.3">
      <c r="A1083" t="s">
        <v>4097</v>
      </c>
      <c r="B1083">
        <v>71</v>
      </c>
      <c r="C1083">
        <v>99033</v>
      </c>
      <c r="D1083">
        <v>123</v>
      </c>
      <c r="E1083" t="s">
        <v>1983</v>
      </c>
      <c r="F1083">
        <v>57</v>
      </c>
      <c r="G1083">
        <v>3.45</v>
      </c>
      <c r="H1083" t="s">
        <v>10410</v>
      </c>
      <c r="I1083" t="s">
        <v>10411</v>
      </c>
      <c r="J1083" t="s">
        <v>10412</v>
      </c>
      <c r="K1083" t="s">
        <v>10413</v>
      </c>
      <c r="L1083" t="s">
        <v>10414</v>
      </c>
    </row>
    <row r="1084" spans="1:20" x14ac:dyDescent="0.3">
      <c r="A1084" t="s">
        <v>4706</v>
      </c>
      <c r="B1084">
        <v>71</v>
      </c>
      <c r="C1084">
        <v>31183</v>
      </c>
      <c r="D1084">
        <v>0</v>
      </c>
      <c r="E1084" t="s">
        <v>3283</v>
      </c>
      <c r="F1084">
        <v>60</v>
      </c>
      <c r="G1084">
        <v>14.903846153333333</v>
      </c>
      <c r="H1084" t="s">
        <v>5120</v>
      </c>
      <c r="I1084" t="s">
        <v>5120</v>
      </c>
      <c r="J1084" t="s">
        <v>10415</v>
      </c>
      <c r="K1084" t="s">
        <v>10416</v>
      </c>
      <c r="L1084" t="s">
        <v>10417</v>
      </c>
      <c r="M1084" t="s">
        <v>10418</v>
      </c>
      <c r="N1084" t="s">
        <v>10419</v>
      </c>
      <c r="O1084" t="s">
        <v>10420</v>
      </c>
      <c r="P1084" t="s">
        <v>10421</v>
      </c>
      <c r="Q1084" t="s">
        <v>10422</v>
      </c>
      <c r="R1084" t="s">
        <v>10423</v>
      </c>
      <c r="S1084" t="s">
        <v>10424</v>
      </c>
      <c r="T1084" t="s">
        <v>10425</v>
      </c>
    </row>
    <row r="1085" spans="1:20" x14ac:dyDescent="0.3">
      <c r="A1085" t="s">
        <v>3928</v>
      </c>
      <c r="B1085">
        <v>71</v>
      </c>
      <c r="C1085">
        <v>30535</v>
      </c>
      <c r="D1085">
        <v>0</v>
      </c>
      <c r="E1085" t="s">
        <v>1610</v>
      </c>
      <c r="F1085">
        <v>60</v>
      </c>
      <c r="G1085">
        <v>5.4055555550000003</v>
      </c>
      <c r="H1085" t="s">
        <v>5120</v>
      </c>
      <c r="I1085" t="s">
        <v>10426</v>
      </c>
      <c r="J1085" t="s">
        <v>10427</v>
      </c>
      <c r="K1085" t="s">
        <v>10428</v>
      </c>
      <c r="L1085" t="s">
        <v>10429</v>
      </c>
      <c r="M1085" t="s">
        <v>10430</v>
      </c>
      <c r="N1085" t="s">
        <v>10431</v>
      </c>
      <c r="O1085" t="s">
        <v>10432</v>
      </c>
      <c r="P1085" t="s">
        <v>10433</v>
      </c>
    </row>
    <row r="1086" spans="1:20" x14ac:dyDescent="0.3">
      <c r="A1086" t="s">
        <v>4041</v>
      </c>
      <c r="B1086">
        <v>71</v>
      </c>
      <c r="C1086">
        <v>31577</v>
      </c>
      <c r="D1086">
        <v>0</v>
      </c>
      <c r="E1086" t="s">
        <v>1859</v>
      </c>
      <c r="F1086">
        <v>60</v>
      </c>
      <c r="G1086">
        <v>8.4770833333333329</v>
      </c>
      <c r="H1086" t="s">
        <v>10434</v>
      </c>
      <c r="I1086" t="s">
        <v>10435</v>
      </c>
      <c r="J1086" t="s">
        <v>10436</v>
      </c>
      <c r="K1086" t="s">
        <v>10437</v>
      </c>
      <c r="L1086" t="s">
        <v>10438</v>
      </c>
      <c r="M1086" t="s">
        <v>10439</v>
      </c>
      <c r="N1086" t="s">
        <v>10440</v>
      </c>
      <c r="O1086" t="s">
        <v>10441</v>
      </c>
    </row>
    <row r="1087" spans="1:20" x14ac:dyDescent="0.3">
      <c r="A1087" t="s">
        <v>3680</v>
      </c>
      <c r="B1087">
        <v>71</v>
      </c>
      <c r="C1087">
        <v>99048</v>
      </c>
      <c r="D1087">
        <v>22</v>
      </c>
      <c r="E1087" t="s">
        <v>1050</v>
      </c>
      <c r="F1087">
        <v>60</v>
      </c>
      <c r="G1087">
        <v>10.21875</v>
      </c>
      <c r="H1087" t="s">
        <v>10442</v>
      </c>
      <c r="I1087" t="s">
        <v>10443</v>
      </c>
      <c r="J1087" t="s">
        <v>10444</v>
      </c>
      <c r="K1087" t="s">
        <v>10445</v>
      </c>
      <c r="L1087" t="s">
        <v>10446</v>
      </c>
      <c r="M1087" t="s">
        <v>10447</v>
      </c>
      <c r="N1087" t="s">
        <v>10448</v>
      </c>
      <c r="O1087" t="s">
        <v>10449</v>
      </c>
    </row>
    <row r="1088" spans="1:20" x14ac:dyDescent="0.3">
      <c r="A1088" t="s">
        <v>4633</v>
      </c>
      <c r="B1088">
        <v>71</v>
      </c>
      <c r="C1088">
        <v>33503</v>
      </c>
      <c r="D1088">
        <v>0</v>
      </c>
      <c r="E1088" t="s">
        <v>3078</v>
      </c>
      <c r="F1088">
        <v>62</v>
      </c>
      <c r="G1088">
        <v>4.78</v>
      </c>
      <c r="H1088" t="s">
        <v>5120</v>
      </c>
      <c r="I1088" t="s">
        <v>10450</v>
      </c>
      <c r="J1088" t="s">
        <v>10451</v>
      </c>
      <c r="K1088" t="s">
        <v>10452</v>
      </c>
      <c r="L1088" t="s">
        <v>10453</v>
      </c>
    </row>
    <row r="1089" spans="1:22" x14ac:dyDescent="0.3">
      <c r="A1089" t="s">
        <v>4469</v>
      </c>
      <c r="B1089">
        <v>71</v>
      </c>
      <c r="C1089">
        <v>33202</v>
      </c>
      <c r="D1089">
        <v>0</v>
      </c>
      <c r="E1089" t="s">
        <v>2770</v>
      </c>
      <c r="F1089">
        <v>70</v>
      </c>
      <c r="G1089">
        <v>13.222222221666668</v>
      </c>
      <c r="H1089" t="s">
        <v>5120</v>
      </c>
      <c r="I1089" t="s">
        <v>10454</v>
      </c>
      <c r="J1089" t="s">
        <v>10455</v>
      </c>
      <c r="K1089" t="s">
        <v>10456</v>
      </c>
      <c r="L1089" t="s">
        <v>10457</v>
      </c>
      <c r="M1089" t="s">
        <v>10458</v>
      </c>
      <c r="N1089" t="s">
        <v>10459</v>
      </c>
      <c r="O1089" t="s">
        <v>10460</v>
      </c>
      <c r="P1089" t="s">
        <v>10461</v>
      </c>
    </row>
    <row r="1090" spans="1:22" x14ac:dyDescent="0.3">
      <c r="A1090" t="s">
        <v>4117</v>
      </c>
      <c r="B1090">
        <v>71</v>
      </c>
      <c r="C1090">
        <v>31916</v>
      </c>
      <c r="D1090">
        <v>0</v>
      </c>
      <c r="E1090" t="s">
        <v>120</v>
      </c>
      <c r="F1090">
        <v>70</v>
      </c>
      <c r="G1090">
        <v>8.1374999999999993</v>
      </c>
      <c r="H1090" t="s">
        <v>10462</v>
      </c>
      <c r="I1090" t="s">
        <v>10463</v>
      </c>
      <c r="J1090" t="s">
        <v>10464</v>
      </c>
      <c r="K1090" t="s">
        <v>10465</v>
      </c>
      <c r="L1090" t="s">
        <v>10466</v>
      </c>
      <c r="M1090" t="s">
        <v>10467</v>
      </c>
      <c r="N1090" t="s">
        <v>10468</v>
      </c>
      <c r="O1090" t="s">
        <v>10469</v>
      </c>
    </row>
    <row r="1091" spans="1:22" x14ac:dyDescent="0.3">
      <c r="A1091" t="s">
        <v>3589</v>
      </c>
      <c r="B1091">
        <v>71</v>
      </c>
      <c r="C1091">
        <v>99079</v>
      </c>
      <c r="D1091">
        <v>10</v>
      </c>
      <c r="E1091" t="s">
        <v>826</v>
      </c>
      <c r="F1091">
        <v>70</v>
      </c>
      <c r="G1091">
        <v>26.139583333333334</v>
      </c>
      <c r="H1091" t="s">
        <v>10470</v>
      </c>
      <c r="I1091" t="s">
        <v>10471</v>
      </c>
      <c r="J1091" t="s">
        <v>10472</v>
      </c>
      <c r="K1091" t="s">
        <v>10473</v>
      </c>
      <c r="L1091" t="s">
        <v>10474</v>
      </c>
      <c r="M1091" t="s">
        <v>10475</v>
      </c>
      <c r="N1091" t="s">
        <v>10476</v>
      </c>
      <c r="O1091" t="s">
        <v>10477</v>
      </c>
    </row>
    <row r="1092" spans="1:22" x14ac:dyDescent="0.3">
      <c r="A1092" t="s">
        <v>4624</v>
      </c>
      <c r="B1092">
        <v>71</v>
      </c>
      <c r="C1092">
        <v>33270</v>
      </c>
      <c r="D1092">
        <v>3</v>
      </c>
      <c r="E1092" t="s">
        <v>804</v>
      </c>
      <c r="F1092">
        <v>71</v>
      </c>
      <c r="G1092">
        <v>4.2666666666666666</v>
      </c>
      <c r="H1092" t="s">
        <v>10478</v>
      </c>
      <c r="I1092" t="s">
        <v>10479</v>
      </c>
      <c r="J1092" t="s">
        <v>10480</v>
      </c>
      <c r="K1092" t="s">
        <v>10481</v>
      </c>
      <c r="L1092" t="s">
        <v>10482</v>
      </c>
      <c r="M1092" t="s">
        <v>10483</v>
      </c>
      <c r="N1092" t="s">
        <v>10484</v>
      </c>
      <c r="O1092" t="s">
        <v>10485</v>
      </c>
    </row>
    <row r="1093" spans="1:22" x14ac:dyDescent="0.3">
      <c r="A1093" t="s">
        <v>4001</v>
      </c>
      <c r="B1093">
        <v>71</v>
      </c>
      <c r="C1093">
        <v>31278</v>
      </c>
      <c r="D1093">
        <v>0</v>
      </c>
      <c r="E1093" t="s">
        <v>1772</v>
      </c>
      <c r="F1093">
        <v>73</v>
      </c>
      <c r="G1093">
        <v>3.8666666666666667</v>
      </c>
      <c r="H1093" t="s">
        <v>10486</v>
      </c>
      <c r="I1093" t="s">
        <v>10487</v>
      </c>
    </row>
    <row r="1094" spans="1:22" x14ac:dyDescent="0.3">
      <c r="A1094" t="s">
        <v>4971</v>
      </c>
      <c r="B1094">
        <v>71</v>
      </c>
      <c r="C1094">
        <v>29376</v>
      </c>
      <c r="D1094">
        <v>0</v>
      </c>
      <c r="E1094" t="s">
        <v>4972</v>
      </c>
      <c r="F1094">
        <v>80</v>
      </c>
      <c r="G1094">
        <v>0.28333333333333333</v>
      </c>
      <c r="H1094" t="s">
        <v>10488</v>
      </c>
    </row>
    <row r="1095" spans="1:22" x14ac:dyDescent="0.3">
      <c r="A1095" t="s">
        <v>3877</v>
      </c>
      <c r="B1095">
        <v>71</v>
      </c>
      <c r="C1095">
        <v>29873</v>
      </c>
      <c r="D1095">
        <v>0</v>
      </c>
      <c r="E1095" t="s">
        <v>1487</v>
      </c>
      <c r="F1095">
        <v>80</v>
      </c>
      <c r="G1095">
        <v>9.85</v>
      </c>
      <c r="H1095" t="s">
        <v>10489</v>
      </c>
      <c r="I1095" t="s">
        <v>10490</v>
      </c>
      <c r="J1095" t="s">
        <v>10491</v>
      </c>
      <c r="K1095" t="s">
        <v>10492</v>
      </c>
      <c r="L1095" t="s">
        <v>10493</v>
      </c>
      <c r="M1095" t="s">
        <v>10494</v>
      </c>
      <c r="N1095" t="s">
        <v>10495</v>
      </c>
      <c r="O1095" t="s">
        <v>10496</v>
      </c>
    </row>
    <row r="1096" spans="1:22" x14ac:dyDescent="0.3">
      <c r="A1096" t="s">
        <v>4321</v>
      </c>
      <c r="B1096">
        <v>71</v>
      </c>
      <c r="C1096">
        <v>99094</v>
      </c>
      <c r="D1096">
        <v>38</v>
      </c>
      <c r="E1096" t="s">
        <v>2463</v>
      </c>
      <c r="F1096">
        <v>80</v>
      </c>
      <c r="G1096">
        <v>8.1999999999999993</v>
      </c>
      <c r="H1096" t="s">
        <v>10497</v>
      </c>
      <c r="I1096" t="s">
        <v>10498</v>
      </c>
    </row>
    <row r="1097" spans="1:22" x14ac:dyDescent="0.3">
      <c r="A1097" t="s">
        <v>3777</v>
      </c>
      <c r="B1097">
        <v>71</v>
      </c>
      <c r="C1097">
        <v>29094</v>
      </c>
      <c r="D1097">
        <v>0</v>
      </c>
      <c r="E1097" t="s">
        <v>1261</v>
      </c>
      <c r="F1097">
        <v>89</v>
      </c>
      <c r="G1097">
        <v>3.38</v>
      </c>
      <c r="H1097" t="s">
        <v>5120</v>
      </c>
      <c r="I1097" t="s">
        <v>5120</v>
      </c>
      <c r="J1097" t="s">
        <v>10499</v>
      </c>
      <c r="K1097" t="s">
        <v>10500</v>
      </c>
      <c r="L1097" t="s">
        <v>10501</v>
      </c>
      <c r="M1097" t="s">
        <v>10502</v>
      </c>
      <c r="N1097" t="s">
        <v>10503</v>
      </c>
      <c r="O1097" t="s">
        <v>10504</v>
      </c>
      <c r="P1097" t="s">
        <v>10505</v>
      </c>
      <c r="Q1097" t="s">
        <v>10506</v>
      </c>
      <c r="R1097" t="s">
        <v>10507</v>
      </c>
      <c r="S1097" t="s">
        <v>10508</v>
      </c>
      <c r="T1097" t="s">
        <v>10509</v>
      </c>
      <c r="U1097" t="s">
        <v>10510</v>
      </c>
      <c r="V1097" t="s">
        <v>10511</v>
      </c>
    </row>
    <row r="1098" spans="1:22" x14ac:dyDescent="0.3">
      <c r="A1098" t="s">
        <v>3815</v>
      </c>
      <c r="B1098">
        <v>71</v>
      </c>
      <c r="C1098">
        <v>99079</v>
      </c>
      <c r="D1098">
        <v>22</v>
      </c>
      <c r="E1098" t="s">
        <v>1342</v>
      </c>
      <c r="F1098">
        <v>90</v>
      </c>
      <c r="G1098">
        <v>9.0187500000000007</v>
      </c>
      <c r="H1098" t="s">
        <v>5120</v>
      </c>
      <c r="I1098" t="s">
        <v>10512</v>
      </c>
      <c r="J1098" t="s">
        <v>10513</v>
      </c>
      <c r="K1098" t="s">
        <v>10514</v>
      </c>
      <c r="L1098" t="s">
        <v>10515</v>
      </c>
      <c r="M1098" t="s">
        <v>10516</v>
      </c>
      <c r="N1098" t="s">
        <v>10517</v>
      </c>
      <c r="O1098" t="s">
        <v>10518</v>
      </c>
    </row>
    <row r="1099" spans="1:22" x14ac:dyDescent="0.3">
      <c r="A1099" t="s">
        <v>4251</v>
      </c>
      <c r="B1099">
        <v>71</v>
      </c>
      <c r="C1099">
        <v>99121</v>
      </c>
      <c r="D1099">
        <v>0</v>
      </c>
      <c r="E1099" t="s">
        <v>2324</v>
      </c>
      <c r="F1099">
        <v>90</v>
      </c>
      <c r="G1099">
        <v>22.093333333333334</v>
      </c>
      <c r="H1099" t="s">
        <v>10519</v>
      </c>
      <c r="I1099" t="s">
        <v>10520</v>
      </c>
      <c r="J1099" t="s">
        <v>10521</v>
      </c>
      <c r="K1099" t="s">
        <v>10522</v>
      </c>
      <c r="L1099" t="s">
        <v>10523</v>
      </c>
    </row>
    <row r="1100" spans="1:22" x14ac:dyDescent="0.3">
      <c r="A1100" t="s">
        <v>3770</v>
      </c>
      <c r="B1100">
        <v>71</v>
      </c>
      <c r="C1100">
        <v>29076</v>
      </c>
      <c r="D1100">
        <v>1</v>
      </c>
      <c r="E1100" t="s">
        <v>1249</v>
      </c>
      <c r="F1100">
        <v>90</v>
      </c>
      <c r="G1100">
        <v>10.979166666666666</v>
      </c>
      <c r="H1100" t="s">
        <v>10524</v>
      </c>
      <c r="I1100" t="s">
        <v>10525</v>
      </c>
      <c r="J1100" t="s">
        <v>10526</v>
      </c>
      <c r="K1100" t="s">
        <v>10527</v>
      </c>
    </row>
    <row r="1101" spans="1:22" x14ac:dyDescent="0.3">
      <c r="A1101" t="s">
        <v>3517</v>
      </c>
      <c r="B1101">
        <v>71</v>
      </c>
      <c r="C1101">
        <v>24310</v>
      </c>
      <c r="D1101">
        <v>0</v>
      </c>
      <c r="E1101" t="s">
        <v>621</v>
      </c>
      <c r="F1101">
        <v>90</v>
      </c>
      <c r="G1101">
        <v>9.3518518533333328</v>
      </c>
      <c r="H1101" t="s">
        <v>10528</v>
      </c>
      <c r="I1101" t="s">
        <v>10529</v>
      </c>
      <c r="J1101" t="s">
        <v>10530</v>
      </c>
      <c r="K1101" t="s">
        <v>10531</v>
      </c>
      <c r="L1101" t="s">
        <v>10532</v>
      </c>
      <c r="M1101" t="s">
        <v>10533</v>
      </c>
      <c r="N1101" t="s">
        <v>10534</v>
      </c>
      <c r="O1101" t="s">
        <v>10535</v>
      </c>
      <c r="P1101" t="s">
        <v>10536</v>
      </c>
    </row>
    <row r="1102" spans="1:22" x14ac:dyDescent="0.3">
      <c r="A1102" t="s">
        <v>3927</v>
      </c>
      <c r="B1102">
        <v>71</v>
      </c>
      <c r="C1102">
        <v>99124</v>
      </c>
      <c r="D1102">
        <v>4</v>
      </c>
      <c r="E1102" t="s">
        <v>1607</v>
      </c>
      <c r="F1102">
        <v>100</v>
      </c>
      <c r="G1102">
        <v>4.8395833333333336</v>
      </c>
      <c r="H1102" t="s">
        <v>5120</v>
      </c>
      <c r="I1102" t="s">
        <v>10537</v>
      </c>
      <c r="J1102" t="s">
        <v>10538</v>
      </c>
      <c r="K1102" t="s">
        <v>10539</v>
      </c>
      <c r="L1102" t="s">
        <v>10540</v>
      </c>
      <c r="M1102" t="s">
        <v>10541</v>
      </c>
      <c r="N1102" t="s">
        <v>10542</v>
      </c>
      <c r="O1102" t="s">
        <v>10543</v>
      </c>
    </row>
    <row r="1103" spans="1:22" x14ac:dyDescent="0.3">
      <c r="A1103" t="s">
        <v>4274</v>
      </c>
      <c r="B1103">
        <v>71</v>
      </c>
      <c r="C1103">
        <v>32656</v>
      </c>
      <c r="D1103">
        <v>0</v>
      </c>
      <c r="E1103" t="s">
        <v>2370</v>
      </c>
      <c r="F1103">
        <v>100</v>
      </c>
      <c r="G1103">
        <v>7.5351851850000005</v>
      </c>
      <c r="H1103" t="s">
        <v>5120</v>
      </c>
      <c r="I1103" t="s">
        <v>10544</v>
      </c>
      <c r="J1103" t="s">
        <v>10545</v>
      </c>
      <c r="K1103" t="s">
        <v>10546</v>
      </c>
      <c r="L1103" t="s">
        <v>10547</v>
      </c>
      <c r="M1103" t="s">
        <v>10548</v>
      </c>
      <c r="N1103" t="s">
        <v>10549</v>
      </c>
      <c r="O1103" t="s">
        <v>10550</v>
      </c>
      <c r="P1103" t="s">
        <v>10551</v>
      </c>
    </row>
    <row r="1104" spans="1:22" x14ac:dyDescent="0.3">
      <c r="A1104" t="s">
        <v>3772</v>
      </c>
      <c r="B1104">
        <v>71</v>
      </c>
      <c r="C1104">
        <v>29076</v>
      </c>
      <c r="D1104">
        <v>3</v>
      </c>
      <c r="E1104" t="s">
        <v>1253</v>
      </c>
      <c r="F1104">
        <v>100</v>
      </c>
      <c r="G1104">
        <v>7.9083333333333332</v>
      </c>
      <c r="H1104" t="s">
        <v>10552</v>
      </c>
      <c r="I1104" t="s">
        <v>10553</v>
      </c>
      <c r="J1104" t="s">
        <v>10554</v>
      </c>
      <c r="K1104" t="s">
        <v>10555</v>
      </c>
    </row>
    <row r="1105" spans="1:16" x14ac:dyDescent="0.3">
      <c r="A1105" t="s">
        <v>3640</v>
      </c>
      <c r="B1105">
        <v>71</v>
      </c>
      <c r="C1105">
        <v>99051</v>
      </c>
      <c r="D1105">
        <v>16</v>
      </c>
      <c r="E1105" t="s">
        <v>954</v>
      </c>
      <c r="F1105">
        <v>100</v>
      </c>
      <c r="G1105">
        <v>9.5354166666666664</v>
      </c>
      <c r="H1105" t="s">
        <v>10556</v>
      </c>
      <c r="I1105" t="s">
        <v>10557</v>
      </c>
      <c r="J1105" t="s">
        <v>10558</v>
      </c>
      <c r="K1105" t="s">
        <v>10559</v>
      </c>
      <c r="L1105" t="s">
        <v>10560</v>
      </c>
      <c r="M1105" t="s">
        <v>10561</v>
      </c>
      <c r="N1105" t="s">
        <v>10562</v>
      </c>
      <c r="O1105" t="s">
        <v>10563</v>
      </c>
    </row>
    <row r="1106" spans="1:16" x14ac:dyDescent="0.3">
      <c r="A1106" t="s">
        <v>4307</v>
      </c>
      <c r="B1106">
        <v>71</v>
      </c>
      <c r="C1106">
        <v>32761</v>
      </c>
      <c r="D1106">
        <v>1</v>
      </c>
      <c r="E1106" t="s">
        <v>747</v>
      </c>
      <c r="F1106">
        <v>102</v>
      </c>
      <c r="G1106">
        <v>19.375</v>
      </c>
      <c r="H1106" t="s">
        <v>10564</v>
      </c>
      <c r="I1106" t="s">
        <v>10565</v>
      </c>
    </row>
    <row r="1107" spans="1:16" x14ac:dyDescent="0.3">
      <c r="A1107" t="s">
        <v>3813</v>
      </c>
      <c r="B1107">
        <v>71</v>
      </c>
      <c r="C1107">
        <v>29245</v>
      </c>
      <c r="D1107">
        <v>0</v>
      </c>
      <c r="E1107" t="s">
        <v>1337</v>
      </c>
      <c r="F1107">
        <v>105</v>
      </c>
      <c r="G1107">
        <v>11.313333333333334</v>
      </c>
      <c r="H1107" t="s">
        <v>10566</v>
      </c>
      <c r="I1107" t="s">
        <v>10567</v>
      </c>
      <c r="J1107" t="s">
        <v>10568</v>
      </c>
      <c r="K1107" t="s">
        <v>10569</v>
      </c>
      <c r="L1107" t="s">
        <v>10570</v>
      </c>
    </row>
    <row r="1108" spans="1:16" x14ac:dyDescent="0.3">
      <c r="A1108" t="s">
        <v>4580</v>
      </c>
      <c r="B1108">
        <v>71</v>
      </c>
      <c r="C1108">
        <v>99153</v>
      </c>
      <c r="D1108">
        <v>4</v>
      </c>
      <c r="E1108" t="s">
        <v>1839</v>
      </c>
      <c r="F1108">
        <v>105</v>
      </c>
      <c r="G1108">
        <v>3.3916666666666666</v>
      </c>
      <c r="H1108" t="s">
        <v>10571</v>
      </c>
      <c r="I1108" t="s">
        <v>10572</v>
      </c>
    </row>
    <row r="1109" spans="1:16" x14ac:dyDescent="0.3">
      <c r="A1109" t="s">
        <v>3615</v>
      </c>
      <c r="B1109">
        <v>71</v>
      </c>
      <c r="C1109">
        <v>99048</v>
      </c>
      <c r="D1109">
        <v>17</v>
      </c>
      <c r="E1109" t="s">
        <v>889</v>
      </c>
      <c r="F1109">
        <v>110</v>
      </c>
      <c r="G1109">
        <v>6.0425925916666667</v>
      </c>
      <c r="H1109" t="s">
        <v>5120</v>
      </c>
      <c r="I1109" t="s">
        <v>10573</v>
      </c>
      <c r="J1109" t="s">
        <v>10574</v>
      </c>
      <c r="K1109" t="s">
        <v>10575</v>
      </c>
      <c r="L1109" t="s">
        <v>10576</v>
      </c>
      <c r="M1109" t="s">
        <v>10577</v>
      </c>
      <c r="N1109" t="s">
        <v>10578</v>
      </c>
      <c r="O1109" t="s">
        <v>10579</v>
      </c>
      <c r="P1109" t="s">
        <v>10580</v>
      </c>
    </row>
    <row r="1110" spans="1:16" x14ac:dyDescent="0.3">
      <c r="A1110" t="s">
        <v>3823</v>
      </c>
      <c r="B1110">
        <v>71</v>
      </c>
      <c r="C1110">
        <v>29486</v>
      </c>
      <c r="D1110">
        <v>0</v>
      </c>
      <c r="E1110" t="s">
        <v>1363</v>
      </c>
      <c r="F1110">
        <v>110</v>
      </c>
      <c r="G1110">
        <v>9.9333333333333336</v>
      </c>
      <c r="H1110" t="s">
        <v>10581</v>
      </c>
      <c r="I1110" t="s">
        <v>10582</v>
      </c>
      <c r="J1110" t="s">
        <v>10583</v>
      </c>
      <c r="K1110" t="s">
        <v>10584</v>
      </c>
      <c r="L1110" t="s">
        <v>10585</v>
      </c>
    </row>
    <row r="1111" spans="1:16" x14ac:dyDescent="0.3">
      <c r="A1111" t="s">
        <v>3773</v>
      </c>
      <c r="B1111">
        <v>71</v>
      </c>
      <c r="C1111">
        <v>29076</v>
      </c>
      <c r="D1111">
        <v>4</v>
      </c>
      <c r="E1111" t="s">
        <v>1255</v>
      </c>
      <c r="F1111">
        <v>110</v>
      </c>
      <c r="G1111">
        <v>7.3375000000000004</v>
      </c>
      <c r="H1111" t="s">
        <v>10586</v>
      </c>
      <c r="I1111" t="s">
        <v>10587</v>
      </c>
      <c r="J1111" t="s">
        <v>10588</v>
      </c>
      <c r="K1111" t="s">
        <v>10589</v>
      </c>
    </row>
    <row r="1112" spans="1:16" x14ac:dyDescent="0.3">
      <c r="A1112" t="s">
        <v>3455</v>
      </c>
      <c r="B1112">
        <v>71</v>
      </c>
      <c r="C1112">
        <v>21960</v>
      </c>
      <c r="D1112">
        <v>0</v>
      </c>
      <c r="E1112" t="s">
        <v>429</v>
      </c>
      <c r="F1112">
        <v>110</v>
      </c>
      <c r="G1112">
        <v>3.2124999999999999</v>
      </c>
      <c r="H1112" t="s">
        <v>10590</v>
      </c>
      <c r="I1112" t="s">
        <v>10591</v>
      </c>
      <c r="J1112" t="s">
        <v>10592</v>
      </c>
      <c r="K1112" t="s">
        <v>10593</v>
      </c>
      <c r="L1112" t="s">
        <v>10594</v>
      </c>
      <c r="M1112" t="s">
        <v>10595</v>
      </c>
      <c r="N1112" t="s">
        <v>10596</v>
      </c>
      <c r="O1112" t="s">
        <v>10597</v>
      </c>
    </row>
    <row r="1113" spans="1:16" x14ac:dyDescent="0.3">
      <c r="A1113" t="s">
        <v>4603</v>
      </c>
      <c r="B1113">
        <v>71</v>
      </c>
      <c r="C1113">
        <v>33365</v>
      </c>
      <c r="D1113">
        <v>1</v>
      </c>
      <c r="E1113" t="s">
        <v>3021</v>
      </c>
      <c r="F1113">
        <v>115</v>
      </c>
      <c r="G1113">
        <v>11.172222221666667</v>
      </c>
      <c r="H1113" t="s">
        <v>5120</v>
      </c>
      <c r="I1113" t="s">
        <v>10598</v>
      </c>
      <c r="J1113" t="s">
        <v>10599</v>
      </c>
      <c r="K1113" t="s">
        <v>10600</v>
      </c>
      <c r="L1113" t="s">
        <v>10601</v>
      </c>
      <c r="M1113" t="s">
        <v>10602</v>
      </c>
      <c r="N1113" t="s">
        <v>10603</v>
      </c>
      <c r="O1113" t="s">
        <v>10604</v>
      </c>
      <c r="P1113" t="s">
        <v>10605</v>
      </c>
    </row>
    <row r="1114" spans="1:16" x14ac:dyDescent="0.3">
      <c r="A1114" t="s">
        <v>4314</v>
      </c>
      <c r="B1114">
        <v>71</v>
      </c>
      <c r="C1114">
        <v>32781</v>
      </c>
      <c r="D1114">
        <v>0</v>
      </c>
      <c r="E1114" t="s">
        <v>2449</v>
      </c>
      <c r="F1114">
        <v>115</v>
      </c>
      <c r="G1114">
        <v>6.7895833333333337</v>
      </c>
      <c r="H1114" t="s">
        <v>10606</v>
      </c>
      <c r="I1114" t="s">
        <v>10607</v>
      </c>
      <c r="J1114" t="s">
        <v>10608</v>
      </c>
      <c r="K1114" t="s">
        <v>10609</v>
      </c>
      <c r="L1114" t="s">
        <v>10610</v>
      </c>
      <c r="M1114" t="s">
        <v>10611</v>
      </c>
      <c r="N1114" t="s">
        <v>10612</v>
      </c>
      <c r="O1114" t="s">
        <v>10613</v>
      </c>
    </row>
    <row r="1115" spans="1:16" x14ac:dyDescent="0.3">
      <c r="A1115" t="s">
        <v>4590</v>
      </c>
      <c r="B1115">
        <v>71</v>
      </c>
      <c r="C1115">
        <v>30920</v>
      </c>
      <c r="D1115">
        <v>1</v>
      </c>
      <c r="E1115" t="s">
        <v>2994</v>
      </c>
      <c r="F1115">
        <v>115</v>
      </c>
      <c r="G1115">
        <v>6.5812499999999998</v>
      </c>
      <c r="H1115" t="s">
        <v>10614</v>
      </c>
      <c r="I1115" t="s">
        <v>10615</v>
      </c>
      <c r="J1115" t="s">
        <v>10616</v>
      </c>
      <c r="K1115" t="s">
        <v>10617</v>
      </c>
      <c r="L1115" t="s">
        <v>10618</v>
      </c>
      <c r="M1115" t="s">
        <v>10619</v>
      </c>
      <c r="N1115" t="s">
        <v>10620</v>
      </c>
      <c r="O1115" t="s">
        <v>10621</v>
      </c>
    </row>
    <row r="1116" spans="1:16" x14ac:dyDescent="0.3">
      <c r="A1116" t="s">
        <v>4425</v>
      </c>
      <c r="B1116">
        <v>71</v>
      </c>
      <c r="C1116">
        <v>433067</v>
      </c>
      <c r="D1116">
        <v>1</v>
      </c>
      <c r="E1116" t="s">
        <v>2685</v>
      </c>
      <c r="F1116">
        <v>116</v>
      </c>
      <c r="G1116">
        <v>19.345833333333335</v>
      </c>
      <c r="H1116" t="s">
        <v>10622</v>
      </c>
      <c r="I1116" t="s">
        <v>10623</v>
      </c>
      <c r="J1116" t="s">
        <v>10624</v>
      </c>
      <c r="K1116" t="s">
        <v>10625</v>
      </c>
    </row>
    <row r="1117" spans="1:16" x14ac:dyDescent="0.3">
      <c r="A1117" t="s">
        <v>3907</v>
      </c>
      <c r="B1117">
        <v>71</v>
      </c>
      <c r="C1117">
        <v>30265</v>
      </c>
      <c r="D1117">
        <v>0</v>
      </c>
      <c r="E1117" t="s">
        <v>1561</v>
      </c>
      <c r="F1117">
        <v>120</v>
      </c>
      <c r="G1117">
        <v>7.1055555550000005</v>
      </c>
      <c r="H1117" t="s">
        <v>5120</v>
      </c>
      <c r="I1117" t="s">
        <v>10626</v>
      </c>
      <c r="J1117" t="s">
        <v>10627</v>
      </c>
    </row>
    <row r="1118" spans="1:16" x14ac:dyDescent="0.3">
      <c r="A1118" t="s">
        <v>4533</v>
      </c>
      <c r="B1118">
        <v>71</v>
      </c>
      <c r="C1118">
        <v>99033</v>
      </c>
      <c r="D1118">
        <v>260</v>
      </c>
      <c r="E1118" t="s">
        <v>4876</v>
      </c>
      <c r="F1118">
        <v>120</v>
      </c>
      <c r="G1118">
        <v>11.604166666666666</v>
      </c>
      <c r="H1118" t="s">
        <v>5120</v>
      </c>
      <c r="I1118" t="s">
        <v>10628</v>
      </c>
      <c r="J1118" t="s">
        <v>10629</v>
      </c>
      <c r="K1118" t="s">
        <v>10630</v>
      </c>
      <c r="L1118" t="s">
        <v>10631</v>
      </c>
      <c r="M1118" t="s">
        <v>10632</v>
      </c>
      <c r="N1118" t="s">
        <v>10633</v>
      </c>
      <c r="O1118" t="s">
        <v>10634</v>
      </c>
    </row>
    <row r="1119" spans="1:16" x14ac:dyDescent="0.3">
      <c r="A1119" t="s">
        <v>4356</v>
      </c>
      <c r="B1119">
        <v>71</v>
      </c>
      <c r="C1119">
        <v>99051</v>
      </c>
      <c r="D1119">
        <v>62</v>
      </c>
      <c r="E1119" t="s">
        <v>2537</v>
      </c>
      <c r="F1119">
        <v>120</v>
      </c>
      <c r="G1119">
        <v>16.147916666666667</v>
      </c>
      <c r="H1119" t="s">
        <v>5120</v>
      </c>
      <c r="I1119" t="s">
        <v>10635</v>
      </c>
      <c r="J1119" t="s">
        <v>10636</v>
      </c>
      <c r="K1119" t="s">
        <v>10637</v>
      </c>
      <c r="L1119" t="s">
        <v>10638</v>
      </c>
      <c r="M1119" t="s">
        <v>10639</v>
      </c>
      <c r="N1119" t="s">
        <v>10640</v>
      </c>
      <c r="O1119" t="s">
        <v>10641</v>
      </c>
    </row>
    <row r="1120" spans="1:16" x14ac:dyDescent="0.3">
      <c r="A1120" t="s">
        <v>4426</v>
      </c>
      <c r="B1120">
        <v>71</v>
      </c>
      <c r="C1120">
        <v>433067</v>
      </c>
      <c r="D1120">
        <v>2</v>
      </c>
      <c r="E1120" t="s">
        <v>2687</v>
      </c>
      <c r="F1120">
        <v>120</v>
      </c>
      <c r="G1120">
        <v>15.35</v>
      </c>
      <c r="H1120" t="s">
        <v>10642</v>
      </c>
      <c r="I1120" t="s">
        <v>10643</v>
      </c>
      <c r="J1120" t="s">
        <v>10644</v>
      </c>
      <c r="K1120" t="s">
        <v>10645</v>
      </c>
    </row>
    <row r="1121" spans="1:24" x14ac:dyDescent="0.3">
      <c r="A1121" t="s">
        <v>3774</v>
      </c>
      <c r="B1121">
        <v>71</v>
      </c>
      <c r="C1121">
        <v>29076</v>
      </c>
      <c r="D1121">
        <v>5</v>
      </c>
      <c r="E1121" t="s">
        <v>1256</v>
      </c>
      <c r="F1121">
        <v>120</v>
      </c>
      <c r="G1121">
        <v>3.9666666666666668</v>
      </c>
      <c r="H1121" t="s">
        <v>10646</v>
      </c>
      <c r="I1121" t="s">
        <v>10647</v>
      </c>
      <c r="J1121" t="s">
        <v>10648</v>
      </c>
      <c r="K1121" t="s">
        <v>10649</v>
      </c>
    </row>
    <row r="1122" spans="1:24" x14ac:dyDescent="0.3">
      <c r="A1122" t="s">
        <v>3944</v>
      </c>
      <c r="B1122">
        <v>71</v>
      </c>
      <c r="C1122">
        <v>30700</v>
      </c>
      <c r="D1122">
        <v>0</v>
      </c>
      <c r="E1122" t="s">
        <v>1646</v>
      </c>
      <c r="F1122">
        <v>120</v>
      </c>
      <c r="G1122">
        <v>24.390740740000002</v>
      </c>
      <c r="H1122" t="s">
        <v>10650</v>
      </c>
      <c r="I1122" t="s">
        <v>10651</v>
      </c>
      <c r="J1122" t="s">
        <v>10652</v>
      </c>
      <c r="K1122" t="s">
        <v>10653</v>
      </c>
      <c r="L1122" t="s">
        <v>10654</v>
      </c>
      <c r="M1122" t="s">
        <v>10655</v>
      </c>
      <c r="N1122" t="s">
        <v>10656</v>
      </c>
      <c r="O1122" t="s">
        <v>10657</v>
      </c>
      <c r="P1122" t="s">
        <v>10658</v>
      </c>
    </row>
    <row r="1123" spans="1:24" x14ac:dyDescent="0.3">
      <c r="A1123" t="s">
        <v>4089</v>
      </c>
      <c r="B1123">
        <v>71</v>
      </c>
      <c r="C1123">
        <v>99033</v>
      </c>
      <c r="D1123">
        <v>117</v>
      </c>
      <c r="E1123" t="s">
        <v>4839</v>
      </c>
      <c r="F1123">
        <v>130</v>
      </c>
      <c r="G1123">
        <v>10.183333333333334</v>
      </c>
      <c r="H1123" t="s">
        <v>5120</v>
      </c>
      <c r="I1123" t="s">
        <v>10659</v>
      </c>
      <c r="J1123" t="s">
        <v>10660</v>
      </c>
      <c r="K1123" t="s">
        <v>10661</v>
      </c>
      <c r="L1123" t="s">
        <v>10662</v>
      </c>
      <c r="M1123" t="s">
        <v>10663</v>
      </c>
      <c r="N1123" t="s">
        <v>10664</v>
      </c>
      <c r="O1123" t="s">
        <v>10665</v>
      </c>
    </row>
    <row r="1124" spans="1:24" x14ac:dyDescent="0.3">
      <c r="A1124" t="s">
        <v>3775</v>
      </c>
      <c r="B1124">
        <v>71</v>
      </c>
      <c r="C1124">
        <v>29076</v>
      </c>
      <c r="D1124">
        <v>6</v>
      </c>
      <c r="E1124" t="s">
        <v>1258</v>
      </c>
      <c r="F1124">
        <v>130</v>
      </c>
      <c r="G1124">
        <v>17.666666666666668</v>
      </c>
      <c r="H1124" t="s">
        <v>10666</v>
      </c>
      <c r="I1124" t="s">
        <v>10667</v>
      </c>
      <c r="J1124" t="s">
        <v>10668</v>
      </c>
      <c r="K1124" t="s">
        <v>10669</v>
      </c>
    </row>
    <row r="1125" spans="1:24" x14ac:dyDescent="0.3">
      <c r="A1125" t="s">
        <v>3502</v>
      </c>
      <c r="B1125">
        <v>71</v>
      </c>
      <c r="C1125">
        <v>24180</v>
      </c>
      <c r="D1125">
        <v>0</v>
      </c>
      <c r="E1125" t="s">
        <v>583</v>
      </c>
      <c r="F1125">
        <v>130</v>
      </c>
      <c r="G1125">
        <v>5.333333333333333</v>
      </c>
      <c r="H1125" t="s">
        <v>10670</v>
      </c>
      <c r="I1125" t="s">
        <v>10671</v>
      </c>
    </row>
    <row r="1126" spans="1:24" x14ac:dyDescent="0.3">
      <c r="A1126" t="s">
        <v>4088</v>
      </c>
      <c r="B1126">
        <v>71</v>
      </c>
      <c r="C1126">
        <v>99033</v>
      </c>
      <c r="D1126">
        <v>116</v>
      </c>
      <c r="E1126" t="s">
        <v>4838</v>
      </c>
      <c r="F1126">
        <v>131</v>
      </c>
      <c r="G1126">
        <v>12.605882351666667</v>
      </c>
      <c r="H1126" t="s">
        <v>5120</v>
      </c>
      <c r="I1126" t="s">
        <v>5120</v>
      </c>
      <c r="J1126" t="s">
        <v>10672</v>
      </c>
      <c r="K1126" t="s">
        <v>10673</v>
      </c>
      <c r="L1126" t="s">
        <v>10674</v>
      </c>
      <c r="M1126" t="s">
        <v>10675</v>
      </c>
      <c r="N1126" t="s">
        <v>10676</v>
      </c>
      <c r="O1126" t="s">
        <v>10677</v>
      </c>
      <c r="P1126" t="s">
        <v>10678</v>
      </c>
      <c r="Q1126" t="s">
        <v>10679</v>
      </c>
      <c r="R1126" t="s">
        <v>10680</v>
      </c>
      <c r="S1126" t="s">
        <v>10681</v>
      </c>
      <c r="T1126" t="s">
        <v>10682</v>
      </c>
      <c r="U1126" t="s">
        <v>10683</v>
      </c>
      <c r="V1126" t="s">
        <v>10684</v>
      </c>
      <c r="W1126" t="s">
        <v>10685</v>
      </c>
      <c r="X1126" t="s">
        <v>10686</v>
      </c>
    </row>
    <row r="1127" spans="1:24" x14ac:dyDescent="0.3">
      <c r="A1127" t="s">
        <v>4243</v>
      </c>
      <c r="B1127">
        <v>71</v>
      </c>
      <c r="C1127">
        <v>33166</v>
      </c>
      <c r="D1127">
        <v>0</v>
      </c>
      <c r="E1127" t="s">
        <v>2302</v>
      </c>
      <c r="F1127">
        <v>131</v>
      </c>
      <c r="G1127">
        <v>2.0083333333333333</v>
      </c>
      <c r="H1127" t="s">
        <v>10687</v>
      </c>
      <c r="I1127" t="s">
        <v>10688</v>
      </c>
      <c r="J1127" t="s">
        <v>10689</v>
      </c>
      <c r="K1127" t="s">
        <v>10690</v>
      </c>
    </row>
    <row r="1128" spans="1:24" x14ac:dyDescent="0.3">
      <c r="A1128" t="s">
        <v>4090</v>
      </c>
      <c r="B1128">
        <v>71</v>
      </c>
      <c r="C1128">
        <v>99033</v>
      </c>
      <c r="D1128">
        <v>118</v>
      </c>
      <c r="E1128" t="s">
        <v>4840</v>
      </c>
      <c r="F1128">
        <v>132</v>
      </c>
      <c r="G1128">
        <v>0.31458333333333333</v>
      </c>
      <c r="H1128" t="s">
        <v>5120</v>
      </c>
      <c r="I1128" t="s">
        <v>10691</v>
      </c>
      <c r="J1128" t="s">
        <v>10692</v>
      </c>
      <c r="K1128" t="s">
        <v>10693</v>
      </c>
      <c r="L1128" t="s">
        <v>10694</v>
      </c>
      <c r="M1128" t="s">
        <v>10695</v>
      </c>
      <c r="N1128" t="s">
        <v>10696</v>
      </c>
      <c r="O1128" t="s">
        <v>10697</v>
      </c>
    </row>
    <row r="1129" spans="1:24" x14ac:dyDescent="0.3">
      <c r="A1129" t="s">
        <v>4302</v>
      </c>
      <c r="B1129">
        <v>71</v>
      </c>
      <c r="C1129">
        <v>99033</v>
      </c>
      <c r="D1129">
        <v>219</v>
      </c>
      <c r="E1129" t="s">
        <v>4866</v>
      </c>
      <c r="F1129">
        <v>133</v>
      </c>
      <c r="G1129">
        <v>15.025</v>
      </c>
      <c r="H1129" t="s">
        <v>10698</v>
      </c>
      <c r="I1129" t="s">
        <v>10699</v>
      </c>
    </row>
    <row r="1130" spans="1:24" x14ac:dyDescent="0.3">
      <c r="A1130" t="s">
        <v>3556</v>
      </c>
      <c r="B1130">
        <v>71</v>
      </c>
      <c r="C1130">
        <v>25056</v>
      </c>
      <c r="D1130">
        <v>0</v>
      </c>
      <c r="E1130" t="s">
        <v>732</v>
      </c>
      <c r="F1130">
        <v>138</v>
      </c>
      <c r="G1130">
        <v>4.7687499999999998</v>
      </c>
      <c r="H1130" t="s">
        <v>5120</v>
      </c>
      <c r="I1130" t="s">
        <v>10700</v>
      </c>
      <c r="J1130" t="s">
        <v>10701</v>
      </c>
      <c r="K1130" t="s">
        <v>10702</v>
      </c>
      <c r="L1130" t="s">
        <v>10703</v>
      </c>
      <c r="M1130" t="s">
        <v>10704</v>
      </c>
      <c r="N1130" t="s">
        <v>10705</v>
      </c>
      <c r="O1130" t="s">
        <v>10706</v>
      </c>
    </row>
    <row r="1131" spans="1:24" x14ac:dyDescent="0.3">
      <c r="A1131" t="s">
        <v>4122</v>
      </c>
      <c r="B1131">
        <v>71</v>
      </c>
      <c r="C1131">
        <v>31912</v>
      </c>
      <c r="D1131">
        <v>0</v>
      </c>
      <c r="E1131" t="s">
        <v>2035</v>
      </c>
      <c r="F1131">
        <v>140</v>
      </c>
      <c r="G1131">
        <v>11.459259258333333</v>
      </c>
      <c r="H1131" t="s">
        <v>5120</v>
      </c>
      <c r="I1131" t="s">
        <v>10707</v>
      </c>
      <c r="J1131" t="s">
        <v>10708</v>
      </c>
      <c r="K1131" t="s">
        <v>10709</v>
      </c>
      <c r="L1131" t="s">
        <v>10710</v>
      </c>
      <c r="M1131" t="s">
        <v>10711</v>
      </c>
      <c r="N1131" t="s">
        <v>10712</v>
      </c>
      <c r="O1131" t="s">
        <v>10713</v>
      </c>
      <c r="P1131" t="s">
        <v>10714</v>
      </c>
    </row>
    <row r="1132" spans="1:24" x14ac:dyDescent="0.3">
      <c r="A1132" t="s">
        <v>3392</v>
      </c>
      <c r="B1132">
        <v>71</v>
      </c>
      <c r="C1132">
        <v>5585</v>
      </c>
      <c r="D1132">
        <v>0</v>
      </c>
      <c r="E1132" t="s">
        <v>224</v>
      </c>
      <c r="F1132">
        <v>140</v>
      </c>
      <c r="G1132">
        <v>7.6375000000000002</v>
      </c>
      <c r="H1132" t="s">
        <v>10715</v>
      </c>
      <c r="I1132" t="s">
        <v>10716</v>
      </c>
      <c r="J1132" t="s">
        <v>10717</v>
      </c>
      <c r="K1132" t="s">
        <v>10718</v>
      </c>
    </row>
    <row r="1133" spans="1:24" x14ac:dyDescent="0.3">
      <c r="A1133" t="s">
        <v>4121</v>
      </c>
      <c r="B1133">
        <v>71</v>
      </c>
      <c r="C1133">
        <v>31906</v>
      </c>
      <c r="D1133">
        <v>0</v>
      </c>
      <c r="E1133" t="s">
        <v>2033</v>
      </c>
      <c r="F1133">
        <v>140</v>
      </c>
      <c r="G1133">
        <v>7.0187499999999998</v>
      </c>
      <c r="H1133" t="s">
        <v>10719</v>
      </c>
      <c r="I1133" t="s">
        <v>10720</v>
      </c>
      <c r="J1133" t="s">
        <v>10721</v>
      </c>
      <c r="K1133" t="s">
        <v>10722</v>
      </c>
      <c r="L1133" t="s">
        <v>10723</v>
      </c>
      <c r="M1133" t="s">
        <v>10724</v>
      </c>
      <c r="N1133" t="s">
        <v>10725</v>
      </c>
      <c r="O1133" t="s">
        <v>10726</v>
      </c>
    </row>
    <row r="1134" spans="1:24" x14ac:dyDescent="0.3">
      <c r="A1134" t="s">
        <v>3393</v>
      </c>
      <c r="B1134">
        <v>71</v>
      </c>
      <c r="C1134">
        <v>5801</v>
      </c>
      <c r="D1134">
        <v>0</v>
      </c>
      <c r="E1134" t="s">
        <v>228</v>
      </c>
      <c r="F1134">
        <v>140</v>
      </c>
      <c r="G1134">
        <v>11.3375</v>
      </c>
      <c r="H1134" t="s">
        <v>10727</v>
      </c>
      <c r="I1134" t="s">
        <v>10728</v>
      </c>
      <c r="J1134" t="s">
        <v>10729</v>
      </c>
      <c r="K1134" t="s">
        <v>10730</v>
      </c>
    </row>
    <row r="1135" spans="1:24" x14ac:dyDescent="0.3">
      <c r="A1135" t="s">
        <v>4227</v>
      </c>
      <c r="B1135">
        <v>71</v>
      </c>
      <c r="C1135">
        <v>99124</v>
      </c>
      <c r="D1135">
        <v>1</v>
      </c>
      <c r="E1135" t="s">
        <v>2273</v>
      </c>
      <c r="F1135">
        <v>141</v>
      </c>
      <c r="G1135">
        <v>1.4666666666666668</v>
      </c>
      <c r="H1135" t="s">
        <v>10731</v>
      </c>
      <c r="I1135" t="s">
        <v>10732</v>
      </c>
      <c r="J1135" t="s">
        <v>10733</v>
      </c>
      <c r="K1135" t="s">
        <v>10734</v>
      </c>
    </row>
    <row r="1136" spans="1:24" x14ac:dyDescent="0.3">
      <c r="A1136" t="s">
        <v>4417</v>
      </c>
      <c r="B1136">
        <v>71</v>
      </c>
      <c r="C1136">
        <v>99112</v>
      </c>
      <c r="D1136">
        <v>1</v>
      </c>
      <c r="E1136" t="s">
        <v>2669</v>
      </c>
      <c r="F1136">
        <v>150</v>
      </c>
      <c r="G1136">
        <v>6.5083333333333337</v>
      </c>
      <c r="H1136" t="s">
        <v>10735</v>
      </c>
      <c r="I1136" t="s">
        <v>10736</v>
      </c>
      <c r="J1136" t="s">
        <v>10737</v>
      </c>
      <c r="K1136" t="s">
        <v>10738</v>
      </c>
    </row>
    <row r="1137" spans="1:17" x14ac:dyDescent="0.3">
      <c r="A1137" t="s">
        <v>3472</v>
      </c>
      <c r="B1137">
        <v>71</v>
      </c>
      <c r="C1137">
        <v>22931</v>
      </c>
      <c r="D1137">
        <v>0</v>
      </c>
      <c r="E1137" t="s">
        <v>485</v>
      </c>
      <c r="F1137">
        <v>150</v>
      </c>
      <c r="G1137">
        <v>6.8416666666666668</v>
      </c>
      <c r="H1137" t="s">
        <v>10739</v>
      </c>
      <c r="I1137" t="s">
        <v>10740</v>
      </c>
    </row>
    <row r="1138" spans="1:17" x14ac:dyDescent="0.3">
      <c r="A1138" t="s">
        <v>4595</v>
      </c>
      <c r="B1138">
        <v>71</v>
      </c>
      <c r="C1138">
        <v>99033</v>
      </c>
      <c r="D1138">
        <v>289</v>
      </c>
      <c r="E1138" t="s">
        <v>3005</v>
      </c>
      <c r="F1138">
        <v>155</v>
      </c>
      <c r="G1138">
        <v>4.1527777783333333</v>
      </c>
      <c r="H1138" t="s">
        <v>10741</v>
      </c>
      <c r="I1138" t="s">
        <v>10742</v>
      </c>
      <c r="J1138" t="s">
        <v>10743</v>
      </c>
      <c r="K1138" t="s">
        <v>10744</v>
      </c>
      <c r="L1138" t="s">
        <v>10745</v>
      </c>
      <c r="M1138" t="s">
        <v>10746</v>
      </c>
    </row>
    <row r="1139" spans="1:17" x14ac:dyDescent="0.3">
      <c r="A1139" t="s">
        <v>4642</v>
      </c>
      <c r="B1139">
        <v>71</v>
      </c>
      <c r="C1139">
        <v>31183</v>
      </c>
      <c r="D1139">
        <v>2</v>
      </c>
      <c r="E1139" t="s">
        <v>3097</v>
      </c>
      <c r="F1139">
        <v>158</v>
      </c>
      <c r="G1139">
        <v>22.783333333333335</v>
      </c>
      <c r="H1139" t="s">
        <v>10747</v>
      </c>
      <c r="I1139" t="s">
        <v>10748</v>
      </c>
      <c r="J1139" t="s">
        <v>10749</v>
      </c>
      <c r="K1139" t="s">
        <v>10750</v>
      </c>
      <c r="L1139" t="s">
        <v>10751</v>
      </c>
      <c r="M1139" t="s">
        <v>10752</v>
      </c>
    </row>
    <row r="1140" spans="1:17" x14ac:dyDescent="0.3">
      <c r="A1140" t="s">
        <v>3735</v>
      </c>
      <c r="B1140">
        <v>71</v>
      </c>
      <c r="C1140">
        <v>28583</v>
      </c>
      <c r="D1140">
        <v>0</v>
      </c>
      <c r="E1140" t="s">
        <v>1173</v>
      </c>
      <c r="F1140">
        <v>159</v>
      </c>
      <c r="G1140">
        <v>4.4433333333333334</v>
      </c>
      <c r="H1140" t="s">
        <v>10753</v>
      </c>
      <c r="I1140" t="s">
        <v>10754</v>
      </c>
      <c r="J1140" t="s">
        <v>10755</v>
      </c>
      <c r="K1140" t="s">
        <v>10756</v>
      </c>
      <c r="L1140" t="s">
        <v>10757</v>
      </c>
      <c r="M1140" t="s">
        <v>10758</v>
      </c>
      <c r="N1140" t="s">
        <v>10759</v>
      </c>
      <c r="O1140" t="s">
        <v>10760</v>
      </c>
      <c r="P1140" t="s">
        <v>10761</v>
      </c>
      <c r="Q1140" t="s">
        <v>10762</v>
      </c>
    </row>
    <row r="1141" spans="1:17" x14ac:dyDescent="0.3">
      <c r="A1141" t="s">
        <v>4009</v>
      </c>
      <c r="B1141">
        <v>71</v>
      </c>
      <c r="C1141">
        <v>29076</v>
      </c>
      <c r="D1141">
        <v>8</v>
      </c>
      <c r="E1141" t="s">
        <v>1788</v>
      </c>
      <c r="F1141">
        <v>160</v>
      </c>
      <c r="G1141">
        <v>13.333333333333334</v>
      </c>
      <c r="H1141" t="s">
        <v>5120</v>
      </c>
      <c r="I1141" t="s">
        <v>10763</v>
      </c>
      <c r="J1141" t="s">
        <v>10764</v>
      </c>
      <c r="K1141" t="s">
        <v>10765</v>
      </c>
    </row>
    <row r="1142" spans="1:17" x14ac:dyDescent="0.3">
      <c r="A1142" t="s">
        <v>3474</v>
      </c>
      <c r="B1142">
        <v>71</v>
      </c>
      <c r="C1142">
        <v>23312</v>
      </c>
      <c r="D1142">
        <v>0</v>
      </c>
      <c r="E1142" t="s">
        <v>490</v>
      </c>
      <c r="F1142">
        <v>160</v>
      </c>
      <c r="G1142">
        <v>4.6083333333333334</v>
      </c>
      <c r="H1142" t="s">
        <v>10766</v>
      </c>
      <c r="I1142" t="s">
        <v>10767</v>
      </c>
    </row>
    <row r="1143" spans="1:17" x14ac:dyDescent="0.3">
      <c r="A1143" t="s">
        <v>4706</v>
      </c>
      <c r="B1143">
        <v>71</v>
      </c>
      <c r="C1143">
        <v>31183</v>
      </c>
      <c r="D1143">
        <v>0</v>
      </c>
      <c r="E1143" t="s">
        <v>3283</v>
      </c>
      <c r="F1143">
        <v>160</v>
      </c>
      <c r="G1143">
        <v>33.950000000000003</v>
      </c>
      <c r="H1143" t="s">
        <v>10768</v>
      </c>
      <c r="I1143" t="s">
        <v>10769</v>
      </c>
      <c r="J1143" t="s">
        <v>10770</v>
      </c>
      <c r="K1143" t="s">
        <v>10771</v>
      </c>
      <c r="L1143" t="s">
        <v>10772</v>
      </c>
      <c r="M1143" t="s">
        <v>10773</v>
      </c>
      <c r="N1143" t="s">
        <v>10774</v>
      </c>
      <c r="O1143" t="s">
        <v>10775</v>
      </c>
    </row>
    <row r="1144" spans="1:17" x14ac:dyDescent="0.3">
      <c r="A1144" t="s">
        <v>3532</v>
      </c>
      <c r="B1144">
        <v>71</v>
      </c>
      <c r="C1144">
        <v>99048</v>
      </c>
      <c r="D1144">
        <v>9</v>
      </c>
      <c r="E1144" t="s">
        <v>663</v>
      </c>
      <c r="F1144">
        <v>160</v>
      </c>
      <c r="G1144">
        <v>10.860416666666667</v>
      </c>
      <c r="H1144" t="s">
        <v>10776</v>
      </c>
      <c r="I1144" t="s">
        <v>10777</v>
      </c>
      <c r="J1144" t="s">
        <v>10778</v>
      </c>
      <c r="K1144" t="s">
        <v>10779</v>
      </c>
      <c r="L1144" t="s">
        <v>10780</v>
      </c>
      <c r="M1144" t="s">
        <v>10781</v>
      </c>
      <c r="N1144" t="s">
        <v>10782</v>
      </c>
      <c r="O1144" t="s">
        <v>10783</v>
      </c>
    </row>
    <row r="1145" spans="1:17" x14ac:dyDescent="0.3">
      <c r="A1145" t="s">
        <v>3895</v>
      </c>
      <c r="B1145">
        <v>71</v>
      </c>
      <c r="C1145">
        <v>30145</v>
      </c>
      <c r="D1145">
        <v>0</v>
      </c>
      <c r="E1145" t="s">
        <v>1535</v>
      </c>
      <c r="F1145">
        <v>160</v>
      </c>
      <c r="G1145">
        <v>21.512499999999999</v>
      </c>
      <c r="H1145" t="s">
        <v>10784</v>
      </c>
      <c r="I1145" t="s">
        <v>10785</v>
      </c>
      <c r="J1145" t="s">
        <v>10786</v>
      </c>
      <c r="K1145" t="s">
        <v>10787</v>
      </c>
    </row>
    <row r="1146" spans="1:17" x14ac:dyDescent="0.3">
      <c r="A1146" t="s">
        <v>4269</v>
      </c>
      <c r="B1146">
        <v>71</v>
      </c>
      <c r="C1146">
        <v>29076</v>
      </c>
      <c r="D1146">
        <v>10</v>
      </c>
      <c r="E1146" t="s">
        <v>2359</v>
      </c>
      <c r="F1146">
        <v>161</v>
      </c>
      <c r="G1146">
        <v>1.7458333333333333</v>
      </c>
      <c r="H1146" t="s">
        <v>5120</v>
      </c>
      <c r="I1146" t="s">
        <v>10788</v>
      </c>
      <c r="J1146" t="s">
        <v>10789</v>
      </c>
      <c r="K1146" t="s">
        <v>10790</v>
      </c>
    </row>
    <row r="1147" spans="1:17" x14ac:dyDescent="0.3">
      <c r="A1147" t="s">
        <v>4546</v>
      </c>
      <c r="B1147">
        <v>71</v>
      </c>
      <c r="C1147">
        <v>33365</v>
      </c>
      <c r="D1147">
        <v>0</v>
      </c>
      <c r="E1147" t="s">
        <v>2918</v>
      </c>
      <c r="F1147">
        <v>162</v>
      </c>
      <c r="G1147">
        <v>8.0604166666666668</v>
      </c>
      <c r="H1147" t="s">
        <v>10791</v>
      </c>
      <c r="I1147" t="s">
        <v>10792</v>
      </c>
      <c r="J1147" t="s">
        <v>10793</v>
      </c>
      <c r="K1147" t="s">
        <v>10794</v>
      </c>
      <c r="L1147" t="s">
        <v>10795</v>
      </c>
      <c r="M1147" t="s">
        <v>10796</v>
      </c>
      <c r="N1147" t="s">
        <v>10797</v>
      </c>
      <c r="O1147" t="s">
        <v>10798</v>
      </c>
    </row>
    <row r="1148" spans="1:17" x14ac:dyDescent="0.3">
      <c r="A1148" t="s">
        <v>4689</v>
      </c>
      <c r="B1148">
        <v>71</v>
      </c>
      <c r="C1148">
        <v>20676</v>
      </c>
      <c r="D1148">
        <v>0</v>
      </c>
      <c r="E1148" t="s">
        <v>3353</v>
      </c>
      <c r="F1148">
        <v>167</v>
      </c>
      <c r="G1148">
        <v>27.103703703333334</v>
      </c>
      <c r="H1148" t="s">
        <v>5120</v>
      </c>
      <c r="I1148" t="s">
        <v>10799</v>
      </c>
      <c r="J1148" t="s">
        <v>10800</v>
      </c>
      <c r="K1148" t="s">
        <v>10801</v>
      </c>
      <c r="L1148" t="s">
        <v>10802</v>
      </c>
      <c r="M1148" t="s">
        <v>10803</v>
      </c>
      <c r="N1148" t="s">
        <v>10804</v>
      </c>
      <c r="O1148" t="s">
        <v>10805</v>
      </c>
      <c r="P1148" t="s">
        <v>10806</v>
      </c>
    </row>
    <row r="1149" spans="1:17" x14ac:dyDescent="0.3">
      <c r="A1149" t="s">
        <v>4092</v>
      </c>
      <c r="B1149">
        <v>71</v>
      </c>
      <c r="C1149">
        <v>99033</v>
      </c>
      <c r="D1149">
        <v>120</v>
      </c>
      <c r="E1149" t="s">
        <v>4841</v>
      </c>
      <c r="F1149">
        <v>170</v>
      </c>
      <c r="G1149">
        <v>15.616666666666667</v>
      </c>
      <c r="H1149" t="s">
        <v>10807</v>
      </c>
      <c r="I1149" t="s">
        <v>10808</v>
      </c>
      <c r="J1149" t="s">
        <v>10809</v>
      </c>
      <c r="K1149" t="s">
        <v>10810</v>
      </c>
      <c r="L1149" t="s">
        <v>10811</v>
      </c>
      <c r="M1149" t="s">
        <v>10812</v>
      </c>
      <c r="N1149" t="s">
        <v>10813</v>
      </c>
      <c r="O1149" t="s">
        <v>10814</v>
      </c>
    </row>
    <row r="1150" spans="1:17" x14ac:dyDescent="0.3">
      <c r="A1150" t="s">
        <v>4437</v>
      </c>
      <c r="B1150">
        <v>71</v>
      </c>
      <c r="C1150">
        <v>33098</v>
      </c>
      <c r="D1150">
        <v>0</v>
      </c>
      <c r="E1150" t="s">
        <v>2710</v>
      </c>
      <c r="F1150">
        <v>170</v>
      </c>
      <c r="G1150">
        <v>10.15</v>
      </c>
      <c r="H1150" t="s">
        <v>10815</v>
      </c>
      <c r="I1150" t="s">
        <v>10816</v>
      </c>
      <c r="J1150" t="s">
        <v>10817</v>
      </c>
      <c r="K1150" t="s">
        <v>10818</v>
      </c>
      <c r="L1150" t="s">
        <v>10819</v>
      </c>
      <c r="M1150" t="s">
        <v>10820</v>
      </c>
      <c r="N1150" t="s">
        <v>10821</v>
      </c>
      <c r="O1150" t="s">
        <v>10822</v>
      </c>
    </row>
    <row r="1151" spans="1:17" x14ac:dyDescent="0.3">
      <c r="A1151" t="s">
        <v>4070</v>
      </c>
      <c r="B1151">
        <v>71</v>
      </c>
      <c r="C1151">
        <v>31707</v>
      </c>
      <c r="D1151">
        <v>0</v>
      </c>
      <c r="E1151" t="s">
        <v>1923</v>
      </c>
      <c r="F1151">
        <v>170</v>
      </c>
      <c r="G1151">
        <v>7.6833333333333336</v>
      </c>
      <c r="H1151" t="s">
        <v>10823</v>
      </c>
      <c r="I1151" t="s">
        <v>10824</v>
      </c>
      <c r="J1151" t="s">
        <v>10825</v>
      </c>
      <c r="K1151" t="s">
        <v>10826</v>
      </c>
    </row>
    <row r="1152" spans="1:17" x14ac:dyDescent="0.3">
      <c r="A1152" t="s">
        <v>4235</v>
      </c>
      <c r="B1152">
        <v>71</v>
      </c>
      <c r="C1152">
        <v>99033</v>
      </c>
      <c r="D1152">
        <v>164</v>
      </c>
      <c r="E1152" t="s">
        <v>4859</v>
      </c>
      <c r="F1152">
        <v>170</v>
      </c>
      <c r="G1152">
        <v>0.28888889000000001</v>
      </c>
      <c r="H1152" t="s">
        <v>10827</v>
      </c>
      <c r="I1152" t="s">
        <v>10828</v>
      </c>
      <c r="J1152" t="s">
        <v>10829</v>
      </c>
    </row>
    <row r="1153" spans="1:24" x14ac:dyDescent="0.3">
      <c r="A1153" t="s">
        <v>4757</v>
      </c>
      <c r="B1153">
        <v>71</v>
      </c>
      <c r="C1153">
        <v>99033</v>
      </c>
      <c r="D1153">
        <v>122</v>
      </c>
      <c r="E1153" t="s">
        <v>4758</v>
      </c>
      <c r="F1153">
        <v>171</v>
      </c>
      <c r="G1153">
        <v>0.26176470666666668</v>
      </c>
      <c r="H1153" t="s">
        <v>10830</v>
      </c>
      <c r="I1153" t="s">
        <v>10831</v>
      </c>
      <c r="J1153" t="s">
        <v>10832</v>
      </c>
      <c r="K1153" t="s">
        <v>10833</v>
      </c>
      <c r="L1153" t="s">
        <v>10834</v>
      </c>
      <c r="M1153" t="s">
        <v>10835</v>
      </c>
      <c r="N1153" t="s">
        <v>10836</v>
      </c>
      <c r="O1153" t="s">
        <v>10837</v>
      </c>
      <c r="P1153" t="s">
        <v>10838</v>
      </c>
      <c r="Q1153" t="s">
        <v>10839</v>
      </c>
      <c r="R1153" t="s">
        <v>10840</v>
      </c>
      <c r="S1153" t="s">
        <v>10841</v>
      </c>
      <c r="T1153" t="s">
        <v>10842</v>
      </c>
      <c r="U1153" t="s">
        <v>10843</v>
      </c>
      <c r="V1153" t="s">
        <v>10844</v>
      </c>
      <c r="W1153" t="s">
        <v>10845</v>
      </c>
      <c r="X1153" t="s">
        <v>10846</v>
      </c>
    </row>
    <row r="1154" spans="1:24" x14ac:dyDescent="0.3">
      <c r="A1154" t="s">
        <v>4755</v>
      </c>
      <c r="B1154">
        <v>71</v>
      </c>
      <c r="C1154">
        <v>99033</v>
      </c>
      <c r="D1154">
        <v>121</v>
      </c>
      <c r="E1154" t="s">
        <v>4756</v>
      </c>
      <c r="F1154">
        <v>172</v>
      </c>
      <c r="G1154">
        <v>8.4888888883333333</v>
      </c>
      <c r="H1154" t="s">
        <v>10847</v>
      </c>
      <c r="I1154" t="s">
        <v>10848</v>
      </c>
      <c r="J1154" t="s">
        <v>10849</v>
      </c>
      <c r="K1154" t="s">
        <v>10850</v>
      </c>
      <c r="L1154" t="s">
        <v>10851</v>
      </c>
      <c r="M1154" t="s">
        <v>10852</v>
      </c>
      <c r="N1154" t="s">
        <v>10853</v>
      </c>
      <c r="O1154" t="s">
        <v>10854</v>
      </c>
      <c r="P1154" t="s">
        <v>10855</v>
      </c>
    </row>
    <row r="1155" spans="1:24" x14ac:dyDescent="0.3">
      <c r="A1155" t="s">
        <v>3729</v>
      </c>
      <c r="B1155">
        <v>71</v>
      </c>
      <c r="C1155">
        <v>28507</v>
      </c>
      <c r="D1155">
        <v>0</v>
      </c>
      <c r="E1155" t="s">
        <v>1160</v>
      </c>
      <c r="F1155">
        <v>172</v>
      </c>
      <c r="G1155">
        <v>14.175000000000001</v>
      </c>
      <c r="H1155" t="s">
        <v>10856</v>
      </c>
      <c r="I1155" t="s">
        <v>10857</v>
      </c>
    </row>
    <row r="1156" spans="1:24" x14ac:dyDescent="0.3">
      <c r="A1156" t="s">
        <v>4235</v>
      </c>
      <c r="B1156">
        <v>71</v>
      </c>
      <c r="C1156">
        <v>99033</v>
      </c>
      <c r="D1156">
        <v>164</v>
      </c>
      <c r="E1156" t="s">
        <v>4859</v>
      </c>
      <c r="F1156">
        <v>173</v>
      </c>
      <c r="G1156">
        <v>0.20333333333333334</v>
      </c>
      <c r="H1156" t="s">
        <v>10858</v>
      </c>
      <c r="I1156" t="s">
        <v>10859</v>
      </c>
      <c r="J1156" t="s">
        <v>10860</v>
      </c>
      <c r="K1156" t="s">
        <v>10861</v>
      </c>
      <c r="L1156" t="s">
        <v>10862</v>
      </c>
    </row>
    <row r="1157" spans="1:24" x14ac:dyDescent="0.3">
      <c r="A1157" t="s">
        <v>4487</v>
      </c>
      <c r="B1157">
        <v>71</v>
      </c>
      <c r="C1157">
        <v>33238</v>
      </c>
      <c r="D1157">
        <v>0</v>
      </c>
      <c r="E1157" t="s">
        <v>2805</v>
      </c>
      <c r="F1157">
        <v>173</v>
      </c>
      <c r="G1157">
        <v>9.2000000000000011</v>
      </c>
      <c r="H1157" t="s">
        <v>10863</v>
      </c>
      <c r="I1157" t="s">
        <v>10864</v>
      </c>
      <c r="J1157" t="s">
        <v>10865</v>
      </c>
      <c r="K1157" t="s">
        <v>10866</v>
      </c>
      <c r="L1157" t="s">
        <v>10867</v>
      </c>
      <c r="M1157" t="s">
        <v>10868</v>
      </c>
      <c r="N1157" t="s">
        <v>10869</v>
      </c>
      <c r="O1157" t="s">
        <v>10870</v>
      </c>
    </row>
    <row r="1158" spans="1:24" x14ac:dyDescent="0.3">
      <c r="A1158" t="s">
        <v>3413</v>
      </c>
      <c r="B1158">
        <v>71</v>
      </c>
      <c r="C1158">
        <v>17059</v>
      </c>
      <c r="D1158">
        <v>0</v>
      </c>
      <c r="E1158" t="s">
        <v>299</v>
      </c>
      <c r="F1158">
        <v>175</v>
      </c>
      <c r="G1158">
        <v>7.5916666666666668</v>
      </c>
      <c r="H1158" t="s">
        <v>10871</v>
      </c>
      <c r="I1158" t="s">
        <v>10872</v>
      </c>
      <c r="J1158" t="s">
        <v>10873</v>
      </c>
      <c r="K1158" t="s">
        <v>10874</v>
      </c>
    </row>
    <row r="1159" spans="1:24" x14ac:dyDescent="0.3">
      <c r="A1159" t="s">
        <v>4385</v>
      </c>
      <c r="B1159">
        <v>71</v>
      </c>
      <c r="C1159">
        <v>32965</v>
      </c>
      <c r="D1159">
        <v>0</v>
      </c>
      <c r="E1159" t="s">
        <v>2602</v>
      </c>
      <c r="F1159">
        <v>176</v>
      </c>
      <c r="G1159">
        <v>23.59375</v>
      </c>
      <c r="H1159" t="s">
        <v>10875</v>
      </c>
      <c r="I1159" t="s">
        <v>10876</v>
      </c>
      <c r="J1159" t="s">
        <v>10877</v>
      </c>
      <c r="K1159" t="s">
        <v>10878</v>
      </c>
      <c r="L1159" t="s">
        <v>10879</v>
      </c>
      <c r="M1159" t="s">
        <v>10880</v>
      </c>
      <c r="N1159" t="s">
        <v>10881</v>
      </c>
      <c r="O1159" t="s">
        <v>10882</v>
      </c>
    </row>
    <row r="1160" spans="1:24" x14ac:dyDescent="0.3">
      <c r="A1160" t="s">
        <v>4973</v>
      </c>
      <c r="B1160">
        <v>71</v>
      </c>
      <c r="C1160">
        <v>99125</v>
      </c>
      <c r="D1160">
        <v>4</v>
      </c>
      <c r="E1160" t="s">
        <v>3246</v>
      </c>
      <c r="F1160">
        <v>180</v>
      </c>
      <c r="G1160">
        <v>18.235185184999999</v>
      </c>
      <c r="H1160" t="s">
        <v>5120</v>
      </c>
      <c r="I1160" t="s">
        <v>10883</v>
      </c>
      <c r="J1160" t="s">
        <v>10884</v>
      </c>
      <c r="K1160" t="s">
        <v>10885</v>
      </c>
      <c r="L1160" t="s">
        <v>10886</v>
      </c>
      <c r="M1160" t="s">
        <v>10887</v>
      </c>
      <c r="N1160" t="s">
        <v>10888</v>
      </c>
      <c r="O1160" t="s">
        <v>10889</v>
      </c>
      <c r="P1160" t="s">
        <v>10890</v>
      </c>
    </row>
    <row r="1161" spans="1:24" x14ac:dyDescent="0.3">
      <c r="A1161" t="s">
        <v>3957</v>
      </c>
      <c r="B1161">
        <v>71</v>
      </c>
      <c r="C1161">
        <v>30824</v>
      </c>
      <c r="D1161">
        <v>0</v>
      </c>
      <c r="E1161" t="s">
        <v>1676</v>
      </c>
      <c r="F1161">
        <v>180</v>
      </c>
      <c r="G1161">
        <v>19.188888888333334</v>
      </c>
      <c r="H1161" t="s">
        <v>10891</v>
      </c>
      <c r="I1161" t="s">
        <v>10892</v>
      </c>
      <c r="J1161" t="s">
        <v>10893</v>
      </c>
      <c r="K1161" t="s">
        <v>10894</v>
      </c>
      <c r="L1161" t="s">
        <v>10895</v>
      </c>
      <c r="M1161" t="s">
        <v>10896</v>
      </c>
      <c r="N1161" t="s">
        <v>10897</v>
      </c>
      <c r="O1161" t="s">
        <v>10898</v>
      </c>
      <c r="P1161" t="s">
        <v>10899</v>
      </c>
    </row>
    <row r="1162" spans="1:24" x14ac:dyDescent="0.3">
      <c r="A1162" t="s">
        <v>4259</v>
      </c>
      <c r="B1162">
        <v>71</v>
      </c>
      <c r="C1162">
        <v>25059</v>
      </c>
      <c r="D1162">
        <v>0</v>
      </c>
      <c r="E1162" t="s">
        <v>2340</v>
      </c>
      <c r="F1162">
        <v>180</v>
      </c>
      <c r="G1162">
        <v>0.12777777833333334</v>
      </c>
      <c r="H1162" t="s">
        <v>10900</v>
      </c>
      <c r="I1162" t="s">
        <v>10901</v>
      </c>
      <c r="J1162" t="s">
        <v>10902</v>
      </c>
    </row>
    <row r="1163" spans="1:24" x14ac:dyDescent="0.3">
      <c r="A1163" t="s">
        <v>3859</v>
      </c>
      <c r="B1163">
        <v>71</v>
      </c>
      <c r="C1163">
        <v>29620</v>
      </c>
      <c r="D1163">
        <v>0</v>
      </c>
      <c r="E1163" t="s">
        <v>1441</v>
      </c>
      <c r="F1163">
        <v>180</v>
      </c>
      <c r="G1163">
        <v>5.7750000000000004</v>
      </c>
      <c r="H1163" t="s">
        <v>10903</v>
      </c>
      <c r="I1163" t="s">
        <v>10904</v>
      </c>
    </row>
    <row r="1164" spans="1:24" x14ac:dyDescent="0.3">
      <c r="A1164" t="s">
        <v>4974</v>
      </c>
      <c r="B1164">
        <v>71</v>
      </c>
      <c r="C1164">
        <v>99125</v>
      </c>
      <c r="D1164">
        <v>3</v>
      </c>
      <c r="E1164" t="s">
        <v>3245</v>
      </c>
      <c r="F1164">
        <v>181</v>
      </c>
      <c r="G1164">
        <v>0.17962962833333335</v>
      </c>
      <c r="H1164" t="s">
        <v>5120</v>
      </c>
      <c r="I1164" t="s">
        <v>10905</v>
      </c>
      <c r="J1164" t="s">
        <v>10906</v>
      </c>
      <c r="K1164" t="s">
        <v>10907</v>
      </c>
      <c r="L1164" t="s">
        <v>10908</v>
      </c>
      <c r="M1164" t="s">
        <v>10909</v>
      </c>
      <c r="N1164" t="s">
        <v>10910</v>
      </c>
      <c r="O1164" t="s">
        <v>10911</v>
      </c>
      <c r="P1164" t="s">
        <v>10912</v>
      </c>
    </row>
    <row r="1165" spans="1:24" x14ac:dyDescent="0.3">
      <c r="A1165" t="s">
        <v>3557</v>
      </c>
      <c r="B1165">
        <v>71</v>
      </c>
      <c r="C1165">
        <v>25057</v>
      </c>
      <c r="D1165">
        <v>0</v>
      </c>
      <c r="E1165" t="s">
        <v>735</v>
      </c>
      <c r="F1165">
        <v>181</v>
      </c>
      <c r="G1165">
        <v>6.2744444433333335</v>
      </c>
      <c r="H1165" t="s">
        <v>5120</v>
      </c>
      <c r="I1165" t="s">
        <v>10913</v>
      </c>
      <c r="J1165" t="s">
        <v>10914</v>
      </c>
      <c r="K1165" t="s">
        <v>10915</v>
      </c>
      <c r="L1165" t="s">
        <v>10916</v>
      </c>
      <c r="M1165" t="s">
        <v>10917</v>
      </c>
      <c r="N1165" t="s">
        <v>10918</v>
      </c>
      <c r="O1165" t="s">
        <v>10919</v>
      </c>
      <c r="P1165" t="s">
        <v>10920</v>
      </c>
      <c r="Q1165" t="s">
        <v>10921</v>
      </c>
      <c r="R1165" t="s">
        <v>10922</v>
      </c>
      <c r="S1165" t="s">
        <v>10923</v>
      </c>
      <c r="T1165" t="s">
        <v>10924</v>
      </c>
      <c r="U1165" t="s">
        <v>10925</v>
      </c>
      <c r="V1165" t="s">
        <v>10926</v>
      </c>
    </row>
    <row r="1166" spans="1:24" x14ac:dyDescent="0.3">
      <c r="A1166" t="s">
        <v>4263</v>
      </c>
      <c r="B1166">
        <v>71</v>
      </c>
      <c r="C1166">
        <v>25060</v>
      </c>
      <c r="D1166">
        <v>0</v>
      </c>
      <c r="E1166" t="s">
        <v>2347</v>
      </c>
      <c r="F1166">
        <v>182</v>
      </c>
      <c r="G1166">
        <v>0.16041666666666668</v>
      </c>
      <c r="H1166" t="s">
        <v>5120</v>
      </c>
      <c r="I1166" t="s">
        <v>5120</v>
      </c>
      <c r="J1166" t="s">
        <v>10927</v>
      </c>
      <c r="K1166" t="s">
        <v>10928</v>
      </c>
      <c r="L1166" t="s">
        <v>10929</v>
      </c>
      <c r="M1166" t="s">
        <v>10930</v>
      </c>
      <c r="N1166" t="s">
        <v>10931</v>
      </c>
      <c r="O1166" t="s">
        <v>10932</v>
      </c>
    </row>
    <row r="1167" spans="1:24" x14ac:dyDescent="0.3">
      <c r="A1167" t="s">
        <v>4975</v>
      </c>
      <c r="B1167">
        <v>71</v>
      </c>
      <c r="C1167">
        <v>99125</v>
      </c>
      <c r="D1167">
        <v>0</v>
      </c>
      <c r="E1167" t="s">
        <v>3244</v>
      </c>
      <c r="F1167">
        <v>182</v>
      </c>
      <c r="G1167">
        <v>0.21111110999999999</v>
      </c>
      <c r="H1167" t="s">
        <v>5120</v>
      </c>
      <c r="I1167" t="s">
        <v>10933</v>
      </c>
      <c r="J1167" t="s">
        <v>10934</v>
      </c>
      <c r="K1167" t="s">
        <v>10935</v>
      </c>
      <c r="L1167" t="s">
        <v>10936</v>
      </c>
      <c r="M1167" t="s">
        <v>10937</v>
      </c>
      <c r="N1167" t="s">
        <v>10938</v>
      </c>
      <c r="O1167" t="s">
        <v>10939</v>
      </c>
      <c r="P1167" t="s">
        <v>10940</v>
      </c>
    </row>
    <row r="1168" spans="1:24" x14ac:dyDescent="0.3">
      <c r="A1168" t="s">
        <v>3692</v>
      </c>
      <c r="B1168">
        <v>71</v>
      </c>
      <c r="C1168">
        <v>28067</v>
      </c>
      <c r="D1168">
        <v>0</v>
      </c>
      <c r="E1168" t="s">
        <v>1079</v>
      </c>
      <c r="F1168">
        <v>182</v>
      </c>
      <c r="G1168">
        <v>10.99375</v>
      </c>
      <c r="H1168" t="s">
        <v>10941</v>
      </c>
      <c r="I1168" t="s">
        <v>10942</v>
      </c>
      <c r="J1168" t="s">
        <v>10943</v>
      </c>
      <c r="K1168" t="s">
        <v>10944</v>
      </c>
      <c r="L1168" t="s">
        <v>10945</v>
      </c>
      <c r="M1168" t="s">
        <v>10946</v>
      </c>
      <c r="N1168" t="s">
        <v>10947</v>
      </c>
      <c r="O1168" t="s">
        <v>10948</v>
      </c>
    </row>
    <row r="1169" spans="1:17" x14ac:dyDescent="0.3">
      <c r="A1169" t="s">
        <v>4976</v>
      </c>
      <c r="B1169">
        <v>71</v>
      </c>
      <c r="C1169">
        <v>99125</v>
      </c>
      <c r="D1169">
        <v>1</v>
      </c>
      <c r="E1169" t="s">
        <v>3243</v>
      </c>
      <c r="F1169">
        <v>183</v>
      </c>
      <c r="G1169">
        <v>0.15555555500000001</v>
      </c>
      <c r="H1169" t="s">
        <v>5120</v>
      </c>
      <c r="I1169" t="s">
        <v>10949</v>
      </c>
      <c r="J1169" t="s">
        <v>10950</v>
      </c>
      <c r="K1169" t="s">
        <v>10951</v>
      </c>
      <c r="L1169" t="s">
        <v>10952</v>
      </c>
      <c r="M1169" t="s">
        <v>10953</v>
      </c>
      <c r="N1169" t="s">
        <v>10954</v>
      </c>
      <c r="O1169" t="s">
        <v>10955</v>
      </c>
      <c r="P1169" t="s">
        <v>10956</v>
      </c>
    </row>
    <row r="1170" spans="1:17" x14ac:dyDescent="0.3">
      <c r="A1170" t="s">
        <v>4977</v>
      </c>
      <c r="B1170">
        <v>71</v>
      </c>
      <c r="C1170">
        <v>99125</v>
      </c>
      <c r="D1170">
        <v>2</v>
      </c>
      <c r="E1170" t="s">
        <v>3242</v>
      </c>
      <c r="F1170">
        <v>184</v>
      </c>
      <c r="G1170">
        <v>0.16111111</v>
      </c>
      <c r="H1170" t="s">
        <v>5120</v>
      </c>
      <c r="I1170" t="s">
        <v>10957</v>
      </c>
      <c r="J1170" t="s">
        <v>10958</v>
      </c>
      <c r="K1170" t="s">
        <v>10959</v>
      </c>
      <c r="L1170" t="s">
        <v>10960</v>
      </c>
      <c r="M1170" t="s">
        <v>10961</v>
      </c>
      <c r="N1170" t="s">
        <v>10962</v>
      </c>
      <c r="O1170" t="s">
        <v>10963</v>
      </c>
      <c r="P1170" t="s">
        <v>10964</v>
      </c>
    </row>
    <row r="1171" spans="1:17" x14ac:dyDescent="0.3">
      <c r="A1171" t="s">
        <v>4978</v>
      </c>
      <c r="B1171">
        <v>71</v>
      </c>
      <c r="C1171">
        <v>99125</v>
      </c>
      <c r="D1171">
        <v>5</v>
      </c>
      <c r="E1171" t="s">
        <v>3248</v>
      </c>
      <c r="F1171">
        <v>185</v>
      </c>
      <c r="G1171">
        <v>0.15740740666666667</v>
      </c>
      <c r="H1171" t="s">
        <v>5120</v>
      </c>
      <c r="I1171" t="s">
        <v>10965</v>
      </c>
      <c r="J1171" t="s">
        <v>10966</v>
      </c>
      <c r="K1171" t="s">
        <v>10967</v>
      </c>
      <c r="L1171" t="s">
        <v>10968</v>
      </c>
      <c r="M1171" t="s">
        <v>10969</v>
      </c>
      <c r="N1171" t="s">
        <v>10970</v>
      </c>
      <c r="O1171" t="s">
        <v>10971</v>
      </c>
      <c r="P1171" t="s">
        <v>10972</v>
      </c>
    </row>
    <row r="1172" spans="1:17" x14ac:dyDescent="0.3">
      <c r="A1172" t="s">
        <v>3468</v>
      </c>
      <c r="B1172">
        <v>71</v>
      </c>
      <c r="C1172">
        <v>22640</v>
      </c>
      <c r="D1172">
        <v>0</v>
      </c>
      <c r="E1172" t="s">
        <v>472</v>
      </c>
      <c r="F1172">
        <v>186</v>
      </c>
      <c r="G1172">
        <v>0</v>
      </c>
      <c r="H1172" t="s">
        <v>5120</v>
      </c>
    </row>
    <row r="1173" spans="1:17" x14ac:dyDescent="0.3">
      <c r="A1173" t="s">
        <v>4155</v>
      </c>
      <c r="B1173">
        <v>71</v>
      </c>
      <c r="C1173">
        <v>32152</v>
      </c>
      <c r="D1173">
        <v>0</v>
      </c>
      <c r="E1173" t="s">
        <v>2111</v>
      </c>
      <c r="F1173">
        <v>190</v>
      </c>
      <c r="G1173">
        <v>13.153703703333333</v>
      </c>
      <c r="H1173" t="s">
        <v>5120</v>
      </c>
      <c r="I1173" t="s">
        <v>10973</v>
      </c>
      <c r="J1173" t="s">
        <v>10974</v>
      </c>
      <c r="K1173" t="s">
        <v>10975</v>
      </c>
      <c r="L1173" t="s">
        <v>10976</v>
      </c>
      <c r="M1173" t="s">
        <v>10977</v>
      </c>
      <c r="N1173" t="s">
        <v>10978</v>
      </c>
      <c r="O1173" t="s">
        <v>10979</v>
      </c>
      <c r="P1173" t="s">
        <v>10980</v>
      </c>
    </row>
    <row r="1174" spans="1:17" x14ac:dyDescent="0.3">
      <c r="A1174" t="s">
        <v>3439</v>
      </c>
      <c r="B1174">
        <v>71</v>
      </c>
      <c r="C1174">
        <v>19602</v>
      </c>
      <c r="D1174">
        <v>0</v>
      </c>
      <c r="E1174" t="s">
        <v>379</v>
      </c>
      <c r="F1174">
        <v>190</v>
      </c>
      <c r="G1174">
        <v>4.4375</v>
      </c>
      <c r="H1174" t="s">
        <v>10981</v>
      </c>
      <c r="I1174" t="s">
        <v>10982</v>
      </c>
      <c r="J1174" t="s">
        <v>10983</v>
      </c>
      <c r="K1174" t="s">
        <v>10984</v>
      </c>
    </row>
    <row r="1175" spans="1:17" x14ac:dyDescent="0.3">
      <c r="A1175" t="s">
        <v>3847</v>
      </c>
      <c r="B1175">
        <v>71</v>
      </c>
      <c r="C1175">
        <v>50806</v>
      </c>
      <c r="D1175">
        <v>0</v>
      </c>
      <c r="E1175" t="s">
        <v>1416</v>
      </c>
      <c r="F1175">
        <v>190</v>
      </c>
      <c r="G1175">
        <v>3.9541666666666666</v>
      </c>
      <c r="H1175" t="s">
        <v>10985</v>
      </c>
      <c r="I1175" t="s">
        <v>10986</v>
      </c>
      <c r="J1175" t="s">
        <v>10987</v>
      </c>
      <c r="K1175" t="s">
        <v>10988</v>
      </c>
    </row>
    <row r="1176" spans="1:17" x14ac:dyDescent="0.3">
      <c r="A1176" t="s">
        <v>4707</v>
      </c>
      <c r="B1176">
        <v>71</v>
      </c>
      <c r="C1176">
        <v>31183</v>
      </c>
      <c r="D1176">
        <v>1</v>
      </c>
      <c r="E1176" t="s">
        <v>3283</v>
      </c>
      <c r="F1176">
        <v>191</v>
      </c>
      <c r="G1176">
        <v>33.959259258333333</v>
      </c>
      <c r="H1176" t="s">
        <v>5120</v>
      </c>
      <c r="I1176" t="s">
        <v>10989</v>
      </c>
      <c r="J1176" t="s">
        <v>10990</v>
      </c>
      <c r="K1176" t="s">
        <v>10991</v>
      </c>
      <c r="L1176" t="s">
        <v>10992</v>
      </c>
      <c r="M1176" t="s">
        <v>10993</v>
      </c>
      <c r="N1176" t="s">
        <v>10994</v>
      </c>
      <c r="O1176" t="s">
        <v>10995</v>
      </c>
      <c r="P1176" t="s">
        <v>10996</v>
      </c>
    </row>
    <row r="1177" spans="1:17" x14ac:dyDescent="0.3">
      <c r="A1177" t="s">
        <v>4216</v>
      </c>
      <c r="B1177">
        <v>71</v>
      </c>
      <c r="C1177">
        <v>33199</v>
      </c>
      <c r="D1177">
        <v>0</v>
      </c>
      <c r="E1177" t="s">
        <v>2252</v>
      </c>
      <c r="F1177">
        <v>195</v>
      </c>
      <c r="G1177">
        <v>1.7166666666666668</v>
      </c>
      <c r="H1177" t="s">
        <v>10997</v>
      </c>
      <c r="I1177" t="s">
        <v>10998</v>
      </c>
    </row>
    <row r="1178" spans="1:17" x14ac:dyDescent="0.3">
      <c r="A1178" t="s">
        <v>4707</v>
      </c>
      <c r="B1178">
        <v>71</v>
      </c>
      <c r="C1178">
        <v>31183</v>
      </c>
      <c r="D1178">
        <v>1</v>
      </c>
      <c r="E1178" t="s">
        <v>3283</v>
      </c>
      <c r="F1178">
        <v>200</v>
      </c>
      <c r="G1178">
        <v>21.443333333333335</v>
      </c>
      <c r="H1178" t="s">
        <v>5120</v>
      </c>
      <c r="I1178" t="s">
        <v>10999</v>
      </c>
      <c r="J1178" t="s">
        <v>11000</v>
      </c>
      <c r="K1178" t="s">
        <v>11001</v>
      </c>
      <c r="L1178" t="s">
        <v>11002</v>
      </c>
      <c r="M1178" t="s">
        <v>11003</v>
      </c>
      <c r="N1178" t="s">
        <v>11004</v>
      </c>
      <c r="O1178" t="s">
        <v>11005</v>
      </c>
      <c r="P1178" t="s">
        <v>11006</v>
      </c>
      <c r="Q1178" t="s">
        <v>11007</v>
      </c>
    </row>
    <row r="1179" spans="1:17" x14ac:dyDescent="0.3">
      <c r="A1179" t="s">
        <v>3468</v>
      </c>
      <c r="B1179">
        <v>71</v>
      </c>
      <c r="C1179">
        <v>22640</v>
      </c>
      <c r="D1179">
        <v>0</v>
      </c>
      <c r="E1179" t="s">
        <v>472</v>
      </c>
      <c r="F1179">
        <v>200</v>
      </c>
      <c r="G1179">
        <v>3.9666666666666668</v>
      </c>
      <c r="H1179" t="s">
        <v>11008</v>
      </c>
      <c r="I1179" t="s">
        <v>11009</v>
      </c>
    </row>
    <row r="1180" spans="1:17" x14ac:dyDescent="0.3">
      <c r="A1180" t="s">
        <v>3613</v>
      </c>
      <c r="B1180">
        <v>71</v>
      </c>
      <c r="C1180">
        <v>26721</v>
      </c>
      <c r="D1180">
        <v>0</v>
      </c>
      <c r="E1180" t="s">
        <v>885</v>
      </c>
      <c r="F1180">
        <v>200</v>
      </c>
      <c r="G1180">
        <v>5.2458333333333336</v>
      </c>
      <c r="H1180" t="s">
        <v>11010</v>
      </c>
      <c r="I1180" t="s">
        <v>11011</v>
      </c>
      <c r="J1180" t="s">
        <v>11012</v>
      </c>
      <c r="K1180" t="s">
        <v>11013</v>
      </c>
    </row>
    <row r="1181" spans="1:17" x14ac:dyDescent="0.3">
      <c r="A1181" t="s">
        <v>4080</v>
      </c>
      <c r="B1181">
        <v>71</v>
      </c>
      <c r="C1181">
        <v>31726</v>
      </c>
      <c r="D1181">
        <v>0</v>
      </c>
      <c r="E1181" t="s">
        <v>1945</v>
      </c>
      <c r="F1181">
        <v>200</v>
      </c>
      <c r="G1181">
        <v>6.8458333333333332</v>
      </c>
      <c r="H1181" t="s">
        <v>11014</v>
      </c>
      <c r="I1181" t="s">
        <v>11015</v>
      </c>
      <c r="J1181" t="s">
        <v>11016</v>
      </c>
      <c r="K1181" t="s">
        <v>11017</v>
      </c>
    </row>
    <row r="1182" spans="1:17" x14ac:dyDescent="0.3">
      <c r="A1182" t="s">
        <v>4214</v>
      </c>
      <c r="B1182">
        <v>71</v>
      </c>
      <c r="C1182">
        <v>22640</v>
      </c>
      <c r="D1182">
        <v>1</v>
      </c>
      <c r="E1182" t="s">
        <v>472</v>
      </c>
      <c r="F1182">
        <v>200</v>
      </c>
      <c r="G1182">
        <v>1.5333333333333334</v>
      </c>
      <c r="H1182" t="s">
        <v>11018</v>
      </c>
      <c r="I1182" t="s">
        <v>11019</v>
      </c>
    </row>
    <row r="1183" spans="1:17" x14ac:dyDescent="0.3">
      <c r="A1183" t="s">
        <v>3988</v>
      </c>
      <c r="B1183">
        <v>71</v>
      </c>
      <c r="C1183">
        <v>31214</v>
      </c>
      <c r="D1183">
        <v>0</v>
      </c>
      <c r="E1183" t="s">
        <v>1743</v>
      </c>
      <c r="F1183">
        <v>210</v>
      </c>
      <c r="G1183">
        <v>8.0500000000000007</v>
      </c>
      <c r="H1183" t="s">
        <v>11020</v>
      </c>
      <c r="I1183" t="s">
        <v>11021</v>
      </c>
    </row>
    <row r="1184" spans="1:17" x14ac:dyDescent="0.3">
      <c r="A1184" t="s">
        <v>4595</v>
      </c>
      <c r="B1184">
        <v>71</v>
      </c>
      <c r="C1184">
        <v>99033</v>
      </c>
      <c r="D1184">
        <v>289</v>
      </c>
      <c r="E1184" t="s">
        <v>3005</v>
      </c>
      <c r="F1184">
        <v>211</v>
      </c>
      <c r="G1184">
        <v>7.6124999999999998</v>
      </c>
      <c r="H1184" t="s">
        <v>11022</v>
      </c>
      <c r="I1184" t="s">
        <v>11023</v>
      </c>
      <c r="J1184" t="s">
        <v>11024</v>
      </c>
      <c r="K1184" t="s">
        <v>11025</v>
      </c>
    </row>
    <row r="1185" spans="1:15" x14ac:dyDescent="0.3">
      <c r="A1185" t="s">
        <v>3991</v>
      </c>
      <c r="B1185">
        <v>71</v>
      </c>
      <c r="C1185">
        <v>31237</v>
      </c>
      <c r="D1185">
        <v>0</v>
      </c>
      <c r="E1185" t="s">
        <v>1752</v>
      </c>
      <c r="F1185">
        <v>212</v>
      </c>
      <c r="G1185">
        <v>4.6138888883333333</v>
      </c>
      <c r="H1185" t="s">
        <v>5120</v>
      </c>
      <c r="I1185" t="s">
        <v>11026</v>
      </c>
      <c r="J1185" t="s">
        <v>11027</v>
      </c>
      <c r="K1185" t="s">
        <v>11028</v>
      </c>
      <c r="L1185" t="s">
        <v>11029</v>
      </c>
      <c r="M1185" t="s">
        <v>11030</v>
      </c>
    </row>
    <row r="1186" spans="1:15" x14ac:dyDescent="0.3">
      <c r="A1186" t="s">
        <v>4525</v>
      </c>
      <c r="B1186">
        <v>71</v>
      </c>
      <c r="C1186">
        <v>31915</v>
      </c>
      <c r="D1186">
        <v>1</v>
      </c>
      <c r="E1186" t="s">
        <v>120</v>
      </c>
      <c r="F1186">
        <v>240</v>
      </c>
      <c r="G1186">
        <v>8.2833333333333332</v>
      </c>
      <c r="H1186" t="s">
        <v>11031</v>
      </c>
      <c r="I1186" t="s">
        <v>11032</v>
      </c>
      <c r="J1186" t="s">
        <v>11033</v>
      </c>
      <c r="K1186" t="s">
        <v>11034</v>
      </c>
      <c r="L1186" t="s">
        <v>11035</v>
      </c>
      <c r="M1186" t="s">
        <v>11036</v>
      </c>
      <c r="N1186" t="s">
        <v>11037</v>
      </c>
      <c r="O1186" t="s">
        <v>11038</v>
      </c>
    </row>
    <row r="1187" spans="1:15" x14ac:dyDescent="0.3">
      <c r="A1187" t="s">
        <v>3590</v>
      </c>
      <c r="B1187">
        <v>71</v>
      </c>
      <c r="C1187">
        <v>25854</v>
      </c>
      <c r="D1187">
        <v>0</v>
      </c>
      <c r="E1187" t="s">
        <v>828</v>
      </c>
      <c r="F1187">
        <v>250</v>
      </c>
      <c r="G1187">
        <v>14.016666666666667</v>
      </c>
      <c r="H1187" t="s">
        <v>11039</v>
      </c>
      <c r="I1187" t="s">
        <v>11040</v>
      </c>
    </row>
    <row r="1188" spans="1:15" x14ac:dyDescent="0.3">
      <c r="A1188" t="s">
        <v>3776</v>
      </c>
      <c r="B1188">
        <v>71</v>
      </c>
      <c r="C1188">
        <v>29090</v>
      </c>
      <c r="D1188">
        <v>0</v>
      </c>
      <c r="E1188" t="s">
        <v>1259</v>
      </c>
      <c r="F1188">
        <v>260</v>
      </c>
      <c r="G1188">
        <v>43.1</v>
      </c>
      <c r="H1188" t="s">
        <v>11041</v>
      </c>
      <c r="I1188" t="s">
        <v>11042</v>
      </c>
      <c r="J1188" t="s">
        <v>11043</v>
      </c>
      <c r="K1188" t="s">
        <v>11044</v>
      </c>
      <c r="L1188" t="s">
        <v>11045</v>
      </c>
      <c r="M1188" t="s">
        <v>11046</v>
      </c>
      <c r="N1188" t="s">
        <v>11047</v>
      </c>
      <c r="O1188" t="s">
        <v>11048</v>
      </c>
    </row>
    <row r="1189" spans="1:15" x14ac:dyDescent="0.3">
      <c r="A1189" t="s">
        <v>4668</v>
      </c>
      <c r="B1189">
        <v>71</v>
      </c>
      <c r="C1189">
        <v>99079</v>
      </c>
      <c r="D1189">
        <v>33</v>
      </c>
      <c r="E1189" t="s">
        <v>3152</v>
      </c>
      <c r="F1189">
        <v>300</v>
      </c>
      <c r="G1189">
        <v>16.954166666666666</v>
      </c>
      <c r="H1189" t="s">
        <v>5120</v>
      </c>
      <c r="I1189" t="s">
        <v>11049</v>
      </c>
      <c r="J1189" t="s">
        <v>11050</v>
      </c>
      <c r="K1189" t="s">
        <v>11051</v>
      </c>
    </row>
    <row r="1190" spans="1:15" x14ac:dyDescent="0.3">
      <c r="A1190" t="s">
        <v>3465</v>
      </c>
      <c r="B1190">
        <v>71</v>
      </c>
      <c r="C1190">
        <v>22315</v>
      </c>
      <c r="D1190">
        <v>0</v>
      </c>
      <c r="E1190" t="s">
        <v>462</v>
      </c>
      <c r="F1190">
        <v>9999</v>
      </c>
      <c r="G1190">
        <v>0</v>
      </c>
      <c r="H1190" t="s">
        <v>5120</v>
      </c>
    </row>
    <row r="1191" spans="1:15" x14ac:dyDescent="0.3">
      <c r="A1191" t="s">
        <v>4642</v>
      </c>
      <c r="B1191">
        <v>71</v>
      </c>
      <c r="C1191">
        <v>31183</v>
      </c>
      <c r="D1191">
        <v>2</v>
      </c>
      <c r="E1191" t="s">
        <v>3097</v>
      </c>
      <c r="F1191">
        <v>9999</v>
      </c>
      <c r="G1191">
        <v>5.2333333333333334</v>
      </c>
      <c r="H1191" t="s">
        <v>11052</v>
      </c>
      <c r="I1191" t="s">
        <v>11053</v>
      </c>
      <c r="J1191" t="s">
        <v>11054</v>
      </c>
    </row>
    <row r="1192" spans="1:15" x14ac:dyDescent="0.3">
      <c r="A1192" t="s">
        <v>3991</v>
      </c>
      <c r="B1192">
        <v>71</v>
      </c>
      <c r="C1192">
        <v>31237</v>
      </c>
      <c r="D1192">
        <v>0</v>
      </c>
      <c r="E1192" t="s">
        <v>1752</v>
      </c>
      <c r="F1192">
        <v>9999</v>
      </c>
      <c r="G1192">
        <v>0.19166666666666668</v>
      </c>
      <c r="H1192" t="s">
        <v>11055</v>
      </c>
      <c r="I1192" t="s">
        <v>11056</v>
      </c>
      <c r="J1192" t="s">
        <v>11057</v>
      </c>
      <c r="K1192" t="s">
        <v>11058</v>
      </c>
    </row>
    <row r="1193" spans="1:15" x14ac:dyDescent="0.3">
      <c r="A1193" t="s">
        <v>3517</v>
      </c>
      <c r="B1193">
        <v>71</v>
      </c>
      <c r="C1193">
        <v>24310</v>
      </c>
      <c r="D1193">
        <v>0</v>
      </c>
      <c r="E1193" t="s">
        <v>621</v>
      </c>
      <c r="F1193">
        <v>9999</v>
      </c>
      <c r="G1193">
        <v>0.23333333333333334</v>
      </c>
      <c r="H1193" t="s">
        <v>11059</v>
      </c>
    </row>
    <row r="1194" spans="1:15" x14ac:dyDescent="0.3">
      <c r="A1194" t="s">
        <v>4757</v>
      </c>
      <c r="B1194">
        <v>71</v>
      </c>
      <c r="C1194">
        <v>99033</v>
      </c>
      <c r="D1194">
        <v>122</v>
      </c>
      <c r="E1194" t="s">
        <v>4758</v>
      </c>
      <c r="F1194">
        <v>9999</v>
      </c>
      <c r="G1194">
        <v>0.18333333333333335</v>
      </c>
      <c r="H1194" t="s">
        <v>11060</v>
      </c>
    </row>
    <row r="1195" spans="1:15" x14ac:dyDescent="0.3">
      <c r="A1195" t="s">
        <v>4088</v>
      </c>
      <c r="B1195">
        <v>71</v>
      </c>
      <c r="C1195">
        <v>99033</v>
      </c>
      <c r="D1195">
        <v>116</v>
      </c>
      <c r="E1195" t="s">
        <v>4838</v>
      </c>
      <c r="F1195">
        <v>9999</v>
      </c>
      <c r="G1195">
        <v>0.18333333333333335</v>
      </c>
      <c r="H1195" t="s">
        <v>11061</v>
      </c>
      <c r="I1195" t="s">
        <v>11062</v>
      </c>
    </row>
    <row r="1196" spans="1:15" x14ac:dyDescent="0.3">
      <c r="A1196" t="s">
        <v>4668</v>
      </c>
      <c r="B1196">
        <v>71</v>
      </c>
      <c r="C1196">
        <v>99079</v>
      </c>
      <c r="D1196">
        <v>33</v>
      </c>
      <c r="E1196" t="s">
        <v>3152</v>
      </c>
      <c r="F1196">
        <v>9999</v>
      </c>
      <c r="G1196">
        <v>6.166666666666667</v>
      </c>
      <c r="H1196" t="s">
        <v>11063</v>
      </c>
      <c r="I1196" t="s">
        <v>11064</v>
      </c>
    </row>
    <row r="1197" spans="1:15" x14ac:dyDescent="0.3">
      <c r="A1197" t="s">
        <v>3776</v>
      </c>
      <c r="B1197">
        <v>71</v>
      </c>
      <c r="C1197">
        <v>29090</v>
      </c>
      <c r="D1197">
        <v>0</v>
      </c>
      <c r="E1197" t="s">
        <v>1259</v>
      </c>
      <c r="F1197">
        <v>9999</v>
      </c>
      <c r="G1197">
        <v>9.4666666666666668</v>
      </c>
      <c r="H1197" t="s">
        <v>11065</v>
      </c>
    </row>
    <row r="1198" spans="1:15" x14ac:dyDescent="0.3">
      <c r="A1198" t="s">
        <v>3557</v>
      </c>
      <c r="B1198">
        <v>71</v>
      </c>
      <c r="C1198">
        <v>25057</v>
      </c>
      <c r="D1198">
        <v>0</v>
      </c>
      <c r="E1198" t="s">
        <v>735</v>
      </c>
      <c r="F1198">
        <v>9999</v>
      </c>
      <c r="G1198">
        <v>25.833333333333332</v>
      </c>
      <c r="H1198" t="s">
        <v>11066</v>
      </c>
      <c r="I1198" t="s">
        <v>11067</v>
      </c>
    </row>
    <row r="1199" spans="1:15" x14ac:dyDescent="0.3">
      <c r="A1199" t="s">
        <v>4707</v>
      </c>
      <c r="B1199">
        <v>71</v>
      </c>
      <c r="C1199">
        <v>31183</v>
      </c>
      <c r="D1199">
        <v>1</v>
      </c>
      <c r="E1199" t="s">
        <v>3283</v>
      </c>
      <c r="F1199">
        <v>9999</v>
      </c>
      <c r="G1199">
        <v>0.13333333333333333</v>
      </c>
      <c r="H1199" t="s">
        <v>11068</v>
      </c>
    </row>
    <row r="1200" spans="1:15" x14ac:dyDescent="0.3">
      <c r="A1200" t="s">
        <v>4533</v>
      </c>
      <c r="B1200">
        <v>71</v>
      </c>
      <c r="C1200">
        <v>99033</v>
      </c>
      <c r="D1200">
        <v>260</v>
      </c>
      <c r="E1200" t="s">
        <v>4876</v>
      </c>
      <c r="F1200">
        <v>9999</v>
      </c>
      <c r="G1200">
        <v>7.3166666666666664</v>
      </c>
      <c r="H1200" t="s">
        <v>11069</v>
      </c>
    </row>
    <row r="1201" spans="1:20" x14ac:dyDescent="0.3">
      <c r="A1201" t="s">
        <v>4583</v>
      </c>
      <c r="B1201">
        <v>72</v>
      </c>
      <c r="C1201">
        <v>99153</v>
      </c>
      <c r="D1201">
        <v>8</v>
      </c>
      <c r="E1201" t="s">
        <v>1839</v>
      </c>
      <c r="F1201">
        <v>1</v>
      </c>
      <c r="G1201">
        <v>0.53</v>
      </c>
      <c r="H1201" t="s">
        <v>5120</v>
      </c>
      <c r="I1201" t="s">
        <v>11070</v>
      </c>
      <c r="J1201" t="s">
        <v>11071</v>
      </c>
      <c r="K1201" t="s">
        <v>11072</v>
      </c>
      <c r="L1201" t="s">
        <v>11073</v>
      </c>
    </row>
    <row r="1202" spans="1:20" x14ac:dyDescent="0.3">
      <c r="A1202" t="s">
        <v>4640</v>
      </c>
      <c r="B1202">
        <v>72</v>
      </c>
      <c r="C1202">
        <v>432901</v>
      </c>
      <c r="D1202">
        <v>2</v>
      </c>
      <c r="E1202" t="s">
        <v>3093</v>
      </c>
      <c r="F1202">
        <v>1</v>
      </c>
      <c r="G1202">
        <v>2.6458333333333335</v>
      </c>
      <c r="H1202" t="s">
        <v>11074</v>
      </c>
      <c r="I1202" t="s">
        <v>11075</v>
      </c>
      <c r="J1202" t="s">
        <v>11076</v>
      </c>
      <c r="K1202" t="s">
        <v>11077</v>
      </c>
      <c r="L1202" t="s">
        <v>11078</v>
      </c>
      <c r="M1202" t="s">
        <v>11079</v>
      </c>
      <c r="N1202" t="s">
        <v>11080</v>
      </c>
      <c r="O1202" t="s">
        <v>11081</v>
      </c>
    </row>
    <row r="1203" spans="1:20" x14ac:dyDescent="0.3">
      <c r="A1203" t="s">
        <v>4655</v>
      </c>
      <c r="B1203">
        <v>72</v>
      </c>
      <c r="C1203">
        <v>33573</v>
      </c>
      <c r="D1203">
        <v>0</v>
      </c>
      <c r="E1203" t="s">
        <v>2456</v>
      </c>
      <c r="F1203">
        <v>1</v>
      </c>
      <c r="G1203">
        <v>3.5583333333333336</v>
      </c>
      <c r="H1203" t="s">
        <v>11082</v>
      </c>
      <c r="I1203" t="s">
        <v>11083</v>
      </c>
      <c r="J1203" t="s">
        <v>11084</v>
      </c>
      <c r="K1203" t="s">
        <v>11085</v>
      </c>
    </row>
    <row r="1204" spans="1:20" x14ac:dyDescent="0.3">
      <c r="A1204" t="s">
        <v>4649</v>
      </c>
      <c r="B1204">
        <v>72</v>
      </c>
      <c r="C1204">
        <v>99079</v>
      </c>
      <c r="D1204">
        <v>32</v>
      </c>
      <c r="E1204" t="s">
        <v>3111</v>
      </c>
      <c r="F1204">
        <v>1</v>
      </c>
      <c r="G1204">
        <v>4.1520833333333336</v>
      </c>
      <c r="H1204" t="s">
        <v>11086</v>
      </c>
      <c r="I1204" t="s">
        <v>11087</v>
      </c>
      <c r="J1204" t="s">
        <v>11088</v>
      </c>
      <c r="K1204" t="s">
        <v>11089</v>
      </c>
      <c r="L1204" t="s">
        <v>11090</v>
      </c>
      <c r="M1204" t="s">
        <v>11091</v>
      </c>
      <c r="N1204" t="s">
        <v>11092</v>
      </c>
      <c r="O1204" t="s">
        <v>11093</v>
      </c>
    </row>
    <row r="1205" spans="1:20" x14ac:dyDescent="0.3">
      <c r="A1205" t="s">
        <v>4625</v>
      </c>
      <c r="B1205">
        <v>72</v>
      </c>
      <c r="C1205">
        <v>33480</v>
      </c>
      <c r="D1205">
        <v>0</v>
      </c>
      <c r="E1205" t="s">
        <v>3061</v>
      </c>
      <c r="F1205">
        <v>1</v>
      </c>
      <c r="G1205">
        <v>1.8645833333333335</v>
      </c>
      <c r="H1205" t="s">
        <v>11094</v>
      </c>
      <c r="I1205" t="s">
        <v>11095</v>
      </c>
      <c r="J1205" t="s">
        <v>11096</v>
      </c>
      <c r="K1205" t="s">
        <v>11097</v>
      </c>
      <c r="L1205" t="s">
        <v>11098</v>
      </c>
      <c r="M1205" t="s">
        <v>11099</v>
      </c>
      <c r="N1205" t="s">
        <v>11100</v>
      </c>
      <c r="O1205" t="s">
        <v>11101</v>
      </c>
    </row>
    <row r="1206" spans="1:20" x14ac:dyDescent="0.3">
      <c r="A1206" t="s">
        <v>4648</v>
      </c>
      <c r="B1206">
        <v>72</v>
      </c>
      <c r="C1206">
        <v>33032</v>
      </c>
      <c r="D1206">
        <v>1</v>
      </c>
      <c r="E1206" t="s">
        <v>3108</v>
      </c>
      <c r="F1206">
        <v>1</v>
      </c>
      <c r="G1206">
        <v>2.0796296283333335</v>
      </c>
      <c r="H1206" t="s">
        <v>11102</v>
      </c>
      <c r="I1206" t="s">
        <v>11103</v>
      </c>
      <c r="J1206" t="s">
        <v>11104</v>
      </c>
      <c r="K1206" t="s">
        <v>11105</v>
      </c>
      <c r="L1206" t="s">
        <v>11106</v>
      </c>
      <c r="M1206" t="s">
        <v>11107</v>
      </c>
      <c r="N1206" t="s">
        <v>11108</v>
      </c>
      <c r="O1206" t="s">
        <v>11109</v>
      </c>
      <c r="P1206" t="s">
        <v>11110</v>
      </c>
    </row>
    <row r="1207" spans="1:20" x14ac:dyDescent="0.3">
      <c r="A1207" t="s">
        <v>4605</v>
      </c>
      <c r="B1207">
        <v>72</v>
      </c>
      <c r="C1207">
        <v>99104</v>
      </c>
      <c r="D1207">
        <v>33</v>
      </c>
      <c r="E1207" t="s">
        <v>3026</v>
      </c>
      <c r="F1207">
        <v>1</v>
      </c>
      <c r="G1207">
        <v>3.6916666666666669</v>
      </c>
      <c r="H1207" t="s">
        <v>11111</v>
      </c>
      <c r="I1207" t="s">
        <v>11112</v>
      </c>
      <c r="J1207" t="s">
        <v>11113</v>
      </c>
      <c r="K1207" t="s">
        <v>11114</v>
      </c>
      <c r="L1207" t="s">
        <v>11115</v>
      </c>
      <c r="M1207" t="s">
        <v>11116</v>
      </c>
      <c r="N1207" t="s">
        <v>11117</v>
      </c>
      <c r="O1207" t="s">
        <v>11118</v>
      </c>
    </row>
    <row r="1208" spans="1:20" x14ac:dyDescent="0.3">
      <c r="A1208" t="s">
        <v>4604</v>
      </c>
      <c r="B1208">
        <v>72</v>
      </c>
      <c r="C1208">
        <v>99104</v>
      </c>
      <c r="D1208">
        <v>32</v>
      </c>
      <c r="E1208" t="s">
        <v>3023</v>
      </c>
      <c r="F1208">
        <v>1</v>
      </c>
      <c r="G1208">
        <v>6.1400000000000006</v>
      </c>
      <c r="H1208" t="s">
        <v>11119</v>
      </c>
      <c r="I1208" t="s">
        <v>11120</v>
      </c>
      <c r="J1208" t="s">
        <v>11121</v>
      </c>
      <c r="K1208" t="s">
        <v>11122</v>
      </c>
      <c r="L1208" t="s">
        <v>11123</v>
      </c>
      <c r="M1208" t="s">
        <v>11124</v>
      </c>
      <c r="N1208" t="s">
        <v>11125</v>
      </c>
      <c r="O1208" t="s">
        <v>11126</v>
      </c>
      <c r="P1208" t="s">
        <v>11127</v>
      </c>
      <c r="Q1208" t="s">
        <v>11128</v>
      </c>
    </row>
    <row r="1209" spans="1:20" x14ac:dyDescent="0.3">
      <c r="A1209" t="s">
        <v>4614</v>
      </c>
      <c r="B1209">
        <v>72</v>
      </c>
      <c r="C1209">
        <v>99104</v>
      </c>
      <c r="D1209">
        <v>34</v>
      </c>
      <c r="E1209" t="s">
        <v>3041</v>
      </c>
      <c r="F1209">
        <v>1</v>
      </c>
      <c r="G1209">
        <v>0.14814814833333334</v>
      </c>
      <c r="H1209" t="s">
        <v>11129</v>
      </c>
      <c r="I1209" t="s">
        <v>11130</v>
      </c>
      <c r="J1209" t="s">
        <v>11131</v>
      </c>
      <c r="K1209" t="s">
        <v>11132</v>
      </c>
      <c r="L1209" t="s">
        <v>11133</v>
      </c>
      <c r="M1209" t="s">
        <v>11134</v>
      </c>
      <c r="N1209" t="s">
        <v>11135</v>
      </c>
      <c r="O1209" t="s">
        <v>11136</v>
      </c>
      <c r="P1209" t="s">
        <v>11137</v>
      </c>
    </row>
    <row r="1210" spans="1:20" x14ac:dyDescent="0.3">
      <c r="A1210" t="s">
        <v>4577</v>
      </c>
      <c r="B1210">
        <v>72</v>
      </c>
      <c r="C1210">
        <v>99153</v>
      </c>
      <c r="D1210">
        <v>1</v>
      </c>
      <c r="E1210" t="s">
        <v>1839</v>
      </c>
      <c r="F1210">
        <v>1</v>
      </c>
      <c r="G1210">
        <v>0.69166666666666665</v>
      </c>
      <c r="H1210" t="s">
        <v>11138</v>
      </c>
      <c r="I1210" t="s">
        <v>11139</v>
      </c>
      <c r="J1210" t="s">
        <v>11140</v>
      </c>
      <c r="K1210" t="s">
        <v>11141</v>
      </c>
    </row>
    <row r="1211" spans="1:20" x14ac:dyDescent="0.3">
      <c r="A1211" t="s">
        <v>4549</v>
      </c>
      <c r="B1211">
        <v>72</v>
      </c>
      <c r="C1211">
        <v>33375</v>
      </c>
      <c r="D1211">
        <v>0</v>
      </c>
      <c r="E1211" t="s">
        <v>2923</v>
      </c>
      <c r="F1211">
        <v>1</v>
      </c>
      <c r="G1211">
        <v>0.11666666666666667</v>
      </c>
      <c r="H1211" t="s">
        <v>11142</v>
      </c>
    </row>
    <row r="1212" spans="1:20" x14ac:dyDescent="0.3">
      <c r="A1212" t="s">
        <v>4530</v>
      </c>
      <c r="B1212">
        <v>72</v>
      </c>
      <c r="C1212">
        <v>33335</v>
      </c>
      <c r="D1212">
        <v>0</v>
      </c>
      <c r="E1212" t="s">
        <v>2890</v>
      </c>
      <c r="F1212">
        <v>1</v>
      </c>
      <c r="G1212">
        <v>0.13333333333333333</v>
      </c>
      <c r="H1212" t="s">
        <v>11143</v>
      </c>
    </row>
    <row r="1213" spans="1:20" x14ac:dyDescent="0.3">
      <c r="A1213" t="s">
        <v>3727</v>
      </c>
      <c r="B1213">
        <v>72</v>
      </c>
      <c r="C1213">
        <v>28474</v>
      </c>
      <c r="D1213">
        <v>0</v>
      </c>
      <c r="E1213" t="s">
        <v>1156</v>
      </c>
      <c r="F1213">
        <v>1</v>
      </c>
      <c r="G1213">
        <v>0.17500000000000002</v>
      </c>
      <c r="H1213" t="s">
        <v>11144</v>
      </c>
      <c r="I1213" t="s">
        <v>11145</v>
      </c>
    </row>
    <row r="1214" spans="1:20" x14ac:dyDescent="0.3">
      <c r="A1214" t="s">
        <v>4345</v>
      </c>
      <c r="B1214">
        <v>72</v>
      </c>
      <c r="C1214">
        <v>24236</v>
      </c>
      <c r="D1214">
        <v>0</v>
      </c>
      <c r="E1214" t="s">
        <v>2510</v>
      </c>
      <c r="F1214">
        <v>1</v>
      </c>
      <c r="G1214">
        <v>0.1</v>
      </c>
      <c r="H1214" t="s">
        <v>11146</v>
      </c>
    </row>
    <row r="1215" spans="1:20" x14ac:dyDescent="0.3">
      <c r="A1215" t="s">
        <v>3194</v>
      </c>
      <c r="B1215">
        <v>72</v>
      </c>
      <c r="C1215">
        <v>99171</v>
      </c>
      <c r="D1215">
        <v>0</v>
      </c>
      <c r="E1215" t="s">
        <v>3195</v>
      </c>
      <c r="F1215">
        <v>1</v>
      </c>
      <c r="G1215">
        <v>0.34444444499999999</v>
      </c>
      <c r="H1215" t="s">
        <v>11147</v>
      </c>
      <c r="I1215" t="s">
        <v>11148</v>
      </c>
      <c r="J1215" t="s">
        <v>11149</v>
      </c>
    </row>
    <row r="1216" spans="1:20" x14ac:dyDescent="0.3">
      <c r="A1216" t="s">
        <v>4074</v>
      </c>
      <c r="B1216">
        <v>72</v>
      </c>
      <c r="C1216">
        <v>99033</v>
      </c>
      <c r="D1216">
        <v>104</v>
      </c>
      <c r="E1216" t="s">
        <v>4830</v>
      </c>
      <c r="F1216">
        <v>10</v>
      </c>
      <c r="G1216">
        <v>0.85</v>
      </c>
      <c r="H1216" t="s">
        <v>5120</v>
      </c>
      <c r="I1216" t="s">
        <v>11150</v>
      </c>
      <c r="J1216" t="s">
        <v>11151</v>
      </c>
      <c r="K1216" t="s">
        <v>11152</v>
      </c>
      <c r="L1216" t="s">
        <v>11153</v>
      </c>
      <c r="M1216" t="s">
        <v>11154</v>
      </c>
      <c r="N1216" t="s">
        <v>11155</v>
      </c>
      <c r="O1216" t="s">
        <v>11156</v>
      </c>
      <c r="P1216" t="s">
        <v>11157</v>
      </c>
      <c r="Q1216" t="s">
        <v>11158</v>
      </c>
      <c r="R1216" t="s">
        <v>11159</v>
      </c>
      <c r="S1216" t="s">
        <v>11160</v>
      </c>
      <c r="T1216" t="s">
        <v>11161</v>
      </c>
    </row>
    <row r="1217" spans="1:16" x14ac:dyDescent="0.3">
      <c r="A1217" t="s">
        <v>3471</v>
      </c>
      <c r="B1217">
        <v>72</v>
      </c>
      <c r="C1217">
        <v>22913</v>
      </c>
      <c r="D1217">
        <v>0</v>
      </c>
      <c r="E1217" t="s">
        <v>482</v>
      </c>
      <c r="F1217">
        <v>10</v>
      </c>
      <c r="G1217">
        <v>1.1958333333333333</v>
      </c>
      <c r="H1217" t="s">
        <v>11162</v>
      </c>
      <c r="I1217" t="s">
        <v>11163</v>
      </c>
      <c r="J1217" t="s">
        <v>11164</v>
      </c>
      <c r="K1217" t="s">
        <v>11165</v>
      </c>
      <c r="L1217" t="s">
        <v>11166</v>
      </c>
      <c r="M1217" t="s">
        <v>11167</v>
      </c>
      <c r="N1217" t="s">
        <v>11168</v>
      </c>
      <c r="O1217" t="s">
        <v>11169</v>
      </c>
    </row>
    <row r="1218" spans="1:16" x14ac:dyDescent="0.3">
      <c r="A1218" t="s">
        <v>3490</v>
      </c>
      <c r="B1218">
        <v>72</v>
      </c>
      <c r="C1218">
        <v>99079</v>
      </c>
      <c r="D1218">
        <v>1</v>
      </c>
      <c r="E1218" t="s">
        <v>544</v>
      </c>
      <c r="F1218">
        <v>10</v>
      </c>
      <c r="G1218">
        <v>10.114583333333334</v>
      </c>
      <c r="H1218" t="s">
        <v>11170</v>
      </c>
      <c r="I1218" t="s">
        <v>11171</v>
      </c>
      <c r="J1218" t="s">
        <v>11172</v>
      </c>
      <c r="K1218" t="s">
        <v>11173</v>
      </c>
      <c r="L1218" t="s">
        <v>11174</v>
      </c>
      <c r="M1218" t="s">
        <v>11175</v>
      </c>
      <c r="N1218" t="s">
        <v>11176</v>
      </c>
      <c r="O1218" t="s">
        <v>11177</v>
      </c>
    </row>
    <row r="1219" spans="1:16" x14ac:dyDescent="0.3">
      <c r="A1219" t="s">
        <v>4145</v>
      </c>
      <c r="B1219">
        <v>72</v>
      </c>
      <c r="C1219">
        <v>99033</v>
      </c>
      <c r="D1219">
        <v>145</v>
      </c>
      <c r="E1219" t="s">
        <v>4848</v>
      </c>
      <c r="F1219">
        <v>10</v>
      </c>
      <c r="G1219">
        <v>3.0458333333333334</v>
      </c>
      <c r="H1219" t="s">
        <v>11178</v>
      </c>
      <c r="I1219" t="s">
        <v>11179</v>
      </c>
      <c r="J1219" t="s">
        <v>11180</v>
      </c>
      <c r="K1219" t="s">
        <v>11181</v>
      </c>
      <c r="L1219" t="s">
        <v>11182</v>
      </c>
      <c r="M1219" t="s">
        <v>11183</v>
      </c>
      <c r="N1219" t="s">
        <v>11184</v>
      </c>
      <c r="O1219" t="s">
        <v>11185</v>
      </c>
    </row>
    <row r="1220" spans="1:16" x14ac:dyDescent="0.3">
      <c r="A1220" t="s">
        <v>4352</v>
      </c>
      <c r="B1220">
        <v>72</v>
      </c>
      <c r="C1220">
        <v>99097</v>
      </c>
      <c r="D1220">
        <v>8</v>
      </c>
      <c r="E1220" t="s">
        <v>2526</v>
      </c>
      <c r="F1220">
        <v>20</v>
      </c>
      <c r="G1220">
        <v>0.28703703666666669</v>
      </c>
      <c r="H1220" t="s">
        <v>5120</v>
      </c>
      <c r="I1220" t="s">
        <v>11186</v>
      </c>
      <c r="J1220" t="s">
        <v>11187</v>
      </c>
      <c r="K1220" t="s">
        <v>11188</v>
      </c>
      <c r="L1220" t="s">
        <v>11189</v>
      </c>
      <c r="M1220" t="s">
        <v>11190</v>
      </c>
      <c r="N1220" t="s">
        <v>11191</v>
      </c>
      <c r="O1220" t="s">
        <v>11192</v>
      </c>
      <c r="P1220" t="s">
        <v>11193</v>
      </c>
    </row>
    <row r="1221" spans="1:16" x14ac:dyDescent="0.3">
      <c r="A1221" t="s">
        <v>3443</v>
      </c>
      <c r="B1221">
        <v>72</v>
      </c>
      <c r="C1221">
        <v>20195</v>
      </c>
      <c r="D1221">
        <v>0</v>
      </c>
      <c r="E1221" t="s">
        <v>392</v>
      </c>
      <c r="F1221">
        <v>20</v>
      </c>
      <c r="G1221">
        <v>6.3916666666666666</v>
      </c>
      <c r="H1221" t="s">
        <v>11194</v>
      </c>
      <c r="I1221" t="s">
        <v>11195</v>
      </c>
      <c r="J1221" t="s">
        <v>11196</v>
      </c>
      <c r="K1221" t="s">
        <v>11197</v>
      </c>
      <c r="L1221" t="s">
        <v>11198</v>
      </c>
      <c r="M1221" t="s">
        <v>11199</v>
      </c>
      <c r="N1221" t="s">
        <v>11200</v>
      </c>
      <c r="O1221" t="s">
        <v>11201</v>
      </c>
    </row>
    <row r="1222" spans="1:16" x14ac:dyDescent="0.3">
      <c r="A1222" t="s">
        <v>3755</v>
      </c>
      <c r="B1222">
        <v>72</v>
      </c>
      <c r="C1222">
        <v>28797</v>
      </c>
      <c r="D1222">
        <v>0</v>
      </c>
      <c r="E1222" t="s">
        <v>1192</v>
      </c>
      <c r="F1222">
        <v>20</v>
      </c>
      <c r="G1222">
        <v>1.23125</v>
      </c>
      <c r="H1222" t="s">
        <v>11202</v>
      </c>
      <c r="I1222" t="s">
        <v>11203</v>
      </c>
      <c r="J1222" t="s">
        <v>11204</v>
      </c>
      <c r="K1222" t="s">
        <v>11205</v>
      </c>
      <c r="L1222" t="s">
        <v>11206</v>
      </c>
      <c r="M1222" t="s">
        <v>11207</v>
      </c>
      <c r="N1222" t="s">
        <v>11208</v>
      </c>
      <c r="O1222" t="s">
        <v>11209</v>
      </c>
    </row>
    <row r="1223" spans="1:16" x14ac:dyDescent="0.3">
      <c r="A1223" t="s">
        <v>3886</v>
      </c>
      <c r="B1223">
        <v>72</v>
      </c>
      <c r="C1223">
        <v>29948</v>
      </c>
      <c r="D1223">
        <v>0</v>
      </c>
      <c r="E1223" t="s">
        <v>1511</v>
      </c>
      <c r="F1223">
        <v>22</v>
      </c>
      <c r="G1223">
        <v>6.2833333333333332</v>
      </c>
      <c r="H1223" t="s">
        <v>11210</v>
      </c>
      <c r="I1223" t="s">
        <v>11211</v>
      </c>
    </row>
    <row r="1224" spans="1:16" x14ac:dyDescent="0.3">
      <c r="A1224" t="s">
        <v>4183</v>
      </c>
      <c r="B1224">
        <v>72</v>
      </c>
      <c r="C1224">
        <v>32298</v>
      </c>
      <c r="D1224">
        <v>0</v>
      </c>
      <c r="E1224" t="s">
        <v>2179</v>
      </c>
      <c r="F1224">
        <v>23</v>
      </c>
      <c r="G1224">
        <v>6.3166666666666664</v>
      </c>
      <c r="H1224" t="s">
        <v>11212</v>
      </c>
      <c r="I1224" t="s">
        <v>11213</v>
      </c>
    </row>
    <row r="1225" spans="1:16" x14ac:dyDescent="0.3">
      <c r="A1225" t="s">
        <v>4351</v>
      </c>
      <c r="B1225">
        <v>72</v>
      </c>
      <c r="C1225">
        <v>99097</v>
      </c>
      <c r="D1225">
        <v>4</v>
      </c>
      <c r="E1225" t="s">
        <v>2524</v>
      </c>
      <c r="F1225">
        <v>30</v>
      </c>
      <c r="G1225">
        <v>0.205555555</v>
      </c>
      <c r="H1225" t="s">
        <v>5120</v>
      </c>
      <c r="I1225" t="s">
        <v>11214</v>
      </c>
      <c r="J1225" t="s">
        <v>11215</v>
      </c>
      <c r="K1225" t="s">
        <v>11216</v>
      </c>
      <c r="L1225" t="s">
        <v>11217</v>
      </c>
      <c r="M1225" t="s">
        <v>11218</v>
      </c>
      <c r="N1225" t="s">
        <v>11219</v>
      </c>
      <c r="O1225" t="s">
        <v>11220</v>
      </c>
      <c r="P1225" t="s">
        <v>11221</v>
      </c>
    </row>
    <row r="1226" spans="1:16" x14ac:dyDescent="0.3">
      <c r="A1226" t="s">
        <v>3440</v>
      </c>
      <c r="B1226">
        <v>72</v>
      </c>
      <c r="C1226">
        <v>19685</v>
      </c>
      <c r="D1226">
        <v>0</v>
      </c>
      <c r="E1226" t="s">
        <v>382</v>
      </c>
      <c r="F1226">
        <v>30</v>
      </c>
      <c r="G1226">
        <v>5.8937499999999998</v>
      </c>
      <c r="H1226" t="s">
        <v>11222</v>
      </c>
      <c r="I1226" t="s">
        <v>11223</v>
      </c>
      <c r="J1226" t="s">
        <v>11224</v>
      </c>
      <c r="K1226" t="s">
        <v>11225</v>
      </c>
      <c r="L1226" t="s">
        <v>11226</v>
      </c>
      <c r="M1226" t="s">
        <v>11227</v>
      </c>
      <c r="N1226" t="s">
        <v>11228</v>
      </c>
      <c r="O1226" t="s">
        <v>11229</v>
      </c>
    </row>
    <row r="1227" spans="1:16" x14ac:dyDescent="0.3">
      <c r="A1227" t="s">
        <v>3750</v>
      </c>
      <c r="B1227">
        <v>72</v>
      </c>
      <c r="C1227">
        <v>28709</v>
      </c>
      <c r="D1227">
        <v>0</v>
      </c>
      <c r="E1227" t="s">
        <v>1204</v>
      </c>
      <c r="F1227">
        <v>30</v>
      </c>
      <c r="G1227">
        <v>0.25416666666666665</v>
      </c>
      <c r="H1227" t="s">
        <v>11230</v>
      </c>
      <c r="I1227" t="s">
        <v>11231</v>
      </c>
      <c r="J1227" t="s">
        <v>11232</v>
      </c>
      <c r="K1227" t="s">
        <v>11233</v>
      </c>
    </row>
    <row r="1228" spans="1:16" x14ac:dyDescent="0.3">
      <c r="A1228" t="s">
        <v>3778</v>
      </c>
      <c r="B1228">
        <v>72</v>
      </c>
      <c r="C1228">
        <v>99079</v>
      </c>
      <c r="D1228">
        <v>12</v>
      </c>
      <c r="E1228" t="s">
        <v>1262</v>
      </c>
      <c r="F1228">
        <v>40</v>
      </c>
      <c r="G1228">
        <v>4.354166666666667</v>
      </c>
      <c r="H1228" t="s">
        <v>5120</v>
      </c>
      <c r="I1228" t="s">
        <v>11234</v>
      </c>
      <c r="J1228" t="s">
        <v>11235</v>
      </c>
      <c r="K1228" t="s">
        <v>11236</v>
      </c>
      <c r="L1228" t="s">
        <v>11237</v>
      </c>
      <c r="M1228" t="s">
        <v>11238</v>
      </c>
      <c r="N1228" t="s">
        <v>11239</v>
      </c>
      <c r="O1228" t="s">
        <v>11240</v>
      </c>
    </row>
    <row r="1229" spans="1:16" x14ac:dyDescent="0.3">
      <c r="A1229" t="s">
        <v>3687</v>
      </c>
      <c r="B1229">
        <v>72</v>
      </c>
      <c r="C1229">
        <v>99048</v>
      </c>
      <c r="D1229">
        <v>29</v>
      </c>
      <c r="E1229" t="s">
        <v>1068</v>
      </c>
      <c r="F1229">
        <v>40</v>
      </c>
      <c r="G1229">
        <v>2.4814814800000002</v>
      </c>
      <c r="H1229" t="s">
        <v>11241</v>
      </c>
      <c r="I1229" t="s">
        <v>11242</v>
      </c>
      <c r="J1229" t="s">
        <v>11243</v>
      </c>
      <c r="K1229" t="s">
        <v>11244</v>
      </c>
      <c r="L1229" t="s">
        <v>11245</v>
      </c>
      <c r="M1229" t="s">
        <v>11246</v>
      </c>
      <c r="N1229" t="s">
        <v>11247</v>
      </c>
      <c r="O1229" t="s">
        <v>11248</v>
      </c>
      <c r="P1229" t="s">
        <v>11249</v>
      </c>
    </row>
    <row r="1230" spans="1:16" x14ac:dyDescent="0.3">
      <c r="A1230" t="s">
        <v>4308</v>
      </c>
      <c r="B1230">
        <v>72</v>
      </c>
      <c r="C1230">
        <v>99104</v>
      </c>
      <c r="D1230">
        <v>4</v>
      </c>
      <c r="E1230" t="s">
        <v>2435</v>
      </c>
      <c r="F1230">
        <v>40</v>
      </c>
      <c r="G1230">
        <v>0.17500000000000002</v>
      </c>
      <c r="H1230" t="s">
        <v>11250</v>
      </c>
      <c r="I1230" t="s">
        <v>11251</v>
      </c>
    </row>
    <row r="1231" spans="1:16" x14ac:dyDescent="0.3">
      <c r="A1231" t="s">
        <v>3814</v>
      </c>
      <c r="B1231">
        <v>72</v>
      </c>
      <c r="C1231">
        <v>29345</v>
      </c>
      <c r="D1231">
        <v>0</v>
      </c>
      <c r="E1231" t="s">
        <v>1340</v>
      </c>
      <c r="F1231">
        <v>40</v>
      </c>
      <c r="G1231">
        <v>0.38333333333333336</v>
      </c>
      <c r="H1231" t="s">
        <v>11252</v>
      </c>
      <c r="I1231" t="s">
        <v>11253</v>
      </c>
    </row>
    <row r="1232" spans="1:16" x14ac:dyDescent="0.3">
      <c r="A1232" t="s">
        <v>4439</v>
      </c>
      <c r="B1232">
        <v>72</v>
      </c>
      <c r="C1232">
        <v>99117</v>
      </c>
      <c r="D1232">
        <v>55</v>
      </c>
      <c r="E1232" t="s">
        <v>2713</v>
      </c>
      <c r="F1232">
        <v>50</v>
      </c>
      <c r="G1232">
        <v>2.9629629616666668</v>
      </c>
      <c r="H1232" t="s">
        <v>5120</v>
      </c>
      <c r="I1232" t="s">
        <v>11254</v>
      </c>
      <c r="J1232" t="s">
        <v>11255</v>
      </c>
      <c r="K1232" t="s">
        <v>11256</v>
      </c>
      <c r="L1232" t="s">
        <v>11257</v>
      </c>
      <c r="M1232" t="s">
        <v>11258</v>
      </c>
      <c r="N1232" t="s">
        <v>11259</v>
      </c>
      <c r="O1232" t="s">
        <v>11260</v>
      </c>
      <c r="P1232" t="s">
        <v>11261</v>
      </c>
    </row>
    <row r="1233" spans="1:20" x14ac:dyDescent="0.3">
      <c r="A1233" t="s">
        <v>4408</v>
      </c>
      <c r="B1233">
        <v>72</v>
      </c>
      <c r="C1233">
        <v>31827</v>
      </c>
      <c r="D1233">
        <v>0</v>
      </c>
      <c r="E1233" t="s">
        <v>2652</v>
      </c>
      <c r="F1233">
        <v>50</v>
      </c>
      <c r="G1233">
        <v>0.16250000000000001</v>
      </c>
      <c r="H1233" t="s">
        <v>5120</v>
      </c>
      <c r="I1233" t="s">
        <v>11262</v>
      </c>
      <c r="J1233" t="s">
        <v>11263</v>
      </c>
      <c r="K1233" t="s">
        <v>11264</v>
      </c>
    </row>
    <row r="1234" spans="1:20" x14ac:dyDescent="0.3">
      <c r="A1234" t="s">
        <v>3668</v>
      </c>
      <c r="B1234">
        <v>72</v>
      </c>
      <c r="C1234">
        <v>27702</v>
      </c>
      <c r="D1234">
        <v>0</v>
      </c>
      <c r="E1234" t="s">
        <v>1022</v>
      </c>
      <c r="F1234">
        <v>50</v>
      </c>
      <c r="G1234">
        <v>4.270833333333333</v>
      </c>
      <c r="H1234" t="s">
        <v>11265</v>
      </c>
      <c r="I1234" t="s">
        <v>11266</v>
      </c>
      <c r="J1234" t="s">
        <v>11267</v>
      </c>
      <c r="K1234" t="s">
        <v>11268</v>
      </c>
      <c r="L1234" t="s">
        <v>11269</v>
      </c>
      <c r="M1234" t="s">
        <v>11270</v>
      </c>
      <c r="N1234" t="s">
        <v>11271</v>
      </c>
      <c r="O1234" t="s">
        <v>11272</v>
      </c>
    </row>
    <row r="1235" spans="1:20" x14ac:dyDescent="0.3">
      <c r="A1235" t="s">
        <v>3884</v>
      </c>
      <c r="B1235">
        <v>72</v>
      </c>
      <c r="C1235">
        <v>99048</v>
      </c>
      <c r="D1235">
        <v>34</v>
      </c>
      <c r="E1235" t="s">
        <v>1506</v>
      </c>
      <c r="F1235">
        <v>50</v>
      </c>
      <c r="G1235">
        <v>2.7050000000000001</v>
      </c>
      <c r="H1235" t="s">
        <v>11273</v>
      </c>
      <c r="I1235" t="s">
        <v>11274</v>
      </c>
      <c r="J1235" t="s">
        <v>11275</v>
      </c>
      <c r="K1235" t="s">
        <v>11276</v>
      </c>
      <c r="L1235" t="s">
        <v>11277</v>
      </c>
      <c r="M1235" t="s">
        <v>11278</v>
      </c>
      <c r="N1235" t="s">
        <v>11279</v>
      </c>
      <c r="O1235" t="s">
        <v>11280</v>
      </c>
      <c r="P1235" t="s">
        <v>11281</v>
      </c>
      <c r="Q1235" t="s">
        <v>11282</v>
      </c>
    </row>
    <row r="1236" spans="1:20" x14ac:dyDescent="0.3">
      <c r="A1236" t="s">
        <v>3488</v>
      </c>
      <c r="B1236">
        <v>72</v>
      </c>
      <c r="C1236">
        <v>24054</v>
      </c>
      <c r="D1236">
        <v>0</v>
      </c>
      <c r="E1236" t="s">
        <v>538</v>
      </c>
      <c r="F1236">
        <v>60</v>
      </c>
      <c r="G1236">
        <v>3.572916666666667</v>
      </c>
      <c r="H1236" t="s">
        <v>11283</v>
      </c>
      <c r="I1236" t="s">
        <v>11284</v>
      </c>
      <c r="J1236" t="s">
        <v>11285</v>
      </c>
      <c r="K1236" t="s">
        <v>11286</v>
      </c>
      <c r="L1236" t="s">
        <v>11287</v>
      </c>
      <c r="M1236" t="s">
        <v>11288</v>
      </c>
      <c r="N1236" t="s">
        <v>11289</v>
      </c>
      <c r="O1236" t="s">
        <v>11290</v>
      </c>
    </row>
    <row r="1237" spans="1:20" x14ac:dyDescent="0.3">
      <c r="A1237" t="s">
        <v>4315</v>
      </c>
      <c r="B1237">
        <v>72</v>
      </c>
      <c r="C1237">
        <v>99085</v>
      </c>
      <c r="D1237">
        <v>12</v>
      </c>
      <c r="E1237" t="s">
        <v>1802</v>
      </c>
      <c r="F1237">
        <v>60</v>
      </c>
      <c r="G1237">
        <v>0.25</v>
      </c>
      <c r="H1237" t="s">
        <v>11291</v>
      </c>
      <c r="I1237" t="s">
        <v>11292</v>
      </c>
    </row>
    <row r="1238" spans="1:20" x14ac:dyDescent="0.3">
      <c r="A1238" t="s">
        <v>4332</v>
      </c>
      <c r="B1238">
        <v>72</v>
      </c>
      <c r="C1238">
        <v>17501</v>
      </c>
      <c r="D1238">
        <v>0</v>
      </c>
      <c r="E1238" t="s">
        <v>2485</v>
      </c>
      <c r="F1238">
        <v>60</v>
      </c>
      <c r="G1238">
        <v>0.19583333333333333</v>
      </c>
      <c r="H1238" t="s">
        <v>11293</v>
      </c>
      <c r="I1238" t="s">
        <v>11294</v>
      </c>
      <c r="J1238" t="s">
        <v>11295</v>
      </c>
      <c r="K1238" t="s">
        <v>11296</v>
      </c>
    </row>
    <row r="1239" spans="1:20" x14ac:dyDescent="0.3">
      <c r="A1239" t="s">
        <v>4404</v>
      </c>
      <c r="B1239">
        <v>72</v>
      </c>
      <c r="C1239">
        <v>499014</v>
      </c>
      <c r="D1239">
        <v>64</v>
      </c>
      <c r="E1239" t="s">
        <v>44</v>
      </c>
      <c r="F1239">
        <v>70</v>
      </c>
      <c r="G1239">
        <v>0.29629629499999999</v>
      </c>
      <c r="H1239" t="s">
        <v>5120</v>
      </c>
      <c r="I1239" t="s">
        <v>11297</v>
      </c>
      <c r="J1239" t="s">
        <v>11298</v>
      </c>
      <c r="K1239" t="s">
        <v>11299</v>
      </c>
      <c r="L1239" t="s">
        <v>11300</v>
      </c>
      <c r="M1239" t="s">
        <v>11301</v>
      </c>
      <c r="N1239" t="s">
        <v>11302</v>
      </c>
      <c r="O1239" t="s">
        <v>11303</v>
      </c>
      <c r="P1239" t="s">
        <v>11304</v>
      </c>
    </row>
    <row r="1240" spans="1:20" x14ac:dyDescent="0.3">
      <c r="A1240" t="s">
        <v>4465</v>
      </c>
      <c r="B1240">
        <v>72</v>
      </c>
      <c r="C1240">
        <v>99079</v>
      </c>
      <c r="D1240">
        <v>8</v>
      </c>
      <c r="E1240" t="s">
        <v>2762</v>
      </c>
      <c r="F1240">
        <v>70</v>
      </c>
      <c r="G1240">
        <v>2.2312500000000002</v>
      </c>
      <c r="H1240" t="s">
        <v>5120</v>
      </c>
      <c r="I1240" t="s">
        <v>11305</v>
      </c>
      <c r="J1240" t="s">
        <v>11306</v>
      </c>
      <c r="K1240" t="s">
        <v>11307</v>
      </c>
      <c r="L1240" t="s">
        <v>11308</v>
      </c>
      <c r="M1240" t="s">
        <v>11309</v>
      </c>
      <c r="N1240" t="s">
        <v>11310</v>
      </c>
      <c r="O1240" t="s">
        <v>11311</v>
      </c>
    </row>
    <row r="1241" spans="1:20" x14ac:dyDescent="0.3">
      <c r="A1241" t="s">
        <v>4151</v>
      </c>
      <c r="B1241">
        <v>72</v>
      </c>
      <c r="C1241">
        <v>99033</v>
      </c>
      <c r="D1241">
        <v>148</v>
      </c>
      <c r="E1241" t="s">
        <v>2103</v>
      </c>
      <c r="F1241">
        <v>70</v>
      </c>
      <c r="G1241">
        <v>0.37</v>
      </c>
      <c r="H1241" t="s">
        <v>11312</v>
      </c>
      <c r="I1241" t="s">
        <v>11313</v>
      </c>
      <c r="J1241" t="s">
        <v>11314</v>
      </c>
      <c r="K1241" t="s">
        <v>11315</v>
      </c>
      <c r="L1241" t="s">
        <v>11316</v>
      </c>
    </row>
    <row r="1242" spans="1:20" x14ac:dyDescent="0.3">
      <c r="A1242" t="s">
        <v>4979</v>
      </c>
      <c r="B1242">
        <v>72</v>
      </c>
      <c r="C1242">
        <v>9292</v>
      </c>
      <c r="D1242">
        <v>0</v>
      </c>
      <c r="E1242" t="s">
        <v>4980</v>
      </c>
      <c r="F1242">
        <v>70</v>
      </c>
      <c r="G1242">
        <v>0.15</v>
      </c>
      <c r="H1242" t="s">
        <v>11317</v>
      </c>
    </row>
    <row r="1243" spans="1:20" x14ac:dyDescent="0.3">
      <c r="A1243" t="s">
        <v>3584</v>
      </c>
      <c r="B1243">
        <v>72</v>
      </c>
      <c r="C1243">
        <v>25556</v>
      </c>
      <c r="D1243">
        <v>0</v>
      </c>
      <c r="E1243" t="s">
        <v>811</v>
      </c>
      <c r="F1243">
        <v>70</v>
      </c>
      <c r="G1243">
        <v>0.38125000000000003</v>
      </c>
      <c r="H1243" t="s">
        <v>11318</v>
      </c>
      <c r="I1243" t="s">
        <v>11319</v>
      </c>
      <c r="J1243" t="s">
        <v>11320</v>
      </c>
      <c r="K1243" t="s">
        <v>11321</v>
      </c>
      <c r="L1243" t="s">
        <v>11322</v>
      </c>
      <c r="M1243" t="s">
        <v>11323</v>
      </c>
      <c r="N1243" t="s">
        <v>11324</v>
      </c>
      <c r="O1243" t="s">
        <v>11325</v>
      </c>
    </row>
    <row r="1244" spans="1:20" x14ac:dyDescent="0.3">
      <c r="A1244" t="s">
        <v>4149</v>
      </c>
      <c r="B1244">
        <v>72</v>
      </c>
      <c r="C1244">
        <v>99033</v>
      </c>
      <c r="D1244">
        <v>147</v>
      </c>
      <c r="E1244" t="s">
        <v>4851</v>
      </c>
      <c r="F1244">
        <v>75</v>
      </c>
      <c r="G1244">
        <v>0.21794871833333335</v>
      </c>
      <c r="H1244" t="s">
        <v>11326</v>
      </c>
      <c r="I1244" t="s">
        <v>11327</v>
      </c>
      <c r="J1244" t="s">
        <v>11328</v>
      </c>
      <c r="K1244" t="s">
        <v>11329</v>
      </c>
      <c r="L1244" t="s">
        <v>11330</v>
      </c>
      <c r="M1244" t="s">
        <v>11331</v>
      </c>
      <c r="N1244" t="s">
        <v>11332</v>
      </c>
      <c r="O1244" t="s">
        <v>11333</v>
      </c>
      <c r="P1244" t="s">
        <v>11334</v>
      </c>
      <c r="Q1244" t="s">
        <v>11335</v>
      </c>
      <c r="R1244" t="s">
        <v>11336</v>
      </c>
      <c r="S1244" t="s">
        <v>11337</v>
      </c>
      <c r="T1244" t="s">
        <v>11338</v>
      </c>
    </row>
    <row r="1245" spans="1:20" x14ac:dyDescent="0.3">
      <c r="A1245" t="s">
        <v>4454</v>
      </c>
      <c r="B1245">
        <v>72</v>
      </c>
      <c r="C1245">
        <v>99048</v>
      </c>
      <c r="D1245">
        <v>36</v>
      </c>
      <c r="E1245" t="s">
        <v>2743</v>
      </c>
      <c r="F1245">
        <v>80</v>
      </c>
      <c r="G1245">
        <v>0.29166666666666669</v>
      </c>
      <c r="H1245" t="s">
        <v>5120</v>
      </c>
      <c r="I1245" t="s">
        <v>11339</v>
      </c>
      <c r="J1245" t="s">
        <v>11340</v>
      </c>
      <c r="K1245" t="s">
        <v>11341</v>
      </c>
      <c r="L1245" t="s">
        <v>11342</v>
      </c>
      <c r="M1245" t="s">
        <v>11343</v>
      </c>
      <c r="N1245" t="s">
        <v>11344</v>
      </c>
      <c r="O1245" t="s">
        <v>11345</v>
      </c>
    </row>
    <row r="1246" spans="1:20" x14ac:dyDescent="0.3">
      <c r="A1246" t="s">
        <v>4286</v>
      </c>
      <c r="B1246">
        <v>72</v>
      </c>
      <c r="C1246">
        <v>28705</v>
      </c>
      <c r="D1246">
        <v>0</v>
      </c>
      <c r="E1246" t="s">
        <v>2393</v>
      </c>
      <c r="F1246">
        <v>80</v>
      </c>
      <c r="G1246">
        <v>0.30333333333333334</v>
      </c>
      <c r="H1246" t="s">
        <v>5120</v>
      </c>
      <c r="I1246" t="s">
        <v>11346</v>
      </c>
      <c r="J1246" t="s">
        <v>11347</v>
      </c>
      <c r="K1246" t="s">
        <v>11348</v>
      </c>
      <c r="L1246" t="s">
        <v>11349</v>
      </c>
    </row>
    <row r="1247" spans="1:20" x14ac:dyDescent="0.3">
      <c r="A1247" t="s">
        <v>4148</v>
      </c>
      <c r="B1247">
        <v>72</v>
      </c>
      <c r="C1247">
        <v>99033</v>
      </c>
      <c r="D1247">
        <v>146</v>
      </c>
      <c r="E1247" t="s">
        <v>4850</v>
      </c>
      <c r="F1247">
        <v>80</v>
      </c>
      <c r="G1247">
        <v>0.46666666666666667</v>
      </c>
      <c r="H1247" t="s">
        <v>11350</v>
      </c>
      <c r="I1247" t="s">
        <v>11351</v>
      </c>
      <c r="J1247" t="s">
        <v>11352</v>
      </c>
      <c r="K1247" t="s">
        <v>11353</v>
      </c>
      <c r="L1247" t="s">
        <v>11354</v>
      </c>
      <c r="M1247" t="s">
        <v>11355</v>
      </c>
      <c r="N1247" t="s">
        <v>11356</v>
      </c>
      <c r="O1247" t="s">
        <v>11357</v>
      </c>
    </row>
    <row r="1248" spans="1:20" x14ac:dyDescent="0.3">
      <c r="A1248" t="s">
        <v>3476</v>
      </c>
      <c r="B1248">
        <v>72</v>
      </c>
      <c r="C1248">
        <v>23433</v>
      </c>
      <c r="D1248">
        <v>0</v>
      </c>
      <c r="E1248" t="s">
        <v>498</v>
      </c>
      <c r="F1248">
        <v>80</v>
      </c>
      <c r="G1248">
        <v>0.21666666666666667</v>
      </c>
      <c r="H1248" t="s">
        <v>11358</v>
      </c>
      <c r="I1248" t="s">
        <v>11359</v>
      </c>
      <c r="J1248" t="s">
        <v>11360</v>
      </c>
      <c r="K1248" t="s">
        <v>11361</v>
      </c>
    </row>
    <row r="1249" spans="1:16" x14ac:dyDescent="0.3">
      <c r="A1249" t="s">
        <v>3864</v>
      </c>
      <c r="B1249">
        <v>72</v>
      </c>
      <c r="C1249">
        <v>29721</v>
      </c>
      <c r="D1249">
        <v>0</v>
      </c>
      <c r="E1249" t="s">
        <v>1454</v>
      </c>
      <c r="F1249">
        <v>90</v>
      </c>
      <c r="G1249">
        <v>1.2370370366666668</v>
      </c>
      <c r="H1249" t="s">
        <v>5120</v>
      </c>
      <c r="I1249" t="s">
        <v>11362</v>
      </c>
      <c r="J1249" t="s">
        <v>11363</v>
      </c>
      <c r="K1249" t="s">
        <v>11364</v>
      </c>
      <c r="L1249" t="s">
        <v>11365</v>
      </c>
      <c r="M1249" t="s">
        <v>11366</v>
      </c>
      <c r="N1249" t="s">
        <v>11367</v>
      </c>
      <c r="O1249" t="s">
        <v>11368</v>
      </c>
      <c r="P1249" t="s">
        <v>11369</v>
      </c>
    </row>
    <row r="1250" spans="1:16" x14ac:dyDescent="0.3">
      <c r="A1250" t="s">
        <v>4152</v>
      </c>
      <c r="B1250">
        <v>72</v>
      </c>
      <c r="C1250">
        <v>99033</v>
      </c>
      <c r="D1250">
        <v>149</v>
      </c>
      <c r="E1250" t="s">
        <v>2105</v>
      </c>
      <c r="F1250">
        <v>90</v>
      </c>
      <c r="G1250">
        <v>0.31666666666666665</v>
      </c>
      <c r="H1250" t="s">
        <v>11370</v>
      </c>
      <c r="I1250" t="s">
        <v>11371</v>
      </c>
      <c r="J1250" t="s">
        <v>11372</v>
      </c>
      <c r="K1250" t="s">
        <v>11373</v>
      </c>
      <c r="L1250" t="s">
        <v>11374</v>
      </c>
    </row>
    <row r="1251" spans="1:16" x14ac:dyDescent="0.3">
      <c r="A1251" t="s">
        <v>3792</v>
      </c>
      <c r="B1251">
        <v>72</v>
      </c>
      <c r="C1251">
        <v>29166</v>
      </c>
      <c r="D1251">
        <v>0</v>
      </c>
      <c r="E1251" t="s">
        <v>1291</v>
      </c>
      <c r="F1251">
        <v>90</v>
      </c>
      <c r="G1251">
        <v>0.27916666666666667</v>
      </c>
      <c r="H1251" t="s">
        <v>11375</v>
      </c>
      <c r="I1251" t="s">
        <v>11376</v>
      </c>
      <c r="J1251" t="s">
        <v>11377</v>
      </c>
      <c r="K1251" t="s">
        <v>11378</v>
      </c>
    </row>
    <row r="1252" spans="1:16" x14ac:dyDescent="0.3">
      <c r="A1252" t="s">
        <v>4371</v>
      </c>
      <c r="B1252">
        <v>72</v>
      </c>
      <c r="C1252">
        <v>29752</v>
      </c>
      <c r="D1252">
        <v>0</v>
      </c>
      <c r="E1252" t="s">
        <v>2572</v>
      </c>
      <c r="F1252">
        <v>90</v>
      </c>
      <c r="G1252">
        <v>0.32916666666666666</v>
      </c>
      <c r="H1252" t="s">
        <v>11379</v>
      </c>
      <c r="I1252" t="s">
        <v>11380</v>
      </c>
      <c r="J1252" t="s">
        <v>11381</v>
      </c>
      <c r="K1252" t="s">
        <v>11382</v>
      </c>
    </row>
    <row r="1253" spans="1:16" x14ac:dyDescent="0.3">
      <c r="A1253" t="s">
        <v>4350</v>
      </c>
      <c r="B1253">
        <v>72</v>
      </c>
      <c r="C1253">
        <v>32898</v>
      </c>
      <c r="D1253">
        <v>0</v>
      </c>
      <c r="E1253" t="s">
        <v>2522</v>
      </c>
      <c r="F1253">
        <v>90</v>
      </c>
      <c r="G1253">
        <v>0.6791666666666667</v>
      </c>
      <c r="H1253" t="s">
        <v>11383</v>
      </c>
      <c r="I1253" t="s">
        <v>11384</v>
      </c>
      <c r="J1253" t="s">
        <v>11385</v>
      </c>
      <c r="K1253" t="s">
        <v>11386</v>
      </c>
    </row>
    <row r="1254" spans="1:16" x14ac:dyDescent="0.3">
      <c r="A1254" t="s">
        <v>4018</v>
      </c>
      <c r="B1254">
        <v>72</v>
      </c>
      <c r="C1254">
        <v>31416</v>
      </c>
      <c r="D1254">
        <v>0</v>
      </c>
      <c r="E1254" t="s">
        <v>1806</v>
      </c>
      <c r="F1254">
        <v>100</v>
      </c>
      <c r="G1254">
        <v>0.33148148</v>
      </c>
      <c r="H1254" t="s">
        <v>5120</v>
      </c>
      <c r="I1254" t="s">
        <v>11387</v>
      </c>
      <c r="J1254" t="s">
        <v>11388</v>
      </c>
      <c r="K1254" t="s">
        <v>11389</v>
      </c>
      <c r="L1254" t="s">
        <v>11390</v>
      </c>
      <c r="M1254" t="s">
        <v>11391</v>
      </c>
      <c r="N1254" t="s">
        <v>11392</v>
      </c>
      <c r="O1254" t="s">
        <v>11393</v>
      </c>
      <c r="P1254" t="s">
        <v>11394</v>
      </c>
    </row>
    <row r="1255" spans="1:16" x14ac:dyDescent="0.3">
      <c r="A1255" t="s">
        <v>4153</v>
      </c>
      <c r="B1255">
        <v>72</v>
      </c>
      <c r="C1255">
        <v>99033</v>
      </c>
      <c r="D1255">
        <v>150</v>
      </c>
      <c r="E1255" t="s">
        <v>2108</v>
      </c>
      <c r="F1255">
        <v>100</v>
      </c>
      <c r="G1255">
        <v>0.17291666666666666</v>
      </c>
      <c r="H1255" t="s">
        <v>11395</v>
      </c>
      <c r="I1255" t="s">
        <v>11396</v>
      </c>
      <c r="J1255" t="s">
        <v>11397</v>
      </c>
      <c r="K1255" t="s">
        <v>11398</v>
      </c>
      <c r="L1255" t="s">
        <v>11399</v>
      </c>
      <c r="M1255" t="s">
        <v>11400</v>
      </c>
      <c r="N1255" t="s">
        <v>11401</v>
      </c>
      <c r="O1255" t="s">
        <v>11402</v>
      </c>
    </row>
    <row r="1256" spans="1:16" x14ac:dyDescent="0.3">
      <c r="A1256" t="s">
        <v>3793</v>
      </c>
      <c r="B1256">
        <v>72</v>
      </c>
      <c r="C1256">
        <v>29169</v>
      </c>
      <c r="D1256">
        <v>0</v>
      </c>
      <c r="E1256" t="s">
        <v>1293</v>
      </c>
      <c r="F1256">
        <v>100</v>
      </c>
      <c r="G1256">
        <v>3.5458333333333334</v>
      </c>
      <c r="H1256" t="s">
        <v>11403</v>
      </c>
      <c r="I1256" t="s">
        <v>11404</v>
      </c>
      <c r="J1256" t="s">
        <v>11405</v>
      </c>
      <c r="K1256" t="s">
        <v>11406</v>
      </c>
      <c r="L1256" t="s">
        <v>11407</v>
      </c>
      <c r="M1256" t="s">
        <v>11408</v>
      </c>
      <c r="N1256" t="s">
        <v>11409</v>
      </c>
      <c r="O1256" t="s">
        <v>11410</v>
      </c>
    </row>
    <row r="1257" spans="1:16" x14ac:dyDescent="0.3">
      <c r="A1257" t="s">
        <v>4477</v>
      </c>
      <c r="B1257">
        <v>72</v>
      </c>
      <c r="C1257">
        <v>499014</v>
      </c>
      <c r="D1257">
        <v>58</v>
      </c>
      <c r="E1257" t="s">
        <v>44</v>
      </c>
      <c r="F1257">
        <v>100</v>
      </c>
      <c r="G1257">
        <v>0.35000000000000003</v>
      </c>
      <c r="H1257" t="s">
        <v>11411</v>
      </c>
      <c r="I1257" t="s">
        <v>11412</v>
      </c>
    </row>
    <row r="1258" spans="1:16" x14ac:dyDescent="0.3">
      <c r="A1258" t="s">
        <v>3417</v>
      </c>
      <c r="B1258">
        <v>72</v>
      </c>
      <c r="C1258">
        <v>17419</v>
      </c>
      <c r="D1258">
        <v>0</v>
      </c>
      <c r="E1258" t="s">
        <v>312</v>
      </c>
      <c r="F1258">
        <v>100</v>
      </c>
      <c r="G1258">
        <v>0.42499999999999999</v>
      </c>
      <c r="H1258" t="s">
        <v>11413</v>
      </c>
      <c r="I1258" t="s">
        <v>11414</v>
      </c>
    </row>
    <row r="1259" spans="1:16" x14ac:dyDescent="0.3">
      <c r="A1259" t="s">
        <v>4409</v>
      </c>
      <c r="B1259">
        <v>72</v>
      </c>
      <c r="C1259">
        <v>31957</v>
      </c>
      <c r="D1259">
        <v>0</v>
      </c>
      <c r="E1259" t="s">
        <v>2654</v>
      </c>
      <c r="F1259">
        <v>105</v>
      </c>
      <c r="G1259">
        <v>0.43333333333333335</v>
      </c>
      <c r="H1259" t="s">
        <v>11415</v>
      </c>
      <c r="I1259" t="s">
        <v>11416</v>
      </c>
    </row>
    <row r="1260" spans="1:16" x14ac:dyDescent="0.3">
      <c r="A1260" t="s">
        <v>4432</v>
      </c>
      <c r="B1260">
        <v>72</v>
      </c>
      <c r="C1260">
        <v>99033</v>
      </c>
      <c r="D1260">
        <v>259</v>
      </c>
      <c r="E1260" t="s">
        <v>2700</v>
      </c>
      <c r="F1260">
        <v>110</v>
      </c>
      <c r="G1260">
        <v>2.8055555550000002</v>
      </c>
      <c r="H1260" t="s">
        <v>5120</v>
      </c>
      <c r="I1260" t="s">
        <v>11417</v>
      </c>
      <c r="J1260" t="s">
        <v>11418</v>
      </c>
    </row>
    <row r="1261" spans="1:16" x14ac:dyDescent="0.3">
      <c r="A1261" t="s">
        <v>4162</v>
      </c>
      <c r="B1261">
        <v>72</v>
      </c>
      <c r="C1261">
        <v>99033</v>
      </c>
      <c r="D1261">
        <v>169</v>
      </c>
      <c r="E1261" t="s">
        <v>2130</v>
      </c>
      <c r="F1261">
        <v>110</v>
      </c>
      <c r="G1261">
        <v>0.21666666666666667</v>
      </c>
      <c r="H1261" t="s">
        <v>11419</v>
      </c>
      <c r="I1261" t="s">
        <v>11420</v>
      </c>
      <c r="J1261" t="s">
        <v>11421</v>
      </c>
      <c r="K1261" t="s">
        <v>11422</v>
      </c>
    </row>
    <row r="1262" spans="1:16" x14ac:dyDescent="0.3">
      <c r="A1262" t="s">
        <v>3691</v>
      </c>
      <c r="B1262">
        <v>72</v>
      </c>
      <c r="C1262">
        <v>99048</v>
      </c>
      <c r="D1262">
        <v>31</v>
      </c>
      <c r="E1262" t="s">
        <v>1077</v>
      </c>
      <c r="F1262">
        <v>110</v>
      </c>
      <c r="G1262">
        <v>0.30208333333333331</v>
      </c>
      <c r="H1262" t="s">
        <v>11423</v>
      </c>
      <c r="I1262" t="s">
        <v>11424</v>
      </c>
      <c r="J1262" t="s">
        <v>11425</v>
      </c>
      <c r="K1262" t="s">
        <v>11426</v>
      </c>
      <c r="L1262" t="s">
        <v>11427</v>
      </c>
      <c r="M1262" t="s">
        <v>11428</v>
      </c>
      <c r="N1262" t="s">
        <v>11429</v>
      </c>
      <c r="O1262" t="s">
        <v>11430</v>
      </c>
    </row>
    <row r="1263" spans="1:16" x14ac:dyDescent="0.3">
      <c r="A1263" t="s">
        <v>3902</v>
      </c>
      <c r="B1263">
        <v>72</v>
      </c>
      <c r="C1263">
        <v>30213</v>
      </c>
      <c r="D1263">
        <v>0</v>
      </c>
      <c r="E1263" t="s">
        <v>1551</v>
      </c>
      <c r="F1263">
        <v>110</v>
      </c>
      <c r="G1263">
        <v>0.78809523833333339</v>
      </c>
      <c r="H1263" t="s">
        <v>11431</v>
      </c>
      <c r="I1263" t="s">
        <v>11432</v>
      </c>
      <c r="J1263" t="s">
        <v>11433</v>
      </c>
      <c r="K1263" t="s">
        <v>11434</v>
      </c>
      <c r="L1263" t="s">
        <v>11435</v>
      </c>
      <c r="M1263" t="s">
        <v>11436</v>
      </c>
      <c r="N1263" t="s">
        <v>11437</v>
      </c>
    </row>
    <row r="1264" spans="1:16" x14ac:dyDescent="0.3">
      <c r="A1264" t="s">
        <v>4003</v>
      </c>
      <c r="B1264">
        <v>72</v>
      </c>
      <c r="C1264">
        <v>31299</v>
      </c>
      <c r="D1264">
        <v>0</v>
      </c>
      <c r="E1264" t="s">
        <v>1776</v>
      </c>
      <c r="F1264">
        <v>110</v>
      </c>
      <c r="G1264">
        <v>0.16666666666666666</v>
      </c>
      <c r="H1264" t="s">
        <v>11438</v>
      </c>
      <c r="I1264" t="s">
        <v>11439</v>
      </c>
    </row>
    <row r="1265" spans="1:16" x14ac:dyDescent="0.3">
      <c r="A1265" t="s">
        <v>3423</v>
      </c>
      <c r="B1265">
        <v>72</v>
      </c>
      <c r="C1265">
        <v>18103</v>
      </c>
      <c r="D1265">
        <v>0</v>
      </c>
      <c r="E1265" t="s">
        <v>327</v>
      </c>
      <c r="F1265">
        <v>110</v>
      </c>
      <c r="G1265">
        <v>0.3</v>
      </c>
      <c r="H1265" t="s">
        <v>11440</v>
      </c>
    </row>
    <row r="1266" spans="1:16" x14ac:dyDescent="0.3">
      <c r="A1266" t="s">
        <v>4154</v>
      </c>
      <c r="B1266">
        <v>72</v>
      </c>
      <c r="C1266">
        <v>99033</v>
      </c>
      <c r="D1266">
        <v>152</v>
      </c>
      <c r="E1266" t="s">
        <v>2110</v>
      </c>
      <c r="F1266">
        <v>120</v>
      </c>
      <c r="G1266">
        <v>0.97291666666666665</v>
      </c>
      <c r="H1266" t="s">
        <v>11441</v>
      </c>
      <c r="I1266" t="s">
        <v>11442</v>
      </c>
      <c r="J1266" t="s">
        <v>11443</v>
      </c>
      <c r="K1266" t="s">
        <v>11444</v>
      </c>
      <c r="L1266" t="s">
        <v>11445</v>
      </c>
      <c r="M1266" t="s">
        <v>11446</v>
      </c>
      <c r="N1266" t="s">
        <v>11447</v>
      </c>
      <c r="O1266" t="s">
        <v>11448</v>
      </c>
    </row>
    <row r="1267" spans="1:16" x14ac:dyDescent="0.3">
      <c r="A1267" t="s">
        <v>3494</v>
      </c>
      <c r="B1267">
        <v>72</v>
      </c>
      <c r="C1267">
        <v>99079</v>
      </c>
      <c r="D1267">
        <v>5</v>
      </c>
      <c r="E1267" t="s">
        <v>555</v>
      </c>
      <c r="F1267">
        <v>120</v>
      </c>
      <c r="G1267">
        <v>8.2208333333333332</v>
      </c>
      <c r="H1267" t="s">
        <v>11449</v>
      </c>
      <c r="I1267" t="s">
        <v>11450</v>
      </c>
      <c r="J1267" t="s">
        <v>11451</v>
      </c>
      <c r="K1267" t="s">
        <v>11452</v>
      </c>
      <c r="L1267" t="s">
        <v>11453</v>
      </c>
      <c r="M1267" t="s">
        <v>11454</v>
      </c>
      <c r="N1267" t="s">
        <v>11455</v>
      </c>
      <c r="O1267" t="s">
        <v>11456</v>
      </c>
    </row>
    <row r="1268" spans="1:16" x14ac:dyDescent="0.3">
      <c r="A1268" t="s">
        <v>4200</v>
      </c>
      <c r="B1268">
        <v>72</v>
      </c>
      <c r="C1268">
        <v>32366</v>
      </c>
      <c r="D1268">
        <v>0</v>
      </c>
      <c r="E1268" t="s">
        <v>2217</v>
      </c>
      <c r="F1268">
        <v>120</v>
      </c>
      <c r="G1268">
        <v>3.59375</v>
      </c>
      <c r="H1268" t="s">
        <v>11457</v>
      </c>
      <c r="I1268" t="s">
        <v>11458</v>
      </c>
      <c r="J1268" t="s">
        <v>11459</v>
      </c>
      <c r="K1268" t="s">
        <v>11460</v>
      </c>
      <c r="L1268" t="s">
        <v>11461</v>
      </c>
      <c r="M1268" t="s">
        <v>11462</v>
      </c>
      <c r="N1268" t="s">
        <v>11463</v>
      </c>
      <c r="O1268" t="s">
        <v>11464</v>
      </c>
    </row>
    <row r="1269" spans="1:16" x14ac:dyDescent="0.3">
      <c r="A1269" t="s">
        <v>3421</v>
      </c>
      <c r="B1269">
        <v>72</v>
      </c>
      <c r="C1269">
        <v>17912</v>
      </c>
      <c r="D1269">
        <v>0</v>
      </c>
      <c r="E1269" t="s">
        <v>322</v>
      </c>
      <c r="F1269">
        <v>120</v>
      </c>
      <c r="G1269">
        <v>8.7041666666666675</v>
      </c>
      <c r="H1269" t="s">
        <v>11465</v>
      </c>
      <c r="I1269" t="s">
        <v>11466</v>
      </c>
      <c r="J1269" t="s">
        <v>11467</v>
      </c>
      <c r="K1269" t="s">
        <v>11468</v>
      </c>
    </row>
    <row r="1270" spans="1:16" x14ac:dyDescent="0.3">
      <c r="A1270" t="s">
        <v>4539</v>
      </c>
      <c r="B1270">
        <v>72</v>
      </c>
      <c r="C1270">
        <v>432338</v>
      </c>
      <c r="D1270">
        <v>8</v>
      </c>
      <c r="E1270" t="s">
        <v>2906</v>
      </c>
      <c r="F1270">
        <v>130</v>
      </c>
      <c r="G1270">
        <v>0.25333333333333335</v>
      </c>
      <c r="H1270" t="s">
        <v>5120</v>
      </c>
      <c r="I1270" t="s">
        <v>11469</v>
      </c>
      <c r="J1270" t="s">
        <v>11470</v>
      </c>
      <c r="K1270" t="s">
        <v>11471</v>
      </c>
      <c r="L1270" t="s">
        <v>11472</v>
      </c>
    </row>
    <row r="1271" spans="1:16" x14ac:dyDescent="0.3">
      <c r="A1271" t="s">
        <v>3411</v>
      </c>
      <c r="B1271">
        <v>72</v>
      </c>
      <c r="C1271">
        <v>16943</v>
      </c>
      <c r="D1271">
        <v>0</v>
      </c>
      <c r="E1271" t="s">
        <v>295</v>
      </c>
      <c r="F1271">
        <v>130</v>
      </c>
      <c r="G1271">
        <v>3.8083333333333336</v>
      </c>
      <c r="H1271" t="s">
        <v>11473</v>
      </c>
      <c r="I1271" t="s">
        <v>11474</v>
      </c>
    </row>
    <row r="1272" spans="1:16" x14ac:dyDescent="0.3">
      <c r="A1272" t="s">
        <v>4981</v>
      </c>
      <c r="B1272">
        <v>72</v>
      </c>
      <c r="C1272">
        <v>30048</v>
      </c>
      <c r="D1272">
        <v>0</v>
      </c>
      <c r="E1272" t="s">
        <v>4982</v>
      </c>
      <c r="F1272">
        <v>130</v>
      </c>
      <c r="G1272">
        <v>0.47777777666666665</v>
      </c>
      <c r="H1272" t="s">
        <v>11475</v>
      </c>
      <c r="I1272" t="s">
        <v>11476</v>
      </c>
      <c r="J1272" t="s">
        <v>11477</v>
      </c>
    </row>
    <row r="1273" spans="1:16" x14ac:dyDescent="0.3">
      <c r="A1273" t="s">
        <v>4280</v>
      </c>
      <c r="B1273">
        <v>72</v>
      </c>
      <c r="C1273">
        <v>22567</v>
      </c>
      <c r="D1273">
        <v>0</v>
      </c>
      <c r="E1273" t="s">
        <v>2380</v>
      </c>
      <c r="F1273">
        <v>140</v>
      </c>
      <c r="G1273">
        <v>0.21851851833333333</v>
      </c>
      <c r="H1273" t="s">
        <v>5120</v>
      </c>
      <c r="I1273" t="s">
        <v>11478</v>
      </c>
      <c r="J1273" t="s">
        <v>11479</v>
      </c>
      <c r="K1273" t="s">
        <v>11480</v>
      </c>
      <c r="L1273" t="s">
        <v>11481</v>
      </c>
      <c r="M1273" t="s">
        <v>11482</v>
      </c>
      <c r="N1273" t="s">
        <v>11483</v>
      </c>
      <c r="O1273" t="s">
        <v>11484</v>
      </c>
      <c r="P1273" t="s">
        <v>11485</v>
      </c>
    </row>
    <row r="1274" spans="1:16" x14ac:dyDescent="0.3">
      <c r="A1274" t="s">
        <v>3405</v>
      </c>
      <c r="B1274">
        <v>72</v>
      </c>
      <c r="C1274">
        <v>15496</v>
      </c>
      <c r="D1274">
        <v>0</v>
      </c>
      <c r="E1274" t="s">
        <v>278</v>
      </c>
      <c r="F1274">
        <v>140</v>
      </c>
      <c r="G1274">
        <v>3.8062499999999999</v>
      </c>
      <c r="H1274" t="s">
        <v>11486</v>
      </c>
      <c r="I1274" t="s">
        <v>11487</v>
      </c>
      <c r="J1274" t="s">
        <v>11488</v>
      </c>
      <c r="K1274" t="s">
        <v>11489</v>
      </c>
      <c r="L1274" t="s">
        <v>11490</v>
      </c>
      <c r="M1274" t="s">
        <v>11491</v>
      </c>
      <c r="N1274" t="s">
        <v>11492</v>
      </c>
      <c r="O1274" t="s">
        <v>11493</v>
      </c>
    </row>
    <row r="1275" spans="1:16" x14ac:dyDescent="0.3">
      <c r="A1275" t="s">
        <v>4046</v>
      </c>
      <c r="B1275">
        <v>72</v>
      </c>
      <c r="C1275">
        <v>31593</v>
      </c>
      <c r="D1275">
        <v>0</v>
      </c>
      <c r="E1275" t="s">
        <v>1870</v>
      </c>
      <c r="F1275">
        <v>140</v>
      </c>
      <c r="G1275">
        <v>10.091666666666667</v>
      </c>
      <c r="H1275" t="s">
        <v>11494</v>
      </c>
      <c r="I1275" t="s">
        <v>11495</v>
      </c>
    </row>
    <row r="1276" spans="1:16" x14ac:dyDescent="0.3">
      <c r="A1276" t="s">
        <v>3442</v>
      </c>
      <c r="B1276">
        <v>72</v>
      </c>
      <c r="C1276">
        <v>20060</v>
      </c>
      <c r="D1276">
        <v>0</v>
      </c>
      <c r="E1276" t="s">
        <v>388</v>
      </c>
      <c r="F1276">
        <v>150</v>
      </c>
      <c r="G1276">
        <v>0.28148148000000001</v>
      </c>
      <c r="H1276" t="s">
        <v>5120</v>
      </c>
      <c r="I1276" t="s">
        <v>11496</v>
      </c>
      <c r="J1276" t="s">
        <v>11497</v>
      </c>
      <c r="K1276" t="s">
        <v>11498</v>
      </c>
      <c r="L1276" t="s">
        <v>11499</v>
      </c>
      <c r="M1276" t="s">
        <v>11500</v>
      </c>
      <c r="N1276" t="s">
        <v>11501</v>
      </c>
      <c r="O1276" t="s">
        <v>11502</v>
      </c>
      <c r="P1276" t="s">
        <v>11503</v>
      </c>
    </row>
    <row r="1277" spans="1:16" x14ac:dyDescent="0.3">
      <c r="A1277" t="s">
        <v>4208</v>
      </c>
      <c r="B1277">
        <v>72</v>
      </c>
      <c r="C1277">
        <v>99033</v>
      </c>
      <c r="D1277">
        <v>201</v>
      </c>
      <c r="E1277" t="s">
        <v>4857</v>
      </c>
      <c r="F1277">
        <v>150</v>
      </c>
      <c r="G1277">
        <v>0.29166666666666669</v>
      </c>
      <c r="H1277" t="s">
        <v>11504</v>
      </c>
      <c r="I1277" t="s">
        <v>11505</v>
      </c>
      <c r="J1277" t="s">
        <v>11506</v>
      </c>
      <c r="K1277" t="s">
        <v>11507</v>
      </c>
      <c r="L1277" t="s">
        <v>11508</v>
      </c>
      <c r="M1277" t="s">
        <v>11509</v>
      </c>
      <c r="N1277" t="s">
        <v>11510</v>
      </c>
      <c r="O1277" t="s">
        <v>11511</v>
      </c>
    </row>
    <row r="1278" spans="1:16" x14ac:dyDescent="0.3">
      <c r="A1278" t="s">
        <v>3410</v>
      </c>
      <c r="B1278">
        <v>72</v>
      </c>
      <c r="C1278">
        <v>16748</v>
      </c>
      <c r="D1278">
        <v>0</v>
      </c>
      <c r="E1278" t="s">
        <v>293</v>
      </c>
      <c r="F1278">
        <v>150</v>
      </c>
      <c r="G1278">
        <v>1.9166666666666667</v>
      </c>
      <c r="H1278" t="s">
        <v>11512</v>
      </c>
      <c r="I1278" t="s">
        <v>11513</v>
      </c>
      <c r="J1278" t="s">
        <v>11514</v>
      </c>
      <c r="K1278" t="s">
        <v>11515</v>
      </c>
    </row>
    <row r="1279" spans="1:16" x14ac:dyDescent="0.3">
      <c r="A1279" t="s">
        <v>3727</v>
      </c>
      <c r="B1279">
        <v>72</v>
      </c>
      <c r="C1279">
        <v>28474</v>
      </c>
      <c r="D1279">
        <v>0</v>
      </c>
      <c r="E1279" t="s">
        <v>1156</v>
      </c>
      <c r="F1279">
        <v>150</v>
      </c>
      <c r="G1279">
        <v>1.7111111116666666</v>
      </c>
      <c r="H1279" t="s">
        <v>11516</v>
      </c>
      <c r="I1279" t="s">
        <v>11517</v>
      </c>
      <c r="J1279" t="s">
        <v>11518</v>
      </c>
      <c r="K1279" t="s">
        <v>11519</v>
      </c>
      <c r="L1279" t="s">
        <v>11520</v>
      </c>
      <c r="M1279" t="s">
        <v>11521</v>
      </c>
      <c r="N1279" t="s">
        <v>11522</v>
      </c>
      <c r="O1279" t="s">
        <v>11523</v>
      </c>
      <c r="P1279" t="s">
        <v>11524</v>
      </c>
    </row>
    <row r="1280" spans="1:16" x14ac:dyDescent="0.3">
      <c r="A1280" t="s">
        <v>4470</v>
      </c>
      <c r="B1280">
        <v>72</v>
      </c>
      <c r="C1280">
        <v>499014</v>
      </c>
      <c r="D1280">
        <v>55</v>
      </c>
      <c r="E1280" t="s">
        <v>44</v>
      </c>
      <c r="F1280">
        <v>150</v>
      </c>
      <c r="G1280">
        <v>0.25833333333333336</v>
      </c>
      <c r="H1280" t="s">
        <v>11525</v>
      </c>
      <c r="I1280" t="s">
        <v>11526</v>
      </c>
    </row>
    <row r="1281" spans="1:18" x14ac:dyDescent="0.3">
      <c r="A1281" t="s">
        <v>3506</v>
      </c>
      <c r="B1281">
        <v>72</v>
      </c>
      <c r="C1281">
        <v>24199</v>
      </c>
      <c r="D1281">
        <v>0</v>
      </c>
      <c r="E1281" t="s">
        <v>595</v>
      </c>
      <c r="F1281">
        <v>160</v>
      </c>
      <c r="G1281">
        <v>0.47037036999999998</v>
      </c>
      <c r="H1281" t="s">
        <v>5120</v>
      </c>
      <c r="I1281" t="s">
        <v>11527</v>
      </c>
      <c r="J1281" t="s">
        <v>11528</v>
      </c>
      <c r="K1281" t="s">
        <v>11529</v>
      </c>
      <c r="L1281" t="s">
        <v>11530</v>
      </c>
      <c r="M1281" t="s">
        <v>11531</v>
      </c>
      <c r="N1281" t="s">
        <v>11532</v>
      </c>
      <c r="O1281" t="s">
        <v>11533</v>
      </c>
      <c r="P1281" t="s">
        <v>11534</v>
      </c>
    </row>
    <row r="1282" spans="1:18" x14ac:dyDescent="0.3">
      <c r="A1282" t="s">
        <v>4253</v>
      </c>
      <c r="B1282">
        <v>72</v>
      </c>
      <c r="C1282">
        <v>32569</v>
      </c>
      <c r="D1282">
        <v>0</v>
      </c>
      <c r="E1282" t="s">
        <v>2328</v>
      </c>
      <c r="F1282">
        <v>160</v>
      </c>
      <c r="G1282">
        <v>10.529166666666667</v>
      </c>
      <c r="H1282" t="s">
        <v>11535</v>
      </c>
      <c r="I1282" t="s">
        <v>11536</v>
      </c>
      <c r="J1282" t="s">
        <v>11537</v>
      </c>
      <c r="K1282" t="s">
        <v>11538</v>
      </c>
    </row>
    <row r="1283" spans="1:18" x14ac:dyDescent="0.3">
      <c r="A1283" t="s">
        <v>3974</v>
      </c>
      <c r="B1283">
        <v>72</v>
      </c>
      <c r="C1283">
        <v>31115</v>
      </c>
      <c r="D1283">
        <v>0</v>
      </c>
      <c r="E1283" t="s">
        <v>1712</v>
      </c>
      <c r="F1283">
        <v>160</v>
      </c>
      <c r="G1283">
        <v>1.1166666666666667</v>
      </c>
      <c r="H1283" t="s">
        <v>11539</v>
      </c>
      <c r="I1283" t="s">
        <v>11540</v>
      </c>
      <c r="J1283" t="s">
        <v>11541</v>
      </c>
      <c r="K1283" t="s">
        <v>11542</v>
      </c>
      <c r="L1283" t="s">
        <v>11543</v>
      </c>
      <c r="M1283" t="s">
        <v>11544</v>
      </c>
      <c r="N1283" t="s">
        <v>11545</v>
      </c>
      <c r="O1283" t="s">
        <v>11546</v>
      </c>
      <c r="P1283" t="s">
        <v>11547</v>
      </c>
      <c r="Q1283" t="s">
        <v>11548</v>
      </c>
      <c r="R1283" t="s">
        <v>11549</v>
      </c>
    </row>
    <row r="1284" spans="1:18" x14ac:dyDescent="0.3">
      <c r="A1284" t="s">
        <v>4527</v>
      </c>
      <c r="B1284">
        <v>72</v>
      </c>
      <c r="C1284">
        <v>33329</v>
      </c>
      <c r="D1284">
        <v>0</v>
      </c>
      <c r="E1284" t="s">
        <v>2883</v>
      </c>
      <c r="F1284">
        <v>160</v>
      </c>
      <c r="G1284">
        <v>0.38750000000000001</v>
      </c>
      <c r="H1284" t="s">
        <v>11550</v>
      </c>
      <c r="I1284" t="s">
        <v>11551</v>
      </c>
      <c r="J1284" t="s">
        <v>11552</v>
      </c>
      <c r="K1284" t="s">
        <v>11553</v>
      </c>
    </row>
    <row r="1285" spans="1:18" x14ac:dyDescent="0.3">
      <c r="A1285" t="s">
        <v>4359</v>
      </c>
      <c r="B1285">
        <v>72</v>
      </c>
      <c r="C1285">
        <v>28361</v>
      </c>
      <c r="D1285">
        <v>0</v>
      </c>
      <c r="E1285" t="s">
        <v>2546</v>
      </c>
      <c r="F1285">
        <v>160</v>
      </c>
      <c r="G1285">
        <v>0.25833333333333336</v>
      </c>
      <c r="H1285" t="s">
        <v>11554</v>
      </c>
      <c r="I1285" t="s">
        <v>11555</v>
      </c>
    </row>
    <row r="1286" spans="1:18" x14ac:dyDescent="0.3">
      <c r="A1286" t="s">
        <v>4983</v>
      </c>
      <c r="B1286">
        <v>72</v>
      </c>
      <c r="C1286">
        <v>25972</v>
      </c>
      <c r="D1286">
        <v>0</v>
      </c>
      <c r="E1286" t="s">
        <v>4984</v>
      </c>
      <c r="F1286">
        <v>170</v>
      </c>
      <c r="G1286">
        <v>0.37407407333333337</v>
      </c>
      <c r="H1286" t="s">
        <v>5120</v>
      </c>
      <c r="I1286" t="s">
        <v>11556</v>
      </c>
      <c r="J1286" t="s">
        <v>11557</v>
      </c>
      <c r="K1286" t="s">
        <v>11558</v>
      </c>
      <c r="L1286" t="s">
        <v>11559</v>
      </c>
      <c r="M1286" t="s">
        <v>11560</v>
      </c>
      <c r="N1286" t="s">
        <v>11561</v>
      </c>
      <c r="O1286" t="s">
        <v>11562</v>
      </c>
      <c r="P1286" t="s">
        <v>11563</v>
      </c>
    </row>
    <row r="1287" spans="1:18" x14ac:dyDescent="0.3">
      <c r="A1287" t="s">
        <v>4057</v>
      </c>
      <c r="B1287">
        <v>72</v>
      </c>
      <c r="C1287">
        <v>31682</v>
      </c>
      <c r="D1287">
        <v>0</v>
      </c>
      <c r="E1287" t="s">
        <v>1893</v>
      </c>
      <c r="F1287">
        <v>170</v>
      </c>
      <c r="G1287">
        <v>6.7125000000000004</v>
      </c>
      <c r="H1287" t="s">
        <v>11564</v>
      </c>
      <c r="I1287" t="s">
        <v>11565</v>
      </c>
      <c r="J1287" t="s">
        <v>11566</v>
      </c>
      <c r="K1287" t="s">
        <v>11567</v>
      </c>
    </row>
    <row r="1288" spans="1:18" x14ac:dyDescent="0.3">
      <c r="A1288" t="s">
        <v>4530</v>
      </c>
      <c r="B1288">
        <v>72</v>
      </c>
      <c r="C1288">
        <v>33335</v>
      </c>
      <c r="D1288">
        <v>0</v>
      </c>
      <c r="E1288" t="s">
        <v>2890</v>
      </c>
      <c r="F1288">
        <v>170</v>
      </c>
      <c r="G1288">
        <v>0.23750000000000002</v>
      </c>
      <c r="H1288" t="s">
        <v>11568</v>
      </c>
      <c r="I1288" t="s">
        <v>11569</v>
      </c>
      <c r="J1288" t="s">
        <v>11570</v>
      </c>
      <c r="K1288" t="s">
        <v>11571</v>
      </c>
      <c r="L1288" t="s">
        <v>11572</v>
      </c>
      <c r="M1288" t="s">
        <v>11573</v>
      </c>
      <c r="N1288" t="s">
        <v>11574</v>
      </c>
      <c r="O1288" t="s">
        <v>11575</v>
      </c>
    </row>
    <row r="1289" spans="1:18" x14ac:dyDescent="0.3">
      <c r="A1289" t="s">
        <v>4158</v>
      </c>
      <c r="B1289">
        <v>72</v>
      </c>
      <c r="C1289">
        <v>32166</v>
      </c>
      <c r="D1289">
        <v>0</v>
      </c>
      <c r="E1289" t="s">
        <v>2116</v>
      </c>
      <c r="F1289">
        <v>170</v>
      </c>
      <c r="G1289">
        <v>0.19166666666666668</v>
      </c>
      <c r="H1289" t="s">
        <v>11576</v>
      </c>
      <c r="I1289" t="s">
        <v>11577</v>
      </c>
      <c r="J1289" t="s">
        <v>11578</v>
      </c>
      <c r="K1289" t="s">
        <v>11579</v>
      </c>
      <c r="L1289" t="s">
        <v>11580</v>
      </c>
      <c r="M1289" t="s">
        <v>11581</v>
      </c>
      <c r="N1289" t="s">
        <v>11582</v>
      </c>
      <c r="O1289" t="s">
        <v>11583</v>
      </c>
    </row>
    <row r="1290" spans="1:18" x14ac:dyDescent="0.3">
      <c r="A1290" t="s">
        <v>4431</v>
      </c>
      <c r="B1290">
        <v>72</v>
      </c>
      <c r="C1290">
        <v>50154</v>
      </c>
      <c r="D1290">
        <v>0</v>
      </c>
      <c r="E1290" t="s">
        <v>2697</v>
      </c>
      <c r="F1290">
        <v>170</v>
      </c>
      <c r="G1290">
        <v>0.24444444500000001</v>
      </c>
      <c r="H1290" t="s">
        <v>11584</v>
      </c>
      <c r="I1290" t="s">
        <v>11585</v>
      </c>
      <c r="J1290" t="s">
        <v>11586</v>
      </c>
    </row>
    <row r="1291" spans="1:18" x14ac:dyDescent="0.3">
      <c r="A1291" t="s">
        <v>4483</v>
      </c>
      <c r="B1291">
        <v>72</v>
      </c>
      <c r="C1291">
        <v>99128</v>
      </c>
      <c r="D1291">
        <v>4</v>
      </c>
      <c r="E1291" t="s">
        <v>2798</v>
      </c>
      <c r="F1291">
        <v>175</v>
      </c>
      <c r="G1291">
        <v>0.15185185166666668</v>
      </c>
      <c r="H1291" t="s">
        <v>5120</v>
      </c>
      <c r="I1291" t="s">
        <v>11587</v>
      </c>
      <c r="J1291" t="s">
        <v>11588</v>
      </c>
      <c r="K1291" t="s">
        <v>11589</v>
      </c>
      <c r="L1291" t="s">
        <v>11590</v>
      </c>
      <c r="M1291" t="s">
        <v>11591</v>
      </c>
      <c r="N1291" t="s">
        <v>11592</v>
      </c>
      <c r="O1291" t="s">
        <v>11593</v>
      </c>
      <c r="P1291" t="s">
        <v>11594</v>
      </c>
    </row>
    <row r="1292" spans="1:18" x14ac:dyDescent="0.3">
      <c r="A1292" t="s">
        <v>4379</v>
      </c>
      <c r="B1292">
        <v>72</v>
      </c>
      <c r="C1292">
        <v>30391</v>
      </c>
      <c r="D1292">
        <v>0</v>
      </c>
      <c r="E1292" t="s">
        <v>2590</v>
      </c>
      <c r="F1292">
        <v>180</v>
      </c>
      <c r="G1292">
        <v>0.58750000000000002</v>
      </c>
      <c r="H1292" t="s">
        <v>5120</v>
      </c>
      <c r="I1292" t="s">
        <v>11595</v>
      </c>
      <c r="J1292" t="s">
        <v>11596</v>
      </c>
      <c r="K1292" t="s">
        <v>11597</v>
      </c>
    </row>
    <row r="1293" spans="1:18" x14ac:dyDescent="0.3">
      <c r="A1293" t="s">
        <v>4435</v>
      </c>
      <c r="B1293">
        <v>72</v>
      </c>
      <c r="C1293">
        <v>33090</v>
      </c>
      <c r="D1293">
        <v>0</v>
      </c>
      <c r="E1293" t="s">
        <v>2706</v>
      </c>
      <c r="F1293">
        <v>180</v>
      </c>
      <c r="G1293">
        <v>0.33750000000000002</v>
      </c>
      <c r="H1293" t="s">
        <v>11598</v>
      </c>
      <c r="I1293" t="s">
        <v>11599</v>
      </c>
      <c r="J1293" t="s">
        <v>11600</v>
      </c>
      <c r="K1293" t="s">
        <v>11601</v>
      </c>
    </row>
    <row r="1294" spans="1:18" x14ac:dyDescent="0.3">
      <c r="A1294" t="s">
        <v>4345</v>
      </c>
      <c r="B1294">
        <v>72</v>
      </c>
      <c r="C1294">
        <v>24236</v>
      </c>
      <c r="D1294">
        <v>0</v>
      </c>
      <c r="E1294" t="s">
        <v>2510</v>
      </c>
      <c r="F1294">
        <v>190</v>
      </c>
      <c r="G1294">
        <v>0.47407407333333335</v>
      </c>
      <c r="H1294" t="s">
        <v>5120</v>
      </c>
      <c r="I1294" t="s">
        <v>11602</v>
      </c>
      <c r="J1294" t="s">
        <v>11603</v>
      </c>
      <c r="K1294" t="s">
        <v>11604</v>
      </c>
      <c r="L1294" t="s">
        <v>11605</v>
      </c>
      <c r="M1294" t="s">
        <v>11606</v>
      </c>
      <c r="N1294" t="s">
        <v>11607</v>
      </c>
      <c r="O1294" t="s">
        <v>11608</v>
      </c>
      <c r="P1294" t="s">
        <v>11609</v>
      </c>
    </row>
    <row r="1295" spans="1:18" x14ac:dyDescent="0.3">
      <c r="A1295" t="s">
        <v>4423</v>
      </c>
      <c r="B1295">
        <v>72</v>
      </c>
      <c r="C1295">
        <v>32919</v>
      </c>
      <c r="D1295">
        <v>0</v>
      </c>
      <c r="E1295" t="s">
        <v>2681</v>
      </c>
      <c r="F1295">
        <v>190</v>
      </c>
      <c r="G1295">
        <v>0.96458333333333335</v>
      </c>
      <c r="H1295" t="s">
        <v>5120</v>
      </c>
      <c r="I1295" t="s">
        <v>11610</v>
      </c>
      <c r="J1295" t="s">
        <v>11611</v>
      </c>
      <c r="K1295" t="s">
        <v>11612</v>
      </c>
      <c r="L1295" t="s">
        <v>11613</v>
      </c>
      <c r="M1295" t="s">
        <v>11614</v>
      </c>
      <c r="N1295" t="s">
        <v>11615</v>
      </c>
      <c r="O1295" t="s">
        <v>11616</v>
      </c>
    </row>
    <row r="1296" spans="1:18" x14ac:dyDescent="0.3">
      <c r="A1296" t="s">
        <v>4194</v>
      </c>
      <c r="B1296">
        <v>72</v>
      </c>
      <c r="C1296">
        <v>32337</v>
      </c>
      <c r="D1296">
        <v>0</v>
      </c>
      <c r="E1296" t="s">
        <v>2205</v>
      </c>
      <c r="F1296">
        <v>190</v>
      </c>
      <c r="G1296">
        <v>0.19791666666666666</v>
      </c>
      <c r="H1296" t="s">
        <v>5120</v>
      </c>
      <c r="I1296" t="s">
        <v>11617</v>
      </c>
      <c r="J1296" t="s">
        <v>11618</v>
      </c>
      <c r="K1296" t="s">
        <v>11619</v>
      </c>
      <c r="L1296" t="s">
        <v>11620</v>
      </c>
      <c r="M1296" t="s">
        <v>11621</v>
      </c>
      <c r="N1296" t="s">
        <v>11622</v>
      </c>
      <c r="O1296" t="s">
        <v>11623</v>
      </c>
    </row>
    <row r="1297" spans="1:15" x14ac:dyDescent="0.3">
      <c r="A1297" t="s">
        <v>3885</v>
      </c>
      <c r="B1297">
        <v>72</v>
      </c>
      <c r="C1297">
        <v>29945</v>
      </c>
      <c r="D1297">
        <v>0</v>
      </c>
      <c r="E1297" t="s">
        <v>1509</v>
      </c>
      <c r="F1297">
        <v>190</v>
      </c>
      <c r="G1297">
        <v>2.5020833333333332</v>
      </c>
      <c r="H1297" t="s">
        <v>11624</v>
      </c>
      <c r="I1297" t="s">
        <v>11625</v>
      </c>
      <c r="J1297" t="s">
        <v>11626</v>
      </c>
      <c r="K1297" t="s">
        <v>11627</v>
      </c>
      <c r="L1297" t="s">
        <v>11628</v>
      </c>
      <c r="M1297" t="s">
        <v>11629</v>
      </c>
      <c r="N1297" t="s">
        <v>11630</v>
      </c>
      <c r="O1297" t="s">
        <v>11631</v>
      </c>
    </row>
    <row r="1298" spans="1:15" x14ac:dyDescent="0.3">
      <c r="A1298" t="s">
        <v>4391</v>
      </c>
      <c r="B1298">
        <v>72</v>
      </c>
      <c r="C1298">
        <v>99104</v>
      </c>
      <c r="D1298">
        <v>13</v>
      </c>
      <c r="E1298" t="s">
        <v>2616</v>
      </c>
      <c r="F1298">
        <v>190</v>
      </c>
      <c r="G1298">
        <v>0.1875</v>
      </c>
      <c r="H1298" t="s">
        <v>11632</v>
      </c>
      <c r="I1298" t="s">
        <v>11633</v>
      </c>
      <c r="J1298" t="s">
        <v>11634</v>
      </c>
      <c r="K1298" t="s">
        <v>11635</v>
      </c>
    </row>
    <row r="1299" spans="1:15" x14ac:dyDescent="0.3">
      <c r="A1299" t="s">
        <v>4985</v>
      </c>
      <c r="B1299">
        <v>72</v>
      </c>
      <c r="C1299">
        <v>20462</v>
      </c>
      <c r="D1299">
        <v>0</v>
      </c>
      <c r="E1299" t="s">
        <v>4986</v>
      </c>
      <c r="F1299">
        <v>200</v>
      </c>
      <c r="G1299">
        <v>0.21666666666666667</v>
      </c>
      <c r="H1299" t="s">
        <v>11636</v>
      </c>
      <c r="I1299" t="s">
        <v>11637</v>
      </c>
    </row>
    <row r="1300" spans="1:15" x14ac:dyDescent="0.3">
      <c r="A1300" t="s">
        <v>4185</v>
      </c>
      <c r="B1300">
        <v>72</v>
      </c>
      <c r="C1300">
        <v>32302</v>
      </c>
      <c r="D1300">
        <v>0</v>
      </c>
      <c r="E1300" t="s">
        <v>2183</v>
      </c>
      <c r="F1300">
        <v>200</v>
      </c>
      <c r="G1300">
        <v>0.38333333333333336</v>
      </c>
      <c r="H1300" t="s">
        <v>11638</v>
      </c>
      <c r="I1300" t="s">
        <v>11639</v>
      </c>
      <c r="J1300" t="s">
        <v>11640</v>
      </c>
      <c r="K1300" t="s">
        <v>11641</v>
      </c>
    </row>
    <row r="1301" spans="1:15" x14ac:dyDescent="0.3">
      <c r="A1301" t="s">
        <v>3403</v>
      </c>
      <c r="B1301">
        <v>72</v>
      </c>
      <c r="C1301">
        <v>12962</v>
      </c>
      <c r="D1301">
        <v>0</v>
      </c>
      <c r="E1301" t="s">
        <v>269</v>
      </c>
      <c r="F1301">
        <v>200</v>
      </c>
      <c r="G1301">
        <v>6.3500000000000005</v>
      </c>
      <c r="H1301" t="s">
        <v>11642</v>
      </c>
      <c r="I1301" t="s">
        <v>11643</v>
      </c>
    </row>
    <row r="1302" spans="1:15" x14ac:dyDescent="0.3">
      <c r="A1302" t="s">
        <v>4422</v>
      </c>
      <c r="B1302">
        <v>72</v>
      </c>
      <c r="C1302">
        <v>32609</v>
      </c>
      <c r="D1302">
        <v>0</v>
      </c>
      <c r="E1302" t="s">
        <v>2679</v>
      </c>
      <c r="F1302">
        <v>210</v>
      </c>
      <c r="G1302">
        <v>0.2</v>
      </c>
      <c r="H1302" t="s">
        <v>11644</v>
      </c>
      <c r="I1302" t="s">
        <v>11645</v>
      </c>
      <c r="J1302" t="s">
        <v>11646</v>
      </c>
      <c r="K1302" t="s">
        <v>11647</v>
      </c>
    </row>
    <row r="1303" spans="1:15" x14ac:dyDescent="0.3">
      <c r="A1303" t="s">
        <v>3829</v>
      </c>
      <c r="B1303">
        <v>72</v>
      </c>
      <c r="C1303">
        <v>50179</v>
      </c>
      <c r="D1303">
        <v>0</v>
      </c>
      <c r="E1303" t="s">
        <v>1378</v>
      </c>
      <c r="F1303">
        <v>210</v>
      </c>
      <c r="G1303">
        <v>0.3</v>
      </c>
      <c r="H1303" t="s">
        <v>11648</v>
      </c>
      <c r="I1303" t="s">
        <v>11649</v>
      </c>
    </row>
    <row r="1304" spans="1:15" x14ac:dyDescent="0.3">
      <c r="A1304" t="s">
        <v>3409</v>
      </c>
      <c r="B1304">
        <v>72</v>
      </c>
      <c r="C1304">
        <v>16701</v>
      </c>
      <c r="D1304">
        <v>0</v>
      </c>
      <c r="E1304" t="s">
        <v>291</v>
      </c>
      <c r="F1304">
        <v>210</v>
      </c>
      <c r="G1304">
        <v>0.22916666666666669</v>
      </c>
      <c r="H1304" t="s">
        <v>11650</v>
      </c>
      <c r="I1304" t="s">
        <v>11651</v>
      </c>
      <c r="J1304" t="s">
        <v>11652</v>
      </c>
      <c r="K1304" t="s">
        <v>11653</v>
      </c>
    </row>
    <row r="1305" spans="1:15" x14ac:dyDescent="0.3">
      <c r="A1305" t="s">
        <v>3945</v>
      </c>
      <c r="B1305">
        <v>72</v>
      </c>
      <c r="C1305">
        <v>30704</v>
      </c>
      <c r="D1305">
        <v>0</v>
      </c>
      <c r="E1305" t="s">
        <v>1648</v>
      </c>
      <c r="F1305">
        <v>210</v>
      </c>
      <c r="G1305">
        <v>0.77083333333333337</v>
      </c>
      <c r="H1305" t="s">
        <v>11654</v>
      </c>
      <c r="I1305" t="s">
        <v>11655</v>
      </c>
      <c r="J1305" t="s">
        <v>11656</v>
      </c>
      <c r="K1305" t="s">
        <v>11657</v>
      </c>
      <c r="L1305" t="s">
        <v>11658</v>
      </c>
      <c r="M1305" t="s">
        <v>11659</v>
      </c>
      <c r="N1305" t="s">
        <v>11660</v>
      </c>
      <c r="O1305" t="s">
        <v>11661</v>
      </c>
    </row>
    <row r="1306" spans="1:15" x14ac:dyDescent="0.3">
      <c r="A1306" t="s">
        <v>4249</v>
      </c>
      <c r="B1306">
        <v>72</v>
      </c>
      <c r="C1306">
        <v>32554</v>
      </c>
      <c r="D1306">
        <v>0</v>
      </c>
      <c r="E1306" t="s">
        <v>2319</v>
      </c>
      <c r="F1306">
        <v>210</v>
      </c>
      <c r="G1306">
        <v>0.17500000000000002</v>
      </c>
      <c r="H1306" t="s">
        <v>11662</v>
      </c>
      <c r="I1306" t="s">
        <v>11663</v>
      </c>
    </row>
    <row r="1307" spans="1:15" x14ac:dyDescent="0.3">
      <c r="A1307" t="s">
        <v>4183</v>
      </c>
      <c r="B1307">
        <v>72</v>
      </c>
      <c r="C1307">
        <v>32298</v>
      </c>
      <c r="D1307">
        <v>0</v>
      </c>
      <c r="E1307" t="s">
        <v>2179</v>
      </c>
      <c r="F1307">
        <v>210</v>
      </c>
      <c r="G1307">
        <v>5.7750000000000004</v>
      </c>
      <c r="H1307" t="s">
        <v>11664</v>
      </c>
      <c r="I1307" t="s">
        <v>11665</v>
      </c>
    </row>
    <row r="1308" spans="1:15" x14ac:dyDescent="0.3">
      <c r="A1308" t="s">
        <v>4596</v>
      </c>
      <c r="B1308">
        <v>72</v>
      </c>
      <c r="C1308">
        <v>33443</v>
      </c>
      <c r="D1308">
        <v>0</v>
      </c>
      <c r="E1308" t="s">
        <v>3007</v>
      </c>
      <c r="F1308">
        <v>216</v>
      </c>
      <c r="G1308">
        <v>1.7583333333333333</v>
      </c>
      <c r="H1308" t="s">
        <v>11666</v>
      </c>
      <c r="I1308" t="s">
        <v>11667</v>
      </c>
      <c r="J1308" t="s">
        <v>11668</v>
      </c>
      <c r="K1308" t="s">
        <v>11669</v>
      </c>
    </row>
    <row r="1309" spans="1:15" x14ac:dyDescent="0.3">
      <c r="A1309" t="s">
        <v>4353</v>
      </c>
      <c r="B1309">
        <v>72</v>
      </c>
      <c r="C1309">
        <v>26008</v>
      </c>
      <c r="D1309">
        <v>0</v>
      </c>
      <c r="E1309" t="s">
        <v>2530</v>
      </c>
      <c r="F1309">
        <v>220</v>
      </c>
      <c r="G1309">
        <v>0.1875</v>
      </c>
      <c r="H1309" t="s">
        <v>5120</v>
      </c>
      <c r="I1309" t="s">
        <v>11670</v>
      </c>
      <c r="J1309" t="s">
        <v>11671</v>
      </c>
      <c r="K1309" t="s">
        <v>11672</v>
      </c>
      <c r="L1309" t="s">
        <v>11673</v>
      </c>
      <c r="M1309" t="s">
        <v>11674</v>
      </c>
      <c r="N1309" t="s">
        <v>11675</v>
      </c>
      <c r="O1309" t="s">
        <v>11676</v>
      </c>
    </row>
    <row r="1310" spans="1:15" x14ac:dyDescent="0.3">
      <c r="A1310" t="s">
        <v>4050</v>
      </c>
      <c r="B1310">
        <v>72</v>
      </c>
      <c r="C1310">
        <v>31621</v>
      </c>
      <c r="D1310">
        <v>0</v>
      </c>
      <c r="E1310" t="s">
        <v>1879</v>
      </c>
      <c r="F1310">
        <v>220</v>
      </c>
      <c r="G1310">
        <v>1.6</v>
      </c>
      <c r="H1310" t="s">
        <v>11677</v>
      </c>
      <c r="I1310" t="s">
        <v>11678</v>
      </c>
      <c r="J1310" t="s">
        <v>11679</v>
      </c>
      <c r="K1310" t="s">
        <v>11680</v>
      </c>
      <c r="L1310" t="s">
        <v>11681</v>
      </c>
      <c r="M1310" t="s">
        <v>11682</v>
      </c>
      <c r="N1310" t="s">
        <v>11683</v>
      </c>
      <c r="O1310" t="s">
        <v>11684</v>
      </c>
    </row>
    <row r="1311" spans="1:15" x14ac:dyDescent="0.3">
      <c r="A1311" t="s">
        <v>3418</v>
      </c>
      <c r="B1311">
        <v>72</v>
      </c>
      <c r="C1311">
        <v>17439</v>
      </c>
      <c r="D1311">
        <v>0</v>
      </c>
      <c r="E1311" t="s">
        <v>314</v>
      </c>
      <c r="F1311">
        <v>220</v>
      </c>
      <c r="G1311">
        <v>1.33611111</v>
      </c>
      <c r="H1311" t="s">
        <v>11685</v>
      </c>
      <c r="I1311" t="s">
        <v>11686</v>
      </c>
      <c r="J1311" t="s">
        <v>11687</v>
      </c>
      <c r="K1311" t="s">
        <v>11688</v>
      </c>
      <c r="L1311" t="s">
        <v>11689</v>
      </c>
      <c r="M1311" t="s">
        <v>11690</v>
      </c>
    </row>
    <row r="1312" spans="1:15" x14ac:dyDescent="0.3">
      <c r="A1312" t="s">
        <v>4261</v>
      </c>
      <c r="B1312">
        <v>72</v>
      </c>
      <c r="C1312">
        <v>73335</v>
      </c>
      <c r="D1312">
        <v>9</v>
      </c>
      <c r="E1312" t="s">
        <v>2343</v>
      </c>
      <c r="F1312">
        <v>220</v>
      </c>
      <c r="G1312">
        <v>8.4250000000000007</v>
      </c>
      <c r="H1312" t="s">
        <v>11691</v>
      </c>
      <c r="I1312" t="s">
        <v>11692</v>
      </c>
    </row>
    <row r="1313" spans="1:15" x14ac:dyDescent="0.3">
      <c r="A1313" t="s">
        <v>3886</v>
      </c>
      <c r="B1313">
        <v>72</v>
      </c>
      <c r="C1313">
        <v>29948</v>
      </c>
      <c r="D1313">
        <v>0</v>
      </c>
      <c r="E1313" t="s">
        <v>1511</v>
      </c>
      <c r="F1313">
        <v>220</v>
      </c>
      <c r="G1313">
        <v>16.458333333333332</v>
      </c>
      <c r="H1313" t="s">
        <v>11693</v>
      </c>
      <c r="I1313" t="s">
        <v>11694</v>
      </c>
    </row>
    <row r="1314" spans="1:15" x14ac:dyDescent="0.3">
      <c r="A1314" t="s">
        <v>4415</v>
      </c>
      <c r="B1314">
        <v>72</v>
      </c>
      <c r="C1314">
        <v>32074</v>
      </c>
      <c r="D1314">
        <v>0</v>
      </c>
      <c r="E1314" t="s">
        <v>2665</v>
      </c>
      <c r="F1314">
        <v>230</v>
      </c>
      <c r="G1314">
        <v>2.2062500000000003</v>
      </c>
      <c r="H1314" t="s">
        <v>5120</v>
      </c>
      <c r="I1314" t="s">
        <v>11695</v>
      </c>
      <c r="J1314" t="s">
        <v>11696</v>
      </c>
      <c r="K1314" t="s">
        <v>11697</v>
      </c>
      <c r="L1314" t="s">
        <v>11698</v>
      </c>
      <c r="M1314" t="s">
        <v>11699</v>
      </c>
      <c r="N1314" t="s">
        <v>11700</v>
      </c>
      <c r="O1314" t="s">
        <v>11701</v>
      </c>
    </row>
    <row r="1315" spans="1:15" x14ac:dyDescent="0.3">
      <c r="A1315" t="s">
        <v>3424</v>
      </c>
      <c r="B1315">
        <v>72</v>
      </c>
      <c r="C1315">
        <v>18176</v>
      </c>
      <c r="D1315">
        <v>0</v>
      </c>
      <c r="E1315" t="s">
        <v>329</v>
      </c>
      <c r="F1315">
        <v>230</v>
      </c>
      <c r="G1315">
        <v>0.46666666666666667</v>
      </c>
      <c r="H1315" t="s">
        <v>11702</v>
      </c>
      <c r="I1315" t="s">
        <v>11703</v>
      </c>
    </row>
    <row r="1316" spans="1:15" x14ac:dyDescent="0.3">
      <c r="A1316" t="s">
        <v>3569</v>
      </c>
      <c r="B1316">
        <v>72</v>
      </c>
      <c r="C1316">
        <v>25171</v>
      </c>
      <c r="D1316">
        <v>0</v>
      </c>
      <c r="E1316" t="s">
        <v>768</v>
      </c>
      <c r="F1316">
        <v>230</v>
      </c>
      <c r="G1316">
        <v>9.52</v>
      </c>
      <c r="H1316" t="s">
        <v>11704</v>
      </c>
      <c r="I1316" t="s">
        <v>11705</v>
      </c>
      <c r="J1316" t="s">
        <v>11706</v>
      </c>
      <c r="K1316" t="s">
        <v>11707</v>
      </c>
      <c r="L1316" t="s">
        <v>11708</v>
      </c>
    </row>
    <row r="1317" spans="1:15" x14ac:dyDescent="0.3">
      <c r="A1317" t="s">
        <v>4266</v>
      </c>
      <c r="B1317">
        <v>72</v>
      </c>
      <c r="C1317">
        <v>73335</v>
      </c>
      <c r="D1317">
        <v>12</v>
      </c>
      <c r="E1317" t="s">
        <v>2352</v>
      </c>
      <c r="F1317">
        <v>230</v>
      </c>
      <c r="G1317">
        <v>4.833333333333333</v>
      </c>
      <c r="H1317" t="s">
        <v>11709</v>
      </c>
      <c r="I1317" t="s">
        <v>11710</v>
      </c>
    </row>
    <row r="1318" spans="1:15" x14ac:dyDescent="0.3">
      <c r="A1318" t="s">
        <v>3886</v>
      </c>
      <c r="B1318">
        <v>72</v>
      </c>
      <c r="C1318">
        <v>29948</v>
      </c>
      <c r="D1318">
        <v>0</v>
      </c>
      <c r="E1318" t="s">
        <v>1511</v>
      </c>
      <c r="F1318">
        <v>230</v>
      </c>
      <c r="G1318">
        <v>8.0749999999999993</v>
      </c>
      <c r="H1318" t="s">
        <v>11711</v>
      </c>
      <c r="I1318" t="s">
        <v>11712</v>
      </c>
    </row>
    <row r="1319" spans="1:15" x14ac:dyDescent="0.3">
      <c r="A1319" t="s">
        <v>4535</v>
      </c>
      <c r="B1319">
        <v>72</v>
      </c>
      <c r="C1319">
        <v>31347</v>
      </c>
      <c r="D1319">
        <v>1</v>
      </c>
      <c r="E1319" t="s">
        <v>1792</v>
      </c>
      <c r="F1319">
        <v>240</v>
      </c>
      <c r="G1319">
        <v>0.25833333333333336</v>
      </c>
      <c r="H1319" t="s">
        <v>11713</v>
      </c>
      <c r="I1319" t="s">
        <v>11714</v>
      </c>
      <c r="J1319" t="s">
        <v>11715</v>
      </c>
      <c r="K1319" t="s">
        <v>11716</v>
      </c>
      <c r="L1319" t="s">
        <v>11717</v>
      </c>
      <c r="M1319" t="s">
        <v>11718</v>
      </c>
      <c r="N1319" t="s">
        <v>11719</v>
      </c>
      <c r="O1319" t="s">
        <v>11720</v>
      </c>
    </row>
    <row r="1320" spans="1:15" x14ac:dyDescent="0.3">
      <c r="A1320" t="s">
        <v>4403</v>
      </c>
      <c r="B1320">
        <v>72</v>
      </c>
      <c r="C1320">
        <v>31537</v>
      </c>
      <c r="D1320">
        <v>0</v>
      </c>
      <c r="E1320" t="s">
        <v>2641</v>
      </c>
      <c r="F1320">
        <v>240</v>
      </c>
      <c r="G1320">
        <v>2.0916666666666668</v>
      </c>
      <c r="H1320" t="s">
        <v>11721</v>
      </c>
      <c r="I1320" t="s">
        <v>11722</v>
      </c>
      <c r="J1320" t="s">
        <v>11723</v>
      </c>
      <c r="K1320" t="s">
        <v>11724</v>
      </c>
    </row>
    <row r="1321" spans="1:15" x14ac:dyDescent="0.3">
      <c r="A1321" t="s">
        <v>4260</v>
      </c>
      <c r="B1321">
        <v>72</v>
      </c>
      <c r="C1321">
        <v>73335</v>
      </c>
      <c r="D1321">
        <v>8</v>
      </c>
      <c r="E1321" t="s">
        <v>2341</v>
      </c>
      <c r="F1321">
        <v>240</v>
      </c>
      <c r="G1321">
        <v>6.5083333333333337</v>
      </c>
      <c r="H1321" t="s">
        <v>11725</v>
      </c>
      <c r="I1321" t="s">
        <v>11726</v>
      </c>
    </row>
    <row r="1322" spans="1:15" x14ac:dyDescent="0.3">
      <c r="A1322" t="s">
        <v>4183</v>
      </c>
      <c r="B1322">
        <v>72</v>
      </c>
      <c r="C1322">
        <v>32298</v>
      </c>
      <c r="D1322">
        <v>0</v>
      </c>
      <c r="E1322" t="s">
        <v>2179</v>
      </c>
      <c r="F1322">
        <v>240</v>
      </c>
      <c r="G1322">
        <v>6.291666666666667</v>
      </c>
      <c r="H1322" t="s">
        <v>11727</v>
      </c>
      <c r="I1322" t="s">
        <v>11728</v>
      </c>
    </row>
    <row r="1323" spans="1:15" x14ac:dyDescent="0.3">
      <c r="A1323" t="s">
        <v>3968</v>
      </c>
      <c r="B1323">
        <v>72</v>
      </c>
      <c r="C1323">
        <v>30938</v>
      </c>
      <c r="D1323">
        <v>0</v>
      </c>
      <c r="E1323" t="s">
        <v>1697</v>
      </c>
      <c r="F1323">
        <v>250</v>
      </c>
      <c r="G1323">
        <v>3.6125000000000003</v>
      </c>
      <c r="H1323" t="s">
        <v>11729</v>
      </c>
      <c r="I1323" t="s">
        <v>11730</v>
      </c>
      <c r="J1323" t="s">
        <v>11731</v>
      </c>
      <c r="K1323" t="s">
        <v>11732</v>
      </c>
      <c r="L1323" t="s">
        <v>11733</v>
      </c>
      <c r="M1323" t="s">
        <v>11734</v>
      </c>
      <c r="N1323" t="s">
        <v>11735</v>
      </c>
      <c r="O1323" t="s">
        <v>11736</v>
      </c>
    </row>
    <row r="1324" spans="1:15" x14ac:dyDescent="0.3">
      <c r="A1324" t="s">
        <v>4987</v>
      </c>
      <c r="B1324">
        <v>72</v>
      </c>
      <c r="C1324">
        <v>31613</v>
      </c>
      <c r="D1324">
        <v>0</v>
      </c>
      <c r="E1324" t="s">
        <v>4988</v>
      </c>
      <c r="F1324">
        <v>250</v>
      </c>
      <c r="G1324">
        <v>0.19761904833333332</v>
      </c>
      <c r="H1324" t="s">
        <v>11737</v>
      </c>
      <c r="I1324" t="s">
        <v>11738</v>
      </c>
      <c r="J1324" t="s">
        <v>11739</v>
      </c>
      <c r="K1324" t="s">
        <v>11740</v>
      </c>
      <c r="L1324" t="s">
        <v>11741</v>
      </c>
      <c r="M1324" t="s">
        <v>11742</v>
      </c>
      <c r="N1324" t="s">
        <v>11743</v>
      </c>
    </row>
    <row r="1325" spans="1:15" x14ac:dyDescent="0.3">
      <c r="A1325" t="s">
        <v>4329</v>
      </c>
      <c r="B1325">
        <v>72</v>
      </c>
      <c r="C1325">
        <v>17176</v>
      </c>
      <c r="D1325">
        <v>0</v>
      </c>
      <c r="E1325" t="s">
        <v>2480</v>
      </c>
      <c r="F1325">
        <v>250</v>
      </c>
      <c r="G1325">
        <v>0.23333333333333334</v>
      </c>
      <c r="H1325" t="s">
        <v>11744</v>
      </c>
      <c r="I1325" t="s">
        <v>11745</v>
      </c>
    </row>
    <row r="1326" spans="1:15" x14ac:dyDescent="0.3">
      <c r="A1326" t="s">
        <v>3808</v>
      </c>
      <c r="B1326">
        <v>72</v>
      </c>
      <c r="C1326">
        <v>29220</v>
      </c>
      <c r="D1326">
        <v>0</v>
      </c>
      <c r="E1326" t="s">
        <v>1326</v>
      </c>
      <c r="F1326">
        <v>260</v>
      </c>
      <c r="G1326">
        <v>2.7687500000000003</v>
      </c>
      <c r="H1326" t="s">
        <v>11746</v>
      </c>
      <c r="I1326" t="s">
        <v>11747</v>
      </c>
      <c r="J1326" t="s">
        <v>11748</v>
      </c>
      <c r="K1326" t="s">
        <v>11749</v>
      </c>
      <c r="L1326" t="s">
        <v>11750</v>
      </c>
      <c r="M1326" t="s">
        <v>11751</v>
      </c>
      <c r="N1326" t="s">
        <v>11752</v>
      </c>
      <c r="O1326" t="s">
        <v>11753</v>
      </c>
    </row>
    <row r="1327" spans="1:15" x14ac:dyDescent="0.3">
      <c r="A1327" t="s">
        <v>3948</v>
      </c>
      <c r="B1327">
        <v>72</v>
      </c>
      <c r="C1327">
        <v>499014</v>
      </c>
      <c r="D1327">
        <v>35</v>
      </c>
      <c r="E1327" t="s">
        <v>100</v>
      </c>
      <c r="F1327">
        <v>260</v>
      </c>
      <c r="G1327">
        <v>1.1333333333333333</v>
      </c>
      <c r="H1327" t="s">
        <v>11754</v>
      </c>
      <c r="I1327" t="s">
        <v>11755</v>
      </c>
    </row>
    <row r="1328" spans="1:15" x14ac:dyDescent="0.3">
      <c r="A1328" t="s">
        <v>4292</v>
      </c>
      <c r="B1328">
        <v>72</v>
      </c>
      <c r="C1328">
        <v>32703</v>
      </c>
      <c r="D1328">
        <v>0</v>
      </c>
      <c r="E1328" t="s">
        <v>2405</v>
      </c>
      <c r="F1328">
        <v>270</v>
      </c>
      <c r="G1328">
        <v>0.24791666666666667</v>
      </c>
      <c r="H1328" t="s">
        <v>11756</v>
      </c>
      <c r="I1328" t="s">
        <v>11757</v>
      </c>
      <c r="J1328" t="s">
        <v>11758</v>
      </c>
      <c r="K1328" t="s">
        <v>11759</v>
      </c>
      <c r="L1328" t="s">
        <v>11760</v>
      </c>
      <c r="M1328" t="s">
        <v>11761</v>
      </c>
      <c r="N1328" t="s">
        <v>11762</v>
      </c>
      <c r="O1328" t="s">
        <v>11763</v>
      </c>
    </row>
    <row r="1329" spans="1:16" x14ac:dyDescent="0.3">
      <c r="A1329" t="s">
        <v>4318</v>
      </c>
      <c r="B1329">
        <v>72</v>
      </c>
      <c r="C1329">
        <v>18677</v>
      </c>
      <c r="D1329">
        <v>0</v>
      </c>
      <c r="E1329" t="s">
        <v>2458</v>
      </c>
      <c r="F1329">
        <v>270</v>
      </c>
      <c r="G1329">
        <v>4.4416666666666664</v>
      </c>
      <c r="H1329" t="s">
        <v>11764</v>
      </c>
      <c r="I1329" t="s">
        <v>11765</v>
      </c>
    </row>
    <row r="1330" spans="1:16" x14ac:dyDescent="0.3">
      <c r="A1330" t="s">
        <v>4336</v>
      </c>
      <c r="B1330">
        <v>72</v>
      </c>
      <c r="C1330">
        <v>19553</v>
      </c>
      <c r="D1330">
        <v>0</v>
      </c>
      <c r="E1330" t="s">
        <v>2494</v>
      </c>
      <c r="F1330">
        <v>270</v>
      </c>
      <c r="G1330">
        <v>0.15833333333333333</v>
      </c>
      <c r="H1330" t="s">
        <v>11766</v>
      </c>
      <c r="I1330" t="s">
        <v>11767</v>
      </c>
    </row>
    <row r="1331" spans="1:16" x14ac:dyDescent="0.3">
      <c r="A1331" t="s">
        <v>4464</v>
      </c>
      <c r="B1331">
        <v>72</v>
      </c>
      <c r="C1331">
        <v>433193</v>
      </c>
      <c r="D1331">
        <v>0</v>
      </c>
      <c r="E1331" t="s">
        <v>2760</v>
      </c>
      <c r="F1331">
        <v>280</v>
      </c>
      <c r="G1331">
        <v>0.61041666666666672</v>
      </c>
      <c r="H1331" t="s">
        <v>11768</v>
      </c>
      <c r="I1331" t="s">
        <v>11769</v>
      </c>
      <c r="J1331" t="s">
        <v>11770</v>
      </c>
      <c r="K1331" t="s">
        <v>11771</v>
      </c>
      <c r="L1331" t="s">
        <v>11772</v>
      </c>
      <c r="M1331" t="s">
        <v>11773</v>
      </c>
      <c r="N1331" t="s">
        <v>11774</v>
      </c>
      <c r="O1331" t="s">
        <v>11775</v>
      </c>
    </row>
    <row r="1332" spans="1:16" x14ac:dyDescent="0.3">
      <c r="A1332" t="s">
        <v>4005</v>
      </c>
      <c r="B1332">
        <v>72</v>
      </c>
      <c r="C1332">
        <v>31327</v>
      </c>
      <c r="D1332">
        <v>0</v>
      </c>
      <c r="E1332" t="s">
        <v>1780</v>
      </c>
      <c r="F1332">
        <v>280</v>
      </c>
      <c r="G1332">
        <v>0.15833333333333333</v>
      </c>
      <c r="H1332" t="s">
        <v>11776</v>
      </c>
      <c r="I1332" t="s">
        <v>11777</v>
      </c>
      <c r="J1332" t="s">
        <v>11778</v>
      </c>
      <c r="K1332" t="s">
        <v>11779</v>
      </c>
    </row>
    <row r="1333" spans="1:16" x14ac:dyDescent="0.3">
      <c r="A1333" t="s">
        <v>3732</v>
      </c>
      <c r="B1333">
        <v>72</v>
      </c>
      <c r="C1333">
        <v>28554</v>
      </c>
      <c r="D1333">
        <v>0</v>
      </c>
      <c r="E1333" t="s">
        <v>1167</v>
      </c>
      <c r="F1333">
        <v>280</v>
      </c>
      <c r="G1333">
        <v>1.2444444433333333</v>
      </c>
      <c r="H1333" t="s">
        <v>11780</v>
      </c>
      <c r="I1333" t="s">
        <v>11781</v>
      </c>
      <c r="J1333" t="s">
        <v>11782</v>
      </c>
    </row>
    <row r="1334" spans="1:16" x14ac:dyDescent="0.3">
      <c r="A1334" t="s">
        <v>4386</v>
      </c>
      <c r="B1334">
        <v>72</v>
      </c>
      <c r="C1334">
        <v>31230</v>
      </c>
      <c r="D1334">
        <v>0</v>
      </c>
      <c r="E1334" t="s">
        <v>2605</v>
      </c>
      <c r="F1334">
        <v>290</v>
      </c>
      <c r="G1334">
        <v>0.28333333333333333</v>
      </c>
      <c r="H1334" t="s">
        <v>5120</v>
      </c>
      <c r="I1334" t="s">
        <v>11783</v>
      </c>
      <c r="J1334" t="s">
        <v>11784</v>
      </c>
      <c r="K1334" t="s">
        <v>11785</v>
      </c>
      <c r="L1334" t="s">
        <v>11786</v>
      </c>
      <c r="M1334" t="s">
        <v>11787</v>
      </c>
      <c r="N1334" t="s">
        <v>11788</v>
      </c>
      <c r="O1334" t="s">
        <v>11789</v>
      </c>
    </row>
    <row r="1335" spans="1:16" x14ac:dyDescent="0.3">
      <c r="A1335" t="s">
        <v>3707</v>
      </c>
      <c r="B1335">
        <v>72</v>
      </c>
      <c r="C1335">
        <v>28272</v>
      </c>
      <c r="D1335">
        <v>0</v>
      </c>
      <c r="E1335" t="s">
        <v>1115</v>
      </c>
      <c r="F1335">
        <v>290</v>
      </c>
      <c r="G1335">
        <v>0.4</v>
      </c>
      <c r="H1335" t="s">
        <v>11790</v>
      </c>
      <c r="I1335" t="s">
        <v>11791</v>
      </c>
      <c r="J1335" t="s">
        <v>11792</v>
      </c>
      <c r="K1335" t="s">
        <v>11793</v>
      </c>
    </row>
    <row r="1336" spans="1:16" x14ac:dyDescent="0.3">
      <c r="A1336" t="s">
        <v>3844</v>
      </c>
      <c r="B1336">
        <v>72</v>
      </c>
      <c r="C1336">
        <v>50723</v>
      </c>
      <c r="D1336">
        <v>0</v>
      </c>
      <c r="E1336" t="s">
        <v>1410</v>
      </c>
      <c r="F1336">
        <v>290</v>
      </c>
      <c r="G1336">
        <v>0.32291666666666669</v>
      </c>
      <c r="H1336" t="s">
        <v>11794</v>
      </c>
      <c r="I1336" t="s">
        <v>11795</v>
      </c>
      <c r="J1336" t="s">
        <v>11796</v>
      </c>
      <c r="K1336" t="s">
        <v>11797</v>
      </c>
      <c r="L1336" t="s">
        <v>11798</v>
      </c>
      <c r="M1336" t="s">
        <v>11799</v>
      </c>
      <c r="N1336" t="s">
        <v>11800</v>
      </c>
      <c r="O1336" t="s">
        <v>11801</v>
      </c>
    </row>
    <row r="1337" spans="1:16" x14ac:dyDescent="0.3">
      <c r="A1337" t="s">
        <v>4183</v>
      </c>
      <c r="B1337">
        <v>72</v>
      </c>
      <c r="C1337">
        <v>32298</v>
      </c>
      <c r="D1337">
        <v>0</v>
      </c>
      <c r="E1337" t="s">
        <v>2179</v>
      </c>
      <c r="F1337">
        <v>290</v>
      </c>
      <c r="G1337">
        <v>4.75</v>
      </c>
      <c r="H1337" t="s">
        <v>11802</v>
      </c>
      <c r="I1337" t="s">
        <v>11803</v>
      </c>
    </row>
    <row r="1338" spans="1:16" x14ac:dyDescent="0.3">
      <c r="A1338" t="s">
        <v>4319</v>
      </c>
      <c r="B1338">
        <v>72</v>
      </c>
      <c r="C1338">
        <v>27164</v>
      </c>
      <c r="D1338">
        <v>0</v>
      </c>
      <c r="E1338" t="s">
        <v>2461</v>
      </c>
      <c r="F1338">
        <v>290</v>
      </c>
      <c r="G1338">
        <v>1.05</v>
      </c>
      <c r="H1338" t="s">
        <v>11804</v>
      </c>
      <c r="I1338" t="s">
        <v>11805</v>
      </c>
      <c r="J1338" t="s">
        <v>11806</v>
      </c>
      <c r="K1338" t="s">
        <v>11807</v>
      </c>
    </row>
    <row r="1339" spans="1:16" x14ac:dyDescent="0.3">
      <c r="A1339" t="s">
        <v>4534</v>
      </c>
      <c r="B1339">
        <v>72</v>
      </c>
      <c r="C1339">
        <v>99035</v>
      </c>
      <c r="D1339">
        <v>94</v>
      </c>
      <c r="E1339" t="s">
        <v>2899</v>
      </c>
      <c r="F1339">
        <v>290</v>
      </c>
      <c r="G1339">
        <v>0.23333333333333334</v>
      </c>
      <c r="H1339" t="s">
        <v>11808</v>
      </c>
      <c r="I1339" t="s">
        <v>11809</v>
      </c>
    </row>
    <row r="1340" spans="1:16" x14ac:dyDescent="0.3">
      <c r="A1340" t="s">
        <v>4405</v>
      </c>
      <c r="B1340">
        <v>72</v>
      </c>
      <c r="C1340">
        <v>31811</v>
      </c>
      <c r="D1340">
        <v>0</v>
      </c>
      <c r="E1340" t="s">
        <v>2645</v>
      </c>
      <c r="F1340">
        <v>300</v>
      </c>
      <c r="G1340">
        <v>0.45</v>
      </c>
      <c r="H1340" t="s">
        <v>5120</v>
      </c>
      <c r="I1340" t="s">
        <v>11810</v>
      </c>
      <c r="J1340" t="s">
        <v>11811</v>
      </c>
      <c r="K1340" t="s">
        <v>11812</v>
      </c>
      <c r="L1340" t="s">
        <v>11813</v>
      </c>
      <c r="M1340" t="s">
        <v>11814</v>
      </c>
      <c r="N1340" t="s">
        <v>11815</v>
      </c>
      <c r="O1340" t="s">
        <v>11816</v>
      </c>
      <c r="P1340" t="s">
        <v>11817</v>
      </c>
    </row>
    <row r="1341" spans="1:16" x14ac:dyDescent="0.3">
      <c r="A1341" t="s">
        <v>3955</v>
      </c>
      <c r="B1341">
        <v>72</v>
      </c>
      <c r="C1341">
        <v>30781</v>
      </c>
      <c r="D1341">
        <v>0</v>
      </c>
      <c r="E1341" t="s">
        <v>1670</v>
      </c>
      <c r="F1341">
        <v>300</v>
      </c>
      <c r="G1341">
        <v>0.22500000000000001</v>
      </c>
      <c r="H1341" t="s">
        <v>11818</v>
      </c>
      <c r="I1341" t="s">
        <v>11819</v>
      </c>
      <c r="J1341" t="s">
        <v>11820</v>
      </c>
      <c r="K1341" t="s">
        <v>11821</v>
      </c>
      <c r="L1341" t="s">
        <v>11822</v>
      </c>
      <c r="M1341" t="s">
        <v>11823</v>
      </c>
      <c r="N1341" t="s">
        <v>11824</v>
      </c>
      <c r="O1341" t="s">
        <v>11825</v>
      </c>
    </row>
    <row r="1342" spans="1:16" x14ac:dyDescent="0.3">
      <c r="A1342" t="s">
        <v>3886</v>
      </c>
      <c r="B1342">
        <v>72</v>
      </c>
      <c r="C1342">
        <v>29948</v>
      </c>
      <c r="D1342">
        <v>0</v>
      </c>
      <c r="E1342" t="s">
        <v>1511</v>
      </c>
      <c r="F1342">
        <v>300</v>
      </c>
      <c r="G1342">
        <v>7.5666666666666664</v>
      </c>
      <c r="H1342" t="s">
        <v>11826</v>
      </c>
      <c r="I1342" t="s">
        <v>11827</v>
      </c>
    </row>
    <row r="1343" spans="1:16" x14ac:dyDescent="0.3">
      <c r="A1343" t="s">
        <v>4989</v>
      </c>
      <c r="B1343">
        <v>72</v>
      </c>
      <c r="C1343">
        <v>20962</v>
      </c>
      <c r="D1343">
        <v>0</v>
      </c>
      <c r="E1343" t="s">
        <v>4990</v>
      </c>
      <c r="F1343">
        <v>300</v>
      </c>
      <c r="G1343">
        <v>1.9166666666666667</v>
      </c>
      <c r="H1343" t="s">
        <v>11828</v>
      </c>
      <c r="I1343" t="s">
        <v>11829</v>
      </c>
      <c r="J1343" t="s">
        <v>11830</v>
      </c>
      <c r="K1343" t="s">
        <v>11831</v>
      </c>
    </row>
    <row r="1344" spans="1:16" x14ac:dyDescent="0.3">
      <c r="A1344" t="s">
        <v>3422</v>
      </c>
      <c r="B1344">
        <v>72</v>
      </c>
      <c r="C1344">
        <v>17987</v>
      </c>
      <c r="D1344">
        <v>0</v>
      </c>
      <c r="E1344" t="s">
        <v>325</v>
      </c>
      <c r="F1344">
        <v>310</v>
      </c>
      <c r="G1344">
        <v>0.39374999999999999</v>
      </c>
      <c r="H1344" t="s">
        <v>5120</v>
      </c>
      <c r="I1344" t="s">
        <v>11832</v>
      </c>
      <c r="J1344" t="s">
        <v>11833</v>
      </c>
      <c r="K1344" t="s">
        <v>11834</v>
      </c>
      <c r="L1344" t="s">
        <v>11835</v>
      </c>
      <c r="M1344" t="s">
        <v>11836</v>
      </c>
      <c r="N1344" t="s">
        <v>11837</v>
      </c>
      <c r="O1344" t="s">
        <v>11838</v>
      </c>
    </row>
    <row r="1345" spans="1:16" x14ac:dyDescent="0.3">
      <c r="A1345" t="s">
        <v>3430</v>
      </c>
      <c r="B1345">
        <v>72</v>
      </c>
      <c r="C1345">
        <v>19094</v>
      </c>
      <c r="D1345">
        <v>0</v>
      </c>
      <c r="E1345" t="s">
        <v>349</v>
      </c>
      <c r="F1345">
        <v>310</v>
      </c>
      <c r="G1345">
        <v>4.1083333333333334</v>
      </c>
      <c r="H1345" t="s">
        <v>11839</v>
      </c>
      <c r="I1345" t="s">
        <v>11840</v>
      </c>
      <c r="J1345" t="s">
        <v>11841</v>
      </c>
      <c r="K1345" t="s">
        <v>11842</v>
      </c>
      <c r="L1345" t="s">
        <v>11843</v>
      </c>
      <c r="M1345" t="s">
        <v>11844</v>
      </c>
      <c r="N1345" t="s">
        <v>11845</v>
      </c>
      <c r="O1345" t="s">
        <v>11846</v>
      </c>
    </row>
    <row r="1346" spans="1:16" x14ac:dyDescent="0.3">
      <c r="A1346" t="s">
        <v>4418</v>
      </c>
      <c r="B1346">
        <v>72</v>
      </c>
      <c r="C1346">
        <v>32487</v>
      </c>
      <c r="D1346">
        <v>0</v>
      </c>
      <c r="E1346" t="s">
        <v>2671</v>
      </c>
      <c r="F1346">
        <v>320</v>
      </c>
      <c r="G1346">
        <v>0.20416666666666666</v>
      </c>
      <c r="H1346" t="s">
        <v>5120</v>
      </c>
      <c r="I1346" t="s">
        <v>11847</v>
      </c>
      <c r="J1346" t="s">
        <v>11848</v>
      </c>
      <c r="K1346" t="s">
        <v>11849</v>
      </c>
      <c r="L1346" t="s">
        <v>11850</v>
      </c>
      <c r="M1346" t="s">
        <v>11851</v>
      </c>
      <c r="N1346" t="s">
        <v>11852</v>
      </c>
      <c r="O1346" t="s">
        <v>11853</v>
      </c>
    </row>
    <row r="1347" spans="1:16" x14ac:dyDescent="0.3">
      <c r="A1347" t="s">
        <v>3416</v>
      </c>
      <c r="B1347">
        <v>72</v>
      </c>
      <c r="C1347">
        <v>17177</v>
      </c>
      <c r="D1347">
        <v>0</v>
      </c>
      <c r="E1347" t="s">
        <v>310</v>
      </c>
      <c r="F1347">
        <v>320</v>
      </c>
      <c r="G1347">
        <v>1.2208333333333334</v>
      </c>
      <c r="H1347" t="s">
        <v>11854</v>
      </c>
      <c r="I1347" t="s">
        <v>11855</v>
      </c>
      <c r="J1347" t="s">
        <v>11856</v>
      </c>
      <c r="K1347" t="s">
        <v>11857</v>
      </c>
    </row>
    <row r="1348" spans="1:16" x14ac:dyDescent="0.3">
      <c r="A1348" t="s">
        <v>3831</v>
      </c>
      <c r="B1348">
        <v>72</v>
      </c>
      <c r="C1348">
        <v>50202</v>
      </c>
      <c r="D1348">
        <v>0</v>
      </c>
      <c r="E1348" t="s">
        <v>1381</v>
      </c>
      <c r="F1348">
        <v>320</v>
      </c>
      <c r="G1348">
        <v>14.283333333333333</v>
      </c>
      <c r="H1348" t="s">
        <v>11858</v>
      </c>
      <c r="I1348" t="s">
        <v>11859</v>
      </c>
    </row>
    <row r="1349" spans="1:16" x14ac:dyDescent="0.3">
      <c r="A1349" t="s">
        <v>4449</v>
      </c>
      <c r="B1349">
        <v>72</v>
      </c>
      <c r="C1349">
        <v>33143</v>
      </c>
      <c r="D1349">
        <v>0</v>
      </c>
      <c r="E1349" t="s">
        <v>2733</v>
      </c>
      <c r="F1349">
        <v>320</v>
      </c>
      <c r="G1349">
        <v>6.5944444433333338</v>
      </c>
      <c r="H1349" t="s">
        <v>11860</v>
      </c>
      <c r="I1349" t="s">
        <v>11861</v>
      </c>
      <c r="J1349" t="s">
        <v>11862</v>
      </c>
    </row>
    <row r="1350" spans="1:16" x14ac:dyDescent="0.3">
      <c r="A1350" t="s">
        <v>4414</v>
      </c>
      <c r="B1350">
        <v>72</v>
      </c>
      <c r="C1350">
        <v>32028</v>
      </c>
      <c r="D1350">
        <v>0</v>
      </c>
      <c r="E1350" t="s">
        <v>2663</v>
      </c>
      <c r="F1350">
        <v>330</v>
      </c>
      <c r="G1350">
        <v>0.32708333333333334</v>
      </c>
      <c r="H1350" t="s">
        <v>5120</v>
      </c>
      <c r="I1350" t="s">
        <v>11863</v>
      </c>
      <c r="J1350" t="s">
        <v>11864</v>
      </c>
      <c r="K1350" t="s">
        <v>11865</v>
      </c>
      <c r="L1350" t="s">
        <v>11866</v>
      </c>
      <c r="M1350" t="s">
        <v>11867</v>
      </c>
      <c r="N1350" t="s">
        <v>11868</v>
      </c>
      <c r="O1350" t="s">
        <v>11869</v>
      </c>
    </row>
    <row r="1351" spans="1:16" x14ac:dyDescent="0.3">
      <c r="A1351" t="s">
        <v>4549</v>
      </c>
      <c r="B1351">
        <v>72</v>
      </c>
      <c r="C1351">
        <v>33375</v>
      </c>
      <c r="D1351">
        <v>0</v>
      </c>
      <c r="E1351" t="s">
        <v>2923</v>
      </c>
      <c r="F1351">
        <v>330</v>
      </c>
      <c r="G1351">
        <v>2.8185185183333332</v>
      </c>
      <c r="H1351" t="s">
        <v>5120</v>
      </c>
      <c r="I1351" t="s">
        <v>11870</v>
      </c>
      <c r="J1351" t="s">
        <v>11871</v>
      </c>
      <c r="K1351" t="s">
        <v>11872</v>
      </c>
      <c r="L1351" t="s">
        <v>11873</v>
      </c>
      <c r="M1351" t="s">
        <v>11874</v>
      </c>
      <c r="N1351" t="s">
        <v>11875</v>
      </c>
      <c r="O1351" t="s">
        <v>11876</v>
      </c>
      <c r="P1351" t="s">
        <v>11877</v>
      </c>
    </row>
    <row r="1352" spans="1:16" x14ac:dyDescent="0.3">
      <c r="A1352" t="s">
        <v>3530</v>
      </c>
      <c r="B1352">
        <v>72</v>
      </c>
      <c r="C1352">
        <v>24629</v>
      </c>
      <c r="D1352">
        <v>0</v>
      </c>
      <c r="E1352" t="s">
        <v>659</v>
      </c>
      <c r="F1352">
        <v>330</v>
      </c>
      <c r="G1352">
        <v>2.7895833333333333</v>
      </c>
      <c r="H1352" t="s">
        <v>11878</v>
      </c>
      <c r="I1352" t="s">
        <v>11879</v>
      </c>
      <c r="J1352" t="s">
        <v>11880</v>
      </c>
      <c r="K1352" t="s">
        <v>11881</v>
      </c>
      <c r="L1352" t="s">
        <v>11882</v>
      </c>
      <c r="M1352" t="s">
        <v>11883</v>
      </c>
      <c r="N1352" t="s">
        <v>11884</v>
      </c>
      <c r="O1352" t="s">
        <v>11885</v>
      </c>
    </row>
    <row r="1353" spans="1:16" x14ac:dyDescent="0.3">
      <c r="A1353" t="s">
        <v>4320</v>
      </c>
      <c r="B1353">
        <v>72</v>
      </c>
      <c r="C1353">
        <v>33041</v>
      </c>
      <c r="D1353">
        <v>0</v>
      </c>
      <c r="E1353" t="s">
        <v>2462</v>
      </c>
      <c r="F1353">
        <v>330</v>
      </c>
      <c r="G1353">
        <v>0.27500000000000002</v>
      </c>
      <c r="H1353" t="s">
        <v>11886</v>
      </c>
      <c r="I1353" t="s">
        <v>11887</v>
      </c>
    </row>
    <row r="1354" spans="1:16" x14ac:dyDescent="0.3">
      <c r="A1354" t="s">
        <v>4430</v>
      </c>
      <c r="B1354">
        <v>72</v>
      </c>
      <c r="C1354">
        <v>33403</v>
      </c>
      <c r="D1354">
        <v>0</v>
      </c>
      <c r="E1354" t="s">
        <v>2695</v>
      </c>
      <c r="F1354">
        <v>340</v>
      </c>
      <c r="G1354">
        <v>0.43958333333333333</v>
      </c>
      <c r="H1354" t="s">
        <v>5120</v>
      </c>
      <c r="I1354" t="s">
        <v>11888</v>
      </c>
      <c r="J1354" t="s">
        <v>11889</v>
      </c>
      <c r="K1354" t="s">
        <v>11890</v>
      </c>
      <c r="L1354" t="s">
        <v>11891</v>
      </c>
      <c r="M1354" t="s">
        <v>11892</v>
      </c>
      <c r="N1354" t="s">
        <v>11893</v>
      </c>
      <c r="O1354" t="s">
        <v>11894</v>
      </c>
    </row>
    <row r="1355" spans="1:16" x14ac:dyDescent="0.3">
      <c r="A1355" t="s">
        <v>4443</v>
      </c>
      <c r="B1355">
        <v>72</v>
      </c>
      <c r="C1355">
        <v>33113</v>
      </c>
      <c r="D1355">
        <v>0</v>
      </c>
      <c r="E1355" t="s">
        <v>2721</v>
      </c>
      <c r="F1355">
        <v>340</v>
      </c>
      <c r="G1355">
        <v>3.6777777766666668</v>
      </c>
      <c r="H1355" t="s">
        <v>11895</v>
      </c>
      <c r="I1355" t="s">
        <v>11896</v>
      </c>
      <c r="J1355" t="s">
        <v>11897</v>
      </c>
      <c r="K1355" t="s">
        <v>11898</v>
      </c>
      <c r="L1355" t="s">
        <v>11899</v>
      </c>
      <c r="M1355" t="s">
        <v>11900</v>
      </c>
      <c r="N1355" t="s">
        <v>11901</v>
      </c>
      <c r="O1355" t="s">
        <v>11902</v>
      </c>
      <c r="P1355" t="s">
        <v>11903</v>
      </c>
    </row>
    <row r="1356" spans="1:16" x14ac:dyDescent="0.3">
      <c r="A1356" t="s">
        <v>4436</v>
      </c>
      <c r="B1356">
        <v>72</v>
      </c>
      <c r="C1356">
        <v>33097</v>
      </c>
      <c r="D1356">
        <v>0</v>
      </c>
      <c r="E1356" t="s">
        <v>2708</v>
      </c>
      <c r="F1356">
        <v>340</v>
      </c>
      <c r="G1356">
        <v>0.21249999999999999</v>
      </c>
      <c r="H1356" t="s">
        <v>11904</v>
      </c>
      <c r="I1356" t="s">
        <v>11905</v>
      </c>
      <c r="J1356" t="s">
        <v>11906</v>
      </c>
      <c r="K1356" t="s">
        <v>11907</v>
      </c>
    </row>
    <row r="1357" spans="1:16" x14ac:dyDescent="0.3">
      <c r="A1357" t="s">
        <v>3401</v>
      </c>
      <c r="B1357">
        <v>72</v>
      </c>
      <c r="C1357">
        <v>11035</v>
      </c>
      <c r="D1357">
        <v>0</v>
      </c>
      <c r="E1357" t="s">
        <v>257</v>
      </c>
      <c r="F1357">
        <v>350</v>
      </c>
      <c r="G1357">
        <v>0.33958333333333335</v>
      </c>
      <c r="H1357" t="s">
        <v>11908</v>
      </c>
      <c r="I1357" t="s">
        <v>11909</v>
      </c>
      <c r="J1357" t="s">
        <v>11910</v>
      </c>
      <c r="K1357" t="s">
        <v>11911</v>
      </c>
      <c r="L1357" t="s">
        <v>11912</v>
      </c>
      <c r="M1357" t="s">
        <v>11913</v>
      </c>
      <c r="N1357" t="s">
        <v>11914</v>
      </c>
      <c r="O1357" t="s">
        <v>11915</v>
      </c>
    </row>
    <row r="1358" spans="1:16" x14ac:dyDescent="0.3">
      <c r="A1358" t="s">
        <v>4124</v>
      </c>
      <c r="B1358">
        <v>72</v>
      </c>
      <c r="C1358">
        <v>31929</v>
      </c>
      <c r="D1358">
        <v>0</v>
      </c>
      <c r="E1358" t="s">
        <v>2044</v>
      </c>
      <c r="F1358">
        <v>350</v>
      </c>
      <c r="G1358">
        <v>1.5770833333333334</v>
      </c>
      <c r="H1358" t="s">
        <v>11916</v>
      </c>
      <c r="I1358" t="s">
        <v>11917</v>
      </c>
      <c r="J1358" t="s">
        <v>11918</v>
      </c>
      <c r="K1358" t="s">
        <v>11919</v>
      </c>
      <c r="L1358" t="s">
        <v>11920</v>
      </c>
      <c r="M1358" t="s">
        <v>11921</v>
      </c>
      <c r="N1358" t="s">
        <v>11922</v>
      </c>
      <c r="O1358" t="s">
        <v>11923</v>
      </c>
    </row>
    <row r="1359" spans="1:16" x14ac:dyDescent="0.3">
      <c r="A1359" t="s">
        <v>4389</v>
      </c>
      <c r="B1359">
        <v>72</v>
      </c>
      <c r="C1359">
        <v>32975</v>
      </c>
      <c r="D1359">
        <v>0</v>
      </c>
      <c r="E1359" t="s">
        <v>2610</v>
      </c>
      <c r="F1359">
        <v>350</v>
      </c>
      <c r="G1359">
        <v>3.7208333333333332</v>
      </c>
      <c r="H1359" t="s">
        <v>11924</v>
      </c>
      <c r="I1359" t="s">
        <v>11925</v>
      </c>
      <c r="J1359" t="s">
        <v>11926</v>
      </c>
      <c r="K1359" t="s">
        <v>11927</v>
      </c>
    </row>
    <row r="1360" spans="1:16" x14ac:dyDescent="0.3">
      <c r="A1360" t="s">
        <v>2038</v>
      </c>
      <c r="B1360">
        <v>72</v>
      </c>
      <c r="C1360">
        <v>31913</v>
      </c>
      <c r="D1360">
        <v>0</v>
      </c>
      <c r="E1360" t="s">
        <v>2039</v>
      </c>
      <c r="F1360">
        <v>360</v>
      </c>
      <c r="G1360">
        <v>0.15</v>
      </c>
      <c r="H1360" t="s">
        <v>11928</v>
      </c>
    </row>
    <row r="1361" spans="1:15" x14ac:dyDescent="0.3">
      <c r="A1361" t="s">
        <v>4991</v>
      </c>
      <c r="B1361">
        <v>72</v>
      </c>
      <c r="C1361">
        <v>99081</v>
      </c>
      <c r="D1361">
        <v>0</v>
      </c>
      <c r="E1361" t="s">
        <v>4992</v>
      </c>
      <c r="F1361">
        <v>360</v>
      </c>
      <c r="G1361">
        <v>0.14166666666666666</v>
      </c>
      <c r="H1361" t="s">
        <v>11929</v>
      </c>
      <c r="I1361" t="s">
        <v>11930</v>
      </c>
      <c r="J1361" t="s">
        <v>11931</v>
      </c>
      <c r="K1361" t="s">
        <v>11932</v>
      </c>
    </row>
    <row r="1362" spans="1:15" x14ac:dyDescent="0.3">
      <c r="A1362" t="s">
        <v>4160</v>
      </c>
      <c r="B1362">
        <v>72</v>
      </c>
      <c r="C1362">
        <v>32169</v>
      </c>
      <c r="D1362">
        <v>0</v>
      </c>
      <c r="E1362" t="s">
        <v>2121</v>
      </c>
      <c r="F1362">
        <v>360</v>
      </c>
      <c r="G1362">
        <v>0.5625</v>
      </c>
      <c r="H1362" t="s">
        <v>11933</v>
      </c>
      <c r="I1362" t="s">
        <v>11934</v>
      </c>
      <c r="J1362" t="s">
        <v>11935</v>
      </c>
      <c r="K1362" t="s">
        <v>11936</v>
      </c>
    </row>
    <row r="1363" spans="1:15" x14ac:dyDescent="0.3">
      <c r="A1363" t="s">
        <v>4993</v>
      </c>
      <c r="B1363">
        <v>72</v>
      </c>
      <c r="C1363">
        <v>19590</v>
      </c>
      <c r="D1363">
        <v>0</v>
      </c>
      <c r="E1363" t="s">
        <v>4994</v>
      </c>
      <c r="F1363">
        <v>362</v>
      </c>
      <c r="G1363">
        <v>0.15</v>
      </c>
      <c r="H1363" t="s">
        <v>11937</v>
      </c>
    </row>
    <row r="1364" spans="1:15" x14ac:dyDescent="0.3">
      <c r="A1364" t="s">
        <v>4374</v>
      </c>
      <c r="B1364">
        <v>72</v>
      </c>
      <c r="C1364">
        <v>29897</v>
      </c>
      <c r="D1364">
        <v>0</v>
      </c>
      <c r="E1364" t="s">
        <v>2578</v>
      </c>
      <c r="F1364">
        <v>370</v>
      </c>
      <c r="G1364">
        <v>0.42291666666666666</v>
      </c>
      <c r="H1364" t="s">
        <v>5120</v>
      </c>
      <c r="I1364" t="s">
        <v>11938</v>
      </c>
      <c r="J1364" t="s">
        <v>11939</v>
      </c>
      <c r="K1364" t="s">
        <v>11940</v>
      </c>
      <c r="L1364" t="s">
        <v>11941</v>
      </c>
      <c r="M1364" t="s">
        <v>11942</v>
      </c>
      <c r="N1364" t="s">
        <v>11943</v>
      </c>
      <c r="O1364" t="s">
        <v>11944</v>
      </c>
    </row>
    <row r="1365" spans="1:15" x14ac:dyDescent="0.3">
      <c r="A1365" t="s">
        <v>3453</v>
      </c>
      <c r="B1365">
        <v>72</v>
      </c>
      <c r="C1365">
        <v>21601</v>
      </c>
      <c r="D1365">
        <v>0</v>
      </c>
      <c r="E1365" t="s">
        <v>423</v>
      </c>
      <c r="F1365">
        <v>370</v>
      </c>
      <c r="G1365">
        <v>0.33333333333333331</v>
      </c>
      <c r="H1365" t="s">
        <v>11945</v>
      </c>
      <c r="I1365" t="s">
        <v>11946</v>
      </c>
      <c r="J1365" t="s">
        <v>11947</v>
      </c>
      <c r="K1365" t="s">
        <v>11948</v>
      </c>
    </row>
    <row r="1366" spans="1:15" x14ac:dyDescent="0.3">
      <c r="A1366" t="s">
        <v>4428</v>
      </c>
      <c r="B1366">
        <v>72</v>
      </c>
      <c r="C1366">
        <v>32948</v>
      </c>
      <c r="D1366">
        <v>0</v>
      </c>
      <c r="E1366" t="s">
        <v>2691</v>
      </c>
      <c r="F1366">
        <v>380</v>
      </c>
      <c r="G1366">
        <v>0.17500000000000002</v>
      </c>
      <c r="H1366" t="s">
        <v>5120</v>
      </c>
      <c r="I1366" t="s">
        <v>11949</v>
      </c>
      <c r="J1366" t="s">
        <v>11950</v>
      </c>
      <c r="K1366" t="s">
        <v>11951</v>
      </c>
    </row>
    <row r="1367" spans="1:15" x14ac:dyDescent="0.3">
      <c r="A1367" t="s">
        <v>3970</v>
      </c>
      <c r="B1367">
        <v>72</v>
      </c>
      <c r="C1367">
        <v>30989</v>
      </c>
      <c r="D1367">
        <v>0</v>
      </c>
      <c r="E1367" t="s">
        <v>1703</v>
      </c>
      <c r="F1367">
        <v>380</v>
      </c>
      <c r="G1367">
        <v>1.7541666666666667</v>
      </c>
      <c r="H1367" t="s">
        <v>11952</v>
      </c>
      <c r="I1367" t="s">
        <v>11953</v>
      </c>
      <c r="J1367" t="s">
        <v>11954</v>
      </c>
      <c r="K1367" t="s">
        <v>11955</v>
      </c>
    </row>
    <row r="1368" spans="1:15" x14ac:dyDescent="0.3">
      <c r="A1368" t="s">
        <v>3414</v>
      </c>
      <c r="B1368">
        <v>72</v>
      </c>
      <c r="C1368">
        <v>17175</v>
      </c>
      <c r="D1368">
        <v>0</v>
      </c>
      <c r="E1368" t="s">
        <v>303</v>
      </c>
      <c r="F1368">
        <v>380</v>
      </c>
      <c r="G1368">
        <v>0.20833333333333334</v>
      </c>
      <c r="H1368" t="s">
        <v>11956</v>
      </c>
      <c r="I1368" t="s">
        <v>11957</v>
      </c>
    </row>
    <row r="1369" spans="1:15" x14ac:dyDescent="0.3">
      <c r="A1369" t="s">
        <v>4375</v>
      </c>
      <c r="B1369">
        <v>72</v>
      </c>
      <c r="C1369">
        <v>30293</v>
      </c>
      <c r="D1369">
        <v>0</v>
      </c>
      <c r="E1369" t="s">
        <v>2580</v>
      </c>
      <c r="F1369">
        <v>390</v>
      </c>
      <c r="G1369">
        <v>1.4333333333333333</v>
      </c>
      <c r="H1369" t="s">
        <v>5120</v>
      </c>
      <c r="I1369" t="s">
        <v>11958</v>
      </c>
      <c r="J1369" t="s">
        <v>11959</v>
      </c>
      <c r="K1369" t="s">
        <v>11960</v>
      </c>
      <c r="L1369" t="s">
        <v>11961</v>
      </c>
      <c r="M1369" t="s">
        <v>11962</v>
      </c>
      <c r="N1369" t="s">
        <v>11963</v>
      </c>
      <c r="O1369" t="s">
        <v>11964</v>
      </c>
    </row>
    <row r="1370" spans="1:15" x14ac:dyDescent="0.3">
      <c r="A1370" t="s">
        <v>3597</v>
      </c>
      <c r="B1370">
        <v>72</v>
      </c>
      <c r="C1370">
        <v>26093</v>
      </c>
      <c r="D1370">
        <v>0</v>
      </c>
      <c r="E1370" t="s">
        <v>846</v>
      </c>
      <c r="F1370">
        <v>390</v>
      </c>
      <c r="G1370">
        <v>0.34375</v>
      </c>
      <c r="H1370" t="s">
        <v>11965</v>
      </c>
      <c r="I1370" t="s">
        <v>11966</v>
      </c>
      <c r="J1370" t="s">
        <v>11967</v>
      </c>
      <c r="K1370" t="s">
        <v>11968</v>
      </c>
      <c r="L1370" t="s">
        <v>11969</v>
      </c>
      <c r="M1370" t="s">
        <v>11970</v>
      </c>
      <c r="N1370" t="s">
        <v>11971</v>
      </c>
      <c r="O1370" t="s">
        <v>11972</v>
      </c>
    </row>
    <row r="1371" spans="1:15" x14ac:dyDescent="0.3">
      <c r="A1371" t="s">
        <v>4312</v>
      </c>
      <c r="B1371">
        <v>72</v>
      </c>
      <c r="C1371">
        <v>32776</v>
      </c>
      <c r="D1371">
        <v>0</v>
      </c>
      <c r="E1371" t="s">
        <v>2445</v>
      </c>
      <c r="F1371">
        <v>400</v>
      </c>
      <c r="G1371">
        <v>0.625</v>
      </c>
      <c r="H1371" t="s">
        <v>11973</v>
      </c>
      <c r="I1371" t="s">
        <v>11974</v>
      </c>
      <c r="J1371" t="s">
        <v>11975</v>
      </c>
      <c r="K1371" t="s">
        <v>11976</v>
      </c>
      <c r="L1371" t="s">
        <v>11977</v>
      </c>
      <c r="M1371" t="s">
        <v>11978</v>
      </c>
      <c r="N1371" t="s">
        <v>11979</v>
      </c>
      <c r="O1371" t="s">
        <v>11980</v>
      </c>
    </row>
    <row r="1372" spans="1:15" x14ac:dyDescent="0.3">
      <c r="A1372" t="s">
        <v>3448</v>
      </c>
      <c r="B1372">
        <v>72</v>
      </c>
      <c r="C1372">
        <v>20770</v>
      </c>
      <c r="D1372">
        <v>0</v>
      </c>
      <c r="E1372" t="s">
        <v>407</v>
      </c>
      <c r="F1372">
        <v>410</v>
      </c>
      <c r="G1372">
        <v>3.2583333333333333</v>
      </c>
      <c r="H1372" t="s">
        <v>11981</v>
      </c>
      <c r="I1372" t="s">
        <v>11982</v>
      </c>
      <c r="J1372" t="s">
        <v>11983</v>
      </c>
      <c r="K1372" t="s">
        <v>11984</v>
      </c>
    </row>
    <row r="1373" spans="1:15" x14ac:dyDescent="0.3">
      <c r="A1373" t="s">
        <v>4419</v>
      </c>
      <c r="B1373">
        <v>72</v>
      </c>
      <c r="C1373">
        <v>99112</v>
      </c>
      <c r="D1373">
        <v>3</v>
      </c>
      <c r="E1373" t="s">
        <v>2673</v>
      </c>
      <c r="F1373">
        <v>420</v>
      </c>
      <c r="G1373">
        <v>0.32500000000000001</v>
      </c>
      <c r="H1373" t="s">
        <v>5120</v>
      </c>
      <c r="I1373" t="s">
        <v>11985</v>
      </c>
      <c r="J1373" t="s">
        <v>11986</v>
      </c>
      <c r="K1373" t="s">
        <v>11987</v>
      </c>
    </row>
    <row r="1374" spans="1:15" x14ac:dyDescent="0.3">
      <c r="A1374" t="s">
        <v>4412</v>
      </c>
      <c r="B1374">
        <v>72</v>
      </c>
      <c r="C1374">
        <v>33032</v>
      </c>
      <c r="D1374">
        <v>0</v>
      </c>
      <c r="E1374" t="s">
        <v>2660</v>
      </c>
      <c r="F1374">
        <v>420</v>
      </c>
      <c r="G1374">
        <v>0.24791666666666667</v>
      </c>
      <c r="H1374" t="s">
        <v>11988</v>
      </c>
      <c r="I1374" t="s">
        <v>11989</v>
      </c>
      <c r="J1374" t="s">
        <v>11990</v>
      </c>
      <c r="K1374" t="s">
        <v>11991</v>
      </c>
      <c r="L1374" t="s">
        <v>11992</v>
      </c>
      <c r="M1374" t="s">
        <v>11993</v>
      </c>
      <c r="N1374" t="s">
        <v>11994</v>
      </c>
      <c r="O1374" t="s">
        <v>11995</v>
      </c>
    </row>
    <row r="1375" spans="1:15" x14ac:dyDescent="0.3">
      <c r="A1375" t="s">
        <v>4254</v>
      </c>
      <c r="B1375">
        <v>72</v>
      </c>
      <c r="C1375">
        <v>73335</v>
      </c>
      <c r="D1375">
        <v>5</v>
      </c>
      <c r="E1375" t="s">
        <v>2330</v>
      </c>
      <c r="F1375">
        <v>430</v>
      </c>
      <c r="G1375">
        <v>0.25833333333333336</v>
      </c>
      <c r="H1375" t="s">
        <v>11996</v>
      </c>
      <c r="I1375" t="s">
        <v>11997</v>
      </c>
    </row>
    <row r="1376" spans="1:15" x14ac:dyDescent="0.3">
      <c r="A1376" t="s">
        <v>4491</v>
      </c>
      <c r="B1376">
        <v>72</v>
      </c>
      <c r="C1376">
        <v>33252</v>
      </c>
      <c r="D1376">
        <v>0</v>
      </c>
      <c r="E1376" t="s">
        <v>2812</v>
      </c>
      <c r="F1376">
        <v>440</v>
      </c>
      <c r="G1376">
        <v>3.4145833333333333</v>
      </c>
      <c r="H1376" t="s">
        <v>11998</v>
      </c>
      <c r="I1376" t="s">
        <v>11999</v>
      </c>
      <c r="J1376" t="s">
        <v>12000</v>
      </c>
      <c r="K1376" t="s">
        <v>12001</v>
      </c>
      <c r="L1376" t="s">
        <v>12002</v>
      </c>
      <c r="M1376" t="s">
        <v>12003</v>
      </c>
      <c r="N1376" t="s">
        <v>12004</v>
      </c>
      <c r="O1376" t="s">
        <v>12005</v>
      </c>
    </row>
    <row r="1377" spans="1:15" x14ac:dyDescent="0.3">
      <c r="A1377" t="s">
        <v>3714</v>
      </c>
      <c r="B1377">
        <v>72</v>
      </c>
      <c r="C1377">
        <v>99041</v>
      </c>
      <c r="D1377">
        <v>9</v>
      </c>
      <c r="E1377" t="s">
        <v>1126</v>
      </c>
      <c r="F1377">
        <v>450</v>
      </c>
      <c r="G1377">
        <v>0.33124999999999999</v>
      </c>
      <c r="H1377" t="s">
        <v>12006</v>
      </c>
      <c r="I1377" t="s">
        <v>12007</v>
      </c>
      <c r="J1377" t="s">
        <v>12008</v>
      </c>
      <c r="K1377" t="s">
        <v>12009</v>
      </c>
      <c r="L1377" t="s">
        <v>12010</v>
      </c>
      <c r="M1377" t="s">
        <v>12011</v>
      </c>
      <c r="N1377" t="s">
        <v>12012</v>
      </c>
      <c r="O1377" t="s">
        <v>12013</v>
      </c>
    </row>
    <row r="1378" spans="1:15" x14ac:dyDescent="0.3">
      <c r="A1378" t="s">
        <v>3706</v>
      </c>
      <c r="B1378">
        <v>72</v>
      </c>
      <c r="C1378">
        <v>99041</v>
      </c>
      <c r="D1378">
        <v>4</v>
      </c>
      <c r="E1378" t="s">
        <v>1112</v>
      </c>
      <c r="F1378">
        <v>460</v>
      </c>
      <c r="G1378">
        <v>1.4875</v>
      </c>
      <c r="H1378" t="s">
        <v>12014</v>
      </c>
      <c r="I1378" t="s">
        <v>12015</v>
      </c>
      <c r="J1378" t="s">
        <v>12016</v>
      </c>
      <c r="K1378" t="s">
        <v>12017</v>
      </c>
      <c r="L1378" t="s">
        <v>12018</v>
      </c>
      <c r="M1378" t="s">
        <v>12019</v>
      </c>
      <c r="N1378" t="s">
        <v>12020</v>
      </c>
      <c r="O1378" t="s">
        <v>12021</v>
      </c>
    </row>
    <row r="1379" spans="1:15" x14ac:dyDescent="0.3">
      <c r="A1379" t="s">
        <v>4388</v>
      </c>
      <c r="B1379">
        <v>72</v>
      </c>
      <c r="C1379">
        <v>31280</v>
      </c>
      <c r="D1379">
        <v>0</v>
      </c>
      <c r="E1379" t="s">
        <v>2609</v>
      </c>
      <c r="F1379">
        <v>475</v>
      </c>
      <c r="G1379">
        <v>0.17083333333333334</v>
      </c>
      <c r="H1379" t="s">
        <v>12022</v>
      </c>
      <c r="I1379" t="s">
        <v>12023</v>
      </c>
      <c r="J1379" t="s">
        <v>12024</v>
      </c>
      <c r="K1379" t="s">
        <v>12025</v>
      </c>
    </row>
    <row r="1380" spans="1:15" x14ac:dyDescent="0.3">
      <c r="A1380" t="s">
        <v>3463</v>
      </c>
      <c r="B1380">
        <v>72</v>
      </c>
      <c r="C1380">
        <v>22141</v>
      </c>
      <c r="D1380">
        <v>0</v>
      </c>
      <c r="E1380" t="s">
        <v>458</v>
      </c>
      <c r="F1380">
        <v>999</v>
      </c>
      <c r="G1380">
        <v>0.70000000000000007</v>
      </c>
      <c r="H1380" t="s">
        <v>12026</v>
      </c>
      <c r="I1380" t="s">
        <v>12027</v>
      </c>
      <c r="J1380" t="s">
        <v>12028</v>
      </c>
      <c r="K1380" t="s">
        <v>12029</v>
      </c>
    </row>
    <row r="1381" spans="1:15" x14ac:dyDescent="0.3">
      <c r="A1381" t="s">
        <v>3732</v>
      </c>
      <c r="B1381">
        <v>72</v>
      </c>
      <c r="C1381">
        <v>28554</v>
      </c>
      <c r="D1381">
        <v>0</v>
      </c>
      <c r="E1381" t="s">
        <v>1167</v>
      </c>
      <c r="F1381">
        <v>9999</v>
      </c>
      <c r="G1381">
        <v>0</v>
      </c>
      <c r="H1381" t="s">
        <v>5120</v>
      </c>
    </row>
    <row r="1382" spans="1:15" x14ac:dyDescent="0.3">
      <c r="A1382" t="s">
        <v>4614</v>
      </c>
      <c r="B1382">
        <v>72</v>
      </c>
      <c r="C1382">
        <v>99104</v>
      </c>
      <c r="D1382">
        <v>34</v>
      </c>
      <c r="E1382" t="s">
        <v>3041</v>
      </c>
      <c r="F1382">
        <v>9999</v>
      </c>
      <c r="G1382">
        <v>0</v>
      </c>
      <c r="H1382" t="s">
        <v>5120</v>
      </c>
    </row>
    <row r="1383" spans="1:15" x14ac:dyDescent="0.3">
      <c r="A1383" t="s">
        <v>4604</v>
      </c>
      <c r="B1383">
        <v>72</v>
      </c>
      <c r="C1383">
        <v>99104</v>
      </c>
      <c r="D1383">
        <v>32</v>
      </c>
      <c r="E1383" t="s">
        <v>3023</v>
      </c>
      <c r="F1383">
        <v>9999</v>
      </c>
      <c r="G1383">
        <v>0</v>
      </c>
      <c r="H1383" t="s">
        <v>5120</v>
      </c>
      <c r="I1383" t="s">
        <v>5120</v>
      </c>
    </row>
    <row r="1384" spans="1:15" x14ac:dyDescent="0.3">
      <c r="A1384" t="s">
        <v>4449</v>
      </c>
      <c r="B1384">
        <v>72</v>
      </c>
      <c r="C1384">
        <v>33143</v>
      </c>
      <c r="D1384">
        <v>0</v>
      </c>
      <c r="E1384" t="s">
        <v>2733</v>
      </c>
      <c r="F1384">
        <v>9999</v>
      </c>
      <c r="G1384">
        <v>0.26666666666666666</v>
      </c>
      <c r="H1384" t="s">
        <v>12030</v>
      </c>
    </row>
    <row r="1385" spans="1:15" x14ac:dyDescent="0.3">
      <c r="A1385" t="s">
        <v>3463</v>
      </c>
      <c r="B1385">
        <v>72</v>
      </c>
      <c r="C1385">
        <v>22141</v>
      </c>
      <c r="D1385">
        <v>0</v>
      </c>
      <c r="E1385" t="s">
        <v>458</v>
      </c>
      <c r="F1385">
        <v>9999</v>
      </c>
      <c r="G1385">
        <v>0.11666666666666667</v>
      </c>
      <c r="H1385" t="s">
        <v>12031</v>
      </c>
    </row>
    <row r="1386" spans="1:15" x14ac:dyDescent="0.3">
      <c r="A1386" t="s">
        <v>4332</v>
      </c>
      <c r="B1386">
        <v>72</v>
      </c>
      <c r="C1386">
        <v>17501</v>
      </c>
      <c r="D1386">
        <v>0</v>
      </c>
      <c r="E1386" t="s">
        <v>2485</v>
      </c>
      <c r="F1386">
        <v>9999</v>
      </c>
      <c r="G1386">
        <v>0.1</v>
      </c>
      <c r="H1386" t="s">
        <v>12032</v>
      </c>
    </row>
    <row r="1387" spans="1:15" x14ac:dyDescent="0.3">
      <c r="A1387" t="s">
        <v>4549</v>
      </c>
      <c r="B1387">
        <v>72</v>
      </c>
      <c r="C1387">
        <v>33375</v>
      </c>
      <c r="D1387">
        <v>0</v>
      </c>
      <c r="E1387" t="s">
        <v>2923</v>
      </c>
      <c r="F1387">
        <v>9999</v>
      </c>
      <c r="G1387">
        <v>0.30833333333333335</v>
      </c>
      <c r="H1387" t="s">
        <v>12033</v>
      </c>
      <c r="I1387" t="s">
        <v>12034</v>
      </c>
    </row>
    <row r="1388" spans="1:15" x14ac:dyDescent="0.3">
      <c r="A1388" t="s">
        <v>4491</v>
      </c>
      <c r="B1388">
        <v>72</v>
      </c>
      <c r="C1388">
        <v>33252</v>
      </c>
      <c r="D1388">
        <v>0</v>
      </c>
      <c r="E1388" t="s">
        <v>2812</v>
      </c>
      <c r="F1388">
        <v>9999</v>
      </c>
      <c r="G1388">
        <v>0.1</v>
      </c>
      <c r="H1388" t="s">
        <v>12035</v>
      </c>
    </row>
    <row r="1389" spans="1:15" x14ac:dyDescent="0.3">
      <c r="A1389" t="s">
        <v>3569</v>
      </c>
      <c r="B1389">
        <v>72</v>
      </c>
      <c r="C1389">
        <v>25171</v>
      </c>
      <c r="D1389">
        <v>0</v>
      </c>
      <c r="E1389" t="s">
        <v>768</v>
      </c>
      <c r="F1389">
        <v>9999</v>
      </c>
      <c r="G1389">
        <v>0.23333333333333334</v>
      </c>
      <c r="H1389" t="s">
        <v>12036</v>
      </c>
    </row>
    <row r="1390" spans="1:15" x14ac:dyDescent="0.3">
      <c r="A1390" t="s">
        <v>3808</v>
      </c>
      <c r="B1390">
        <v>72</v>
      </c>
      <c r="C1390">
        <v>29220</v>
      </c>
      <c r="D1390">
        <v>0</v>
      </c>
      <c r="E1390" t="s">
        <v>1326</v>
      </c>
      <c r="F1390">
        <v>9999</v>
      </c>
      <c r="G1390">
        <v>0.35833333333333334</v>
      </c>
      <c r="H1390" t="s">
        <v>12037</v>
      </c>
      <c r="I1390" t="s">
        <v>12038</v>
      </c>
    </row>
    <row r="1391" spans="1:15" x14ac:dyDescent="0.3">
      <c r="A1391" t="s">
        <v>3884</v>
      </c>
      <c r="B1391">
        <v>72</v>
      </c>
      <c r="C1391">
        <v>99048</v>
      </c>
      <c r="D1391">
        <v>34</v>
      </c>
      <c r="E1391" t="s">
        <v>1506</v>
      </c>
      <c r="F1391">
        <v>9999</v>
      </c>
      <c r="G1391">
        <v>0.2</v>
      </c>
      <c r="H1391" t="s">
        <v>12039</v>
      </c>
    </row>
    <row r="1392" spans="1:15" x14ac:dyDescent="0.3">
      <c r="A1392" t="s">
        <v>3902</v>
      </c>
      <c r="B1392">
        <v>72</v>
      </c>
      <c r="C1392">
        <v>30213</v>
      </c>
      <c r="D1392">
        <v>0</v>
      </c>
      <c r="E1392" t="s">
        <v>1551</v>
      </c>
      <c r="F1392">
        <v>9999</v>
      </c>
      <c r="G1392">
        <v>0.53333333333333333</v>
      </c>
      <c r="H1392" t="s">
        <v>12040</v>
      </c>
    </row>
    <row r="1393" spans="1:16" x14ac:dyDescent="0.3">
      <c r="A1393" t="s">
        <v>3509</v>
      </c>
      <c r="B1393">
        <v>76</v>
      </c>
      <c r="C1393">
        <v>24217</v>
      </c>
      <c r="D1393">
        <v>0</v>
      </c>
      <c r="E1393" t="s">
        <v>605</v>
      </c>
      <c r="F1393">
        <v>1</v>
      </c>
      <c r="G1393">
        <v>0</v>
      </c>
      <c r="H1393" t="s">
        <v>5120</v>
      </c>
    </row>
    <row r="1394" spans="1:16" x14ac:dyDescent="0.3">
      <c r="A1394" t="s">
        <v>4692</v>
      </c>
      <c r="B1394">
        <v>76</v>
      </c>
      <c r="C1394">
        <v>24641</v>
      </c>
      <c r="D1394">
        <v>0</v>
      </c>
      <c r="E1394" t="s">
        <v>3366</v>
      </c>
      <c r="F1394">
        <v>1</v>
      </c>
      <c r="G1394">
        <v>0.2</v>
      </c>
      <c r="H1394" t="s">
        <v>5120</v>
      </c>
      <c r="I1394" t="s">
        <v>12041</v>
      </c>
    </row>
    <row r="1395" spans="1:16" x14ac:dyDescent="0.3">
      <c r="A1395" t="s">
        <v>4499</v>
      </c>
      <c r="B1395">
        <v>76</v>
      </c>
      <c r="C1395">
        <v>99161</v>
      </c>
      <c r="D1395">
        <v>146</v>
      </c>
      <c r="E1395" t="s">
        <v>2828</v>
      </c>
      <c r="F1395">
        <v>1</v>
      </c>
      <c r="G1395">
        <v>0.15416666666666667</v>
      </c>
      <c r="H1395" t="s">
        <v>12042</v>
      </c>
      <c r="I1395" t="s">
        <v>12043</v>
      </c>
      <c r="J1395" t="s">
        <v>12044</v>
      </c>
      <c r="K1395" t="s">
        <v>12045</v>
      </c>
      <c r="L1395" t="s">
        <v>12046</v>
      </c>
      <c r="M1395" t="s">
        <v>12047</v>
      </c>
      <c r="N1395" t="s">
        <v>12048</v>
      </c>
      <c r="O1395" t="s">
        <v>12049</v>
      </c>
    </row>
    <row r="1396" spans="1:16" x14ac:dyDescent="0.3">
      <c r="A1396" t="s">
        <v>4672</v>
      </c>
      <c r="B1396">
        <v>76</v>
      </c>
      <c r="C1396">
        <v>33270</v>
      </c>
      <c r="D1396">
        <v>4</v>
      </c>
      <c r="E1396" t="s">
        <v>3158</v>
      </c>
      <c r="F1396">
        <v>1</v>
      </c>
      <c r="G1396">
        <v>9.42</v>
      </c>
      <c r="H1396" t="s">
        <v>12050</v>
      </c>
      <c r="I1396" t="s">
        <v>12051</v>
      </c>
      <c r="J1396" t="s">
        <v>12052</v>
      </c>
      <c r="K1396" t="s">
        <v>12053</v>
      </c>
      <c r="L1396" t="s">
        <v>12054</v>
      </c>
    </row>
    <row r="1397" spans="1:16" x14ac:dyDescent="0.3">
      <c r="A1397" t="s">
        <v>3162</v>
      </c>
      <c r="B1397">
        <v>76</v>
      </c>
      <c r="C1397">
        <v>33596</v>
      </c>
      <c r="D1397">
        <v>0</v>
      </c>
      <c r="E1397" t="s">
        <v>3163</v>
      </c>
      <c r="F1397">
        <v>1</v>
      </c>
      <c r="G1397">
        <v>6.9809523799999997</v>
      </c>
      <c r="H1397" t="s">
        <v>12055</v>
      </c>
      <c r="I1397" t="s">
        <v>12056</v>
      </c>
      <c r="J1397" t="s">
        <v>12057</v>
      </c>
      <c r="K1397" t="s">
        <v>12058</v>
      </c>
      <c r="L1397" t="s">
        <v>12059</v>
      </c>
      <c r="M1397" t="s">
        <v>12060</v>
      </c>
      <c r="N1397" t="s">
        <v>12061</v>
      </c>
    </row>
    <row r="1398" spans="1:16" x14ac:dyDescent="0.3">
      <c r="A1398" t="s">
        <v>3165</v>
      </c>
      <c r="B1398">
        <v>76</v>
      </c>
      <c r="C1398">
        <v>33599</v>
      </c>
      <c r="D1398">
        <v>0</v>
      </c>
      <c r="E1398" t="s">
        <v>3166</v>
      </c>
      <c r="F1398">
        <v>1</v>
      </c>
      <c r="G1398">
        <v>4.4333333333333336</v>
      </c>
      <c r="H1398" t="s">
        <v>12062</v>
      </c>
      <c r="I1398" t="s">
        <v>12063</v>
      </c>
      <c r="J1398" t="s">
        <v>12064</v>
      </c>
      <c r="K1398" t="s">
        <v>12065</v>
      </c>
      <c r="L1398" t="s">
        <v>12066</v>
      </c>
      <c r="M1398" t="s">
        <v>12067</v>
      </c>
    </row>
    <row r="1399" spans="1:16" x14ac:dyDescent="0.3">
      <c r="A1399" t="s">
        <v>4691</v>
      </c>
      <c r="B1399">
        <v>76</v>
      </c>
      <c r="C1399">
        <v>23035</v>
      </c>
      <c r="D1399">
        <v>0</v>
      </c>
      <c r="E1399" t="s">
        <v>3361</v>
      </c>
      <c r="F1399">
        <v>1</v>
      </c>
      <c r="G1399">
        <v>3.9333333333333336</v>
      </c>
      <c r="H1399" t="s">
        <v>12068</v>
      </c>
      <c r="I1399" t="s">
        <v>12069</v>
      </c>
    </row>
    <row r="1400" spans="1:16" x14ac:dyDescent="0.3">
      <c r="A1400" t="s">
        <v>4709</v>
      </c>
      <c r="B1400">
        <v>76</v>
      </c>
      <c r="C1400">
        <v>32175</v>
      </c>
      <c r="D1400">
        <v>0</v>
      </c>
      <c r="E1400" t="s">
        <v>3298</v>
      </c>
      <c r="F1400">
        <v>1</v>
      </c>
      <c r="G1400">
        <v>58.033333333333331</v>
      </c>
      <c r="H1400" t="s">
        <v>12070</v>
      </c>
    </row>
    <row r="1401" spans="1:16" x14ac:dyDescent="0.3">
      <c r="A1401" t="s">
        <v>4708</v>
      </c>
      <c r="B1401">
        <v>76</v>
      </c>
      <c r="C1401">
        <v>32130</v>
      </c>
      <c r="D1401">
        <v>0</v>
      </c>
      <c r="E1401" t="s">
        <v>3294</v>
      </c>
      <c r="F1401">
        <v>1</v>
      </c>
      <c r="G1401">
        <v>0.12222222333333334</v>
      </c>
      <c r="H1401" t="s">
        <v>12071</v>
      </c>
      <c r="I1401" t="s">
        <v>12072</v>
      </c>
      <c r="J1401" t="s">
        <v>12073</v>
      </c>
    </row>
    <row r="1402" spans="1:16" x14ac:dyDescent="0.3">
      <c r="A1402" t="s">
        <v>4690</v>
      </c>
      <c r="B1402">
        <v>76</v>
      </c>
      <c r="C1402">
        <v>20887</v>
      </c>
      <c r="D1402">
        <v>0</v>
      </c>
      <c r="E1402" t="s">
        <v>3357</v>
      </c>
      <c r="F1402">
        <v>1</v>
      </c>
      <c r="G1402">
        <v>0.13333333333333333</v>
      </c>
      <c r="H1402" t="s">
        <v>12074</v>
      </c>
    </row>
    <row r="1403" spans="1:16" x14ac:dyDescent="0.3">
      <c r="A1403" t="s">
        <v>4995</v>
      </c>
      <c r="B1403">
        <v>76</v>
      </c>
      <c r="C1403">
        <v>28890</v>
      </c>
      <c r="D1403">
        <v>0</v>
      </c>
      <c r="E1403" t="s">
        <v>4996</v>
      </c>
      <c r="F1403">
        <v>1</v>
      </c>
      <c r="G1403">
        <v>0.28333333333333333</v>
      </c>
      <c r="H1403" t="s">
        <v>12075</v>
      </c>
    </row>
    <row r="1404" spans="1:16" x14ac:dyDescent="0.3">
      <c r="A1404" t="s">
        <v>4478</v>
      </c>
      <c r="B1404">
        <v>76</v>
      </c>
      <c r="C1404">
        <v>99051</v>
      </c>
      <c r="D1404">
        <v>34</v>
      </c>
      <c r="E1404" t="s">
        <v>2787</v>
      </c>
      <c r="F1404">
        <v>1</v>
      </c>
      <c r="G1404">
        <v>0.2</v>
      </c>
      <c r="H1404" t="s">
        <v>12076</v>
      </c>
    </row>
    <row r="1405" spans="1:16" x14ac:dyDescent="0.3">
      <c r="A1405" t="s">
        <v>4556</v>
      </c>
      <c r="B1405">
        <v>76</v>
      </c>
      <c r="C1405">
        <v>99062</v>
      </c>
      <c r="D1405">
        <v>145</v>
      </c>
      <c r="E1405" t="s">
        <v>2935</v>
      </c>
      <c r="F1405">
        <v>5</v>
      </c>
      <c r="G1405">
        <v>15.652083333333334</v>
      </c>
      <c r="H1405" t="s">
        <v>12077</v>
      </c>
      <c r="I1405" t="s">
        <v>12078</v>
      </c>
      <c r="J1405" t="s">
        <v>12079</v>
      </c>
      <c r="K1405" t="s">
        <v>12080</v>
      </c>
      <c r="L1405" t="s">
        <v>12081</v>
      </c>
      <c r="M1405" t="s">
        <v>12082</v>
      </c>
      <c r="N1405" t="s">
        <v>12083</v>
      </c>
      <c r="O1405" t="s">
        <v>12084</v>
      </c>
    </row>
    <row r="1406" spans="1:16" x14ac:dyDescent="0.3">
      <c r="A1406" t="s">
        <v>3509</v>
      </c>
      <c r="B1406">
        <v>76</v>
      </c>
      <c r="C1406">
        <v>24217</v>
      </c>
      <c r="D1406">
        <v>0</v>
      </c>
      <c r="E1406" t="s">
        <v>605</v>
      </c>
      <c r="F1406">
        <v>10</v>
      </c>
      <c r="G1406">
        <v>7.3125</v>
      </c>
      <c r="H1406" t="s">
        <v>5120</v>
      </c>
      <c r="I1406" t="s">
        <v>12085</v>
      </c>
      <c r="J1406" t="s">
        <v>12086</v>
      </c>
      <c r="K1406" t="s">
        <v>12087</v>
      </c>
    </row>
    <row r="1407" spans="1:16" x14ac:dyDescent="0.3">
      <c r="A1407" t="s">
        <v>4382</v>
      </c>
      <c r="B1407">
        <v>76</v>
      </c>
      <c r="C1407">
        <v>99062</v>
      </c>
      <c r="D1407">
        <v>42</v>
      </c>
      <c r="E1407" t="s">
        <v>2595</v>
      </c>
      <c r="F1407">
        <v>10</v>
      </c>
      <c r="G1407">
        <v>16.631481480000001</v>
      </c>
      <c r="H1407" t="s">
        <v>5120</v>
      </c>
      <c r="I1407" t="s">
        <v>12088</v>
      </c>
      <c r="J1407" t="s">
        <v>12089</v>
      </c>
      <c r="K1407" t="s">
        <v>12090</v>
      </c>
      <c r="L1407" t="s">
        <v>12091</v>
      </c>
      <c r="M1407" t="s">
        <v>12092</v>
      </c>
      <c r="N1407" t="s">
        <v>12093</v>
      </c>
      <c r="O1407" t="s">
        <v>12094</v>
      </c>
      <c r="P1407" t="s">
        <v>12095</v>
      </c>
    </row>
    <row r="1408" spans="1:16" x14ac:dyDescent="0.3">
      <c r="A1408" t="s">
        <v>3518</v>
      </c>
      <c r="B1408">
        <v>76</v>
      </c>
      <c r="C1408">
        <v>24330</v>
      </c>
      <c r="D1408">
        <v>0</v>
      </c>
      <c r="E1408" t="s">
        <v>624</v>
      </c>
      <c r="F1408">
        <v>10</v>
      </c>
      <c r="G1408">
        <v>14.543750000000001</v>
      </c>
      <c r="H1408" t="s">
        <v>5120</v>
      </c>
      <c r="I1408" t="s">
        <v>12096</v>
      </c>
      <c r="J1408" t="s">
        <v>12097</v>
      </c>
      <c r="K1408" t="s">
        <v>12098</v>
      </c>
      <c r="L1408" t="s">
        <v>12099</v>
      </c>
      <c r="M1408" t="s">
        <v>12100</v>
      </c>
      <c r="N1408" t="s">
        <v>12101</v>
      </c>
      <c r="O1408" t="s">
        <v>12102</v>
      </c>
    </row>
    <row r="1409" spans="1:27" x14ac:dyDescent="0.3">
      <c r="A1409" t="s">
        <v>4493</v>
      </c>
      <c r="B1409">
        <v>76</v>
      </c>
      <c r="C1409">
        <v>99062</v>
      </c>
      <c r="D1409">
        <v>146</v>
      </c>
      <c r="E1409" t="s">
        <v>2817</v>
      </c>
      <c r="F1409">
        <v>10</v>
      </c>
      <c r="G1409">
        <v>2.4875000000000003</v>
      </c>
      <c r="H1409" t="s">
        <v>12103</v>
      </c>
      <c r="I1409" t="s">
        <v>12104</v>
      </c>
      <c r="J1409" t="s">
        <v>12105</v>
      </c>
      <c r="K1409" t="s">
        <v>12106</v>
      </c>
      <c r="L1409" t="s">
        <v>12107</v>
      </c>
      <c r="M1409" t="s">
        <v>12108</v>
      </c>
      <c r="N1409" t="s">
        <v>12109</v>
      </c>
      <c r="O1409" t="s">
        <v>12110</v>
      </c>
    </row>
    <row r="1410" spans="1:27" x14ac:dyDescent="0.3">
      <c r="A1410" t="s">
        <v>3762</v>
      </c>
      <c r="B1410">
        <v>76</v>
      </c>
      <c r="C1410">
        <v>28943</v>
      </c>
      <c r="D1410">
        <v>0</v>
      </c>
      <c r="E1410" t="s">
        <v>1228</v>
      </c>
      <c r="F1410">
        <v>10</v>
      </c>
      <c r="G1410">
        <v>26.591666666666669</v>
      </c>
      <c r="H1410" t="s">
        <v>12111</v>
      </c>
      <c r="I1410" t="s">
        <v>12112</v>
      </c>
      <c r="J1410" t="s">
        <v>12113</v>
      </c>
      <c r="K1410" t="s">
        <v>12114</v>
      </c>
      <c r="L1410" t="s">
        <v>12115</v>
      </c>
      <c r="M1410" t="s">
        <v>12116</v>
      </c>
      <c r="N1410" t="s">
        <v>12117</v>
      </c>
      <c r="O1410" t="s">
        <v>12118</v>
      </c>
    </row>
    <row r="1411" spans="1:27" x14ac:dyDescent="0.3">
      <c r="A1411" t="s">
        <v>4494</v>
      </c>
      <c r="B1411">
        <v>76</v>
      </c>
      <c r="C1411">
        <v>99062</v>
      </c>
      <c r="D1411">
        <v>147</v>
      </c>
      <c r="E1411" t="s">
        <v>2819</v>
      </c>
      <c r="F1411">
        <v>15</v>
      </c>
      <c r="G1411">
        <v>1.3520833333333333</v>
      </c>
      <c r="H1411" t="s">
        <v>12119</v>
      </c>
      <c r="I1411" t="s">
        <v>12120</v>
      </c>
      <c r="J1411" t="s">
        <v>12121</v>
      </c>
      <c r="K1411" t="s">
        <v>12122</v>
      </c>
      <c r="L1411" t="s">
        <v>12123</v>
      </c>
      <c r="M1411" t="s">
        <v>12124</v>
      </c>
      <c r="N1411" t="s">
        <v>12125</v>
      </c>
      <c r="O1411" t="s">
        <v>12126</v>
      </c>
    </row>
    <row r="1412" spans="1:27" x14ac:dyDescent="0.3">
      <c r="A1412" t="s">
        <v>4380</v>
      </c>
      <c r="B1412">
        <v>76</v>
      </c>
      <c r="C1412">
        <v>99062</v>
      </c>
      <c r="D1412">
        <v>40</v>
      </c>
      <c r="E1412" t="s">
        <v>2592</v>
      </c>
      <c r="F1412">
        <v>20</v>
      </c>
      <c r="G1412">
        <v>18.264814813333334</v>
      </c>
      <c r="H1412" t="s">
        <v>5120</v>
      </c>
      <c r="I1412" t="s">
        <v>12127</v>
      </c>
      <c r="J1412" t="s">
        <v>12128</v>
      </c>
      <c r="K1412" t="s">
        <v>12129</v>
      </c>
      <c r="L1412" t="s">
        <v>12130</v>
      </c>
      <c r="M1412" t="s">
        <v>12131</v>
      </c>
      <c r="N1412" t="s">
        <v>12132</v>
      </c>
      <c r="O1412" t="s">
        <v>12133</v>
      </c>
      <c r="P1412" t="s">
        <v>12134</v>
      </c>
    </row>
    <row r="1413" spans="1:27" x14ac:dyDescent="0.3">
      <c r="A1413" t="s">
        <v>3498</v>
      </c>
      <c r="B1413">
        <v>76</v>
      </c>
      <c r="C1413">
        <v>24113</v>
      </c>
      <c r="D1413">
        <v>0</v>
      </c>
      <c r="E1413" t="s">
        <v>569</v>
      </c>
      <c r="F1413">
        <v>20</v>
      </c>
      <c r="G1413">
        <v>10.310416666666667</v>
      </c>
      <c r="H1413" t="s">
        <v>12135</v>
      </c>
      <c r="I1413" t="s">
        <v>12136</v>
      </c>
      <c r="J1413" t="s">
        <v>12137</v>
      </c>
      <c r="K1413" t="s">
        <v>12138</v>
      </c>
      <c r="L1413" t="s">
        <v>12139</v>
      </c>
      <c r="M1413" t="s">
        <v>12140</v>
      </c>
      <c r="N1413" t="s">
        <v>12141</v>
      </c>
      <c r="O1413" t="s">
        <v>12142</v>
      </c>
    </row>
    <row r="1414" spans="1:27" x14ac:dyDescent="0.3">
      <c r="A1414" t="s">
        <v>3754</v>
      </c>
      <c r="B1414">
        <v>76</v>
      </c>
      <c r="C1414">
        <v>28755</v>
      </c>
      <c r="D1414">
        <v>0</v>
      </c>
      <c r="E1414" t="s">
        <v>1213</v>
      </c>
      <c r="F1414">
        <v>20</v>
      </c>
      <c r="G1414">
        <v>6.1000000000000005</v>
      </c>
      <c r="H1414" t="s">
        <v>12143</v>
      </c>
      <c r="I1414" t="s">
        <v>12144</v>
      </c>
      <c r="J1414" t="s">
        <v>12145</v>
      </c>
      <c r="K1414" t="s">
        <v>12146</v>
      </c>
      <c r="L1414" t="s">
        <v>12147</v>
      </c>
      <c r="M1414" t="s">
        <v>12148</v>
      </c>
      <c r="N1414" t="s">
        <v>12149</v>
      </c>
      <c r="O1414" t="s">
        <v>12150</v>
      </c>
    </row>
    <row r="1415" spans="1:27" x14ac:dyDescent="0.3">
      <c r="A1415" t="s">
        <v>3766</v>
      </c>
      <c r="B1415">
        <v>76</v>
      </c>
      <c r="C1415">
        <v>29000</v>
      </c>
      <c r="D1415">
        <v>0</v>
      </c>
      <c r="E1415" t="s">
        <v>1239</v>
      </c>
      <c r="F1415">
        <v>30</v>
      </c>
      <c r="G1415">
        <v>17.45</v>
      </c>
      <c r="H1415" t="s">
        <v>5120</v>
      </c>
      <c r="I1415" t="s">
        <v>12151</v>
      </c>
      <c r="J1415" t="s">
        <v>12152</v>
      </c>
      <c r="K1415" t="s">
        <v>12153</v>
      </c>
      <c r="L1415" t="s">
        <v>12154</v>
      </c>
      <c r="M1415" t="s">
        <v>12155</v>
      </c>
      <c r="N1415" t="s">
        <v>12156</v>
      </c>
      <c r="O1415" t="s">
        <v>12157</v>
      </c>
    </row>
    <row r="1416" spans="1:27" x14ac:dyDescent="0.3">
      <c r="A1416" t="s">
        <v>3875</v>
      </c>
      <c r="B1416">
        <v>76</v>
      </c>
      <c r="C1416">
        <v>29861</v>
      </c>
      <c r="D1416">
        <v>0</v>
      </c>
      <c r="E1416" t="s">
        <v>1481</v>
      </c>
      <c r="F1416">
        <v>30</v>
      </c>
      <c r="G1416">
        <v>13.854166666666666</v>
      </c>
      <c r="H1416" t="s">
        <v>12158</v>
      </c>
      <c r="I1416" t="s">
        <v>12159</v>
      </c>
      <c r="J1416" t="s">
        <v>12160</v>
      </c>
      <c r="K1416" t="s">
        <v>12161</v>
      </c>
      <c r="L1416" t="s">
        <v>12162</v>
      </c>
      <c r="M1416" t="s">
        <v>12163</v>
      </c>
      <c r="N1416" t="s">
        <v>12164</v>
      </c>
      <c r="O1416" t="s">
        <v>12165</v>
      </c>
    </row>
    <row r="1417" spans="1:27" x14ac:dyDescent="0.3">
      <c r="A1417" t="s">
        <v>3817</v>
      </c>
      <c r="B1417">
        <v>76</v>
      </c>
      <c r="C1417">
        <v>29418</v>
      </c>
      <c r="D1417">
        <v>0</v>
      </c>
      <c r="E1417" t="s">
        <v>1346</v>
      </c>
      <c r="F1417">
        <v>30</v>
      </c>
      <c r="G1417">
        <v>6.9208333333333334</v>
      </c>
      <c r="H1417" t="s">
        <v>12166</v>
      </c>
      <c r="I1417" t="s">
        <v>12167</v>
      </c>
      <c r="J1417" t="s">
        <v>12168</v>
      </c>
      <c r="K1417" t="s">
        <v>12169</v>
      </c>
      <c r="L1417" t="s">
        <v>12170</v>
      </c>
      <c r="M1417" t="s">
        <v>12171</v>
      </c>
      <c r="N1417" t="s">
        <v>12172</v>
      </c>
      <c r="O1417" t="s">
        <v>12173</v>
      </c>
    </row>
    <row r="1418" spans="1:27" x14ac:dyDescent="0.3">
      <c r="A1418" t="s">
        <v>4441</v>
      </c>
      <c r="B1418">
        <v>76</v>
      </c>
      <c r="C1418">
        <v>33109</v>
      </c>
      <c r="D1418">
        <v>0</v>
      </c>
      <c r="E1418" t="s">
        <v>2717</v>
      </c>
      <c r="F1418">
        <v>30</v>
      </c>
      <c r="G1418">
        <v>7.1916666666666664</v>
      </c>
      <c r="H1418" t="s">
        <v>12174</v>
      </c>
      <c r="I1418" t="s">
        <v>12175</v>
      </c>
      <c r="J1418" t="s">
        <v>12176</v>
      </c>
      <c r="K1418" t="s">
        <v>12177</v>
      </c>
      <c r="L1418" t="s">
        <v>12178</v>
      </c>
      <c r="M1418" t="s">
        <v>12179</v>
      </c>
      <c r="N1418" t="s">
        <v>12180</v>
      </c>
      <c r="O1418" t="s">
        <v>12181</v>
      </c>
    </row>
    <row r="1419" spans="1:27" x14ac:dyDescent="0.3">
      <c r="A1419" t="s">
        <v>4466</v>
      </c>
      <c r="B1419">
        <v>76</v>
      </c>
      <c r="C1419">
        <v>32482</v>
      </c>
      <c r="D1419">
        <v>1</v>
      </c>
      <c r="E1419" t="s">
        <v>2765</v>
      </c>
      <c r="F1419">
        <v>35</v>
      </c>
      <c r="G1419">
        <v>5.05</v>
      </c>
      <c r="H1419" t="s">
        <v>12182</v>
      </c>
      <c r="I1419" t="s">
        <v>12183</v>
      </c>
      <c r="J1419" t="s">
        <v>12184</v>
      </c>
    </row>
    <row r="1420" spans="1:27" x14ac:dyDescent="0.3">
      <c r="A1420" t="s">
        <v>3449</v>
      </c>
      <c r="B1420">
        <v>76</v>
      </c>
      <c r="C1420">
        <v>20857</v>
      </c>
      <c r="D1420">
        <v>0</v>
      </c>
      <c r="E1420" t="s">
        <v>411</v>
      </c>
      <c r="F1420">
        <v>40</v>
      </c>
      <c r="G1420">
        <v>11.858333333333334</v>
      </c>
      <c r="H1420" t="s">
        <v>5120</v>
      </c>
      <c r="I1420" t="s">
        <v>12185</v>
      </c>
      <c r="J1420" t="s">
        <v>12186</v>
      </c>
      <c r="K1420" t="s">
        <v>12187</v>
      </c>
      <c r="L1420" t="s">
        <v>12188</v>
      </c>
      <c r="M1420" t="s">
        <v>12189</v>
      </c>
      <c r="N1420" t="s">
        <v>12190</v>
      </c>
      <c r="O1420" t="s">
        <v>12191</v>
      </c>
    </row>
    <row r="1421" spans="1:27" x14ac:dyDescent="0.3">
      <c r="A1421" t="s">
        <v>4708</v>
      </c>
      <c r="B1421">
        <v>76</v>
      </c>
      <c r="C1421">
        <v>32130</v>
      </c>
      <c r="D1421">
        <v>0</v>
      </c>
      <c r="E1421" t="s">
        <v>3294</v>
      </c>
      <c r="F1421">
        <v>40</v>
      </c>
      <c r="G1421">
        <v>25.3675</v>
      </c>
      <c r="H1421" t="s">
        <v>5120</v>
      </c>
      <c r="I1421" t="s">
        <v>12192</v>
      </c>
      <c r="J1421" t="s">
        <v>12193</v>
      </c>
      <c r="K1421" t="s">
        <v>12194</v>
      </c>
      <c r="L1421" t="s">
        <v>12195</v>
      </c>
      <c r="M1421" t="s">
        <v>12196</v>
      </c>
      <c r="N1421" t="s">
        <v>12197</v>
      </c>
      <c r="O1421" t="s">
        <v>12198</v>
      </c>
      <c r="P1421" t="s">
        <v>12199</v>
      </c>
      <c r="Q1421" t="s">
        <v>12200</v>
      </c>
      <c r="R1421" t="s">
        <v>12201</v>
      </c>
      <c r="S1421" t="s">
        <v>12202</v>
      </c>
      <c r="T1421" t="s">
        <v>12203</v>
      </c>
      <c r="U1421" t="s">
        <v>12204</v>
      </c>
      <c r="V1421" t="s">
        <v>12205</v>
      </c>
      <c r="W1421" t="s">
        <v>12206</v>
      </c>
      <c r="X1421" t="s">
        <v>12207</v>
      </c>
      <c r="Y1421" t="s">
        <v>12208</v>
      </c>
      <c r="Z1421" t="s">
        <v>12209</v>
      </c>
      <c r="AA1421" t="s">
        <v>12210</v>
      </c>
    </row>
    <row r="1422" spans="1:27" x14ac:dyDescent="0.3">
      <c r="A1422" t="s">
        <v>4480</v>
      </c>
      <c r="B1422">
        <v>76</v>
      </c>
      <c r="C1422">
        <v>32880</v>
      </c>
      <c r="D1422">
        <v>0</v>
      </c>
      <c r="E1422" t="s">
        <v>2792</v>
      </c>
      <c r="F1422">
        <v>40</v>
      </c>
      <c r="G1422">
        <v>2.2541666666666669</v>
      </c>
      <c r="H1422" t="s">
        <v>12211</v>
      </c>
      <c r="I1422" t="s">
        <v>12212</v>
      </c>
      <c r="J1422" t="s">
        <v>12213</v>
      </c>
      <c r="K1422" t="s">
        <v>12214</v>
      </c>
    </row>
    <row r="1423" spans="1:27" x14ac:dyDescent="0.3">
      <c r="A1423" t="s">
        <v>4509</v>
      </c>
      <c r="B1423">
        <v>76</v>
      </c>
      <c r="C1423">
        <v>99128</v>
      </c>
      <c r="D1423">
        <v>0</v>
      </c>
      <c r="E1423" t="s">
        <v>2848</v>
      </c>
      <c r="F1423">
        <v>40</v>
      </c>
      <c r="G1423">
        <v>0.24166666666666667</v>
      </c>
      <c r="H1423" t="s">
        <v>12215</v>
      </c>
      <c r="I1423" t="s">
        <v>12216</v>
      </c>
      <c r="J1423" t="s">
        <v>12217</v>
      </c>
      <c r="K1423" t="s">
        <v>12218</v>
      </c>
      <c r="L1423" t="s">
        <v>12219</v>
      </c>
      <c r="M1423" t="s">
        <v>12220</v>
      </c>
    </row>
    <row r="1424" spans="1:27" x14ac:dyDescent="0.3">
      <c r="A1424" t="s">
        <v>3720</v>
      </c>
      <c r="B1424">
        <v>76</v>
      </c>
      <c r="C1424">
        <v>28407</v>
      </c>
      <c r="D1424">
        <v>0</v>
      </c>
      <c r="E1424" t="s">
        <v>1140</v>
      </c>
      <c r="F1424">
        <v>41</v>
      </c>
      <c r="G1424">
        <v>4.979166666666667</v>
      </c>
      <c r="H1424" t="s">
        <v>12221</v>
      </c>
      <c r="I1424" t="s">
        <v>12222</v>
      </c>
      <c r="J1424" t="s">
        <v>12223</v>
      </c>
      <c r="K1424" t="s">
        <v>12224</v>
      </c>
    </row>
    <row r="1425" spans="1:27" x14ac:dyDescent="0.3">
      <c r="A1425" t="s">
        <v>4696</v>
      </c>
      <c r="B1425">
        <v>76</v>
      </c>
      <c r="C1425">
        <v>27576</v>
      </c>
      <c r="D1425">
        <v>0</v>
      </c>
      <c r="E1425" t="s">
        <v>3302</v>
      </c>
      <c r="F1425">
        <v>50</v>
      </c>
      <c r="G1425">
        <v>10.492361110000001</v>
      </c>
      <c r="H1425" t="s">
        <v>5120</v>
      </c>
      <c r="I1425" t="s">
        <v>12225</v>
      </c>
      <c r="J1425" t="s">
        <v>12226</v>
      </c>
      <c r="K1425" t="s">
        <v>12227</v>
      </c>
      <c r="L1425" t="s">
        <v>12228</v>
      </c>
      <c r="M1425" t="s">
        <v>12229</v>
      </c>
      <c r="N1425" t="s">
        <v>12230</v>
      </c>
      <c r="O1425" t="s">
        <v>12231</v>
      </c>
      <c r="P1425" t="s">
        <v>12232</v>
      </c>
      <c r="Q1425" t="s">
        <v>12233</v>
      </c>
      <c r="R1425" t="s">
        <v>12234</v>
      </c>
      <c r="S1425" t="s">
        <v>12235</v>
      </c>
      <c r="T1425" t="s">
        <v>12236</v>
      </c>
      <c r="U1425" t="s">
        <v>12237</v>
      </c>
      <c r="V1425" t="s">
        <v>12238</v>
      </c>
      <c r="W1425" t="s">
        <v>12239</v>
      </c>
      <c r="X1425" t="s">
        <v>12240</v>
      </c>
      <c r="Y1425" t="s">
        <v>12241</v>
      </c>
      <c r="Z1425" t="s">
        <v>12242</v>
      </c>
      <c r="AA1425" t="s">
        <v>12243</v>
      </c>
    </row>
    <row r="1426" spans="1:27" x14ac:dyDescent="0.3">
      <c r="A1426" t="s">
        <v>3993</v>
      </c>
      <c r="B1426">
        <v>76</v>
      </c>
      <c r="C1426">
        <v>31240</v>
      </c>
      <c r="D1426">
        <v>0</v>
      </c>
      <c r="E1426" t="s">
        <v>1756</v>
      </c>
      <c r="F1426">
        <v>50</v>
      </c>
      <c r="G1426">
        <v>11.535416666666666</v>
      </c>
      <c r="H1426" t="s">
        <v>5120</v>
      </c>
      <c r="I1426" t="s">
        <v>12244</v>
      </c>
      <c r="J1426" t="s">
        <v>12245</v>
      </c>
      <c r="K1426" t="s">
        <v>12246</v>
      </c>
      <c r="L1426" t="s">
        <v>12247</v>
      </c>
      <c r="M1426" t="s">
        <v>12248</v>
      </c>
      <c r="N1426" t="s">
        <v>12249</v>
      </c>
      <c r="O1426" t="s">
        <v>12250</v>
      </c>
    </row>
    <row r="1427" spans="1:27" x14ac:dyDescent="0.3">
      <c r="A1427" t="s">
        <v>4063</v>
      </c>
      <c r="B1427">
        <v>76</v>
      </c>
      <c r="C1427">
        <v>31704</v>
      </c>
      <c r="D1427">
        <v>0</v>
      </c>
      <c r="E1427" t="s">
        <v>1903</v>
      </c>
      <c r="F1427">
        <v>50</v>
      </c>
      <c r="G1427">
        <v>9.2291666666666661</v>
      </c>
      <c r="H1427" t="s">
        <v>12251</v>
      </c>
      <c r="I1427" t="s">
        <v>12252</v>
      </c>
      <c r="J1427" t="s">
        <v>12253</v>
      </c>
      <c r="K1427" t="s">
        <v>12254</v>
      </c>
      <c r="L1427" t="s">
        <v>12255</v>
      </c>
      <c r="M1427" t="s">
        <v>12256</v>
      </c>
      <c r="N1427" t="s">
        <v>12257</v>
      </c>
      <c r="O1427" t="s">
        <v>12258</v>
      </c>
    </row>
    <row r="1428" spans="1:27" x14ac:dyDescent="0.3">
      <c r="A1428" t="s">
        <v>4690</v>
      </c>
      <c r="B1428">
        <v>76</v>
      </c>
      <c r="C1428">
        <v>20887</v>
      </c>
      <c r="D1428">
        <v>0</v>
      </c>
      <c r="E1428" t="s">
        <v>3357</v>
      </c>
      <c r="F1428">
        <v>55</v>
      </c>
      <c r="G1428">
        <v>10.483333333333334</v>
      </c>
      <c r="H1428" t="s">
        <v>5120</v>
      </c>
      <c r="I1428" t="s">
        <v>12259</v>
      </c>
      <c r="J1428" t="s">
        <v>12260</v>
      </c>
      <c r="K1428" t="s">
        <v>12261</v>
      </c>
      <c r="L1428" t="s">
        <v>12262</v>
      </c>
      <c r="M1428" t="s">
        <v>12263</v>
      </c>
      <c r="N1428" t="s">
        <v>12264</v>
      </c>
      <c r="O1428" t="s">
        <v>12265</v>
      </c>
      <c r="P1428" t="s">
        <v>12266</v>
      </c>
      <c r="Q1428" t="s">
        <v>12267</v>
      </c>
      <c r="R1428" t="s">
        <v>12268</v>
      </c>
    </row>
    <row r="1429" spans="1:27" x14ac:dyDescent="0.3">
      <c r="A1429" t="s">
        <v>3395</v>
      </c>
      <c r="B1429">
        <v>76</v>
      </c>
      <c r="C1429">
        <v>8053</v>
      </c>
      <c r="D1429">
        <v>0</v>
      </c>
      <c r="E1429" t="s">
        <v>236</v>
      </c>
      <c r="F1429">
        <v>60</v>
      </c>
      <c r="G1429">
        <v>23.606249999999999</v>
      </c>
      <c r="H1429" t="s">
        <v>5120</v>
      </c>
      <c r="I1429" t="s">
        <v>12269</v>
      </c>
      <c r="J1429" t="s">
        <v>12270</v>
      </c>
      <c r="K1429" t="s">
        <v>12271</v>
      </c>
      <c r="L1429" t="s">
        <v>12272</v>
      </c>
      <c r="M1429" t="s">
        <v>12273</v>
      </c>
      <c r="N1429" t="s">
        <v>12274</v>
      </c>
      <c r="O1429" t="s">
        <v>12275</v>
      </c>
    </row>
    <row r="1430" spans="1:27" x14ac:dyDescent="0.3">
      <c r="A1430" t="s">
        <v>3665</v>
      </c>
      <c r="B1430">
        <v>76</v>
      </c>
      <c r="C1430">
        <v>27685</v>
      </c>
      <c r="D1430">
        <v>0</v>
      </c>
      <c r="E1430" t="s">
        <v>1013</v>
      </c>
      <c r="F1430">
        <v>60</v>
      </c>
      <c r="G1430">
        <v>12.80625</v>
      </c>
      <c r="H1430" t="s">
        <v>12276</v>
      </c>
      <c r="I1430" t="s">
        <v>12277</v>
      </c>
      <c r="J1430" t="s">
        <v>12278</v>
      </c>
      <c r="K1430" t="s">
        <v>12279</v>
      </c>
      <c r="L1430" t="s">
        <v>12280</v>
      </c>
      <c r="M1430" t="s">
        <v>12281</v>
      </c>
      <c r="N1430" t="s">
        <v>12282</v>
      </c>
      <c r="O1430" t="s">
        <v>12283</v>
      </c>
    </row>
    <row r="1431" spans="1:27" x14ac:dyDescent="0.3">
      <c r="A1431" t="s">
        <v>3521</v>
      </c>
      <c r="B1431">
        <v>76</v>
      </c>
      <c r="C1431">
        <v>24355</v>
      </c>
      <c r="D1431">
        <v>0</v>
      </c>
      <c r="E1431" t="s">
        <v>629</v>
      </c>
      <c r="F1431">
        <v>60</v>
      </c>
      <c r="G1431">
        <v>7.5041666666666664</v>
      </c>
      <c r="H1431" t="s">
        <v>12284</v>
      </c>
      <c r="I1431" t="s">
        <v>12285</v>
      </c>
      <c r="J1431" t="s">
        <v>12286</v>
      </c>
      <c r="K1431" t="s">
        <v>12287</v>
      </c>
      <c r="L1431" t="s">
        <v>12288</v>
      </c>
      <c r="M1431" t="s">
        <v>12289</v>
      </c>
      <c r="N1431" t="s">
        <v>12290</v>
      </c>
      <c r="O1431" t="s">
        <v>12291</v>
      </c>
    </row>
    <row r="1432" spans="1:27" x14ac:dyDescent="0.3">
      <c r="A1432" t="s">
        <v>4690</v>
      </c>
      <c r="B1432">
        <v>76</v>
      </c>
      <c r="C1432">
        <v>20887</v>
      </c>
      <c r="D1432">
        <v>0</v>
      </c>
      <c r="E1432" t="s">
        <v>3357</v>
      </c>
      <c r="F1432">
        <v>60</v>
      </c>
      <c r="G1432">
        <v>11.164285713333333</v>
      </c>
      <c r="H1432" t="s">
        <v>12292</v>
      </c>
      <c r="I1432" t="s">
        <v>12293</v>
      </c>
      <c r="J1432" t="s">
        <v>12294</v>
      </c>
      <c r="K1432" t="s">
        <v>12295</v>
      </c>
      <c r="L1432" t="s">
        <v>12296</v>
      </c>
      <c r="M1432" t="s">
        <v>12297</v>
      </c>
      <c r="N1432" t="s">
        <v>12298</v>
      </c>
      <c r="O1432" t="s">
        <v>12299</v>
      </c>
      <c r="P1432" t="s">
        <v>12300</v>
      </c>
      <c r="Q1432" t="s">
        <v>12301</v>
      </c>
      <c r="R1432" t="s">
        <v>12302</v>
      </c>
      <c r="S1432" t="s">
        <v>12303</v>
      </c>
      <c r="T1432" t="s">
        <v>12304</v>
      </c>
      <c r="U1432" t="s">
        <v>12305</v>
      </c>
    </row>
    <row r="1433" spans="1:27" x14ac:dyDescent="0.3">
      <c r="A1433" t="s">
        <v>3976</v>
      </c>
      <c r="B1433">
        <v>76</v>
      </c>
      <c r="C1433">
        <v>31141</v>
      </c>
      <c r="D1433">
        <v>0</v>
      </c>
      <c r="E1433" t="s">
        <v>1716</v>
      </c>
      <c r="F1433">
        <v>65</v>
      </c>
      <c r="G1433">
        <v>5.3708333333333336</v>
      </c>
      <c r="H1433" t="s">
        <v>12306</v>
      </c>
      <c r="I1433" t="s">
        <v>12307</v>
      </c>
      <c r="J1433" t="s">
        <v>12308</v>
      </c>
      <c r="K1433" t="s">
        <v>12309</v>
      </c>
    </row>
    <row r="1434" spans="1:27" x14ac:dyDescent="0.3">
      <c r="A1434" t="s">
        <v>3996</v>
      </c>
      <c r="B1434">
        <v>76</v>
      </c>
      <c r="C1434">
        <v>31252</v>
      </c>
      <c r="D1434">
        <v>0</v>
      </c>
      <c r="E1434" t="s">
        <v>1762</v>
      </c>
      <c r="F1434">
        <v>70</v>
      </c>
      <c r="G1434">
        <v>18.350000000000001</v>
      </c>
      <c r="H1434" t="s">
        <v>5120</v>
      </c>
      <c r="I1434" t="s">
        <v>12310</v>
      </c>
      <c r="J1434" t="s">
        <v>12311</v>
      </c>
      <c r="K1434" t="s">
        <v>12312</v>
      </c>
      <c r="L1434" t="s">
        <v>12313</v>
      </c>
      <c r="M1434" t="s">
        <v>12314</v>
      </c>
      <c r="N1434" t="s">
        <v>12315</v>
      </c>
      <c r="O1434" t="s">
        <v>12316</v>
      </c>
    </row>
    <row r="1435" spans="1:27" x14ac:dyDescent="0.3">
      <c r="A1435" t="s">
        <v>4049</v>
      </c>
      <c r="B1435">
        <v>76</v>
      </c>
      <c r="C1435">
        <v>99079</v>
      </c>
      <c r="D1435">
        <v>24</v>
      </c>
      <c r="E1435" t="s">
        <v>1875</v>
      </c>
      <c r="F1435">
        <v>70</v>
      </c>
      <c r="G1435">
        <v>21.857407406666667</v>
      </c>
      <c r="H1435" t="s">
        <v>5120</v>
      </c>
      <c r="I1435" t="s">
        <v>12317</v>
      </c>
      <c r="J1435" t="s">
        <v>12318</v>
      </c>
      <c r="K1435" t="s">
        <v>12319</v>
      </c>
      <c r="L1435" t="s">
        <v>12320</v>
      </c>
      <c r="M1435" t="s">
        <v>12321</v>
      </c>
      <c r="N1435" t="s">
        <v>12322</v>
      </c>
      <c r="O1435" t="s">
        <v>12323</v>
      </c>
      <c r="P1435" t="s">
        <v>12324</v>
      </c>
    </row>
    <row r="1436" spans="1:27" x14ac:dyDescent="0.3">
      <c r="A1436" t="s">
        <v>4531</v>
      </c>
      <c r="B1436">
        <v>76</v>
      </c>
      <c r="C1436">
        <v>28071</v>
      </c>
      <c r="D1436">
        <v>4</v>
      </c>
      <c r="E1436" t="s">
        <v>2892</v>
      </c>
      <c r="F1436">
        <v>70</v>
      </c>
      <c r="G1436">
        <v>24.247916666666669</v>
      </c>
      <c r="H1436" t="s">
        <v>12325</v>
      </c>
      <c r="I1436" t="s">
        <v>12326</v>
      </c>
      <c r="J1436" t="s">
        <v>12327</v>
      </c>
      <c r="K1436" t="s">
        <v>12328</v>
      </c>
      <c r="L1436" t="s">
        <v>12329</v>
      </c>
      <c r="M1436" t="s">
        <v>12330</v>
      </c>
      <c r="N1436" t="s">
        <v>12331</v>
      </c>
      <c r="O1436" t="s">
        <v>12332</v>
      </c>
    </row>
    <row r="1437" spans="1:27" x14ac:dyDescent="0.3">
      <c r="A1437" t="s">
        <v>3845</v>
      </c>
      <c r="B1437">
        <v>76</v>
      </c>
      <c r="C1437">
        <v>50787</v>
      </c>
      <c r="D1437">
        <v>0</v>
      </c>
      <c r="E1437" t="s">
        <v>1412</v>
      </c>
      <c r="F1437">
        <v>70</v>
      </c>
      <c r="G1437">
        <v>5.7583333333333337</v>
      </c>
      <c r="H1437" t="s">
        <v>12333</v>
      </c>
      <c r="I1437" t="s">
        <v>12334</v>
      </c>
      <c r="J1437" t="s">
        <v>12335</v>
      </c>
      <c r="K1437" t="s">
        <v>12336</v>
      </c>
    </row>
    <row r="1438" spans="1:27" x14ac:dyDescent="0.3">
      <c r="A1438" t="s">
        <v>4429</v>
      </c>
      <c r="B1438">
        <v>76</v>
      </c>
      <c r="C1438">
        <v>33076</v>
      </c>
      <c r="D1438">
        <v>0</v>
      </c>
      <c r="E1438" t="s">
        <v>2693</v>
      </c>
      <c r="F1438">
        <v>70</v>
      </c>
      <c r="G1438">
        <v>3.9854166666666666</v>
      </c>
      <c r="H1438" t="s">
        <v>12337</v>
      </c>
      <c r="I1438" t="s">
        <v>12338</v>
      </c>
      <c r="J1438" t="s">
        <v>12339</v>
      </c>
      <c r="K1438" t="s">
        <v>12340</v>
      </c>
      <c r="L1438" t="s">
        <v>12341</v>
      </c>
      <c r="M1438" t="s">
        <v>12342</v>
      </c>
      <c r="N1438" t="s">
        <v>12343</v>
      </c>
      <c r="O1438" t="s">
        <v>12344</v>
      </c>
    </row>
    <row r="1439" spans="1:27" x14ac:dyDescent="0.3">
      <c r="A1439" t="s">
        <v>3802</v>
      </c>
      <c r="B1439">
        <v>76</v>
      </c>
      <c r="C1439">
        <v>29195</v>
      </c>
      <c r="D1439">
        <v>0</v>
      </c>
      <c r="E1439" t="s">
        <v>1312</v>
      </c>
      <c r="F1439">
        <v>75</v>
      </c>
      <c r="G1439">
        <v>6.4333333333333336</v>
      </c>
      <c r="H1439" t="s">
        <v>12345</v>
      </c>
      <c r="I1439" t="s">
        <v>12346</v>
      </c>
    </row>
    <row r="1440" spans="1:27" x14ac:dyDescent="0.3">
      <c r="A1440" t="s">
        <v>4007</v>
      </c>
      <c r="B1440">
        <v>76</v>
      </c>
      <c r="C1440">
        <v>31339</v>
      </c>
      <c r="D1440">
        <v>0</v>
      </c>
      <c r="E1440" t="s">
        <v>1783</v>
      </c>
      <c r="F1440">
        <v>75</v>
      </c>
      <c r="G1440">
        <v>6.7374999999999998</v>
      </c>
      <c r="H1440" t="s">
        <v>12347</v>
      </c>
      <c r="I1440" t="s">
        <v>12348</v>
      </c>
      <c r="J1440" t="s">
        <v>12349</v>
      </c>
      <c r="K1440" t="s">
        <v>12350</v>
      </c>
      <c r="L1440" t="s">
        <v>12351</v>
      </c>
      <c r="M1440" t="s">
        <v>12352</v>
      </c>
      <c r="N1440" t="s">
        <v>12353</v>
      </c>
      <c r="O1440" t="s">
        <v>12354</v>
      </c>
    </row>
    <row r="1441" spans="1:21" x14ac:dyDescent="0.3">
      <c r="A1441" t="s">
        <v>3434</v>
      </c>
      <c r="B1441">
        <v>76</v>
      </c>
      <c r="C1441">
        <v>19351</v>
      </c>
      <c r="D1441">
        <v>0</v>
      </c>
      <c r="E1441" t="s">
        <v>361</v>
      </c>
      <c r="F1441">
        <v>78</v>
      </c>
      <c r="G1441">
        <v>3.85</v>
      </c>
      <c r="H1441" t="s">
        <v>12355</v>
      </c>
      <c r="I1441" t="s">
        <v>12356</v>
      </c>
    </row>
    <row r="1442" spans="1:21" x14ac:dyDescent="0.3">
      <c r="A1442" t="s">
        <v>4626</v>
      </c>
      <c r="B1442">
        <v>76</v>
      </c>
      <c r="C1442">
        <v>32837</v>
      </c>
      <c r="D1442">
        <v>1</v>
      </c>
      <c r="E1442" t="s">
        <v>914</v>
      </c>
      <c r="F1442">
        <v>78</v>
      </c>
      <c r="G1442">
        <v>5.4083333333333332</v>
      </c>
      <c r="H1442" t="s">
        <v>12357</v>
      </c>
      <c r="I1442" t="s">
        <v>12358</v>
      </c>
      <c r="J1442" t="s">
        <v>12359</v>
      </c>
      <c r="K1442" t="s">
        <v>12360</v>
      </c>
    </row>
    <row r="1443" spans="1:21" x14ac:dyDescent="0.3">
      <c r="A1443" t="s">
        <v>4324</v>
      </c>
      <c r="B1443">
        <v>76</v>
      </c>
      <c r="C1443">
        <v>32807</v>
      </c>
      <c r="D1443">
        <v>0</v>
      </c>
      <c r="E1443" t="s">
        <v>2471</v>
      </c>
      <c r="F1443">
        <v>80</v>
      </c>
      <c r="G1443">
        <v>9.3666666666666671</v>
      </c>
      <c r="H1443" t="s">
        <v>12361</v>
      </c>
      <c r="I1443" t="s">
        <v>12362</v>
      </c>
      <c r="J1443" t="s">
        <v>12363</v>
      </c>
      <c r="K1443" t="s">
        <v>12364</v>
      </c>
    </row>
    <row r="1444" spans="1:21" x14ac:dyDescent="0.3">
      <c r="A1444" t="s">
        <v>3863</v>
      </c>
      <c r="B1444">
        <v>76</v>
      </c>
      <c r="C1444">
        <v>29705</v>
      </c>
      <c r="D1444">
        <v>0</v>
      </c>
      <c r="E1444" t="s">
        <v>1451</v>
      </c>
      <c r="F1444">
        <v>80</v>
      </c>
      <c r="G1444">
        <v>4.7958333333333334</v>
      </c>
      <c r="H1444" t="s">
        <v>12365</v>
      </c>
      <c r="I1444" t="s">
        <v>12366</v>
      </c>
      <c r="J1444" t="s">
        <v>12367</v>
      </c>
      <c r="K1444" t="s">
        <v>12368</v>
      </c>
    </row>
    <row r="1445" spans="1:21" x14ac:dyDescent="0.3">
      <c r="A1445" t="s">
        <v>4056</v>
      </c>
      <c r="B1445">
        <v>76</v>
      </c>
      <c r="C1445">
        <v>99079</v>
      </c>
      <c r="D1445">
        <v>25</v>
      </c>
      <c r="E1445" t="s">
        <v>1892</v>
      </c>
      <c r="F1445">
        <v>80</v>
      </c>
      <c r="G1445">
        <v>14.38125</v>
      </c>
      <c r="H1445" t="s">
        <v>12369</v>
      </c>
      <c r="I1445" t="s">
        <v>12370</v>
      </c>
      <c r="J1445" t="s">
        <v>12371</v>
      </c>
      <c r="K1445" t="s">
        <v>12372</v>
      </c>
      <c r="L1445" t="s">
        <v>12373</v>
      </c>
      <c r="M1445" t="s">
        <v>12374</v>
      </c>
      <c r="N1445" t="s">
        <v>12375</v>
      </c>
      <c r="O1445" t="s">
        <v>12376</v>
      </c>
    </row>
    <row r="1446" spans="1:21" x14ac:dyDescent="0.3">
      <c r="A1446" t="s">
        <v>4709</v>
      </c>
      <c r="B1446">
        <v>76</v>
      </c>
      <c r="C1446">
        <v>32175</v>
      </c>
      <c r="D1446">
        <v>0</v>
      </c>
      <c r="E1446" t="s">
        <v>3298</v>
      </c>
      <c r="F1446">
        <v>85</v>
      </c>
      <c r="G1446">
        <v>29.203703703333336</v>
      </c>
      <c r="H1446" t="s">
        <v>5120</v>
      </c>
      <c r="I1446" t="s">
        <v>12377</v>
      </c>
      <c r="J1446" t="s">
        <v>12378</v>
      </c>
      <c r="K1446" t="s">
        <v>12379</v>
      </c>
      <c r="L1446" t="s">
        <v>12380</v>
      </c>
      <c r="M1446" t="s">
        <v>12381</v>
      </c>
      <c r="N1446" t="s">
        <v>12382</v>
      </c>
      <c r="O1446" t="s">
        <v>12383</v>
      </c>
      <c r="P1446" t="s">
        <v>12384</v>
      </c>
    </row>
    <row r="1447" spans="1:21" x14ac:dyDescent="0.3">
      <c r="A1447" t="s">
        <v>3672</v>
      </c>
      <c r="B1447">
        <v>76</v>
      </c>
      <c r="C1447">
        <v>27748</v>
      </c>
      <c r="D1447">
        <v>0</v>
      </c>
      <c r="E1447" t="s">
        <v>1030</v>
      </c>
      <c r="F1447">
        <v>85</v>
      </c>
      <c r="G1447">
        <v>4.3666666666666671</v>
      </c>
      <c r="H1447" t="s">
        <v>12385</v>
      </c>
      <c r="I1447" t="s">
        <v>12386</v>
      </c>
    </row>
    <row r="1448" spans="1:21" x14ac:dyDescent="0.3">
      <c r="A1448" t="s">
        <v>4691</v>
      </c>
      <c r="B1448">
        <v>76</v>
      </c>
      <c r="C1448">
        <v>23035</v>
      </c>
      <c r="D1448">
        <v>0</v>
      </c>
      <c r="E1448" t="s">
        <v>3361</v>
      </c>
      <c r="F1448">
        <v>88</v>
      </c>
      <c r="G1448">
        <v>24.035185185</v>
      </c>
      <c r="H1448" t="s">
        <v>5120</v>
      </c>
      <c r="I1448" t="s">
        <v>12387</v>
      </c>
      <c r="J1448" t="s">
        <v>12388</v>
      </c>
      <c r="K1448" t="s">
        <v>12389</v>
      </c>
      <c r="L1448" t="s">
        <v>12390</v>
      </c>
      <c r="M1448" t="s">
        <v>12391</v>
      </c>
      <c r="N1448" t="s">
        <v>12392</v>
      </c>
      <c r="O1448" t="s">
        <v>12393</v>
      </c>
      <c r="P1448" t="s">
        <v>12394</v>
      </c>
    </row>
    <row r="1449" spans="1:21" x14ac:dyDescent="0.3">
      <c r="A1449" t="s">
        <v>3839</v>
      </c>
      <c r="B1449">
        <v>76</v>
      </c>
      <c r="C1449">
        <v>50609</v>
      </c>
      <c r="D1449">
        <v>0</v>
      </c>
      <c r="E1449" t="s">
        <v>1398</v>
      </c>
      <c r="F1449">
        <v>90</v>
      </c>
      <c r="G1449">
        <v>7.1629629616666666</v>
      </c>
      <c r="H1449" t="s">
        <v>5120</v>
      </c>
      <c r="I1449" t="s">
        <v>12395</v>
      </c>
      <c r="J1449" t="s">
        <v>12396</v>
      </c>
      <c r="K1449" t="s">
        <v>12397</v>
      </c>
      <c r="L1449" t="s">
        <v>12398</v>
      </c>
      <c r="M1449" t="s">
        <v>12399</v>
      </c>
      <c r="N1449" t="s">
        <v>12400</v>
      </c>
      <c r="O1449" t="s">
        <v>12401</v>
      </c>
      <c r="P1449" t="s">
        <v>12402</v>
      </c>
    </row>
    <row r="1450" spans="1:21" x14ac:dyDescent="0.3">
      <c r="A1450" t="s">
        <v>3543</v>
      </c>
      <c r="B1450">
        <v>76</v>
      </c>
      <c r="C1450">
        <v>24778</v>
      </c>
      <c r="D1450">
        <v>0</v>
      </c>
      <c r="E1450" t="s">
        <v>693</v>
      </c>
      <c r="F1450">
        <v>90</v>
      </c>
      <c r="G1450">
        <v>6.6520833333333336</v>
      </c>
      <c r="H1450" t="s">
        <v>5120</v>
      </c>
      <c r="I1450" t="s">
        <v>12403</v>
      </c>
      <c r="J1450" t="s">
        <v>12404</v>
      </c>
      <c r="K1450" t="s">
        <v>12405</v>
      </c>
      <c r="L1450" t="s">
        <v>12406</v>
      </c>
      <c r="M1450" t="s">
        <v>12407</v>
      </c>
      <c r="N1450" t="s">
        <v>12408</v>
      </c>
      <c r="O1450" t="s">
        <v>12409</v>
      </c>
    </row>
    <row r="1451" spans="1:21" x14ac:dyDescent="0.3">
      <c r="A1451" t="s">
        <v>3836</v>
      </c>
      <c r="B1451">
        <v>76</v>
      </c>
      <c r="C1451">
        <v>50512</v>
      </c>
      <c r="D1451">
        <v>0</v>
      </c>
      <c r="E1451" t="s">
        <v>1391</v>
      </c>
      <c r="F1451">
        <v>90</v>
      </c>
      <c r="G1451">
        <v>6.8708333333333336</v>
      </c>
      <c r="H1451" t="s">
        <v>12410</v>
      </c>
      <c r="I1451" t="s">
        <v>12411</v>
      </c>
      <c r="J1451" t="s">
        <v>12412</v>
      </c>
      <c r="K1451" t="s">
        <v>12413</v>
      </c>
    </row>
    <row r="1452" spans="1:21" x14ac:dyDescent="0.3">
      <c r="A1452" t="s">
        <v>4503</v>
      </c>
      <c r="B1452">
        <v>76</v>
      </c>
      <c r="C1452">
        <v>28657</v>
      </c>
      <c r="D1452">
        <v>0</v>
      </c>
      <c r="E1452" t="s">
        <v>2835</v>
      </c>
      <c r="F1452">
        <v>90</v>
      </c>
      <c r="G1452">
        <v>1.8166666666666667</v>
      </c>
      <c r="H1452" t="s">
        <v>12414</v>
      </c>
      <c r="I1452" t="s">
        <v>12415</v>
      </c>
    </row>
    <row r="1453" spans="1:21" x14ac:dyDescent="0.3">
      <c r="A1453" t="s">
        <v>4709</v>
      </c>
      <c r="B1453">
        <v>76</v>
      </c>
      <c r="C1453">
        <v>32175</v>
      </c>
      <c r="D1453">
        <v>0</v>
      </c>
      <c r="E1453" t="s">
        <v>3298</v>
      </c>
      <c r="F1453">
        <v>90</v>
      </c>
      <c r="G1453">
        <v>21.625</v>
      </c>
      <c r="H1453" t="s">
        <v>12416</v>
      </c>
      <c r="I1453" t="s">
        <v>12417</v>
      </c>
      <c r="J1453" t="s">
        <v>12418</v>
      </c>
      <c r="K1453" t="s">
        <v>12419</v>
      </c>
      <c r="L1453" t="s">
        <v>12420</v>
      </c>
      <c r="M1453" t="s">
        <v>12421</v>
      </c>
      <c r="N1453" t="s">
        <v>12422</v>
      </c>
      <c r="O1453" t="s">
        <v>12423</v>
      </c>
    </row>
    <row r="1454" spans="1:21" x14ac:dyDescent="0.3">
      <c r="A1454" t="s">
        <v>4616</v>
      </c>
      <c r="B1454">
        <v>76</v>
      </c>
      <c r="C1454">
        <v>33462</v>
      </c>
      <c r="D1454">
        <v>0</v>
      </c>
      <c r="E1454" t="s">
        <v>3044</v>
      </c>
      <c r="F1454">
        <v>93</v>
      </c>
      <c r="G1454">
        <v>8.6916666666666664</v>
      </c>
      <c r="H1454" t="s">
        <v>12424</v>
      </c>
      <c r="I1454" t="s">
        <v>12425</v>
      </c>
      <c r="J1454" t="s">
        <v>12426</v>
      </c>
      <c r="K1454" t="s">
        <v>12427</v>
      </c>
      <c r="L1454" t="s">
        <v>12428</v>
      </c>
      <c r="M1454" t="s">
        <v>12429</v>
      </c>
      <c r="N1454" t="s">
        <v>12430</v>
      </c>
      <c r="O1454" t="s">
        <v>12431</v>
      </c>
    </row>
    <row r="1455" spans="1:21" x14ac:dyDescent="0.3">
      <c r="A1455" t="s">
        <v>3533</v>
      </c>
      <c r="B1455">
        <v>76</v>
      </c>
      <c r="C1455">
        <v>99048</v>
      </c>
      <c r="D1455">
        <v>10</v>
      </c>
      <c r="E1455" t="s">
        <v>665</v>
      </c>
      <c r="F1455">
        <v>95</v>
      </c>
      <c r="G1455">
        <v>11.870833333333334</v>
      </c>
      <c r="H1455" t="s">
        <v>12432</v>
      </c>
      <c r="I1455" t="s">
        <v>12433</v>
      </c>
      <c r="J1455" t="s">
        <v>12434</v>
      </c>
      <c r="K1455" t="s">
        <v>12435</v>
      </c>
      <c r="L1455" t="s">
        <v>12436</v>
      </c>
      <c r="M1455" t="s">
        <v>12437</v>
      </c>
      <c r="N1455" t="s">
        <v>12438</v>
      </c>
      <c r="O1455" t="s">
        <v>12439</v>
      </c>
    </row>
    <row r="1456" spans="1:21" x14ac:dyDescent="0.3">
      <c r="A1456" t="s">
        <v>3445</v>
      </c>
      <c r="B1456">
        <v>76</v>
      </c>
      <c r="C1456">
        <v>20217</v>
      </c>
      <c r="D1456">
        <v>0</v>
      </c>
      <c r="E1456" t="s">
        <v>396</v>
      </c>
      <c r="F1456">
        <v>100</v>
      </c>
      <c r="G1456">
        <v>10.848809523333333</v>
      </c>
      <c r="H1456" t="s">
        <v>5120</v>
      </c>
      <c r="I1456" t="s">
        <v>5120</v>
      </c>
      <c r="J1456" t="s">
        <v>5120</v>
      </c>
      <c r="K1456" t="s">
        <v>12440</v>
      </c>
      <c r="L1456" t="s">
        <v>12441</v>
      </c>
      <c r="M1456" t="s">
        <v>12442</v>
      </c>
      <c r="N1456" t="s">
        <v>12443</v>
      </c>
      <c r="O1456" t="s">
        <v>12444</v>
      </c>
      <c r="P1456" t="s">
        <v>12445</v>
      </c>
      <c r="Q1456" t="s">
        <v>12446</v>
      </c>
      <c r="R1456" t="s">
        <v>12447</v>
      </c>
      <c r="S1456" t="s">
        <v>12448</v>
      </c>
      <c r="T1456" t="s">
        <v>12449</v>
      </c>
      <c r="U1456" t="s">
        <v>12450</v>
      </c>
    </row>
    <row r="1457" spans="1:17" x14ac:dyDescent="0.3">
      <c r="A1457" t="s">
        <v>3705</v>
      </c>
      <c r="B1457">
        <v>76</v>
      </c>
      <c r="C1457">
        <v>28234</v>
      </c>
      <c r="D1457">
        <v>0</v>
      </c>
      <c r="E1457" t="s">
        <v>1110</v>
      </c>
      <c r="F1457">
        <v>100</v>
      </c>
      <c r="G1457">
        <v>15.583333333333334</v>
      </c>
      <c r="H1457" t="s">
        <v>12451</v>
      </c>
      <c r="I1457" t="s">
        <v>12452</v>
      </c>
      <c r="J1457" t="s">
        <v>12453</v>
      </c>
      <c r="K1457" t="s">
        <v>12454</v>
      </c>
      <c r="L1457" t="s">
        <v>12455</v>
      </c>
      <c r="M1457" t="s">
        <v>12456</v>
      </c>
      <c r="N1457" t="s">
        <v>12457</v>
      </c>
      <c r="O1457" t="s">
        <v>12458</v>
      </c>
    </row>
    <row r="1458" spans="1:17" x14ac:dyDescent="0.3">
      <c r="A1458" t="s">
        <v>4517</v>
      </c>
      <c r="B1458">
        <v>76</v>
      </c>
      <c r="C1458">
        <v>32879</v>
      </c>
      <c r="D1458">
        <v>1</v>
      </c>
      <c r="E1458" t="s">
        <v>2864</v>
      </c>
      <c r="F1458">
        <v>100</v>
      </c>
      <c r="G1458">
        <v>7.5625</v>
      </c>
      <c r="H1458" t="s">
        <v>12459</v>
      </c>
      <c r="I1458" t="s">
        <v>12460</v>
      </c>
      <c r="J1458" t="s">
        <v>12461</v>
      </c>
      <c r="K1458" t="s">
        <v>12462</v>
      </c>
      <c r="L1458" t="s">
        <v>12463</v>
      </c>
      <c r="M1458" t="s">
        <v>12464</v>
      </c>
      <c r="N1458" t="s">
        <v>12465</v>
      </c>
      <c r="O1458" t="s">
        <v>12466</v>
      </c>
    </row>
    <row r="1459" spans="1:17" x14ac:dyDescent="0.3">
      <c r="A1459" t="s">
        <v>4692</v>
      </c>
      <c r="B1459">
        <v>76</v>
      </c>
      <c r="C1459">
        <v>24641</v>
      </c>
      <c r="D1459">
        <v>0</v>
      </c>
      <c r="E1459" t="s">
        <v>3366</v>
      </c>
      <c r="F1459">
        <v>100</v>
      </c>
      <c r="G1459">
        <v>0.22500000000000001</v>
      </c>
      <c r="H1459" t="s">
        <v>12467</v>
      </c>
      <c r="I1459" t="s">
        <v>12468</v>
      </c>
      <c r="J1459" t="s">
        <v>12469</v>
      </c>
      <c r="K1459" t="s">
        <v>12470</v>
      </c>
      <c r="L1459" t="s">
        <v>12471</v>
      </c>
      <c r="M1459" t="s">
        <v>12472</v>
      </c>
      <c r="N1459" t="s">
        <v>12473</v>
      </c>
      <c r="O1459" t="s">
        <v>12474</v>
      </c>
    </row>
    <row r="1460" spans="1:17" x14ac:dyDescent="0.3">
      <c r="A1460" t="s">
        <v>4478</v>
      </c>
      <c r="B1460">
        <v>76</v>
      </c>
      <c r="C1460">
        <v>99051</v>
      </c>
      <c r="D1460">
        <v>34</v>
      </c>
      <c r="E1460" t="s">
        <v>2787</v>
      </c>
      <c r="F1460">
        <v>100</v>
      </c>
      <c r="G1460">
        <v>5.7041666666666666</v>
      </c>
      <c r="H1460" t="s">
        <v>12475</v>
      </c>
      <c r="I1460" t="s">
        <v>12476</v>
      </c>
      <c r="J1460" t="s">
        <v>12477</v>
      </c>
      <c r="K1460" t="s">
        <v>12478</v>
      </c>
    </row>
    <row r="1461" spans="1:17" x14ac:dyDescent="0.3">
      <c r="A1461" t="s">
        <v>4508</v>
      </c>
      <c r="B1461">
        <v>76</v>
      </c>
      <c r="C1461">
        <v>99035</v>
      </c>
      <c r="D1461">
        <v>18</v>
      </c>
      <c r="E1461" t="s">
        <v>2846</v>
      </c>
      <c r="F1461">
        <v>102</v>
      </c>
      <c r="G1461">
        <v>0.3666666666666667</v>
      </c>
      <c r="H1461" t="s">
        <v>12479</v>
      </c>
      <c r="I1461" t="s">
        <v>12480</v>
      </c>
    </row>
    <row r="1462" spans="1:17" x14ac:dyDescent="0.3">
      <c r="A1462" t="s">
        <v>4043</v>
      </c>
      <c r="B1462">
        <v>76</v>
      </c>
      <c r="C1462">
        <v>31589</v>
      </c>
      <c r="D1462">
        <v>0</v>
      </c>
      <c r="E1462" t="s">
        <v>1864</v>
      </c>
      <c r="F1462">
        <v>105</v>
      </c>
      <c r="G1462">
        <v>5.0333333333333332</v>
      </c>
      <c r="H1462" t="s">
        <v>12481</v>
      </c>
      <c r="I1462" t="s">
        <v>12482</v>
      </c>
    </row>
    <row r="1463" spans="1:17" x14ac:dyDescent="0.3">
      <c r="A1463" t="s">
        <v>3428</v>
      </c>
      <c r="B1463">
        <v>76</v>
      </c>
      <c r="C1463">
        <v>18619</v>
      </c>
      <c r="D1463">
        <v>0</v>
      </c>
      <c r="E1463" t="s">
        <v>342</v>
      </c>
      <c r="F1463">
        <v>105</v>
      </c>
      <c r="G1463">
        <v>4.1958333333333337</v>
      </c>
      <c r="H1463" t="s">
        <v>12483</v>
      </c>
      <c r="I1463" t="s">
        <v>12484</v>
      </c>
      <c r="J1463" t="s">
        <v>12485</v>
      </c>
      <c r="K1463" t="s">
        <v>12486</v>
      </c>
    </row>
    <row r="1464" spans="1:17" x14ac:dyDescent="0.3">
      <c r="A1464" t="s">
        <v>3531</v>
      </c>
      <c r="B1464">
        <v>76</v>
      </c>
      <c r="C1464">
        <v>24637</v>
      </c>
      <c r="D1464">
        <v>0</v>
      </c>
      <c r="E1464" t="s">
        <v>661</v>
      </c>
      <c r="F1464">
        <v>108</v>
      </c>
      <c r="G1464">
        <v>5.8895833333333334</v>
      </c>
      <c r="H1464" t="s">
        <v>12487</v>
      </c>
      <c r="I1464" t="s">
        <v>12488</v>
      </c>
      <c r="J1464" t="s">
        <v>12489</v>
      </c>
      <c r="K1464" t="s">
        <v>12490</v>
      </c>
      <c r="L1464" t="s">
        <v>12491</v>
      </c>
      <c r="M1464" t="s">
        <v>12492</v>
      </c>
      <c r="N1464" t="s">
        <v>12493</v>
      </c>
      <c r="O1464" t="s">
        <v>12494</v>
      </c>
    </row>
    <row r="1465" spans="1:17" x14ac:dyDescent="0.3">
      <c r="A1465" t="s">
        <v>4071</v>
      </c>
      <c r="B1465">
        <v>76</v>
      </c>
      <c r="C1465">
        <v>99033</v>
      </c>
      <c r="D1465">
        <v>98</v>
      </c>
      <c r="E1465" t="s">
        <v>4829</v>
      </c>
      <c r="F1465">
        <v>110</v>
      </c>
      <c r="G1465">
        <v>9.6333333333333329</v>
      </c>
      <c r="H1465" t="s">
        <v>5120</v>
      </c>
      <c r="I1465" t="s">
        <v>12495</v>
      </c>
      <c r="J1465" t="s">
        <v>12496</v>
      </c>
      <c r="K1465" t="s">
        <v>12497</v>
      </c>
      <c r="L1465" t="s">
        <v>12498</v>
      </c>
      <c r="M1465" t="s">
        <v>12499</v>
      </c>
      <c r="N1465" t="s">
        <v>12500</v>
      </c>
      <c r="O1465" t="s">
        <v>12501</v>
      </c>
      <c r="P1465" t="s">
        <v>12502</v>
      </c>
      <c r="Q1465" t="s">
        <v>12503</v>
      </c>
    </row>
    <row r="1466" spans="1:17" x14ac:dyDescent="0.3">
      <c r="A1466" t="s">
        <v>3898</v>
      </c>
      <c r="B1466">
        <v>76</v>
      </c>
      <c r="C1466">
        <v>30159</v>
      </c>
      <c r="D1466">
        <v>0</v>
      </c>
      <c r="E1466" t="s">
        <v>1542</v>
      </c>
      <c r="F1466">
        <v>110</v>
      </c>
      <c r="G1466">
        <v>4.354166666666667</v>
      </c>
      <c r="H1466" t="s">
        <v>5120</v>
      </c>
      <c r="I1466" t="s">
        <v>12504</v>
      </c>
      <c r="J1466" t="s">
        <v>12505</v>
      </c>
      <c r="K1466" t="s">
        <v>12506</v>
      </c>
    </row>
    <row r="1467" spans="1:17" x14ac:dyDescent="0.3">
      <c r="A1467" t="s">
        <v>4438</v>
      </c>
      <c r="B1467">
        <v>76</v>
      </c>
      <c r="C1467">
        <v>33102</v>
      </c>
      <c r="D1467">
        <v>0</v>
      </c>
      <c r="E1467" t="s">
        <v>2508</v>
      </c>
      <c r="F1467">
        <v>110</v>
      </c>
      <c r="G1467">
        <v>5.9104166666666664</v>
      </c>
      <c r="H1467" t="s">
        <v>12507</v>
      </c>
      <c r="I1467" t="s">
        <v>12508</v>
      </c>
      <c r="J1467" t="s">
        <v>12509</v>
      </c>
      <c r="K1467" t="s">
        <v>12510</v>
      </c>
      <c r="L1467" t="s">
        <v>12511</v>
      </c>
      <c r="M1467" t="s">
        <v>12512</v>
      </c>
      <c r="N1467" t="s">
        <v>12513</v>
      </c>
      <c r="O1467" t="s">
        <v>12514</v>
      </c>
    </row>
    <row r="1468" spans="1:17" x14ac:dyDescent="0.3">
      <c r="A1468" t="s">
        <v>4035</v>
      </c>
      <c r="B1468">
        <v>76</v>
      </c>
      <c r="C1468">
        <v>31512</v>
      </c>
      <c r="D1468">
        <v>0</v>
      </c>
      <c r="E1468" t="s">
        <v>1846</v>
      </c>
      <c r="F1468">
        <v>110</v>
      </c>
      <c r="G1468">
        <v>21.770833333333332</v>
      </c>
      <c r="H1468" t="s">
        <v>12515</v>
      </c>
      <c r="I1468" t="s">
        <v>12516</v>
      </c>
      <c r="J1468" t="s">
        <v>12517</v>
      </c>
      <c r="K1468" t="s">
        <v>12518</v>
      </c>
    </row>
    <row r="1469" spans="1:17" x14ac:dyDescent="0.3">
      <c r="A1469" t="s">
        <v>4691</v>
      </c>
      <c r="B1469">
        <v>76</v>
      </c>
      <c r="C1469">
        <v>23035</v>
      </c>
      <c r="D1469">
        <v>0</v>
      </c>
      <c r="E1469" t="s">
        <v>3361</v>
      </c>
      <c r="F1469">
        <v>110</v>
      </c>
      <c r="G1469">
        <v>18.441666666666666</v>
      </c>
      <c r="H1469" t="s">
        <v>12519</v>
      </c>
      <c r="I1469" t="s">
        <v>12520</v>
      </c>
      <c r="J1469" t="s">
        <v>12521</v>
      </c>
      <c r="K1469" t="s">
        <v>12522</v>
      </c>
      <c r="L1469" t="s">
        <v>12523</v>
      </c>
      <c r="M1469" t="s">
        <v>12524</v>
      </c>
      <c r="N1469" t="s">
        <v>12525</v>
      </c>
      <c r="O1469" t="s">
        <v>12526</v>
      </c>
    </row>
    <row r="1470" spans="1:17" x14ac:dyDescent="0.3">
      <c r="A1470" t="s">
        <v>3726</v>
      </c>
      <c r="B1470">
        <v>76</v>
      </c>
      <c r="C1470">
        <v>28460</v>
      </c>
      <c r="D1470">
        <v>0</v>
      </c>
      <c r="E1470" t="s">
        <v>1153</v>
      </c>
      <c r="F1470">
        <v>110</v>
      </c>
      <c r="G1470">
        <v>7.9583333333333339</v>
      </c>
      <c r="H1470" t="s">
        <v>12527</v>
      </c>
      <c r="I1470" t="s">
        <v>12528</v>
      </c>
      <c r="J1470" t="s">
        <v>12529</v>
      </c>
      <c r="K1470" t="s">
        <v>12530</v>
      </c>
    </row>
    <row r="1471" spans="1:17" x14ac:dyDescent="0.3">
      <c r="A1471" t="s">
        <v>4514</v>
      </c>
      <c r="B1471">
        <v>76</v>
      </c>
      <c r="C1471">
        <v>33308</v>
      </c>
      <c r="D1471">
        <v>0</v>
      </c>
      <c r="E1471" t="s">
        <v>2858</v>
      </c>
      <c r="F1471">
        <v>115</v>
      </c>
      <c r="G1471">
        <v>8.8166666666666664</v>
      </c>
      <c r="H1471" t="s">
        <v>12531</v>
      </c>
      <c r="I1471" t="s">
        <v>12532</v>
      </c>
      <c r="J1471" t="s">
        <v>12533</v>
      </c>
      <c r="K1471" t="s">
        <v>12534</v>
      </c>
      <c r="L1471" t="s">
        <v>12535</v>
      </c>
      <c r="M1471" t="s">
        <v>12536</v>
      </c>
      <c r="N1471" t="s">
        <v>12537</v>
      </c>
      <c r="O1471" t="s">
        <v>12538</v>
      </c>
    </row>
    <row r="1472" spans="1:17" x14ac:dyDescent="0.3">
      <c r="A1472" t="s">
        <v>4997</v>
      </c>
      <c r="B1472">
        <v>76</v>
      </c>
      <c r="C1472">
        <v>32526</v>
      </c>
      <c r="D1472">
        <v>0</v>
      </c>
      <c r="E1472" t="s">
        <v>4998</v>
      </c>
      <c r="F1472">
        <v>116</v>
      </c>
      <c r="G1472">
        <v>0.16666666666666666</v>
      </c>
      <c r="H1472" t="s">
        <v>12539</v>
      </c>
    </row>
    <row r="1473" spans="1:16" x14ac:dyDescent="0.3">
      <c r="A1473" t="s">
        <v>4587</v>
      </c>
      <c r="B1473">
        <v>76</v>
      </c>
      <c r="C1473">
        <v>99153</v>
      </c>
      <c r="D1473">
        <v>12</v>
      </c>
      <c r="E1473" t="s">
        <v>1839</v>
      </c>
      <c r="F1473">
        <v>118</v>
      </c>
      <c r="G1473">
        <v>4.2875000000000005</v>
      </c>
      <c r="H1473" t="s">
        <v>12540</v>
      </c>
      <c r="I1473" t="s">
        <v>12541</v>
      </c>
      <c r="J1473" t="s">
        <v>12542</v>
      </c>
      <c r="K1473" t="s">
        <v>12543</v>
      </c>
    </row>
    <row r="1474" spans="1:16" x14ac:dyDescent="0.3">
      <c r="A1474" t="s">
        <v>3573</v>
      </c>
      <c r="B1474">
        <v>76</v>
      </c>
      <c r="C1474">
        <v>25229</v>
      </c>
      <c r="D1474">
        <v>0</v>
      </c>
      <c r="E1474" t="s">
        <v>780</v>
      </c>
      <c r="F1474">
        <v>120</v>
      </c>
      <c r="G1474">
        <v>6.8125</v>
      </c>
      <c r="H1474" t="s">
        <v>5120</v>
      </c>
      <c r="I1474" t="s">
        <v>12544</v>
      </c>
      <c r="J1474" t="s">
        <v>12545</v>
      </c>
      <c r="K1474" t="s">
        <v>12546</v>
      </c>
    </row>
    <row r="1475" spans="1:16" x14ac:dyDescent="0.3">
      <c r="A1475" t="s">
        <v>3876</v>
      </c>
      <c r="B1475">
        <v>76</v>
      </c>
      <c r="C1475">
        <v>99048</v>
      </c>
      <c r="D1475">
        <v>33</v>
      </c>
      <c r="E1475" t="s">
        <v>1484</v>
      </c>
      <c r="F1475">
        <v>120</v>
      </c>
      <c r="G1475">
        <v>10.739583333333334</v>
      </c>
      <c r="H1475" t="s">
        <v>12547</v>
      </c>
      <c r="I1475" t="s">
        <v>12548</v>
      </c>
      <c r="J1475" t="s">
        <v>12549</v>
      </c>
      <c r="K1475" t="s">
        <v>12550</v>
      </c>
      <c r="L1475" t="s">
        <v>12551</v>
      </c>
      <c r="M1475" t="s">
        <v>12552</v>
      </c>
      <c r="N1475" t="s">
        <v>12553</v>
      </c>
      <c r="O1475" t="s">
        <v>12554</v>
      </c>
    </row>
    <row r="1476" spans="1:16" x14ac:dyDescent="0.3">
      <c r="A1476" t="s">
        <v>3995</v>
      </c>
      <c r="B1476">
        <v>76</v>
      </c>
      <c r="C1476">
        <v>31251</v>
      </c>
      <c r="D1476">
        <v>0</v>
      </c>
      <c r="E1476" t="s">
        <v>1760</v>
      </c>
      <c r="F1476">
        <v>120</v>
      </c>
      <c r="G1476">
        <v>21.629166666666666</v>
      </c>
      <c r="H1476" t="s">
        <v>12555</v>
      </c>
      <c r="I1476" t="s">
        <v>12556</v>
      </c>
      <c r="J1476" t="s">
        <v>12557</v>
      </c>
      <c r="K1476" t="s">
        <v>12558</v>
      </c>
      <c r="L1476" t="s">
        <v>12559</v>
      </c>
      <c r="M1476" t="s">
        <v>12560</v>
      </c>
      <c r="N1476" t="s">
        <v>12561</v>
      </c>
      <c r="O1476" t="s">
        <v>12562</v>
      </c>
    </row>
    <row r="1477" spans="1:16" x14ac:dyDescent="0.3">
      <c r="A1477" t="s">
        <v>4506</v>
      </c>
      <c r="B1477">
        <v>76</v>
      </c>
      <c r="C1477">
        <v>99144</v>
      </c>
      <c r="D1477">
        <v>2</v>
      </c>
      <c r="E1477" t="s">
        <v>2842</v>
      </c>
      <c r="F1477">
        <v>120</v>
      </c>
      <c r="G1477">
        <v>24.341666666666669</v>
      </c>
      <c r="H1477" t="s">
        <v>12563</v>
      </c>
      <c r="I1477" t="s">
        <v>12564</v>
      </c>
      <c r="J1477" t="s">
        <v>12565</v>
      </c>
      <c r="K1477" t="s">
        <v>12566</v>
      </c>
      <c r="L1477" t="s">
        <v>12567</v>
      </c>
      <c r="M1477" t="s">
        <v>12568</v>
      </c>
      <c r="N1477" t="s">
        <v>12569</v>
      </c>
      <c r="O1477" t="s">
        <v>12570</v>
      </c>
    </row>
    <row r="1478" spans="1:16" x14ac:dyDescent="0.3">
      <c r="A1478" t="s">
        <v>4999</v>
      </c>
      <c r="B1478">
        <v>76</v>
      </c>
      <c r="C1478">
        <v>99035</v>
      </c>
      <c r="D1478">
        <v>3</v>
      </c>
      <c r="E1478" t="s">
        <v>5000</v>
      </c>
      <c r="F1478">
        <v>120</v>
      </c>
      <c r="G1478">
        <v>2.8583333333333334</v>
      </c>
      <c r="H1478" t="s">
        <v>12571</v>
      </c>
      <c r="I1478" t="s">
        <v>12572</v>
      </c>
    </row>
    <row r="1479" spans="1:16" x14ac:dyDescent="0.3">
      <c r="A1479" t="s">
        <v>4538</v>
      </c>
      <c r="B1479">
        <v>76</v>
      </c>
      <c r="C1479">
        <v>32212</v>
      </c>
      <c r="D1479">
        <v>0</v>
      </c>
      <c r="E1479" t="s">
        <v>2904</v>
      </c>
      <c r="F1479">
        <v>124</v>
      </c>
      <c r="G1479">
        <v>2.8583333333333334</v>
      </c>
      <c r="H1479" t="s">
        <v>12573</v>
      </c>
      <c r="I1479" t="s">
        <v>12574</v>
      </c>
    </row>
    <row r="1480" spans="1:16" x14ac:dyDescent="0.3">
      <c r="A1480" t="s">
        <v>3606</v>
      </c>
      <c r="B1480">
        <v>76</v>
      </c>
      <c r="C1480">
        <v>26502</v>
      </c>
      <c r="D1480">
        <v>0</v>
      </c>
      <c r="E1480" t="s">
        <v>866</v>
      </c>
      <c r="F1480">
        <v>125</v>
      </c>
      <c r="G1480">
        <v>6.2750000000000004</v>
      </c>
      <c r="H1480" t="s">
        <v>5120</v>
      </c>
      <c r="I1480" t="s">
        <v>12575</v>
      </c>
      <c r="J1480" t="s">
        <v>12576</v>
      </c>
      <c r="K1480" t="s">
        <v>12577</v>
      </c>
      <c r="L1480" t="s">
        <v>12578</v>
      </c>
      <c r="M1480" t="s">
        <v>12579</v>
      </c>
      <c r="N1480" t="s">
        <v>12580</v>
      </c>
      <c r="O1480" t="s">
        <v>12581</v>
      </c>
    </row>
    <row r="1481" spans="1:16" x14ac:dyDescent="0.3">
      <c r="A1481" t="s">
        <v>3751</v>
      </c>
      <c r="B1481">
        <v>76</v>
      </c>
      <c r="C1481">
        <v>28720</v>
      </c>
      <c r="D1481">
        <v>0</v>
      </c>
      <c r="E1481" t="s">
        <v>1206</v>
      </c>
      <c r="F1481">
        <v>126</v>
      </c>
      <c r="G1481">
        <v>4.6444444433333336</v>
      </c>
      <c r="H1481" t="s">
        <v>5120</v>
      </c>
      <c r="I1481" t="s">
        <v>12582</v>
      </c>
      <c r="J1481" t="s">
        <v>12583</v>
      </c>
      <c r="K1481" t="s">
        <v>12584</v>
      </c>
      <c r="L1481" t="s">
        <v>12585</v>
      </c>
      <c r="M1481" t="s">
        <v>12586</v>
      </c>
      <c r="N1481" t="s">
        <v>12587</v>
      </c>
      <c r="O1481" t="s">
        <v>12588</v>
      </c>
      <c r="P1481" t="s">
        <v>12589</v>
      </c>
    </row>
    <row r="1482" spans="1:16" x14ac:dyDescent="0.3">
      <c r="A1482" t="s">
        <v>3763</v>
      </c>
      <c r="B1482">
        <v>76</v>
      </c>
      <c r="C1482">
        <v>28950</v>
      </c>
      <c r="D1482">
        <v>0</v>
      </c>
      <c r="E1482" t="s">
        <v>1230</v>
      </c>
      <c r="F1482">
        <v>130</v>
      </c>
      <c r="G1482">
        <v>10.225</v>
      </c>
      <c r="H1482" t="s">
        <v>5120</v>
      </c>
      <c r="I1482" t="s">
        <v>12590</v>
      </c>
      <c r="J1482" t="s">
        <v>12591</v>
      </c>
      <c r="K1482" t="s">
        <v>12592</v>
      </c>
      <c r="L1482" t="s">
        <v>12593</v>
      </c>
      <c r="M1482" t="s">
        <v>12594</v>
      </c>
      <c r="N1482" t="s">
        <v>12595</v>
      </c>
      <c r="O1482" t="s">
        <v>12596</v>
      </c>
    </row>
    <row r="1483" spans="1:16" x14ac:dyDescent="0.3">
      <c r="A1483" t="s">
        <v>3967</v>
      </c>
      <c r="B1483">
        <v>76</v>
      </c>
      <c r="C1483">
        <v>30924</v>
      </c>
      <c r="D1483">
        <v>0</v>
      </c>
      <c r="E1483" t="s">
        <v>1607</v>
      </c>
      <c r="F1483">
        <v>130</v>
      </c>
      <c r="G1483">
        <v>6.4041666666666668</v>
      </c>
      <c r="H1483" t="s">
        <v>12597</v>
      </c>
      <c r="I1483" t="s">
        <v>12598</v>
      </c>
      <c r="J1483" t="s">
        <v>12599</v>
      </c>
      <c r="K1483" t="s">
        <v>12600</v>
      </c>
      <c r="L1483" t="s">
        <v>12601</v>
      </c>
      <c r="M1483" t="s">
        <v>12602</v>
      </c>
      <c r="N1483" t="s">
        <v>12603</v>
      </c>
      <c r="O1483" t="s">
        <v>12604</v>
      </c>
    </row>
    <row r="1484" spans="1:16" x14ac:dyDescent="0.3">
      <c r="A1484" t="s">
        <v>4311</v>
      </c>
      <c r="B1484">
        <v>76</v>
      </c>
      <c r="C1484">
        <v>32768</v>
      </c>
      <c r="D1484">
        <v>0</v>
      </c>
      <c r="E1484" t="s">
        <v>2443</v>
      </c>
      <c r="F1484">
        <v>130</v>
      </c>
      <c r="G1484">
        <v>24.262499999999999</v>
      </c>
      <c r="H1484" t="s">
        <v>12605</v>
      </c>
      <c r="I1484" t="s">
        <v>12606</v>
      </c>
      <c r="J1484" t="s">
        <v>12607</v>
      </c>
      <c r="K1484" t="s">
        <v>12608</v>
      </c>
    </row>
    <row r="1485" spans="1:16" x14ac:dyDescent="0.3">
      <c r="A1485" t="s">
        <v>3966</v>
      </c>
      <c r="B1485">
        <v>76</v>
      </c>
      <c r="C1485">
        <v>30922</v>
      </c>
      <c r="D1485">
        <v>0</v>
      </c>
      <c r="E1485" t="s">
        <v>1693</v>
      </c>
      <c r="F1485">
        <v>130</v>
      </c>
      <c r="G1485">
        <v>10.475</v>
      </c>
      <c r="H1485" t="s">
        <v>12609</v>
      </c>
      <c r="I1485" t="s">
        <v>12610</v>
      </c>
    </row>
    <row r="1486" spans="1:16" x14ac:dyDescent="0.3">
      <c r="A1486" t="s">
        <v>3868</v>
      </c>
      <c r="B1486">
        <v>76</v>
      </c>
      <c r="C1486">
        <v>29763</v>
      </c>
      <c r="D1486">
        <v>0</v>
      </c>
      <c r="E1486" t="s">
        <v>1463</v>
      </c>
      <c r="F1486">
        <v>135</v>
      </c>
      <c r="G1486">
        <v>8.5833333333333339</v>
      </c>
      <c r="H1486" t="s">
        <v>12611</v>
      </c>
      <c r="I1486" t="s">
        <v>12612</v>
      </c>
    </row>
    <row r="1487" spans="1:16" x14ac:dyDescent="0.3">
      <c r="A1487" t="s">
        <v>4377</v>
      </c>
      <c r="B1487">
        <v>76</v>
      </c>
      <c r="C1487">
        <v>99062</v>
      </c>
      <c r="D1487">
        <v>38</v>
      </c>
      <c r="E1487" t="s">
        <v>2586</v>
      </c>
      <c r="F1487">
        <v>138</v>
      </c>
      <c r="G1487">
        <v>28.668518518333332</v>
      </c>
      <c r="H1487" t="s">
        <v>5120</v>
      </c>
      <c r="I1487" t="s">
        <v>12613</v>
      </c>
      <c r="J1487" t="s">
        <v>12614</v>
      </c>
      <c r="K1487" t="s">
        <v>12615</v>
      </c>
      <c r="L1487" t="s">
        <v>12616</v>
      </c>
      <c r="M1487" t="s">
        <v>12617</v>
      </c>
      <c r="N1487" t="s">
        <v>12618</v>
      </c>
      <c r="O1487" t="s">
        <v>12619</v>
      </c>
      <c r="P1487" t="s">
        <v>12620</v>
      </c>
    </row>
    <row r="1488" spans="1:16" x14ac:dyDescent="0.3">
      <c r="A1488" t="s">
        <v>4211</v>
      </c>
      <c r="B1488">
        <v>76</v>
      </c>
      <c r="C1488">
        <v>32418</v>
      </c>
      <c r="D1488">
        <v>0</v>
      </c>
      <c r="E1488" t="s">
        <v>2241</v>
      </c>
      <c r="F1488">
        <v>140</v>
      </c>
      <c r="G1488">
        <v>10.285416666666666</v>
      </c>
      <c r="H1488" t="s">
        <v>5120</v>
      </c>
      <c r="I1488" t="s">
        <v>12621</v>
      </c>
      <c r="J1488" t="s">
        <v>12622</v>
      </c>
      <c r="K1488" t="s">
        <v>12623</v>
      </c>
      <c r="L1488" t="s">
        <v>12624</v>
      </c>
      <c r="M1488" t="s">
        <v>12625</v>
      </c>
      <c r="N1488" t="s">
        <v>12626</v>
      </c>
      <c r="O1488" t="s">
        <v>12627</v>
      </c>
    </row>
    <row r="1489" spans="1:15" x14ac:dyDescent="0.3">
      <c r="A1489" t="s">
        <v>4492</v>
      </c>
      <c r="B1489">
        <v>76</v>
      </c>
      <c r="C1489">
        <v>99040</v>
      </c>
      <c r="D1489">
        <v>11</v>
      </c>
      <c r="E1489" t="s">
        <v>2815</v>
      </c>
      <c r="F1489">
        <v>140</v>
      </c>
      <c r="G1489">
        <v>2.6041666666666665</v>
      </c>
      <c r="H1489" t="s">
        <v>12628</v>
      </c>
      <c r="I1489" t="s">
        <v>12629</v>
      </c>
      <c r="J1489" t="s">
        <v>12630</v>
      </c>
      <c r="K1489" t="s">
        <v>12631</v>
      </c>
    </row>
    <row r="1490" spans="1:15" x14ac:dyDescent="0.3">
      <c r="A1490" t="s">
        <v>3507</v>
      </c>
      <c r="B1490">
        <v>76</v>
      </c>
      <c r="C1490">
        <v>24212</v>
      </c>
      <c r="D1490">
        <v>0</v>
      </c>
      <c r="E1490" t="s">
        <v>597</v>
      </c>
      <c r="F1490">
        <v>140</v>
      </c>
      <c r="G1490">
        <v>4.625</v>
      </c>
      <c r="H1490" t="s">
        <v>12632</v>
      </c>
      <c r="I1490" t="s">
        <v>12633</v>
      </c>
    </row>
    <row r="1491" spans="1:15" x14ac:dyDescent="0.3">
      <c r="A1491" t="s">
        <v>4520</v>
      </c>
      <c r="B1491">
        <v>76</v>
      </c>
      <c r="C1491">
        <v>33319</v>
      </c>
      <c r="D1491">
        <v>0</v>
      </c>
      <c r="E1491" t="s">
        <v>2872</v>
      </c>
      <c r="F1491">
        <v>143</v>
      </c>
      <c r="G1491">
        <v>8.5687499999999996</v>
      </c>
      <c r="H1491" t="s">
        <v>12634</v>
      </c>
      <c r="I1491" t="s">
        <v>12635</v>
      </c>
      <c r="J1491" t="s">
        <v>12636</v>
      </c>
      <c r="K1491" t="s">
        <v>12637</v>
      </c>
      <c r="L1491" t="s">
        <v>12638</v>
      </c>
      <c r="M1491" t="s">
        <v>12639</v>
      </c>
      <c r="N1491" t="s">
        <v>12640</v>
      </c>
      <c r="O1491" t="s">
        <v>12641</v>
      </c>
    </row>
    <row r="1492" spans="1:15" x14ac:dyDescent="0.3">
      <c r="A1492" t="s">
        <v>4512</v>
      </c>
      <c r="B1492">
        <v>76</v>
      </c>
      <c r="C1492">
        <v>31862</v>
      </c>
      <c r="D1492">
        <v>0</v>
      </c>
      <c r="E1492" t="s">
        <v>2854</v>
      </c>
      <c r="F1492">
        <v>145</v>
      </c>
      <c r="G1492">
        <v>2.8604166666666666</v>
      </c>
      <c r="H1492" t="s">
        <v>5120</v>
      </c>
      <c r="I1492" t="s">
        <v>12642</v>
      </c>
      <c r="J1492" t="s">
        <v>12643</v>
      </c>
      <c r="K1492" t="s">
        <v>12644</v>
      </c>
      <c r="L1492" t="s">
        <v>12645</v>
      </c>
      <c r="M1492" t="s">
        <v>12646</v>
      </c>
      <c r="N1492" t="s">
        <v>12647</v>
      </c>
      <c r="O1492" t="s">
        <v>12648</v>
      </c>
    </row>
    <row r="1493" spans="1:15" x14ac:dyDescent="0.3">
      <c r="A1493" t="s">
        <v>4479</v>
      </c>
      <c r="B1493">
        <v>76</v>
      </c>
      <c r="C1493">
        <v>27651</v>
      </c>
      <c r="D1493">
        <v>0</v>
      </c>
      <c r="E1493" t="s">
        <v>2789</v>
      </c>
      <c r="F1493">
        <v>145</v>
      </c>
      <c r="G1493">
        <v>1.9750000000000001</v>
      </c>
      <c r="H1493" t="s">
        <v>12649</v>
      </c>
      <c r="I1493" t="s">
        <v>12650</v>
      </c>
    </row>
    <row r="1494" spans="1:15" x14ac:dyDescent="0.3">
      <c r="A1494" t="s">
        <v>4486</v>
      </c>
      <c r="B1494">
        <v>76</v>
      </c>
      <c r="C1494">
        <v>99035</v>
      </c>
      <c r="D1494">
        <v>23</v>
      </c>
      <c r="E1494" t="s">
        <v>4882</v>
      </c>
      <c r="F1494">
        <v>145</v>
      </c>
      <c r="G1494">
        <v>2.5666666666666669</v>
      </c>
      <c r="H1494" t="s">
        <v>12651</v>
      </c>
      <c r="I1494" t="s">
        <v>12652</v>
      </c>
    </row>
    <row r="1495" spans="1:15" x14ac:dyDescent="0.3">
      <c r="A1495" t="s">
        <v>3975</v>
      </c>
      <c r="B1495">
        <v>76</v>
      </c>
      <c r="C1495">
        <v>31135</v>
      </c>
      <c r="D1495">
        <v>0</v>
      </c>
      <c r="E1495" t="s">
        <v>1714</v>
      </c>
      <c r="F1495">
        <v>150</v>
      </c>
      <c r="G1495">
        <v>5.135416666666667</v>
      </c>
      <c r="H1495" t="s">
        <v>5120</v>
      </c>
      <c r="I1495" t="s">
        <v>12653</v>
      </c>
      <c r="J1495" t="s">
        <v>12654</v>
      </c>
      <c r="K1495" t="s">
        <v>12655</v>
      </c>
      <c r="L1495" t="s">
        <v>12656</v>
      </c>
      <c r="M1495" t="s">
        <v>12657</v>
      </c>
      <c r="N1495" t="s">
        <v>12658</v>
      </c>
      <c r="O1495" t="s">
        <v>12659</v>
      </c>
    </row>
    <row r="1496" spans="1:15" x14ac:dyDescent="0.3">
      <c r="A1496" t="s">
        <v>3583</v>
      </c>
      <c r="B1496">
        <v>76</v>
      </c>
      <c r="C1496">
        <v>25515</v>
      </c>
      <c r="D1496">
        <v>0</v>
      </c>
      <c r="E1496" t="s">
        <v>807</v>
      </c>
      <c r="F1496">
        <v>150</v>
      </c>
      <c r="G1496">
        <v>22.731249999999999</v>
      </c>
      <c r="H1496" t="s">
        <v>12660</v>
      </c>
      <c r="I1496" t="s">
        <v>12661</v>
      </c>
      <c r="J1496" t="s">
        <v>12662</v>
      </c>
      <c r="K1496" t="s">
        <v>12663</v>
      </c>
      <c r="L1496" t="s">
        <v>12664</v>
      </c>
      <c r="M1496" t="s">
        <v>12665</v>
      </c>
      <c r="N1496" t="s">
        <v>12666</v>
      </c>
      <c r="O1496" t="s">
        <v>12667</v>
      </c>
    </row>
    <row r="1497" spans="1:15" x14ac:dyDescent="0.3">
      <c r="A1497" t="s">
        <v>4077</v>
      </c>
      <c r="B1497">
        <v>76</v>
      </c>
      <c r="C1497">
        <v>99033</v>
      </c>
      <c r="D1497">
        <v>106</v>
      </c>
      <c r="E1497" t="s">
        <v>4831</v>
      </c>
      <c r="F1497">
        <v>150</v>
      </c>
      <c r="G1497">
        <v>12.847916666666666</v>
      </c>
      <c r="H1497" t="s">
        <v>12668</v>
      </c>
      <c r="I1497" t="s">
        <v>12669</v>
      </c>
      <c r="J1497" t="s">
        <v>12670</v>
      </c>
      <c r="K1497" t="s">
        <v>12671</v>
      </c>
      <c r="L1497" t="s">
        <v>12672</v>
      </c>
      <c r="M1497" t="s">
        <v>12673</v>
      </c>
      <c r="N1497" t="s">
        <v>12674</v>
      </c>
      <c r="O1497" t="s">
        <v>12675</v>
      </c>
    </row>
    <row r="1498" spans="1:15" x14ac:dyDescent="0.3">
      <c r="A1498" t="s">
        <v>4344</v>
      </c>
      <c r="B1498">
        <v>76</v>
      </c>
      <c r="C1498">
        <v>32879</v>
      </c>
      <c r="D1498">
        <v>0</v>
      </c>
      <c r="E1498" t="s">
        <v>2508</v>
      </c>
      <c r="F1498">
        <v>155</v>
      </c>
      <c r="G1498">
        <v>9.1875</v>
      </c>
      <c r="H1498" t="s">
        <v>12676</v>
      </c>
      <c r="I1498" t="s">
        <v>12677</v>
      </c>
      <c r="J1498" t="s">
        <v>12678</v>
      </c>
      <c r="K1498" t="s">
        <v>12679</v>
      </c>
      <c r="L1498" t="s">
        <v>12680</v>
      </c>
      <c r="M1498" t="s">
        <v>12681</v>
      </c>
      <c r="N1498" t="s">
        <v>12682</v>
      </c>
      <c r="O1498" t="s">
        <v>12683</v>
      </c>
    </row>
    <row r="1499" spans="1:15" x14ac:dyDescent="0.3">
      <c r="A1499" t="s">
        <v>3931</v>
      </c>
      <c r="B1499">
        <v>76</v>
      </c>
      <c r="C1499">
        <v>30606</v>
      </c>
      <c r="D1499">
        <v>0</v>
      </c>
      <c r="E1499" t="s">
        <v>1616</v>
      </c>
      <c r="F1499">
        <v>160</v>
      </c>
      <c r="G1499">
        <v>4.7625000000000002</v>
      </c>
      <c r="H1499" t="s">
        <v>5120</v>
      </c>
      <c r="I1499" t="s">
        <v>12684</v>
      </c>
      <c r="J1499" t="s">
        <v>12685</v>
      </c>
      <c r="K1499" t="s">
        <v>12686</v>
      </c>
      <c r="L1499" t="s">
        <v>12687</v>
      </c>
      <c r="M1499" t="s">
        <v>12688</v>
      </c>
      <c r="N1499" t="s">
        <v>12689</v>
      </c>
      <c r="O1499" t="s">
        <v>12690</v>
      </c>
    </row>
    <row r="1500" spans="1:15" x14ac:dyDescent="0.3">
      <c r="A1500" t="s">
        <v>3555</v>
      </c>
      <c r="B1500">
        <v>76</v>
      </c>
      <c r="C1500">
        <v>25039</v>
      </c>
      <c r="D1500">
        <v>0</v>
      </c>
      <c r="E1500" t="s">
        <v>729</v>
      </c>
      <c r="F1500">
        <v>160</v>
      </c>
      <c r="G1500">
        <v>5.4520833333333334</v>
      </c>
      <c r="H1500" t="s">
        <v>12691</v>
      </c>
      <c r="I1500" t="s">
        <v>12692</v>
      </c>
      <c r="J1500" t="s">
        <v>12693</v>
      </c>
      <c r="K1500" t="s">
        <v>12694</v>
      </c>
      <c r="L1500" t="s">
        <v>12695</v>
      </c>
      <c r="M1500" t="s">
        <v>12696</v>
      </c>
      <c r="N1500" t="s">
        <v>12697</v>
      </c>
      <c r="O1500" t="s">
        <v>12698</v>
      </c>
    </row>
    <row r="1501" spans="1:15" x14ac:dyDescent="0.3">
      <c r="A1501" t="s">
        <v>4606</v>
      </c>
      <c r="B1501">
        <v>76</v>
      </c>
      <c r="C1501">
        <v>33445</v>
      </c>
      <c r="D1501">
        <v>0</v>
      </c>
      <c r="E1501" t="s">
        <v>1319</v>
      </c>
      <c r="F1501">
        <v>160</v>
      </c>
      <c r="G1501">
        <v>13.616666666666667</v>
      </c>
      <c r="H1501" t="s">
        <v>12699</v>
      </c>
      <c r="I1501" t="s">
        <v>12700</v>
      </c>
      <c r="J1501" t="s">
        <v>12701</v>
      </c>
      <c r="K1501" t="s">
        <v>12702</v>
      </c>
      <c r="L1501" t="s">
        <v>12703</v>
      </c>
      <c r="M1501" t="s">
        <v>12704</v>
      </c>
      <c r="N1501" t="s">
        <v>12705</v>
      </c>
      <c r="O1501" t="s">
        <v>12706</v>
      </c>
    </row>
    <row r="1502" spans="1:15" x14ac:dyDescent="0.3">
      <c r="A1502" t="s">
        <v>4252</v>
      </c>
      <c r="B1502">
        <v>76</v>
      </c>
      <c r="C1502">
        <v>32563</v>
      </c>
      <c r="D1502">
        <v>0</v>
      </c>
      <c r="E1502" t="s">
        <v>2326</v>
      </c>
      <c r="F1502">
        <v>170</v>
      </c>
      <c r="G1502">
        <v>6.8583333333333334</v>
      </c>
      <c r="H1502" t="s">
        <v>5120</v>
      </c>
      <c r="I1502" t="s">
        <v>12707</v>
      </c>
      <c r="J1502" t="s">
        <v>12708</v>
      </c>
      <c r="K1502" t="s">
        <v>12709</v>
      </c>
    </row>
    <row r="1503" spans="1:15" x14ac:dyDescent="0.3">
      <c r="A1503" t="s">
        <v>4271</v>
      </c>
      <c r="B1503">
        <v>76</v>
      </c>
      <c r="C1503">
        <v>32637</v>
      </c>
      <c r="D1503">
        <v>0</v>
      </c>
      <c r="E1503" t="s">
        <v>2363</v>
      </c>
      <c r="F1503">
        <v>180</v>
      </c>
      <c r="G1503">
        <v>12.035416666666666</v>
      </c>
      <c r="H1503" t="s">
        <v>5120</v>
      </c>
      <c r="I1503" t="s">
        <v>12710</v>
      </c>
      <c r="J1503" t="s">
        <v>12711</v>
      </c>
      <c r="K1503" t="s">
        <v>12712</v>
      </c>
      <c r="L1503" t="s">
        <v>12713</v>
      </c>
      <c r="M1503" t="s">
        <v>12714</v>
      </c>
      <c r="N1503" t="s">
        <v>12715</v>
      </c>
      <c r="O1503" t="s">
        <v>12716</v>
      </c>
    </row>
    <row r="1504" spans="1:15" x14ac:dyDescent="0.3">
      <c r="A1504" t="s">
        <v>4995</v>
      </c>
      <c r="B1504">
        <v>76</v>
      </c>
      <c r="C1504">
        <v>28890</v>
      </c>
      <c r="D1504">
        <v>0</v>
      </c>
      <c r="E1504" t="s">
        <v>4996</v>
      </c>
      <c r="F1504">
        <v>190</v>
      </c>
      <c r="G1504">
        <v>0.24722222166666666</v>
      </c>
      <c r="H1504" t="s">
        <v>5120</v>
      </c>
      <c r="I1504" t="s">
        <v>12717</v>
      </c>
      <c r="J1504" t="s">
        <v>12718</v>
      </c>
      <c r="K1504" t="s">
        <v>12719</v>
      </c>
      <c r="L1504" t="s">
        <v>12720</v>
      </c>
      <c r="M1504" t="s">
        <v>12721</v>
      </c>
    </row>
    <row r="1505" spans="1:25" x14ac:dyDescent="0.3">
      <c r="A1505" t="s">
        <v>3824</v>
      </c>
      <c r="B1505">
        <v>76</v>
      </c>
      <c r="C1505">
        <v>29501</v>
      </c>
      <c r="D1505">
        <v>0</v>
      </c>
      <c r="E1505" t="s">
        <v>1366</v>
      </c>
      <c r="F1505">
        <v>200</v>
      </c>
      <c r="G1505">
        <v>3.0208333333333335</v>
      </c>
      <c r="H1505" t="s">
        <v>5120</v>
      </c>
      <c r="I1505" t="s">
        <v>12722</v>
      </c>
      <c r="J1505" t="s">
        <v>12723</v>
      </c>
      <c r="K1505" t="s">
        <v>12724</v>
      </c>
    </row>
    <row r="1506" spans="1:25" x14ac:dyDescent="0.3">
      <c r="A1506" t="s">
        <v>4579</v>
      </c>
      <c r="B1506">
        <v>76</v>
      </c>
      <c r="C1506">
        <v>33426</v>
      </c>
      <c r="D1506">
        <v>0</v>
      </c>
      <c r="E1506" t="s">
        <v>2979</v>
      </c>
      <c r="F1506">
        <v>220</v>
      </c>
      <c r="G1506">
        <v>13.510416666666666</v>
      </c>
      <c r="H1506" t="s">
        <v>5120</v>
      </c>
      <c r="I1506" t="s">
        <v>12725</v>
      </c>
      <c r="J1506" t="s">
        <v>12726</v>
      </c>
      <c r="K1506" t="s">
        <v>12727</v>
      </c>
      <c r="L1506" t="s">
        <v>12728</v>
      </c>
      <c r="M1506" t="s">
        <v>12729</v>
      </c>
      <c r="N1506" t="s">
        <v>12730</v>
      </c>
      <c r="O1506" t="s">
        <v>12731</v>
      </c>
    </row>
    <row r="1507" spans="1:25" x14ac:dyDescent="0.3">
      <c r="A1507" t="s">
        <v>4532</v>
      </c>
      <c r="B1507">
        <v>76</v>
      </c>
      <c r="C1507">
        <v>33344</v>
      </c>
      <c r="D1507">
        <v>0</v>
      </c>
      <c r="E1507" t="s">
        <v>2894</v>
      </c>
      <c r="F1507">
        <v>230</v>
      </c>
      <c r="G1507">
        <v>11.175000000000001</v>
      </c>
      <c r="H1507" t="s">
        <v>12732</v>
      </c>
      <c r="I1507" t="s">
        <v>12733</v>
      </c>
      <c r="J1507" t="s">
        <v>12734</v>
      </c>
      <c r="K1507" t="s">
        <v>12735</v>
      </c>
    </row>
    <row r="1508" spans="1:25" x14ac:dyDescent="0.3">
      <c r="A1508" t="s">
        <v>3165</v>
      </c>
      <c r="B1508">
        <v>76</v>
      </c>
      <c r="C1508">
        <v>33599</v>
      </c>
      <c r="D1508">
        <v>0</v>
      </c>
      <c r="E1508" t="s">
        <v>3166</v>
      </c>
      <c r="F1508">
        <v>240</v>
      </c>
      <c r="G1508">
        <v>6.4541666666666666</v>
      </c>
      <c r="H1508" t="s">
        <v>5120</v>
      </c>
      <c r="I1508" t="s">
        <v>12736</v>
      </c>
      <c r="J1508" t="s">
        <v>12737</v>
      </c>
      <c r="K1508" t="s">
        <v>12738</v>
      </c>
    </row>
    <row r="1509" spans="1:25" x14ac:dyDescent="0.3">
      <c r="A1509" t="s">
        <v>4452</v>
      </c>
      <c r="B1509">
        <v>76</v>
      </c>
      <c r="C1509">
        <v>33154</v>
      </c>
      <c r="D1509">
        <v>0</v>
      </c>
      <c r="E1509" t="s">
        <v>2739</v>
      </c>
      <c r="F1509">
        <v>260</v>
      </c>
      <c r="G1509">
        <v>12.379629628333333</v>
      </c>
      <c r="H1509" t="s">
        <v>5120</v>
      </c>
      <c r="I1509" t="s">
        <v>12739</v>
      </c>
      <c r="J1509" t="s">
        <v>12740</v>
      </c>
      <c r="K1509" t="s">
        <v>12741</v>
      </c>
      <c r="L1509" t="s">
        <v>12742</v>
      </c>
      <c r="M1509" t="s">
        <v>12743</v>
      </c>
      <c r="N1509" t="s">
        <v>12744</v>
      </c>
      <c r="O1509" t="s">
        <v>12745</v>
      </c>
      <c r="P1509" t="s">
        <v>12746</v>
      </c>
    </row>
    <row r="1510" spans="1:25" x14ac:dyDescent="0.3">
      <c r="A1510" t="s">
        <v>3812</v>
      </c>
      <c r="B1510">
        <v>76</v>
      </c>
      <c r="C1510">
        <v>29228</v>
      </c>
      <c r="D1510">
        <v>0</v>
      </c>
      <c r="E1510" t="s">
        <v>1335</v>
      </c>
      <c r="F1510">
        <v>280</v>
      </c>
      <c r="G1510">
        <v>15.708333333333334</v>
      </c>
      <c r="H1510" t="s">
        <v>12747</v>
      </c>
      <c r="I1510" t="s">
        <v>12748</v>
      </c>
    </row>
    <row r="1511" spans="1:25" x14ac:dyDescent="0.3">
      <c r="A1511" t="s">
        <v>4692</v>
      </c>
      <c r="B1511">
        <v>76</v>
      </c>
      <c r="C1511">
        <v>24641</v>
      </c>
      <c r="D1511">
        <v>0</v>
      </c>
      <c r="E1511" t="s">
        <v>3366</v>
      </c>
      <c r="F1511">
        <v>300</v>
      </c>
      <c r="G1511">
        <v>7.2277777783333335</v>
      </c>
      <c r="H1511" t="s">
        <v>12749</v>
      </c>
      <c r="I1511" t="s">
        <v>12750</v>
      </c>
      <c r="J1511" t="s">
        <v>12751</v>
      </c>
      <c r="K1511" t="s">
        <v>12752</v>
      </c>
      <c r="L1511" t="s">
        <v>12753</v>
      </c>
      <c r="M1511" t="s">
        <v>12754</v>
      </c>
      <c r="N1511" t="s">
        <v>12755</v>
      </c>
      <c r="O1511" t="s">
        <v>12756</v>
      </c>
      <c r="P1511" t="s">
        <v>12757</v>
      </c>
      <c r="Q1511" t="s">
        <v>12758</v>
      </c>
      <c r="R1511" t="s">
        <v>12759</v>
      </c>
      <c r="S1511" t="s">
        <v>12760</v>
      </c>
      <c r="T1511" t="s">
        <v>12761</v>
      </c>
      <c r="U1511" t="s">
        <v>12762</v>
      </c>
      <c r="V1511" t="s">
        <v>12763</v>
      </c>
      <c r="W1511" t="s">
        <v>12764</v>
      </c>
      <c r="X1511" t="s">
        <v>12765</v>
      </c>
      <c r="Y1511" t="s">
        <v>12766</v>
      </c>
    </row>
    <row r="1512" spans="1:25" x14ac:dyDescent="0.3">
      <c r="A1512" t="s">
        <v>1877</v>
      </c>
      <c r="B1512">
        <v>76</v>
      </c>
      <c r="C1512">
        <v>31608</v>
      </c>
      <c r="D1512">
        <v>0</v>
      </c>
      <c r="E1512" t="s">
        <v>1878</v>
      </c>
      <c r="F1512">
        <v>9999</v>
      </c>
      <c r="G1512">
        <v>0.05</v>
      </c>
      <c r="H1512" t="s">
        <v>5120</v>
      </c>
      <c r="I1512" t="s">
        <v>5120</v>
      </c>
      <c r="J1512" t="s">
        <v>12767</v>
      </c>
    </row>
    <row r="1513" spans="1:25" x14ac:dyDescent="0.3">
      <c r="A1513" t="s">
        <v>4499</v>
      </c>
      <c r="B1513">
        <v>76</v>
      </c>
      <c r="C1513">
        <v>99161</v>
      </c>
      <c r="D1513">
        <v>146</v>
      </c>
      <c r="E1513" t="s">
        <v>2828</v>
      </c>
      <c r="F1513">
        <v>9999</v>
      </c>
      <c r="G1513">
        <v>0</v>
      </c>
      <c r="H1513" t="s">
        <v>5120</v>
      </c>
    </row>
    <row r="1514" spans="1:25" x14ac:dyDescent="0.3">
      <c r="A1514" t="s">
        <v>4690</v>
      </c>
      <c r="B1514">
        <v>76</v>
      </c>
      <c r="C1514">
        <v>20887</v>
      </c>
      <c r="D1514">
        <v>0</v>
      </c>
      <c r="E1514" t="s">
        <v>3357</v>
      </c>
      <c r="F1514">
        <v>9999</v>
      </c>
      <c r="G1514">
        <v>5.25</v>
      </c>
      <c r="H1514" t="s">
        <v>12768</v>
      </c>
    </row>
    <row r="1515" spans="1:25" x14ac:dyDescent="0.3">
      <c r="A1515" t="s">
        <v>3162</v>
      </c>
      <c r="B1515">
        <v>76</v>
      </c>
      <c r="C1515">
        <v>33596</v>
      </c>
      <c r="D1515">
        <v>0</v>
      </c>
      <c r="E1515" t="s">
        <v>3163</v>
      </c>
      <c r="F1515">
        <v>9999</v>
      </c>
      <c r="G1515">
        <v>0.21666666666666667</v>
      </c>
      <c r="H1515" t="s">
        <v>12769</v>
      </c>
    </row>
    <row r="1516" spans="1:25" x14ac:dyDescent="0.3">
      <c r="A1516" t="s">
        <v>4452</v>
      </c>
      <c r="B1516">
        <v>76</v>
      </c>
      <c r="C1516">
        <v>33154</v>
      </c>
      <c r="D1516">
        <v>0</v>
      </c>
      <c r="E1516" t="s">
        <v>2739</v>
      </c>
      <c r="F1516">
        <v>9999</v>
      </c>
      <c r="G1516">
        <v>5.0666666666666664</v>
      </c>
      <c r="H1516" t="s">
        <v>12770</v>
      </c>
    </row>
    <row r="1517" spans="1:25" x14ac:dyDescent="0.3">
      <c r="A1517" t="s">
        <v>4077</v>
      </c>
      <c r="B1517">
        <v>76</v>
      </c>
      <c r="C1517">
        <v>99033</v>
      </c>
      <c r="D1517">
        <v>106</v>
      </c>
      <c r="E1517" t="s">
        <v>4831</v>
      </c>
      <c r="F1517">
        <v>9999</v>
      </c>
      <c r="G1517">
        <v>9.8166666666666664</v>
      </c>
      <c r="H1517" t="s">
        <v>12771</v>
      </c>
    </row>
    <row r="1518" spans="1:25" x14ac:dyDescent="0.3">
      <c r="A1518" t="s">
        <v>3521</v>
      </c>
      <c r="B1518">
        <v>76</v>
      </c>
      <c r="C1518">
        <v>24355</v>
      </c>
      <c r="D1518">
        <v>0</v>
      </c>
      <c r="E1518" t="s">
        <v>629</v>
      </c>
      <c r="F1518">
        <v>9999</v>
      </c>
      <c r="G1518">
        <v>1.3666666666666667</v>
      </c>
      <c r="H1518" t="s">
        <v>12772</v>
      </c>
    </row>
    <row r="1519" spans="1:25" x14ac:dyDescent="0.3">
      <c r="A1519" t="s">
        <v>4671</v>
      </c>
      <c r="B1519">
        <v>78</v>
      </c>
      <c r="C1519">
        <v>99161</v>
      </c>
      <c r="D1519">
        <v>149</v>
      </c>
      <c r="E1519" t="s">
        <v>3157</v>
      </c>
      <c r="F1519">
        <v>1</v>
      </c>
      <c r="G1519">
        <v>0.10625</v>
      </c>
      <c r="H1519" t="s">
        <v>5120</v>
      </c>
      <c r="I1519" t="s">
        <v>12773</v>
      </c>
      <c r="J1519" t="s">
        <v>12774</v>
      </c>
      <c r="K1519" t="s">
        <v>12775</v>
      </c>
      <c r="L1519" t="s">
        <v>12776</v>
      </c>
      <c r="M1519" t="s">
        <v>12777</v>
      </c>
      <c r="N1519" t="s">
        <v>12778</v>
      </c>
      <c r="O1519" t="s">
        <v>12779</v>
      </c>
    </row>
    <row r="1520" spans="1:25" x14ac:dyDescent="0.3">
      <c r="A1520" t="s">
        <v>3748</v>
      </c>
      <c r="B1520">
        <v>78</v>
      </c>
      <c r="C1520">
        <v>28700</v>
      </c>
      <c r="D1520">
        <v>0</v>
      </c>
      <c r="E1520" t="s">
        <v>1200</v>
      </c>
      <c r="F1520">
        <v>1</v>
      </c>
      <c r="G1520">
        <v>0</v>
      </c>
      <c r="H1520" t="s">
        <v>5120</v>
      </c>
    </row>
    <row r="1521" spans="1:18" x14ac:dyDescent="0.3">
      <c r="A1521" t="s">
        <v>3930</v>
      </c>
      <c r="B1521">
        <v>78</v>
      </c>
      <c r="C1521">
        <v>30577</v>
      </c>
      <c r="D1521">
        <v>0</v>
      </c>
      <c r="E1521" t="s">
        <v>1614</v>
      </c>
      <c r="F1521">
        <v>1</v>
      </c>
      <c r="G1521">
        <v>0</v>
      </c>
      <c r="H1521" t="s">
        <v>5120</v>
      </c>
    </row>
    <row r="1522" spans="1:18" x14ac:dyDescent="0.3">
      <c r="A1522" t="s">
        <v>3820</v>
      </c>
      <c r="B1522">
        <v>78</v>
      </c>
      <c r="C1522">
        <v>29451</v>
      </c>
      <c r="D1522">
        <v>0</v>
      </c>
      <c r="E1522" t="s">
        <v>1354</v>
      </c>
      <c r="F1522">
        <v>1</v>
      </c>
      <c r="G1522">
        <v>0</v>
      </c>
      <c r="H1522" t="s">
        <v>5120</v>
      </c>
    </row>
    <row r="1523" spans="1:18" x14ac:dyDescent="0.3">
      <c r="A1523" t="s">
        <v>4663</v>
      </c>
      <c r="B1523">
        <v>78</v>
      </c>
      <c r="C1523">
        <v>33583</v>
      </c>
      <c r="D1523">
        <v>0</v>
      </c>
      <c r="E1523" t="s">
        <v>3141</v>
      </c>
      <c r="F1523">
        <v>1</v>
      </c>
      <c r="G1523">
        <v>3.5444444433333335</v>
      </c>
      <c r="H1523" t="s">
        <v>5120</v>
      </c>
      <c r="I1523" t="s">
        <v>12780</v>
      </c>
      <c r="J1523" t="s">
        <v>12781</v>
      </c>
      <c r="K1523" t="s">
        <v>12782</v>
      </c>
      <c r="L1523" t="s">
        <v>12783</v>
      </c>
      <c r="M1523" t="s">
        <v>12784</v>
      </c>
      <c r="N1523" t="s">
        <v>12785</v>
      </c>
      <c r="O1523" t="s">
        <v>12786</v>
      </c>
      <c r="P1523" t="s">
        <v>12787</v>
      </c>
    </row>
    <row r="1524" spans="1:18" x14ac:dyDescent="0.3">
      <c r="A1524" t="s">
        <v>4560</v>
      </c>
      <c r="B1524">
        <v>78</v>
      </c>
      <c r="C1524">
        <v>99062</v>
      </c>
      <c r="D1524">
        <v>157</v>
      </c>
      <c r="E1524" t="s">
        <v>2945</v>
      </c>
      <c r="F1524">
        <v>1</v>
      </c>
      <c r="G1524">
        <v>13.652083333333334</v>
      </c>
      <c r="H1524" t="s">
        <v>12788</v>
      </c>
      <c r="I1524" t="s">
        <v>12789</v>
      </c>
      <c r="J1524" t="s">
        <v>12790</v>
      </c>
      <c r="K1524" t="s">
        <v>12791</v>
      </c>
      <c r="L1524" t="s">
        <v>12792</v>
      </c>
      <c r="M1524" t="s">
        <v>12793</v>
      </c>
      <c r="N1524" t="s">
        <v>12794</v>
      </c>
      <c r="O1524" t="s">
        <v>12795</v>
      </c>
    </row>
    <row r="1525" spans="1:18" x14ac:dyDescent="0.3">
      <c r="A1525" t="s">
        <v>4582</v>
      </c>
      <c r="B1525">
        <v>78</v>
      </c>
      <c r="C1525">
        <v>99161</v>
      </c>
      <c r="D1525">
        <v>158</v>
      </c>
      <c r="E1525" t="s">
        <v>2983</v>
      </c>
      <c r="F1525">
        <v>1</v>
      </c>
      <c r="G1525">
        <v>0.15833333333333333</v>
      </c>
      <c r="H1525" t="s">
        <v>12796</v>
      </c>
      <c r="I1525" t="s">
        <v>12797</v>
      </c>
      <c r="J1525" t="s">
        <v>12798</v>
      </c>
      <c r="K1525" t="s">
        <v>12799</v>
      </c>
      <c r="L1525" t="s">
        <v>12800</v>
      </c>
      <c r="M1525" t="s">
        <v>12801</v>
      </c>
      <c r="N1525" t="s">
        <v>12802</v>
      </c>
      <c r="O1525" t="s">
        <v>12803</v>
      </c>
    </row>
    <row r="1526" spans="1:18" x14ac:dyDescent="0.3">
      <c r="A1526" t="s">
        <v>4661</v>
      </c>
      <c r="B1526">
        <v>78</v>
      </c>
      <c r="C1526">
        <v>99166</v>
      </c>
      <c r="D1526">
        <v>1</v>
      </c>
      <c r="E1526" t="s">
        <v>3136</v>
      </c>
      <c r="F1526">
        <v>1</v>
      </c>
      <c r="G1526">
        <v>7.4145833333333337</v>
      </c>
      <c r="H1526" t="s">
        <v>12804</v>
      </c>
      <c r="I1526" t="s">
        <v>12805</v>
      </c>
      <c r="J1526" t="s">
        <v>12806</v>
      </c>
      <c r="K1526" t="s">
        <v>12807</v>
      </c>
      <c r="L1526" t="s">
        <v>12808</v>
      </c>
      <c r="M1526" t="s">
        <v>12809</v>
      </c>
      <c r="N1526" t="s">
        <v>12810</v>
      </c>
      <c r="O1526" t="s">
        <v>12811</v>
      </c>
    </row>
    <row r="1527" spans="1:18" x14ac:dyDescent="0.3">
      <c r="A1527" t="s">
        <v>4660</v>
      </c>
      <c r="B1527">
        <v>78</v>
      </c>
      <c r="C1527">
        <v>99166</v>
      </c>
      <c r="D1527">
        <v>0</v>
      </c>
      <c r="E1527" t="s">
        <v>3134</v>
      </c>
      <c r="F1527">
        <v>1</v>
      </c>
      <c r="G1527">
        <v>7.0181818183333338</v>
      </c>
      <c r="H1527" t="s">
        <v>12812</v>
      </c>
      <c r="I1527" t="s">
        <v>12813</v>
      </c>
      <c r="J1527" t="s">
        <v>12814</v>
      </c>
      <c r="K1527" t="s">
        <v>12815</v>
      </c>
      <c r="L1527" t="s">
        <v>12816</v>
      </c>
      <c r="M1527" t="s">
        <v>12817</v>
      </c>
      <c r="N1527" t="s">
        <v>12818</v>
      </c>
      <c r="O1527" t="s">
        <v>12819</v>
      </c>
      <c r="P1527" t="s">
        <v>12820</v>
      </c>
      <c r="Q1527" t="s">
        <v>12821</v>
      </c>
      <c r="R1527" t="s">
        <v>12822</v>
      </c>
    </row>
    <row r="1528" spans="1:18" x14ac:dyDescent="0.3">
      <c r="A1528" t="s">
        <v>4593</v>
      </c>
      <c r="B1528">
        <v>78</v>
      </c>
      <c r="C1528">
        <v>32761</v>
      </c>
      <c r="D1528">
        <v>2</v>
      </c>
      <c r="E1528" t="s">
        <v>747</v>
      </c>
      <c r="F1528">
        <v>1</v>
      </c>
      <c r="G1528">
        <v>0.25833333333333336</v>
      </c>
      <c r="H1528" t="s">
        <v>12823</v>
      </c>
      <c r="I1528" t="s">
        <v>12824</v>
      </c>
    </row>
    <row r="1529" spans="1:18" x14ac:dyDescent="0.3">
      <c r="A1529" t="s">
        <v>4607</v>
      </c>
      <c r="B1529">
        <v>78</v>
      </c>
      <c r="C1529">
        <v>33435</v>
      </c>
      <c r="D1529">
        <v>0</v>
      </c>
      <c r="E1529" t="s">
        <v>3028</v>
      </c>
      <c r="F1529">
        <v>1</v>
      </c>
      <c r="G1529">
        <v>2.0541666666666667</v>
      </c>
      <c r="H1529" t="s">
        <v>12825</v>
      </c>
      <c r="I1529" t="s">
        <v>12826</v>
      </c>
      <c r="J1529" t="s">
        <v>12827</v>
      </c>
      <c r="K1529" t="s">
        <v>12828</v>
      </c>
    </row>
    <row r="1530" spans="1:18" x14ac:dyDescent="0.3">
      <c r="A1530" t="s">
        <v>4569</v>
      </c>
      <c r="B1530">
        <v>78</v>
      </c>
      <c r="C1530">
        <v>99033</v>
      </c>
      <c r="D1530">
        <v>311</v>
      </c>
      <c r="E1530" t="s">
        <v>2962</v>
      </c>
      <c r="F1530">
        <v>1</v>
      </c>
      <c r="G1530">
        <v>0.20333333333333334</v>
      </c>
      <c r="H1530" t="s">
        <v>12829</v>
      </c>
      <c r="I1530" t="s">
        <v>12830</v>
      </c>
      <c r="J1530" t="s">
        <v>12831</v>
      </c>
      <c r="K1530" t="s">
        <v>12832</v>
      </c>
      <c r="L1530" t="s">
        <v>12833</v>
      </c>
    </row>
    <row r="1531" spans="1:18" x14ac:dyDescent="0.3">
      <c r="A1531" t="s">
        <v>3888</v>
      </c>
      <c r="B1531">
        <v>78</v>
      </c>
      <c r="C1531">
        <v>29972</v>
      </c>
      <c r="D1531">
        <v>0</v>
      </c>
      <c r="E1531" t="s">
        <v>1444</v>
      </c>
      <c r="F1531">
        <v>1</v>
      </c>
      <c r="G1531">
        <v>0.28333333333333333</v>
      </c>
      <c r="H1531" t="s">
        <v>12834</v>
      </c>
    </row>
    <row r="1532" spans="1:18" x14ac:dyDescent="0.3">
      <c r="A1532" t="s">
        <v>4240</v>
      </c>
      <c r="B1532">
        <v>78</v>
      </c>
      <c r="C1532">
        <v>32495</v>
      </c>
      <c r="D1532">
        <v>0</v>
      </c>
      <c r="E1532" t="s">
        <v>2297</v>
      </c>
      <c r="F1532">
        <v>1</v>
      </c>
      <c r="G1532">
        <v>0.16666666666666666</v>
      </c>
      <c r="H1532" t="s">
        <v>12835</v>
      </c>
    </row>
    <row r="1533" spans="1:18" x14ac:dyDescent="0.3">
      <c r="A1533" t="s">
        <v>4601</v>
      </c>
      <c r="B1533">
        <v>78</v>
      </c>
      <c r="C1533">
        <v>27323</v>
      </c>
      <c r="D1533">
        <v>0</v>
      </c>
      <c r="E1533" t="s">
        <v>3017</v>
      </c>
      <c r="F1533">
        <v>1</v>
      </c>
      <c r="G1533">
        <v>0.16666666666666666</v>
      </c>
      <c r="H1533" t="s">
        <v>12836</v>
      </c>
    </row>
    <row r="1534" spans="1:18" x14ac:dyDescent="0.3">
      <c r="A1534" t="s">
        <v>4002</v>
      </c>
      <c r="B1534">
        <v>78</v>
      </c>
      <c r="C1534">
        <v>31283</v>
      </c>
      <c r="D1534">
        <v>0</v>
      </c>
      <c r="E1534" t="s">
        <v>1774</v>
      </c>
      <c r="F1534">
        <v>1</v>
      </c>
      <c r="G1534">
        <v>8.8166666666666664</v>
      </c>
      <c r="H1534" t="s">
        <v>12837</v>
      </c>
    </row>
    <row r="1535" spans="1:18" x14ac:dyDescent="0.3">
      <c r="A1535" t="s">
        <v>3833</v>
      </c>
      <c r="B1535">
        <v>78</v>
      </c>
      <c r="C1535">
        <v>50407</v>
      </c>
      <c r="D1535">
        <v>0</v>
      </c>
      <c r="E1535" t="s">
        <v>1385</v>
      </c>
      <c r="F1535">
        <v>1</v>
      </c>
      <c r="G1535">
        <v>0.16666666666666666</v>
      </c>
      <c r="H1535" t="s">
        <v>12838</v>
      </c>
      <c r="I1535" t="s">
        <v>12839</v>
      </c>
    </row>
    <row r="1536" spans="1:18" x14ac:dyDescent="0.3">
      <c r="A1536" t="s">
        <v>4550</v>
      </c>
      <c r="B1536">
        <v>78</v>
      </c>
      <c r="C1536">
        <v>99033</v>
      </c>
      <c r="D1536">
        <v>114</v>
      </c>
      <c r="E1536" t="s">
        <v>4869</v>
      </c>
      <c r="F1536">
        <v>1</v>
      </c>
      <c r="G1536">
        <v>0.16666666666666666</v>
      </c>
      <c r="H1536" t="s">
        <v>12840</v>
      </c>
    </row>
    <row r="1537" spans="1:18" x14ac:dyDescent="0.3">
      <c r="A1537" t="s">
        <v>5001</v>
      </c>
      <c r="B1537">
        <v>78</v>
      </c>
      <c r="C1537">
        <v>99978</v>
      </c>
      <c r="D1537">
        <v>0</v>
      </c>
      <c r="E1537" t="s">
        <v>5002</v>
      </c>
      <c r="F1537">
        <v>1</v>
      </c>
      <c r="G1537">
        <v>0.11666666666666667</v>
      </c>
      <c r="H1537" t="s">
        <v>12841</v>
      </c>
    </row>
    <row r="1538" spans="1:18" x14ac:dyDescent="0.3">
      <c r="A1538" t="s">
        <v>4602</v>
      </c>
      <c r="B1538">
        <v>78</v>
      </c>
      <c r="C1538">
        <v>33003</v>
      </c>
      <c r="D1538">
        <v>0</v>
      </c>
      <c r="E1538" t="s">
        <v>3019</v>
      </c>
      <c r="F1538">
        <v>1</v>
      </c>
      <c r="G1538">
        <v>0.70000000000000007</v>
      </c>
      <c r="H1538" t="s">
        <v>12842</v>
      </c>
    </row>
    <row r="1539" spans="1:18" x14ac:dyDescent="0.3">
      <c r="A1539" t="s">
        <v>4551</v>
      </c>
      <c r="B1539">
        <v>78</v>
      </c>
      <c r="C1539">
        <v>99033</v>
      </c>
      <c r="D1539">
        <v>115</v>
      </c>
      <c r="E1539" t="s">
        <v>4870</v>
      </c>
      <c r="F1539">
        <v>1</v>
      </c>
      <c r="G1539">
        <v>0.98333333333333339</v>
      </c>
      <c r="H1539" t="s">
        <v>12843</v>
      </c>
    </row>
    <row r="1540" spans="1:18" x14ac:dyDescent="0.3">
      <c r="A1540" t="s">
        <v>4557</v>
      </c>
      <c r="B1540">
        <v>78</v>
      </c>
      <c r="C1540">
        <v>99062</v>
      </c>
      <c r="D1540">
        <v>151</v>
      </c>
      <c r="E1540" t="s">
        <v>2938</v>
      </c>
      <c r="F1540">
        <v>10</v>
      </c>
      <c r="G1540">
        <v>8.1666666666666661</v>
      </c>
      <c r="H1540" t="s">
        <v>5120</v>
      </c>
      <c r="I1540" t="s">
        <v>12844</v>
      </c>
      <c r="J1540" t="s">
        <v>12845</v>
      </c>
      <c r="K1540" t="s">
        <v>12846</v>
      </c>
      <c r="L1540" t="s">
        <v>12847</v>
      </c>
      <c r="M1540" t="s">
        <v>12848</v>
      </c>
      <c r="N1540" t="s">
        <v>12849</v>
      </c>
      <c r="O1540" t="s">
        <v>12850</v>
      </c>
    </row>
    <row r="1541" spans="1:18" x14ac:dyDescent="0.3">
      <c r="A1541" t="s">
        <v>4573</v>
      </c>
      <c r="B1541">
        <v>78</v>
      </c>
      <c r="C1541">
        <v>99062</v>
      </c>
      <c r="D1541">
        <v>158</v>
      </c>
      <c r="E1541" t="s">
        <v>2970</v>
      </c>
      <c r="F1541">
        <v>10</v>
      </c>
      <c r="G1541">
        <v>0.16250000000000001</v>
      </c>
      <c r="H1541" t="s">
        <v>12851</v>
      </c>
      <c r="I1541" t="s">
        <v>12852</v>
      </c>
      <c r="J1541" t="s">
        <v>12853</v>
      </c>
      <c r="K1541" t="s">
        <v>12854</v>
      </c>
      <c r="L1541" t="s">
        <v>12855</v>
      </c>
      <c r="M1541" t="s">
        <v>12856</v>
      </c>
      <c r="N1541" t="s">
        <v>12857</v>
      </c>
      <c r="O1541" t="s">
        <v>12858</v>
      </c>
    </row>
    <row r="1542" spans="1:18" x14ac:dyDescent="0.3">
      <c r="A1542" t="s">
        <v>4576</v>
      </c>
      <c r="B1542">
        <v>78</v>
      </c>
      <c r="C1542">
        <v>99062</v>
      </c>
      <c r="D1542">
        <v>159</v>
      </c>
      <c r="E1542" t="s">
        <v>2976</v>
      </c>
      <c r="F1542">
        <v>10</v>
      </c>
      <c r="G1542">
        <v>0.13333333333333333</v>
      </c>
      <c r="H1542" t="s">
        <v>12859</v>
      </c>
      <c r="I1542" t="s">
        <v>12860</v>
      </c>
      <c r="J1542" t="s">
        <v>12861</v>
      </c>
      <c r="K1542" t="s">
        <v>12862</v>
      </c>
      <c r="L1542" t="s">
        <v>12863</v>
      </c>
      <c r="M1542" t="s">
        <v>12864</v>
      </c>
      <c r="N1542" t="s">
        <v>12865</v>
      </c>
      <c r="O1542" t="s">
        <v>12866</v>
      </c>
    </row>
    <row r="1543" spans="1:18" x14ac:dyDescent="0.3">
      <c r="A1543" t="s">
        <v>3489</v>
      </c>
      <c r="B1543">
        <v>78</v>
      </c>
      <c r="C1543">
        <v>99079</v>
      </c>
      <c r="D1543">
        <v>0</v>
      </c>
      <c r="E1543" t="s">
        <v>540</v>
      </c>
      <c r="F1543">
        <v>10</v>
      </c>
      <c r="G1543">
        <v>11.566666666666666</v>
      </c>
      <c r="H1543" t="s">
        <v>12867</v>
      </c>
      <c r="I1543" t="s">
        <v>12868</v>
      </c>
      <c r="J1543" t="s">
        <v>12869</v>
      </c>
      <c r="K1543" t="s">
        <v>12870</v>
      </c>
      <c r="L1543" t="s">
        <v>12871</v>
      </c>
      <c r="M1543" t="s">
        <v>12872</v>
      </c>
      <c r="N1543" t="s">
        <v>12873</v>
      </c>
      <c r="O1543" t="s">
        <v>12874</v>
      </c>
    </row>
    <row r="1544" spans="1:18" x14ac:dyDescent="0.3">
      <c r="A1544" t="s">
        <v>4457</v>
      </c>
      <c r="B1544">
        <v>78</v>
      </c>
      <c r="C1544">
        <v>99062</v>
      </c>
      <c r="D1544">
        <v>67</v>
      </c>
      <c r="E1544" t="s">
        <v>2749</v>
      </c>
      <c r="F1544">
        <v>10</v>
      </c>
      <c r="G1544">
        <v>13.53125</v>
      </c>
      <c r="H1544" t="s">
        <v>12875</v>
      </c>
      <c r="I1544" t="s">
        <v>12876</v>
      </c>
      <c r="J1544" t="s">
        <v>12877</v>
      </c>
      <c r="K1544" t="s">
        <v>12878</v>
      </c>
      <c r="L1544" t="s">
        <v>12879</v>
      </c>
      <c r="M1544" t="s">
        <v>12880</v>
      </c>
      <c r="N1544" t="s">
        <v>12881</v>
      </c>
      <c r="O1544" t="s">
        <v>12882</v>
      </c>
    </row>
    <row r="1545" spans="1:18" x14ac:dyDescent="0.3">
      <c r="A1545" t="s">
        <v>3587</v>
      </c>
      <c r="B1545">
        <v>78</v>
      </c>
      <c r="C1545">
        <v>25763</v>
      </c>
      <c r="D1545">
        <v>0</v>
      </c>
      <c r="E1545" t="s">
        <v>821</v>
      </c>
      <c r="F1545">
        <v>15</v>
      </c>
      <c r="G1545">
        <v>18.850000000000001</v>
      </c>
      <c r="H1545" t="s">
        <v>12883</v>
      </c>
      <c r="I1545" t="s">
        <v>12884</v>
      </c>
    </row>
    <row r="1546" spans="1:18" x14ac:dyDescent="0.3">
      <c r="A1546" t="s">
        <v>5003</v>
      </c>
      <c r="B1546">
        <v>78</v>
      </c>
      <c r="C1546">
        <v>31724</v>
      </c>
      <c r="D1546">
        <v>0</v>
      </c>
      <c r="E1546" t="s">
        <v>5004</v>
      </c>
      <c r="F1546">
        <v>20</v>
      </c>
      <c r="G1546">
        <v>7.1796296283333332</v>
      </c>
      <c r="H1546" t="s">
        <v>5120</v>
      </c>
      <c r="I1546" t="s">
        <v>12885</v>
      </c>
      <c r="J1546" t="s">
        <v>12886</v>
      </c>
      <c r="K1546" t="s">
        <v>12887</v>
      </c>
      <c r="L1546" t="s">
        <v>12888</v>
      </c>
      <c r="M1546" t="s">
        <v>12889</v>
      </c>
      <c r="N1546" t="s">
        <v>12890</v>
      </c>
      <c r="O1546" t="s">
        <v>12891</v>
      </c>
      <c r="P1546" t="s">
        <v>12892</v>
      </c>
    </row>
    <row r="1547" spans="1:18" x14ac:dyDescent="0.3">
      <c r="A1547" t="s">
        <v>4669</v>
      </c>
      <c r="B1547">
        <v>78</v>
      </c>
      <c r="C1547">
        <v>99062</v>
      </c>
      <c r="D1547">
        <v>152</v>
      </c>
      <c r="E1547" t="s">
        <v>3154</v>
      </c>
      <c r="F1547">
        <v>20</v>
      </c>
      <c r="G1547">
        <v>2.2625000000000002</v>
      </c>
      <c r="H1547" t="s">
        <v>5120</v>
      </c>
      <c r="I1547" t="s">
        <v>12893</v>
      </c>
      <c r="J1547" t="s">
        <v>12894</v>
      </c>
      <c r="K1547" t="s">
        <v>12895</v>
      </c>
      <c r="L1547" t="s">
        <v>12896</v>
      </c>
      <c r="M1547" t="s">
        <v>12897</v>
      </c>
      <c r="N1547" t="s">
        <v>12898</v>
      </c>
      <c r="O1547" t="s">
        <v>12899</v>
      </c>
    </row>
    <row r="1548" spans="1:18" x14ac:dyDescent="0.3">
      <c r="A1548" t="s">
        <v>4140</v>
      </c>
      <c r="B1548">
        <v>78</v>
      </c>
      <c r="C1548">
        <v>99033</v>
      </c>
      <c r="D1548">
        <v>140</v>
      </c>
      <c r="E1548" t="s">
        <v>4847</v>
      </c>
      <c r="F1548">
        <v>20</v>
      </c>
      <c r="G1548">
        <v>9.2000000000000011</v>
      </c>
      <c r="H1548" t="s">
        <v>12900</v>
      </c>
      <c r="I1548" t="s">
        <v>12901</v>
      </c>
      <c r="J1548" t="s">
        <v>12902</v>
      </c>
      <c r="K1548" t="s">
        <v>12903</v>
      </c>
      <c r="L1548" t="s">
        <v>12904</v>
      </c>
      <c r="M1548" t="s">
        <v>12905</v>
      </c>
      <c r="N1548" t="s">
        <v>12906</v>
      </c>
      <c r="O1548" t="s">
        <v>12907</v>
      </c>
    </row>
    <row r="1549" spans="1:18" x14ac:dyDescent="0.3">
      <c r="A1549" t="s">
        <v>4485</v>
      </c>
      <c r="B1549">
        <v>78</v>
      </c>
      <c r="C1549">
        <v>33230</v>
      </c>
      <c r="D1549">
        <v>0</v>
      </c>
      <c r="E1549" t="s">
        <v>2801</v>
      </c>
      <c r="F1549">
        <v>20</v>
      </c>
      <c r="G1549">
        <v>6.885416666666667</v>
      </c>
      <c r="H1549" t="s">
        <v>12908</v>
      </c>
      <c r="I1549" t="s">
        <v>12909</v>
      </c>
      <c r="J1549" t="s">
        <v>12910</v>
      </c>
      <c r="K1549" t="s">
        <v>12911</v>
      </c>
      <c r="L1549" t="s">
        <v>12912</v>
      </c>
      <c r="M1549" t="s">
        <v>12913</v>
      </c>
      <c r="N1549" t="s">
        <v>12914</v>
      </c>
      <c r="O1549" t="s">
        <v>12915</v>
      </c>
    </row>
    <row r="1550" spans="1:18" x14ac:dyDescent="0.3">
      <c r="A1550" t="s">
        <v>3738</v>
      </c>
      <c r="B1550">
        <v>78</v>
      </c>
      <c r="C1550">
        <v>28629</v>
      </c>
      <c r="D1550">
        <v>0</v>
      </c>
      <c r="E1550" t="s">
        <v>1181</v>
      </c>
      <c r="F1550">
        <v>20</v>
      </c>
      <c r="G1550">
        <v>4.9712121199999997</v>
      </c>
      <c r="H1550" t="s">
        <v>12916</v>
      </c>
      <c r="I1550" t="s">
        <v>12917</v>
      </c>
      <c r="J1550" t="s">
        <v>12918</v>
      </c>
      <c r="K1550" t="s">
        <v>12919</v>
      </c>
      <c r="L1550" t="s">
        <v>12920</v>
      </c>
      <c r="M1550" t="s">
        <v>12921</v>
      </c>
      <c r="N1550" t="s">
        <v>12922</v>
      </c>
      <c r="O1550" t="s">
        <v>12923</v>
      </c>
      <c r="P1550" t="s">
        <v>12924</v>
      </c>
      <c r="Q1550" t="s">
        <v>12925</v>
      </c>
      <c r="R1550" t="s">
        <v>12926</v>
      </c>
    </row>
    <row r="1551" spans="1:18" x14ac:dyDescent="0.3">
      <c r="A1551" t="s">
        <v>4093</v>
      </c>
      <c r="B1551">
        <v>78</v>
      </c>
      <c r="C1551">
        <v>31742</v>
      </c>
      <c r="D1551">
        <v>0</v>
      </c>
      <c r="E1551" t="s">
        <v>1973</v>
      </c>
      <c r="F1551">
        <v>30</v>
      </c>
      <c r="G1551">
        <v>8.7000000000000011</v>
      </c>
      <c r="H1551" t="s">
        <v>5120</v>
      </c>
      <c r="I1551" t="s">
        <v>12927</v>
      </c>
      <c r="J1551" t="s">
        <v>12928</v>
      </c>
      <c r="K1551" t="s">
        <v>12929</v>
      </c>
      <c r="L1551" t="s">
        <v>12930</v>
      </c>
      <c r="M1551" t="s">
        <v>12931</v>
      </c>
      <c r="N1551" t="s">
        <v>12932</v>
      </c>
      <c r="O1551" t="s">
        <v>12933</v>
      </c>
      <c r="P1551" t="s">
        <v>12934</v>
      </c>
    </row>
    <row r="1552" spans="1:18" x14ac:dyDescent="0.3">
      <c r="A1552" t="s">
        <v>4670</v>
      </c>
      <c r="B1552">
        <v>78</v>
      </c>
      <c r="C1552">
        <v>99062</v>
      </c>
      <c r="D1552">
        <v>153</v>
      </c>
      <c r="E1552" t="s">
        <v>3156</v>
      </c>
      <c r="F1552">
        <v>30</v>
      </c>
      <c r="G1552">
        <v>0.53125</v>
      </c>
      <c r="H1552" t="s">
        <v>5120</v>
      </c>
      <c r="I1552" t="s">
        <v>12935</v>
      </c>
      <c r="J1552" t="s">
        <v>12936</v>
      </c>
      <c r="K1552" t="s">
        <v>12937</v>
      </c>
      <c r="L1552" t="s">
        <v>12938</v>
      </c>
      <c r="M1552" t="s">
        <v>12939</v>
      </c>
      <c r="N1552" t="s">
        <v>12940</v>
      </c>
      <c r="O1552" t="s">
        <v>12941</v>
      </c>
    </row>
    <row r="1553" spans="1:17" x14ac:dyDescent="0.3">
      <c r="A1553" t="s">
        <v>4106</v>
      </c>
      <c r="B1553">
        <v>78</v>
      </c>
      <c r="C1553">
        <v>31915</v>
      </c>
      <c r="D1553">
        <v>0</v>
      </c>
      <c r="E1553" t="s">
        <v>120</v>
      </c>
      <c r="F1553">
        <v>30</v>
      </c>
      <c r="G1553">
        <v>8.5104166666666661</v>
      </c>
      <c r="H1553" t="s">
        <v>12942</v>
      </c>
      <c r="I1553" t="s">
        <v>12943</v>
      </c>
      <c r="J1553" t="s">
        <v>12944</v>
      </c>
      <c r="K1553" t="s">
        <v>12945</v>
      </c>
      <c r="L1553" t="s">
        <v>12946</v>
      </c>
      <c r="M1553" t="s">
        <v>12947</v>
      </c>
      <c r="N1553" t="s">
        <v>12948</v>
      </c>
      <c r="O1553" t="s">
        <v>12949</v>
      </c>
    </row>
    <row r="1554" spans="1:17" x14ac:dyDescent="0.3">
      <c r="A1554" t="s">
        <v>4008</v>
      </c>
      <c r="B1554">
        <v>78</v>
      </c>
      <c r="C1554">
        <v>16015</v>
      </c>
      <c r="D1554">
        <v>1</v>
      </c>
      <c r="E1554" t="s">
        <v>1785</v>
      </c>
      <c r="F1554">
        <v>30</v>
      </c>
      <c r="G1554">
        <v>4.7416666666666671</v>
      </c>
      <c r="H1554" t="s">
        <v>12950</v>
      </c>
      <c r="I1554" t="s">
        <v>12951</v>
      </c>
      <c r="J1554" t="s">
        <v>12952</v>
      </c>
      <c r="K1554" t="s">
        <v>12953</v>
      </c>
      <c r="L1554" t="s">
        <v>12954</v>
      </c>
      <c r="M1554" t="s">
        <v>12955</v>
      </c>
      <c r="N1554" t="s">
        <v>12956</v>
      </c>
      <c r="O1554" t="s">
        <v>12957</v>
      </c>
    </row>
    <row r="1555" spans="1:17" x14ac:dyDescent="0.3">
      <c r="A1555" t="s">
        <v>3396</v>
      </c>
      <c r="B1555">
        <v>78</v>
      </c>
      <c r="C1555">
        <v>9577</v>
      </c>
      <c r="D1555">
        <v>0</v>
      </c>
      <c r="E1555" t="s">
        <v>240</v>
      </c>
      <c r="F1555">
        <v>35</v>
      </c>
      <c r="G1555">
        <v>4.0083333333333337</v>
      </c>
      <c r="H1555" t="s">
        <v>12958</v>
      </c>
      <c r="I1555" t="s">
        <v>12959</v>
      </c>
      <c r="J1555" t="s">
        <v>12960</v>
      </c>
      <c r="K1555" t="s">
        <v>12961</v>
      </c>
      <c r="L1555" t="s">
        <v>12962</v>
      </c>
      <c r="M1555" t="s">
        <v>12963</v>
      </c>
    </row>
    <row r="1556" spans="1:17" x14ac:dyDescent="0.3">
      <c r="A1556" t="s">
        <v>3514</v>
      </c>
      <c r="B1556">
        <v>78</v>
      </c>
      <c r="C1556">
        <v>24251</v>
      </c>
      <c r="D1556">
        <v>0</v>
      </c>
      <c r="E1556" t="s">
        <v>614</v>
      </c>
      <c r="F1556">
        <v>40</v>
      </c>
      <c r="G1556">
        <v>4.0854166666666671</v>
      </c>
      <c r="H1556" t="s">
        <v>5120</v>
      </c>
      <c r="I1556" t="s">
        <v>12964</v>
      </c>
      <c r="J1556" t="s">
        <v>12965</v>
      </c>
      <c r="K1556" t="s">
        <v>12966</v>
      </c>
      <c r="L1556" t="s">
        <v>12967</v>
      </c>
      <c r="M1556" t="s">
        <v>12968</v>
      </c>
      <c r="N1556" t="s">
        <v>12969</v>
      </c>
      <c r="O1556" t="s">
        <v>12970</v>
      </c>
    </row>
    <row r="1557" spans="1:17" x14ac:dyDescent="0.3">
      <c r="A1557" t="s">
        <v>4632</v>
      </c>
      <c r="B1557">
        <v>78</v>
      </c>
      <c r="C1557">
        <v>31871</v>
      </c>
      <c r="D1557">
        <v>0</v>
      </c>
      <c r="E1557" t="s">
        <v>3076</v>
      </c>
      <c r="F1557">
        <v>40</v>
      </c>
      <c r="G1557">
        <v>1.7416666666666667</v>
      </c>
      <c r="H1557" t="s">
        <v>5120</v>
      </c>
      <c r="I1557" t="s">
        <v>12971</v>
      </c>
      <c r="J1557" t="s">
        <v>12972</v>
      </c>
      <c r="K1557" t="s">
        <v>12973</v>
      </c>
      <c r="L1557" t="s">
        <v>12974</v>
      </c>
      <c r="M1557" t="s">
        <v>12975</v>
      </c>
      <c r="N1557" t="s">
        <v>12976</v>
      </c>
      <c r="O1557" t="s">
        <v>12977</v>
      </c>
    </row>
    <row r="1558" spans="1:17" x14ac:dyDescent="0.3">
      <c r="A1558" t="s">
        <v>4482</v>
      </c>
      <c r="B1558">
        <v>78</v>
      </c>
      <c r="C1558">
        <v>99128</v>
      </c>
      <c r="D1558">
        <v>3</v>
      </c>
      <c r="E1558" t="s">
        <v>2796</v>
      </c>
      <c r="F1558">
        <v>40</v>
      </c>
      <c r="G1558">
        <v>5.4812500000000002</v>
      </c>
      <c r="H1558" t="s">
        <v>12978</v>
      </c>
      <c r="I1558" t="s">
        <v>12979</v>
      </c>
      <c r="J1558" t="s">
        <v>12980</v>
      </c>
      <c r="K1558" t="s">
        <v>12981</v>
      </c>
      <c r="L1558" t="s">
        <v>12982</v>
      </c>
      <c r="M1558" t="s">
        <v>12983</v>
      </c>
      <c r="N1558" t="s">
        <v>12984</v>
      </c>
      <c r="O1558" t="s">
        <v>12985</v>
      </c>
    </row>
    <row r="1559" spans="1:17" x14ac:dyDescent="0.3">
      <c r="A1559" t="s">
        <v>3816</v>
      </c>
      <c r="B1559">
        <v>78</v>
      </c>
      <c r="C1559">
        <v>29417</v>
      </c>
      <c r="D1559">
        <v>0</v>
      </c>
      <c r="E1559" t="s">
        <v>1344</v>
      </c>
      <c r="F1559">
        <v>40</v>
      </c>
      <c r="G1559">
        <v>7.15</v>
      </c>
      <c r="H1559" t="s">
        <v>12986</v>
      </c>
      <c r="I1559" t="s">
        <v>12987</v>
      </c>
      <c r="J1559" t="s">
        <v>12988</v>
      </c>
      <c r="K1559" t="s">
        <v>12989</v>
      </c>
      <c r="L1559" t="s">
        <v>12990</v>
      </c>
      <c r="M1559" t="s">
        <v>12991</v>
      </c>
      <c r="N1559" t="s">
        <v>12992</v>
      </c>
      <c r="O1559" t="s">
        <v>12993</v>
      </c>
    </row>
    <row r="1560" spans="1:17" x14ac:dyDescent="0.3">
      <c r="A1560" t="s">
        <v>3492</v>
      </c>
      <c r="B1560">
        <v>78</v>
      </c>
      <c r="C1560">
        <v>99079</v>
      </c>
      <c r="D1560">
        <v>3</v>
      </c>
      <c r="E1560" t="s">
        <v>550</v>
      </c>
      <c r="F1560">
        <v>40</v>
      </c>
      <c r="G1560">
        <v>11.635416666666666</v>
      </c>
      <c r="H1560" t="s">
        <v>12994</v>
      </c>
      <c r="I1560" t="s">
        <v>12995</v>
      </c>
      <c r="J1560" t="s">
        <v>12996</v>
      </c>
      <c r="K1560" t="s">
        <v>12997</v>
      </c>
      <c r="L1560" t="s">
        <v>12998</v>
      </c>
      <c r="M1560" t="s">
        <v>12999</v>
      </c>
      <c r="N1560" t="s">
        <v>13000</v>
      </c>
      <c r="O1560" t="s">
        <v>13001</v>
      </c>
    </row>
    <row r="1561" spans="1:17" x14ac:dyDescent="0.3">
      <c r="A1561" t="s">
        <v>4083</v>
      </c>
      <c r="B1561">
        <v>78</v>
      </c>
      <c r="C1561">
        <v>99033</v>
      </c>
      <c r="D1561">
        <v>111</v>
      </c>
      <c r="E1561" t="s">
        <v>4835</v>
      </c>
      <c r="F1561">
        <v>50</v>
      </c>
      <c r="G1561">
        <v>4.9533333333333331</v>
      </c>
      <c r="H1561" t="s">
        <v>5120</v>
      </c>
      <c r="I1561" t="s">
        <v>5120</v>
      </c>
      <c r="J1561" t="s">
        <v>13002</v>
      </c>
      <c r="K1561" t="s">
        <v>13003</v>
      </c>
      <c r="L1561" t="s">
        <v>13004</v>
      </c>
      <c r="M1561" t="s">
        <v>13005</v>
      </c>
      <c r="N1561" t="s">
        <v>13006</v>
      </c>
      <c r="O1561" t="s">
        <v>13007</v>
      </c>
      <c r="P1561" t="s">
        <v>13008</v>
      </c>
      <c r="Q1561" t="s">
        <v>13009</v>
      </c>
    </row>
    <row r="1562" spans="1:17" x14ac:dyDescent="0.3">
      <c r="A1562" t="s">
        <v>4513</v>
      </c>
      <c r="B1562">
        <v>78</v>
      </c>
      <c r="C1562">
        <v>33306</v>
      </c>
      <c r="D1562">
        <v>0</v>
      </c>
      <c r="E1562" t="s">
        <v>2856</v>
      </c>
      <c r="F1562">
        <v>50</v>
      </c>
      <c r="G1562">
        <v>3.1037037033333332</v>
      </c>
      <c r="H1562" t="s">
        <v>5120</v>
      </c>
      <c r="I1562" t="s">
        <v>13010</v>
      </c>
      <c r="J1562" t="s">
        <v>13011</v>
      </c>
      <c r="K1562" t="s">
        <v>13012</v>
      </c>
      <c r="L1562" t="s">
        <v>13013</v>
      </c>
      <c r="M1562" t="s">
        <v>13014</v>
      </c>
      <c r="N1562" t="s">
        <v>13015</v>
      </c>
      <c r="O1562" t="s">
        <v>13016</v>
      </c>
      <c r="P1562" t="s">
        <v>13017</v>
      </c>
    </row>
    <row r="1563" spans="1:17" x14ac:dyDescent="0.3">
      <c r="A1563" t="s">
        <v>3696</v>
      </c>
      <c r="B1563">
        <v>78</v>
      </c>
      <c r="C1563">
        <v>28098</v>
      </c>
      <c r="D1563">
        <v>0</v>
      </c>
      <c r="E1563" t="s">
        <v>1086</v>
      </c>
      <c r="F1563">
        <v>50</v>
      </c>
      <c r="G1563">
        <v>1.7250000000000001</v>
      </c>
      <c r="H1563" t="s">
        <v>13018</v>
      </c>
      <c r="I1563" t="s">
        <v>13019</v>
      </c>
      <c r="J1563" t="s">
        <v>13020</v>
      </c>
      <c r="K1563" t="s">
        <v>13021</v>
      </c>
      <c r="L1563" t="s">
        <v>13022</v>
      </c>
      <c r="M1563" t="s">
        <v>13023</v>
      </c>
      <c r="N1563" t="s">
        <v>13024</v>
      </c>
      <c r="O1563" t="s">
        <v>13025</v>
      </c>
    </row>
    <row r="1564" spans="1:17" x14ac:dyDescent="0.3">
      <c r="A1564" t="s">
        <v>3761</v>
      </c>
      <c r="B1564">
        <v>78</v>
      </c>
      <c r="C1564">
        <v>28933</v>
      </c>
      <c r="D1564">
        <v>0</v>
      </c>
      <c r="E1564" t="s">
        <v>1226</v>
      </c>
      <c r="F1564">
        <v>50</v>
      </c>
      <c r="G1564">
        <v>4.9111111100000002</v>
      </c>
      <c r="H1564" t="s">
        <v>13026</v>
      </c>
      <c r="I1564" t="s">
        <v>13027</v>
      </c>
      <c r="J1564" t="s">
        <v>13028</v>
      </c>
    </row>
    <row r="1565" spans="1:17" x14ac:dyDescent="0.3">
      <c r="A1565" t="s">
        <v>3683</v>
      </c>
      <c r="B1565">
        <v>78</v>
      </c>
      <c r="C1565">
        <v>99048</v>
      </c>
      <c r="D1565">
        <v>25</v>
      </c>
      <c r="E1565" t="s">
        <v>1059</v>
      </c>
      <c r="F1565">
        <v>50</v>
      </c>
      <c r="G1565">
        <v>5.6851851849999999</v>
      </c>
      <c r="H1565" t="s">
        <v>13029</v>
      </c>
      <c r="I1565" t="s">
        <v>13030</v>
      </c>
      <c r="J1565" t="s">
        <v>13031</v>
      </c>
      <c r="K1565" t="s">
        <v>13032</v>
      </c>
      <c r="L1565" t="s">
        <v>13033</v>
      </c>
      <c r="M1565" t="s">
        <v>13034</v>
      </c>
      <c r="N1565" t="s">
        <v>13035</v>
      </c>
      <c r="O1565" t="s">
        <v>13036</v>
      </c>
      <c r="P1565" t="s">
        <v>13037</v>
      </c>
    </row>
    <row r="1566" spans="1:17" x14ac:dyDescent="0.3">
      <c r="A1566" t="s">
        <v>4363</v>
      </c>
      <c r="B1566">
        <v>78</v>
      </c>
      <c r="C1566">
        <v>32924</v>
      </c>
      <c r="D1566">
        <v>0</v>
      </c>
      <c r="E1566" t="s">
        <v>2555</v>
      </c>
      <c r="F1566">
        <v>55</v>
      </c>
      <c r="G1566">
        <v>4.5200000000000005</v>
      </c>
      <c r="H1566" t="s">
        <v>5120</v>
      </c>
      <c r="I1566" t="s">
        <v>13038</v>
      </c>
      <c r="J1566" t="s">
        <v>13039</v>
      </c>
      <c r="K1566" t="s">
        <v>13040</v>
      </c>
      <c r="L1566" t="s">
        <v>13041</v>
      </c>
    </row>
    <row r="1567" spans="1:17" x14ac:dyDescent="0.3">
      <c r="A1567" t="s">
        <v>4014</v>
      </c>
      <c r="B1567">
        <v>78</v>
      </c>
      <c r="C1567">
        <v>31358</v>
      </c>
      <c r="D1567">
        <v>1</v>
      </c>
      <c r="E1567" t="s">
        <v>1795</v>
      </c>
      <c r="F1567">
        <v>55</v>
      </c>
      <c r="G1567">
        <v>5.0541666666666671</v>
      </c>
      <c r="H1567" t="s">
        <v>13042</v>
      </c>
      <c r="I1567" t="s">
        <v>13043</v>
      </c>
      <c r="J1567" t="s">
        <v>13044</v>
      </c>
      <c r="K1567" t="s">
        <v>13045</v>
      </c>
    </row>
    <row r="1568" spans="1:17" x14ac:dyDescent="0.3">
      <c r="A1568" t="s">
        <v>4611</v>
      </c>
      <c r="B1568">
        <v>78</v>
      </c>
      <c r="C1568">
        <v>99161</v>
      </c>
      <c r="D1568">
        <v>166</v>
      </c>
      <c r="E1568" t="s">
        <v>3037</v>
      </c>
      <c r="F1568">
        <v>60</v>
      </c>
      <c r="G1568">
        <v>3.2888888883333336</v>
      </c>
      <c r="H1568" t="s">
        <v>5120</v>
      </c>
      <c r="I1568" t="s">
        <v>13046</v>
      </c>
      <c r="J1568" t="s">
        <v>13047</v>
      </c>
      <c r="K1568" t="s">
        <v>13048</v>
      </c>
      <c r="L1568" t="s">
        <v>13049</v>
      </c>
      <c r="M1568" t="s">
        <v>13050</v>
      </c>
      <c r="N1568" t="s">
        <v>13051</v>
      </c>
      <c r="O1568" t="s">
        <v>13052</v>
      </c>
      <c r="P1568" t="s">
        <v>13053</v>
      </c>
    </row>
    <row r="1569" spans="1:16" x14ac:dyDescent="0.3">
      <c r="A1569" t="s">
        <v>3527</v>
      </c>
      <c r="B1569">
        <v>78</v>
      </c>
      <c r="C1569">
        <v>24507</v>
      </c>
      <c r="D1569">
        <v>0</v>
      </c>
      <c r="E1569" t="s">
        <v>650</v>
      </c>
      <c r="F1569">
        <v>60</v>
      </c>
      <c r="G1569">
        <v>15.6875</v>
      </c>
      <c r="H1569" t="s">
        <v>13054</v>
      </c>
      <c r="I1569" t="s">
        <v>13055</v>
      </c>
      <c r="J1569" t="s">
        <v>13056</v>
      </c>
      <c r="K1569" t="s">
        <v>13057</v>
      </c>
      <c r="L1569" t="s">
        <v>13058</v>
      </c>
      <c r="M1569" t="s">
        <v>13059</v>
      </c>
      <c r="N1569" t="s">
        <v>13060</v>
      </c>
      <c r="O1569" t="s">
        <v>13061</v>
      </c>
    </row>
    <row r="1570" spans="1:16" x14ac:dyDescent="0.3">
      <c r="A1570" t="s">
        <v>3914</v>
      </c>
      <c r="B1570">
        <v>78</v>
      </c>
      <c r="C1570">
        <v>30339</v>
      </c>
      <c r="D1570">
        <v>0</v>
      </c>
      <c r="E1570" t="s">
        <v>1577</v>
      </c>
      <c r="F1570">
        <v>60</v>
      </c>
      <c r="G1570">
        <v>4.354166666666667</v>
      </c>
      <c r="H1570" t="s">
        <v>13062</v>
      </c>
      <c r="I1570" t="s">
        <v>13063</v>
      </c>
      <c r="J1570" t="s">
        <v>13064</v>
      </c>
      <c r="K1570" t="s">
        <v>13065</v>
      </c>
    </row>
    <row r="1571" spans="1:16" x14ac:dyDescent="0.3">
      <c r="A1571" t="s">
        <v>4354</v>
      </c>
      <c r="B1571">
        <v>78</v>
      </c>
      <c r="C1571">
        <v>32907</v>
      </c>
      <c r="D1571">
        <v>0</v>
      </c>
      <c r="E1571" t="s">
        <v>2533</v>
      </c>
      <c r="F1571">
        <v>60</v>
      </c>
      <c r="G1571">
        <v>8.0416666666666661</v>
      </c>
      <c r="H1571" t="s">
        <v>13066</v>
      </c>
      <c r="I1571" t="s">
        <v>13067</v>
      </c>
      <c r="J1571" t="s">
        <v>13068</v>
      </c>
      <c r="K1571" t="s">
        <v>13069</v>
      </c>
    </row>
    <row r="1572" spans="1:16" x14ac:dyDescent="0.3">
      <c r="A1572" t="s">
        <v>4562</v>
      </c>
      <c r="B1572">
        <v>78</v>
      </c>
      <c r="C1572">
        <v>31271</v>
      </c>
      <c r="D1572">
        <v>0</v>
      </c>
      <c r="E1572" t="s">
        <v>42</v>
      </c>
      <c r="F1572">
        <v>60</v>
      </c>
      <c r="G1572">
        <v>0.15833333333333333</v>
      </c>
      <c r="H1572" t="s">
        <v>13070</v>
      </c>
      <c r="I1572" t="s">
        <v>13071</v>
      </c>
    </row>
    <row r="1573" spans="1:16" x14ac:dyDescent="0.3">
      <c r="A1573" t="s">
        <v>4361</v>
      </c>
      <c r="B1573">
        <v>78</v>
      </c>
      <c r="C1573">
        <v>99099</v>
      </c>
      <c r="D1573">
        <v>1</v>
      </c>
      <c r="E1573" t="s">
        <v>2550</v>
      </c>
      <c r="F1573">
        <v>63</v>
      </c>
      <c r="G1573">
        <v>2.9583333333333335</v>
      </c>
      <c r="H1573" t="s">
        <v>13072</v>
      </c>
      <c r="I1573" t="s">
        <v>13073</v>
      </c>
    </row>
    <row r="1574" spans="1:16" x14ac:dyDescent="0.3">
      <c r="A1574" t="s">
        <v>4610</v>
      </c>
      <c r="B1574">
        <v>78</v>
      </c>
      <c r="C1574">
        <v>99062</v>
      </c>
      <c r="D1574">
        <v>166</v>
      </c>
      <c r="E1574" t="s">
        <v>3034</v>
      </c>
      <c r="F1574">
        <v>65</v>
      </c>
      <c r="G1574">
        <v>3.07037037</v>
      </c>
      <c r="H1574" t="s">
        <v>5120</v>
      </c>
      <c r="I1574" t="s">
        <v>13074</v>
      </c>
      <c r="J1574" t="s">
        <v>13075</v>
      </c>
      <c r="K1574" t="s">
        <v>13076</v>
      </c>
      <c r="L1574" t="s">
        <v>13077</v>
      </c>
      <c r="M1574" t="s">
        <v>13078</v>
      </c>
      <c r="N1574" t="s">
        <v>13079</v>
      </c>
      <c r="O1574" t="s">
        <v>13080</v>
      </c>
      <c r="P1574" t="s">
        <v>13081</v>
      </c>
    </row>
    <row r="1575" spans="1:16" x14ac:dyDescent="0.3">
      <c r="A1575" t="s">
        <v>4495</v>
      </c>
      <c r="B1575">
        <v>78</v>
      </c>
      <c r="C1575">
        <v>32761</v>
      </c>
      <c r="D1575">
        <v>3</v>
      </c>
      <c r="E1575" t="s">
        <v>747</v>
      </c>
      <c r="F1575">
        <v>65</v>
      </c>
      <c r="G1575">
        <v>4.8166666666666664</v>
      </c>
      <c r="H1575" t="s">
        <v>13082</v>
      </c>
      <c r="I1575" t="s">
        <v>13083</v>
      </c>
    </row>
    <row r="1576" spans="1:16" x14ac:dyDescent="0.3">
      <c r="A1576" t="s">
        <v>3675</v>
      </c>
      <c r="B1576">
        <v>78</v>
      </c>
      <c r="C1576">
        <v>27796</v>
      </c>
      <c r="D1576">
        <v>0</v>
      </c>
      <c r="E1576" t="s">
        <v>1039</v>
      </c>
      <c r="F1576">
        <v>70</v>
      </c>
      <c r="G1576">
        <v>8.09375</v>
      </c>
      <c r="H1576" t="s">
        <v>13084</v>
      </c>
      <c r="I1576" t="s">
        <v>13085</v>
      </c>
      <c r="J1576" t="s">
        <v>13086</v>
      </c>
      <c r="K1576" t="s">
        <v>13087</v>
      </c>
      <c r="L1576" t="s">
        <v>13088</v>
      </c>
      <c r="M1576" t="s">
        <v>13089</v>
      </c>
      <c r="N1576" t="s">
        <v>13090</v>
      </c>
      <c r="O1576" t="s">
        <v>13091</v>
      </c>
    </row>
    <row r="1577" spans="1:16" x14ac:dyDescent="0.3">
      <c r="A1577" t="s">
        <v>4554</v>
      </c>
      <c r="B1577">
        <v>78</v>
      </c>
      <c r="C1577">
        <v>22457</v>
      </c>
      <c r="D1577">
        <v>0</v>
      </c>
      <c r="E1577" t="s">
        <v>2931</v>
      </c>
      <c r="F1577">
        <v>70</v>
      </c>
      <c r="G1577">
        <v>2.8625000000000003</v>
      </c>
      <c r="H1577" t="s">
        <v>13092</v>
      </c>
      <c r="I1577" t="s">
        <v>13093</v>
      </c>
      <c r="J1577" t="s">
        <v>13094</v>
      </c>
      <c r="K1577" t="s">
        <v>13095</v>
      </c>
      <c r="L1577" t="s">
        <v>13096</v>
      </c>
      <c r="M1577" t="s">
        <v>13097</v>
      </c>
      <c r="N1577" t="s">
        <v>13098</v>
      </c>
      <c r="O1577" t="s">
        <v>13099</v>
      </c>
    </row>
    <row r="1578" spans="1:16" x14ac:dyDescent="0.3">
      <c r="A1578" t="s">
        <v>3994</v>
      </c>
      <c r="B1578">
        <v>78</v>
      </c>
      <c r="C1578">
        <v>31248</v>
      </c>
      <c r="D1578">
        <v>0</v>
      </c>
      <c r="E1578" t="s">
        <v>1758</v>
      </c>
      <c r="F1578">
        <v>70</v>
      </c>
      <c r="G1578">
        <v>8.5187500000000007</v>
      </c>
      <c r="H1578" t="s">
        <v>13100</v>
      </c>
      <c r="I1578" t="s">
        <v>13101</v>
      </c>
      <c r="J1578" t="s">
        <v>13102</v>
      </c>
      <c r="K1578" t="s">
        <v>13103</v>
      </c>
      <c r="L1578" t="s">
        <v>13104</v>
      </c>
      <c r="M1578" t="s">
        <v>13105</v>
      </c>
      <c r="N1578" t="s">
        <v>13106</v>
      </c>
      <c r="O1578" t="s">
        <v>13107</v>
      </c>
    </row>
    <row r="1579" spans="1:16" x14ac:dyDescent="0.3">
      <c r="A1579" t="s">
        <v>3487</v>
      </c>
      <c r="B1579">
        <v>78</v>
      </c>
      <c r="C1579">
        <v>24041</v>
      </c>
      <c r="D1579">
        <v>0</v>
      </c>
      <c r="E1579" t="s">
        <v>534</v>
      </c>
      <c r="F1579">
        <v>70</v>
      </c>
      <c r="G1579">
        <v>4.7020833333333334</v>
      </c>
      <c r="H1579" t="s">
        <v>13108</v>
      </c>
      <c r="I1579" t="s">
        <v>13109</v>
      </c>
      <c r="J1579" t="s">
        <v>13110</v>
      </c>
      <c r="K1579" t="s">
        <v>13111</v>
      </c>
      <c r="L1579" t="s">
        <v>13112</v>
      </c>
      <c r="M1579" t="s">
        <v>13113</v>
      </c>
      <c r="N1579" t="s">
        <v>13114</v>
      </c>
      <c r="O1579" t="s">
        <v>13115</v>
      </c>
    </row>
    <row r="1580" spans="1:16" x14ac:dyDescent="0.3">
      <c r="A1580" t="s">
        <v>4333</v>
      </c>
      <c r="B1580">
        <v>78</v>
      </c>
      <c r="C1580">
        <v>32855</v>
      </c>
      <c r="D1580">
        <v>0</v>
      </c>
      <c r="E1580" t="s">
        <v>2487</v>
      </c>
      <c r="F1580">
        <v>70</v>
      </c>
      <c r="G1580">
        <v>4.3642857133333335</v>
      </c>
      <c r="H1580" t="s">
        <v>13116</v>
      </c>
      <c r="I1580" t="s">
        <v>13117</v>
      </c>
      <c r="J1580" t="s">
        <v>13118</v>
      </c>
      <c r="K1580" t="s">
        <v>13119</v>
      </c>
      <c r="L1580" t="s">
        <v>13120</v>
      </c>
      <c r="M1580" t="s">
        <v>13121</v>
      </c>
      <c r="N1580" t="s">
        <v>13122</v>
      </c>
    </row>
    <row r="1581" spans="1:16" x14ac:dyDescent="0.3">
      <c r="A1581" t="s">
        <v>4598</v>
      </c>
      <c r="B1581">
        <v>78</v>
      </c>
      <c r="C1581">
        <v>33038</v>
      </c>
      <c r="D1581">
        <v>0</v>
      </c>
      <c r="E1581" t="s">
        <v>3010</v>
      </c>
      <c r="F1581">
        <v>73</v>
      </c>
      <c r="G1581">
        <v>2.8000000000000003</v>
      </c>
      <c r="H1581" t="s">
        <v>13123</v>
      </c>
      <c r="I1581" t="s">
        <v>13124</v>
      </c>
    </row>
    <row r="1582" spans="1:16" x14ac:dyDescent="0.3">
      <c r="A1582" t="s">
        <v>3820</v>
      </c>
      <c r="B1582">
        <v>78</v>
      </c>
      <c r="C1582">
        <v>29451</v>
      </c>
      <c r="D1582">
        <v>0</v>
      </c>
      <c r="E1582" t="s">
        <v>1354</v>
      </c>
      <c r="F1582">
        <v>80</v>
      </c>
      <c r="G1582">
        <v>1.3395833333333333</v>
      </c>
      <c r="H1582" t="s">
        <v>5120</v>
      </c>
      <c r="I1582" t="s">
        <v>13125</v>
      </c>
      <c r="J1582" t="s">
        <v>13126</v>
      </c>
      <c r="K1582" t="s">
        <v>13127</v>
      </c>
      <c r="L1582" t="s">
        <v>13128</v>
      </c>
      <c r="M1582" t="s">
        <v>13129</v>
      </c>
      <c r="N1582" t="s">
        <v>13130</v>
      </c>
      <c r="O1582" t="s">
        <v>13131</v>
      </c>
    </row>
    <row r="1583" spans="1:16" x14ac:dyDescent="0.3">
      <c r="A1583" t="s">
        <v>3721</v>
      </c>
      <c r="B1583">
        <v>78</v>
      </c>
      <c r="C1583">
        <v>99124</v>
      </c>
      <c r="D1583">
        <v>3</v>
      </c>
      <c r="E1583" t="s">
        <v>648</v>
      </c>
      <c r="F1583">
        <v>80</v>
      </c>
      <c r="G1583">
        <v>4.7750000000000004</v>
      </c>
      <c r="H1583" t="s">
        <v>13132</v>
      </c>
      <c r="I1583" t="s">
        <v>13133</v>
      </c>
      <c r="J1583" t="s">
        <v>13134</v>
      </c>
      <c r="K1583" t="s">
        <v>13135</v>
      </c>
      <c r="L1583" t="s">
        <v>13136</v>
      </c>
      <c r="M1583" t="s">
        <v>13137</v>
      </c>
      <c r="N1583" t="s">
        <v>13138</v>
      </c>
      <c r="O1583" t="s">
        <v>13139</v>
      </c>
    </row>
    <row r="1584" spans="1:16" x14ac:dyDescent="0.3">
      <c r="A1584" t="s">
        <v>3833</v>
      </c>
      <c r="B1584">
        <v>78</v>
      </c>
      <c r="C1584">
        <v>50407</v>
      </c>
      <c r="D1584">
        <v>0</v>
      </c>
      <c r="E1584" t="s">
        <v>1385</v>
      </c>
      <c r="F1584">
        <v>80</v>
      </c>
      <c r="G1584">
        <v>14.35</v>
      </c>
      <c r="H1584" t="s">
        <v>13140</v>
      </c>
      <c r="I1584" t="s">
        <v>13141</v>
      </c>
      <c r="J1584" t="s">
        <v>13142</v>
      </c>
      <c r="K1584" t="s">
        <v>13143</v>
      </c>
      <c r="L1584" t="s">
        <v>13144</v>
      </c>
      <c r="M1584" t="s">
        <v>13145</v>
      </c>
      <c r="N1584" t="s">
        <v>13146</v>
      </c>
      <c r="O1584" t="s">
        <v>13147</v>
      </c>
      <c r="P1584" t="s">
        <v>13148</v>
      </c>
    </row>
    <row r="1585" spans="1:17" x14ac:dyDescent="0.3">
      <c r="A1585" t="s">
        <v>3631</v>
      </c>
      <c r="B1585">
        <v>78</v>
      </c>
      <c r="C1585">
        <v>99055</v>
      </c>
      <c r="D1585">
        <v>6</v>
      </c>
      <c r="E1585" t="s">
        <v>929</v>
      </c>
      <c r="F1585">
        <v>80</v>
      </c>
      <c r="G1585">
        <v>8.4437499999999996</v>
      </c>
      <c r="H1585" t="s">
        <v>13149</v>
      </c>
      <c r="I1585" t="s">
        <v>13150</v>
      </c>
      <c r="J1585" t="s">
        <v>13151</v>
      </c>
      <c r="K1585" t="s">
        <v>13152</v>
      </c>
      <c r="L1585" t="s">
        <v>13153</v>
      </c>
      <c r="M1585" t="s">
        <v>13154</v>
      </c>
      <c r="N1585" t="s">
        <v>13155</v>
      </c>
      <c r="O1585" t="s">
        <v>13156</v>
      </c>
    </row>
    <row r="1586" spans="1:17" x14ac:dyDescent="0.3">
      <c r="A1586" t="s">
        <v>3835</v>
      </c>
      <c r="B1586">
        <v>78</v>
      </c>
      <c r="C1586">
        <v>50459</v>
      </c>
      <c r="D1586">
        <v>0</v>
      </c>
      <c r="E1586" t="s">
        <v>1390</v>
      </c>
      <c r="F1586">
        <v>81</v>
      </c>
      <c r="G1586">
        <v>9.1666666666666661</v>
      </c>
      <c r="H1586" t="s">
        <v>13157</v>
      </c>
      <c r="I1586" t="s">
        <v>13158</v>
      </c>
    </row>
    <row r="1587" spans="1:17" x14ac:dyDescent="0.3">
      <c r="A1587" t="s">
        <v>4551</v>
      </c>
      <c r="B1587">
        <v>78</v>
      </c>
      <c r="C1587">
        <v>99033</v>
      </c>
      <c r="D1587">
        <v>115</v>
      </c>
      <c r="E1587" t="s">
        <v>4870</v>
      </c>
      <c r="F1587">
        <v>85</v>
      </c>
      <c r="G1587">
        <v>6.7407407400000006</v>
      </c>
      <c r="H1587" t="s">
        <v>5120</v>
      </c>
      <c r="I1587" t="s">
        <v>13159</v>
      </c>
      <c r="J1587" t="s">
        <v>13160</v>
      </c>
      <c r="K1587" t="s">
        <v>13161</v>
      </c>
      <c r="L1587" t="s">
        <v>13162</v>
      </c>
      <c r="M1587" t="s">
        <v>13163</v>
      </c>
      <c r="N1587" t="s">
        <v>13164</v>
      </c>
      <c r="O1587" t="s">
        <v>13165</v>
      </c>
      <c r="P1587" t="s">
        <v>13166</v>
      </c>
    </row>
    <row r="1588" spans="1:17" x14ac:dyDescent="0.3">
      <c r="A1588" t="s">
        <v>4030</v>
      </c>
      <c r="B1588">
        <v>78</v>
      </c>
      <c r="C1588">
        <v>31493</v>
      </c>
      <c r="D1588">
        <v>0</v>
      </c>
      <c r="E1588" t="s">
        <v>1835</v>
      </c>
      <c r="F1588">
        <v>85</v>
      </c>
      <c r="G1588">
        <v>6.84</v>
      </c>
      <c r="H1588" t="s">
        <v>13167</v>
      </c>
      <c r="I1588" t="s">
        <v>13168</v>
      </c>
      <c r="J1588" t="s">
        <v>13169</v>
      </c>
      <c r="K1588" t="s">
        <v>13170</v>
      </c>
      <c r="L1588" t="s">
        <v>13171</v>
      </c>
    </row>
    <row r="1589" spans="1:17" x14ac:dyDescent="0.3">
      <c r="A1589" t="s">
        <v>3600</v>
      </c>
      <c r="B1589">
        <v>78</v>
      </c>
      <c r="C1589">
        <v>26173</v>
      </c>
      <c r="D1589">
        <v>0</v>
      </c>
      <c r="E1589" t="s">
        <v>851</v>
      </c>
      <c r="F1589">
        <v>90</v>
      </c>
      <c r="G1589">
        <v>13.793750000000001</v>
      </c>
      <c r="H1589" t="s">
        <v>5120</v>
      </c>
      <c r="I1589" t="s">
        <v>13172</v>
      </c>
      <c r="J1589" t="s">
        <v>13173</v>
      </c>
      <c r="K1589" t="s">
        <v>13174</v>
      </c>
      <c r="L1589" t="s">
        <v>13175</v>
      </c>
      <c r="M1589" t="s">
        <v>13176</v>
      </c>
      <c r="N1589" t="s">
        <v>13177</v>
      </c>
      <c r="O1589" t="s">
        <v>13178</v>
      </c>
    </row>
    <row r="1590" spans="1:17" x14ac:dyDescent="0.3">
      <c r="A1590" t="s">
        <v>4481</v>
      </c>
      <c r="B1590">
        <v>78</v>
      </c>
      <c r="C1590">
        <v>99128</v>
      </c>
      <c r="D1590">
        <v>2</v>
      </c>
      <c r="E1590" t="s">
        <v>2794</v>
      </c>
      <c r="F1590">
        <v>90</v>
      </c>
      <c r="G1590">
        <v>9.2555555550000008</v>
      </c>
      <c r="H1590" t="s">
        <v>5120</v>
      </c>
      <c r="I1590" t="s">
        <v>13179</v>
      </c>
      <c r="J1590" t="s">
        <v>13180</v>
      </c>
      <c r="K1590" t="s">
        <v>13181</v>
      </c>
      <c r="L1590" t="s">
        <v>13182</v>
      </c>
      <c r="M1590" t="s">
        <v>13183</v>
      </c>
      <c r="N1590" t="s">
        <v>13184</v>
      </c>
      <c r="O1590" t="s">
        <v>13185</v>
      </c>
      <c r="P1590" t="s">
        <v>13186</v>
      </c>
    </row>
    <row r="1591" spans="1:17" x14ac:dyDescent="0.3">
      <c r="A1591" t="s">
        <v>3508</v>
      </c>
      <c r="B1591">
        <v>78</v>
      </c>
      <c r="C1591">
        <v>24214</v>
      </c>
      <c r="D1591">
        <v>0</v>
      </c>
      <c r="E1591" t="s">
        <v>601</v>
      </c>
      <c r="F1591">
        <v>90</v>
      </c>
      <c r="G1591">
        <v>1.3541666666666667</v>
      </c>
      <c r="H1591" t="s">
        <v>13187</v>
      </c>
      <c r="I1591" t="s">
        <v>13188</v>
      </c>
      <c r="J1591" t="s">
        <v>13189</v>
      </c>
      <c r="K1591" t="s">
        <v>13190</v>
      </c>
      <c r="L1591" t="s">
        <v>13191</v>
      </c>
      <c r="M1591" t="s">
        <v>13192</v>
      </c>
      <c r="N1591" t="s">
        <v>13193</v>
      </c>
      <c r="O1591" t="s">
        <v>13194</v>
      </c>
    </row>
    <row r="1592" spans="1:17" x14ac:dyDescent="0.3">
      <c r="A1592" t="s">
        <v>4146</v>
      </c>
      <c r="B1592">
        <v>78</v>
      </c>
      <c r="C1592">
        <v>31691</v>
      </c>
      <c r="D1592">
        <v>3</v>
      </c>
      <c r="E1592" t="s">
        <v>2091</v>
      </c>
      <c r="F1592">
        <v>90</v>
      </c>
      <c r="G1592">
        <v>7.0791666666666666</v>
      </c>
      <c r="H1592" t="s">
        <v>13195</v>
      </c>
      <c r="I1592" t="s">
        <v>13196</v>
      </c>
      <c r="J1592" t="s">
        <v>13197</v>
      </c>
      <c r="K1592" t="s">
        <v>13198</v>
      </c>
      <c r="L1592" t="s">
        <v>13199</v>
      </c>
      <c r="M1592" t="s">
        <v>13200</v>
      </c>
      <c r="N1592" t="s">
        <v>13201</v>
      </c>
      <c r="O1592" t="s">
        <v>13202</v>
      </c>
    </row>
    <row r="1593" spans="1:17" x14ac:dyDescent="0.3">
      <c r="A1593" t="s">
        <v>3469</v>
      </c>
      <c r="B1593">
        <v>78</v>
      </c>
      <c r="C1593">
        <v>22838</v>
      </c>
      <c r="D1593">
        <v>0</v>
      </c>
      <c r="E1593" t="s">
        <v>475</v>
      </c>
      <c r="F1593">
        <v>90</v>
      </c>
      <c r="G1593">
        <v>4.2666666666666666</v>
      </c>
      <c r="H1593" t="s">
        <v>13203</v>
      </c>
      <c r="I1593" t="s">
        <v>13204</v>
      </c>
    </row>
    <row r="1594" spans="1:17" x14ac:dyDescent="0.3">
      <c r="A1594" t="s">
        <v>3642</v>
      </c>
      <c r="B1594">
        <v>78</v>
      </c>
      <c r="C1594">
        <v>27441</v>
      </c>
      <c r="D1594">
        <v>0</v>
      </c>
      <c r="E1594" t="s">
        <v>958</v>
      </c>
      <c r="F1594">
        <v>100</v>
      </c>
      <c r="G1594">
        <v>5.6983333333333333</v>
      </c>
      <c r="H1594" t="s">
        <v>5120</v>
      </c>
      <c r="I1594" t="s">
        <v>13205</v>
      </c>
      <c r="J1594" t="s">
        <v>13206</v>
      </c>
      <c r="K1594" t="s">
        <v>13207</v>
      </c>
      <c r="L1594" t="s">
        <v>13208</v>
      </c>
      <c r="M1594" t="s">
        <v>13209</v>
      </c>
      <c r="N1594" t="s">
        <v>13210</v>
      </c>
      <c r="O1594" t="s">
        <v>13211</v>
      </c>
      <c r="P1594" t="s">
        <v>13212</v>
      </c>
      <c r="Q1594" t="s">
        <v>13213</v>
      </c>
    </row>
    <row r="1595" spans="1:17" x14ac:dyDescent="0.3">
      <c r="A1595" t="s">
        <v>3622</v>
      </c>
      <c r="B1595">
        <v>78</v>
      </c>
      <c r="C1595">
        <v>99051</v>
      </c>
      <c r="D1595">
        <v>13</v>
      </c>
      <c r="E1595" t="s">
        <v>907</v>
      </c>
      <c r="F1595">
        <v>100</v>
      </c>
      <c r="G1595">
        <v>7.2518518516666672</v>
      </c>
      <c r="H1595" t="s">
        <v>5120</v>
      </c>
      <c r="I1595" t="s">
        <v>13214</v>
      </c>
      <c r="J1595" t="s">
        <v>13215</v>
      </c>
      <c r="K1595" t="s">
        <v>13216</v>
      </c>
      <c r="L1595" t="s">
        <v>13217</v>
      </c>
      <c r="M1595" t="s">
        <v>13218</v>
      </c>
      <c r="N1595" t="s">
        <v>13219</v>
      </c>
      <c r="O1595" t="s">
        <v>13220</v>
      </c>
      <c r="P1595" t="s">
        <v>13221</v>
      </c>
    </row>
    <row r="1596" spans="1:17" x14ac:dyDescent="0.3">
      <c r="A1596" t="s">
        <v>4027</v>
      </c>
      <c r="B1596">
        <v>78</v>
      </c>
      <c r="C1596">
        <v>31289</v>
      </c>
      <c r="D1596">
        <v>0</v>
      </c>
      <c r="E1596" t="s">
        <v>1827</v>
      </c>
      <c r="F1596">
        <v>100</v>
      </c>
      <c r="G1596">
        <v>5.3041666666666671</v>
      </c>
      <c r="H1596" t="s">
        <v>13222</v>
      </c>
      <c r="I1596" t="s">
        <v>13223</v>
      </c>
      <c r="J1596" t="s">
        <v>13224</v>
      </c>
      <c r="K1596" t="s">
        <v>13225</v>
      </c>
    </row>
    <row r="1597" spans="1:17" x14ac:dyDescent="0.3">
      <c r="A1597" t="s">
        <v>4058</v>
      </c>
      <c r="B1597">
        <v>78</v>
      </c>
      <c r="C1597">
        <v>31691</v>
      </c>
      <c r="D1597">
        <v>0</v>
      </c>
      <c r="E1597" t="s">
        <v>120</v>
      </c>
      <c r="F1597">
        <v>100</v>
      </c>
      <c r="G1597">
        <v>9.4291666666666671</v>
      </c>
      <c r="H1597" t="s">
        <v>13226</v>
      </c>
      <c r="I1597" t="s">
        <v>13227</v>
      </c>
      <c r="J1597" t="s">
        <v>13228</v>
      </c>
      <c r="K1597" t="s">
        <v>13229</v>
      </c>
      <c r="L1597" t="s">
        <v>13230</v>
      </c>
      <c r="M1597" t="s">
        <v>13231</v>
      </c>
      <c r="N1597" t="s">
        <v>13232</v>
      </c>
      <c r="O1597" t="s">
        <v>13233</v>
      </c>
    </row>
    <row r="1598" spans="1:17" x14ac:dyDescent="0.3">
      <c r="A1598" t="s">
        <v>3989</v>
      </c>
      <c r="B1598">
        <v>78</v>
      </c>
      <c r="C1598">
        <v>31225</v>
      </c>
      <c r="D1598">
        <v>0</v>
      </c>
      <c r="E1598" t="s">
        <v>1747</v>
      </c>
      <c r="F1598">
        <v>100</v>
      </c>
      <c r="G1598">
        <v>11.791666666666666</v>
      </c>
      <c r="H1598" t="s">
        <v>13234</v>
      </c>
      <c r="I1598" t="s">
        <v>13235</v>
      </c>
      <c r="J1598" t="s">
        <v>13236</v>
      </c>
      <c r="K1598" t="s">
        <v>13237</v>
      </c>
    </row>
    <row r="1599" spans="1:17" x14ac:dyDescent="0.3">
      <c r="A1599" t="s">
        <v>4061</v>
      </c>
      <c r="B1599">
        <v>78</v>
      </c>
      <c r="C1599">
        <v>99033</v>
      </c>
      <c r="D1599">
        <v>79</v>
      </c>
      <c r="E1599" t="s">
        <v>4823</v>
      </c>
      <c r="F1599">
        <v>100</v>
      </c>
      <c r="G1599">
        <v>1.2750000000000001</v>
      </c>
      <c r="H1599" t="s">
        <v>13238</v>
      </c>
      <c r="I1599" t="s">
        <v>13239</v>
      </c>
    </row>
    <row r="1600" spans="1:17" x14ac:dyDescent="0.3">
      <c r="A1600" t="s">
        <v>4674</v>
      </c>
      <c r="B1600">
        <v>78</v>
      </c>
      <c r="C1600">
        <v>99161</v>
      </c>
      <c r="D1600">
        <v>152</v>
      </c>
      <c r="E1600" t="s">
        <v>3168</v>
      </c>
      <c r="F1600">
        <v>105</v>
      </c>
      <c r="G1600">
        <v>0.11458333333333334</v>
      </c>
      <c r="H1600" t="s">
        <v>5120</v>
      </c>
      <c r="I1600" t="s">
        <v>13240</v>
      </c>
      <c r="J1600" t="s">
        <v>13241</v>
      </c>
      <c r="K1600" t="s">
        <v>13242</v>
      </c>
      <c r="L1600" t="s">
        <v>13243</v>
      </c>
      <c r="M1600" t="s">
        <v>13244</v>
      </c>
      <c r="N1600" t="s">
        <v>13245</v>
      </c>
      <c r="O1600" t="s">
        <v>13246</v>
      </c>
    </row>
    <row r="1601" spans="1:18" x14ac:dyDescent="0.3">
      <c r="A1601" t="s">
        <v>4002</v>
      </c>
      <c r="B1601">
        <v>78</v>
      </c>
      <c r="C1601">
        <v>31283</v>
      </c>
      <c r="D1601">
        <v>0</v>
      </c>
      <c r="E1601" t="s">
        <v>1774</v>
      </c>
      <c r="F1601">
        <v>110</v>
      </c>
      <c r="G1601">
        <v>7.9203703700000005</v>
      </c>
      <c r="H1601" t="s">
        <v>5120</v>
      </c>
      <c r="I1601" t="s">
        <v>13247</v>
      </c>
      <c r="J1601" t="s">
        <v>13248</v>
      </c>
      <c r="K1601" t="s">
        <v>13249</v>
      </c>
      <c r="L1601" t="s">
        <v>13250</v>
      </c>
      <c r="M1601" t="s">
        <v>13251</v>
      </c>
      <c r="N1601" t="s">
        <v>13252</v>
      </c>
      <c r="O1601" t="s">
        <v>13253</v>
      </c>
      <c r="P1601" t="s">
        <v>13254</v>
      </c>
    </row>
    <row r="1602" spans="1:18" x14ac:dyDescent="0.3">
      <c r="A1602" t="s">
        <v>3457</v>
      </c>
      <c r="B1602">
        <v>78</v>
      </c>
      <c r="C1602">
        <v>99062</v>
      </c>
      <c r="D1602">
        <v>149</v>
      </c>
      <c r="E1602" t="s">
        <v>438</v>
      </c>
      <c r="F1602">
        <v>110</v>
      </c>
      <c r="G1602">
        <v>4.3833333333333337</v>
      </c>
      <c r="H1602" t="s">
        <v>5120</v>
      </c>
      <c r="I1602" t="s">
        <v>13255</v>
      </c>
      <c r="J1602" t="s">
        <v>13256</v>
      </c>
      <c r="K1602" t="s">
        <v>13257</v>
      </c>
      <c r="L1602" t="s">
        <v>13258</v>
      </c>
      <c r="M1602" t="s">
        <v>13259</v>
      </c>
      <c r="N1602" t="s">
        <v>13260</v>
      </c>
      <c r="O1602" t="s">
        <v>13261</v>
      </c>
    </row>
    <row r="1603" spans="1:18" x14ac:dyDescent="0.3">
      <c r="A1603" t="s">
        <v>4653</v>
      </c>
      <c r="B1603">
        <v>78</v>
      </c>
      <c r="C1603">
        <v>99062</v>
      </c>
      <c r="D1603">
        <v>150</v>
      </c>
      <c r="E1603" t="s">
        <v>3121</v>
      </c>
      <c r="F1603">
        <v>110</v>
      </c>
      <c r="G1603">
        <v>0.12708333333333333</v>
      </c>
      <c r="H1603" t="s">
        <v>5120</v>
      </c>
      <c r="I1603" t="s">
        <v>13262</v>
      </c>
      <c r="J1603" t="s">
        <v>13263</v>
      </c>
      <c r="K1603" t="s">
        <v>13264</v>
      </c>
      <c r="L1603" t="s">
        <v>13265</v>
      </c>
      <c r="M1603" t="s">
        <v>13266</v>
      </c>
      <c r="N1603" t="s">
        <v>13267</v>
      </c>
      <c r="O1603" t="s">
        <v>13268</v>
      </c>
    </row>
    <row r="1604" spans="1:18" x14ac:dyDescent="0.3">
      <c r="A1604" t="s">
        <v>3736</v>
      </c>
      <c r="B1604">
        <v>78</v>
      </c>
      <c r="C1604">
        <v>28622</v>
      </c>
      <c r="D1604">
        <v>0</v>
      </c>
      <c r="E1604" t="s">
        <v>1175</v>
      </c>
      <c r="F1604">
        <v>110</v>
      </c>
      <c r="G1604">
        <v>14.55</v>
      </c>
      <c r="H1604" t="s">
        <v>13269</v>
      </c>
      <c r="I1604" t="s">
        <v>13270</v>
      </c>
      <c r="J1604" t="s">
        <v>13271</v>
      </c>
      <c r="K1604" t="s">
        <v>13272</v>
      </c>
      <c r="L1604" t="s">
        <v>13273</v>
      </c>
      <c r="M1604" t="s">
        <v>13274</v>
      </c>
      <c r="N1604" t="s">
        <v>13275</v>
      </c>
      <c r="O1604" t="s">
        <v>13276</v>
      </c>
    </row>
    <row r="1605" spans="1:18" x14ac:dyDescent="0.3">
      <c r="A1605" t="s">
        <v>3717</v>
      </c>
      <c r="B1605">
        <v>78</v>
      </c>
      <c r="C1605">
        <v>28365</v>
      </c>
      <c r="D1605">
        <v>0</v>
      </c>
      <c r="E1605" t="s">
        <v>1131</v>
      </c>
      <c r="F1605">
        <v>110</v>
      </c>
      <c r="G1605">
        <v>22.708333333333332</v>
      </c>
      <c r="H1605" t="s">
        <v>13277</v>
      </c>
      <c r="I1605" t="s">
        <v>13278</v>
      </c>
      <c r="J1605" t="s">
        <v>13279</v>
      </c>
      <c r="K1605" t="s">
        <v>13280</v>
      </c>
      <c r="L1605" t="s">
        <v>13281</v>
      </c>
      <c r="M1605" t="s">
        <v>13282</v>
      </c>
      <c r="N1605" t="s">
        <v>13283</v>
      </c>
      <c r="O1605" t="s">
        <v>13284</v>
      </c>
    </row>
    <row r="1606" spans="1:18" x14ac:dyDescent="0.3">
      <c r="A1606" t="s">
        <v>4529</v>
      </c>
      <c r="B1606">
        <v>78</v>
      </c>
      <c r="C1606">
        <v>31996</v>
      </c>
      <c r="D1606">
        <v>1</v>
      </c>
      <c r="E1606" t="s">
        <v>2888</v>
      </c>
      <c r="F1606">
        <v>110</v>
      </c>
      <c r="G1606">
        <v>8.1333333333333329</v>
      </c>
      <c r="H1606" t="s">
        <v>13285</v>
      </c>
      <c r="I1606" t="s">
        <v>13286</v>
      </c>
    </row>
    <row r="1607" spans="1:18" x14ac:dyDescent="0.3">
      <c r="A1607" t="s">
        <v>4365</v>
      </c>
      <c r="B1607">
        <v>78</v>
      </c>
      <c r="C1607">
        <v>32929</v>
      </c>
      <c r="D1607">
        <v>0</v>
      </c>
      <c r="E1607" t="s">
        <v>2560</v>
      </c>
      <c r="F1607">
        <v>110</v>
      </c>
      <c r="G1607">
        <v>6.9333333333333336</v>
      </c>
      <c r="H1607" t="s">
        <v>13287</v>
      </c>
      <c r="I1607" t="s">
        <v>13288</v>
      </c>
    </row>
    <row r="1608" spans="1:18" x14ac:dyDescent="0.3">
      <c r="A1608" t="s">
        <v>4316</v>
      </c>
      <c r="B1608">
        <v>78</v>
      </c>
      <c r="C1608">
        <v>32785</v>
      </c>
      <c r="D1608">
        <v>0</v>
      </c>
      <c r="E1608" t="s">
        <v>2454</v>
      </c>
      <c r="F1608">
        <v>115</v>
      </c>
      <c r="G1608">
        <v>4.8270833333333334</v>
      </c>
      <c r="H1608" t="s">
        <v>5120</v>
      </c>
      <c r="I1608" t="s">
        <v>13289</v>
      </c>
      <c r="J1608" t="s">
        <v>13290</v>
      </c>
      <c r="K1608" t="s">
        <v>13291</v>
      </c>
      <c r="L1608" t="s">
        <v>13292</v>
      </c>
      <c r="M1608" t="s">
        <v>13293</v>
      </c>
      <c r="N1608" t="s">
        <v>13294</v>
      </c>
      <c r="O1608" t="s">
        <v>13295</v>
      </c>
    </row>
    <row r="1609" spans="1:18" x14ac:dyDescent="0.3">
      <c r="A1609" t="s">
        <v>4541</v>
      </c>
      <c r="B1609">
        <v>78</v>
      </c>
      <c r="C1609">
        <v>29223</v>
      </c>
      <c r="D1609">
        <v>0</v>
      </c>
      <c r="E1609" t="s">
        <v>2910</v>
      </c>
      <c r="F1609">
        <v>116</v>
      </c>
      <c r="G1609">
        <v>0.16666666666666666</v>
      </c>
      <c r="H1609" t="s">
        <v>13296</v>
      </c>
      <c r="I1609" t="s">
        <v>13297</v>
      </c>
      <c r="J1609" t="s">
        <v>13298</v>
      </c>
      <c r="K1609" t="s">
        <v>13299</v>
      </c>
    </row>
    <row r="1610" spans="1:18" x14ac:dyDescent="0.3">
      <c r="A1610" t="s">
        <v>3639</v>
      </c>
      <c r="B1610">
        <v>78</v>
      </c>
      <c r="C1610">
        <v>27425</v>
      </c>
      <c r="D1610">
        <v>0</v>
      </c>
      <c r="E1610" t="s">
        <v>950</v>
      </c>
      <c r="F1610">
        <v>120</v>
      </c>
      <c r="G1610">
        <v>4.0257575750000001</v>
      </c>
      <c r="H1610" t="s">
        <v>5120</v>
      </c>
      <c r="I1610" t="s">
        <v>13300</v>
      </c>
      <c r="J1610" t="s">
        <v>13301</v>
      </c>
      <c r="K1610" t="s">
        <v>13302</v>
      </c>
      <c r="L1610" t="s">
        <v>13303</v>
      </c>
      <c r="M1610" t="s">
        <v>13304</v>
      </c>
      <c r="N1610" t="s">
        <v>13305</v>
      </c>
      <c r="O1610" t="s">
        <v>13306</v>
      </c>
      <c r="P1610" t="s">
        <v>13307</v>
      </c>
      <c r="Q1610" t="s">
        <v>13308</v>
      </c>
      <c r="R1610" t="s">
        <v>13309</v>
      </c>
    </row>
    <row r="1611" spans="1:18" x14ac:dyDescent="0.3">
      <c r="A1611" t="s">
        <v>4039</v>
      </c>
      <c r="B1611">
        <v>78</v>
      </c>
      <c r="C1611">
        <v>31548</v>
      </c>
      <c r="D1611">
        <v>0</v>
      </c>
      <c r="E1611" t="s">
        <v>1854</v>
      </c>
      <c r="F1611">
        <v>120</v>
      </c>
      <c r="G1611">
        <v>8.9916666666666671</v>
      </c>
      <c r="H1611" t="s">
        <v>5120</v>
      </c>
      <c r="I1611" t="s">
        <v>13310</v>
      </c>
      <c r="J1611" t="s">
        <v>13311</v>
      </c>
      <c r="K1611" t="s">
        <v>13312</v>
      </c>
      <c r="L1611" t="s">
        <v>13313</v>
      </c>
      <c r="M1611" t="s">
        <v>13314</v>
      </c>
      <c r="N1611" t="s">
        <v>13315</v>
      </c>
      <c r="O1611" t="s">
        <v>13316</v>
      </c>
    </row>
    <row r="1612" spans="1:18" x14ac:dyDescent="0.3">
      <c r="A1612" t="s">
        <v>4559</v>
      </c>
      <c r="B1612">
        <v>78</v>
      </c>
      <c r="C1612">
        <v>99062</v>
      </c>
      <c r="D1612">
        <v>148</v>
      </c>
      <c r="E1612" t="s">
        <v>2942</v>
      </c>
      <c r="F1612">
        <v>120</v>
      </c>
      <c r="G1612">
        <v>2.2791666666666668</v>
      </c>
      <c r="H1612" t="s">
        <v>5120</v>
      </c>
      <c r="I1612" t="s">
        <v>13317</v>
      </c>
      <c r="J1612" t="s">
        <v>13318</v>
      </c>
      <c r="K1612" t="s">
        <v>13319</v>
      </c>
      <c r="L1612" t="s">
        <v>13320</v>
      </c>
      <c r="M1612" t="s">
        <v>13321</v>
      </c>
      <c r="N1612" t="s">
        <v>13322</v>
      </c>
      <c r="O1612" t="s">
        <v>13323</v>
      </c>
    </row>
    <row r="1613" spans="1:18" x14ac:dyDescent="0.3">
      <c r="A1613" t="s">
        <v>4507</v>
      </c>
      <c r="B1613">
        <v>78</v>
      </c>
      <c r="C1613">
        <v>99144</v>
      </c>
      <c r="D1613">
        <v>3</v>
      </c>
      <c r="E1613" t="s">
        <v>2844</v>
      </c>
      <c r="F1613">
        <v>120</v>
      </c>
      <c r="G1613">
        <v>3.3166666666666669</v>
      </c>
      <c r="H1613" t="s">
        <v>5120</v>
      </c>
      <c r="I1613" t="s">
        <v>13324</v>
      </c>
      <c r="J1613" t="s">
        <v>13325</v>
      </c>
      <c r="K1613" t="s">
        <v>13326</v>
      </c>
      <c r="L1613" t="s">
        <v>13327</v>
      </c>
      <c r="M1613" t="s">
        <v>13328</v>
      </c>
      <c r="N1613" t="s">
        <v>13329</v>
      </c>
      <c r="O1613" t="s">
        <v>13330</v>
      </c>
    </row>
    <row r="1614" spans="1:18" x14ac:dyDescent="0.3">
      <c r="A1614" t="s">
        <v>4165</v>
      </c>
      <c r="B1614">
        <v>78</v>
      </c>
      <c r="C1614">
        <v>32197</v>
      </c>
      <c r="D1614">
        <v>0</v>
      </c>
      <c r="E1614" t="s">
        <v>2138</v>
      </c>
      <c r="F1614">
        <v>120</v>
      </c>
      <c r="G1614">
        <v>8.9770833333333329</v>
      </c>
      <c r="H1614" t="s">
        <v>13331</v>
      </c>
      <c r="I1614" t="s">
        <v>13332</v>
      </c>
      <c r="J1614" t="s">
        <v>13333</v>
      </c>
      <c r="K1614" t="s">
        <v>13334</v>
      </c>
      <c r="L1614" t="s">
        <v>13335</v>
      </c>
      <c r="M1614" t="s">
        <v>13336</v>
      </c>
      <c r="N1614" t="s">
        <v>13337</v>
      </c>
      <c r="O1614" t="s">
        <v>13338</v>
      </c>
    </row>
    <row r="1615" spans="1:18" x14ac:dyDescent="0.3">
      <c r="A1615" t="s">
        <v>4366</v>
      </c>
      <c r="B1615">
        <v>78</v>
      </c>
      <c r="C1615">
        <v>32936</v>
      </c>
      <c r="D1615">
        <v>0</v>
      </c>
      <c r="E1615" t="s">
        <v>2562</v>
      </c>
      <c r="F1615">
        <v>120</v>
      </c>
      <c r="G1615">
        <v>12.283333333333333</v>
      </c>
      <c r="H1615" t="s">
        <v>13339</v>
      </c>
      <c r="I1615" t="s">
        <v>13340</v>
      </c>
      <c r="J1615" t="s">
        <v>13341</v>
      </c>
      <c r="K1615" t="s">
        <v>13342</v>
      </c>
    </row>
    <row r="1616" spans="1:18" x14ac:dyDescent="0.3">
      <c r="A1616" t="s">
        <v>4529</v>
      </c>
      <c r="B1616">
        <v>78</v>
      </c>
      <c r="C1616">
        <v>31996</v>
      </c>
      <c r="D1616">
        <v>1</v>
      </c>
      <c r="E1616" t="s">
        <v>2888</v>
      </c>
      <c r="F1616">
        <v>120</v>
      </c>
      <c r="G1616">
        <v>8.5571428566666672</v>
      </c>
      <c r="H1616" t="s">
        <v>13343</v>
      </c>
      <c r="I1616" t="s">
        <v>13344</v>
      </c>
      <c r="J1616" t="s">
        <v>13345</v>
      </c>
      <c r="K1616" t="s">
        <v>13346</v>
      </c>
      <c r="L1616" t="s">
        <v>13347</v>
      </c>
      <c r="M1616" t="s">
        <v>13348</v>
      </c>
      <c r="N1616" t="s">
        <v>13349</v>
      </c>
    </row>
    <row r="1617" spans="1:18" x14ac:dyDescent="0.3">
      <c r="A1617" t="s">
        <v>3702</v>
      </c>
      <c r="B1617">
        <v>78</v>
      </c>
      <c r="C1617">
        <v>28187</v>
      </c>
      <c r="D1617">
        <v>0</v>
      </c>
      <c r="E1617" t="s">
        <v>1103</v>
      </c>
      <c r="F1617">
        <v>120</v>
      </c>
      <c r="G1617">
        <v>4.5583333333333336</v>
      </c>
      <c r="H1617" t="s">
        <v>13350</v>
      </c>
      <c r="I1617" t="s">
        <v>13351</v>
      </c>
    </row>
    <row r="1618" spans="1:18" x14ac:dyDescent="0.3">
      <c r="A1618" t="s">
        <v>4619</v>
      </c>
      <c r="B1618">
        <v>78</v>
      </c>
      <c r="C1618">
        <v>99033</v>
      </c>
      <c r="D1618">
        <v>302</v>
      </c>
      <c r="E1618" t="s">
        <v>3049</v>
      </c>
      <c r="F1618">
        <v>125</v>
      </c>
      <c r="G1618">
        <v>7.627777776666667</v>
      </c>
      <c r="H1618" t="s">
        <v>5120</v>
      </c>
      <c r="I1618" t="s">
        <v>13352</v>
      </c>
      <c r="J1618" t="s">
        <v>13353</v>
      </c>
      <c r="K1618" t="s">
        <v>13354</v>
      </c>
      <c r="L1618" t="s">
        <v>13355</v>
      </c>
      <c r="M1618" t="s">
        <v>13356</v>
      </c>
      <c r="N1618" t="s">
        <v>13357</v>
      </c>
      <c r="O1618" t="s">
        <v>13358</v>
      </c>
      <c r="P1618" t="s">
        <v>13359</v>
      </c>
    </row>
    <row r="1619" spans="1:18" x14ac:dyDescent="0.3">
      <c r="A1619" t="s">
        <v>4572</v>
      </c>
      <c r="B1619">
        <v>78</v>
      </c>
      <c r="C1619">
        <v>99035</v>
      </c>
      <c r="D1619">
        <v>24</v>
      </c>
      <c r="E1619" t="s">
        <v>2968</v>
      </c>
      <c r="F1619">
        <v>125</v>
      </c>
      <c r="G1619">
        <v>0.15</v>
      </c>
      <c r="H1619" t="s">
        <v>13360</v>
      </c>
      <c r="I1619" t="s">
        <v>13361</v>
      </c>
    </row>
    <row r="1620" spans="1:18" x14ac:dyDescent="0.3">
      <c r="A1620" t="s">
        <v>4109</v>
      </c>
      <c r="B1620">
        <v>78</v>
      </c>
      <c r="C1620">
        <v>31782</v>
      </c>
      <c r="D1620">
        <v>0</v>
      </c>
      <c r="E1620" t="s">
        <v>1804</v>
      </c>
      <c r="F1620">
        <v>130</v>
      </c>
      <c r="G1620">
        <v>8.1666666666666661</v>
      </c>
      <c r="H1620" t="s">
        <v>5120</v>
      </c>
      <c r="I1620" t="s">
        <v>13362</v>
      </c>
      <c r="J1620" t="s">
        <v>13363</v>
      </c>
      <c r="K1620" t="s">
        <v>13364</v>
      </c>
      <c r="L1620" t="s">
        <v>13365</v>
      </c>
      <c r="M1620" t="s">
        <v>13366</v>
      </c>
      <c r="N1620" t="s">
        <v>13367</v>
      </c>
      <c r="O1620" t="s">
        <v>13368</v>
      </c>
      <c r="P1620" t="s">
        <v>13369</v>
      </c>
    </row>
    <row r="1621" spans="1:18" x14ac:dyDescent="0.3">
      <c r="A1621" t="s">
        <v>3585</v>
      </c>
      <c r="B1621">
        <v>78</v>
      </c>
      <c r="C1621">
        <v>25727</v>
      </c>
      <c r="D1621">
        <v>0</v>
      </c>
      <c r="E1621" t="s">
        <v>814</v>
      </c>
      <c r="F1621">
        <v>130</v>
      </c>
      <c r="G1621">
        <v>0.85625000000000007</v>
      </c>
      <c r="H1621" t="s">
        <v>5120</v>
      </c>
      <c r="I1621" t="s">
        <v>13370</v>
      </c>
      <c r="J1621" t="s">
        <v>13371</v>
      </c>
      <c r="K1621" t="s">
        <v>13372</v>
      </c>
      <c r="L1621" t="s">
        <v>13373</v>
      </c>
      <c r="M1621" t="s">
        <v>13374</v>
      </c>
      <c r="N1621" t="s">
        <v>13375</v>
      </c>
      <c r="O1621" t="s">
        <v>13376</v>
      </c>
    </row>
    <row r="1622" spans="1:18" x14ac:dyDescent="0.3">
      <c r="A1622" t="s">
        <v>4240</v>
      </c>
      <c r="B1622">
        <v>78</v>
      </c>
      <c r="C1622">
        <v>32495</v>
      </c>
      <c r="D1622">
        <v>0</v>
      </c>
      <c r="E1622" t="s">
        <v>2297</v>
      </c>
      <c r="F1622">
        <v>130</v>
      </c>
      <c r="G1622">
        <v>13.272916666666667</v>
      </c>
      <c r="H1622" t="s">
        <v>13377</v>
      </c>
      <c r="I1622" t="s">
        <v>13378</v>
      </c>
      <c r="J1622" t="s">
        <v>13379</v>
      </c>
      <c r="K1622" t="s">
        <v>13380</v>
      </c>
      <c r="L1622" t="s">
        <v>13381</v>
      </c>
      <c r="M1622" t="s">
        <v>13382</v>
      </c>
      <c r="N1622" t="s">
        <v>13383</v>
      </c>
      <c r="O1622" t="s">
        <v>13384</v>
      </c>
    </row>
    <row r="1623" spans="1:18" x14ac:dyDescent="0.3">
      <c r="A1623" t="s">
        <v>4199</v>
      </c>
      <c r="B1623">
        <v>78</v>
      </c>
      <c r="C1623">
        <v>32353</v>
      </c>
      <c r="D1623">
        <v>0</v>
      </c>
      <c r="E1623" t="s">
        <v>2215</v>
      </c>
      <c r="F1623">
        <v>130</v>
      </c>
      <c r="G1623">
        <v>3.9416666666666669</v>
      </c>
      <c r="H1623" t="s">
        <v>13385</v>
      </c>
      <c r="I1623" t="s">
        <v>13386</v>
      </c>
      <c r="J1623" t="s">
        <v>13387</v>
      </c>
      <c r="K1623" t="s">
        <v>13388</v>
      </c>
    </row>
    <row r="1624" spans="1:18" x14ac:dyDescent="0.3">
      <c r="A1624" t="s">
        <v>3676</v>
      </c>
      <c r="B1624">
        <v>78</v>
      </c>
      <c r="C1624">
        <v>27797</v>
      </c>
      <c r="D1624">
        <v>0</v>
      </c>
      <c r="E1624" t="s">
        <v>1042</v>
      </c>
      <c r="F1624">
        <v>130</v>
      </c>
      <c r="G1624">
        <v>5.7055555550000001</v>
      </c>
      <c r="H1624" t="s">
        <v>13389</v>
      </c>
      <c r="I1624" t="s">
        <v>13390</v>
      </c>
      <c r="J1624" t="s">
        <v>13391</v>
      </c>
    </row>
    <row r="1625" spans="1:18" x14ac:dyDescent="0.3">
      <c r="A1625" t="s">
        <v>4206</v>
      </c>
      <c r="B1625">
        <v>78</v>
      </c>
      <c r="C1625">
        <v>32394</v>
      </c>
      <c r="D1625">
        <v>0</v>
      </c>
      <c r="E1625" t="s">
        <v>2230</v>
      </c>
      <c r="F1625">
        <v>130</v>
      </c>
      <c r="G1625">
        <v>10.383333333333333</v>
      </c>
      <c r="H1625" t="s">
        <v>13392</v>
      </c>
      <c r="I1625" t="s">
        <v>13393</v>
      </c>
      <c r="J1625" t="s">
        <v>13394</v>
      </c>
    </row>
    <row r="1626" spans="1:18" x14ac:dyDescent="0.3">
      <c r="A1626" t="s">
        <v>4542</v>
      </c>
      <c r="B1626">
        <v>78</v>
      </c>
      <c r="C1626">
        <v>31025</v>
      </c>
      <c r="D1626">
        <v>0</v>
      </c>
      <c r="E1626" t="s">
        <v>2911</v>
      </c>
      <c r="F1626">
        <v>140</v>
      </c>
      <c r="G1626">
        <v>0.16666666666666666</v>
      </c>
      <c r="H1626" t="s">
        <v>5120</v>
      </c>
      <c r="I1626" t="s">
        <v>13395</v>
      </c>
      <c r="J1626" t="s">
        <v>13396</v>
      </c>
      <c r="K1626" t="s">
        <v>13397</v>
      </c>
      <c r="L1626" t="s">
        <v>13398</v>
      </c>
      <c r="M1626" t="s">
        <v>13399</v>
      </c>
      <c r="N1626" t="s">
        <v>13400</v>
      </c>
      <c r="O1626" t="s">
        <v>13401</v>
      </c>
      <c r="P1626" t="s">
        <v>13402</v>
      </c>
    </row>
    <row r="1627" spans="1:18" x14ac:dyDescent="0.3">
      <c r="A1627" t="s">
        <v>3748</v>
      </c>
      <c r="B1627">
        <v>78</v>
      </c>
      <c r="C1627">
        <v>28700</v>
      </c>
      <c r="D1627">
        <v>0</v>
      </c>
      <c r="E1627" t="s">
        <v>1200</v>
      </c>
      <c r="F1627">
        <v>140</v>
      </c>
      <c r="G1627">
        <v>10.1</v>
      </c>
      <c r="H1627" t="s">
        <v>5120</v>
      </c>
      <c r="I1627" t="s">
        <v>13403</v>
      </c>
      <c r="J1627" t="s">
        <v>13404</v>
      </c>
      <c r="K1627" t="s">
        <v>13405</v>
      </c>
      <c r="L1627" t="s">
        <v>13406</v>
      </c>
      <c r="M1627" t="s">
        <v>13407</v>
      </c>
      <c r="N1627" t="s">
        <v>13408</v>
      </c>
      <c r="O1627" t="s">
        <v>13409</v>
      </c>
      <c r="P1627" t="s">
        <v>13410</v>
      </c>
      <c r="Q1627" t="s">
        <v>13411</v>
      </c>
      <c r="R1627" t="s">
        <v>13412</v>
      </c>
    </row>
    <row r="1628" spans="1:18" x14ac:dyDescent="0.3">
      <c r="A1628" t="s">
        <v>4231</v>
      </c>
      <c r="B1628">
        <v>78</v>
      </c>
      <c r="C1628">
        <v>31691</v>
      </c>
      <c r="D1628">
        <v>9</v>
      </c>
      <c r="E1628" t="s">
        <v>2279</v>
      </c>
      <c r="F1628">
        <v>140</v>
      </c>
      <c r="G1628">
        <v>6.3937499999999998</v>
      </c>
      <c r="H1628" t="s">
        <v>13413</v>
      </c>
      <c r="I1628" t="s">
        <v>13414</v>
      </c>
      <c r="J1628" t="s">
        <v>13415</v>
      </c>
      <c r="K1628" t="s">
        <v>13416</v>
      </c>
      <c r="L1628" t="s">
        <v>13417</v>
      </c>
      <c r="M1628" t="s">
        <v>13418</v>
      </c>
      <c r="N1628" t="s">
        <v>13419</v>
      </c>
      <c r="O1628" t="s">
        <v>13420</v>
      </c>
    </row>
    <row r="1629" spans="1:18" x14ac:dyDescent="0.3">
      <c r="A1629" t="s">
        <v>4592</v>
      </c>
      <c r="B1629">
        <v>78</v>
      </c>
      <c r="C1629">
        <v>32495</v>
      </c>
      <c r="D1629">
        <v>1</v>
      </c>
      <c r="E1629" t="s">
        <v>2999</v>
      </c>
      <c r="F1629">
        <v>140</v>
      </c>
      <c r="G1629">
        <v>0.14166666666666666</v>
      </c>
      <c r="H1629" t="s">
        <v>13421</v>
      </c>
      <c r="I1629" t="s">
        <v>13422</v>
      </c>
      <c r="J1629" t="s">
        <v>13423</v>
      </c>
      <c r="K1629" t="s">
        <v>13424</v>
      </c>
      <c r="L1629" t="s">
        <v>13425</v>
      </c>
      <c r="M1629" t="s">
        <v>13426</v>
      </c>
      <c r="N1629" t="s">
        <v>13427</v>
      </c>
      <c r="O1629" t="s">
        <v>13428</v>
      </c>
    </row>
    <row r="1630" spans="1:18" x14ac:dyDescent="0.3">
      <c r="A1630" t="s">
        <v>3728</v>
      </c>
      <c r="B1630">
        <v>78</v>
      </c>
      <c r="C1630">
        <v>28490</v>
      </c>
      <c r="D1630">
        <v>0</v>
      </c>
      <c r="E1630" t="s">
        <v>1158</v>
      </c>
      <c r="F1630">
        <v>140</v>
      </c>
      <c r="G1630">
        <v>16.454166666666666</v>
      </c>
      <c r="H1630" t="s">
        <v>13429</v>
      </c>
      <c r="I1630" t="s">
        <v>13430</v>
      </c>
      <c r="J1630" t="s">
        <v>13431</v>
      </c>
      <c r="K1630" t="s">
        <v>13432</v>
      </c>
    </row>
    <row r="1631" spans="1:18" x14ac:dyDescent="0.3">
      <c r="A1631" t="s">
        <v>4638</v>
      </c>
      <c r="B1631">
        <v>78</v>
      </c>
      <c r="C1631">
        <v>99159</v>
      </c>
      <c r="D1631">
        <v>1</v>
      </c>
      <c r="E1631" t="s">
        <v>3089</v>
      </c>
      <c r="F1631">
        <v>140</v>
      </c>
      <c r="G1631">
        <v>12.158333333333333</v>
      </c>
      <c r="H1631" t="s">
        <v>13433</v>
      </c>
      <c r="I1631" t="s">
        <v>13434</v>
      </c>
      <c r="J1631" t="s">
        <v>13435</v>
      </c>
      <c r="K1631" t="s">
        <v>13436</v>
      </c>
    </row>
    <row r="1632" spans="1:18" x14ac:dyDescent="0.3">
      <c r="A1632" t="s">
        <v>4601</v>
      </c>
      <c r="B1632">
        <v>78</v>
      </c>
      <c r="C1632">
        <v>27323</v>
      </c>
      <c r="D1632">
        <v>0</v>
      </c>
      <c r="E1632" t="s">
        <v>3017</v>
      </c>
      <c r="F1632">
        <v>140</v>
      </c>
      <c r="G1632">
        <v>0.6777777783333333</v>
      </c>
      <c r="H1632" t="s">
        <v>13437</v>
      </c>
      <c r="I1632" t="s">
        <v>13438</v>
      </c>
      <c r="J1632" t="s">
        <v>13439</v>
      </c>
    </row>
    <row r="1633" spans="1:17" x14ac:dyDescent="0.3">
      <c r="A1633" t="s">
        <v>4034</v>
      </c>
      <c r="B1633">
        <v>78</v>
      </c>
      <c r="C1633">
        <v>31507</v>
      </c>
      <c r="D1633">
        <v>0</v>
      </c>
      <c r="E1633" t="s">
        <v>1844</v>
      </c>
      <c r="F1633">
        <v>140</v>
      </c>
      <c r="G1633">
        <v>0.3666666666666667</v>
      </c>
      <c r="H1633" t="s">
        <v>13440</v>
      </c>
      <c r="I1633" t="s">
        <v>13441</v>
      </c>
    </row>
    <row r="1634" spans="1:17" x14ac:dyDescent="0.3">
      <c r="A1634" t="s">
        <v>3486</v>
      </c>
      <c r="B1634">
        <v>78</v>
      </c>
      <c r="C1634">
        <v>24029</v>
      </c>
      <c r="D1634">
        <v>0</v>
      </c>
      <c r="E1634" t="s">
        <v>532</v>
      </c>
      <c r="F1634">
        <v>145</v>
      </c>
      <c r="G1634">
        <v>6.1714285699999998</v>
      </c>
      <c r="H1634" t="s">
        <v>13442</v>
      </c>
      <c r="I1634" t="s">
        <v>13443</v>
      </c>
      <c r="J1634" t="s">
        <v>13444</v>
      </c>
      <c r="K1634" t="s">
        <v>13445</v>
      </c>
      <c r="L1634" t="s">
        <v>13446</v>
      </c>
      <c r="M1634" t="s">
        <v>13447</v>
      </c>
      <c r="N1634" t="s">
        <v>13448</v>
      </c>
    </row>
    <row r="1635" spans="1:17" x14ac:dyDescent="0.3">
      <c r="A1635" t="s">
        <v>4270</v>
      </c>
      <c r="B1635">
        <v>78</v>
      </c>
      <c r="C1635">
        <v>32630</v>
      </c>
      <c r="D1635">
        <v>0</v>
      </c>
      <c r="E1635" t="s">
        <v>2361</v>
      </c>
      <c r="F1635">
        <v>145</v>
      </c>
      <c r="G1635">
        <v>3.7250000000000001</v>
      </c>
      <c r="H1635" t="s">
        <v>13449</v>
      </c>
      <c r="I1635" t="s">
        <v>13450</v>
      </c>
      <c r="J1635" t="s">
        <v>13451</v>
      </c>
      <c r="K1635" t="s">
        <v>13452</v>
      </c>
    </row>
    <row r="1636" spans="1:17" x14ac:dyDescent="0.3">
      <c r="A1636" t="s">
        <v>3901</v>
      </c>
      <c r="B1636">
        <v>78</v>
      </c>
      <c r="C1636">
        <v>30192</v>
      </c>
      <c r="D1636">
        <v>0</v>
      </c>
      <c r="E1636" t="s">
        <v>1549</v>
      </c>
      <c r="F1636">
        <v>150</v>
      </c>
      <c r="G1636">
        <v>6.4266666666666667</v>
      </c>
      <c r="H1636" t="s">
        <v>5120</v>
      </c>
      <c r="I1636" t="s">
        <v>13453</v>
      </c>
      <c r="J1636" t="s">
        <v>13454</v>
      </c>
      <c r="K1636" t="s">
        <v>13455</v>
      </c>
      <c r="L1636" t="s">
        <v>13456</v>
      </c>
      <c r="M1636" t="s">
        <v>13457</v>
      </c>
      <c r="N1636" t="s">
        <v>13458</v>
      </c>
      <c r="O1636" t="s">
        <v>13459</v>
      </c>
      <c r="P1636" t="s">
        <v>13460</v>
      </c>
      <c r="Q1636" t="s">
        <v>13461</v>
      </c>
    </row>
    <row r="1637" spans="1:17" x14ac:dyDescent="0.3">
      <c r="A1637" t="s">
        <v>4630</v>
      </c>
      <c r="B1637">
        <v>78</v>
      </c>
      <c r="C1637">
        <v>24384</v>
      </c>
      <c r="D1637">
        <v>0</v>
      </c>
      <c r="E1637" t="s">
        <v>3072</v>
      </c>
      <c r="F1637">
        <v>150</v>
      </c>
      <c r="G1637">
        <v>1.0916666666666668</v>
      </c>
      <c r="H1637" t="s">
        <v>5120</v>
      </c>
      <c r="I1637" t="s">
        <v>13462</v>
      </c>
      <c r="J1637" t="s">
        <v>13463</v>
      </c>
      <c r="K1637" t="s">
        <v>13464</v>
      </c>
      <c r="L1637" t="s">
        <v>13465</v>
      </c>
      <c r="M1637" t="s">
        <v>13466</v>
      </c>
      <c r="N1637" t="s">
        <v>13467</v>
      </c>
      <c r="O1637" t="s">
        <v>13468</v>
      </c>
    </row>
    <row r="1638" spans="1:17" x14ac:dyDescent="0.3">
      <c r="A1638" t="s">
        <v>3629</v>
      </c>
      <c r="B1638">
        <v>78</v>
      </c>
      <c r="C1638">
        <v>99055</v>
      </c>
      <c r="D1638">
        <v>11</v>
      </c>
      <c r="E1638" t="s">
        <v>923</v>
      </c>
      <c r="F1638">
        <v>150</v>
      </c>
      <c r="G1638">
        <v>6.4145833333333337</v>
      </c>
      <c r="H1638" t="s">
        <v>13469</v>
      </c>
      <c r="I1638" t="s">
        <v>13470</v>
      </c>
      <c r="J1638" t="s">
        <v>13471</v>
      </c>
      <c r="K1638" t="s">
        <v>13472</v>
      </c>
      <c r="L1638" t="s">
        <v>13473</v>
      </c>
      <c r="M1638" t="s">
        <v>13474</v>
      </c>
      <c r="N1638" t="s">
        <v>13475</v>
      </c>
      <c r="O1638" t="s">
        <v>13476</v>
      </c>
    </row>
    <row r="1639" spans="1:17" x14ac:dyDescent="0.3">
      <c r="A1639" t="s">
        <v>5005</v>
      </c>
      <c r="B1639">
        <v>78</v>
      </c>
      <c r="C1639">
        <v>33263</v>
      </c>
      <c r="D1639">
        <v>0</v>
      </c>
      <c r="E1639" t="s">
        <v>5006</v>
      </c>
      <c r="F1639">
        <v>150</v>
      </c>
      <c r="G1639">
        <v>0.21666666666666667</v>
      </c>
      <c r="H1639" t="s">
        <v>13477</v>
      </c>
    </row>
    <row r="1640" spans="1:17" x14ac:dyDescent="0.3">
      <c r="A1640" t="s">
        <v>4006</v>
      </c>
      <c r="B1640">
        <v>78</v>
      </c>
      <c r="C1640">
        <v>31334</v>
      </c>
      <c r="D1640">
        <v>0</v>
      </c>
      <c r="E1640" t="s">
        <v>1781</v>
      </c>
      <c r="F1640">
        <v>150</v>
      </c>
      <c r="G1640">
        <v>16.458333333333332</v>
      </c>
      <c r="H1640" t="s">
        <v>13478</v>
      </c>
      <c r="I1640" t="s">
        <v>13479</v>
      </c>
    </row>
    <row r="1641" spans="1:17" x14ac:dyDescent="0.3">
      <c r="A1641" t="s">
        <v>4206</v>
      </c>
      <c r="B1641">
        <v>78</v>
      </c>
      <c r="C1641">
        <v>32394</v>
      </c>
      <c r="D1641">
        <v>0</v>
      </c>
      <c r="E1641" t="s">
        <v>2230</v>
      </c>
      <c r="F1641">
        <v>150</v>
      </c>
      <c r="G1641">
        <v>12.666666666666666</v>
      </c>
      <c r="H1641" t="s">
        <v>13480</v>
      </c>
    </row>
    <row r="1642" spans="1:17" x14ac:dyDescent="0.3">
      <c r="A1642" t="s">
        <v>4631</v>
      </c>
      <c r="B1642">
        <v>78</v>
      </c>
      <c r="C1642">
        <v>25499</v>
      </c>
      <c r="D1642">
        <v>0</v>
      </c>
      <c r="E1642" t="s">
        <v>3074</v>
      </c>
      <c r="F1642">
        <v>150</v>
      </c>
      <c r="G1642">
        <v>1.3833333333333333</v>
      </c>
      <c r="H1642" t="s">
        <v>13481</v>
      </c>
      <c r="I1642" t="s">
        <v>13482</v>
      </c>
    </row>
    <row r="1643" spans="1:17" x14ac:dyDescent="0.3">
      <c r="A1643" t="s">
        <v>4623</v>
      </c>
      <c r="B1643">
        <v>78</v>
      </c>
      <c r="C1643">
        <v>33500</v>
      </c>
      <c r="D1643">
        <v>0</v>
      </c>
      <c r="E1643" t="s">
        <v>3058</v>
      </c>
      <c r="F1643">
        <v>150</v>
      </c>
      <c r="G1643">
        <v>0.54666666666666663</v>
      </c>
      <c r="H1643" t="s">
        <v>13483</v>
      </c>
      <c r="I1643" t="s">
        <v>13484</v>
      </c>
      <c r="J1643" t="s">
        <v>13485</v>
      </c>
      <c r="K1643" t="s">
        <v>13486</v>
      </c>
      <c r="L1643" t="s">
        <v>13487</v>
      </c>
    </row>
    <row r="1644" spans="1:17" x14ac:dyDescent="0.3">
      <c r="A1644" t="s">
        <v>3528</v>
      </c>
      <c r="B1644">
        <v>78</v>
      </c>
      <c r="C1644">
        <v>24517</v>
      </c>
      <c r="D1644">
        <v>0</v>
      </c>
      <c r="E1644" t="s">
        <v>653</v>
      </c>
      <c r="F1644">
        <v>160</v>
      </c>
      <c r="G1644">
        <v>0.2</v>
      </c>
      <c r="H1644" t="s">
        <v>13488</v>
      </c>
      <c r="I1644" t="s">
        <v>13489</v>
      </c>
    </row>
    <row r="1645" spans="1:17" x14ac:dyDescent="0.3">
      <c r="A1645" t="s">
        <v>3703</v>
      </c>
      <c r="B1645">
        <v>78</v>
      </c>
      <c r="C1645">
        <v>28225</v>
      </c>
      <c r="D1645">
        <v>0</v>
      </c>
      <c r="E1645" t="s">
        <v>1105</v>
      </c>
      <c r="F1645">
        <v>160</v>
      </c>
      <c r="G1645">
        <v>6.8875000000000002</v>
      </c>
      <c r="H1645" t="s">
        <v>13490</v>
      </c>
      <c r="I1645" t="s">
        <v>13491</v>
      </c>
      <c r="J1645" t="s">
        <v>13492</v>
      </c>
      <c r="K1645" t="s">
        <v>13493</v>
      </c>
      <c r="L1645" t="s">
        <v>13494</v>
      </c>
      <c r="M1645" t="s">
        <v>13495</v>
      </c>
      <c r="N1645" t="s">
        <v>13496</v>
      </c>
      <c r="O1645" t="s">
        <v>13497</v>
      </c>
    </row>
    <row r="1646" spans="1:17" x14ac:dyDescent="0.3">
      <c r="A1646" t="s">
        <v>4190</v>
      </c>
      <c r="B1646">
        <v>78</v>
      </c>
      <c r="C1646">
        <v>99048</v>
      </c>
      <c r="D1646">
        <v>37</v>
      </c>
      <c r="E1646" t="s">
        <v>2198</v>
      </c>
      <c r="F1646">
        <v>160</v>
      </c>
      <c r="G1646">
        <v>6.0395833333333337</v>
      </c>
      <c r="H1646" t="s">
        <v>13498</v>
      </c>
      <c r="I1646" t="s">
        <v>13499</v>
      </c>
      <c r="J1646" t="s">
        <v>13500</v>
      </c>
      <c r="K1646" t="s">
        <v>13501</v>
      </c>
      <c r="L1646" t="s">
        <v>13502</v>
      </c>
      <c r="M1646" t="s">
        <v>13503</v>
      </c>
      <c r="N1646" t="s">
        <v>13504</v>
      </c>
      <c r="O1646" t="s">
        <v>13505</v>
      </c>
    </row>
    <row r="1647" spans="1:17" x14ac:dyDescent="0.3">
      <c r="A1647" t="s">
        <v>3624</v>
      </c>
      <c r="B1647">
        <v>78</v>
      </c>
      <c r="C1647">
        <v>99051</v>
      </c>
      <c r="D1647">
        <v>12</v>
      </c>
      <c r="E1647" t="s">
        <v>911</v>
      </c>
      <c r="F1647">
        <v>160</v>
      </c>
      <c r="G1647">
        <v>6.3250000000000002</v>
      </c>
      <c r="H1647" t="s">
        <v>13506</v>
      </c>
      <c r="I1647" t="s">
        <v>13507</v>
      </c>
    </row>
    <row r="1648" spans="1:17" x14ac:dyDescent="0.3">
      <c r="A1648" t="s">
        <v>4623</v>
      </c>
      <c r="B1648">
        <v>78</v>
      </c>
      <c r="C1648">
        <v>33500</v>
      </c>
      <c r="D1648">
        <v>0</v>
      </c>
      <c r="E1648" t="s">
        <v>3058</v>
      </c>
      <c r="F1648">
        <v>160</v>
      </c>
      <c r="G1648">
        <v>0.24166666666666667</v>
      </c>
      <c r="H1648" t="s">
        <v>13508</v>
      </c>
      <c r="I1648" t="s">
        <v>13509</v>
      </c>
    </row>
    <row r="1649" spans="1:16" x14ac:dyDescent="0.3">
      <c r="A1649" t="s">
        <v>3731</v>
      </c>
      <c r="B1649">
        <v>78</v>
      </c>
      <c r="C1649">
        <v>28547</v>
      </c>
      <c r="D1649">
        <v>0</v>
      </c>
      <c r="E1649" t="s">
        <v>1165</v>
      </c>
      <c r="F1649">
        <v>160</v>
      </c>
      <c r="G1649">
        <v>3.8374999999999999</v>
      </c>
      <c r="H1649" t="s">
        <v>13510</v>
      </c>
      <c r="I1649" t="s">
        <v>13511</v>
      </c>
      <c r="J1649" t="s">
        <v>13512</v>
      </c>
      <c r="K1649" t="s">
        <v>13513</v>
      </c>
    </row>
    <row r="1650" spans="1:16" x14ac:dyDescent="0.3">
      <c r="A1650" t="s">
        <v>4601</v>
      </c>
      <c r="B1650">
        <v>78</v>
      </c>
      <c r="C1650">
        <v>27323</v>
      </c>
      <c r="D1650">
        <v>0</v>
      </c>
      <c r="E1650" t="s">
        <v>3017</v>
      </c>
      <c r="F1650">
        <v>160</v>
      </c>
      <c r="G1650">
        <v>13.450000000000001</v>
      </c>
      <c r="H1650" t="s">
        <v>13514</v>
      </c>
    </row>
    <row r="1651" spans="1:16" x14ac:dyDescent="0.3">
      <c r="A1651" t="s">
        <v>4006</v>
      </c>
      <c r="B1651">
        <v>78</v>
      </c>
      <c r="C1651">
        <v>31334</v>
      </c>
      <c r="D1651">
        <v>0</v>
      </c>
      <c r="E1651" t="s">
        <v>1781</v>
      </c>
      <c r="F1651">
        <v>160</v>
      </c>
      <c r="G1651">
        <v>10.586111111666668</v>
      </c>
      <c r="H1651" t="s">
        <v>13515</v>
      </c>
      <c r="I1651" t="s">
        <v>13516</v>
      </c>
      <c r="J1651" t="s">
        <v>13517</v>
      </c>
      <c r="K1651" t="s">
        <v>13518</v>
      </c>
      <c r="L1651" t="s">
        <v>13519</v>
      </c>
      <c r="M1651" t="s">
        <v>13520</v>
      </c>
    </row>
    <row r="1652" spans="1:16" x14ac:dyDescent="0.3">
      <c r="A1652" t="s">
        <v>3525</v>
      </c>
      <c r="B1652">
        <v>78</v>
      </c>
      <c r="C1652">
        <v>24398</v>
      </c>
      <c r="D1652">
        <v>0</v>
      </c>
      <c r="E1652" t="s">
        <v>644</v>
      </c>
      <c r="F1652">
        <v>165</v>
      </c>
      <c r="G1652">
        <v>6.5296296283333337</v>
      </c>
      <c r="H1652" t="s">
        <v>5120</v>
      </c>
      <c r="I1652" t="s">
        <v>13521</v>
      </c>
      <c r="J1652" t="s">
        <v>13522</v>
      </c>
      <c r="K1652" t="s">
        <v>13523</v>
      </c>
      <c r="L1652" t="s">
        <v>13524</v>
      </c>
      <c r="M1652" t="s">
        <v>13525</v>
      </c>
      <c r="N1652" t="s">
        <v>13526</v>
      </c>
      <c r="O1652" t="s">
        <v>13527</v>
      </c>
      <c r="P1652" t="s">
        <v>13528</v>
      </c>
    </row>
    <row r="1653" spans="1:16" x14ac:dyDescent="0.3">
      <c r="A1653" t="s">
        <v>4248</v>
      </c>
      <c r="B1653">
        <v>78</v>
      </c>
      <c r="C1653">
        <v>32541</v>
      </c>
      <c r="D1653">
        <v>0</v>
      </c>
      <c r="E1653" t="s">
        <v>2314</v>
      </c>
      <c r="F1653">
        <v>166</v>
      </c>
      <c r="G1653">
        <v>10.450000000000001</v>
      </c>
      <c r="H1653" t="s">
        <v>13529</v>
      </c>
      <c r="I1653" t="s">
        <v>13530</v>
      </c>
      <c r="J1653" t="s">
        <v>13531</v>
      </c>
      <c r="K1653" t="s">
        <v>13532</v>
      </c>
    </row>
    <row r="1654" spans="1:16" x14ac:dyDescent="0.3">
      <c r="A1654" t="s">
        <v>3715</v>
      </c>
      <c r="B1654">
        <v>78</v>
      </c>
      <c r="C1654">
        <v>28335</v>
      </c>
      <c r="D1654">
        <v>0</v>
      </c>
      <c r="E1654" t="s">
        <v>1128</v>
      </c>
      <c r="F1654">
        <v>170</v>
      </c>
      <c r="G1654">
        <v>3.2566666666666668</v>
      </c>
      <c r="H1654" t="s">
        <v>5120</v>
      </c>
      <c r="I1654" t="s">
        <v>13533</v>
      </c>
      <c r="J1654" t="s">
        <v>13534</v>
      </c>
      <c r="K1654" t="s">
        <v>13535</v>
      </c>
      <c r="L1654" t="s">
        <v>13536</v>
      </c>
    </row>
    <row r="1655" spans="1:16" x14ac:dyDescent="0.3">
      <c r="A1655" t="s">
        <v>4497</v>
      </c>
      <c r="B1655">
        <v>78</v>
      </c>
      <c r="C1655">
        <v>33267</v>
      </c>
      <c r="D1655">
        <v>0</v>
      </c>
      <c r="E1655" t="s">
        <v>2824</v>
      </c>
      <c r="F1655">
        <v>170</v>
      </c>
      <c r="G1655">
        <v>4.0958333333333332</v>
      </c>
      <c r="H1655" t="s">
        <v>5120</v>
      </c>
      <c r="I1655" t="s">
        <v>13537</v>
      </c>
      <c r="J1655" t="s">
        <v>13538</v>
      </c>
      <c r="K1655" t="s">
        <v>13539</v>
      </c>
      <c r="L1655" t="s">
        <v>13540</v>
      </c>
      <c r="M1655" t="s">
        <v>13541</v>
      </c>
      <c r="N1655" t="s">
        <v>13542</v>
      </c>
      <c r="O1655" t="s">
        <v>13543</v>
      </c>
    </row>
    <row r="1656" spans="1:16" x14ac:dyDescent="0.3">
      <c r="A1656" t="s">
        <v>3503</v>
      </c>
      <c r="B1656">
        <v>78</v>
      </c>
      <c r="C1656">
        <v>24187</v>
      </c>
      <c r="D1656">
        <v>0</v>
      </c>
      <c r="E1656" t="s">
        <v>586</v>
      </c>
      <c r="F1656">
        <v>170</v>
      </c>
      <c r="G1656">
        <v>15.518750000000001</v>
      </c>
      <c r="H1656" t="s">
        <v>13544</v>
      </c>
      <c r="I1656" t="s">
        <v>13545</v>
      </c>
      <c r="J1656" t="s">
        <v>13546</v>
      </c>
      <c r="K1656" t="s">
        <v>13547</v>
      </c>
      <c r="L1656" t="s">
        <v>13548</v>
      </c>
      <c r="M1656" t="s">
        <v>13549</v>
      </c>
      <c r="N1656" t="s">
        <v>13550</v>
      </c>
      <c r="O1656" t="s">
        <v>13551</v>
      </c>
    </row>
    <row r="1657" spans="1:16" x14ac:dyDescent="0.3">
      <c r="A1657" t="s">
        <v>3561</v>
      </c>
      <c r="B1657">
        <v>78</v>
      </c>
      <c r="C1657">
        <v>25090</v>
      </c>
      <c r="D1657">
        <v>0</v>
      </c>
      <c r="E1657" t="s">
        <v>745</v>
      </c>
      <c r="F1657">
        <v>170</v>
      </c>
      <c r="G1657">
        <v>11.083333333333334</v>
      </c>
      <c r="H1657" t="s">
        <v>13552</v>
      </c>
      <c r="I1657" t="s">
        <v>13553</v>
      </c>
    </row>
    <row r="1658" spans="1:16" x14ac:dyDescent="0.3">
      <c r="A1658" t="s">
        <v>4602</v>
      </c>
      <c r="B1658">
        <v>78</v>
      </c>
      <c r="C1658">
        <v>33003</v>
      </c>
      <c r="D1658">
        <v>0</v>
      </c>
      <c r="E1658" t="s">
        <v>3019</v>
      </c>
      <c r="F1658">
        <v>170</v>
      </c>
      <c r="G1658">
        <v>24.933333333333334</v>
      </c>
      <c r="H1658" t="s">
        <v>13554</v>
      </c>
      <c r="I1658" t="s">
        <v>13555</v>
      </c>
    </row>
    <row r="1659" spans="1:16" x14ac:dyDescent="0.3">
      <c r="A1659" t="s">
        <v>3660</v>
      </c>
      <c r="B1659">
        <v>78</v>
      </c>
      <c r="C1659">
        <v>27616</v>
      </c>
      <c r="D1659">
        <v>0</v>
      </c>
      <c r="E1659" t="s">
        <v>1001</v>
      </c>
      <c r="F1659">
        <v>170</v>
      </c>
      <c r="G1659">
        <v>0.47500000000000003</v>
      </c>
      <c r="H1659" t="s">
        <v>13556</v>
      </c>
      <c r="I1659" t="s">
        <v>13557</v>
      </c>
    </row>
    <row r="1660" spans="1:16" x14ac:dyDescent="0.3">
      <c r="A1660" t="s">
        <v>3624</v>
      </c>
      <c r="B1660">
        <v>78</v>
      </c>
      <c r="C1660">
        <v>99051</v>
      </c>
      <c r="D1660">
        <v>12</v>
      </c>
      <c r="E1660" t="s">
        <v>911</v>
      </c>
      <c r="F1660">
        <v>170</v>
      </c>
      <c r="G1660">
        <v>4.6166666666666671</v>
      </c>
      <c r="H1660" t="s">
        <v>13558</v>
      </c>
      <c r="I1660" t="s">
        <v>13559</v>
      </c>
      <c r="J1660" t="s">
        <v>13560</v>
      </c>
      <c r="K1660" t="s">
        <v>13561</v>
      </c>
      <c r="L1660" t="s">
        <v>13562</v>
      </c>
      <c r="M1660" t="s">
        <v>13563</v>
      </c>
    </row>
    <row r="1661" spans="1:16" x14ac:dyDescent="0.3">
      <c r="A1661" t="s">
        <v>3992</v>
      </c>
      <c r="B1661">
        <v>78</v>
      </c>
      <c r="C1661">
        <v>31239</v>
      </c>
      <c r="D1661">
        <v>0</v>
      </c>
      <c r="E1661" t="s">
        <v>1754</v>
      </c>
      <c r="F1661">
        <v>172</v>
      </c>
      <c r="G1661">
        <v>0.32083333333333336</v>
      </c>
      <c r="H1661" t="s">
        <v>13564</v>
      </c>
      <c r="I1661" t="s">
        <v>13565</v>
      </c>
      <c r="J1661" t="s">
        <v>13566</v>
      </c>
      <c r="K1661" t="s">
        <v>13567</v>
      </c>
    </row>
    <row r="1662" spans="1:16" x14ac:dyDescent="0.3">
      <c r="A1662" t="s">
        <v>3550</v>
      </c>
      <c r="B1662">
        <v>78</v>
      </c>
      <c r="C1662">
        <v>24871</v>
      </c>
      <c r="D1662">
        <v>0</v>
      </c>
      <c r="E1662" t="s">
        <v>717</v>
      </c>
      <c r="F1662">
        <v>180</v>
      </c>
      <c r="G1662">
        <v>2.21</v>
      </c>
      <c r="H1662" t="s">
        <v>5120</v>
      </c>
      <c r="I1662" t="s">
        <v>13568</v>
      </c>
      <c r="J1662" t="s">
        <v>13569</v>
      </c>
      <c r="K1662" t="s">
        <v>13570</v>
      </c>
      <c r="L1662" t="s">
        <v>13571</v>
      </c>
    </row>
    <row r="1663" spans="1:16" x14ac:dyDescent="0.3">
      <c r="A1663" t="s">
        <v>4347</v>
      </c>
      <c r="B1663">
        <v>78</v>
      </c>
      <c r="C1663">
        <v>32884</v>
      </c>
      <c r="D1663">
        <v>0</v>
      </c>
      <c r="E1663" t="s">
        <v>2515</v>
      </c>
      <c r="F1663">
        <v>180</v>
      </c>
      <c r="G1663">
        <v>3.2479166666666668</v>
      </c>
      <c r="H1663" t="s">
        <v>5120</v>
      </c>
      <c r="I1663" t="s">
        <v>13572</v>
      </c>
      <c r="J1663" t="s">
        <v>13573</v>
      </c>
      <c r="K1663" t="s">
        <v>13574</v>
      </c>
      <c r="L1663" t="s">
        <v>13575</v>
      </c>
      <c r="M1663" t="s">
        <v>13576</v>
      </c>
      <c r="N1663" t="s">
        <v>13577</v>
      </c>
      <c r="O1663" t="s">
        <v>13578</v>
      </c>
    </row>
    <row r="1664" spans="1:16" x14ac:dyDescent="0.3">
      <c r="A1664" t="s">
        <v>4125</v>
      </c>
      <c r="B1664">
        <v>78</v>
      </c>
      <c r="C1664">
        <v>31691</v>
      </c>
      <c r="D1664">
        <v>2</v>
      </c>
      <c r="E1664" t="s">
        <v>2046</v>
      </c>
      <c r="F1664">
        <v>180</v>
      </c>
      <c r="G1664">
        <v>7.7979166666666666</v>
      </c>
      <c r="H1664" t="s">
        <v>13579</v>
      </c>
      <c r="I1664" t="s">
        <v>13580</v>
      </c>
      <c r="J1664" t="s">
        <v>13581</v>
      </c>
      <c r="K1664" t="s">
        <v>13582</v>
      </c>
      <c r="L1664" t="s">
        <v>13583</v>
      </c>
      <c r="M1664" t="s">
        <v>13584</v>
      </c>
      <c r="N1664" t="s">
        <v>13585</v>
      </c>
      <c r="O1664" t="s">
        <v>13586</v>
      </c>
    </row>
    <row r="1665" spans="1:17" x14ac:dyDescent="0.3">
      <c r="A1665" t="s">
        <v>4323</v>
      </c>
      <c r="B1665">
        <v>78</v>
      </c>
      <c r="C1665">
        <v>99033</v>
      </c>
      <c r="D1665">
        <v>233</v>
      </c>
      <c r="E1665" t="s">
        <v>4868</v>
      </c>
      <c r="F1665">
        <v>180</v>
      </c>
      <c r="G1665">
        <v>14.758333333333333</v>
      </c>
      <c r="H1665" t="s">
        <v>13587</v>
      </c>
      <c r="I1665" t="s">
        <v>13588</v>
      </c>
      <c r="J1665" t="s">
        <v>13589</v>
      </c>
      <c r="K1665" t="s">
        <v>13590</v>
      </c>
      <c r="L1665" t="s">
        <v>13591</v>
      </c>
      <c r="M1665" t="s">
        <v>13592</v>
      </c>
      <c r="N1665" t="s">
        <v>13593</v>
      </c>
      <c r="O1665" t="s">
        <v>13594</v>
      </c>
    </row>
    <row r="1666" spans="1:17" x14ac:dyDescent="0.3">
      <c r="A1666" t="s">
        <v>4455</v>
      </c>
      <c r="B1666">
        <v>78</v>
      </c>
      <c r="C1666">
        <v>33170</v>
      </c>
      <c r="D1666">
        <v>0</v>
      </c>
      <c r="E1666" t="s">
        <v>2745</v>
      </c>
      <c r="F1666">
        <v>180</v>
      </c>
      <c r="G1666">
        <v>14.266666666666667</v>
      </c>
      <c r="H1666" t="s">
        <v>13595</v>
      </c>
      <c r="I1666" t="s">
        <v>13596</v>
      </c>
    </row>
    <row r="1667" spans="1:17" x14ac:dyDescent="0.3">
      <c r="A1667" t="s">
        <v>3561</v>
      </c>
      <c r="B1667">
        <v>78</v>
      </c>
      <c r="C1667">
        <v>25090</v>
      </c>
      <c r="D1667">
        <v>0</v>
      </c>
      <c r="E1667" t="s">
        <v>745</v>
      </c>
      <c r="F1667">
        <v>180</v>
      </c>
      <c r="G1667">
        <v>6.8500000000000005</v>
      </c>
      <c r="H1667" t="s">
        <v>13597</v>
      </c>
      <c r="I1667" t="s">
        <v>13598</v>
      </c>
      <c r="J1667" t="s">
        <v>13599</v>
      </c>
      <c r="K1667" t="s">
        <v>13600</v>
      </c>
      <c r="L1667" t="s">
        <v>13601</v>
      </c>
      <c r="M1667" t="s">
        <v>13602</v>
      </c>
      <c r="N1667" t="s">
        <v>13603</v>
      </c>
    </row>
    <row r="1668" spans="1:17" x14ac:dyDescent="0.3">
      <c r="A1668" t="s">
        <v>3887</v>
      </c>
      <c r="B1668">
        <v>78</v>
      </c>
      <c r="C1668">
        <v>29955</v>
      </c>
      <c r="D1668">
        <v>0</v>
      </c>
      <c r="E1668" t="s">
        <v>1514</v>
      </c>
      <c r="F1668">
        <v>180</v>
      </c>
      <c r="G1668">
        <v>23.354166666666668</v>
      </c>
      <c r="H1668" t="s">
        <v>13604</v>
      </c>
      <c r="I1668" t="s">
        <v>13605</v>
      </c>
      <c r="J1668" t="s">
        <v>13606</v>
      </c>
      <c r="K1668" t="s">
        <v>13607</v>
      </c>
    </row>
    <row r="1669" spans="1:17" x14ac:dyDescent="0.3">
      <c r="A1669" t="s">
        <v>4552</v>
      </c>
      <c r="B1669">
        <v>78</v>
      </c>
      <c r="C1669">
        <v>99153</v>
      </c>
      <c r="D1669">
        <v>7</v>
      </c>
      <c r="E1669" t="s">
        <v>1839</v>
      </c>
      <c r="F1669">
        <v>190</v>
      </c>
      <c r="G1669">
        <v>1.77</v>
      </c>
      <c r="H1669" t="s">
        <v>5120</v>
      </c>
      <c r="I1669" t="s">
        <v>13608</v>
      </c>
      <c r="J1669" t="s">
        <v>13609</v>
      </c>
      <c r="K1669" t="s">
        <v>13610</v>
      </c>
      <c r="L1669" t="s">
        <v>13611</v>
      </c>
    </row>
    <row r="1670" spans="1:17" x14ac:dyDescent="0.3">
      <c r="A1670" t="s">
        <v>4033</v>
      </c>
      <c r="B1670">
        <v>78</v>
      </c>
      <c r="C1670">
        <v>31506</v>
      </c>
      <c r="D1670">
        <v>0</v>
      </c>
      <c r="E1670" t="s">
        <v>1841</v>
      </c>
      <c r="F1670">
        <v>190</v>
      </c>
      <c r="G1670">
        <v>9.3458333333333332</v>
      </c>
      <c r="H1670" t="s">
        <v>13612</v>
      </c>
      <c r="I1670" t="s">
        <v>13613</v>
      </c>
      <c r="J1670" t="s">
        <v>13614</v>
      </c>
      <c r="K1670" t="s">
        <v>13615</v>
      </c>
      <c r="L1670" t="s">
        <v>13616</v>
      </c>
      <c r="M1670" t="s">
        <v>13617</v>
      </c>
      <c r="N1670" t="s">
        <v>13618</v>
      </c>
      <c r="O1670" t="s">
        <v>13619</v>
      </c>
    </row>
    <row r="1671" spans="1:17" x14ac:dyDescent="0.3">
      <c r="A1671" t="s">
        <v>4567</v>
      </c>
      <c r="B1671">
        <v>78</v>
      </c>
      <c r="C1671">
        <v>32921</v>
      </c>
      <c r="D1671">
        <v>1</v>
      </c>
      <c r="E1671" t="s">
        <v>2957</v>
      </c>
      <c r="F1671">
        <v>190</v>
      </c>
      <c r="G1671">
        <v>0.16666666666666666</v>
      </c>
      <c r="H1671" t="s">
        <v>13620</v>
      </c>
      <c r="I1671" t="s">
        <v>13621</v>
      </c>
      <c r="J1671" t="s">
        <v>13622</v>
      </c>
      <c r="K1671" t="s">
        <v>13623</v>
      </c>
    </row>
    <row r="1672" spans="1:17" x14ac:dyDescent="0.3">
      <c r="A1672" t="s">
        <v>4455</v>
      </c>
      <c r="B1672">
        <v>78</v>
      </c>
      <c r="C1672">
        <v>33170</v>
      </c>
      <c r="D1672">
        <v>0</v>
      </c>
      <c r="E1672" t="s">
        <v>2745</v>
      </c>
      <c r="F1672">
        <v>190</v>
      </c>
      <c r="G1672">
        <v>2.4944444433333333</v>
      </c>
      <c r="H1672" t="s">
        <v>13624</v>
      </c>
      <c r="I1672" t="s">
        <v>13625</v>
      </c>
      <c r="J1672" t="s">
        <v>13626</v>
      </c>
      <c r="K1672" t="s">
        <v>13627</v>
      </c>
      <c r="L1672" t="s">
        <v>13628</v>
      </c>
      <c r="M1672" t="s">
        <v>13629</v>
      </c>
    </row>
    <row r="1673" spans="1:17" x14ac:dyDescent="0.3">
      <c r="A1673" t="s">
        <v>4553</v>
      </c>
      <c r="B1673">
        <v>78</v>
      </c>
      <c r="C1673">
        <v>99153</v>
      </c>
      <c r="D1673">
        <v>9</v>
      </c>
      <c r="E1673" t="s">
        <v>1839</v>
      </c>
      <c r="F1673">
        <v>200</v>
      </c>
      <c r="G1673">
        <v>2.0033333333333334</v>
      </c>
      <c r="H1673" t="s">
        <v>5120</v>
      </c>
      <c r="I1673" t="s">
        <v>13630</v>
      </c>
      <c r="J1673" t="s">
        <v>13631</v>
      </c>
      <c r="K1673" t="s">
        <v>13632</v>
      </c>
      <c r="L1673" t="s">
        <v>13633</v>
      </c>
    </row>
    <row r="1674" spans="1:17" x14ac:dyDescent="0.3">
      <c r="A1674" t="s">
        <v>3963</v>
      </c>
      <c r="B1674">
        <v>78</v>
      </c>
      <c r="C1674">
        <v>99055</v>
      </c>
      <c r="D1674">
        <v>4</v>
      </c>
      <c r="E1674" t="s">
        <v>1687</v>
      </c>
      <c r="F1674">
        <v>200</v>
      </c>
      <c r="G1674">
        <v>10.925000000000001</v>
      </c>
      <c r="H1674" t="s">
        <v>13634</v>
      </c>
      <c r="I1674" t="s">
        <v>13635</v>
      </c>
      <c r="J1674" t="s">
        <v>13636</v>
      </c>
      <c r="K1674" t="s">
        <v>13637</v>
      </c>
      <c r="L1674" t="s">
        <v>13638</v>
      </c>
      <c r="M1674" t="s">
        <v>13639</v>
      </c>
      <c r="N1674" t="s">
        <v>13640</v>
      </c>
      <c r="O1674" t="s">
        <v>13641</v>
      </c>
    </row>
    <row r="1675" spans="1:17" x14ac:dyDescent="0.3">
      <c r="A1675" t="s">
        <v>4574</v>
      </c>
      <c r="B1675">
        <v>78</v>
      </c>
      <c r="C1675">
        <v>33416</v>
      </c>
      <c r="D1675">
        <v>0</v>
      </c>
      <c r="E1675" t="s">
        <v>2972</v>
      </c>
      <c r="F1675">
        <v>200</v>
      </c>
      <c r="G1675">
        <v>2.0354166666666669</v>
      </c>
      <c r="H1675" t="s">
        <v>13642</v>
      </c>
      <c r="I1675" t="s">
        <v>13643</v>
      </c>
      <c r="J1675" t="s">
        <v>13644</v>
      </c>
      <c r="K1675" t="s">
        <v>13645</v>
      </c>
      <c r="L1675" t="s">
        <v>13646</v>
      </c>
      <c r="M1675" t="s">
        <v>13647</v>
      </c>
      <c r="N1675" t="s">
        <v>13648</v>
      </c>
      <c r="O1675" t="s">
        <v>13649</v>
      </c>
    </row>
    <row r="1676" spans="1:17" x14ac:dyDescent="0.3">
      <c r="A1676" t="s">
        <v>4628</v>
      </c>
      <c r="B1676">
        <v>78</v>
      </c>
      <c r="C1676">
        <v>99112</v>
      </c>
      <c r="D1676">
        <v>2</v>
      </c>
      <c r="E1676" t="s">
        <v>3066</v>
      </c>
      <c r="F1676">
        <v>200</v>
      </c>
      <c r="G1676">
        <v>2.0166666666666666</v>
      </c>
      <c r="H1676" t="s">
        <v>13650</v>
      </c>
      <c r="I1676" t="s">
        <v>13651</v>
      </c>
      <c r="J1676" t="s">
        <v>13652</v>
      </c>
      <c r="K1676" t="s">
        <v>13653</v>
      </c>
    </row>
    <row r="1677" spans="1:17" x14ac:dyDescent="0.3">
      <c r="A1677" t="s">
        <v>4602</v>
      </c>
      <c r="B1677">
        <v>78</v>
      </c>
      <c r="C1677">
        <v>33003</v>
      </c>
      <c r="D1677">
        <v>0</v>
      </c>
      <c r="E1677" t="s">
        <v>3019</v>
      </c>
      <c r="F1677">
        <v>200</v>
      </c>
      <c r="G1677">
        <v>5.4277777783333336</v>
      </c>
      <c r="H1677" t="s">
        <v>13654</v>
      </c>
      <c r="I1677" t="s">
        <v>13655</v>
      </c>
      <c r="J1677" t="s">
        <v>13656</v>
      </c>
      <c r="K1677" t="s">
        <v>13657</v>
      </c>
      <c r="L1677" t="s">
        <v>13658</v>
      </c>
      <c r="M1677" t="s">
        <v>13659</v>
      </c>
    </row>
    <row r="1678" spans="1:17" x14ac:dyDescent="0.3">
      <c r="A1678" t="s">
        <v>3936</v>
      </c>
      <c r="B1678">
        <v>78</v>
      </c>
      <c r="C1678">
        <v>99035</v>
      </c>
      <c r="D1678">
        <v>30</v>
      </c>
      <c r="E1678" t="s">
        <v>1627</v>
      </c>
      <c r="F1678">
        <v>200</v>
      </c>
      <c r="G1678">
        <v>0.17500000000000002</v>
      </c>
      <c r="H1678" t="s">
        <v>13660</v>
      </c>
      <c r="I1678" t="s">
        <v>13661</v>
      </c>
    </row>
    <row r="1679" spans="1:17" x14ac:dyDescent="0.3">
      <c r="A1679" t="s">
        <v>3947</v>
      </c>
      <c r="B1679">
        <v>78</v>
      </c>
      <c r="C1679">
        <v>30708</v>
      </c>
      <c r="D1679">
        <v>0</v>
      </c>
      <c r="E1679" t="s">
        <v>1654</v>
      </c>
      <c r="F1679">
        <v>205</v>
      </c>
      <c r="G1679">
        <v>6.5875000000000004</v>
      </c>
      <c r="H1679" t="s">
        <v>13662</v>
      </c>
      <c r="I1679" t="s">
        <v>13663</v>
      </c>
      <c r="J1679" t="s">
        <v>13664</v>
      </c>
      <c r="K1679" t="s">
        <v>13665</v>
      </c>
    </row>
    <row r="1680" spans="1:17" x14ac:dyDescent="0.3">
      <c r="A1680" t="s">
        <v>4516</v>
      </c>
      <c r="B1680">
        <v>78</v>
      </c>
      <c r="C1680">
        <v>27670</v>
      </c>
      <c r="D1680">
        <v>1</v>
      </c>
      <c r="E1680" t="s">
        <v>2862</v>
      </c>
      <c r="F1680">
        <v>210</v>
      </c>
      <c r="G1680">
        <v>5.5250000000000004</v>
      </c>
      <c r="H1680" t="s">
        <v>5120</v>
      </c>
      <c r="I1680" t="s">
        <v>13666</v>
      </c>
      <c r="J1680" t="s">
        <v>13667</v>
      </c>
      <c r="K1680" t="s">
        <v>13668</v>
      </c>
      <c r="L1680" t="s">
        <v>13669</v>
      </c>
      <c r="M1680" t="s">
        <v>13670</v>
      </c>
      <c r="N1680" t="s">
        <v>13671</v>
      </c>
      <c r="O1680" t="s">
        <v>13672</v>
      </c>
      <c r="P1680" t="s">
        <v>13673</v>
      </c>
      <c r="Q1680" t="s">
        <v>13674</v>
      </c>
    </row>
    <row r="1681" spans="1:16" x14ac:dyDescent="0.3">
      <c r="A1681" t="s">
        <v>3748</v>
      </c>
      <c r="B1681">
        <v>78</v>
      </c>
      <c r="C1681">
        <v>28700</v>
      </c>
      <c r="D1681">
        <v>0</v>
      </c>
      <c r="E1681" t="s">
        <v>1200</v>
      </c>
      <c r="F1681">
        <v>210</v>
      </c>
      <c r="G1681">
        <v>2.1</v>
      </c>
      <c r="H1681" t="s">
        <v>13675</v>
      </c>
      <c r="I1681" t="s">
        <v>13676</v>
      </c>
      <c r="J1681" t="s">
        <v>13677</v>
      </c>
      <c r="K1681" t="s">
        <v>13678</v>
      </c>
    </row>
    <row r="1682" spans="1:16" x14ac:dyDescent="0.3">
      <c r="A1682" t="s">
        <v>5007</v>
      </c>
      <c r="B1682">
        <v>78</v>
      </c>
      <c r="C1682">
        <v>31614</v>
      </c>
      <c r="D1682">
        <v>0</v>
      </c>
      <c r="E1682" t="s">
        <v>5008</v>
      </c>
      <c r="F1682">
        <v>210</v>
      </c>
      <c r="G1682">
        <v>0.13333333333333333</v>
      </c>
      <c r="H1682" t="s">
        <v>13679</v>
      </c>
    </row>
    <row r="1683" spans="1:16" x14ac:dyDescent="0.3">
      <c r="A1683" t="s">
        <v>4489</v>
      </c>
      <c r="B1683">
        <v>78</v>
      </c>
      <c r="C1683">
        <v>33242</v>
      </c>
      <c r="D1683">
        <v>0</v>
      </c>
      <c r="E1683" t="s">
        <v>2809</v>
      </c>
      <c r="F1683">
        <v>210</v>
      </c>
      <c r="G1683">
        <v>13.104166666666666</v>
      </c>
      <c r="H1683" t="s">
        <v>13680</v>
      </c>
      <c r="I1683" t="s">
        <v>13681</v>
      </c>
      <c r="J1683" t="s">
        <v>13682</v>
      </c>
      <c r="K1683" t="s">
        <v>13683</v>
      </c>
    </row>
    <row r="1684" spans="1:16" x14ac:dyDescent="0.3">
      <c r="A1684" t="s">
        <v>3888</v>
      </c>
      <c r="B1684">
        <v>78</v>
      </c>
      <c r="C1684">
        <v>29972</v>
      </c>
      <c r="D1684">
        <v>0</v>
      </c>
      <c r="E1684" t="s">
        <v>1444</v>
      </c>
      <c r="F1684">
        <v>210</v>
      </c>
      <c r="G1684">
        <v>5.1366666666666667</v>
      </c>
      <c r="H1684" t="s">
        <v>13684</v>
      </c>
      <c r="I1684" t="s">
        <v>13685</v>
      </c>
      <c r="J1684" t="s">
        <v>13686</v>
      </c>
      <c r="K1684" t="s">
        <v>13687</v>
      </c>
      <c r="L1684" t="s">
        <v>13688</v>
      </c>
    </row>
    <row r="1685" spans="1:16" x14ac:dyDescent="0.3">
      <c r="A1685" t="s">
        <v>3435</v>
      </c>
      <c r="B1685">
        <v>78</v>
      </c>
      <c r="C1685">
        <v>19396</v>
      </c>
      <c r="D1685">
        <v>0</v>
      </c>
      <c r="E1685" t="s">
        <v>365</v>
      </c>
      <c r="F1685">
        <v>210</v>
      </c>
      <c r="G1685">
        <v>9.2750000000000004</v>
      </c>
      <c r="H1685" t="s">
        <v>13689</v>
      </c>
      <c r="I1685" t="s">
        <v>13690</v>
      </c>
    </row>
    <row r="1686" spans="1:16" x14ac:dyDescent="0.3">
      <c r="A1686" t="s">
        <v>4584</v>
      </c>
      <c r="B1686">
        <v>78</v>
      </c>
      <c r="C1686">
        <v>30707</v>
      </c>
      <c r="D1686">
        <v>0</v>
      </c>
      <c r="E1686" t="s">
        <v>1654</v>
      </c>
      <c r="F1686">
        <v>215</v>
      </c>
      <c r="G1686">
        <v>1.7791666666666668</v>
      </c>
      <c r="H1686" t="s">
        <v>13691</v>
      </c>
      <c r="I1686" t="s">
        <v>13692</v>
      </c>
      <c r="J1686" t="s">
        <v>13693</v>
      </c>
      <c r="K1686" t="s">
        <v>13694</v>
      </c>
    </row>
    <row r="1687" spans="1:16" x14ac:dyDescent="0.3">
      <c r="A1687" t="s">
        <v>3924</v>
      </c>
      <c r="B1687">
        <v>78</v>
      </c>
      <c r="C1687">
        <v>30457</v>
      </c>
      <c r="D1687">
        <v>0</v>
      </c>
      <c r="E1687" t="s">
        <v>1599</v>
      </c>
      <c r="F1687">
        <v>216</v>
      </c>
      <c r="G1687">
        <v>7.3833333333333337</v>
      </c>
      <c r="H1687" t="s">
        <v>13695</v>
      </c>
      <c r="I1687" t="s">
        <v>13696</v>
      </c>
      <c r="J1687" t="s">
        <v>13697</v>
      </c>
      <c r="K1687" t="s">
        <v>13698</v>
      </c>
    </row>
    <row r="1688" spans="1:16" x14ac:dyDescent="0.3">
      <c r="A1688" t="s">
        <v>3930</v>
      </c>
      <c r="B1688">
        <v>78</v>
      </c>
      <c r="C1688">
        <v>30577</v>
      </c>
      <c r="D1688">
        <v>0</v>
      </c>
      <c r="E1688" t="s">
        <v>1614</v>
      </c>
      <c r="F1688">
        <v>220</v>
      </c>
      <c r="G1688">
        <v>12.101851851666668</v>
      </c>
      <c r="H1688" t="s">
        <v>5120</v>
      </c>
      <c r="I1688" t="s">
        <v>13699</v>
      </c>
      <c r="J1688" t="s">
        <v>13700</v>
      </c>
      <c r="K1688" t="s">
        <v>13701</v>
      </c>
      <c r="L1688" t="s">
        <v>13702</v>
      </c>
      <c r="M1688" t="s">
        <v>13703</v>
      </c>
      <c r="N1688" t="s">
        <v>13704</v>
      </c>
      <c r="O1688" t="s">
        <v>13705</v>
      </c>
      <c r="P1688" t="s">
        <v>13706</v>
      </c>
    </row>
    <row r="1689" spans="1:16" x14ac:dyDescent="0.3">
      <c r="A1689" t="s">
        <v>3596</v>
      </c>
      <c r="B1689">
        <v>78</v>
      </c>
      <c r="C1689">
        <v>99124</v>
      </c>
      <c r="D1689">
        <v>2</v>
      </c>
      <c r="E1689" t="s">
        <v>648</v>
      </c>
      <c r="F1689">
        <v>220</v>
      </c>
      <c r="G1689">
        <v>6.5437500000000002</v>
      </c>
      <c r="H1689" t="s">
        <v>13707</v>
      </c>
      <c r="I1689" t="s">
        <v>13708</v>
      </c>
      <c r="J1689" t="s">
        <v>13709</v>
      </c>
      <c r="K1689" t="s">
        <v>13710</v>
      </c>
      <c r="L1689" t="s">
        <v>13711</v>
      </c>
      <c r="M1689" t="s">
        <v>13712</v>
      </c>
      <c r="N1689" t="s">
        <v>13713</v>
      </c>
      <c r="O1689" t="s">
        <v>13714</v>
      </c>
    </row>
    <row r="1690" spans="1:16" x14ac:dyDescent="0.3">
      <c r="A1690" t="s">
        <v>4502</v>
      </c>
      <c r="B1690">
        <v>78</v>
      </c>
      <c r="C1690">
        <v>33292</v>
      </c>
      <c r="D1690">
        <v>0</v>
      </c>
      <c r="E1690" t="s">
        <v>2833</v>
      </c>
      <c r="F1690">
        <v>220</v>
      </c>
      <c r="G1690">
        <v>7.5145833333333334</v>
      </c>
      <c r="H1690" t="s">
        <v>13715</v>
      </c>
      <c r="I1690" t="s">
        <v>13716</v>
      </c>
      <c r="J1690" t="s">
        <v>13717</v>
      </c>
      <c r="K1690" t="s">
        <v>13718</v>
      </c>
      <c r="L1690" t="s">
        <v>13719</v>
      </c>
      <c r="M1690" t="s">
        <v>13720</v>
      </c>
      <c r="N1690" t="s">
        <v>13721</v>
      </c>
      <c r="O1690" t="s">
        <v>13722</v>
      </c>
    </row>
    <row r="1691" spans="1:16" x14ac:dyDescent="0.3">
      <c r="A1691" t="s">
        <v>3987</v>
      </c>
      <c r="B1691">
        <v>78</v>
      </c>
      <c r="C1691">
        <v>31213</v>
      </c>
      <c r="D1691">
        <v>0</v>
      </c>
      <c r="E1691" t="s">
        <v>1741</v>
      </c>
      <c r="F1691">
        <v>230</v>
      </c>
      <c r="G1691">
        <v>11.579166666666667</v>
      </c>
      <c r="H1691" t="s">
        <v>13723</v>
      </c>
      <c r="I1691" t="s">
        <v>13724</v>
      </c>
      <c r="J1691" t="s">
        <v>13725</v>
      </c>
      <c r="K1691" t="s">
        <v>13726</v>
      </c>
      <c r="L1691" t="s">
        <v>13727</v>
      </c>
      <c r="M1691" t="s">
        <v>13728</v>
      </c>
      <c r="N1691" t="s">
        <v>13729</v>
      </c>
      <c r="O1691" t="s">
        <v>13730</v>
      </c>
    </row>
    <row r="1692" spans="1:16" x14ac:dyDescent="0.3">
      <c r="A1692" t="s">
        <v>3551</v>
      </c>
      <c r="B1692">
        <v>78</v>
      </c>
      <c r="C1692">
        <v>24876</v>
      </c>
      <c r="D1692">
        <v>0</v>
      </c>
      <c r="E1692" t="s">
        <v>719</v>
      </c>
      <c r="F1692">
        <v>230</v>
      </c>
      <c r="G1692">
        <v>8.1666666666666661</v>
      </c>
      <c r="H1692" t="s">
        <v>13731</v>
      </c>
      <c r="I1692" t="s">
        <v>13732</v>
      </c>
      <c r="J1692" t="s">
        <v>13733</v>
      </c>
      <c r="K1692" t="s">
        <v>13734</v>
      </c>
    </row>
    <row r="1693" spans="1:16" x14ac:dyDescent="0.3">
      <c r="A1693" t="s">
        <v>4360</v>
      </c>
      <c r="B1693">
        <v>78</v>
      </c>
      <c r="C1693">
        <v>99099</v>
      </c>
      <c r="D1693">
        <v>0</v>
      </c>
      <c r="E1693" t="s">
        <v>2548</v>
      </c>
      <c r="F1693">
        <v>235</v>
      </c>
      <c r="G1693">
        <v>8.0055555550000008</v>
      </c>
      <c r="H1693" t="s">
        <v>5120</v>
      </c>
      <c r="I1693" t="s">
        <v>13735</v>
      </c>
      <c r="J1693" t="s">
        <v>13736</v>
      </c>
    </row>
    <row r="1694" spans="1:16" x14ac:dyDescent="0.3">
      <c r="A1694" t="s">
        <v>4550</v>
      </c>
      <c r="B1694">
        <v>78</v>
      </c>
      <c r="C1694">
        <v>99033</v>
      </c>
      <c r="D1694">
        <v>114</v>
      </c>
      <c r="E1694" t="s">
        <v>4869</v>
      </c>
      <c r="F1694">
        <v>240</v>
      </c>
      <c r="G1694">
        <v>13.820370370000001</v>
      </c>
      <c r="H1694" t="s">
        <v>5120</v>
      </c>
      <c r="I1694" t="s">
        <v>13737</v>
      </c>
      <c r="J1694" t="s">
        <v>13738</v>
      </c>
      <c r="K1694" t="s">
        <v>13739</v>
      </c>
      <c r="L1694" t="s">
        <v>13740</v>
      </c>
      <c r="M1694" t="s">
        <v>13741</v>
      </c>
      <c r="N1694" t="s">
        <v>13742</v>
      </c>
      <c r="O1694" t="s">
        <v>13743</v>
      </c>
      <c r="P1694" t="s">
        <v>13744</v>
      </c>
    </row>
    <row r="1695" spans="1:16" x14ac:dyDescent="0.3">
      <c r="A1695" t="s">
        <v>4600</v>
      </c>
      <c r="B1695">
        <v>78</v>
      </c>
      <c r="C1695">
        <v>50796</v>
      </c>
      <c r="D1695">
        <v>0</v>
      </c>
      <c r="E1695" t="s">
        <v>3015</v>
      </c>
      <c r="F1695">
        <v>240</v>
      </c>
      <c r="G1695">
        <v>0.24166666666666667</v>
      </c>
      <c r="H1695" t="s">
        <v>13745</v>
      </c>
      <c r="I1695" t="s">
        <v>13746</v>
      </c>
    </row>
    <row r="1696" spans="1:16" x14ac:dyDescent="0.3">
      <c r="A1696" t="s">
        <v>3932</v>
      </c>
      <c r="B1696">
        <v>78</v>
      </c>
      <c r="C1696">
        <v>30613</v>
      </c>
      <c r="D1696">
        <v>0</v>
      </c>
      <c r="E1696" t="s">
        <v>1618</v>
      </c>
      <c r="F1696">
        <v>250</v>
      </c>
      <c r="G1696">
        <v>4.1037037033333332</v>
      </c>
      <c r="H1696" t="s">
        <v>5120</v>
      </c>
      <c r="I1696" t="s">
        <v>13747</v>
      </c>
      <c r="J1696" t="s">
        <v>13748</v>
      </c>
      <c r="K1696" t="s">
        <v>13749</v>
      </c>
      <c r="L1696" t="s">
        <v>13750</v>
      </c>
      <c r="M1696" t="s">
        <v>13751</v>
      </c>
      <c r="N1696" t="s">
        <v>13752</v>
      </c>
      <c r="O1696" t="s">
        <v>13753</v>
      </c>
      <c r="P1696" t="s">
        <v>13754</v>
      </c>
    </row>
    <row r="1697" spans="1:16" x14ac:dyDescent="0.3">
      <c r="A1697" t="s">
        <v>4599</v>
      </c>
      <c r="B1697">
        <v>78</v>
      </c>
      <c r="C1697">
        <v>33433</v>
      </c>
      <c r="D1697">
        <v>0</v>
      </c>
      <c r="E1697" t="s">
        <v>3013</v>
      </c>
      <c r="F1697">
        <v>250</v>
      </c>
      <c r="G1697">
        <v>0.87916666666666665</v>
      </c>
      <c r="H1697" t="s">
        <v>13755</v>
      </c>
      <c r="I1697" t="s">
        <v>13756</v>
      </c>
      <c r="J1697" t="s">
        <v>13757</v>
      </c>
      <c r="K1697" t="s">
        <v>13758</v>
      </c>
      <c r="L1697" t="s">
        <v>13759</v>
      </c>
      <c r="M1697" t="s">
        <v>13760</v>
      </c>
      <c r="N1697" t="s">
        <v>13761</v>
      </c>
      <c r="O1697" t="s">
        <v>13762</v>
      </c>
    </row>
    <row r="1698" spans="1:16" x14ac:dyDescent="0.3">
      <c r="A1698" t="s">
        <v>4618</v>
      </c>
      <c r="B1698">
        <v>78</v>
      </c>
      <c r="C1698">
        <v>33466</v>
      </c>
      <c r="D1698">
        <v>0</v>
      </c>
      <c r="E1698" t="s">
        <v>3047</v>
      </c>
      <c r="F1698">
        <v>250</v>
      </c>
      <c r="G1698">
        <v>5.3791666666666664</v>
      </c>
      <c r="H1698" t="s">
        <v>13763</v>
      </c>
      <c r="I1698" t="s">
        <v>13764</v>
      </c>
      <c r="J1698" t="s">
        <v>13765</v>
      </c>
      <c r="K1698" t="s">
        <v>13766</v>
      </c>
    </row>
    <row r="1699" spans="1:16" x14ac:dyDescent="0.3">
      <c r="A1699" t="s">
        <v>4110</v>
      </c>
      <c r="B1699">
        <v>78</v>
      </c>
      <c r="C1699">
        <v>31785</v>
      </c>
      <c r="D1699">
        <v>0</v>
      </c>
      <c r="E1699" t="s">
        <v>2009</v>
      </c>
      <c r="F1699">
        <v>260</v>
      </c>
      <c r="G1699">
        <v>3.11111111</v>
      </c>
      <c r="H1699" t="s">
        <v>5120</v>
      </c>
      <c r="I1699" t="s">
        <v>13767</v>
      </c>
      <c r="J1699" t="s">
        <v>13768</v>
      </c>
      <c r="K1699" t="s">
        <v>13769</v>
      </c>
      <c r="L1699" t="s">
        <v>13770</v>
      </c>
      <c r="M1699" t="s">
        <v>13771</v>
      </c>
      <c r="N1699" t="s">
        <v>13772</v>
      </c>
      <c r="O1699" t="s">
        <v>13773</v>
      </c>
      <c r="P1699" t="s">
        <v>13774</v>
      </c>
    </row>
    <row r="1700" spans="1:16" x14ac:dyDescent="0.3">
      <c r="A1700" t="s">
        <v>4545</v>
      </c>
      <c r="B1700">
        <v>78</v>
      </c>
      <c r="C1700">
        <v>33063</v>
      </c>
      <c r="D1700">
        <v>0</v>
      </c>
      <c r="E1700" t="s">
        <v>2916</v>
      </c>
      <c r="F1700">
        <v>270</v>
      </c>
      <c r="G1700">
        <v>0.31666666666666665</v>
      </c>
      <c r="H1700" t="s">
        <v>5120</v>
      </c>
      <c r="I1700" t="s">
        <v>13775</v>
      </c>
      <c r="J1700" t="s">
        <v>13776</v>
      </c>
      <c r="K1700" t="s">
        <v>13777</v>
      </c>
      <c r="L1700" t="s">
        <v>13778</v>
      </c>
      <c r="M1700" t="s">
        <v>13779</v>
      </c>
      <c r="N1700" t="s">
        <v>13780</v>
      </c>
      <c r="O1700" t="s">
        <v>13781</v>
      </c>
      <c r="P1700" t="s">
        <v>13782</v>
      </c>
    </row>
    <row r="1701" spans="1:16" x14ac:dyDescent="0.3">
      <c r="A1701" t="s">
        <v>3892</v>
      </c>
      <c r="B1701">
        <v>78</v>
      </c>
      <c r="C1701">
        <v>30025</v>
      </c>
      <c r="D1701">
        <v>0</v>
      </c>
      <c r="E1701" t="s">
        <v>1527</v>
      </c>
      <c r="F1701">
        <v>270</v>
      </c>
      <c r="G1701">
        <v>3.7351851850000002</v>
      </c>
      <c r="H1701" t="s">
        <v>5120</v>
      </c>
      <c r="I1701" t="s">
        <v>13783</v>
      </c>
      <c r="J1701" t="s">
        <v>13784</v>
      </c>
      <c r="K1701" t="s">
        <v>13785</v>
      </c>
      <c r="L1701" t="s">
        <v>13786</v>
      </c>
      <c r="M1701" t="s">
        <v>13787</v>
      </c>
      <c r="N1701" t="s">
        <v>13788</v>
      </c>
      <c r="O1701" t="s">
        <v>13789</v>
      </c>
      <c r="P1701" t="s">
        <v>13790</v>
      </c>
    </row>
    <row r="1702" spans="1:16" x14ac:dyDescent="0.3">
      <c r="A1702" t="s">
        <v>5009</v>
      </c>
      <c r="B1702">
        <v>78</v>
      </c>
      <c r="C1702">
        <v>99153</v>
      </c>
      <c r="D1702">
        <v>6</v>
      </c>
      <c r="E1702" t="s">
        <v>1839</v>
      </c>
      <c r="F1702">
        <v>270</v>
      </c>
      <c r="G1702">
        <v>0.26666666666666666</v>
      </c>
      <c r="H1702" t="s">
        <v>13791</v>
      </c>
    </row>
    <row r="1703" spans="1:16" x14ac:dyDescent="0.3">
      <c r="A1703" t="s">
        <v>3473</v>
      </c>
      <c r="B1703">
        <v>78</v>
      </c>
      <c r="C1703">
        <v>22859</v>
      </c>
      <c r="D1703">
        <v>1</v>
      </c>
      <c r="E1703" t="s">
        <v>487</v>
      </c>
      <c r="F1703">
        <v>300</v>
      </c>
      <c r="G1703">
        <v>1.0875000000000001</v>
      </c>
      <c r="H1703" t="s">
        <v>13792</v>
      </c>
      <c r="I1703" t="s">
        <v>13793</v>
      </c>
      <c r="J1703" t="s">
        <v>13794</v>
      </c>
      <c r="K1703" t="s">
        <v>13795</v>
      </c>
    </row>
    <row r="1704" spans="1:16" x14ac:dyDescent="0.3">
      <c r="A1704" t="s">
        <v>3534</v>
      </c>
      <c r="B1704">
        <v>78</v>
      </c>
      <c r="C1704">
        <v>24680</v>
      </c>
      <c r="D1704">
        <v>0</v>
      </c>
      <c r="E1704" t="s">
        <v>668</v>
      </c>
      <c r="F1704">
        <v>356</v>
      </c>
      <c r="G1704">
        <v>0.5</v>
      </c>
      <c r="H1704" t="s">
        <v>5120</v>
      </c>
      <c r="I1704" t="s">
        <v>13796</v>
      </c>
      <c r="J1704" t="s">
        <v>13797</v>
      </c>
      <c r="K1704" t="s">
        <v>13798</v>
      </c>
      <c r="L1704" t="s">
        <v>13799</v>
      </c>
    </row>
    <row r="1705" spans="1:16" x14ac:dyDescent="0.3">
      <c r="A1705" t="s">
        <v>3764</v>
      </c>
      <c r="B1705">
        <v>78</v>
      </c>
      <c r="C1705">
        <v>28955</v>
      </c>
      <c r="D1705">
        <v>0</v>
      </c>
      <c r="E1705" t="s">
        <v>1232</v>
      </c>
      <c r="F1705">
        <v>9999</v>
      </c>
      <c r="G1705">
        <v>0</v>
      </c>
      <c r="H1705" t="s">
        <v>5120</v>
      </c>
    </row>
    <row r="1706" spans="1:16" x14ac:dyDescent="0.3">
      <c r="A1706" t="s">
        <v>3731</v>
      </c>
      <c r="B1706">
        <v>78</v>
      </c>
      <c r="C1706">
        <v>28547</v>
      </c>
      <c r="D1706">
        <v>0</v>
      </c>
      <c r="E1706" t="s">
        <v>1165</v>
      </c>
      <c r="F1706">
        <v>9999</v>
      </c>
      <c r="G1706">
        <v>0</v>
      </c>
      <c r="H1706" t="s">
        <v>5120</v>
      </c>
    </row>
    <row r="1707" spans="1:16" x14ac:dyDescent="0.3">
      <c r="A1707" t="s">
        <v>4489</v>
      </c>
      <c r="B1707">
        <v>78</v>
      </c>
      <c r="C1707">
        <v>33242</v>
      </c>
      <c r="D1707">
        <v>0</v>
      </c>
      <c r="E1707" t="s">
        <v>2809</v>
      </c>
      <c r="F1707">
        <v>9999</v>
      </c>
      <c r="G1707">
        <v>0.21666666666666667</v>
      </c>
      <c r="H1707" t="s">
        <v>13800</v>
      </c>
    </row>
    <row r="1708" spans="1:16" x14ac:dyDescent="0.3">
      <c r="A1708" t="s">
        <v>3525</v>
      </c>
      <c r="B1708">
        <v>78</v>
      </c>
      <c r="C1708">
        <v>24398</v>
      </c>
      <c r="D1708">
        <v>0</v>
      </c>
      <c r="E1708" t="s">
        <v>644</v>
      </c>
      <c r="F1708">
        <v>9999</v>
      </c>
      <c r="G1708">
        <v>0.12777777666666668</v>
      </c>
      <c r="H1708" t="s">
        <v>13801</v>
      </c>
      <c r="I1708" t="s">
        <v>13802</v>
      </c>
      <c r="J1708" t="s">
        <v>13803</v>
      </c>
    </row>
    <row r="1709" spans="1:16" x14ac:dyDescent="0.3">
      <c r="A1709" t="s">
        <v>3901</v>
      </c>
      <c r="B1709">
        <v>78</v>
      </c>
      <c r="C1709">
        <v>30192</v>
      </c>
      <c r="D1709">
        <v>0</v>
      </c>
      <c r="E1709" t="s">
        <v>1549</v>
      </c>
      <c r="F1709">
        <v>9999</v>
      </c>
      <c r="G1709">
        <v>0.11666666666666667</v>
      </c>
      <c r="H1709" t="s">
        <v>13804</v>
      </c>
    </row>
    <row r="1710" spans="1:16" x14ac:dyDescent="0.3">
      <c r="A1710" t="s">
        <v>4109</v>
      </c>
      <c r="B1710">
        <v>78</v>
      </c>
      <c r="C1710">
        <v>31782</v>
      </c>
      <c r="D1710">
        <v>0</v>
      </c>
      <c r="E1710" t="s">
        <v>1804</v>
      </c>
      <c r="F1710">
        <v>9999</v>
      </c>
      <c r="G1710">
        <v>0.18333333333333335</v>
      </c>
      <c r="H1710" t="s">
        <v>13805</v>
      </c>
    </row>
    <row r="1711" spans="1:16" x14ac:dyDescent="0.3">
      <c r="A1711" t="s">
        <v>4014</v>
      </c>
      <c r="B1711">
        <v>78</v>
      </c>
      <c r="C1711">
        <v>31358</v>
      </c>
      <c r="D1711">
        <v>1</v>
      </c>
      <c r="E1711" t="s">
        <v>1795</v>
      </c>
      <c r="F1711">
        <v>9999</v>
      </c>
      <c r="G1711">
        <v>0.16666666666666666</v>
      </c>
      <c r="H1711" t="s">
        <v>13806</v>
      </c>
    </row>
    <row r="1712" spans="1:16" x14ac:dyDescent="0.3">
      <c r="A1712" t="s">
        <v>4002</v>
      </c>
      <c r="B1712">
        <v>78</v>
      </c>
      <c r="C1712">
        <v>31283</v>
      </c>
      <c r="D1712">
        <v>0</v>
      </c>
      <c r="E1712" t="s">
        <v>1774</v>
      </c>
      <c r="F1712">
        <v>9999</v>
      </c>
      <c r="G1712">
        <v>0.13888888833333335</v>
      </c>
      <c r="H1712" t="s">
        <v>13807</v>
      </c>
      <c r="I1712" t="s">
        <v>13808</v>
      </c>
      <c r="J1712" t="s">
        <v>13809</v>
      </c>
    </row>
    <row r="1713" spans="1:16" x14ac:dyDescent="0.3">
      <c r="A1713" t="s">
        <v>3748</v>
      </c>
      <c r="B1713">
        <v>78</v>
      </c>
      <c r="C1713">
        <v>28700</v>
      </c>
      <c r="D1713">
        <v>0</v>
      </c>
      <c r="E1713" t="s">
        <v>1200</v>
      </c>
      <c r="F1713">
        <v>9999</v>
      </c>
      <c r="G1713">
        <v>0.11666666666666667</v>
      </c>
      <c r="H1713" t="s">
        <v>13810</v>
      </c>
    </row>
    <row r="1714" spans="1:16" x14ac:dyDescent="0.3">
      <c r="A1714" t="s">
        <v>4485</v>
      </c>
      <c r="B1714">
        <v>78</v>
      </c>
      <c r="C1714">
        <v>33230</v>
      </c>
      <c r="D1714">
        <v>0</v>
      </c>
      <c r="E1714" t="s">
        <v>2801</v>
      </c>
      <c r="F1714">
        <v>9999</v>
      </c>
      <c r="G1714">
        <v>0.15</v>
      </c>
      <c r="H1714" t="s">
        <v>13811</v>
      </c>
    </row>
    <row r="1715" spans="1:16" x14ac:dyDescent="0.3">
      <c r="A1715" t="s">
        <v>3639</v>
      </c>
      <c r="B1715">
        <v>78</v>
      </c>
      <c r="C1715">
        <v>27425</v>
      </c>
      <c r="D1715">
        <v>0</v>
      </c>
      <c r="E1715" t="s">
        <v>950</v>
      </c>
      <c r="F1715">
        <v>9999</v>
      </c>
      <c r="G1715">
        <v>0.39166666666666666</v>
      </c>
      <c r="H1715" t="s">
        <v>13812</v>
      </c>
      <c r="I1715" t="s">
        <v>13813</v>
      </c>
    </row>
    <row r="1716" spans="1:16" x14ac:dyDescent="0.3">
      <c r="A1716" t="s">
        <v>4323</v>
      </c>
      <c r="B1716">
        <v>78</v>
      </c>
      <c r="C1716">
        <v>99033</v>
      </c>
      <c r="D1716">
        <v>233</v>
      </c>
      <c r="E1716" t="s">
        <v>4868</v>
      </c>
      <c r="F1716">
        <v>9999</v>
      </c>
      <c r="G1716">
        <v>0.11666666666666667</v>
      </c>
      <c r="H1716" t="s">
        <v>13814</v>
      </c>
    </row>
    <row r="1717" spans="1:16" x14ac:dyDescent="0.3">
      <c r="A1717" t="s">
        <v>3738</v>
      </c>
      <c r="B1717">
        <v>78</v>
      </c>
      <c r="C1717">
        <v>28629</v>
      </c>
      <c r="D1717">
        <v>0</v>
      </c>
      <c r="E1717" t="s">
        <v>1181</v>
      </c>
      <c r="F1717">
        <v>9999</v>
      </c>
      <c r="G1717">
        <v>0.205555555</v>
      </c>
      <c r="H1717" t="s">
        <v>13815</v>
      </c>
      <c r="I1717" t="s">
        <v>13816</v>
      </c>
      <c r="J1717" t="s">
        <v>13817</v>
      </c>
    </row>
    <row r="1718" spans="1:16" x14ac:dyDescent="0.3">
      <c r="A1718" t="s">
        <v>4554</v>
      </c>
      <c r="B1718">
        <v>78</v>
      </c>
      <c r="C1718">
        <v>22457</v>
      </c>
      <c r="D1718">
        <v>0</v>
      </c>
      <c r="E1718" t="s">
        <v>2931</v>
      </c>
      <c r="F1718">
        <v>9999</v>
      </c>
      <c r="G1718">
        <v>0.18333333333333335</v>
      </c>
      <c r="H1718" t="s">
        <v>13818</v>
      </c>
      <c r="I1718" t="s">
        <v>13819</v>
      </c>
    </row>
    <row r="1719" spans="1:16" x14ac:dyDescent="0.3">
      <c r="A1719" t="s">
        <v>3994</v>
      </c>
      <c r="B1719">
        <v>78</v>
      </c>
      <c r="C1719">
        <v>31248</v>
      </c>
      <c r="D1719">
        <v>0</v>
      </c>
      <c r="E1719" t="s">
        <v>1758</v>
      </c>
      <c r="F1719">
        <v>9999</v>
      </c>
      <c r="G1719">
        <v>0.2</v>
      </c>
      <c r="H1719" t="s">
        <v>13820</v>
      </c>
    </row>
    <row r="1720" spans="1:16" x14ac:dyDescent="0.3">
      <c r="A1720" t="s">
        <v>4660</v>
      </c>
      <c r="B1720">
        <v>78</v>
      </c>
      <c r="C1720">
        <v>99166</v>
      </c>
      <c r="D1720">
        <v>0</v>
      </c>
      <c r="E1720" t="s">
        <v>3134</v>
      </c>
      <c r="F1720">
        <v>9999</v>
      </c>
      <c r="G1720">
        <v>0.1</v>
      </c>
      <c r="H1720" t="s">
        <v>13821</v>
      </c>
    </row>
    <row r="1721" spans="1:16" x14ac:dyDescent="0.3">
      <c r="A1721" t="s">
        <v>3717</v>
      </c>
      <c r="B1721">
        <v>78</v>
      </c>
      <c r="C1721">
        <v>28365</v>
      </c>
      <c r="D1721">
        <v>0</v>
      </c>
      <c r="E1721" t="s">
        <v>1131</v>
      </c>
      <c r="F1721">
        <v>9999</v>
      </c>
      <c r="G1721">
        <v>0.1</v>
      </c>
      <c r="H1721" t="s">
        <v>13822</v>
      </c>
    </row>
    <row r="1722" spans="1:16" x14ac:dyDescent="0.3">
      <c r="A1722" t="s">
        <v>5010</v>
      </c>
      <c r="B1722">
        <v>81</v>
      </c>
      <c r="C1722">
        <v>633488</v>
      </c>
      <c r="D1722">
        <v>5</v>
      </c>
      <c r="E1722" t="s">
        <v>5011</v>
      </c>
      <c r="F1722">
        <v>1</v>
      </c>
      <c r="G1722">
        <v>0</v>
      </c>
      <c r="H1722" t="s">
        <v>5120</v>
      </c>
      <c r="I1722" t="s">
        <v>5120</v>
      </c>
      <c r="J1722" t="s">
        <v>5120</v>
      </c>
      <c r="K1722" t="s">
        <v>5120</v>
      </c>
      <c r="L1722" t="s">
        <v>5120</v>
      </c>
      <c r="M1722" t="s">
        <v>5120</v>
      </c>
      <c r="N1722" t="s">
        <v>5120</v>
      </c>
      <c r="O1722" t="s">
        <v>5120</v>
      </c>
      <c r="P1722" t="s">
        <v>5120</v>
      </c>
    </row>
    <row r="1723" spans="1:16" x14ac:dyDescent="0.3">
      <c r="A1723" t="s">
        <v>5012</v>
      </c>
      <c r="B1723">
        <v>81</v>
      </c>
      <c r="C1723">
        <v>16415</v>
      </c>
      <c r="D1723">
        <v>0</v>
      </c>
      <c r="E1723" t="s">
        <v>5013</v>
      </c>
      <c r="F1723">
        <v>1</v>
      </c>
      <c r="G1723">
        <v>0</v>
      </c>
      <c r="H1723" t="s">
        <v>5120</v>
      </c>
      <c r="I1723" t="s">
        <v>5120</v>
      </c>
    </row>
    <row r="1724" spans="1:16" x14ac:dyDescent="0.3">
      <c r="A1724" t="s">
        <v>5014</v>
      </c>
      <c r="B1724">
        <v>81</v>
      </c>
      <c r="C1724">
        <v>6510</v>
      </c>
      <c r="D1724">
        <v>0</v>
      </c>
      <c r="E1724" t="s">
        <v>5015</v>
      </c>
      <c r="F1724">
        <v>1</v>
      </c>
      <c r="G1724">
        <v>0</v>
      </c>
      <c r="H1724" t="s">
        <v>5120</v>
      </c>
    </row>
    <row r="1725" spans="1:16" x14ac:dyDescent="0.3">
      <c r="A1725" t="s">
        <v>5014</v>
      </c>
      <c r="B1725">
        <v>81</v>
      </c>
      <c r="C1725">
        <v>6510</v>
      </c>
      <c r="D1725">
        <v>0</v>
      </c>
      <c r="E1725" t="s">
        <v>5015</v>
      </c>
      <c r="F1725">
        <v>9999</v>
      </c>
      <c r="G1725">
        <v>0.13333333333333333</v>
      </c>
      <c r="H1725" t="s">
        <v>13823</v>
      </c>
    </row>
    <row r="1726" spans="1:16" x14ac:dyDescent="0.3">
      <c r="A1726" t="s">
        <v>5016</v>
      </c>
      <c r="B1726">
        <v>82</v>
      </c>
      <c r="C1726">
        <v>32175</v>
      </c>
      <c r="D1726">
        <v>1</v>
      </c>
      <c r="E1726" t="s">
        <v>5017</v>
      </c>
      <c r="F1726">
        <v>1</v>
      </c>
      <c r="G1726">
        <v>0</v>
      </c>
      <c r="H1726" t="s">
        <v>5120</v>
      </c>
    </row>
    <row r="1727" spans="1:16" x14ac:dyDescent="0.3">
      <c r="A1727" t="s">
        <v>5018</v>
      </c>
      <c r="B1727">
        <v>82</v>
      </c>
      <c r="C1727">
        <v>32771</v>
      </c>
      <c r="D1727">
        <v>1</v>
      </c>
      <c r="E1727" t="s">
        <v>5017</v>
      </c>
      <c r="F1727">
        <v>9999</v>
      </c>
      <c r="G1727">
        <v>0</v>
      </c>
      <c r="H1727" t="s">
        <v>5120</v>
      </c>
    </row>
    <row r="1728" spans="1:16" x14ac:dyDescent="0.3">
      <c r="A1728" t="s">
        <v>5016</v>
      </c>
      <c r="B1728">
        <v>82</v>
      </c>
      <c r="C1728">
        <v>32175</v>
      </c>
      <c r="D1728">
        <v>1</v>
      </c>
      <c r="E1728" t="s">
        <v>5017</v>
      </c>
      <c r="F1728">
        <v>9999</v>
      </c>
      <c r="G1728">
        <v>0</v>
      </c>
      <c r="H1728" t="s">
        <v>5120</v>
      </c>
      <c r="I1728" t="s">
        <v>5120</v>
      </c>
      <c r="J1728" t="s">
        <v>5120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257EA-98B4-4972-8A2A-5DF04384B614}">
  <sheetPr codeName="Sheet6"/>
  <dimension ref="A1:Q1371"/>
  <sheetViews>
    <sheetView workbookViewId="0">
      <selection sqref="A1:Q1"/>
    </sheetView>
  </sheetViews>
  <sheetFormatPr defaultRowHeight="13.8" x14ac:dyDescent="0.3"/>
  <cols>
    <col min="1" max="1" width="7.6640625" bestFit="1" customWidth="1"/>
    <col min="2" max="2" width="12.44140625" bestFit="1" customWidth="1"/>
    <col min="3" max="3" width="20.6640625" bestFit="1" customWidth="1"/>
    <col min="4" max="4" width="17.6640625" bestFit="1" customWidth="1"/>
    <col min="5" max="5" width="17.33203125" bestFit="1" customWidth="1"/>
    <col min="6" max="6" width="12.44140625" bestFit="1" customWidth="1"/>
    <col min="7" max="7" width="20.6640625" bestFit="1" customWidth="1"/>
    <col min="8" max="8" width="17.6640625" bestFit="1" customWidth="1"/>
    <col min="9" max="9" width="17.33203125" bestFit="1" customWidth="1"/>
    <col min="10" max="10" width="12.44140625" bestFit="1" customWidth="1"/>
    <col min="11" max="11" width="20.6640625" bestFit="1" customWidth="1"/>
    <col min="12" max="12" width="17.6640625" bestFit="1" customWidth="1"/>
    <col min="13" max="13" width="17.33203125" bestFit="1" customWidth="1"/>
    <col min="14" max="14" width="12.44140625" bestFit="1" customWidth="1"/>
    <col min="15" max="15" width="20.6640625" bestFit="1" customWidth="1"/>
    <col min="16" max="16" width="17.6640625" bestFit="1" customWidth="1"/>
    <col min="17" max="17" width="17.33203125" bestFit="1" customWidth="1"/>
  </cols>
  <sheetData>
    <row r="1" spans="1:17" x14ac:dyDescent="0.3">
      <c r="A1" t="s">
        <v>5021</v>
      </c>
      <c r="B1" t="s">
        <v>5022</v>
      </c>
      <c r="C1" t="s">
        <v>5023</v>
      </c>
      <c r="D1" t="s">
        <v>5024</v>
      </c>
      <c r="E1" t="s">
        <v>5025</v>
      </c>
      <c r="F1" t="s">
        <v>5026</v>
      </c>
      <c r="G1" t="s">
        <v>5027</v>
      </c>
      <c r="H1" t="s">
        <v>5028</v>
      </c>
      <c r="I1" t="s">
        <v>5029</v>
      </c>
      <c r="J1" t="s">
        <v>5030</v>
      </c>
      <c r="K1" t="s">
        <v>5031</v>
      </c>
      <c r="L1" t="s">
        <v>5032</v>
      </c>
      <c r="M1" t="s">
        <v>5033</v>
      </c>
      <c r="N1" t="s">
        <v>5034</v>
      </c>
      <c r="O1" t="s">
        <v>5035</v>
      </c>
      <c r="P1" t="s">
        <v>5036</v>
      </c>
      <c r="Q1" t="s">
        <v>5037</v>
      </c>
    </row>
    <row r="2" spans="1:17" x14ac:dyDescent="0.3">
      <c r="A2" t="s">
        <v>3387</v>
      </c>
      <c r="B2">
        <v>41.572899999999997</v>
      </c>
      <c r="C2">
        <v>0.91839999999999999</v>
      </c>
      <c r="D2">
        <v>42.491300000000003</v>
      </c>
      <c r="E2">
        <v>40.654499999999999</v>
      </c>
      <c r="F2">
        <v>45.103299999999997</v>
      </c>
      <c r="G2">
        <v>2.5644</v>
      </c>
      <c r="H2">
        <v>47.667700000000004</v>
      </c>
      <c r="I2">
        <v>42.538899999999998</v>
      </c>
      <c r="J2">
        <v>48.581400000000002</v>
      </c>
      <c r="K2">
        <v>0.42120000000000002</v>
      </c>
      <c r="L2">
        <v>49.002600000000001</v>
      </c>
      <c r="M2">
        <v>48.160200000000003</v>
      </c>
      <c r="N2">
        <v>48.09</v>
      </c>
      <c r="O2">
        <v>0</v>
      </c>
      <c r="P2">
        <v>48.09</v>
      </c>
      <c r="Q2">
        <v>48.09</v>
      </c>
    </row>
    <row r="3" spans="1:17" x14ac:dyDescent="0.3">
      <c r="A3" t="s">
        <v>3608</v>
      </c>
      <c r="B3">
        <v>55.237499999999997</v>
      </c>
      <c r="C3">
        <v>3.3262</v>
      </c>
      <c r="D3">
        <v>58.563699999999997</v>
      </c>
      <c r="E3">
        <v>51.911299999999997</v>
      </c>
      <c r="F3">
        <v>61.903300000000002</v>
      </c>
      <c r="G3">
        <v>0.70440000000000003</v>
      </c>
      <c r="H3">
        <v>62.607700000000001</v>
      </c>
      <c r="I3">
        <v>61.198900000000002</v>
      </c>
      <c r="J3">
        <v>69.166700000000006</v>
      </c>
      <c r="K3">
        <v>0.16439999999999999</v>
      </c>
      <c r="L3">
        <v>69.331100000000006</v>
      </c>
      <c r="M3">
        <v>69.002300000000005</v>
      </c>
      <c r="N3">
        <v>68.92</v>
      </c>
      <c r="O3">
        <v>0</v>
      </c>
      <c r="P3">
        <v>68.92</v>
      </c>
      <c r="Q3">
        <v>68.92</v>
      </c>
    </row>
    <row r="4" spans="1:17" x14ac:dyDescent="0.3">
      <c r="A4" t="s">
        <v>3973</v>
      </c>
      <c r="B4">
        <v>110.11499999999999</v>
      </c>
      <c r="C4">
        <v>10.76</v>
      </c>
      <c r="D4">
        <v>120.875</v>
      </c>
      <c r="E4">
        <v>99.355000000000004</v>
      </c>
      <c r="F4">
        <v>116.1767</v>
      </c>
      <c r="G4">
        <v>15.724399999999999</v>
      </c>
      <c r="H4">
        <v>131.90110000000001</v>
      </c>
      <c r="I4">
        <v>100.45229999999999</v>
      </c>
      <c r="J4">
        <v>99.612899999999996</v>
      </c>
      <c r="K4">
        <v>9.5563000000000002</v>
      </c>
      <c r="L4">
        <v>109.1692</v>
      </c>
      <c r="M4">
        <v>90.056600000000003</v>
      </c>
      <c r="N4">
        <v>105.91</v>
      </c>
      <c r="O4">
        <v>18.742899999999999</v>
      </c>
      <c r="P4">
        <v>124.6529</v>
      </c>
      <c r="Q4">
        <v>87.167100000000005</v>
      </c>
    </row>
    <row r="5" spans="1:17" x14ac:dyDescent="0.3">
      <c r="A5" t="s">
        <v>3609</v>
      </c>
      <c r="B5">
        <v>196.95920000000001</v>
      </c>
      <c r="C5">
        <v>3.7928000000000002</v>
      </c>
      <c r="D5">
        <v>200.75200000000001</v>
      </c>
      <c r="E5">
        <v>193.16640000000001</v>
      </c>
      <c r="F5">
        <v>201.97309999999999</v>
      </c>
      <c r="G5">
        <v>1.0566</v>
      </c>
      <c r="H5">
        <v>203.02969999999999</v>
      </c>
      <c r="I5">
        <v>200.91650000000001</v>
      </c>
      <c r="J5">
        <v>203.33459999999999</v>
      </c>
      <c r="K5">
        <v>0.38269999999999998</v>
      </c>
      <c r="L5">
        <v>203.71729999999999</v>
      </c>
      <c r="M5">
        <v>202.95189999999999</v>
      </c>
      <c r="N5">
        <v>202.92</v>
      </c>
      <c r="O5">
        <v>0</v>
      </c>
      <c r="P5">
        <v>202.92</v>
      </c>
      <c r="Q5">
        <v>202.92</v>
      </c>
    </row>
    <row r="6" spans="1:17" x14ac:dyDescent="0.3">
      <c r="A6" t="s">
        <v>3411</v>
      </c>
      <c r="B6">
        <v>114.4267</v>
      </c>
      <c r="C6">
        <v>18.6511</v>
      </c>
      <c r="D6">
        <v>133.0778</v>
      </c>
      <c r="E6">
        <v>95.775599999999997</v>
      </c>
      <c r="F6">
        <v>130.88669999999999</v>
      </c>
      <c r="G6">
        <v>1.7956000000000001</v>
      </c>
      <c r="H6">
        <v>132.6823</v>
      </c>
      <c r="I6">
        <v>129.09110000000001</v>
      </c>
      <c r="J6">
        <v>132.95500000000001</v>
      </c>
      <c r="K6">
        <v>0.625</v>
      </c>
      <c r="L6">
        <v>133.58000000000001</v>
      </c>
      <c r="M6">
        <v>132.33000000000001</v>
      </c>
      <c r="N6">
        <v>138.53</v>
      </c>
      <c r="O6">
        <v>4.1333000000000002</v>
      </c>
      <c r="P6">
        <v>142.66329999999999</v>
      </c>
      <c r="Q6">
        <v>134.39670000000001</v>
      </c>
    </row>
    <row r="7" spans="1:17" x14ac:dyDescent="0.3">
      <c r="A7" t="s">
        <v>3610</v>
      </c>
      <c r="B7">
        <v>41.132899999999999</v>
      </c>
      <c r="C7">
        <v>0.91839999999999999</v>
      </c>
      <c r="D7">
        <v>42.051299999999998</v>
      </c>
      <c r="E7">
        <v>40.214500000000001</v>
      </c>
      <c r="F7">
        <v>43.816699999999997</v>
      </c>
      <c r="G7">
        <v>1.4356</v>
      </c>
      <c r="H7">
        <v>45.252299999999998</v>
      </c>
      <c r="I7">
        <v>42.381100000000004</v>
      </c>
      <c r="J7">
        <v>47.941400000000002</v>
      </c>
      <c r="K7">
        <v>1.1265000000000001</v>
      </c>
      <c r="L7">
        <v>49.067900000000002</v>
      </c>
      <c r="M7">
        <v>46.814900000000002</v>
      </c>
      <c r="N7">
        <v>48.736699999999999</v>
      </c>
      <c r="O7">
        <v>4.4000000000000003E-3</v>
      </c>
      <c r="P7">
        <v>48.741100000000003</v>
      </c>
      <c r="Q7">
        <v>48.732300000000002</v>
      </c>
    </row>
    <row r="8" spans="1:17" x14ac:dyDescent="0.3">
      <c r="A8" t="s">
        <v>3974</v>
      </c>
      <c r="B8">
        <v>117.5985</v>
      </c>
      <c r="C8">
        <v>23.5899</v>
      </c>
      <c r="D8">
        <v>141.1884</v>
      </c>
      <c r="E8">
        <v>94.008600000000001</v>
      </c>
      <c r="F8">
        <v>101.93940000000001</v>
      </c>
      <c r="G8">
        <v>23.015000000000001</v>
      </c>
      <c r="H8">
        <v>124.95440000000001</v>
      </c>
      <c r="I8">
        <v>78.924400000000006</v>
      </c>
      <c r="J8">
        <v>119.0775</v>
      </c>
      <c r="K8">
        <v>29.533799999999999</v>
      </c>
      <c r="L8">
        <v>148.6113</v>
      </c>
      <c r="M8">
        <v>89.543700000000001</v>
      </c>
      <c r="N8">
        <v>136.85</v>
      </c>
      <c r="O8">
        <v>34.807699999999997</v>
      </c>
      <c r="P8">
        <v>171.65770000000001</v>
      </c>
      <c r="Q8">
        <v>102.0423</v>
      </c>
    </row>
    <row r="9" spans="1:17" x14ac:dyDescent="0.3">
      <c r="A9" t="s">
        <v>3975</v>
      </c>
      <c r="B9">
        <v>42.387500000000003</v>
      </c>
      <c r="C9">
        <v>11.081200000000001</v>
      </c>
      <c r="D9">
        <v>53.468699999999998</v>
      </c>
      <c r="E9">
        <v>31.3063</v>
      </c>
      <c r="F9">
        <v>45.23</v>
      </c>
      <c r="G9">
        <v>13.7508</v>
      </c>
      <c r="H9">
        <v>58.980800000000002</v>
      </c>
      <c r="I9">
        <v>31.479199999999999</v>
      </c>
      <c r="J9">
        <v>41.674300000000002</v>
      </c>
      <c r="K9">
        <v>10.488200000000001</v>
      </c>
      <c r="L9">
        <v>52.162500000000001</v>
      </c>
      <c r="M9">
        <v>31.1861</v>
      </c>
      <c r="N9">
        <v>42.114600000000003</v>
      </c>
      <c r="O9">
        <v>10.945600000000001</v>
      </c>
      <c r="P9">
        <v>53.060200000000002</v>
      </c>
      <c r="Q9">
        <v>31.169</v>
      </c>
    </row>
    <row r="10" spans="1:17" x14ac:dyDescent="0.3">
      <c r="A10" t="s">
        <v>3976</v>
      </c>
      <c r="B10">
        <v>57.945</v>
      </c>
      <c r="C10">
        <v>0.625</v>
      </c>
      <c r="D10">
        <v>58.57</v>
      </c>
      <c r="E10">
        <v>57.32</v>
      </c>
      <c r="F10">
        <v>60.891399999999997</v>
      </c>
      <c r="G10">
        <v>1.5306</v>
      </c>
      <c r="H10">
        <v>62.421999999999997</v>
      </c>
      <c r="I10">
        <v>59.360799999999998</v>
      </c>
      <c r="J10">
        <v>62.901400000000002</v>
      </c>
      <c r="K10">
        <v>0.57310000000000005</v>
      </c>
      <c r="L10">
        <v>63.474499999999999</v>
      </c>
      <c r="M10">
        <v>62.328299999999999</v>
      </c>
      <c r="N10">
        <v>66.046700000000001</v>
      </c>
      <c r="O10">
        <v>2.4310999999999998</v>
      </c>
      <c r="P10">
        <v>68.477800000000002</v>
      </c>
      <c r="Q10">
        <v>63.615600000000001</v>
      </c>
    </row>
    <row r="11" spans="1:17" x14ac:dyDescent="0.3">
      <c r="A11" t="s">
        <v>3611</v>
      </c>
      <c r="B11">
        <v>211.96619999999999</v>
      </c>
      <c r="C11">
        <v>56.3611</v>
      </c>
      <c r="D11">
        <v>268.32729999999998</v>
      </c>
      <c r="E11">
        <v>155.60509999999999</v>
      </c>
      <c r="F11">
        <v>204.32689999999999</v>
      </c>
      <c r="G11">
        <v>47.893599999999999</v>
      </c>
      <c r="H11">
        <v>252.22049999999999</v>
      </c>
      <c r="I11">
        <v>156.4333</v>
      </c>
      <c r="J11">
        <v>239.13140000000001</v>
      </c>
      <c r="K11">
        <v>101.379</v>
      </c>
      <c r="L11">
        <v>340.5104</v>
      </c>
      <c r="M11">
        <v>137.75239999999999</v>
      </c>
      <c r="N11">
        <v>250.2646</v>
      </c>
      <c r="O11">
        <v>124.98180000000001</v>
      </c>
      <c r="P11">
        <v>375.24639999999999</v>
      </c>
      <c r="Q11">
        <v>125.28279999999999</v>
      </c>
    </row>
    <row r="12" spans="1:17" x14ac:dyDescent="0.3">
      <c r="A12" t="s">
        <v>3612</v>
      </c>
      <c r="B12">
        <v>321.06</v>
      </c>
      <c r="C12">
        <v>10.945</v>
      </c>
      <c r="D12">
        <v>332.005</v>
      </c>
      <c r="E12">
        <v>310.11500000000001</v>
      </c>
      <c r="F12">
        <v>324.92689999999999</v>
      </c>
      <c r="G12">
        <v>10.834099999999999</v>
      </c>
      <c r="H12">
        <v>335.76100000000002</v>
      </c>
      <c r="I12">
        <v>314.09280000000001</v>
      </c>
      <c r="J12">
        <v>326.14999999999998</v>
      </c>
      <c r="K12">
        <v>10.928599999999999</v>
      </c>
      <c r="L12">
        <v>337.07859999999999</v>
      </c>
      <c r="M12">
        <v>315.22140000000002</v>
      </c>
      <c r="N12">
        <v>330.11829999999998</v>
      </c>
      <c r="O12">
        <v>15.5883</v>
      </c>
      <c r="P12">
        <v>345.70659999999998</v>
      </c>
      <c r="Q12">
        <v>314.52999999999997</v>
      </c>
    </row>
    <row r="13" spans="1:17" x14ac:dyDescent="0.3">
      <c r="A13" t="s">
        <v>3977</v>
      </c>
      <c r="B13">
        <v>68.705399999999997</v>
      </c>
      <c r="C13">
        <v>1.6956</v>
      </c>
      <c r="D13">
        <v>70.400999999999996</v>
      </c>
      <c r="E13">
        <v>67.009799999999998</v>
      </c>
      <c r="F13">
        <v>72.393100000000004</v>
      </c>
      <c r="G13">
        <v>1.3334999999999999</v>
      </c>
      <c r="H13">
        <v>73.726600000000005</v>
      </c>
      <c r="I13">
        <v>71.059600000000003</v>
      </c>
      <c r="J13">
        <v>74.112300000000005</v>
      </c>
      <c r="K13">
        <v>0.48209999999999997</v>
      </c>
      <c r="L13">
        <v>74.594399999999993</v>
      </c>
      <c r="M13">
        <v>73.630200000000002</v>
      </c>
      <c r="N13">
        <v>73.59</v>
      </c>
      <c r="O13">
        <v>0</v>
      </c>
      <c r="P13">
        <v>73.59</v>
      </c>
      <c r="Q13">
        <v>73.59</v>
      </c>
    </row>
    <row r="14" spans="1:17" x14ac:dyDescent="0.3">
      <c r="A14" t="s">
        <v>3662</v>
      </c>
      <c r="B14">
        <v>46.3538</v>
      </c>
      <c r="C14">
        <v>1.0699000000000001</v>
      </c>
      <c r="D14">
        <v>47.423699999999997</v>
      </c>
      <c r="E14">
        <v>45.283900000000003</v>
      </c>
      <c r="F14">
        <v>49.333100000000002</v>
      </c>
      <c r="G14">
        <v>1.4438</v>
      </c>
      <c r="H14">
        <v>50.776899999999998</v>
      </c>
      <c r="I14">
        <v>47.889299999999999</v>
      </c>
      <c r="J14">
        <v>50.698500000000003</v>
      </c>
      <c r="K14">
        <v>0.47220000000000001</v>
      </c>
      <c r="L14">
        <v>51.170699999999997</v>
      </c>
      <c r="M14">
        <v>50.226300000000002</v>
      </c>
      <c r="N14">
        <v>50.26</v>
      </c>
      <c r="O14">
        <v>0</v>
      </c>
      <c r="P14">
        <v>50.26</v>
      </c>
      <c r="Q14">
        <v>50.26</v>
      </c>
    </row>
    <row r="15" spans="1:17" x14ac:dyDescent="0.3">
      <c r="A15" t="s">
        <v>4114</v>
      </c>
      <c r="B15">
        <v>55.1785</v>
      </c>
      <c r="C15">
        <v>11.510899999999999</v>
      </c>
      <c r="D15">
        <v>66.689400000000006</v>
      </c>
      <c r="E15">
        <v>43.6676</v>
      </c>
      <c r="F15">
        <v>58.2746</v>
      </c>
      <c r="G15">
        <v>12.2019</v>
      </c>
      <c r="H15">
        <v>70.476500000000001</v>
      </c>
      <c r="I15">
        <v>46.072699999999998</v>
      </c>
      <c r="J15">
        <v>61.825800000000001</v>
      </c>
      <c r="K15">
        <v>11.4565</v>
      </c>
      <c r="L15">
        <v>73.282300000000006</v>
      </c>
      <c r="M15">
        <v>50.369300000000003</v>
      </c>
      <c r="N15">
        <v>48.171500000000002</v>
      </c>
      <c r="O15">
        <v>8.3218999999999994</v>
      </c>
      <c r="P15">
        <v>56.493400000000001</v>
      </c>
      <c r="Q15">
        <v>39.849600000000002</v>
      </c>
    </row>
    <row r="16" spans="1:17" x14ac:dyDescent="0.3">
      <c r="A16" t="s">
        <v>3980</v>
      </c>
      <c r="B16">
        <v>210.49379999999999</v>
      </c>
      <c r="C16">
        <v>7.7472000000000003</v>
      </c>
      <c r="D16">
        <v>218.24100000000001</v>
      </c>
      <c r="E16">
        <v>202.7466</v>
      </c>
      <c r="F16">
        <v>228.20150000000001</v>
      </c>
      <c r="G16">
        <v>8.4870000000000001</v>
      </c>
      <c r="H16">
        <v>236.6885</v>
      </c>
      <c r="I16">
        <v>219.71449999999999</v>
      </c>
      <c r="J16">
        <v>251.4008</v>
      </c>
      <c r="K16">
        <v>0.74009999999999998</v>
      </c>
      <c r="L16">
        <v>252.14089999999999</v>
      </c>
      <c r="M16">
        <v>250.66069999999999</v>
      </c>
      <c r="N16">
        <v>251.46</v>
      </c>
      <c r="O16">
        <v>0</v>
      </c>
      <c r="P16">
        <v>251.46</v>
      </c>
      <c r="Q16">
        <v>251.46</v>
      </c>
    </row>
    <row r="17" spans="1:17" x14ac:dyDescent="0.3">
      <c r="A17" t="s">
        <v>3951</v>
      </c>
      <c r="B17">
        <v>92.627499999999998</v>
      </c>
      <c r="C17">
        <v>2.6675</v>
      </c>
      <c r="D17">
        <v>95.295000000000002</v>
      </c>
      <c r="E17">
        <v>89.96</v>
      </c>
      <c r="F17">
        <v>97.17</v>
      </c>
      <c r="G17">
        <v>1.3467</v>
      </c>
      <c r="H17">
        <v>98.5167</v>
      </c>
      <c r="I17">
        <v>95.823300000000003</v>
      </c>
      <c r="J17">
        <v>98.563299999999998</v>
      </c>
      <c r="K17">
        <v>0.4178</v>
      </c>
      <c r="L17">
        <v>98.981099999999998</v>
      </c>
      <c r="M17">
        <v>98.145499999999998</v>
      </c>
      <c r="N17">
        <v>98.25</v>
      </c>
      <c r="O17">
        <v>0</v>
      </c>
      <c r="P17">
        <v>98.25</v>
      </c>
      <c r="Q17">
        <v>98.25</v>
      </c>
    </row>
    <row r="18" spans="1:17" x14ac:dyDescent="0.3">
      <c r="A18" t="s">
        <v>3282</v>
      </c>
      <c r="B18">
        <v>602.04459999999995</v>
      </c>
      <c r="C18">
        <v>157.14340000000001</v>
      </c>
      <c r="D18">
        <v>759.18799999999999</v>
      </c>
      <c r="E18">
        <v>444.90120000000002</v>
      </c>
      <c r="F18">
        <v>705.45270000000005</v>
      </c>
      <c r="G18">
        <v>151.71680000000001</v>
      </c>
      <c r="H18">
        <v>857.16949999999997</v>
      </c>
      <c r="I18">
        <v>553.73590000000002</v>
      </c>
      <c r="J18">
        <v>659.43470000000002</v>
      </c>
      <c r="K18">
        <v>75.759799999999998</v>
      </c>
      <c r="L18">
        <v>735.19449999999995</v>
      </c>
      <c r="M18">
        <v>583.67489999999998</v>
      </c>
      <c r="N18">
        <v>579.16250000000002</v>
      </c>
      <c r="O18">
        <v>156.4716</v>
      </c>
      <c r="P18">
        <v>735.63409999999999</v>
      </c>
      <c r="Q18">
        <v>422.6909</v>
      </c>
    </row>
    <row r="19" spans="1:17" x14ac:dyDescent="0.3">
      <c r="A19" t="s">
        <v>3285</v>
      </c>
      <c r="B19">
        <v>645.39380000000006</v>
      </c>
      <c r="C19">
        <v>67.915899999999993</v>
      </c>
      <c r="D19">
        <v>713.30970000000002</v>
      </c>
      <c r="E19">
        <v>577.47789999999998</v>
      </c>
      <c r="F19">
        <v>656.89459999999997</v>
      </c>
      <c r="G19">
        <v>57.443600000000004</v>
      </c>
      <c r="H19">
        <v>714.33820000000003</v>
      </c>
      <c r="I19">
        <v>599.45100000000002</v>
      </c>
      <c r="J19">
        <v>666.03</v>
      </c>
      <c r="K19">
        <v>94.602900000000005</v>
      </c>
      <c r="L19">
        <v>760.63289999999995</v>
      </c>
      <c r="M19">
        <v>571.4271</v>
      </c>
      <c r="N19">
        <v>672.75459999999998</v>
      </c>
      <c r="O19">
        <v>72.281899999999993</v>
      </c>
      <c r="P19">
        <v>745.03650000000005</v>
      </c>
      <c r="Q19">
        <v>600.47270000000003</v>
      </c>
    </row>
    <row r="20" spans="1:17" x14ac:dyDescent="0.3">
      <c r="A20" t="s">
        <v>3982</v>
      </c>
      <c r="B20">
        <v>337.72919999999999</v>
      </c>
      <c r="C20">
        <v>0.79879999999999995</v>
      </c>
      <c r="D20">
        <v>338.52800000000002</v>
      </c>
      <c r="E20">
        <v>336.93040000000002</v>
      </c>
      <c r="F20">
        <v>349.93770000000001</v>
      </c>
      <c r="G20">
        <v>7.6501999999999999</v>
      </c>
      <c r="H20">
        <v>357.58789999999999</v>
      </c>
      <c r="I20">
        <v>342.28750000000002</v>
      </c>
      <c r="J20">
        <v>341.11709999999999</v>
      </c>
      <c r="K20">
        <v>48.462400000000002</v>
      </c>
      <c r="L20">
        <v>389.5795</v>
      </c>
      <c r="M20">
        <v>292.65469999999999</v>
      </c>
      <c r="N20">
        <v>367.08</v>
      </c>
      <c r="O20">
        <v>0</v>
      </c>
      <c r="P20">
        <v>367.08</v>
      </c>
      <c r="Q20">
        <v>367.08</v>
      </c>
    </row>
    <row r="21" spans="1:17" x14ac:dyDescent="0.3">
      <c r="A21" t="s">
        <v>3983</v>
      </c>
      <c r="B21">
        <v>832.1431</v>
      </c>
      <c r="C21">
        <v>42.830399999999997</v>
      </c>
      <c r="D21">
        <v>874.97349999999994</v>
      </c>
      <c r="E21">
        <v>789.31269999999995</v>
      </c>
      <c r="F21">
        <v>855.55290000000002</v>
      </c>
      <c r="G21">
        <v>50.566299999999998</v>
      </c>
      <c r="H21">
        <v>906.11919999999998</v>
      </c>
      <c r="I21">
        <v>804.98659999999995</v>
      </c>
      <c r="J21">
        <v>878.0915</v>
      </c>
      <c r="K21">
        <v>47.1083</v>
      </c>
      <c r="L21">
        <v>925.19979999999998</v>
      </c>
      <c r="M21">
        <v>830.98320000000001</v>
      </c>
      <c r="N21">
        <v>869.49689999999998</v>
      </c>
      <c r="O21">
        <v>38.479900000000001</v>
      </c>
      <c r="P21">
        <v>907.97680000000003</v>
      </c>
      <c r="Q21">
        <v>831.01700000000005</v>
      </c>
    </row>
    <row r="22" spans="1:17" x14ac:dyDescent="0.3">
      <c r="A22" t="s">
        <v>3613</v>
      </c>
      <c r="B22">
        <v>35.537100000000002</v>
      </c>
      <c r="C22">
        <v>0.76729999999999998</v>
      </c>
      <c r="D22">
        <v>36.304400000000001</v>
      </c>
      <c r="E22">
        <v>34.769799999999996</v>
      </c>
      <c r="F22">
        <v>35</v>
      </c>
      <c r="G22">
        <v>0</v>
      </c>
      <c r="H22">
        <v>35</v>
      </c>
      <c r="I22">
        <v>35</v>
      </c>
      <c r="J22">
        <v>35</v>
      </c>
      <c r="K22">
        <v>0</v>
      </c>
      <c r="L22">
        <v>35</v>
      </c>
      <c r="M22">
        <v>35</v>
      </c>
      <c r="N22">
        <v>39.08</v>
      </c>
      <c r="O22">
        <v>2.72</v>
      </c>
      <c r="P22">
        <v>41.8</v>
      </c>
      <c r="Q22">
        <v>36.36</v>
      </c>
    </row>
    <row r="23" spans="1:17" x14ac:dyDescent="0.3">
      <c r="A23" t="s">
        <v>3984</v>
      </c>
      <c r="B23">
        <v>56.5792</v>
      </c>
      <c r="C23">
        <v>0.79879999999999995</v>
      </c>
      <c r="D23">
        <v>57.378</v>
      </c>
      <c r="E23">
        <v>55.7804</v>
      </c>
      <c r="F23">
        <v>122.1538</v>
      </c>
      <c r="G23">
        <v>115.0086</v>
      </c>
      <c r="H23">
        <v>237.16239999999999</v>
      </c>
      <c r="I23">
        <v>7.1452</v>
      </c>
      <c r="J23">
        <v>58.1008</v>
      </c>
      <c r="K23">
        <v>2.1522000000000001</v>
      </c>
      <c r="L23">
        <v>60.253</v>
      </c>
      <c r="M23">
        <v>55.948599999999999</v>
      </c>
      <c r="N23">
        <v>63.722299999999997</v>
      </c>
      <c r="O23">
        <v>7.7240000000000002</v>
      </c>
      <c r="P23">
        <v>71.446299999999994</v>
      </c>
      <c r="Q23">
        <v>55.9983</v>
      </c>
    </row>
    <row r="24" spans="1:17" x14ac:dyDescent="0.3">
      <c r="A24" t="s">
        <v>3985</v>
      </c>
      <c r="B24">
        <v>80.626199999999997</v>
      </c>
      <c r="C24">
        <v>3.2440000000000002</v>
      </c>
      <c r="D24">
        <v>83.870199999999997</v>
      </c>
      <c r="E24">
        <v>77.382199999999997</v>
      </c>
      <c r="F24">
        <v>99.923100000000005</v>
      </c>
      <c r="G24">
        <v>7.2084999999999999</v>
      </c>
      <c r="H24">
        <v>107.13160000000001</v>
      </c>
      <c r="I24">
        <v>92.714600000000004</v>
      </c>
      <c r="J24">
        <v>106.6131</v>
      </c>
      <c r="K24">
        <v>0.36280000000000001</v>
      </c>
      <c r="L24">
        <v>106.9759</v>
      </c>
      <c r="M24">
        <v>106.2503</v>
      </c>
      <c r="N24">
        <v>107.7085</v>
      </c>
      <c r="O24">
        <v>0.91600000000000004</v>
      </c>
      <c r="P24">
        <v>108.6245</v>
      </c>
      <c r="Q24">
        <v>106.7925</v>
      </c>
    </row>
    <row r="25" spans="1:17" x14ac:dyDescent="0.3">
      <c r="A25" t="s">
        <v>3986</v>
      </c>
      <c r="B25">
        <v>46.52</v>
      </c>
      <c r="C25">
        <v>0.69230000000000003</v>
      </c>
      <c r="D25">
        <v>47.212299999999999</v>
      </c>
      <c r="E25">
        <v>45.8277</v>
      </c>
      <c r="F25">
        <v>48.184199999999997</v>
      </c>
      <c r="G25">
        <v>0.21060000000000001</v>
      </c>
      <c r="H25">
        <v>48.394799999999996</v>
      </c>
      <c r="I25">
        <v>47.973599999999998</v>
      </c>
      <c r="J25">
        <v>60.098500000000001</v>
      </c>
      <c r="K25">
        <v>0.22689999999999999</v>
      </c>
      <c r="L25">
        <v>60.325400000000002</v>
      </c>
      <c r="M25">
        <v>59.871600000000001</v>
      </c>
    </row>
    <row r="26" spans="1:17" x14ac:dyDescent="0.3">
      <c r="A26" t="s">
        <v>3987</v>
      </c>
      <c r="B26">
        <v>157.4923</v>
      </c>
      <c r="C26">
        <v>28.359400000000001</v>
      </c>
      <c r="D26">
        <v>185.85169999999999</v>
      </c>
      <c r="E26">
        <v>129.13290000000001</v>
      </c>
      <c r="F26">
        <v>169.80449999999999</v>
      </c>
      <c r="G26">
        <v>32.527799999999999</v>
      </c>
      <c r="H26">
        <v>202.3323</v>
      </c>
      <c r="I26">
        <v>137.27670000000001</v>
      </c>
      <c r="J26">
        <v>159.3571</v>
      </c>
      <c r="K26">
        <v>55.895899999999997</v>
      </c>
      <c r="L26">
        <v>215.25299999999999</v>
      </c>
      <c r="M26">
        <v>103.46120000000001</v>
      </c>
      <c r="N26">
        <v>161.39080000000001</v>
      </c>
      <c r="O26">
        <v>37.852600000000002</v>
      </c>
      <c r="P26">
        <v>199.24340000000001</v>
      </c>
      <c r="Q26">
        <v>123.5382</v>
      </c>
    </row>
    <row r="27" spans="1:17" x14ac:dyDescent="0.3">
      <c r="A27" t="s">
        <v>3988</v>
      </c>
      <c r="B27">
        <v>60.36</v>
      </c>
      <c r="C27">
        <v>1</v>
      </c>
      <c r="D27">
        <v>61.36</v>
      </c>
      <c r="E27">
        <v>59.36</v>
      </c>
      <c r="F27">
        <v>67.833299999999994</v>
      </c>
      <c r="G27">
        <v>1.4843999999999999</v>
      </c>
      <c r="H27">
        <v>69.317700000000002</v>
      </c>
      <c r="I27">
        <v>66.3489</v>
      </c>
      <c r="J27">
        <v>67.833299999999994</v>
      </c>
      <c r="K27">
        <v>1.4843999999999999</v>
      </c>
      <c r="L27">
        <v>69.317700000000002</v>
      </c>
      <c r="M27">
        <v>66.3489</v>
      </c>
      <c r="N27">
        <v>66.72</v>
      </c>
      <c r="O27">
        <v>0</v>
      </c>
      <c r="P27">
        <v>66.72</v>
      </c>
      <c r="Q27">
        <v>66.72</v>
      </c>
    </row>
    <row r="28" spans="1:17" x14ac:dyDescent="0.3">
      <c r="A28" t="s">
        <v>3989</v>
      </c>
      <c r="B28">
        <v>42.375</v>
      </c>
      <c r="C28">
        <v>0.625</v>
      </c>
      <c r="D28">
        <v>43</v>
      </c>
      <c r="E28">
        <v>41.75</v>
      </c>
      <c r="F28">
        <v>47.215699999999998</v>
      </c>
      <c r="G28">
        <v>1.6718</v>
      </c>
      <c r="H28">
        <v>48.887500000000003</v>
      </c>
      <c r="I28">
        <v>45.543900000000001</v>
      </c>
      <c r="J28">
        <v>43.88</v>
      </c>
      <c r="K28">
        <v>0.41</v>
      </c>
      <c r="L28">
        <v>44.29</v>
      </c>
      <c r="M28">
        <v>43.47</v>
      </c>
      <c r="N28">
        <v>43.47</v>
      </c>
      <c r="O28">
        <v>0</v>
      </c>
      <c r="P28">
        <v>43.47</v>
      </c>
      <c r="Q28">
        <v>43.47</v>
      </c>
    </row>
    <row r="29" spans="1:17" x14ac:dyDescent="0.3">
      <c r="A29" t="s">
        <v>4386</v>
      </c>
      <c r="B29">
        <v>43.681699999999999</v>
      </c>
      <c r="C29">
        <v>1.6556</v>
      </c>
      <c r="D29">
        <v>45.337299999999999</v>
      </c>
      <c r="E29">
        <v>42.0261</v>
      </c>
      <c r="F29">
        <v>47.83</v>
      </c>
      <c r="G29">
        <v>1.2184999999999999</v>
      </c>
      <c r="H29">
        <v>49.048499999999997</v>
      </c>
      <c r="I29">
        <v>46.611499999999999</v>
      </c>
      <c r="J29">
        <v>49.365000000000002</v>
      </c>
      <c r="K29">
        <v>0.44500000000000001</v>
      </c>
      <c r="L29">
        <v>49.81</v>
      </c>
      <c r="M29">
        <v>48.92</v>
      </c>
      <c r="N29">
        <v>48.92</v>
      </c>
      <c r="O29">
        <v>0</v>
      </c>
      <c r="P29">
        <v>48.92</v>
      </c>
      <c r="Q29">
        <v>48.92</v>
      </c>
    </row>
    <row r="30" spans="1:17" x14ac:dyDescent="0.3">
      <c r="A30" t="s">
        <v>3991</v>
      </c>
      <c r="B30">
        <v>158.82499999999999</v>
      </c>
      <c r="C30">
        <v>102.265</v>
      </c>
      <c r="D30">
        <v>261.08999999999997</v>
      </c>
      <c r="E30">
        <v>56.56</v>
      </c>
      <c r="F30">
        <v>94.977099999999993</v>
      </c>
      <c r="G30">
        <v>75.275899999999993</v>
      </c>
      <c r="H30">
        <v>170.25299999999999</v>
      </c>
      <c r="I30">
        <v>19.7012</v>
      </c>
      <c r="J30">
        <v>128.35400000000001</v>
      </c>
      <c r="K30">
        <v>62.314399999999999</v>
      </c>
      <c r="L30">
        <v>190.66839999999999</v>
      </c>
      <c r="M30">
        <v>66.039599999999993</v>
      </c>
      <c r="N30">
        <v>98.787999999999997</v>
      </c>
      <c r="O30">
        <v>12.525600000000001</v>
      </c>
      <c r="P30">
        <v>111.31359999999999</v>
      </c>
      <c r="Q30">
        <v>86.2624</v>
      </c>
    </row>
    <row r="31" spans="1:17" x14ac:dyDescent="0.3">
      <c r="A31" t="s">
        <v>3992</v>
      </c>
      <c r="B31">
        <v>196.07499999999999</v>
      </c>
      <c r="C31">
        <v>118.24</v>
      </c>
      <c r="D31">
        <v>314.315</v>
      </c>
      <c r="E31">
        <v>77.834999999999994</v>
      </c>
      <c r="F31">
        <v>174.54169999999999</v>
      </c>
      <c r="G31">
        <v>89.868300000000005</v>
      </c>
      <c r="H31">
        <v>264.41000000000003</v>
      </c>
      <c r="I31">
        <v>84.673400000000001</v>
      </c>
      <c r="J31">
        <v>170.6643</v>
      </c>
      <c r="K31">
        <v>74.670599999999993</v>
      </c>
      <c r="L31">
        <v>245.3349</v>
      </c>
      <c r="M31">
        <v>95.993700000000004</v>
      </c>
      <c r="N31">
        <v>126.5733</v>
      </c>
      <c r="O31">
        <v>51.311100000000003</v>
      </c>
      <c r="P31">
        <v>177.8844</v>
      </c>
      <c r="Q31">
        <v>75.262200000000007</v>
      </c>
    </row>
    <row r="32" spans="1:17" x14ac:dyDescent="0.3">
      <c r="A32" t="s">
        <v>3993</v>
      </c>
      <c r="B32">
        <v>124.1425</v>
      </c>
      <c r="C32">
        <v>6.0925000000000002</v>
      </c>
      <c r="D32">
        <v>130.23500000000001</v>
      </c>
      <c r="E32">
        <v>118.05</v>
      </c>
      <c r="F32">
        <v>138.51689999999999</v>
      </c>
      <c r="G32">
        <v>5.7515000000000001</v>
      </c>
      <c r="H32">
        <v>144.26840000000001</v>
      </c>
      <c r="I32">
        <v>132.7654</v>
      </c>
      <c r="J32">
        <v>144.315</v>
      </c>
      <c r="K32">
        <v>0.505</v>
      </c>
      <c r="L32">
        <v>144.82</v>
      </c>
      <c r="M32">
        <v>143.81</v>
      </c>
      <c r="N32">
        <v>145.01150000000001</v>
      </c>
      <c r="O32">
        <v>0.50900000000000001</v>
      </c>
      <c r="P32">
        <v>145.5205</v>
      </c>
      <c r="Q32">
        <v>144.5025</v>
      </c>
    </row>
    <row r="33" spans="1:17" x14ac:dyDescent="0.3">
      <c r="A33" t="s">
        <v>3614</v>
      </c>
      <c r="B33">
        <v>101.7954</v>
      </c>
      <c r="C33">
        <v>9.9727999999999994</v>
      </c>
      <c r="D33">
        <v>111.76819999999999</v>
      </c>
      <c r="E33">
        <v>91.822599999999994</v>
      </c>
      <c r="F33">
        <v>104.7038</v>
      </c>
      <c r="G33">
        <v>7.7766999999999999</v>
      </c>
      <c r="H33">
        <v>112.48050000000001</v>
      </c>
      <c r="I33">
        <v>96.927099999999996</v>
      </c>
      <c r="J33">
        <v>107.08459999999999</v>
      </c>
      <c r="K33">
        <v>5.3800999999999997</v>
      </c>
      <c r="L33">
        <v>112.46469999999999</v>
      </c>
      <c r="M33">
        <v>101.7045</v>
      </c>
      <c r="N33">
        <v>110.6408</v>
      </c>
      <c r="O33">
        <v>7.8023999999999996</v>
      </c>
      <c r="P33">
        <v>118.4432</v>
      </c>
      <c r="Q33">
        <v>102.83839999999999</v>
      </c>
    </row>
    <row r="34" spans="1:17" x14ac:dyDescent="0.3">
      <c r="A34" t="s">
        <v>3994</v>
      </c>
      <c r="B34">
        <v>83.185400000000001</v>
      </c>
      <c r="C34">
        <v>31.998799999999999</v>
      </c>
      <c r="D34">
        <v>115.1842</v>
      </c>
      <c r="E34">
        <v>51.186599999999999</v>
      </c>
      <c r="F34">
        <v>77.988600000000005</v>
      </c>
      <c r="G34">
        <v>24.147099999999998</v>
      </c>
      <c r="H34">
        <v>102.1357</v>
      </c>
      <c r="I34">
        <v>53.841500000000003</v>
      </c>
      <c r="J34">
        <v>79.404300000000006</v>
      </c>
      <c r="K34">
        <v>31.511800000000001</v>
      </c>
      <c r="L34">
        <v>110.9161</v>
      </c>
      <c r="M34">
        <v>47.892499999999998</v>
      </c>
      <c r="N34">
        <v>79.001499999999993</v>
      </c>
      <c r="O34">
        <v>26.181699999999999</v>
      </c>
      <c r="P34">
        <v>105.1832</v>
      </c>
      <c r="Q34">
        <v>52.819800000000001</v>
      </c>
    </row>
    <row r="35" spans="1:17" x14ac:dyDescent="0.3">
      <c r="A35" t="s">
        <v>3995</v>
      </c>
      <c r="B35">
        <v>273.02359999999999</v>
      </c>
      <c r="C35">
        <v>25.360499999999998</v>
      </c>
      <c r="D35">
        <v>298.38409999999999</v>
      </c>
      <c r="E35">
        <v>247.66309999999999</v>
      </c>
      <c r="F35">
        <v>307.40620000000001</v>
      </c>
      <c r="G35">
        <v>11.6899</v>
      </c>
      <c r="H35">
        <v>319.09609999999998</v>
      </c>
      <c r="I35">
        <v>295.71629999999999</v>
      </c>
      <c r="J35">
        <v>306.64999999999998</v>
      </c>
      <c r="K35">
        <v>8.0538000000000007</v>
      </c>
      <c r="L35">
        <v>314.7038</v>
      </c>
      <c r="M35">
        <v>298.59620000000001</v>
      </c>
      <c r="N35">
        <v>312.80079999999998</v>
      </c>
      <c r="O35">
        <v>4.4988999999999999</v>
      </c>
      <c r="P35">
        <v>317.29969999999997</v>
      </c>
      <c r="Q35">
        <v>308.30189999999999</v>
      </c>
    </row>
    <row r="36" spans="1:17" x14ac:dyDescent="0.3">
      <c r="A36" t="s">
        <v>3996</v>
      </c>
      <c r="B36">
        <v>320.49169999999998</v>
      </c>
      <c r="C36">
        <v>25.9483</v>
      </c>
      <c r="D36">
        <v>346.44</v>
      </c>
      <c r="E36">
        <v>294.54340000000002</v>
      </c>
      <c r="F36">
        <v>393.58920000000001</v>
      </c>
      <c r="G36">
        <v>39.931399999999996</v>
      </c>
      <c r="H36">
        <v>433.5206</v>
      </c>
      <c r="I36">
        <v>353.65780000000001</v>
      </c>
      <c r="J36">
        <v>404.12430000000001</v>
      </c>
      <c r="K36">
        <v>23.321999999999999</v>
      </c>
      <c r="L36">
        <v>427.44630000000001</v>
      </c>
      <c r="M36">
        <v>380.8023</v>
      </c>
      <c r="N36">
        <v>390.00080000000003</v>
      </c>
      <c r="O36">
        <v>29.131799999999998</v>
      </c>
      <c r="P36">
        <v>419.13260000000002</v>
      </c>
      <c r="Q36">
        <v>360.86900000000003</v>
      </c>
    </row>
    <row r="37" spans="1:17" x14ac:dyDescent="0.3">
      <c r="A37" t="s">
        <v>3997</v>
      </c>
      <c r="B37">
        <v>68.6023</v>
      </c>
      <c r="C37">
        <v>4.1349</v>
      </c>
      <c r="D37">
        <v>72.737200000000001</v>
      </c>
      <c r="E37">
        <v>64.467399999999998</v>
      </c>
      <c r="F37">
        <v>74.260000000000005</v>
      </c>
      <c r="G37">
        <v>2.0354000000000001</v>
      </c>
      <c r="H37">
        <v>76.295400000000001</v>
      </c>
      <c r="I37">
        <v>72.224599999999995</v>
      </c>
      <c r="J37">
        <v>83.789299999999997</v>
      </c>
      <c r="K37">
        <v>7.5983000000000001</v>
      </c>
      <c r="L37">
        <v>91.387600000000006</v>
      </c>
      <c r="M37">
        <v>76.191000000000003</v>
      </c>
      <c r="N37">
        <v>91.34</v>
      </c>
      <c r="O37">
        <v>1.4267000000000001</v>
      </c>
      <c r="P37">
        <v>92.7667</v>
      </c>
      <c r="Q37">
        <v>89.913300000000007</v>
      </c>
    </row>
    <row r="38" spans="1:17" x14ac:dyDescent="0.3">
      <c r="A38" t="s">
        <v>3998</v>
      </c>
      <c r="B38">
        <v>69.715400000000002</v>
      </c>
      <c r="C38">
        <v>1.3313999999999999</v>
      </c>
      <c r="D38">
        <v>71.046800000000005</v>
      </c>
      <c r="E38">
        <v>68.384</v>
      </c>
      <c r="F38">
        <v>78.73</v>
      </c>
      <c r="G38">
        <v>7.2431000000000001</v>
      </c>
      <c r="H38">
        <v>85.973100000000002</v>
      </c>
      <c r="I38">
        <v>71.486900000000006</v>
      </c>
      <c r="J38">
        <v>86.816199999999995</v>
      </c>
      <c r="K38">
        <v>0.43740000000000001</v>
      </c>
      <c r="L38">
        <v>87.253600000000006</v>
      </c>
      <c r="M38">
        <v>86.378799999999998</v>
      </c>
      <c r="N38">
        <v>86.41</v>
      </c>
      <c r="O38">
        <v>0</v>
      </c>
      <c r="P38">
        <v>86.41</v>
      </c>
      <c r="Q38">
        <v>86.41</v>
      </c>
    </row>
    <row r="39" spans="1:17" x14ac:dyDescent="0.3">
      <c r="A39" t="s">
        <v>3999</v>
      </c>
      <c r="B39">
        <v>69.843999999999994</v>
      </c>
      <c r="C39">
        <v>3.0055999999999998</v>
      </c>
      <c r="D39">
        <v>72.849599999999995</v>
      </c>
      <c r="E39">
        <v>66.838399999999993</v>
      </c>
      <c r="F39">
        <v>66.89</v>
      </c>
      <c r="G39">
        <v>5.5885999999999996</v>
      </c>
      <c r="H39">
        <v>72.4786</v>
      </c>
      <c r="I39">
        <v>61.301400000000001</v>
      </c>
      <c r="J39">
        <v>65.12</v>
      </c>
      <c r="K39">
        <v>5.2</v>
      </c>
      <c r="L39">
        <v>70.319999999999993</v>
      </c>
      <c r="M39">
        <v>59.92</v>
      </c>
      <c r="N39">
        <v>76.2286</v>
      </c>
      <c r="O39">
        <v>6.4162999999999997</v>
      </c>
      <c r="P39">
        <v>82.644900000000007</v>
      </c>
      <c r="Q39">
        <v>69.812299999999993</v>
      </c>
    </row>
    <row r="40" spans="1:17" x14ac:dyDescent="0.3">
      <c r="A40" t="s">
        <v>4001</v>
      </c>
      <c r="B40">
        <v>50.78</v>
      </c>
      <c r="C40">
        <v>0</v>
      </c>
      <c r="D40">
        <v>50.78</v>
      </c>
      <c r="E40">
        <v>50.78</v>
      </c>
      <c r="F40">
        <v>54.8825</v>
      </c>
      <c r="G40">
        <v>2.7787999999999999</v>
      </c>
      <c r="H40">
        <v>57.661299999999997</v>
      </c>
      <c r="I40">
        <v>52.103700000000003</v>
      </c>
      <c r="J40">
        <v>59.786700000000003</v>
      </c>
      <c r="K40">
        <v>0.43559999999999999</v>
      </c>
      <c r="L40">
        <v>60.222299999999997</v>
      </c>
      <c r="M40">
        <v>59.351100000000002</v>
      </c>
      <c r="N40">
        <v>47.567999999999998</v>
      </c>
      <c r="O40">
        <v>14.2704</v>
      </c>
      <c r="P40">
        <v>61.8384</v>
      </c>
      <c r="Q40">
        <v>33.297600000000003</v>
      </c>
    </row>
    <row r="41" spans="1:17" x14ac:dyDescent="0.3">
      <c r="A41" t="s">
        <v>4002</v>
      </c>
      <c r="B41">
        <v>169.25309999999999</v>
      </c>
      <c r="C41">
        <v>35.767899999999997</v>
      </c>
      <c r="D41">
        <v>205.02099999999999</v>
      </c>
      <c r="E41">
        <v>133.48519999999999</v>
      </c>
      <c r="F41">
        <v>145.6465</v>
      </c>
      <c r="G41">
        <v>46.6021</v>
      </c>
      <c r="H41">
        <v>192.24860000000001</v>
      </c>
      <c r="I41">
        <v>99.044399999999996</v>
      </c>
      <c r="J41">
        <v>211.97</v>
      </c>
      <c r="K41">
        <v>47.815399999999997</v>
      </c>
      <c r="L41">
        <v>259.78539999999998</v>
      </c>
      <c r="M41">
        <v>164.15459999999999</v>
      </c>
      <c r="N41">
        <v>212.16079999999999</v>
      </c>
      <c r="O41">
        <v>51.691699999999997</v>
      </c>
      <c r="P41">
        <v>263.85250000000002</v>
      </c>
      <c r="Q41">
        <v>160.4691</v>
      </c>
    </row>
    <row r="42" spans="1:17" x14ac:dyDescent="0.3">
      <c r="A42" t="s">
        <v>3412</v>
      </c>
      <c r="B42">
        <v>146.05000000000001</v>
      </c>
      <c r="C42">
        <v>0.41670000000000001</v>
      </c>
      <c r="D42">
        <v>146.4667</v>
      </c>
      <c r="E42">
        <v>145.63329999999999</v>
      </c>
      <c r="F42">
        <v>147.66329999999999</v>
      </c>
      <c r="G42">
        <v>0.4844</v>
      </c>
      <c r="H42">
        <v>148.14769999999999</v>
      </c>
      <c r="I42">
        <v>147.1789</v>
      </c>
      <c r="J42">
        <v>151.65860000000001</v>
      </c>
      <c r="K42">
        <v>4.7664999999999997</v>
      </c>
      <c r="L42">
        <v>156.42509999999999</v>
      </c>
      <c r="M42">
        <v>146.8921</v>
      </c>
      <c r="N42">
        <v>161.72710000000001</v>
      </c>
      <c r="O42">
        <v>1.9739</v>
      </c>
      <c r="P42">
        <v>163.70099999999999</v>
      </c>
      <c r="Q42">
        <v>159.75319999999999</v>
      </c>
    </row>
    <row r="43" spans="1:17" x14ac:dyDescent="0.3">
      <c r="A43" t="s">
        <v>4003</v>
      </c>
      <c r="B43">
        <v>134.13999999999999</v>
      </c>
      <c r="C43">
        <v>0</v>
      </c>
      <c r="D43">
        <v>134.13999999999999</v>
      </c>
      <c r="E43">
        <v>134.13999999999999</v>
      </c>
      <c r="F43">
        <v>137.005</v>
      </c>
      <c r="G43">
        <v>0.92249999999999999</v>
      </c>
      <c r="H43">
        <v>137.92750000000001</v>
      </c>
      <c r="I43">
        <v>136.08250000000001</v>
      </c>
      <c r="J43">
        <v>138.3433</v>
      </c>
      <c r="K43">
        <v>0.33779999999999999</v>
      </c>
      <c r="L43">
        <v>138.68109999999999</v>
      </c>
      <c r="M43">
        <v>138.00550000000001</v>
      </c>
      <c r="N43">
        <v>138.09</v>
      </c>
      <c r="O43">
        <v>0</v>
      </c>
      <c r="P43">
        <v>138.09</v>
      </c>
      <c r="Q43">
        <v>138.09</v>
      </c>
    </row>
    <row r="44" spans="1:17" x14ac:dyDescent="0.3">
      <c r="A44" t="s">
        <v>4170</v>
      </c>
      <c r="B44">
        <v>84.5047</v>
      </c>
      <c r="C44">
        <v>22.778300000000002</v>
      </c>
      <c r="D44">
        <v>107.283</v>
      </c>
      <c r="E44">
        <v>61.726399999999998</v>
      </c>
      <c r="F44">
        <v>109.735</v>
      </c>
      <c r="G44">
        <v>52.746200000000002</v>
      </c>
      <c r="H44">
        <v>162.4812</v>
      </c>
      <c r="I44">
        <v>56.988799999999998</v>
      </c>
      <c r="J44">
        <v>92.510599999999997</v>
      </c>
      <c r="K44">
        <v>16.626899999999999</v>
      </c>
      <c r="L44">
        <v>109.1375</v>
      </c>
      <c r="M44">
        <v>75.883700000000005</v>
      </c>
      <c r="N44">
        <v>103.2069</v>
      </c>
      <c r="O44">
        <v>22.881</v>
      </c>
      <c r="P44">
        <v>126.0879</v>
      </c>
      <c r="Q44">
        <v>80.325900000000004</v>
      </c>
    </row>
    <row r="45" spans="1:17" x14ac:dyDescent="0.3">
      <c r="A45" t="s">
        <v>4006</v>
      </c>
      <c r="B45">
        <v>79.168499999999995</v>
      </c>
      <c r="C45">
        <v>22.104500000000002</v>
      </c>
      <c r="D45">
        <v>101.273</v>
      </c>
      <c r="E45">
        <v>57.064</v>
      </c>
      <c r="F45">
        <v>84.429199999999994</v>
      </c>
      <c r="G45">
        <v>19.5624</v>
      </c>
      <c r="H45">
        <v>103.99160000000001</v>
      </c>
      <c r="I45">
        <v>64.866799999999998</v>
      </c>
      <c r="J45">
        <v>93.236199999999997</v>
      </c>
      <c r="K45">
        <v>25.546600000000002</v>
      </c>
      <c r="L45">
        <v>118.78279999999999</v>
      </c>
      <c r="M45">
        <v>67.689599999999999</v>
      </c>
      <c r="N45">
        <v>99.067099999999996</v>
      </c>
      <c r="O45">
        <v>31.571400000000001</v>
      </c>
      <c r="P45">
        <v>130.63849999999999</v>
      </c>
      <c r="Q45">
        <v>67.495699999999999</v>
      </c>
    </row>
    <row r="46" spans="1:17" x14ac:dyDescent="0.3">
      <c r="A46" t="s">
        <v>4008</v>
      </c>
      <c r="B46">
        <v>91.34</v>
      </c>
      <c r="C46">
        <v>0.69230000000000003</v>
      </c>
      <c r="D46">
        <v>92.032300000000006</v>
      </c>
      <c r="E46">
        <v>90.6477</v>
      </c>
      <c r="F46">
        <v>92.996700000000004</v>
      </c>
      <c r="G46">
        <v>0.2089</v>
      </c>
      <c r="H46">
        <v>93.205600000000004</v>
      </c>
      <c r="I46">
        <v>92.787800000000004</v>
      </c>
      <c r="J46">
        <v>99.191400000000002</v>
      </c>
      <c r="K46">
        <v>0.84019999999999995</v>
      </c>
      <c r="L46">
        <v>100.0316</v>
      </c>
      <c r="M46">
        <v>98.351200000000006</v>
      </c>
      <c r="N46">
        <v>99.57</v>
      </c>
      <c r="O46">
        <v>0</v>
      </c>
      <c r="P46">
        <v>99.57</v>
      </c>
      <c r="Q46">
        <v>99.57</v>
      </c>
    </row>
    <row r="47" spans="1:17" x14ac:dyDescent="0.3">
      <c r="A47" t="s">
        <v>4009</v>
      </c>
      <c r="B47">
        <v>83.54</v>
      </c>
      <c r="C47">
        <v>0</v>
      </c>
      <c r="D47">
        <v>83.54</v>
      </c>
      <c r="E47">
        <v>83.54</v>
      </c>
      <c r="F47">
        <v>85.74</v>
      </c>
      <c r="G47">
        <v>0</v>
      </c>
      <c r="H47">
        <v>85.74</v>
      </c>
      <c r="I47">
        <v>85.74</v>
      </c>
      <c r="J47">
        <v>93.44</v>
      </c>
      <c r="K47">
        <v>0</v>
      </c>
      <c r="L47">
        <v>93.44</v>
      </c>
      <c r="M47">
        <v>93.44</v>
      </c>
      <c r="N47">
        <v>93.44</v>
      </c>
      <c r="O47">
        <v>0</v>
      </c>
      <c r="P47">
        <v>93.44</v>
      </c>
      <c r="Q47">
        <v>93.44</v>
      </c>
    </row>
    <row r="48" spans="1:17" x14ac:dyDescent="0.3">
      <c r="A48" t="s">
        <v>3804</v>
      </c>
      <c r="B48">
        <v>106.23569999999999</v>
      </c>
      <c r="C48">
        <v>10.5229</v>
      </c>
      <c r="D48">
        <v>116.7586</v>
      </c>
      <c r="E48">
        <v>95.712800000000001</v>
      </c>
      <c r="F48">
        <v>199.94329999999999</v>
      </c>
      <c r="G48">
        <v>113.7641</v>
      </c>
      <c r="H48">
        <v>313.70740000000001</v>
      </c>
      <c r="I48">
        <v>86.179199999999994</v>
      </c>
      <c r="J48">
        <v>165.38589999999999</v>
      </c>
      <c r="K48">
        <v>87.251000000000005</v>
      </c>
      <c r="L48">
        <v>252.6369</v>
      </c>
      <c r="M48">
        <v>78.134900000000002</v>
      </c>
      <c r="N48">
        <v>167.47319999999999</v>
      </c>
      <c r="O48">
        <v>82.805499999999995</v>
      </c>
      <c r="P48">
        <v>250.27869999999999</v>
      </c>
      <c r="Q48">
        <v>84.667699999999996</v>
      </c>
    </row>
    <row r="49" spans="1:17" x14ac:dyDescent="0.3">
      <c r="A49" t="s">
        <v>4011</v>
      </c>
      <c r="B49">
        <v>104.1054</v>
      </c>
      <c r="C49">
        <v>5.4063999999999997</v>
      </c>
      <c r="D49">
        <v>109.51179999999999</v>
      </c>
      <c r="E49">
        <v>98.698999999999998</v>
      </c>
      <c r="F49">
        <v>101.42230000000001</v>
      </c>
      <c r="G49">
        <v>2.9967000000000001</v>
      </c>
      <c r="H49">
        <v>104.419</v>
      </c>
      <c r="I49">
        <v>98.425600000000003</v>
      </c>
      <c r="J49">
        <v>110.22150000000001</v>
      </c>
      <c r="K49">
        <v>3.6625000000000001</v>
      </c>
      <c r="L49">
        <v>113.884</v>
      </c>
      <c r="M49">
        <v>106.559</v>
      </c>
      <c r="N49">
        <v>112.54</v>
      </c>
      <c r="O49">
        <v>0</v>
      </c>
      <c r="P49">
        <v>112.54</v>
      </c>
      <c r="Q49">
        <v>112.54</v>
      </c>
    </row>
    <row r="50" spans="1:17" x14ac:dyDescent="0.3">
      <c r="A50" t="s">
        <v>4012</v>
      </c>
      <c r="B50">
        <v>397.81920000000002</v>
      </c>
      <c r="C50">
        <v>0.79879999999999995</v>
      </c>
      <c r="D50">
        <v>398.61799999999999</v>
      </c>
      <c r="E50">
        <v>397.0204</v>
      </c>
      <c r="F50">
        <v>410.7577</v>
      </c>
      <c r="G50">
        <v>11.7621</v>
      </c>
      <c r="H50">
        <v>422.51979999999998</v>
      </c>
      <c r="I50">
        <v>398.99560000000002</v>
      </c>
      <c r="J50">
        <v>404.72539999999998</v>
      </c>
      <c r="K50">
        <v>6.3464</v>
      </c>
      <c r="L50">
        <v>411.0718</v>
      </c>
      <c r="M50">
        <v>398.37900000000002</v>
      </c>
      <c r="N50">
        <v>375.50619999999998</v>
      </c>
      <c r="O50">
        <v>1.2824</v>
      </c>
      <c r="P50">
        <v>376.78859999999997</v>
      </c>
      <c r="Q50">
        <v>374.22379999999998</v>
      </c>
    </row>
    <row r="51" spans="1:17" x14ac:dyDescent="0.3">
      <c r="A51" t="s">
        <v>4013</v>
      </c>
      <c r="B51">
        <v>84.476900000000001</v>
      </c>
      <c r="C51">
        <v>8.2675000000000001</v>
      </c>
      <c r="D51">
        <v>92.744399999999999</v>
      </c>
      <c r="E51">
        <v>76.209400000000002</v>
      </c>
      <c r="F51">
        <v>88.340800000000002</v>
      </c>
      <c r="G51">
        <v>8.7946000000000009</v>
      </c>
      <c r="H51">
        <v>97.135400000000004</v>
      </c>
      <c r="I51">
        <v>79.546199999999999</v>
      </c>
      <c r="J51">
        <v>90.597099999999998</v>
      </c>
      <c r="K51">
        <v>10.5039</v>
      </c>
      <c r="L51">
        <v>101.101</v>
      </c>
      <c r="M51">
        <v>80.093199999999996</v>
      </c>
      <c r="N51">
        <v>97.436199999999999</v>
      </c>
      <c r="O51">
        <v>8.5579999999999998</v>
      </c>
      <c r="P51">
        <v>105.99420000000001</v>
      </c>
      <c r="Q51">
        <v>88.878200000000007</v>
      </c>
    </row>
    <row r="52" spans="1:17" x14ac:dyDescent="0.3">
      <c r="A52" t="s">
        <v>4014</v>
      </c>
      <c r="B52">
        <v>98.998599999999996</v>
      </c>
      <c r="C52">
        <v>10.0412</v>
      </c>
      <c r="D52">
        <v>109.0398</v>
      </c>
      <c r="E52">
        <v>88.957400000000007</v>
      </c>
      <c r="F52">
        <v>99.333299999999994</v>
      </c>
      <c r="G52">
        <v>6.61</v>
      </c>
      <c r="H52">
        <v>105.94329999999999</v>
      </c>
      <c r="I52">
        <v>92.723299999999995</v>
      </c>
      <c r="J52">
        <v>104.6943</v>
      </c>
      <c r="K52">
        <v>5.1992000000000003</v>
      </c>
      <c r="L52">
        <v>109.8935</v>
      </c>
      <c r="M52">
        <v>99.495099999999994</v>
      </c>
      <c r="N52">
        <v>98.855699999999999</v>
      </c>
      <c r="O52">
        <v>22.718800000000002</v>
      </c>
      <c r="P52">
        <v>121.5745</v>
      </c>
      <c r="Q52">
        <v>76.136899999999997</v>
      </c>
    </row>
    <row r="53" spans="1:17" x14ac:dyDescent="0.3">
      <c r="A53" t="s">
        <v>3615</v>
      </c>
      <c r="B53">
        <v>70.109200000000001</v>
      </c>
      <c r="C53">
        <v>18.9285</v>
      </c>
      <c r="D53">
        <v>89.037700000000001</v>
      </c>
      <c r="E53">
        <v>51.180700000000002</v>
      </c>
      <c r="F53">
        <v>65.515000000000001</v>
      </c>
      <c r="G53">
        <v>4.3836000000000004</v>
      </c>
      <c r="H53">
        <v>69.898600000000002</v>
      </c>
      <c r="I53">
        <v>61.131399999999999</v>
      </c>
      <c r="J53">
        <v>73.999300000000005</v>
      </c>
      <c r="K53">
        <v>3.2138</v>
      </c>
      <c r="L53">
        <v>77.213099999999997</v>
      </c>
      <c r="M53">
        <v>70.785499999999999</v>
      </c>
      <c r="N53">
        <v>86.485399999999998</v>
      </c>
      <c r="O53">
        <v>9.5345999999999993</v>
      </c>
      <c r="P53">
        <v>96.02</v>
      </c>
      <c r="Q53">
        <v>76.950800000000001</v>
      </c>
    </row>
    <row r="54" spans="1:17" x14ac:dyDescent="0.3">
      <c r="A54" t="s">
        <v>3413</v>
      </c>
      <c r="B54">
        <v>36.215000000000003</v>
      </c>
      <c r="C54">
        <v>0.72330000000000005</v>
      </c>
      <c r="D54">
        <v>36.938299999999998</v>
      </c>
      <c r="E54">
        <v>35.491700000000002</v>
      </c>
      <c r="F54">
        <v>38.121400000000001</v>
      </c>
      <c r="G54">
        <v>1.1215999999999999</v>
      </c>
      <c r="H54">
        <v>39.243000000000002</v>
      </c>
      <c r="I54">
        <v>36.9998</v>
      </c>
      <c r="J54">
        <v>39.075000000000003</v>
      </c>
      <c r="K54">
        <v>0.35499999999999998</v>
      </c>
      <c r="L54">
        <v>39.43</v>
      </c>
      <c r="M54">
        <v>38.72</v>
      </c>
      <c r="N54">
        <v>38.72</v>
      </c>
      <c r="O54">
        <v>0</v>
      </c>
      <c r="P54">
        <v>38.72</v>
      </c>
      <c r="Q54">
        <v>38.72</v>
      </c>
    </row>
    <row r="55" spans="1:17" x14ac:dyDescent="0.3">
      <c r="A55" t="s">
        <v>3616</v>
      </c>
      <c r="B55">
        <v>76.646900000000002</v>
      </c>
      <c r="C55">
        <v>11.616099999999999</v>
      </c>
      <c r="D55">
        <v>88.263000000000005</v>
      </c>
      <c r="E55">
        <v>65.030799999999999</v>
      </c>
      <c r="F55">
        <v>85.609300000000005</v>
      </c>
      <c r="G55">
        <v>18.3779</v>
      </c>
      <c r="H55">
        <v>103.9872</v>
      </c>
      <c r="I55">
        <v>67.231399999999994</v>
      </c>
      <c r="J55">
        <v>87.755799999999994</v>
      </c>
      <c r="K55">
        <v>8.9128000000000007</v>
      </c>
      <c r="L55">
        <v>96.668599999999998</v>
      </c>
      <c r="M55">
        <v>78.843000000000004</v>
      </c>
      <c r="N55">
        <v>78.596199999999996</v>
      </c>
      <c r="O55">
        <v>11.795299999999999</v>
      </c>
      <c r="P55">
        <v>90.391499999999994</v>
      </c>
      <c r="Q55">
        <v>66.800899999999999</v>
      </c>
    </row>
    <row r="56" spans="1:17" x14ac:dyDescent="0.3">
      <c r="A56" t="s">
        <v>4015</v>
      </c>
      <c r="B56">
        <v>74.7714</v>
      </c>
      <c r="C56">
        <v>1.7837000000000001</v>
      </c>
      <c r="D56">
        <v>76.555099999999996</v>
      </c>
      <c r="E56">
        <v>72.987700000000004</v>
      </c>
      <c r="F56">
        <v>89.965699999999998</v>
      </c>
      <c r="G56">
        <v>19.013100000000001</v>
      </c>
      <c r="H56">
        <v>108.97880000000001</v>
      </c>
      <c r="I56">
        <v>70.952600000000004</v>
      </c>
      <c r="J56">
        <v>104.7567</v>
      </c>
      <c r="K56">
        <v>3.6556000000000002</v>
      </c>
      <c r="L56">
        <v>108.4123</v>
      </c>
      <c r="M56">
        <v>101.1011</v>
      </c>
      <c r="N56">
        <v>109.61669999999999</v>
      </c>
      <c r="O56">
        <v>1.0388999999999999</v>
      </c>
      <c r="P56">
        <v>110.65560000000001</v>
      </c>
      <c r="Q56">
        <v>108.5778</v>
      </c>
    </row>
    <row r="57" spans="1:17" x14ac:dyDescent="0.3">
      <c r="A57" t="s">
        <v>3805</v>
      </c>
      <c r="B57">
        <v>40.1038</v>
      </c>
      <c r="C57">
        <v>1.5334000000000001</v>
      </c>
      <c r="D57">
        <v>41.6372</v>
      </c>
      <c r="E57">
        <v>38.570399999999999</v>
      </c>
      <c r="F57">
        <v>43.634599999999999</v>
      </c>
      <c r="G57">
        <v>1.3325</v>
      </c>
      <c r="H57">
        <v>44.967100000000002</v>
      </c>
      <c r="I57">
        <v>42.302100000000003</v>
      </c>
      <c r="J57">
        <v>45.65</v>
      </c>
      <c r="K57">
        <v>0.25</v>
      </c>
      <c r="L57">
        <v>45.9</v>
      </c>
      <c r="M57">
        <v>45.4</v>
      </c>
      <c r="N57">
        <v>48.215000000000003</v>
      </c>
      <c r="O57">
        <v>0.46379999999999999</v>
      </c>
      <c r="P57">
        <v>48.678800000000003</v>
      </c>
      <c r="Q57">
        <v>47.751199999999997</v>
      </c>
    </row>
    <row r="58" spans="1:17" x14ac:dyDescent="0.3">
      <c r="A58" t="s">
        <v>4017</v>
      </c>
      <c r="B58">
        <v>103.7992</v>
      </c>
      <c r="C58">
        <v>74.962000000000003</v>
      </c>
      <c r="D58">
        <v>178.7612</v>
      </c>
      <c r="E58">
        <v>28.837199999999999</v>
      </c>
      <c r="F58">
        <v>81.778499999999994</v>
      </c>
      <c r="G58">
        <v>45.505299999999998</v>
      </c>
      <c r="H58">
        <v>127.2838</v>
      </c>
      <c r="I58">
        <v>36.273200000000003</v>
      </c>
      <c r="J58">
        <v>88.246499999999997</v>
      </c>
      <c r="K58">
        <v>44.324800000000003</v>
      </c>
      <c r="L58">
        <v>132.57130000000001</v>
      </c>
      <c r="M58">
        <v>43.921700000000001</v>
      </c>
      <c r="N58">
        <v>100.6277</v>
      </c>
      <c r="O58">
        <v>44.141800000000003</v>
      </c>
      <c r="P58">
        <v>144.76949999999999</v>
      </c>
      <c r="Q58">
        <v>56.485900000000001</v>
      </c>
    </row>
    <row r="59" spans="1:17" x14ac:dyDescent="0.3">
      <c r="A59" t="s">
        <v>4018</v>
      </c>
      <c r="B59">
        <v>87.002300000000005</v>
      </c>
      <c r="C59">
        <v>3.5741000000000001</v>
      </c>
      <c r="D59">
        <v>90.576400000000007</v>
      </c>
      <c r="E59">
        <v>83.428200000000004</v>
      </c>
      <c r="F59">
        <v>87.525400000000005</v>
      </c>
      <c r="G59">
        <v>3.2166000000000001</v>
      </c>
      <c r="H59">
        <v>90.742000000000004</v>
      </c>
      <c r="I59">
        <v>84.308800000000005</v>
      </c>
      <c r="J59">
        <v>84.49</v>
      </c>
      <c r="K59">
        <v>0.3231</v>
      </c>
      <c r="L59">
        <v>84.813100000000006</v>
      </c>
      <c r="M59">
        <v>84.166899999999998</v>
      </c>
      <c r="N59">
        <v>91.5</v>
      </c>
      <c r="O59">
        <v>0</v>
      </c>
      <c r="P59">
        <v>91.5</v>
      </c>
      <c r="Q59">
        <v>91.5</v>
      </c>
    </row>
    <row r="60" spans="1:17" x14ac:dyDescent="0.3">
      <c r="A60" t="s">
        <v>3593</v>
      </c>
      <c r="B60">
        <v>49.5</v>
      </c>
      <c r="C60">
        <v>1.68</v>
      </c>
      <c r="D60">
        <v>51.18</v>
      </c>
      <c r="E60">
        <v>47.82</v>
      </c>
      <c r="F60">
        <v>54.22</v>
      </c>
      <c r="G60">
        <v>1.34</v>
      </c>
      <c r="H60">
        <v>55.56</v>
      </c>
      <c r="I60">
        <v>52.88</v>
      </c>
      <c r="J60">
        <v>55.145000000000003</v>
      </c>
      <c r="K60">
        <v>0.41499999999999998</v>
      </c>
      <c r="L60">
        <v>55.56</v>
      </c>
      <c r="M60">
        <v>54.73</v>
      </c>
      <c r="N60">
        <v>54.73</v>
      </c>
      <c r="O60">
        <v>0</v>
      </c>
      <c r="P60">
        <v>54.73</v>
      </c>
      <c r="Q60">
        <v>54.73</v>
      </c>
    </row>
    <row r="61" spans="1:17" x14ac:dyDescent="0.3">
      <c r="A61" t="s">
        <v>4019</v>
      </c>
      <c r="B61">
        <v>114.8229</v>
      </c>
      <c r="C61">
        <v>0.91839999999999999</v>
      </c>
      <c r="D61">
        <v>115.7413</v>
      </c>
      <c r="E61">
        <v>113.9045</v>
      </c>
      <c r="F61">
        <v>117.16670000000001</v>
      </c>
      <c r="G61">
        <v>0.98219999999999996</v>
      </c>
      <c r="H61">
        <v>118.1489</v>
      </c>
      <c r="I61">
        <v>116.1845</v>
      </c>
      <c r="J61">
        <v>118.3443</v>
      </c>
      <c r="K61">
        <v>0.33800000000000002</v>
      </c>
      <c r="L61">
        <v>118.6823</v>
      </c>
      <c r="M61">
        <v>118.0063</v>
      </c>
      <c r="N61">
        <v>128.51</v>
      </c>
      <c r="O61">
        <v>0</v>
      </c>
      <c r="P61">
        <v>128.51</v>
      </c>
      <c r="Q61">
        <v>128.51</v>
      </c>
    </row>
    <row r="62" spans="1:17" x14ac:dyDescent="0.3">
      <c r="A62" t="s">
        <v>3787</v>
      </c>
      <c r="B62">
        <v>55.954999999999998</v>
      </c>
      <c r="C62">
        <v>1.7208000000000001</v>
      </c>
      <c r="D62">
        <v>57.675800000000002</v>
      </c>
      <c r="E62">
        <v>54.234200000000001</v>
      </c>
      <c r="F62">
        <v>63.093800000000002</v>
      </c>
      <c r="G62">
        <v>5.3239999999999998</v>
      </c>
      <c r="H62">
        <v>68.4178</v>
      </c>
      <c r="I62">
        <v>57.769799999999996</v>
      </c>
      <c r="J62">
        <v>64.237899999999996</v>
      </c>
      <c r="K62">
        <v>5.1402999999999999</v>
      </c>
      <c r="L62">
        <v>69.378200000000007</v>
      </c>
      <c r="M62">
        <v>59.0976</v>
      </c>
      <c r="N62">
        <v>68.323800000000006</v>
      </c>
      <c r="O62">
        <v>1.7807999999999999</v>
      </c>
      <c r="P62">
        <v>70.104600000000005</v>
      </c>
      <c r="Q62">
        <v>66.543000000000006</v>
      </c>
    </row>
    <row r="63" spans="1:17" x14ac:dyDescent="0.3">
      <c r="A63" t="s">
        <v>4021</v>
      </c>
      <c r="B63">
        <v>59.774999999999999</v>
      </c>
      <c r="C63">
        <v>0.625</v>
      </c>
      <c r="D63">
        <v>60.4</v>
      </c>
      <c r="E63">
        <v>59.15</v>
      </c>
      <c r="F63">
        <v>66.988600000000005</v>
      </c>
      <c r="G63">
        <v>2.6583999999999999</v>
      </c>
      <c r="H63">
        <v>69.647000000000006</v>
      </c>
      <c r="I63">
        <v>64.330200000000005</v>
      </c>
      <c r="J63">
        <v>66.965699999999998</v>
      </c>
      <c r="K63">
        <v>1.4155</v>
      </c>
      <c r="L63">
        <v>68.381200000000007</v>
      </c>
      <c r="M63">
        <v>65.550200000000004</v>
      </c>
      <c r="N63">
        <v>70.2483</v>
      </c>
      <c r="O63">
        <v>1.5061</v>
      </c>
      <c r="P63">
        <v>71.754400000000004</v>
      </c>
      <c r="Q63">
        <v>68.742199999999997</v>
      </c>
    </row>
    <row r="64" spans="1:17" x14ac:dyDescent="0.3">
      <c r="A64" t="s">
        <v>4022</v>
      </c>
      <c r="B64">
        <v>124.89</v>
      </c>
      <c r="C64">
        <v>0</v>
      </c>
      <c r="D64">
        <v>124.89</v>
      </c>
      <c r="E64">
        <v>124.89</v>
      </c>
      <c r="F64">
        <v>62.445</v>
      </c>
      <c r="G64">
        <v>20.815000000000001</v>
      </c>
      <c r="H64">
        <v>83.26</v>
      </c>
      <c r="I64">
        <v>41.63</v>
      </c>
    </row>
    <row r="65" spans="1:17" x14ac:dyDescent="0.3">
      <c r="A65" t="s">
        <v>4023</v>
      </c>
      <c r="B65">
        <v>76.765000000000001</v>
      </c>
      <c r="C65">
        <v>3.7050000000000001</v>
      </c>
      <c r="D65">
        <v>80.47</v>
      </c>
      <c r="E65">
        <v>73.06</v>
      </c>
      <c r="F65">
        <v>83.27</v>
      </c>
      <c r="G65">
        <v>5.3888999999999996</v>
      </c>
      <c r="H65">
        <v>88.658900000000003</v>
      </c>
      <c r="I65">
        <v>77.881100000000004</v>
      </c>
      <c r="J65">
        <v>112.30289999999999</v>
      </c>
      <c r="K65">
        <v>27.6967</v>
      </c>
      <c r="L65">
        <v>139.99959999999999</v>
      </c>
      <c r="M65">
        <v>84.606200000000001</v>
      </c>
      <c r="N65">
        <v>102.1844</v>
      </c>
      <c r="O65">
        <v>25.466899999999999</v>
      </c>
      <c r="P65">
        <v>127.65130000000001</v>
      </c>
      <c r="Q65">
        <v>76.717500000000001</v>
      </c>
    </row>
    <row r="66" spans="1:17" x14ac:dyDescent="0.3">
      <c r="A66" t="s">
        <v>4171</v>
      </c>
      <c r="B66">
        <v>87.105000000000004</v>
      </c>
      <c r="C66">
        <v>0.54169999999999996</v>
      </c>
      <c r="D66">
        <v>87.646699999999996</v>
      </c>
      <c r="E66">
        <v>86.563299999999998</v>
      </c>
      <c r="F66">
        <v>94.967100000000002</v>
      </c>
      <c r="G66">
        <v>1.782</v>
      </c>
      <c r="H66">
        <v>96.749099999999999</v>
      </c>
      <c r="I66">
        <v>93.185100000000006</v>
      </c>
      <c r="J66">
        <v>96.234300000000005</v>
      </c>
      <c r="K66">
        <v>7.3499999999999996E-2</v>
      </c>
      <c r="L66">
        <v>96.3078</v>
      </c>
      <c r="M66">
        <v>96.160799999999995</v>
      </c>
      <c r="N66">
        <v>86.091399999999993</v>
      </c>
      <c r="O66">
        <v>18.568999999999999</v>
      </c>
      <c r="P66">
        <v>104.6604</v>
      </c>
      <c r="Q66">
        <v>67.522400000000005</v>
      </c>
    </row>
    <row r="67" spans="1:17" x14ac:dyDescent="0.3">
      <c r="A67" t="s">
        <v>3559</v>
      </c>
      <c r="B67">
        <v>67.874499999999998</v>
      </c>
      <c r="C67">
        <v>50.486600000000003</v>
      </c>
      <c r="D67">
        <v>118.36109999999999</v>
      </c>
      <c r="E67">
        <v>17.387899999999998</v>
      </c>
      <c r="F67">
        <v>210.80860000000001</v>
      </c>
      <c r="G67">
        <v>180.67840000000001</v>
      </c>
      <c r="H67">
        <v>391.48700000000002</v>
      </c>
      <c r="I67">
        <v>30.130199999999999</v>
      </c>
      <c r="J67">
        <v>100.7372</v>
      </c>
      <c r="K67">
        <v>62.907400000000003</v>
      </c>
      <c r="L67">
        <v>163.6446</v>
      </c>
      <c r="M67">
        <v>37.829799999999999</v>
      </c>
      <c r="N67">
        <v>123.4425</v>
      </c>
      <c r="O67">
        <v>76.386899999999997</v>
      </c>
      <c r="P67">
        <v>199.82939999999999</v>
      </c>
      <c r="Q67">
        <v>47.055599999999998</v>
      </c>
    </row>
    <row r="68" spans="1:17" x14ac:dyDescent="0.3">
      <c r="A68" t="s">
        <v>4026</v>
      </c>
      <c r="B68">
        <v>65.355000000000004</v>
      </c>
      <c r="C68">
        <v>0.625</v>
      </c>
      <c r="D68">
        <v>65.98</v>
      </c>
      <c r="E68">
        <v>64.73</v>
      </c>
      <c r="F68">
        <v>73.98</v>
      </c>
      <c r="G68">
        <v>6.9142999999999999</v>
      </c>
      <c r="H68">
        <v>80.894300000000001</v>
      </c>
      <c r="I68">
        <v>67.065700000000007</v>
      </c>
      <c r="J68">
        <v>71.42</v>
      </c>
      <c r="K68">
        <v>7.7866999999999997</v>
      </c>
      <c r="L68">
        <v>79.206699999999998</v>
      </c>
      <c r="M68">
        <v>63.633299999999998</v>
      </c>
      <c r="N68">
        <v>72.888599999999997</v>
      </c>
      <c r="O68">
        <v>1.9878</v>
      </c>
      <c r="P68">
        <v>74.876400000000004</v>
      </c>
      <c r="Q68">
        <v>70.900800000000004</v>
      </c>
    </row>
    <row r="69" spans="1:17" x14ac:dyDescent="0.3">
      <c r="A69" t="s">
        <v>4027</v>
      </c>
      <c r="B69">
        <v>99.701400000000007</v>
      </c>
      <c r="C69">
        <v>39.1873</v>
      </c>
      <c r="D69">
        <v>138.8887</v>
      </c>
      <c r="E69">
        <v>60.514099999999999</v>
      </c>
      <c r="F69">
        <v>106.3467</v>
      </c>
      <c r="G69">
        <v>41.533299999999997</v>
      </c>
      <c r="H69">
        <v>147.88</v>
      </c>
      <c r="I69">
        <v>64.813400000000001</v>
      </c>
      <c r="J69">
        <v>91.804000000000002</v>
      </c>
      <c r="K69">
        <v>38.232799999999997</v>
      </c>
      <c r="L69">
        <v>130.0368</v>
      </c>
      <c r="M69">
        <v>53.571199999999997</v>
      </c>
      <c r="N69">
        <v>84.011700000000005</v>
      </c>
      <c r="O69">
        <v>25.521699999999999</v>
      </c>
      <c r="P69">
        <v>109.5334</v>
      </c>
      <c r="Q69">
        <v>58.49</v>
      </c>
    </row>
    <row r="70" spans="1:17" x14ac:dyDescent="0.3">
      <c r="A70" t="s">
        <v>4028</v>
      </c>
      <c r="B70">
        <v>137.62430000000001</v>
      </c>
      <c r="C70">
        <v>23.210999999999999</v>
      </c>
      <c r="D70">
        <v>160.83529999999999</v>
      </c>
      <c r="E70">
        <v>114.41330000000001</v>
      </c>
      <c r="F70">
        <v>144.79849999999999</v>
      </c>
      <c r="G70">
        <v>16.537600000000001</v>
      </c>
      <c r="H70">
        <v>161.33609999999999</v>
      </c>
      <c r="I70">
        <v>128.26089999999999</v>
      </c>
      <c r="J70">
        <v>140.92330000000001</v>
      </c>
      <c r="K70">
        <v>17.803999999999998</v>
      </c>
      <c r="L70">
        <v>158.72730000000001</v>
      </c>
      <c r="M70">
        <v>123.1193</v>
      </c>
      <c r="N70">
        <v>156.4314</v>
      </c>
      <c r="O70">
        <v>21.000800000000002</v>
      </c>
      <c r="P70">
        <v>177.43219999999999</v>
      </c>
      <c r="Q70">
        <v>135.4306</v>
      </c>
    </row>
    <row r="71" spans="1:17" x14ac:dyDescent="0.3">
      <c r="A71" t="s">
        <v>3458</v>
      </c>
      <c r="B71">
        <v>35.0623</v>
      </c>
      <c r="C71">
        <v>0.115</v>
      </c>
      <c r="D71">
        <v>35.177300000000002</v>
      </c>
      <c r="E71">
        <v>34.947299999999998</v>
      </c>
      <c r="F71">
        <v>35.1038</v>
      </c>
      <c r="G71">
        <v>0.19170000000000001</v>
      </c>
      <c r="H71">
        <v>35.295499999999997</v>
      </c>
      <c r="I71">
        <v>34.912100000000002</v>
      </c>
      <c r="J71">
        <v>37.426200000000001</v>
      </c>
      <c r="K71">
        <v>2.6956000000000002</v>
      </c>
      <c r="L71">
        <v>40.1218</v>
      </c>
      <c r="M71">
        <v>34.730600000000003</v>
      </c>
      <c r="N71">
        <v>40.6738</v>
      </c>
      <c r="O71">
        <v>3.3349000000000002</v>
      </c>
      <c r="P71">
        <v>44.008699999999997</v>
      </c>
      <c r="Q71">
        <v>37.338900000000002</v>
      </c>
    </row>
    <row r="72" spans="1:17" x14ac:dyDescent="0.3">
      <c r="A72" t="s">
        <v>4029</v>
      </c>
      <c r="B72">
        <v>39.015000000000001</v>
      </c>
      <c r="C72">
        <v>1.2067000000000001</v>
      </c>
      <c r="D72">
        <v>40.221699999999998</v>
      </c>
      <c r="E72">
        <v>37.808300000000003</v>
      </c>
      <c r="F72">
        <v>43.383800000000001</v>
      </c>
      <c r="G72">
        <v>1.7646999999999999</v>
      </c>
      <c r="H72">
        <v>45.148499999999999</v>
      </c>
      <c r="I72">
        <v>41.619100000000003</v>
      </c>
      <c r="J72">
        <v>46.13</v>
      </c>
      <c r="K72">
        <v>0.48</v>
      </c>
      <c r="L72">
        <v>46.61</v>
      </c>
      <c r="M72">
        <v>45.65</v>
      </c>
      <c r="N72">
        <v>47.073099999999997</v>
      </c>
      <c r="O72">
        <v>1.7515000000000001</v>
      </c>
      <c r="P72">
        <v>48.824599999999997</v>
      </c>
      <c r="Q72">
        <v>45.321599999999997</v>
      </c>
    </row>
    <row r="73" spans="1:17" x14ac:dyDescent="0.3">
      <c r="A73" t="s">
        <v>4030</v>
      </c>
      <c r="B73">
        <v>44.147500000000001</v>
      </c>
      <c r="C73">
        <v>1.6074999999999999</v>
      </c>
      <c r="D73">
        <v>45.755000000000003</v>
      </c>
      <c r="E73">
        <v>42.54</v>
      </c>
      <c r="F73">
        <v>45.672899999999998</v>
      </c>
      <c r="G73">
        <v>7.6604000000000001</v>
      </c>
      <c r="H73">
        <v>53.333300000000001</v>
      </c>
      <c r="I73">
        <v>38.012500000000003</v>
      </c>
      <c r="J73">
        <v>54.15</v>
      </c>
      <c r="K73">
        <v>0.46</v>
      </c>
      <c r="L73">
        <v>54.61</v>
      </c>
      <c r="M73">
        <v>53.69</v>
      </c>
      <c r="N73">
        <v>54.956699999999998</v>
      </c>
      <c r="O73">
        <v>1.6889000000000001</v>
      </c>
      <c r="P73">
        <v>56.645600000000002</v>
      </c>
      <c r="Q73">
        <v>53.267800000000001</v>
      </c>
    </row>
    <row r="74" spans="1:17" x14ac:dyDescent="0.3">
      <c r="A74" t="s">
        <v>4031</v>
      </c>
      <c r="B74">
        <v>51.001399999999997</v>
      </c>
      <c r="C74">
        <v>15.3955</v>
      </c>
      <c r="D74">
        <v>66.396900000000002</v>
      </c>
      <c r="E74">
        <v>35.605899999999998</v>
      </c>
      <c r="F74">
        <v>51.183300000000003</v>
      </c>
      <c r="G74">
        <v>15.81</v>
      </c>
      <c r="H74">
        <v>66.993300000000005</v>
      </c>
      <c r="I74">
        <v>35.3733</v>
      </c>
      <c r="J74">
        <v>50.357100000000003</v>
      </c>
      <c r="K74">
        <v>15.2424</v>
      </c>
      <c r="L74">
        <v>65.599500000000006</v>
      </c>
      <c r="M74">
        <v>35.114699999999999</v>
      </c>
      <c r="N74">
        <v>55.026000000000003</v>
      </c>
      <c r="O74">
        <v>13.8392</v>
      </c>
      <c r="P74">
        <v>68.865200000000002</v>
      </c>
      <c r="Q74">
        <v>41.186799999999998</v>
      </c>
    </row>
    <row r="75" spans="1:17" x14ac:dyDescent="0.3">
      <c r="A75" t="s">
        <v>4227</v>
      </c>
      <c r="B75">
        <v>60.615000000000002</v>
      </c>
      <c r="C75">
        <v>0.625</v>
      </c>
      <c r="D75">
        <v>61.24</v>
      </c>
      <c r="E75">
        <v>59.99</v>
      </c>
      <c r="F75">
        <v>63.358600000000003</v>
      </c>
      <c r="G75">
        <v>1.2407999999999999</v>
      </c>
      <c r="H75">
        <v>64.599400000000003</v>
      </c>
      <c r="I75">
        <v>62.117800000000003</v>
      </c>
      <c r="J75">
        <v>68.558300000000003</v>
      </c>
      <c r="K75">
        <v>2.0188999999999999</v>
      </c>
      <c r="L75">
        <v>70.577200000000005</v>
      </c>
      <c r="M75">
        <v>66.539400000000001</v>
      </c>
      <c r="N75">
        <v>69.819999999999993</v>
      </c>
      <c r="O75">
        <v>0</v>
      </c>
      <c r="P75">
        <v>69.819999999999993</v>
      </c>
      <c r="Q75">
        <v>69.819999999999993</v>
      </c>
    </row>
    <row r="76" spans="1:17" x14ac:dyDescent="0.3">
      <c r="A76" t="s">
        <v>4033</v>
      </c>
      <c r="B76">
        <v>116.9192</v>
      </c>
      <c r="C76">
        <v>0.79879999999999995</v>
      </c>
      <c r="D76">
        <v>117.718</v>
      </c>
      <c r="E76">
        <v>116.1204</v>
      </c>
      <c r="F76">
        <v>119.84229999999999</v>
      </c>
      <c r="G76">
        <v>1.4675</v>
      </c>
      <c r="H76">
        <v>121.3098</v>
      </c>
      <c r="I76">
        <v>118.37479999999999</v>
      </c>
      <c r="J76">
        <v>121.23309999999999</v>
      </c>
      <c r="K76">
        <v>0.47720000000000001</v>
      </c>
      <c r="L76">
        <v>121.7103</v>
      </c>
      <c r="M76">
        <v>120.7559</v>
      </c>
      <c r="N76">
        <v>126.3515</v>
      </c>
      <c r="O76">
        <v>5.9893000000000001</v>
      </c>
      <c r="P76">
        <v>132.3408</v>
      </c>
      <c r="Q76">
        <v>120.3622</v>
      </c>
    </row>
    <row r="77" spans="1:17" x14ac:dyDescent="0.3">
      <c r="A77" t="s">
        <v>4034</v>
      </c>
      <c r="B77">
        <v>93.54</v>
      </c>
      <c r="C77">
        <v>0</v>
      </c>
      <c r="D77">
        <v>93.54</v>
      </c>
      <c r="E77">
        <v>93.54</v>
      </c>
      <c r="F77">
        <v>97.275000000000006</v>
      </c>
      <c r="G77">
        <v>1.4850000000000001</v>
      </c>
      <c r="H77">
        <v>98.76</v>
      </c>
      <c r="I77">
        <v>95.79</v>
      </c>
      <c r="J77">
        <v>98.146699999999996</v>
      </c>
      <c r="K77">
        <v>0.40889999999999999</v>
      </c>
      <c r="L77">
        <v>98.555599999999998</v>
      </c>
      <c r="M77">
        <v>97.737799999999993</v>
      </c>
      <c r="N77">
        <v>100.44</v>
      </c>
      <c r="O77">
        <v>3.4666999999999999</v>
      </c>
      <c r="P77">
        <v>103.9067</v>
      </c>
      <c r="Q77">
        <v>96.973299999999995</v>
      </c>
    </row>
    <row r="78" spans="1:17" x14ac:dyDescent="0.3">
      <c r="A78" t="s">
        <v>4035</v>
      </c>
      <c r="B78">
        <v>111.8329</v>
      </c>
      <c r="C78">
        <v>0.91839999999999999</v>
      </c>
      <c r="D78">
        <v>112.7513</v>
      </c>
      <c r="E78">
        <v>110.9145</v>
      </c>
      <c r="F78">
        <v>114.44670000000001</v>
      </c>
      <c r="G78">
        <v>1.3422000000000001</v>
      </c>
      <c r="H78">
        <v>115.7889</v>
      </c>
      <c r="I78">
        <v>113.1045</v>
      </c>
      <c r="J78">
        <v>116.3257</v>
      </c>
      <c r="K78">
        <v>0.23019999999999999</v>
      </c>
      <c r="L78">
        <v>116.55589999999999</v>
      </c>
      <c r="M78">
        <v>116.0955</v>
      </c>
      <c r="N78">
        <v>119.17</v>
      </c>
      <c r="O78">
        <v>3.6133000000000002</v>
      </c>
      <c r="P78">
        <v>122.7833</v>
      </c>
      <c r="Q78">
        <v>115.55670000000001</v>
      </c>
    </row>
    <row r="79" spans="1:17" x14ac:dyDescent="0.3">
      <c r="A79" t="s">
        <v>4036</v>
      </c>
      <c r="B79">
        <v>39.085000000000001</v>
      </c>
      <c r="C79">
        <v>0.625</v>
      </c>
      <c r="D79">
        <v>39.71</v>
      </c>
      <c r="E79">
        <v>38.46</v>
      </c>
      <c r="F79">
        <v>42.051400000000001</v>
      </c>
      <c r="G79">
        <v>1.5591999999999999</v>
      </c>
      <c r="H79">
        <v>43.610599999999998</v>
      </c>
      <c r="I79">
        <v>40.492199999999997</v>
      </c>
      <c r="J79">
        <v>44.1</v>
      </c>
      <c r="K79">
        <v>0.58289999999999997</v>
      </c>
      <c r="L79">
        <v>44.682899999999997</v>
      </c>
      <c r="M79">
        <v>43.517099999999999</v>
      </c>
      <c r="N79">
        <v>45.676699999999997</v>
      </c>
      <c r="O79">
        <v>1.3911</v>
      </c>
      <c r="P79">
        <v>47.067799999999998</v>
      </c>
      <c r="Q79">
        <v>44.285600000000002</v>
      </c>
    </row>
    <row r="80" spans="1:17" x14ac:dyDescent="0.3">
      <c r="A80" t="s">
        <v>4037</v>
      </c>
      <c r="B80">
        <v>59.064999999999998</v>
      </c>
      <c r="C80">
        <v>0.625</v>
      </c>
      <c r="D80">
        <v>59.69</v>
      </c>
      <c r="E80">
        <v>58.44</v>
      </c>
      <c r="F80">
        <v>62.255699999999997</v>
      </c>
      <c r="G80">
        <v>1.5037</v>
      </c>
      <c r="H80">
        <v>63.759399999999999</v>
      </c>
      <c r="I80">
        <v>60.752000000000002</v>
      </c>
      <c r="J80">
        <v>61.814999999999998</v>
      </c>
      <c r="K80">
        <v>3.0249999999999999</v>
      </c>
      <c r="L80">
        <v>64.84</v>
      </c>
      <c r="M80">
        <v>58.79</v>
      </c>
      <c r="N80">
        <v>52.74</v>
      </c>
      <c r="O80">
        <v>0</v>
      </c>
      <c r="P80">
        <v>52.74</v>
      </c>
      <c r="Q80">
        <v>52.74</v>
      </c>
    </row>
    <row r="81" spans="1:17" x14ac:dyDescent="0.3">
      <c r="A81" t="s">
        <v>3740</v>
      </c>
      <c r="B81">
        <v>40.075000000000003</v>
      </c>
      <c r="C81">
        <v>0.625</v>
      </c>
      <c r="D81">
        <v>40.700000000000003</v>
      </c>
      <c r="E81">
        <v>39.450000000000003</v>
      </c>
      <c r="F81">
        <v>42.67</v>
      </c>
      <c r="G81">
        <v>0.99690000000000001</v>
      </c>
      <c r="H81">
        <v>43.666899999999998</v>
      </c>
      <c r="I81">
        <v>41.673099999999998</v>
      </c>
      <c r="J81">
        <v>43.93</v>
      </c>
      <c r="K81">
        <v>0.36</v>
      </c>
      <c r="L81">
        <v>44.29</v>
      </c>
      <c r="M81">
        <v>43.57</v>
      </c>
      <c r="N81">
        <v>45.536700000000003</v>
      </c>
      <c r="O81">
        <v>1.7481</v>
      </c>
      <c r="P81">
        <v>47.284799999999997</v>
      </c>
      <c r="Q81">
        <v>43.788600000000002</v>
      </c>
    </row>
    <row r="82" spans="1:17" x14ac:dyDescent="0.3">
      <c r="A82" t="s">
        <v>4403</v>
      </c>
      <c r="B82">
        <v>59.034999999999997</v>
      </c>
      <c r="C82">
        <v>0.72499999999999998</v>
      </c>
      <c r="D82">
        <v>59.76</v>
      </c>
      <c r="E82">
        <v>58.31</v>
      </c>
      <c r="F82">
        <v>61.682899999999997</v>
      </c>
      <c r="G82">
        <v>5.3100000000000001E-2</v>
      </c>
      <c r="H82">
        <v>61.735999999999997</v>
      </c>
      <c r="I82">
        <v>61.629800000000003</v>
      </c>
      <c r="J82">
        <v>61.26</v>
      </c>
      <c r="K82">
        <v>0.37709999999999999</v>
      </c>
      <c r="L82">
        <v>61.637099999999997</v>
      </c>
      <c r="M82">
        <v>60.882899999999999</v>
      </c>
      <c r="N82">
        <v>66.816699999999997</v>
      </c>
      <c r="O82">
        <v>2.2578</v>
      </c>
      <c r="P82">
        <v>69.0745</v>
      </c>
      <c r="Q82">
        <v>64.558899999999994</v>
      </c>
    </row>
    <row r="83" spans="1:17" x14ac:dyDescent="0.3">
      <c r="A83" t="s">
        <v>3620</v>
      </c>
      <c r="B83">
        <v>67.263800000000003</v>
      </c>
      <c r="C83">
        <v>2.4899999999999999E-2</v>
      </c>
      <c r="D83">
        <v>67.288700000000006</v>
      </c>
      <c r="E83">
        <v>67.238900000000001</v>
      </c>
      <c r="F83">
        <v>74.325400000000002</v>
      </c>
      <c r="G83">
        <v>4.0217999999999998</v>
      </c>
      <c r="H83">
        <v>78.347200000000001</v>
      </c>
      <c r="I83">
        <v>70.303600000000003</v>
      </c>
      <c r="J83">
        <v>79.781499999999994</v>
      </c>
      <c r="K83">
        <v>0.27829999999999999</v>
      </c>
      <c r="L83">
        <v>80.059799999999996</v>
      </c>
      <c r="M83">
        <v>79.503200000000007</v>
      </c>
      <c r="N83">
        <v>79.301500000000004</v>
      </c>
      <c r="O83">
        <v>0.32950000000000002</v>
      </c>
      <c r="P83">
        <v>79.631</v>
      </c>
      <c r="Q83">
        <v>78.971999999999994</v>
      </c>
    </row>
    <row r="84" spans="1:17" x14ac:dyDescent="0.3">
      <c r="A84" t="s">
        <v>4039</v>
      </c>
      <c r="B84">
        <v>39.572499999999998</v>
      </c>
      <c r="C84">
        <v>0.84379999999999999</v>
      </c>
      <c r="D84">
        <v>40.4163</v>
      </c>
      <c r="E84">
        <v>38.728700000000003</v>
      </c>
      <c r="F84">
        <v>42.0167</v>
      </c>
      <c r="G84">
        <v>1.345</v>
      </c>
      <c r="H84">
        <v>43.361699999999999</v>
      </c>
      <c r="I84">
        <v>40.671700000000001</v>
      </c>
      <c r="J84">
        <v>44.338000000000001</v>
      </c>
      <c r="K84">
        <v>4.1684000000000001</v>
      </c>
      <c r="L84">
        <v>48.506399999999999</v>
      </c>
      <c r="M84">
        <v>40.169600000000003</v>
      </c>
      <c r="N84">
        <v>41.782299999999999</v>
      </c>
      <c r="O84">
        <v>1.9084000000000001</v>
      </c>
      <c r="P84">
        <v>43.6907</v>
      </c>
      <c r="Q84">
        <v>39.873899999999999</v>
      </c>
    </row>
    <row r="85" spans="1:17" x14ac:dyDescent="0.3">
      <c r="A85" t="s">
        <v>4040</v>
      </c>
      <c r="B85">
        <v>94.36</v>
      </c>
      <c r="C85">
        <v>6.6150000000000002</v>
      </c>
      <c r="D85">
        <v>100.97499999999999</v>
      </c>
      <c r="E85">
        <v>87.745000000000005</v>
      </c>
    </row>
    <row r="86" spans="1:17" x14ac:dyDescent="0.3">
      <c r="A86" t="s">
        <v>4041</v>
      </c>
      <c r="B86">
        <v>36.8292</v>
      </c>
      <c r="C86">
        <v>0.79879999999999995</v>
      </c>
      <c r="D86">
        <v>37.628</v>
      </c>
      <c r="E86">
        <v>36.0304</v>
      </c>
      <c r="F86">
        <v>39.289200000000001</v>
      </c>
      <c r="G86">
        <v>1.0097</v>
      </c>
      <c r="H86">
        <v>40.298900000000003</v>
      </c>
      <c r="I86">
        <v>38.279499999999999</v>
      </c>
      <c r="J86">
        <v>42.796199999999999</v>
      </c>
      <c r="K86">
        <v>1.4355</v>
      </c>
      <c r="L86">
        <v>44.231699999999996</v>
      </c>
      <c r="M86">
        <v>41.360700000000001</v>
      </c>
      <c r="N86">
        <v>46.973799999999997</v>
      </c>
      <c r="O86">
        <v>2.4567999999999999</v>
      </c>
      <c r="P86">
        <v>49.430599999999998</v>
      </c>
      <c r="Q86">
        <v>44.517000000000003</v>
      </c>
    </row>
    <row r="87" spans="1:17" x14ac:dyDescent="0.3">
      <c r="A87" t="s">
        <v>4043</v>
      </c>
      <c r="B87">
        <v>55.56</v>
      </c>
      <c r="C87">
        <v>1</v>
      </c>
      <c r="D87">
        <v>56.56</v>
      </c>
      <c r="E87">
        <v>54.56</v>
      </c>
      <c r="F87">
        <v>57.846699999999998</v>
      </c>
      <c r="G87">
        <v>1.0488999999999999</v>
      </c>
      <c r="H87">
        <v>58.895600000000002</v>
      </c>
      <c r="I87">
        <v>56.797800000000002</v>
      </c>
      <c r="J87">
        <v>59.055</v>
      </c>
      <c r="K87">
        <v>0.36499999999999999</v>
      </c>
      <c r="L87">
        <v>59.42</v>
      </c>
      <c r="M87">
        <v>58.69</v>
      </c>
      <c r="N87">
        <v>58.69</v>
      </c>
      <c r="O87">
        <v>0</v>
      </c>
      <c r="P87">
        <v>58.69</v>
      </c>
      <c r="Q87">
        <v>58.69</v>
      </c>
    </row>
    <row r="88" spans="1:17" x14ac:dyDescent="0.3">
      <c r="A88" t="s">
        <v>4044</v>
      </c>
      <c r="B88">
        <v>101.53</v>
      </c>
      <c r="C88">
        <v>1</v>
      </c>
      <c r="D88">
        <v>102.53</v>
      </c>
      <c r="E88">
        <v>100.53</v>
      </c>
      <c r="F88">
        <v>109.6567</v>
      </c>
      <c r="G88">
        <v>1.4221999999999999</v>
      </c>
      <c r="H88">
        <v>111.0789</v>
      </c>
      <c r="I88">
        <v>108.2345</v>
      </c>
      <c r="J88">
        <v>111.295</v>
      </c>
      <c r="K88">
        <v>0.495</v>
      </c>
      <c r="L88">
        <v>111.79</v>
      </c>
      <c r="M88">
        <v>110.8</v>
      </c>
      <c r="N88">
        <v>110.8</v>
      </c>
      <c r="O88">
        <v>0</v>
      </c>
      <c r="P88">
        <v>110.8</v>
      </c>
      <c r="Q88">
        <v>110.8</v>
      </c>
    </row>
    <row r="89" spans="1:17" x14ac:dyDescent="0.3">
      <c r="A89" t="s">
        <v>3414</v>
      </c>
      <c r="B89">
        <v>52.337499999999999</v>
      </c>
      <c r="C89">
        <v>1.3837999999999999</v>
      </c>
      <c r="D89">
        <v>53.721299999999999</v>
      </c>
      <c r="E89">
        <v>50.953699999999998</v>
      </c>
      <c r="F89">
        <v>55.616700000000002</v>
      </c>
      <c r="G89">
        <v>1.1422000000000001</v>
      </c>
      <c r="H89">
        <v>56.758899999999997</v>
      </c>
      <c r="I89">
        <v>54.474499999999999</v>
      </c>
      <c r="J89">
        <v>56.796700000000001</v>
      </c>
      <c r="K89">
        <v>0.35560000000000003</v>
      </c>
      <c r="L89">
        <v>57.152299999999997</v>
      </c>
      <c r="M89">
        <v>56.441099999999999</v>
      </c>
      <c r="N89">
        <v>57.063299999999998</v>
      </c>
      <c r="O89">
        <v>0.35560000000000003</v>
      </c>
      <c r="P89">
        <v>57.418900000000001</v>
      </c>
      <c r="Q89">
        <v>56.707700000000003</v>
      </c>
    </row>
    <row r="90" spans="1:17" x14ac:dyDescent="0.3">
      <c r="A90" t="s">
        <v>4045</v>
      </c>
      <c r="B90">
        <v>158.04169999999999</v>
      </c>
      <c r="C90">
        <v>38.107799999999997</v>
      </c>
      <c r="D90">
        <v>196.14949999999999</v>
      </c>
      <c r="E90">
        <v>119.93389999999999</v>
      </c>
      <c r="F90">
        <v>179.95</v>
      </c>
      <c r="G90">
        <v>1.0513999999999999</v>
      </c>
      <c r="H90">
        <v>181.00139999999999</v>
      </c>
      <c r="I90">
        <v>178.89859999999999</v>
      </c>
      <c r="J90">
        <v>134.27170000000001</v>
      </c>
      <c r="K90">
        <v>15.4528</v>
      </c>
      <c r="L90">
        <v>149.72450000000001</v>
      </c>
      <c r="M90">
        <v>118.8189</v>
      </c>
      <c r="N90">
        <v>128.60570000000001</v>
      </c>
      <c r="O90">
        <v>3.0905999999999998</v>
      </c>
      <c r="P90">
        <v>131.69630000000001</v>
      </c>
      <c r="Q90">
        <v>125.5151</v>
      </c>
    </row>
    <row r="91" spans="1:17" x14ac:dyDescent="0.3">
      <c r="A91" t="s">
        <v>4046</v>
      </c>
      <c r="B91">
        <v>132.86000000000001</v>
      </c>
      <c r="C91">
        <v>1</v>
      </c>
      <c r="D91">
        <v>133.86000000000001</v>
      </c>
      <c r="E91">
        <v>131.86000000000001</v>
      </c>
      <c r="F91">
        <v>135.36670000000001</v>
      </c>
      <c r="G91">
        <v>1.3422000000000001</v>
      </c>
      <c r="H91">
        <v>136.7089</v>
      </c>
      <c r="I91">
        <v>134.02449999999999</v>
      </c>
      <c r="J91">
        <v>136.91</v>
      </c>
      <c r="K91">
        <v>0.47</v>
      </c>
      <c r="L91">
        <v>137.38</v>
      </c>
      <c r="M91">
        <v>136.44</v>
      </c>
      <c r="N91">
        <v>136.44</v>
      </c>
      <c r="O91">
        <v>0</v>
      </c>
      <c r="P91">
        <v>136.44</v>
      </c>
      <c r="Q91">
        <v>136.44</v>
      </c>
    </row>
    <row r="92" spans="1:17" x14ac:dyDescent="0.3">
      <c r="A92" t="s">
        <v>4047</v>
      </c>
      <c r="B92">
        <v>80.059200000000004</v>
      </c>
      <c r="C92">
        <v>0.79879999999999995</v>
      </c>
      <c r="D92">
        <v>80.858000000000004</v>
      </c>
      <c r="E92">
        <v>79.260400000000004</v>
      </c>
      <c r="F92">
        <v>80.926199999999994</v>
      </c>
      <c r="G92">
        <v>1.0620000000000001</v>
      </c>
      <c r="H92">
        <v>81.988200000000006</v>
      </c>
      <c r="I92">
        <v>79.864199999999997</v>
      </c>
      <c r="J92">
        <v>81.448499999999996</v>
      </c>
      <c r="K92">
        <v>0.27829999999999999</v>
      </c>
      <c r="L92">
        <v>81.726799999999997</v>
      </c>
      <c r="M92">
        <v>81.170199999999994</v>
      </c>
      <c r="N92">
        <v>83.59</v>
      </c>
      <c r="O92">
        <v>4.4307999999999996</v>
      </c>
      <c r="P92">
        <v>88.020799999999994</v>
      </c>
      <c r="Q92">
        <v>79.159199999999998</v>
      </c>
    </row>
    <row r="93" spans="1:17" x14ac:dyDescent="0.3">
      <c r="A93" t="s">
        <v>4048</v>
      </c>
      <c r="B93">
        <v>67.291700000000006</v>
      </c>
      <c r="C93">
        <v>9.8861000000000008</v>
      </c>
      <c r="D93">
        <v>77.177800000000005</v>
      </c>
      <c r="E93">
        <v>57.4056</v>
      </c>
      <c r="F93">
        <v>64.186700000000002</v>
      </c>
      <c r="G93">
        <v>1.3689</v>
      </c>
      <c r="H93">
        <v>65.555599999999998</v>
      </c>
      <c r="I93">
        <v>62.817799999999998</v>
      </c>
      <c r="J93">
        <v>70.325999999999993</v>
      </c>
      <c r="K93">
        <v>9.2856000000000005</v>
      </c>
      <c r="L93">
        <v>79.611599999999996</v>
      </c>
      <c r="M93">
        <v>61.040399999999998</v>
      </c>
      <c r="N93">
        <v>73.025000000000006</v>
      </c>
      <c r="O93">
        <v>12.8917</v>
      </c>
      <c r="P93">
        <v>85.916700000000006</v>
      </c>
      <c r="Q93">
        <v>60.133299999999998</v>
      </c>
    </row>
    <row r="94" spans="1:17" x14ac:dyDescent="0.3">
      <c r="A94" t="s">
        <v>4049</v>
      </c>
      <c r="B94">
        <v>394.8254</v>
      </c>
      <c r="C94">
        <v>3.3130999999999999</v>
      </c>
      <c r="D94">
        <v>398.13850000000002</v>
      </c>
      <c r="E94">
        <v>391.51229999999998</v>
      </c>
      <c r="F94">
        <v>379.48230000000001</v>
      </c>
      <c r="G94">
        <v>5.7160000000000002</v>
      </c>
      <c r="H94">
        <v>385.19830000000002</v>
      </c>
      <c r="I94">
        <v>373.7663</v>
      </c>
      <c r="J94">
        <v>399.86770000000001</v>
      </c>
      <c r="K94">
        <v>19.441400000000002</v>
      </c>
      <c r="L94">
        <v>419.3091</v>
      </c>
      <c r="M94">
        <v>380.42630000000003</v>
      </c>
      <c r="N94">
        <v>368.24</v>
      </c>
      <c r="O94">
        <v>52.094299999999997</v>
      </c>
      <c r="P94">
        <v>420.33429999999998</v>
      </c>
      <c r="Q94">
        <v>316.14569999999998</v>
      </c>
    </row>
    <row r="95" spans="1:17" x14ac:dyDescent="0.3">
      <c r="A95" t="s">
        <v>4050</v>
      </c>
      <c r="B95">
        <v>48.713799999999999</v>
      </c>
      <c r="C95">
        <v>2.1857000000000002</v>
      </c>
      <c r="D95">
        <v>50.899500000000003</v>
      </c>
      <c r="E95">
        <v>46.528100000000002</v>
      </c>
      <c r="F95">
        <v>57.588500000000003</v>
      </c>
      <c r="G95">
        <v>2.9214000000000002</v>
      </c>
      <c r="H95">
        <v>60.509900000000002</v>
      </c>
      <c r="I95">
        <v>54.667099999999998</v>
      </c>
      <c r="J95">
        <v>60.436199999999999</v>
      </c>
      <c r="K95">
        <v>2.1774</v>
      </c>
      <c r="L95">
        <v>62.613599999999998</v>
      </c>
      <c r="M95">
        <v>58.258800000000001</v>
      </c>
      <c r="N95">
        <v>60.2562</v>
      </c>
      <c r="O95">
        <v>2.2118000000000002</v>
      </c>
      <c r="P95">
        <v>62.468000000000004</v>
      </c>
      <c r="Q95">
        <v>58.044400000000003</v>
      </c>
    </row>
    <row r="96" spans="1:17" x14ac:dyDescent="0.3">
      <c r="A96" t="s">
        <v>4051</v>
      </c>
      <c r="B96">
        <v>42</v>
      </c>
      <c r="C96">
        <v>1.0932999999999999</v>
      </c>
      <c r="D96">
        <v>43.093299999999999</v>
      </c>
      <c r="E96">
        <v>40.906700000000001</v>
      </c>
      <c r="F96">
        <v>45.11</v>
      </c>
      <c r="G96">
        <v>0.14000000000000001</v>
      </c>
      <c r="H96">
        <v>45.25</v>
      </c>
      <c r="I96">
        <v>44.97</v>
      </c>
      <c r="J96">
        <v>41.73</v>
      </c>
      <c r="K96">
        <v>4.32</v>
      </c>
      <c r="L96">
        <v>46.05</v>
      </c>
      <c r="M96">
        <v>37.409999999999997</v>
      </c>
      <c r="N96">
        <v>49.484999999999999</v>
      </c>
      <c r="O96">
        <v>5.5650000000000004</v>
      </c>
      <c r="P96">
        <v>55.05</v>
      </c>
      <c r="Q96">
        <v>43.92</v>
      </c>
    </row>
    <row r="97" spans="1:17" x14ac:dyDescent="0.3">
      <c r="A97" t="s">
        <v>4052</v>
      </c>
      <c r="B97">
        <v>60.24</v>
      </c>
      <c r="C97">
        <v>1.6133</v>
      </c>
      <c r="D97">
        <v>61.853299999999997</v>
      </c>
      <c r="E97">
        <v>58.6267</v>
      </c>
      <c r="F97">
        <v>62.63</v>
      </c>
      <c r="G97">
        <v>0.57330000000000003</v>
      </c>
      <c r="H97">
        <v>63.203299999999999</v>
      </c>
      <c r="I97">
        <v>62.056699999999999</v>
      </c>
      <c r="J97">
        <v>63.356699999999996</v>
      </c>
      <c r="K97">
        <v>0.17780000000000001</v>
      </c>
      <c r="L97">
        <v>63.534500000000001</v>
      </c>
      <c r="M97">
        <v>63.178899999999999</v>
      </c>
      <c r="N97">
        <v>63.09</v>
      </c>
      <c r="O97">
        <v>0</v>
      </c>
      <c r="P97">
        <v>63.09</v>
      </c>
      <c r="Q97">
        <v>63.09</v>
      </c>
    </row>
    <row r="98" spans="1:17" x14ac:dyDescent="0.3">
      <c r="A98" t="s">
        <v>4329</v>
      </c>
      <c r="B98">
        <v>35</v>
      </c>
      <c r="C98">
        <v>0</v>
      </c>
      <c r="D98">
        <v>35</v>
      </c>
      <c r="E98">
        <v>35</v>
      </c>
      <c r="F98">
        <v>35</v>
      </c>
      <c r="G98">
        <v>0</v>
      </c>
      <c r="H98">
        <v>35</v>
      </c>
      <c r="I98">
        <v>35</v>
      </c>
      <c r="J98">
        <v>35</v>
      </c>
      <c r="K98">
        <v>0</v>
      </c>
      <c r="L98">
        <v>35</v>
      </c>
      <c r="M98">
        <v>35</v>
      </c>
      <c r="N98">
        <v>35</v>
      </c>
      <c r="O98">
        <v>0</v>
      </c>
      <c r="P98">
        <v>35</v>
      </c>
      <c r="Q98">
        <v>35</v>
      </c>
    </row>
    <row r="99" spans="1:17" x14ac:dyDescent="0.3">
      <c r="A99" t="s">
        <v>4053</v>
      </c>
      <c r="B99">
        <v>326.22309999999999</v>
      </c>
      <c r="C99">
        <v>62.8367</v>
      </c>
      <c r="D99">
        <v>389.0598</v>
      </c>
      <c r="E99">
        <v>263.38639999999998</v>
      </c>
      <c r="F99">
        <v>344.33620000000002</v>
      </c>
      <c r="G99">
        <v>69.667199999999994</v>
      </c>
      <c r="H99">
        <v>414.0034</v>
      </c>
      <c r="I99">
        <v>274.66899999999998</v>
      </c>
      <c r="J99">
        <v>346.26850000000002</v>
      </c>
      <c r="K99">
        <v>103.3527</v>
      </c>
      <c r="L99">
        <v>449.62119999999999</v>
      </c>
      <c r="M99">
        <v>242.91579999999999</v>
      </c>
      <c r="N99">
        <v>322.5421</v>
      </c>
      <c r="O99">
        <v>88.627600000000001</v>
      </c>
      <c r="P99">
        <v>411.16969999999998</v>
      </c>
      <c r="Q99">
        <v>233.9145</v>
      </c>
    </row>
    <row r="100" spans="1:17" x14ac:dyDescent="0.3">
      <c r="A100" t="s">
        <v>4054</v>
      </c>
      <c r="B100">
        <v>39.038600000000002</v>
      </c>
      <c r="C100">
        <v>1.5068999999999999</v>
      </c>
      <c r="D100">
        <v>40.545499999999997</v>
      </c>
      <c r="E100">
        <v>37.531700000000001</v>
      </c>
      <c r="F100">
        <v>41.38</v>
      </c>
      <c r="G100">
        <v>0</v>
      </c>
      <c r="H100">
        <v>41.38</v>
      </c>
      <c r="I100">
        <v>41.38</v>
      </c>
      <c r="N100">
        <v>43.41</v>
      </c>
      <c r="O100">
        <v>0</v>
      </c>
      <c r="P100">
        <v>43.41</v>
      </c>
      <c r="Q100">
        <v>43.41</v>
      </c>
    </row>
    <row r="101" spans="1:17" x14ac:dyDescent="0.3">
      <c r="A101" t="s">
        <v>4055</v>
      </c>
      <c r="B101">
        <v>168.4083</v>
      </c>
      <c r="C101">
        <v>5.5311000000000003</v>
      </c>
      <c r="D101">
        <v>173.93940000000001</v>
      </c>
      <c r="E101">
        <v>162.87719999999999</v>
      </c>
      <c r="F101">
        <v>178.48</v>
      </c>
      <c r="G101">
        <v>1.4133</v>
      </c>
      <c r="H101">
        <v>179.89330000000001</v>
      </c>
      <c r="I101">
        <v>177.0667</v>
      </c>
      <c r="J101">
        <v>180.11</v>
      </c>
      <c r="K101">
        <v>0.49</v>
      </c>
      <c r="L101">
        <v>180.6</v>
      </c>
      <c r="M101">
        <v>179.62</v>
      </c>
      <c r="N101">
        <v>179.62</v>
      </c>
      <c r="O101">
        <v>0</v>
      </c>
      <c r="P101">
        <v>179.62</v>
      </c>
      <c r="Q101">
        <v>179.62</v>
      </c>
    </row>
    <row r="102" spans="1:17" x14ac:dyDescent="0.3">
      <c r="A102" t="s">
        <v>4056</v>
      </c>
      <c r="B102">
        <v>338.85309999999998</v>
      </c>
      <c r="C102">
        <v>1.3822000000000001</v>
      </c>
      <c r="D102">
        <v>340.2353</v>
      </c>
      <c r="E102">
        <v>337.47089999999997</v>
      </c>
      <c r="F102">
        <v>340.65</v>
      </c>
      <c r="G102">
        <v>0</v>
      </c>
      <c r="H102">
        <v>340.65</v>
      </c>
      <c r="I102">
        <v>340.65</v>
      </c>
      <c r="J102">
        <v>340.65</v>
      </c>
      <c r="K102">
        <v>0</v>
      </c>
      <c r="L102">
        <v>340.65</v>
      </c>
      <c r="M102">
        <v>340.65</v>
      </c>
      <c r="N102">
        <v>340.65</v>
      </c>
      <c r="O102">
        <v>0</v>
      </c>
      <c r="P102">
        <v>340.65</v>
      </c>
      <c r="Q102">
        <v>340.65</v>
      </c>
    </row>
    <row r="103" spans="1:17" x14ac:dyDescent="0.3">
      <c r="A103" t="s">
        <v>4057</v>
      </c>
      <c r="B103">
        <v>95.888599999999997</v>
      </c>
      <c r="C103">
        <v>29.332699999999999</v>
      </c>
      <c r="D103">
        <v>125.2213</v>
      </c>
      <c r="E103">
        <v>66.555899999999994</v>
      </c>
      <c r="F103">
        <v>115.42829999999999</v>
      </c>
      <c r="G103">
        <v>29.918299999999999</v>
      </c>
      <c r="H103">
        <v>145.3466</v>
      </c>
      <c r="I103">
        <v>85.51</v>
      </c>
      <c r="J103">
        <v>121.7486</v>
      </c>
      <c r="K103">
        <v>29.3216</v>
      </c>
      <c r="L103">
        <v>151.0702</v>
      </c>
      <c r="M103">
        <v>92.427000000000007</v>
      </c>
      <c r="N103">
        <v>116.895</v>
      </c>
      <c r="O103">
        <v>30.015000000000001</v>
      </c>
      <c r="P103">
        <v>146.91</v>
      </c>
      <c r="Q103">
        <v>86.88</v>
      </c>
    </row>
    <row r="104" spans="1:17" x14ac:dyDescent="0.3">
      <c r="A104" t="s">
        <v>4058</v>
      </c>
      <c r="B104">
        <v>76.600800000000007</v>
      </c>
      <c r="C104">
        <v>20.756399999999999</v>
      </c>
      <c r="D104">
        <v>97.357200000000006</v>
      </c>
      <c r="E104">
        <v>55.8444</v>
      </c>
      <c r="F104">
        <v>85.773799999999994</v>
      </c>
      <c r="G104">
        <v>18.397600000000001</v>
      </c>
      <c r="H104">
        <v>104.17140000000001</v>
      </c>
      <c r="I104">
        <v>67.376199999999997</v>
      </c>
      <c r="J104">
        <v>95.0762</v>
      </c>
      <c r="K104">
        <v>22.5107</v>
      </c>
      <c r="L104">
        <v>117.5869</v>
      </c>
      <c r="M104">
        <v>72.5655</v>
      </c>
      <c r="N104">
        <v>107.8569</v>
      </c>
      <c r="O104">
        <v>38.531599999999997</v>
      </c>
      <c r="P104">
        <v>146.38849999999999</v>
      </c>
      <c r="Q104">
        <v>69.325299999999999</v>
      </c>
    </row>
    <row r="105" spans="1:17" x14ac:dyDescent="0.3">
      <c r="A105" t="s">
        <v>3416</v>
      </c>
      <c r="B105">
        <v>65.002899999999997</v>
      </c>
      <c r="C105">
        <v>0.91839999999999999</v>
      </c>
      <c r="D105">
        <v>65.921300000000002</v>
      </c>
      <c r="E105">
        <v>64.084500000000006</v>
      </c>
      <c r="F105">
        <v>73.056700000000006</v>
      </c>
      <c r="G105">
        <v>1.4221999999999999</v>
      </c>
      <c r="H105">
        <v>74.478899999999996</v>
      </c>
      <c r="I105">
        <v>71.634500000000003</v>
      </c>
      <c r="J105">
        <v>74.624300000000005</v>
      </c>
      <c r="K105">
        <v>0.4849</v>
      </c>
      <c r="L105">
        <v>75.109200000000001</v>
      </c>
      <c r="M105">
        <v>74.139399999999995</v>
      </c>
      <c r="N105">
        <v>74.2</v>
      </c>
      <c r="O105">
        <v>0</v>
      </c>
      <c r="P105">
        <v>74.2</v>
      </c>
      <c r="Q105">
        <v>74.2</v>
      </c>
    </row>
    <row r="106" spans="1:17" x14ac:dyDescent="0.3">
      <c r="A106" t="s">
        <v>3622</v>
      </c>
      <c r="B106">
        <v>73.896199999999993</v>
      </c>
      <c r="C106">
        <v>2.6547000000000001</v>
      </c>
      <c r="D106">
        <v>76.550899999999999</v>
      </c>
      <c r="E106">
        <v>71.241500000000002</v>
      </c>
      <c r="F106">
        <v>126.22620000000001</v>
      </c>
      <c r="G106">
        <v>89.022099999999995</v>
      </c>
      <c r="H106">
        <v>215.2483</v>
      </c>
      <c r="I106">
        <v>37.204099999999997</v>
      </c>
      <c r="J106">
        <v>80.260800000000003</v>
      </c>
      <c r="K106">
        <v>0.33300000000000002</v>
      </c>
      <c r="L106">
        <v>80.593800000000002</v>
      </c>
      <c r="M106">
        <v>79.927800000000005</v>
      </c>
      <c r="N106">
        <v>80.179199999999994</v>
      </c>
      <c r="O106">
        <v>0.51549999999999996</v>
      </c>
      <c r="P106">
        <v>80.694699999999997</v>
      </c>
      <c r="Q106">
        <v>79.663700000000006</v>
      </c>
    </row>
    <row r="107" spans="1:17" x14ac:dyDescent="0.3">
      <c r="A107" t="s">
        <v>4059</v>
      </c>
      <c r="B107">
        <v>92.660799999999995</v>
      </c>
      <c r="C107">
        <v>19.302600000000002</v>
      </c>
      <c r="D107">
        <v>111.96339999999999</v>
      </c>
      <c r="E107">
        <v>73.358199999999997</v>
      </c>
      <c r="F107">
        <v>98.976200000000006</v>
      </c>
      <c r="G107">
        <v>13.6418</v>
      </c>
      <c r="H107">
        <v>112.61799999999999</v>
      </c>
      <c r="I107">
        <v>85.334400000000002</v>
      </c>
      <c r="J107">
        <v>100.60290000000001</v>
      </c>
      <c r="K107">
        <v>19.015499999999999</v>
      </c>
      <c r="L107">
        <v>119.61839999999999</v>
      </c>
      <c r="M107">
        <v>81.587400000000002</v>
      </c>
      <c r="N107">
        <v>114.3708</v>
      </c>
      <c r="O107">
        <v>32.276400000000002</v>
      </c>
      <c r="P107">
        <v>146.6472</v>
      </c>
      <c r="Q107">
        <v>82.094399999999993</v>
      </c>
    </row>
    <row r="108" spans="1:17" x14ac:dyDescent="0.3">
      <c r="A108" t="s">
        <v>3623</v>
      </c>
      <c r="B108">
        <v>280.92360000000002</v>
      </c>
      <c r="C108">
        <v>40.741</v>
      </c>
      <c r="D108">
        <v>321.66460000000001</v>
      </c>
      <c r="E108">
        <v>240.18260000000001</v>
      </c>
      <c r="F108">
        <v>308.65640000000002</v>
      </c>
      <c r="G108">
        <v>43.504199999999997</v>
      </c>
      <c r="H108">
        <v>352.16059999999999</v>
      </c>
      <c r="I108">
        <v>265.15219999999999</v>
      </c>
      <c r="J108">
        <v>322.12209999999999</v>
      </c>
      <c r="K108">
        <v>45.275799999999997</v>
      </c>
      <c r="L108">
        <v>367.39789999999999</v>
      </c>
      <c r="M108">
        <v>276.84629999999999</v>
      </c>
      <c r="N108">
        <v>337.30459999999999</v>
      </c>
      <c r="O108">
        <v>27.0457</v>
      </c>
      <c r="P108">
        <v>364.3503</v>
      </c>
      <c r="Q108">
        <v>310.25889999999998</v>
      </c>
    </row>
    <row r="109" spans="1:17" x14ac:dyDescent="0.3">
      <c r="A109" t="s">
        <v>4470</v>
      </c>
      <c r="B109">
        <v>71.036699999999996</v>
      </c>
      <c r="C109">
        <v>22.562200000000001</v>
      </c>
      <c r="D109">
        <v>93.5989</v>
      </c>
      <c r="E109">
        <v>48.474499999999999</v>
      </c>
      <c r="F109">
        <v>38.64</v>
      </c>
      <c r="G109">
        <v>1.6867000000000001</v>
      </c>
      <c r="H109">
        <v>40.326700000000002</v>
      </c>
      <c r="I109">
        <v>36.953299999999999</v>
      </c>
      <c r="J109">
        <v>37.854999999999997</v>
      </c>
      <c r="K109">
        <v>0.215</v>
      </c>
      <c r="L109">
        <v>38.07</v>
      </c>
      <c r="M109">
        <v>37.64</v>
      </c>
      <c r="N109">
        <v>37.64</v>
      </c>
      <c r="O109">
        <v>0</v>
      </c>
      <c r="P109">
        <v>37.64</v>
      </c>
      <c r="Q109">
        <v>37.64</v>
      </c>
    </row>
    <row r="110" spans="1:17" x14ac:dyDescent="0.3">
      <c r="A110" t="s">
        <v>4061</v>
      </c>
      <c r="B110">
        <v>27.76</v>
      </c>
      <c r="C110">
        <v>0</v>
      </c>
      <c r="D110">
        <v>27.76</v>
      </c>
      <c r="E110">
        <v>27.76</v>
      </c>
      <c r="F110">
        <v>27.76</v>
      </c>
      <c r="G110">
        <v>0</v>
      </c>
      <c r="H110">
        <v>27.76</v>
      </c>
      <c r="I110">
        <v>27.76</v>
      </c>
      <c r="J110">
        <v>58.35</v>
      </c>
      <c r="K110">
        <v>36.728000000000002</v>
      </c>
      <c r="L110">
        <v>95.078000000000003</v>
      </c>
      <c r="M110">
        <v>21.622</v>
      </c>
      <c r="N110">
        <v>30.948</v>
      </c>
      <c r="O110">
        <v>1.3408</v>
      </c>
      <c r="P110">
        <v>32.288800000000002</v>
      </c>
      <c r="Q110">
        <v>29.607199999999999</v>
      </c>
    </row>
    <row r="111" spans="1:17" x14ac:dyDescent="0.3">
      <c r="A111" t="s">
        <v>3624</v>
      </c>
      <c r="B111">
        <v>54.95</v>
      </c>
      <c r="C111">
        <v>3.5937999999999999</v>
      </c>
      <c r="D111">
        <v>58.543799999999997</v>
      </c>
      <c r="E111">
        <v>51.356200000000001</v>
      </c>
      <c r="F111">
        <v>61.723100000000002</v>
      </c>
      <c r="G111">
        <v>1.0129999999999999</v>
      </c>
      <c r="H111">
        <v>62.7361</v>
      </c>
      <c r="I111">
        <v>60.710099999999997</v>
      </c>
      <c r="J111">
        <v>62.679200000000002</v>
      </c>
      <c r="K111">
        <v>0.33300000000000002</v>
      </c>
      <c r="L111">
        <v>63.0122</v>
      </c>
      <c r="M111">
        <v>62.346200000000003</v>
      </c>
      <c r="N111">
        <v>62.37</v>
      </c>
      <c r="O111">
        <v>0</v>
      </c>
      <c r="P111">
        <v>62.37</v>
      </c>
      <c r="Q111">
        <v>62.37</v>
      </c>
    </row>
    <row r="112" spans="1:17" x14ac:dyDescent="0.3">
      <c r="A112" t="s">
        <v>4062</v>
      </c>
      <c r="B112">
        <v>28.947500000000002</v>
      </c>
      <c r="C112">
        <v>3.6006</v>
      </c>
      <c r="D112">
        <v>32.548099999999998</v>
      </c>
      <c r="E112">
        <v>25.346900000000002</v>
      </c>
      <c r="F112">
        <v>49.961799999999997</v>
      </c>
      <c r="G112">
        <v>34.071399999999997</v>
      </c>
      <c r="H112">
        <v>84.033199999999994</v>
      </c>
      <c r="I112">
        <v>15.8904</v>
      </c>
      <c r="J112">
        <v>48.863</v>
      </c>
      <c r="K112">
        <v>16.504799999999999</v>
      </c>
      <c r="L112">
        <v>65.367800000000003</v>
      </c>
      <c r="M112">
        <v>32.358199999999997</v>
      </c>
      <c r="N112">
        <v>59.966200000000001</v>
      </c>
      <c r="O112">
        <v>24.2044</v>
      </c>
      <c r="P112">
        <v>84.170599999999993</v>
      </c>
      <c r="Q112">
        <v>35.761800000000001</v>
      </c>
    </row>
    <row r="113" spans="1:17" x14ac:dyDescent="0.3">
      <c r="A113" t="s">
        <v>4063</v>
      </c>
      <c r="B113">
        <v>87.374600000000001</v>
      </c>
      <c r="C113">
        <v>20.3872</v>
      </c>
      <c r="D113">
        <v>107.76179999999999</v>
      </c>
      <c r="E113">
        <v>66.987399999999994</v>
      </c>
      <c r="F113">
        <v>93.193100000000001</v>
      </c>
      <c r="G113">
        <v>17.714099999999998</v>
      </c>
      <c r="H113">
        <v>110.9072</v>
      </c>
      <c r="I113">
        <v>75.478999999999999</v>
      </c>
      <c r="J113">
        <v>94.092100000000002</v>
      </c>
      <c r="K113">
        <v>18.879799999999999</v>
      </c>
      <c r="L113">
        <v>112.97190000000001</v>
      </c>
      <c r="M113">
        <v>75.212299999999999</v>
      </c>
      <c r="N113">
        <v>105.06</v>
      </c>
      <c r="O113">
        <v>31.5091</v>
      </c>
      <c r="P113">
        <v>136.56909999999999</v>
      </c>
      <c r="Q113">
        <v>73.550899999999999</v>
      </c>
    </row>
    <row r="114" spans="1:17" x14ac:dyDescent="0.3">
      <c r="A114" t="s">
        <v>3794</v>
      </c>
      <c r="B114">
        <v>36.049999999999997</v>
      </c>
      <c r="C114">
        <v>12.62</v>
      </c>
      <c r="D114">
        <v>48.67</v>
      </c>
      <c r="E114">
        <v>23.43</v>
      </c>
      <c r="F114">
        <v>39.916699999999999</v>
      </c>
      <c r="G114">
        <v>4.5311000000000003</v>
      </c>
      <c r="H114">
        <v>44.447800000000001</v>
      </c>
      <c r="I114">
        <v>35.385599999999997</v>
      </c>
      <c r="J114">
        <v>56.111400000000003</v>
      </c>
      <c r="K114">
        <v>2.5224000000000002</v>
      </c>
      <c r="L114">
        <v>58.633800000000001</v>
      </c>
      <c r="M114">
        <v>53.588999999999999</v>
      </c>
      <c r="N114">
        <v>87.137100000000004</v>
      </c>
      <c r="O114">
        <v>65.349400000000003</v>
      </c>
      <c r="P114">
        <v>152.48650000000001</v>
      </c>
      <c r="Q114">
        <v>21.787700000000001</v>
      </c>
    </row>
    <row r="115" spans="1:17" x14ac:dyDescent="0.3">
      <c r="A115" t="s">
        <v>4065</v>
      </c>
      <c r="B115">
        <v>97.7</v>
      </c>
      <c r="C115">
        <v>0</v>
      </c>
      <c r="D115">
        <v>97.7</v>
      </c>
      <c r="E115">
        <v>97.7</v>
      </c>
      <c r="F115">
        <v>93.185699999999997</v>
      </c>
      <c r="G115">
        <v>12.7737</v>
      </c>
      <c r="H115">
        <v>105.9594</v>
      </c>
      <c r="I115">
        <v>80.412000000000006</v>
      </c>
      <c r="J115">
        <v>112.07689999999999</v>
      </c>
      <c r="K115">
        <v>4.9542999999999999</v>
      </c>
      <c r="L115">
        <v>117.0312</v>
      </c>
      <c r="M115">
        <v>107.12260000000001</v>
      </c>
      <c r="N115">
        <v>109.28</v>
      </c>
      <c r="O115">
        <v>0</v>
      </c>
      <c r="P115">
        <v>109.28</v>
      </c>
      <c r="Q115">
        <v>109.28</v>
      </c>
    </row>
    <row r="116" spans="1:17" x14ac:dyDescent="0.3">
      <c r="A116" t="s">
        <v>4066</v>
      </c>
      <c r="B116">
        <v>41.994999999999997</v>
      </c>
      <c r="C116">
        <v>7.8849999999999998</v>
      </c>
      <c r="D116">
        <v>49.88</v>
      </c>
      <c r="E116">
        <v>34.11</v>
      </c>
      <c r="F116">
        <v>58.11</v>
      </c>
      <c r="G116">
        <v>4</v>
      </c>
      <c r="H116">
        <v>62.11</v>
      </c>
      <c r="I116">
        <v>54.11</v>
      </c>
      <c r="J116">
        <v>56.61</v>
      </c>
      <c r="K116">
        <v>4.5</v>
      </c>
      <c r="L116">
        <v>61.11</v>
      </c>
      <c r="M116">
        <v>52.11</v>
      </c>
      <c r="N116">
        <v>38.61</v>
      </c>
      <c r="O116">
        <v>9</v>
      </c>
      <c r="P116">
        <v>47.61</v>
      </c>
      <c r="Q116">
        <v>29.61</v>
      </c>
    </row>
    <row r="117" spans="1:17" x14ac:dyDescent="0.3">
      <c r="A117" t="s">
        <v>4067</v>
      </c>
      <c r="B117">
        <v>53.49</v>
      </c>
      <c r="C117">
        <v>0</v>
      </c>
      <c r="D117">
        <v>53.49</v>
      </c>
      <c r="E117">
        <v>53.49</v>
      </c>
      <c r="F117">
        <v>47.411200000000001</v>
      </c>
      <c r="G117">
        <v>10.6378</v>
      </c>
      <c r="H117">
        <v>58.048999999999999</v>
      </c>
      <c r="I117">
        <v>36.773400000000002</v>
      </c>
      <c r="J117">
        <v>57.31</v>
      </c>
      <c r="K117">
        <v>0</v>
      </c>
      <c r="L117">
        <v>57.31</v>
      </c>
      <c r="M117">
        <v>57.31</v>
      </c>
      <c r="N117">
        <v>57.31</v>
      </c>
      <c r="O117">
        <v>0</v>
      </c>
      <c r="P117">
        <v>57.31</v>
      </c>
      <c r="Q117">
        <v>57.31</v>
      </c>
    </row>
    <row r="118" spans="1:17" x14ac:dyDescent="0.3">
      <c r="A118" t="s">
        <v>4573</v>
      </c>
      <c r="B118">
        <v>107.06</v>
      </c>
      <c r="C118">
        <v>0</v>
      </c>
      <c r="D118">
        <v>107.06</v>
      </c>
      <c r="E118">
        <v>107.06</v>
      </c>
      <c r="F118">
        <v>107.06</v>
      </c>
      <c r="G118">
        <v>0</v>
      </c>
      <c r="H118">
        <v>107.06</v>
      </c>
      <c r="I118">
        <v>107.06</v>
      </c>
      <c r="J118">
        <v>114.8462</v>
      </c>
      <c r="K118">
        <v>4.1867000000000001</v>
      </c>
      <c r="L118">
        <v>119.0329</v>
      </c>
      <c r="M118">
        <v>110.65949999999999</v>
      </c>
      <c r="N118">
        <v>113.3785</v>
      </c>
      <c r="O118">
        <v>0.55100000000000005</v>
      </c>
      <c r="P118">
        <v>113.9295</v>
      </c>
      <c r="Q118">
        <v>112.8275</v>
      </c>
    </row>
    <row r="119" spans="1:17" x14ac:dyDescent="0.3">
      <c r="A119" t="s">
        <v>4068</v>
      </c>
      <c r="B119">
        <v>203.04069999999999</v>
      </c>
      <c r="C119">
        <v>23.5928</v>
      </c>
      <c r="D119">
        <v>226.6335</v>
      </c>
      <c r="E119">
        <v>179.4479</v>
      </c>
      <c r="F119">
        <v>281.52429999999998</v>
      </c>
      <c r="G119">
        <v>99.056299999999993</v>
      </c>
      <c r="H119">
        <v>380.5806</v>
      </c>
      <c r="I119">
        <v>182.46799999999999</v>
      </c>
      <c r="J119">
        <v>247.97329999999999</v>
      </c>
      <c r="K119">
        <v>108.47020000000001</v>
      </c>
      <c r="L119">
        <v>356.44349999999997</v>
      </c>
      <c r="M119">
        <v>139.50309999999999</v>
      </c>
      <c r="N119">
        <v>280.63200000000001</v>
      </c>
      <c r="O119">
        <v>98.7483</v>
      </c>
      <c r="P119">
        <v>379.38029999999998</v>
      </c>
      <c r="Q119">
        <v>181.8837</v>
      </c>
    </row>
    <row r="120" spans="1:17" x14ac:dyDescent="0.3">
      <c r="A120" t="s">
        <v>4069</v>
      </c>
      <c r="B120">
        <v>25.251999999999999</v>
      </c>
      <c r="C120">
        <v>3.8399999999999997E-2</v>
      </c>
      <c r="D120">
        <v>25.290400000000002</v>
      </c>
      <c r="E120">
        <v>25.2136</v>
      </c>
      <c r="F120">
        <v>25.281400000000001</v>
      </c>
      <c r="G120">
        <v>2.3999999999999998E-3</v>
      </c>
      <c r="H120">
        <v>25.283799999999999</v>
      </c>
      <c r="I120">
        <v>25.279</v>
      </c>
      <c r="J120">
        <v>25.34</v>
      </c>
      <c r="K120">
        <v>0</v>
      </c>
      <c r="L120">
        <v>25.34</v>
      </c>
      <c r="M120">
        <v>25.34</v>
      </c>
      <c r="N120">
        <v>25.331700000000001</v>
      </c>
      <c r="O120">
        <v>1.3899999999999999E-2</v>
      </c>
      <c r="P120">
        <v>25.345600000000001</v>
      </c>
      <c r="Q120">
        <v>25.317799999999998</v>
      </c>
    </row>
    <row r="121" spans="1:17" x14ac:dyDescent="0.3">
      <c r="A121" t="s">
        <v>4070</v>
      </c>
      <c r="B121">
        <v>43.484999999999999</v>
      </c>
      <c r="C121">
        <v>0.625</v>
      </c>
      <c r="D121">
        <v>44.11</v>
      </c>
      <c r="E121">
        <v>42.86</v>
      </c>
      <c r="F121">
        <v>50.154299999999999</v>
      </c>
      <c r="G121">
        <v>1.2906</v>
      </c>
      <c r="H121">
        <v>51.444899999999997</v>
      </c>
      <c r="I121">
        <v>48.863700000000001</v>
      </c>
      <c r="J121">
        <v>51.25</v>
      </c>
      <c r="K121">
        <v>0.41</v>
      </c>
      <c r="L121">
        <v>51.66</v>
      </c>
      <c r="M121">
        <v>50.84</v>
      </c>
      <c r="N121">
        <v>50.84</v>
      </c>
      <c r="O121">
        <v>0</v>
      </c>
      <c r="P121">
        <v>50.84</v>
      </c>
      <c r="Q121">
        <v>50.84</v>
      </c>
    </row>
    <row r="122" spans="1:17" x14ac:dyDescent="0.3">
      <c r="A122" t="s">
        <v>4576</v>
      </c>
      <c r="B122">
        <v>57.69</v>
      </c>
      <c r="C122">
        <v>0</v>
      </c>
      <c r="D122">
        <v>57.69</v>
      </c>
      <c r="E122">
        <v>57.69</v>
      </c>
      <c r="F122">
        <v>57.69</v>
      </c>
      <c r="G122">
        <v>0</v>
      </c>
      <c r="H122">
        <v>57.69</v>
      </c>
      <c r="I122">
        <v>57.69</v>
      </c>
      <c r="J122">
        <v>57.69</v>
      </c>
      <c r="K122">
        <v>0</v>
      </c>
      <c r="L122">
        <v>57.69</v>
      </c>
      <c r="M122">
        <v>57.69</v>
      </c>
      <c r="N122">
        <v>57.69</v>
      </c>
      <c r="O122">
        <v>0</v>
      </c>
      <c r="P122">
        <v>57.69</v>
      </c>
      <c r="Q122">
        <v>57.69</v>
      </c>
    </row>
    <row r="123" spans="1:17" x14ac:dyDescent="0.3">
      <c r="A123" t="s">
        <v>4071</v>
      </c>
      <c r="B123">
        <v>237.37620000000001</v>
      </c>
      <c r="C123">
        <v>28.170300000000001</v>
      </c>
      <c r="D123">
        <v>265.54649999999998</v>
      </c>
      <c r="E123">
        <v>209.20590000000001</v>
      </c>
      <c r="F123">
        <v>229.4693</v>
      </c>
      <c r="G123">
        <v>56.965200000000003</v>
      </c>
      <c r="H123">
        <v>286.43450000000001</v>
      </c>
      <c r="I123">
        <v>172.50409999999999</v>
      </c>
      <c r="J123">
        <v>234.8271</v>
      </c>
      <c r="K123">
        <v>29.321400000000001</v>
      </c>
      <c r="L123">
        <v>264.14850000000001</v>
      </c>
      <c r="M123">
        <v>205.50569999999999</v>
      </c>
      <c r="N123">
        <v>193.75569999999999</v>
      </c>
      <c r="O123">
        <v>23.016500000000001</v>
      </c>
      <c r="P123">
        <v>216.7722</v>
      </c>
      <c r="Q123">
        <v>170.73920000000001</v>
      </c>
    </row>
    <row r="124" spans="1:17" x14ac:dyDescent="0.3">
      <c r="A124" t="s">
        <v>4072</v>
      </c>
      <c r="B124">
        <v>128.19229999999999</v>
      </c>
      <c r="C124">
        <v>12.258100000000001</v>
      </c>
      <c r="D124">
        <v>140.4504</v>
      </c>
      <c r="E124">
        <v>115.9342</v>
      </c>
      <c r="F124">
        <v>126.6708</v>
      </c>
      <c r="G124">
        <v>4.7503000000000002</v>
      </c>
      <c r="H124">
        <v>131.4211</v>
      </c>
      <c r="I124">
        <v>121.9205</v>
      </c>
      <c r="J124">
        <v>139.7038</v>
      </c>
      <c r="K124">
        <v>7.6006999999999998</v>
      </c>
      <c r="L124">
        <v>147.30449999999999</v>
      </c>
      <c r="M124">
        <v>132.10310000000001</v>
      </c>
      <c r="N124">
        <v>152.62</v>
      </c>
      <c r="O124">
        <v>0</v>
      </c>
      <c r="P124">
        <v>152.62</v>
      </c>
      <c r="Q124">
        <v>152.62</v>
      </c>
    </row>
    <row r="125" spans="1:17" x14ac:dyDescent="0.3">
      <c r="A125" t="s">
        <v>4073</v>
      </c>
      <c r="B125">
        <v>66.530799999999999</v>
      </c>
      <c r="C125">
        <v>2.1478000000000002</v>
      </c>
      <c r="D125">
        <v>68.678600000000003</v>
      </c>
      <c r="E125">
        <v>64.382999999999996</v>
      </c>
      <c r="F125">
        <v>70.037700000000001</v>
      </c>
      <c r="G125">
        <v>3.5295000000000001</v>
      </c>
      <c r="H125">
        <v>73.5672</v>
      </c>
      <c r="I125">
        <v>66.508200000000002</v>
      </c>
      <c r="J125">
        <v>75.862899999999996</v>
      </c>
      <c r="K125">
        <v>2.0667</v>
      </c>
      <c r="L125">
        <v>77.929599999999994</v>
      </c>
      <c r="M125">
        <v>73.796199999999999</v>
      </c>
      <c r="N125">
        <v>83.706199999999995</v>
      </c>
      <c r="O125">
        <v>20.7867</v>
      </c>
      <c r="P125">
        <v>104.49290000000001</v>
      </c>
      <c r="Q125">
        <v>62.919499999999999</v>
      </c>
    </row>
    <row r="126" spans="1:17" x14ac:dyDescent="0.3">
      <c r="A126" t="s">
        <v>4074</v>
      </c>
      <c r="B126">
        <v>115.7347</v>
      </c>
      <c r="C126">
        <v>54.271599999999999</v>
      </c>
      <c r="D126">
        <v>170.00630000000001</v>
      </c>
      <c r="E126">
        <v>61.463099999999997</v>
      </c>
      <c r="F126">
        <v>72.602800000000002</v>
      </c>
      <c r="G126">
        <v>20.823399999999999</v>
      </c>
      <c r="H126">
        <v>93.426199999999994</v>
      </c>
      <c r="I126">
        <v>51.779400000000003</v>
      </c>
      <c r="J126">
        <v>70.175299999999993</v>
      </c>
      <c r="K126">
        <v>13.467700000000001</v>
      </c>
      <c r="L126">
        <v>83.643000000000001</v>
      </c>
      <c r="M126">
        <v>56.707599999999999</v>
      </c>
      <c r="N126">
        <v>99.210599999999999</v>
      </c>
      <c r="O126">
        <v>57.785400000000003</v>
      </c>
      <c r="P126">
        <v>156.99600000000001</v>
      </c>
      <c r="Q126">
        <v>41.425199999999997</v>
      </c>
    </row>
    <row r="127" spans="1:17" x14ac:dyDescent="0.3">
      <c r="A127" t="s">
        <v>4075</v>
      </c>
      <c r="B127">
        <v>116.16500000000001</v>
      </c>
      <c r="C127">
        <v>10.925000000000001</v>
      </c>
      <c r="D127">
        <v>127.09</v>
      </c>
      <c r="E127">
        <v>105.24</v>
      </c>
      <c r="F127">
        <v>108.5613</v>
      </c>
      <c r="G127">
        <v>23.3691</v>
      </c>
      <c r="H127">
        <v>131.93039999999999</v>
      </c>
      <c r="I127">
        <v>85.1922</v>
      </c>
      <c r="J127">
        <v>175.27459999999999</v>
      </c>
      <c r="K127">
        <v>18.545100000000001</v>
      </c>
      <c r="L127">
        <v>193.81970000000001</v>
      </c>
      <c r="M127">
        <v>156.7295</v>
      </c>
      <c r="N127">
        <v>158.06540000000001</v>
      </c>
      <c r="O127">
        <v>13.2935</v>
      </c>
      <c r="P127">
        <v>171.35890000000001</v>
      </c>
      <c r="Q127">
        <v>144.77189999999999</v>
      </c>
    </row>
    <row r="128" spans="1:17" x14ac:dyDescent="0.3">
      <c r="A128" t="s">
        <v>4076</v>
      </c>
      <c r="B128">
        <v>26.713799999999999</v>
      </c>
      <c r="C128">
        <v>1.2355</v>
      </c>
      <c r="D128">
        <v>27.949300000000001</v>
      </c>
      <c r="E128">
        <v>25.478300000000001</v>
      </c>
      <c r="F128">
        <v>29.44</v>
      </c>
      <c r="G128">
        <v>1.8214999999999999</v>
      </c>
      <c r="H128">
        <v>31.261500000000002</v>
      </c>
      <c r="I128">
        <v>27.618500000000001</v>
      </c>
      <c r="J128">
        <v>30.4862</v>
      </c>
      <c r="K128">
        <v>0.47639999999999999</v>
      </c>
      <c r="L128">
        <v>30.962599999999998</v>
      </c>
      <c r="M128">
        <v>30.009799999999998</v>
      </c>
      <c r="N128">
        <v>32.049999999999997</v>
      </c>
      <c r="O128">
        <v>3.52</v>
      </c>
      <c r="P128">
        <v>35.57</v>
      </c>
      <c r="Q128">
        <v>28.53</v>
      </c>
    </row>
    <row r="129" spans="1:17" x14ac:dyDescent="0.3">
      <c r="A129" t="s">
        <v>4077</v>
      </c>
      <c r="B129">
        <v>353.4538</v>
      </c>
      <c r="C129">
        <v>27.992699999999999</v>
      </c>
      <c r="D129">
        <v>381.44650000000001</v>
      </c>
      <c r="E129">
        <v>325.46109999999999</v>
      </c>
      <c r="F129">
        <v>413.68430000000001</v>
      </c>
      <c r="G129">
        <v>70.38</v>
      </c>
      <c r="H129">
        <v>484.0643</v>
      </c>
      <c r="I129">
        <v>343.30430000000001</v>
      </c>
      <c r="J129">
        <v>435.1807</v>
      </c>
      <c r="K129">
        <v>58.868899999999996</v>
      </c>
      <c r="L129">
        <v>494.0496</v>
      </c>
      <c r="M129">
        <v>376.31180000000001</v>
      </c>
      <c r="N129">
        <v>386.89</v>
      </c>
      <c r="O129">
        <v>97.622699999999995</v>
      </c>
      <c r="P129">
        <v>484.5127</v>
      </c>
      <c r="Q129">
        <v>289.26729999999998</v>
      </c>
    </row>
    <row r="130" spans="1:17" x14ac:dyDescent="0.3">
      <c r="A130" t="s">
        <v>4078</v>
      </c>
      <c r="B130">
        <v>36.039200000000001</v>
      </c>
      <c r="C130">
        <v>0.79879999999999995</v>
      </c>
      <c r="D130">
        <v>36.838000000000001</v>
      </c>
      <c r="E130">
        <v>35.240400000000001</v>
      </c>
      <c r="F130">
        <v>38.597700000000003</v>
      </c>
      <c r="G130">
        <v>1.1459999999999999</v>
      </c>
      <c r="H130">
        <v>39.743699999999997</v>
      </c>
      <c r="I130">
        <v>37.451700000000002</v>
      </c>
      <c r="J130">
        <v>40.123100000000001</v>
      </c>
      <c r="K130">
        <v>0.36280000000000001</v>
      </c>
      <c r="L130">
        <v>40.485900000000001</v>
      </c>
      <c r="M130">
        <v>39.760300000000001</v>
      </c>
      <c r="N130">
        <v>43.442100000000003</v>
      </c>
      <c r="O130">
        <v>6.3636999999999997</v>
      </c>
      <c r="P130">
        <v>49.805799999999998</v>
      </c>
      <c r="Q130">
        <v>37.078400000000002</v>
      </c>
    </row>
    <row r="131" spans="1:17" x14ac:dyDescent="0.3">
      <c r="A131" t="s">
        <v>4669</v>
      </c>
      <c r="B131">
        <v>78.571700000000007</v>
      </c>
      <c r="C131">
        <v>0.85860000000000003</v>
      </c>
      <c r="D131">
        <v>79.430300000000003</v>
      </c>
      <c r="E131">
        <v>77.713099999999997</v>
      </c>
      <c r="F131">
        <v>78.914599999999993</v>
      </c>
      <c r="G131">
        <v>1.7453000000000001</v>
      </c>
      <c r="H131">
        <v>80.659899999999993</v>
      </c>
      <c r="I131">
        <v>77.169300000000007</v>
      </c>
      <c r="J131">
        <v>85.525700000000001</v>
      </c>
      <c r="K131">
        <v>2.7795999999999998</v>
      </c>
      <c r="L131">
        <v>88.305300000000003</v>
      </c>
      <c r="M131">
        <v>82.746099999999998</v>
      </c>
      <c r="N131">
        <v>85.056200000000004</v>
      </c>
      <c r="O131">
        <v>5.0335999999999999</v>
      </c>
      <c r="P131">
        <v>90.089799999999997</v>
      </c>
      <c r="Q131">
        <v>80.022599999999997</v>
      </c>
    </row>
    <row r="132" spans="1:17" x14ac:dyDescent="0.3">
      <c r="A132" t="s">
        <v>4079</v>
      </c>
      <c r="B132">
        <v>114.72</v>
      </c>
      <c r="C132">
        <v>0</v>
      </c>
      <c r="D132">
        <v>114.72</v>
      </c>
      <c r="E132">
        <v>114.72</v>
      </c>
      <c r="F132">
        <v>109.5836</v>
      </c>
      <c r="G132">
        <v>12.8134</v>
      </c>
      <c r="H132">
        <v>122.39700000000001</v>
      </c>
      <c r="I132">
        <v>96.770200000000003</v>
      </c>
      <c r="J132">
        <v>128.84</v>
      </c>
      <c r="K132">
        <v>0</v>
      </c>
      <c r="L132">
        <v>128.84</v>
      </c>
      <c r="M132">
        <v>128.84</v>
      </c>
      <c r="N132">
        <v>128.84</v>
      </c>
      <c r="O132">
        <v>0</v>
      </c>
      <c r="P132">
        <v>128.84</v>
      </c>
      <c r="Q132">
        <v>128.84</v>
      </c>
    </row>
    <row r="133" spans="1:17" x14ac:dyDescent="0.3">
      <c r="A133" t="s">
        <v>4670</v>
      </c>
      <c r="B133">
        <v>72.02</v>
      </c>
      <c r="C133">
        <v>0</v>
      </c>
      <c r="D133">
        <v>72.02</v>
      </c>
      <c r="E133">
        <v>72.02</v>
      </c>
      <c r="F133">
        <v>72.02</v>
      </c>
      <c r="G133">
        <v>0</v>
      </c>
      <c r="H133">
        <v>72.02</v>
      </c>
      <c r="I133">
        <v>72.02</v>
      </c>
      <c r="J133">
        <v>72.02</v>
      </c>
      <c r="K133">
        <v>0</v>
      </c>
      <c r="L133">
        <v>72.02</v>
      </c>
      <c r="M133">
        <v>72.02</v>
      </c>
      <c r="N133">
        <v>72.02</v>
      </c>
      <c r="O133">
        <v>0</v>
      </c>
      <c r="P133">
        <v>72.02</v>
      </c>
      <c r="Q133">
        <v>72.02</v>
      </c>
    </row>
    <row r="134" spans="1:17" x14ac:dyDescent="0.3">
      <c r="A134" t="s">
        <v>4080</v>
      </c>
      <c r="B134">
        <v>41.664999999999999</v>
      </c>
      <c r="C134">
        <v>0.625</v>
      </c>
      <c r="D134">
        <v>42.29</v>
      </c>
      <c r="E134">
        <v>41.04</v>
      </c>
      <c r="F134">
        <v>47.2014</v>
      </c>
      <c r="G134">
        <v>2.2016</v>
      </c>
      <c r="H134">
        <v>49.402999999999999</v>
      </c>
      <c r="I134">
        <v>44.9998</v>
      </c>
      <c r="J134">
        <v>49.253999999999998</v>
      </c>
      <c r="K134">
        <v>0.4128</v>
      </c>
      <c r="L134">
        <v>49.666800000000002</v>
      </c>
      <c r="M134">
        <v>48.841200000000001</v>
      </c>
      <c r="N134">
        <v>48.91</v>
      </c>
      <c r="O134">
        <v>0</v>
      </c>
      <c r="P134">
        <v>48.91</v>
      </c>
      <c r="Q134">
        <v>48.91</v>
      </c>
    </row>
    <row r="135" spans="1:17" x14ac:dyDescent="0.3">
      <c r="A135" t="s">
        <v>4081</v>
      </c>
      <c r="B135">
        <v>221.61859999999999</v>
      </c>
      <c r="C135">
        <v>28.8184</v>
      </c>
      <c r="D135">
        <v>250.43700000000001</v>
      </c>
      <c r="E135">
        <v>192.80019999999999</v>
      </c>
      <c r="F135">
        <v>242.38130000000001</v>
      </c>
      <c r="G135">
        <v>23.291</v>
      </c>
      <c r="H135">
        <v>265.67230000000001</v>
      </c>
      <c r="I135">
        <v>219.09030000000001</v>
      </c>
      <c r="J135">
        <v>233.00069999999999</v>
      </c>
      <c r="K135">
        <v>56.440199999999997</v>
      </c>
      <c r="L135">
        <v>289.4409</v>
      </c>
      <c r="M135">
        <v>176.56049999999999</v>
      </c>
      <c r="N135">
        <v>200.75710000000001</v>
      </c>
      <c r="O135">
        <v>53.025300000000001</v>
      </c>
      <c r="P135">
        <v>253.7824</v>
      </c>
      <c r="Q135">
        <v>147.73179999999999</v>
      </c>
    </row>
    <row r="136" spans="1:17" x14ac:dyDescent="0.3">
      <c r="A136" t="s">
        <v>4082</v>
      </c>
      <c r="B136">
        <v>72.004999999999995</v>
      </c>
      <c r="C136">
        <v>21.805</v>
      </c>
      <c r="D136">
        <v>93.81</v>
      </c>
      <c r="E136">
        <v>50.2</v>
      </c>
      <c r="F136">
        <v>92.543300000000002</v>
      </c>
      <c r="G136">
        <v>3.8956</v>
      </c>
      <c r="H136">
        <v>96.438900000000004</v>
      </c>
      <c r="I136">
        <v>88.6477</v>
      </c>
      <c r="J136">
        <v>137.85749999999999</v>
      </c>
      <c r="K136">
        <v>64.546199999999999</v>
      </c>
      <c r="L136">
        <v>202.40369999999999</v>
      </c>
      <c r="M136">
        <v>73.311300000000003</v>
      </c>
      <c r="N136">
        <v>90.93</v>
      </c>
      <c r="O136">
        <v>6.0467000000000004</v>
      </c>
      <c r="P136">
        <v>96.976699999999994</v>
      </c>
      <c r="Q136">
        <v>84.883300000000006</v>
      </c>
    </row>
    <row r="137" spans="1:17" x14ac:dyDescent="0.3">
      <c r="A137" t="s">
        <v>4083</v>
      </c>
      <c r="B137">
        <v>104.46</v>
      </c>
      <c r="C137">
        <v>0</v>
      </c>
      <c r="D137">
        <v>104.46</v>
      </c>
      <c r="E137">
        <v>104.46</v>
      </c>
      <c r="F137">
        <v>100.6627</v>
      </c>
      <c r="G137">
        <v>13.146000000000001</v>
      </c>
      <c r="H137">
        <v>113.8087</v>
      </c>
      <c r="I137">
        <v>87.5167</v>
      </c>
      <c r="J137">
        <v>115.2479</v>
      </c>
      <c r="K137">
        <v>4.8776000000000002</v>
      </c>
      <c r="L137">
        <v>120.1255</v>
      </c>
      <c r="M137">
        <v>110.3703</v>
      </c>
      <c r="N137">
        <v>102.35129999999999</v>
      </c>
      <c r="O137">
        <v>14.9564</v>
      </c>
      <c r="P137">
        <v>117.3077</v>
      </c>
      <c r="Q137">
        <v>87.394900000000007</v>
      </c>
    </row>
    <row r="138" spans="1:17" x14ac:dyDescent="0.3">
      <c r="A138" t="s">
        <v>4084</v>
      </c>
      <c r="B138">
        <v>27.25</v>
      </c>
      <c r="C138">
        <v>0</v>
      </c>
      <c r="D138">
        <v>27.25</v>
      </c>
      <c r="E138">
        <v>27.25</v>
      </c>
      <c r="F138">
        <v>25.609300000000001</v>
      </c>
      <c r="G138">
        <v>3.0470000000000002</v>
      </c>
      <c r="H138">
        <v>28.656300000000002</v>
      </c>
      <c r="I138">
        <v>22.5623</v>
      </c>
      <c r="J138">
        <v>35.417700000000004</v>
      </c>
      <c r="K138">
        <v>0.3493</v>
      </c>
      <c r="L138">
        <v>35.767000000000003</v>
      </c>
      <c r="M138">
        <v>35.068399999999997</v>
      </c>
      <c r="N138">
        <v>37.815800000000003</v>
      </c>
      <c r="O138">
        <v>6.8556999999999997</v>
      </c>
      <c r="P138">
        <v>44.671500000000002</v>
      </c>
      <c r="Q138">
        <v>30.960100000000001</v>
      </c>
    </row>
    <row r="139" spans="1:17" x14ac:dyDescent="0.3">
      <c r="A139" t="s">
        <v>4085</v>
      </c>
      <c r="B139">
        <v>212.43170000000001</v>
      </c>
      <c r="C139">
        <v>162.98410000000001</v>
      </c>
      <c r="D139">
        <v>375.41579999999999</v>
      </c>
      <c r="E139">
        <v>49.447600000000001</v>
      </c>
      <c r="F139">
        <v>267.97390000000001</v>
      </c>
      <c r="G139">
        <v>128.0299</v>
      </c>
      <c r="H139">
        <v>396.00380000000001</v>
      </c>
      <c r="I139">
        <v>139.94399999999999</v>
      </c>
      <c r="J139">
        <v>441.39150000000001</v>
      </c>
      <c r="K139">
        <v>42.948599999999999</v>
      </c>
      <c r="L139">
        <v>484.34010000000001</v>
      </c>
      <c r="M139">
        <v>398.44290000000001</v>
      </c>
      <c r="N139">
        <v>471.05</v>
      </c>
      <c r="O139">
        <v>0</v>
      </c>
      <c r="P139">
        <v>471.05</v>
      </c>
      <c r="Q139">
        <v>471.05</v>
      </c>
    </row>
    <row r="140" spans="1:17" x14ac:dyDescent="0.3">
      <c r="A140" t="s">
        <v>4550</v>
      </c>
      <c r="B140">
        <v>311.02359999999999</v>
      </c>
      <c r="C140">
        <v>36.1646</v>
      </c>
      <c r="D140">
        <v>347.18819999999999</v>
      </c>
      <c r="E140">
        <v>274.85899999999998</v>
      </c>
      <c r="F140">
        <v>368.61540000000002</v>
      </c>
      <c r="G140">
        <v>10.065099999999999</v>
      </c>
      <c r="H140">
        <v>378.68049999999999</v>
      </c>
      <c r="I140">
        <v>358.55029999999999</v>
      </c>
      <c r="J140">
        <v>352.58359999999999</v>
      </c>
      <c r="K140">
        <v>33.924799999999998</v>
      </c>
      <c r="L140">
        <v>386.50839999999999</v>
      </c>
      <c r="M140">
        <v>318.65879999999999</v>
      </c>
      <c r="N140">
        <v>353.55</v>
      </c>
      <c r="O140">
        <v>0</v>
      </c>
      <c r="P140">
        <v>353.55</v>
      </c>
      <c r="Q140">
        <v>353.55</v>
      </c>
    </row>
    <row r="141" spans="1:17" x14ac:dyDescent="0.3">
      <c r="A141" t="s">
        <v>4551</v>
      </c>
      <c r="B141">
        <v>22.320799999999998</v>
      </c>
      <c r="C141">
        <v>6.1064999999999996</v>
      </c>
      <c r="D141">
        <v>28.427299999999999</v>
      </c>
      <c r="E141">
        <v>16.214300000000001</v>
      </c>
      <c r="F141">
        <v>24.611499999999999</v>
      </c>
      <c r="G141">
        <v>8.6485000000000003</v>
      </c>
      <c r="H141">
        <v>33.26</v>
      </c>
      <c r="I141">
        <v>15.962999999999999</v>
      </c>
      <c r="J141">
        <v>38.638599999999997</v>
      </c>
      <c r="K141">
        <v>25.728999999999999</v>
      </c>
      <c r="L141">
        <v>64.367599999999996</v>
      </c>
      <c r="M141">
        <v>12.909599999999999</v>
      </c>
      <c r="N141">
        <v>23.63</v>
      </c>
      <c r="O141">
        <v>0</v>
      </c>
      <c r="P141">
        <v>23.63</v>
      </c>
      <c r="Q141">
        <v>23.63</v>
      </c>
    </row>
    <row r="142" spans="1:17" x14ac:dyDescent="0.3">
      <c r="A142" t="s">
        <v>4088</v>
      </c>
      <c r="B142">
        <v>228.77789999999999</v>
      </c>
      <c r="C142">
        <v>239.49940000000001</v>
      </c>
      <c r="D142">
        <v>468.27730000000003</v>
      </c>
      <c r="E142">
        <v>-10.721500000000001</v>
      </c>
      <c r="F142">
        <v>717.69359999999995</v>
      </c>
      <c r="G142">
        <v>342.48430000000002</v>
      </c>
      <c r="H142">
        <v>1060.1778999999999</v>
      </c>
      <c r="I142">
        <v>375.20929999999998</v>
      </c>
      <c r="J142">
        <v>993.79150000000004</v>
      </c>
      <c r="K142">
        <v>672.44230000000005</v>
      </c>
      <c r="L142">
        <v>1666.2338</v>
      </c>
      <c r="M142">
        <v>321.3492</v>
      </c>
      <c r="N142">
        <v>1379.9813999999999</v>
      </c>
      <c r="O142">
        <v>812.80039999999997</v>
      </c>
      <c r="P142">
        <v>2192.7818000000002</v>
      </c>
      <c r="Q142">
        <v>567.18100000000004</v>
      </c>
    </row>
    <row r="143" spans="1:17" x14ac:dyDescent="0.3">
      <c r="A143" t="s">
        <v>4089</v>
      </c>
      <c r="B143">
        <v>134.84309999999999</v>
      </c>
      <c r="C143">
        <v>19.016300000000001</v>
      </c>
      <c r="D143">
        <v>153.85939999999999</v>
      </c>
      <c r="E143">
        <v>115.82680000000001</v>
      </c>
      <c r="F143">
        <v>146.08000000000001</v>
      </c>
      <c r="G143">
        <v>0</v>
      </c>
      <c r="H143">
        <v>146.08000000000001</v>
      </c>
      <c r="I143">
        <v>146.08000000000001</v>
      </c>
      <c r="J143">
        <v>179.8853</v>
      </c>
      <c r="K143">
        <v>67.479799999999997</v>
      </c>
      <c r="L143">
        <v>247.36510000000001</v>
      </c>
      <c r="M143">
        <v>112.4055</v>
      </c>
      <c r="N143">
        <v>306.41000000000003</v>
      </c>
      <c r="O143">
        <v>0</v>
      </c>
      <c r="P143">
        <v>306.41000000000003</v>
      </c>
      <c r="Q143">
        <v>306.41000000000003</v>
      </c>
    </row>
    <row r="144" spans="1:17" x14ac:dyDescent="0.3">
      <c r="A144" t="s">
        <v>4090</v>
      </c>
      <c r="B144">
        <v>220.79499999999999</v>
      </c>
      <c r="C144">
        <v>9.9450000000000003</v>
      </c>
      <c r="D144">
        <v>230.74</v>
      </c>
      <c r="E144">
        <v>210.85</v>
      </c>
      <c r="F144">
        <v>217.55850000000001</v>
      </c>
      <c r="G144">
        <v>6.1924000000000001</v>
      </c>
      <c r="H144">
        <v>223.7509</v>
      </c>
      <c r="I144">
        <v>211.36609999999999</v>
      </c>
      <c r="J144">
        <v>190.3493</v>
      </c>
      <c r="K144">
        <v>39.152799999999999</v>
      </c>
      <c r="L144">
        <v>229.50210000000001</v>
      </c>
      <c r="M144">
        <v>151.19649999999999</v>
      </c>
      <c r="N144">
        <v>231.76</v>
      </c>
      <c r="O144">
        <v>8.3454999999999995</v>
      </c>
      <c r="P144">
        <v>240.10550000000001</v>
      </c>
      <c r="Q144">
        <v>223.4145</v>
      </c>
    </row>
    <row r="145" spans="1:17" x14ac:dyDescent="0.3">
      <c r="A145" t="s">
        <v>3629</v>
      </c>
      <c r="B145">
        <v>66.847700000000003</v>
      </c>
      <c r="C145">
        <v>19.133700000000001</v>
      </c>
      <c r="D145">
        <v>85.981399999999994</v>
      </c>
      <c r="E145">
        <v>47.713999999999999</v>
      </c>
      <c r="F145">
        <v>75.136899999999997</v>
      </c>
      <c r="G145">
        <v>20.002400000000002</v>
      </c>
      <c r="H145">
        <v>95.139300000000006</v>
      </c>
      <c r="I145">
        <v>55.134500000000003</v>
      </c>
      <c r="J145">
        <v>75.713800000000006</v>
      </c>
      <c r="K145">
        <v>19.4438</v>
      </c>
      <c r="L145">
        <v>95.157600000000002</v>
      </c>
      <c r="M145">
        <v>56.27</v>
      </c>
      <c r="N145">
        <v>86.868499999999997</v>
      </c>
      <c r="O145">
        <v>30.816600000000001</v>
      </c>
      <c r="P145">
        <v>117.68510000000001</v>
      </c>
      <c r="Q145">
        <v>56.051900000000003</v>
      </c>
    </row>
    <row r="146" spans="1:17" x14ac:dyDescent="0.3">
      <c r="A146" t="s">
        <v>4279</v>
      </c>
      <c r="B146">
        <v>25.24</v>
      </c>
      <c r="C146">
        <v>0</v>
      </c>
      <c r="D146">
        <v>25.24</v>
      </c>
      <c r="E146">
        <v>25.24</v>
      </c>
      <c r="F146">
        <v>28.856200000000001</v>
      </c>
      <c r="G146">
        <v>4.8655999999999997</v>
      </c>
      <c r="H146">
        <v>33.721800000000002</v>
      </c>
      <c r="I146">
        <v>23.990600000000001</v>
      </c>
      <c r="J146">
        <v>34.700000000000003</v>
      </c>
      <c r="K146">
        <v>0</v>
      </c>
      <c r="L146">
        <v>34.700000000000003</v>
      </c>
      <c r="M146">
        <v>34.700000000000003</v>
      </c>
      <c r="N146">
        <v>34.700000000000003</v>
      </c>
      <c r="O146">
        <v>0</v>
      </c>
      <c r="P146">
        <v>34.700000000000003</v>
      </c>
      <c r="Q146">
        <v>34.700000000000003</v>
      </c>
    </row>
    <row r="147" spans="1:17" x14ac:dyDescent="0.3">
      <c r="A147" t="s">
        <v>4092</v>
      </c>
      <c r="B147">
        <v>113.57</v>
      </c>
      <c r="C147">
        <v>0</v>
      </c>
      <c r="D147">
        <v>113.57</v>
      </c>
      <c r="E147">
        <v>113.57</v>
      </c>
      <c r="F147">
        <v>159.2353</v>
      </c>
      <c r="G147">
        <v>94.368600000000001</v>
      </c>
      <c r="H147">
        <v>253.60390000000001</v>
      </c>
      <c r="I147">
        <v>64.866699999999994</v>
      </c>
      <c r="J147">
        <v>97.34</v>
      </c>
      <c r="K147">
        <v>0</v>
      </c>
      <c r="L147">
        <v>97.34</v>
      </c>
      <c r="M147">
        <v>97.34</v>
      </c>
      <c r="N147">
        <v>96.398499999999999</v>
      </c>
      <c r="O147">
        <v>1.4484999999999999</v>
      </c>
      <c r="P147">
        <v>97.846999999999994</v>
      </c>
      <c r="Q147">
        <v>94.95</v>
      </c>
    </row>
    <row r="148" spans="1:17" x14ac:dyDescent="0.3">
      <c r="A148" t="s">
        <v>3286</v>
      </c>
      <c r="B148">
        <v>120.84</v>
      </c>
      <c r="C148">
        <v>0</v>
      </c>
      <c r="D148">
        <v>120.84</v>
      </c>
      <c r="E148">
        <v>120.84</v>
      </c>
      <c r="F148">
        <v>120.2908</v>
      </c>
      <c r="G148">
        <v>7.8220000000000001</v>
      </c>
      <c r="H148">
        <v>128.11279999999999</v>
      </c>
      <c r="I148">
        <v>112.4688</v>
      </c>
      <c r="J148">
        <v>90.371099999999998</v>
      </c>
      <c r="K148">
        <v>39.045299999999997</v>
      </c>
      <c r="L148">
        <v>129.41640000000001</v>
      </c>
      <c r="M148">
        <v>51.325800000000001</v>
      </c>
      <c r="N148">
        <v>88.057900000000004</v>
      </c>
      <c r="O148">
        <v>13.6418</v>
      </c>
      <c r="P148">
        <v>101.69970000000001</v>
      </c>
      <c r="Q148">
        <v>74.4161</v>
      </c>
    </row>
    <row r="149" spans="1:17" x14ac:dyDescent="0.3">
      <c r="A149" t="s">
        <v>3289</v>
      </c>
      <c r="B149">
        <v>67.654300000000006</v>
      </c>
      <c r="C149">
        <v>8.5347000000000008</v>
      </c>
      <c r="D149">
        <v>76.188999999999993</v>
      </c>
      <c r="E149">
        <v>59.119599999999998</v>
      </c>
      <c r="F149">
        <v>68.007300000000001</v>
      </c>
      <c r="G149">
        <v>12.6059</v>
      </c>
      <c r="H149">
        <v>80.613200000000006</v>
      </c>
      <c r="I149">
        <v>55.401400000000002</v>
      </c>
      <c r="J149">
        <v>72.517899999999997</v>
      </c>
      <c r="K149">
        <v>8.2858000000000001</v>
      </c>
      <c r="L149">
        <v>80.803700000000006</v>
      </c>
      <c r="M149">
        <v>64.232100000000003</v>
      </c>
      <c r="N149">
        <v>86.633600000000001</v>
      </c>
      <c r="O149">
        <v>15.532</v>
      </c>
      <c r="P149">
        <v>102.1656</v>
      </c>
      <c r="Q149">
        <v>71.101600000000005</v>
      </c>
    </row>
    <row r="150" spans="1:17" x14ac:dyDescent="0.3">
      <c r="A150" t="s">
        <v>3290</v>
      </c>
      <c r="B150">
        <v>179.9725</v>
      </c>
      <c r="C150">
        <v>19.8688</v>
      </c>
      <c r="D150">
        <v>199.84129999999999</v>
      </c>
      <c r="E150">
        <v>160.1037</v>
      </c>
      <c r="F150">
        <v>285.29000000000002</v>
      </c>
      <c r="G150">
        <v>161.69730000000001</v>
      </c>
      <c r="H150">
        <v>446.9873</v>
      </c>
      <c r="I150">
        <v>123.59269999999999</v>
      </c>
      <c r="J150">
        <v>197.50909999999999</v>
      </c>
      <c r="K150">
        <v>139.86789999999999</v>
      </c>
      <c r="L150">
        <v>337.37700000000001</v>
      </c>
      <c r="M150">
        <v>57.641199999999998</v>
      </c>
      <c r="N150">
        <v>167.64699999999999</v>
      </c>
      <c r="O150">
        <v>112.8295</v>
      </c>
      <c r="P150">
        <v>280.47649999999999</v>
      </c>
      <c r="Q150">
        <v>54.817500000000003</v>
      </c>
    </row>
    <row r="151" spans="1:17" x14ac:dyDescent="0.3">
      <c r="A151" t="s">
        <v>3292</v>
      </c>
      <c r="B151">
        <v>60.873100000000001</v>
      </c>
      <c r="C151">
        <v>71.0488</v>
      </c>
      <c r="D151">
        <v>131.92189999999999</v>
      </c>
      <c r="E151">
        <v>-10.175700000000001</v>
      </c>
      <c r="F151">
        <v>134.70480000000001</v>
      </c>
      <c r="G151">
        <v>134.7963</v>
      </c>
      <c r="H151">
        <v>269.50110000000001</v>
      </c>
      <c r="I151">
        <v>-9.1499999999996404E-2</v>
      </c>
      <c r="J151">
        <v>358.93680000000001</v>
      </c>
      <c r="K151">
        <v>128.11750000000001</v>
      </c>
      <c r="L151">
        <v>487.05430000000001</v>
      </c>
      <c r="M151">
        <v>230.8193</v>
      </c>
      <c r="N151">
        <v>347.26909999999998</v>
      </c>
      <c r="O151">
        <v>215.32169999999999</v>
      </c>
      <c r="P151">
        <v>562.59079999999994</v>
      </c>
      <c r="Q151">
        <v>131.94739999999999</v>
      </c>
    </row>
    <row r="152" spans="1:17" x14ac:dyDescent="0.3">
      <c r="A152" t="s">
        <v>3630</v>
      </c>
      <c r="B152">
        <v>80.177700000000002</v>
      </c>
      <c r="C152">
        <v>3.1953</v>
      </c>
      <c r="D152">
        <v>83.373000000000005</v>
      </c>
      <c r="E152">
        <v>76.982399999999998</v>
      </c>
      <c r="F152">
        <v>86.186899999999994</v>
      </c>
      <c r="G152">
        <v>0.67420000000000002</v>
      </c>
      <c r="H152">
        <v>86.861099999999993</v>
      </c>
      <c r="I152">
        <v>85.512699999999995</v>
      </c>
      <c r="J152">
        <v>89.200800000000001</v>
      </c>
      <c r="K152">
        <v>0.13919999999999999</v>
      </c>
      <c r="L152">
        <v>89.34</v>
      </c>
      <c r="M152">
        <v>89.061599999999999</v>
      </c>
      <c r="N152">
        <v>90.557699999999997</v>
      </c>
      <c r="O152">
        <v>1.1597999999999999</v>
      </c>
      <c r="P152">
        <v>91.717500000000001</v>
      </c>
      <c r="Q152">
        <v>89.397900000000007</v>
      </c>
    </row>
    <row r="153" spans="1:17" x14ac:dyDescent="0.3">
      <c r="A153" t="s">
        <v>4093</v>
      </c>
      <c r="B153">
        <v>74.588499999999996</v>
      </c>
      <c r="C153">
        <v>1.3472</v>
      </c>
      <c r="D153">
        <v>75.935699999999997</v>
      </c>
      <c r="E153">
        <v>73.241299999999995</v>
      </c>
      <c r="F153">
        <v>70.427700000000002</v>
      </c>
      <c r="G153">
        <v>2.4748999999999999</v>
      </c>
      <c r="H153">
        <v>72.902600000000007</v>
      </c>
      <c r="I153">
        <v>67.952799999999996</v>
      </c>
      <c r="J153">
        <v>67.799199999999999</v>
      </c>
      <c r="K153">
        <v>0.50700000000000001</v>
      </c>
      <c r="L153">
        <v>68.306200000000004</v>
      </c>
      <c r="M153">
        <v>67.292199999999994</v>
      </c>
      <c r="N153">
        <v>67.25</v>
      </c>
      <c r="O153">
        <v>0</v>
      </c>
      <c r="P153">
        <v>67.25</v>
      </c>
      <c r="Q153">
        <v>67.25</v>
      </c>
    </row>
    <row r="154" spans="1:17" x14ac:dyDescent="0.3">
      <c r="A154" t="s">
        <v>4094</v>
      </c>
      <c r="B154">
        <v>94.401700000000005</v>
      </c>
      <c r="C154">
        <v>20.772200000000002</v>
      </c>
      <c r="D154">
        <v>115.1739</v>
      </c>
      <c r="E154">
        <v>73.629499999999993</v>
      </c>
      <c r="F154">
        <v>146.10140000000001</v>
      </c>
      <c r="G154">
        <v>34.2727</v>
      </c>
      <c r="H154">
        <v>180.3741</v>
      </c>
      <c r="I154">
        <v>111.8287</v>
      </c>
      <c r="J154">
        <v>138.8443</v>
      </c>
      <c r="K154">
        <v>43.049399999999999</v>
      </c>
      <c r="L154">
        <v>181.8937</v>
      </c>
      <c r="M154">
        <v>95.794899999999998</v>
      </c>
      <c r="N154">
        <v>95.046199999999999</v>
      </c>
      <c r="O154">
        <v>38.698799999999999</v>
      </c>
      <c r="P154">
        <v>133.745</v>
      </c>
      <c r="Q154">
        <v>56.3474</v>
      </c>
    </row>
    <row r="155" spans="1:17" x14ac:dyDescent="0.3">
      <c r="A155" t="s">
        <v>4095</v>
      </c>
      <c r="B155">
        <v>37.8292</v>
      </c>
      <c r="C155">
        <v>0.79879999999999995</v>
      </c>
      <c r="D155">
        <v>38.628</v>
      </c>
      <c r="E155">
        <v>37.0304</v>
      </c>
      <c r="F155">
        <v>42.056199999999997</v>
      </c>
      <c r="G155">
        <v>3.0722</v>
      </c>
      <c r="H155">
        <v>45.128399999999999</v>
      </c>
      <c r="I155">
        <v>38.984000000000002</v>
      </c>
      <c r="J155">
        <v>44.68</v>
      </c>
      <c r="K155">
        <v>1.9692000000000001</v>
      </c>
      <c r="L155">
        <v>46.6492</v>
      </c>
      <c r="M155">
        <v>42.710799999999999</v>
      </c>
      <c r="N155">
        <v>43.132300000000001</v>
      </c>
      <c r="O155">
        <v>3.1787000000000001</v>
      </c>
      <c r="P155">
        <v>46.311</v>
      </c>
      <c r="Q155">
        <v>39.953600000000002</v>
      </c>
    </row>
    <row r="156" spans="1:17" x14ac:dyDescent="0.3">
      <c r="A156" t="s">
        <v>4096</v>
      </c>
      <c r="B156">
        <v>27.86</v>
      </c>
      <c r="C156">
        <v>0</v>
      </c>
      <c r="D156">
        <v>27.86</v>
      </c>
      <c r="E156">
        <v>27.86</v>
      </c>
      <c r="F156">
        <v>41.465699999999998</v>
      </c>
      <c r="G156">
        <v>19.436699999999998</v>
      </c>
      <c r="H156">
        <v>60.9024</v>
      </c>
      <c r="I156">
        <v>22.029</v>
      </c>
      <c r="J156">
        <v>32.5</v>
      </c>
      <c r="K156">
        <v>2.2833000000000001</v>
      </c>
      <c r="L156">
        <v>34.783299999999997</v>
      </c>
      <c r="M156">
        <v>30.216699999999999</v>
      </c>
      <c r="N156">
        <v>31.13</v>
      </c>
      <c r="O156">
        <v>0</v>
      </c>
      <c r="P156">
        <v>31.13</v>
      </c>
      <c r="Q156">
        <v>31.13</v>
      </c>
    </row>
    <row r="157" spans="1:17" x14ac:dyDescent="0.3">
      <c r="A157" t="s">
        <v>4097</v>
      </c>
      <c r="B157">
        <v>47.24</v>
      </c>
      <c r="C157">
        <v>0</v>
      </c>
      <c r="D157">
        <v>47.24</v>
      </c>
      <c r="E157">
        <v>47.24</v>
      </c>
      <c r="F157">
        <v>46.2714</v>
      </c>
      <c r="G157">
        <v>12.934699999999999</v>
      </c>
      <c r="H157">
        <v>59.206099999999999</v>
      </c>
      <c r="I157">
        <v>33.3367</v>
      </c>
      <c r="J157">
        <v>47.692900000000002</v>
      </c>
      <c r="K157">
        <v>13.3408</v>
      </c>
      <c r="L157">
        <v>61.033700000000003</v>
      </c>
      <c r="M157">
        <v>34.3521</v>
      </c>
      <c r="N157">
        <v>59</v>
      </c>
      <c r="O157">
        <v>9.8167000000000009</v>
      </c>
      <c r="P157">
        <v>68.816699999999997</v>
      </c>
      <c r="Q157">
        <v>49.183300000000003</v>
      </c>
    </row>
    <row r="158" spans="1:17" x14ac:dyDescent="0.3">
      <c r="A158" t="s">
        <v>4184</v>
      </c>
      <c r="B158">
        <v>80</v>
      </c>
      <c r="C158">
        <v>0</v>
      </c>
      <c r="D158">
        <v>80</v>
      </c>
      <c r="E158">
        <v>80</v>
      </c>
      <c r="F158">
        <v>80</v>
      </c>
      <c r="G158">
        <v>0</v>
      </c>
      <c r="H158">
        <v>80</v>
      </c>
      <c r="I158">
        <v>80</v>
      </c>
      <c r="J158">
        <v>80</v>
      </c>
      <c r="K158">
        <v>0</v>
      </c>
      <c r="L158">
        <v>80</v>
      </c>
      <c r="M158">
        <v>80</v>
      </c>
      <c r="N158">
        <v>88</v>
      </c>
      <c r="O158">
        <v>0</v>
      </c>
      <c r="P158">
        <v>88</v>
      </c>
      <c r="Q158">
        <v>88</v>
      </c>
    </row>
    <row r="159" spans="1:17" x14ac:dyDescent="0.3">
      <c r="A159" t="s">
        <v>3631</v>
      </c>
      <c r="B159">
        <v>103.09</v>
      </c>
      <c r="C159">
        <v>4</v>
      </c>
      <c r="D159">
        <v>107.09</v>
      </c>
      <c r="E159">
        <v>99.09</v>
      </c>
      <c r="F159">
        <v>106.3646</v>
      </c>
      <c r="G159">
        <v>0.44259999999999999</v>
      </c>
      <c r="H159">
        <v>106.80719999999999</v>
      </c>
      <c r="I159">
        <v>105.922</v>
      </c>
      <c r="J159">
        <v>106.78919999999999</v>
      </c>
      <c r="K159">
        <v>0.13919999999999999</v>
      </c>
      <c r="L159">
        <v>106.9284</v>
      </c>
      <c r="M159">
        <v>106.65</v>
      </c>
      <c r="N159">
        <v>106.66</v>
      </c>
      <c r="O159">
        <v>0</v>
      </c>
      <c r="P159">
        <v>106.66</v>
      </c>
      <c r="Q159">
        <v>106.66</v>
      </c>
    </row>
    <row r="160" spans="1:17" x14ac:dyDescent="0.3">
      <c r="A160" t="s">
        <v>4191</v>
      </c>
      <c r="B160">
        <v>11</v>
      </c>
      <c r="C160">
        <v>0</v>
      </c>
      <c r="D160">
        <v>11</v>
      </c>
      <c r="E160">
        <v>11</v>
      </c>
      <c r="F160">
        <v>11</v>
      </c>
      <c r="G160">
        <v>0</v>
      </c>
      <c r="H160">
        <v>11</v>
      </c>
      <c r="I160">
        <v>11</v>
      </c>
      <c r="J160">
        <v>11</v>
      </c>
      <c r="K160">
        <v>0</v>
      </c>
      <c r="L160">
        <v>11</v>
      </c>
      <c r="M160">
        <v>11</v>
      </c>
      <c r="N160">
        <v>11</v>
      </c>
      <c r="O160">
        <v>0</v>
      </c>
      <c r="P160">
        <v>11</v>
      </c>
      <c r="Q160">
        <v>11</v>
      </c>
    </row>
    <row r="161" spans="1:17" x14ac:dyDescent="0.3">
      <c r="A161" t="s">
        <v>4197</v>
      </c>
      <c r="B161">
        <v>46.25</v>
      </c>
      <c r="C161">
        <v>0</v>
      </c>
      <c r="D161">
        <v>46.25</v>
      </c>
      <c r="E161">
        <v>46.25</v>
      </c>
      <c r="F161">
        <v>46.25</v>
      </c>
      <c r="G161">
        <v>0</v>
      </c>
      <c r="H161">
        <v>46.25</v>
      </c>
      <c r="I161">
        <v>46.25</v>
      </c>
      <c r="J161">
        <v>46.25</v>
      </c>
      <c r="K161">
        <v>0</v>
      </c>
      <c r="L161">
        <v>46.25</v>
      </c>
      <c r="M161">
        <v>46.25</v>
      </c>
      <c r="N161">
        <v>46.25</v>
      </c>
      <c r="O161">
        <v>0</v>
      </c>
      <c r="P161">
        <v>46.25</v>
      </c>
      <c r="Q161">
        <v>46.25</v>
      </c>
    </row>
    <row r="162" spans="1:17" x14ac:dyDescent="0.3">
      <c r="A162" t="s">
        <v>4101</v>
      </c>
      <c r="B162">
        <v>63.5</v>
      </c>
      <c r="C162">
        <v>0</v>
      </c>
      <c r="D162">
        <v>63.5</v>
      </c>
      <c r="E162">
        <v>63.5</v>
      </c>
      <c r="F162">
        <v>63.5</v>
      </c>
      <c r="G162">
        <v>0</v>
      </c>
      <c r="H162">
        <v>63.5</v>
      </c>
      <c r="I162">
        <v>63.5</v>
      </c>
      <c r="J162">
        <v>63.5</v>
      </c>
      <c r="K162">
        <v>0</v>
      </c>
      <c r="L162">
        <v>63.5</v>
      </c>
      <c r="M162">
        <v>63.5</v>
      </c>
      <c r="N162">
        <v>63.5</v>
      </c>
      <c r="O162">
        <v>0</v>
      </c>
      <c r="P162">
        <v>63.5</v>
      </c>
      <c r="Q162">
        <v>63.5</v>
      </c>
    </row>
    <row r="163" spans="1:17" x14ac:dyDescent="0.3">
      <c r="A163" t="s">
        <v>4010</v>
      </c>
      <c r="B163">
        <v>55</v>
      </c>
      <c r="C163">
        <v>0</v>
      </c>
      <c r="D163">
        <v>55</v>
      </c>
      <c r="E163">
        <v>55</v>
      </c>
      <c r="F163">
        <v>23.285699999999999</v>
      </c>
      <c r="G163">
        <v>9.0611999999999995</v>
      </c>
      <c r="H163">
        <v>32.346899999999998</v>
      </c>
      <c r="I163">
        <v>14.224500000000001</v>
      </c>
      <c r="J163">
        <v>18</v>
      </c>
      <c r="K163">
        <v>0</v>
      </c>
      <c r="L163">
        <v>18</v>
      </c>
      <c r="M163">
        <v>18</v>
      </c>
      <c r="N163">
        <v>18</v>
      </c>
      <c r="O163">
        <v>0</v>
      </c>
      <c r="P163">
        <v>18</v>
      </c>
      <c r="Q163">
        <v>18</v>
      </c>
    </row>
    <row r="164" spans="1:17" x14ac:dyDescent="0.3">
      <c r="A164" t="s">
        <v>4103</v>
      </c>
      <c r="B164">
        <v>31.6</v>
      </c>
      <c r="C164">
        <v>0</v>
      </c>
      <c r="D164">
        <v>31.6</v>
      </c>
      <c r="E164">
        <v>31.6</v>
      </c>
      <c r="F164">
        <v>33.4</v>
      </c>
      <c r="G164">
        <v>1.8</v>
      </c>
      <c r="H164">
        <v>35.200000000000003</v>
      </c>
      <c r="I164">
        <v>31.6</v>
      </c>
      <c r="J164">
        <v>35.875</v>
      </c>
      <c r="K164">
        <v>5.0312000000000001</v>
      </c>
      <c r="L164">
        <v>40.906199999999998</v>
      </c>
      <c r="M164">
        <v>30.843800000000002</v>
      </c>
      <c r="N164">
        <v>55.125</v>
      </c>
      <c r="O164">
        <v>38.718800000000002</v>
      </c>
      <c r="P164">
        <v>93.843800000000002</v>
      </c>
      <c r="Q164">
        <v>16.406199999999998</v>
      </c>
    </row>
    <row r="165" spans="1:17" x14ac:dyDescent="0.3">
      <c r="A165" t="s">
        <v>4104</v>
      </c>
      <c r="B165">
        <v>74.572500000000005</v>
      </c>
      <c r="C165">
        <v>34.746200000000002</v>
      </c>
      <c r="D165">
        <v>109.31870000000001</v>
      </c>
      <c r="E165">
        <v>39.826300000000003</v>
      </c>
      <c r="F165">
        <v>52.954300000000003</v>
      </c>
      <c r="G165">
        <v>5.9260999999999999</v>
      </c>
      <c r="H165">
        <v>58.880400000000002</v>
      </c>
      <c r="I165">
        <v>47.028199999999998</v>
      </c>
      <c r="J165">
        <v>68.036699999999996</v>
      </c>
      <c r="K165">
        <v>30.9</v>
      </c>
      <c r="L165">
        <v>98.936700000000002</v>
      </c>
      <c r="M165">
        <v>37.136699999999998</v>
      </c>
      <c r="N165">
        <v>112.2055</v>
      </c>
      <c r="O165">
        <v>53.613599999999998</v>
      </c>
      <c r="P165">
        <v>165.81909999999999</v>
      </c>
      <c r="Q165">
        <v>58.591900000000003</v>
      </c>
    </row>
    <row r="166" spans="1:17" x14ac:dyDescent="0.3">
      <c r="A166" t="s">
        <v>4105</v>
      </c>
      <c r="B166">
        <v>63.619300000000003</v>
      </c>
      <c r="C166">
        <v>8.6842000000000006</v>
      </c>
      <c r="D166">
        <v>72.3035</v>
      </c>
      <c r="E166">
        <v>54.935099999999998</v>
      </c>
      <c r="F166">
        <v>72.430000000000007</v>
      </c>
      <c r="G166">
        <v>1.2184999999999999</v>
      </c>
      <c r="H166">
        <v>73.648499999999999</v>
      </c>
      <c r="I166">
        <v>71.211500000000001</v>
      </c>
      <c r="J166">
        <v>79.612300000000005</v>
      </c>
      <c r="K166">
        <v>2.2372999999999998</v>
      </c>
      <c r="L166">
        <v>81.849599999999995</v>
      </c>
      <c r="M166">
        <v>77.375</v>
      </c>
      <c r="N166">
        <v>65.069999999999993</v>
      </c>
      <c r="O166">
        <v>0</v>
      </c>
      <c r="P166">
        <v>65.069999999999993</v>
      </c>
      <c r="Q166">
        <v>65.069999999999993</v>
      </c>
    </row>
    <row r="167" spans="1:17" x14ac:dyDescent="0.3">
      <c r="A167" t="s">
        <v>4106</v>
      </c>
      <c r="B167">
        <v>43.776200000000003</v>
      </c>
      <c r="C167">
        <v>0.53249999999999997</v>
      </c>
      <c r="D167">
        <v>44.308700000000002</v>
      </c>
      <c r="E167">
        <v>43.243699999999997</v>
      </c>
      <c r="F167">
        <v>43.872100000000003</v>
      </c>
      <c r="G167">
        <v>2.8389000000000002</v>
      </c>
      <c r="H167">
        <v>46.710999999999999</v>
      </c>
      <c r="I167">
        <v>41.033200000000001</v>
      </c>
      <c r="J167">
        <v>1429.8885</v>
      </c>
      <c r="K167">
        <v>2546.7572</v>
      </c>
      <c r="L167">
        <v>3976.6457</v>
      </c>
      <c r="M167">
        <v>-1116.8687</v>
      </c>
      <c r="N167">
        <v>50.366199999999999</v>
      </c>
      <c r="O167">
        <v>0.24360000000000001</v>
      </c>
      <c r="P167">
        <v>50.6098</v>
      </c>
      <c r="Q167">
        <v>50.122599999999998</v>
      </c>
    </row>
    <row r="168" spans="1:17" x14ac:dyDescent="0.3">
      <c r="A168" t="s">
        <v>4107</v>
      </c>
      <c r="B168">
        <v>58.029200000000003</v>
      </c>
      <c r="C168">
        <v>6.6593</v>
      </c>
      <c r="D168">
        <v>64.688500000000005</v>
      </c>
      <c r="E168">
        <v>51.369900000000001</v>
      </c>
      <c r="F168">
        <v>59.614600000000003</v>
      </c>
      <c r="G168">
        <v>6.5926999999999998</v>
      </c>
      <c r="H168">
        <v>66.207300000000004</v>
      </c>
      <c r="I168">
        <v>53.021900000000002</v>
      </c>
      <c r="J168">
        <v>68.343800000000002</v>
      </c>
      <c r="K168">
        <v>7.3019999999999996</v>
      </c>
      <c r="L168">
        <v>75.645799999999994</v>
      </c>
      <c r="M168">
        <v>61.041800000000002</v>
      </c>
      <c r="N168">
        <v>66.6708</v>
      </c>
      <c r="O168">
        <v>7.1516000000000002</v>
      </c>
      <c r="P168">
        <v>73.822400000000002</v>
      </c>
      <c r="Q168">
        <v>59.519199999999998</v>
      </c>
    </row>
    <row r="169" spans="1:17" x14ac:dyDescent="0.3">
      <c r="A169" t="s">
        <v>4108</v>
      </c>
      <c r="B169">
        <v>121.155</v>
      </c>
      <c r="C169">
        <v>0.625</v>
      </c>
      <c r="D169">
        <v>121.78</v>
      </c>
      <c r="E169">
        <v>120.53</v>
      </c>
      <c r="F169">
        <v>125.1469</v>
      </c>
      <c r="G169">
        <v>1.2696000000000001</v>
      </c>
      <c r="H169">
        <v>126.4165</v>
      </c>
      <c r="I169">
        <v>123.87730000000001</v>
      </c>
      <c r="J169">
        <v>137.99</v>
      </c>
      <c r="K169">
        <v>0.48</v>
      </c>
      <c r="L169">
        <v>138.47</v>
      </c>
      <c r="M169">
        <v>137.51</v>
      </c>
      <c r="N169">
        <v>112.32089999999999</v>
      </c>
      <c r="O169">
        <v>4.5797999999999996</v>
      </c>
      <c r="P169">
        <v>116.9007</v>
      </c>
      <c r="Q169">
        <v>107.7411</v>
      </c>
    </row>
    <row r="170" spans="1:17" x14ac:dyDescent="0.3">
      <c r="A170" t="s">
        <v>4109</v>
      </c>
      <c r="B170">
        <v>47.4315</v>
      </c>
      <c r="C170">
        <v>5.4131</v>
      </c>
      <c r="D170">
        <v>52.8446</v>
      </c>
      <c r="E170">
        <v>42.0184</v>
      </c>
      <c r="F170">
        <v>50.99</v>
      </c>
      <c r="G170">
        <v>5.5168999999999997</v>
      </c>
      <c r="H170">
        <v>56.506900000000002</v>
      </c>
      <c r="I170">
        <v>45.473100000000002</v>
      </c>
      <c r="J170">
        <v>53.6462</v>
      </c>
      <c r="K170">
        <v>6.5624000000000002</v>
      </c>
      <c r="L170">
        <v>60.208599999999997</v>
      </c>
      <c r="M170">
        <v>47.083799999999997</v>
      </c>
      <c r="N170">
        <v>51.015000000000001</v>
      </c>
      <c r="O170">
        <v>4.2916999999999996</v>
      </c>
      <c r="P170">
        <v>55.306699999999999</v>
      </c>
      <c r="Q170">
        <v>46.723300000000002</v>
      </c>
    </row>
    <row r="171" spans="1:17" x14ac:dyDescent="0.3">
      <c r="A171" t="s">
        <v>4110</v>
      </c>
      <c r="B171">
        <v>45.139200000000002</v>
      </c>
      <c r="C171">
        <v>0.79879999999999995</v>
      </c>
      <c r="D171">
        <v>45.938000000000002</v>
      </c>
      <c r="E171">
        <v>44.340400000000002</v>
      </c>
      <c r="F171">
        <v>47.65</v>
      </c>
      <c r="G171">
        <v>1.1345000000000001</v>
      </c>
      <c r="H171">
        <v>48.784500000000001</v>
      </c>
      <c r="I171">
        <v>46.515500000000003</v>
      </c>
      <c r="J171">
        <v>53.027999999999999</v>
      </c>
      <c r="K171">
        <v>1.4056</v>
      </c>
      <c r="L171">
        <v>54.433599999999998</v>
      </c>
      <c r="M171">
        <v>51.622399999999999</v>
      </c>
      <c r="N171">
        <v>50.192500000000003</v>
      </c>
      <c r="O171">
        <v>2.5646</v>
      </c>
      <c r="P171">
        <v>52.757100000000001</v>
      </c>
      <c r="Q171">
        <v>47.627899999999997</v>
      </c>
    </row>
    <row r="172" spans="1:17" x14ac:dyDescent="0.3">
      <c r="A172" t="s">
        <v>4111</v>
      </c>
      <c r="B172">
        <v>469.625</v>
      </c>
      <c r="C172">
        <v>18.908300000000001</v>
      </c>
      <c r="D172">
        <v>488.5333</v>
      </c>
      <c r="E172">
        <v>450.7167</v>
      </c>
      <c r="F172">
        <v>503.13080000000002</v>
      </c>
      <c r="G172">
        <v>26.839099999999998</v>
      </c>
      <c r="H172">
        <v>529.96990000000005</v>
      </c>
      <c r="I172">
        <v>476.29169999999999</v>
      </c>
      <c r="J172">
        <v>578.42769999999996</v>
      </c>
      <c r="K172">
        <v>51.427199999999999</v>
      </c>
      <c r="L172">
        <v>629.85490000000004</v>
      </c>
      <c r="M172">
        <v>527.00049999999999</v>
      </c>
      <c r="N172">
        <v>551.52</v>
      </c>
      <c r="O172">
        <v>74.105699999999999</v>
      </c>
      <c r="P172">
        <v>625.62570000000005</v>
      </c>
      <c r="Q172">
        <v>477.41430000000003</v>
      </c>
    </row>
    <row r="173" spans="1:17" x14ac:dyDescent="0.3">
      <c r="A173" t="s">
        <v>4112</v>
      </c>
      <c r="B173">
        <v>62.309199999999997</v>
      </c>
      <c r="C173">
        <v>0.79879999999999995</v>
      </c>
      <c r="D173">
        <v>63.107999999999997</v>
      </c>
      <c r="E173">
        <v>61.510399999999997</v>
      </c>
      <c r="F173">
        <v>65.515000000000001</v>
      </c>
      <c r="G173">
        <v>1.786</v>
      </c>
      <c r="H173">
        <v>67.301000000000002</v>
      </c>
      <c r="I173">
        <v>63.728999999999999</v>
      </c>
      <c r="J173">
        <v>71.25</v>
      </c>
      <c r="K173">
        <v>1.1950000000000001</v>
      </c>
      <c r="L173">
        <v>72.444999999999993</v>
      </c>
      <c r="M173">
        <v>70.055000000000007</v>
      </c>
      <c r="N173">
        <v>60.467300000000002</v>
      </c>
      <c r="O173">
        <v>5.8513999999999999</v>
      </c>
      <c r="P173">
        <v>66.318700000000007</v>
      </c>
      <c r="Q173">
        <v>54.615900000000003</v>
      </c>
    </row>
    <row r="174" spans="1:17" x14ac:dyDescent="0.3">
      <c r="A174" t="s">
        <v>4601</v>
      </c>
      <c r="B174">
        <v>53.2333</v>
      </c>
      <c r="C174">
        <v>8.8656000000000006</v>
      </c>
      <c r="D174">
        <v>62.0989</v>
      </c>
      <c r="E174">
        <v>44.367699999999999</v>
      </c>
      <c r="F174">
        <v>80.323800000000006</v>
      </c>
      <c r="G174">
        <v>20.396899999999999</v>
      </c>
      <c r="H174">
        <v>100.72069999999999</v>
      </c>
      <c r="I174">
        <v>59.926900000000003</v>
      </c>
      <c r="J174">
        <v>92.872</v>
      </c>
      <c r="K174">
        <v>0.36959999999999998</v>
      </c>
      <c r="L174">
        <v>93.241600000000005</v>
      </c>
      <c r="M174">
        <v>92.502399999999994</v>
      </c>
      <c r="N174">
        <v>96.91</v>
      </c>
      <c r="O174">
        <v>7.7142999999999997</v>
      </c>
      <c r="P174">
        <v>104.62430000000001</v>
      </c>
      <c r="Q174">
        <v>89.195700000000002</v>
      </c>
    </row>
    <row r="175" spans="1:17" x14ac:dyDescent="0.3">
      <c r="A175" t="s">
        <v>4405</v>
      </c>
      <c r="B175">
        <v>171.66229999999999</v>
      </c>
      <c r="C175">
        <v>10.385300000000001</v>
      </c>
      <c r="D175">
        <v>182.04759999999999</v>
      </c>
      <c r="E175">
        <v>161.27699999999999</v>
      </c>
      <c r="F175">
        <v>169.3767</v>
      </c>
      <c r="G175">
        <v>16.883299999999998</v>
      </c>
      <c r="H175">
        <v>186.26</v>
      </c>
      <c r="I175">
        <v>152.49340000000001</v>
      </c>
      <c r="J175">
        <v>195.05289999999999</v>
      </c>
      <c r="K175">
        <v>16.505700000000001</v>
      </c>
      <c r="L175">
        <v>211.55860000000001</v>
      </c>
      <c r="M175">
        <v>178.5472</v>
      </c>
      <c r="N175">
        <v>230.5831</v>
      </c>
      <c r="O175">
        <v>29.5367</v>
      </c>
      <c r="P175">
        <v>260.1198</v>
      </c>
      <c r="Q175">
        <v>201.04640000000001</v>
      </c>
    </row>
    <row r="176" spans="1:17" x14ac:dyDescent="0.3">
      <c r="A176" t="s">
        <v>3607</v>
      </c>
      <c r="B176">
        <v>45.360799999999998</v>
      </c>
      <c r="C176">
        <v>9.6781000000000006</v>
      </c>
      <c r="D176">
        <v>55.038899999999998</v>
      </c>
      <c r="E176">
        <v>35.682699999999997</v>
      </c>
      <c r="F176">
        <v>49.543100000000003</v>
      </c>
      <c r="G176">
        <v>9.5062999999999995</v>
      </c>
      <c r="H176">
        <v>59.049399999999999</v>
      </c>
      <c r="I176">
        <v>40.036799999999999</v>
      </c>
      <c r="J176">
        <v>54.036700000000003</v>
      </c>
      <c r="K176">
        <v>10.73</v>
      </c>
      <c r="L176">
        <v>64.7667</v>
      </c>
      <c r="M176">
        <v>43.306699999999999</v>
      </c>
      <c r="N176">
        <v>52.186700000000002</v>
      </c>
      <c r="O176">
        <v>11.4818</v>
      </c>
      <c r="P176">
        <v>63.668500000000002</v>
      </c>
      <c r="Q176">
        <v>40.704900000000002</v>
      </c>
    </row>
    <row r="177" spans="1:17" x14ac:dyDescent="0.3">
      <c r="A177" t="s">
        <v>4408</v>
      </c>
      <c r="B177">
        <v>118.645</v>
      </c>
      <c r="C177">
        <v>0.625</v>
      </c>
      <c r="D177">
        <v>119.27</v>
      </c>
      <c r="E177">
        <v>118.02</v>
      </c>
      <c r="F177">
        <v>93.668300000000002</v>
      </c>
      <c r="G177">
        <v>14.4178</v>
      </c>
      <c r="H177">
        <v>108.0861</v>
      </c>
      <c r="I177">
        <v>79.250500000000002</v>
      </c>
      <c r="J177">
        <v>86.052899999999994</v>
      </c>
      <c r="K177">
        <v>2.6612</v>
      </c>
      <c r="L177">
        <v>88.714100000000002</v>
      </c>
      <c r="M177">
        <v>83.3917</v>
      </c>
      <c r="N177">
        <v>90.71</v>
      </c>
      <c r="O177">
        <v>0</v>
      </c>
      <c r="P177">
        <v>90.71</v>
      </c>
      <c r="Q177">
        <v>90.71</v>
      </c>
    </row>
    <row r="178" spans="1:17" x14ac:dyDescent="0.3">
      <c r="A178" t="s">
        <v>4116</v>
      </c>
      <c r="B178">
        <v>40.111400000000003</v>
      </c>
      <c r="C178">
        <v>0.98329999999999995</v>
      </c>
      <c r="D178">
        <v>41.094700000000003</v>
      </c>
      <c r="E178">
        <v>39.128100000000003</v>
      </c>
      <c r="F178">
        <v>43.4833</v>
      </c>
      <c r="G178">
        <v>1.2311000000000001</v>
      </c>
      <c r="H178">
        <v>44.714399999999998</v>
      </c>
      <c r="I178">
        <v>42.252200000000002</v>
      </c>
      <c r="J178">
        <v>45.981400000000001</v>
      </c>
      <c r="K178">
        <v>1.1762999999999999</v>
      </c>
      <c r="L178">
        <v>47.157699999999998</v>
      </c>
      <c r="M178">
        <v>44.805100000000003</v>
      </c>
      <c r="N178">
        <v>48.04</v>
      </c>
      <c r="O178">
        <v>0</v>
      </c>
      <c r="P178">
        <v>48.04</v>
      </c>
      <c r="Q178">
        <v>48.04</v>
      </c>
    </row>
    <row r="179" spans="1:17" x14ac:dyDescent="0.3">
      <c r="A179" t="s">
        <v>4117</v>
      </c>
      <c r="B179">
        <v>43.539200000000001</v>
      </c>
      <c r="C179">
        <v>0.79879999999999995</v>
      </c>
      <c r="D179">
        <v>44.338000000000001</v>
      </c>
      <c r="E179">
        <v>42.740400000000001</v>
      </c>
      <c r="F179">
        <v>47.24</v>
      </c>
      <c r="G179">
        <v>0.86150000000000004</v>
      </c>
      <c r="H179">
        <v>48.101500000000001</v>
      </c>
      <c r="I179">
        <v>46.378500000000003</v>
      </c>
      <c r="J179">
        <v>55.184600000000003</v>
      </c>
      <c r="K179">
        <v>1.6772</v>
      </c>
      <c r="L179">
        <v>56.861800000000002</v>
      </c>
      <c r="M179">
        <v>53.507399999999997</v>
      </c>
      <c r="N179">
        <v>55.886200000000002</v>
      </c>
      <c r="O179">
        <v>2.8395000000000001</v>
      </c>
      <c r="P179">
        <v>58.725700000000003</v>
      </c>
      <c r="Q179">
        <v>53.046700000000001</v>
      </c>
    </row>
    <row r="180" spans="1:17" x14ac:dyDescent="0.3">
      <c r="A180" t="s">
        <v>4512</v>
      </c>
      <c r="B180">
        <v>51.827500000000001</v>
      </c>
      <c r="C180">
        <v>5.0811999999999999</v>
      </c>
      <c r="D180">
        <v>56.908700000000003</v>
      </c>
      <c r="E180">
        <v>46.746299999999998</v>
      </c>
      <c r="F180">
        <v>58.553100000000001</v>
      </c>
      <c r="G180">
        <v>1.0566</v>
      </c>
      <c r="H180">
        <v>59.609699999999997</v>
      </c>
      <c r="I180">
        <v>57.496499999999997</v>
      </c>
      <c r="J180">
        <v>75.03</v>
      </c>
      <c r="K180">
        <v>2.1086</v>
      </c>
      <c r="L180">
        <v>77.138599999999997</v>
      </c>
      <c r="M180">
        <v>72.921400000000006</v>
      </c>
      <c r="N180">
        <v>87.034599999999998</v>
      </c>
      <c r="O180">
        <v>2.3466999999999998</v>
      </c>
      <c r="P180">
        <v>89.381299999999996</v>
      </c>
      <c r="Q180">
        <v>84.687899999999999</v>
      </c>
    </row>
    <row r="181" spans="1:17" x14ac:dyDescent="0.3">
      <c r="A181" t="s">
        <v>4119</v>
      </c>
      <c r="B181">
        <v>77.405000000000001</v>
      </c>
      <c r="C181">
        <v>0.625</v>
      </c>
      <c r="D181">
        <v>78.03</v>
      </c>
      <c r="E181">
        <v>76.78</v>
      </c>
      <c r="F181">
        <v>80.043099999999995</v>
      </c>
      <c r="G181">
        <v>1.0566</v>
      </c>
      <c r="H181">
        <v>81.099699999999999</v>
      </c>
      <c r="I181">
        <v>78.986500000000007</v>
      </c>
      <c r="J181">
        <v>83.376000000000005</v>
      </c>
      <c r="K181">
        <v>10.9229</v>
      </c>
      <c r="L181">
        <v>94.298900000000003</v>
      </c>
      <c r="M181">
        <v>72.453100000000006</v>
      </c>
      <c r="N181">
        <v>99.476900000000001</v>
      </c>
      <c r="O181">
        <v>0.23430000000000001</v>
      </c>
      <c r="P181">
        <v>99.711200000000005</v>
      </c>
      <c r="Q181">
        <v>99.242599999999996</v>
      </c>
    </row>
    <row r="182" spans="1:17" x14ac:dyDescent="0.3">
      <c r="A182" t="s">
        <v>2028</v>
      </c>
      <c r="J182">
        <v>82.0886</v>
      </c>
      <c r="K182">
        <v>3.1223999999999998</v>
      </c>
      <c r="L182">
        <v>85.210999999999999</v>
      </c>
      <c r="M182">
        <v>78.966200000000001</v>
      </c>
      <c r="N182">
        <v>91.04</v>
      </c>
      <c r="O182">
        <v>0.50670000000000004</v>
      </c>
      <c r="P182">
        <v>91.546700000000001</v>
      </c>
      <c r="Q182">
        <v>90.533299999999997</v>
      </c>
    </row>
    <row r="183" spans="1:17" x14ac:dyDescent="0.3">
      <c r="A183" t="s">
        <v>3633</v>
      </c>
      <c r="B183">
        <v>50</v>
      </c>
      <c r="C183">
        <v>0</v>
      </c>
      <c r="D183">
        <v>50</v>
      </c>
      <c r="E183">
        <v>50</v>
      </c>
      <c r="F183">
        <v>50</v>
      </c>
      <c r="G183">
        <v>0</v>
      </c>
      <c r="H183">
        <v>50</v>
      </c>
      <c r="I183">
        <v>50</v>
      </c>
      <c r="J183">
        <v>54.64</v>
      </c>
      <c r="K183">
        <v>6.1867000000000001</v>
      </c>
      <c r="L183">
        <v>60.826700000000002</v>
      </c>
      <c r="M183">
        <v>48.453299999999999</v>
      </c>
      <c r="N183">
        <v>56.906700000000001</v>
      </c>
      <c r="O183">
        <v>4.6756000000000002</v>
      </c>
      <c r="P183">
        <v>61.582299999999996</v>
      </c>
      <c r="Q183">
        <v>52.231099999999998</v>
      </c>
    </row>
    <row r="184" spans="1:17" x14ac:dyDescent="0.3">
      <c r="A184" t="s">
        <v>4632</v>
      </c>
      <c r="B184">
        <v>61.11</v>
      </c>
      <c r="C184">
        <v>0.77780000000000005</v>
      </c>
      <c r="D184">
        <v>61.887799999999999</v>
      </c>
      <c r="E184">
        <v>60.3322</v>
      </c>
      <c r="F184">
        <v>63.767699999999998</v>
      </c>
      <c r="G184">
        <v>1.2567999999999999</v>
      </c>
      <c r="H184">
        <v>65.024500000000003</v>
      </c>
      <c r="I184">
        <v>62.510899999999999</v>
      </c>
      <c r="J184">
        <v>65.426699999999997</v>
      </c>
      <c r="K184">
        <v>0.44719999999999999</v>
      </c>
      <c r="L184">
        <v>65.873900000000006</v>
      </c>
      <c r="M184">
        <v>64.979500000000002</v>
      </c>
      <c r="N184">
        <v>69.12</v>
      </c>
      <c r="O184">
        <v>1.6867000000000001</v>
      </c>
      <c r="P184">
        <v>70.806700000000006</v>
      </c>
      <c r="Q184">
        <v>67.433300000000003</v>
      </c>
    </row>
    <row r="185" spans="1:17" x14ac:dyDescent="0.3">
      <c r="A185" t="s">
        <v>3634</v>
      </c>
      <c r="B185">
        <v>106.4267</v>
      </c>
      <c r="C185">
        <v>4.1288999999999998</v>
      </c>
      <c r="D185">
        <v>110.5556</v>
      </c>
      <c r="E185">
        <v>102.2978</v>
      </c>
      <c r="F185">
        <v>113.3146</v>
      </c>
      <c r="G185">
        <v>0.1449</v>
      </c>
      <c r="H185">
        <v>113.45950000000001</v>
      </c>
      <c r="I185">
        <v>113.16970000000001</v>
      </c>
      <c r="J185">
        <v>113.41</v>
      </c>
      <c r="K185">
        <v>0.14000000000000001</v>
      </c>
      <c r="L185">
        <v>113.55</v>
      </c>
      <c r="M185">
        <v>113.27</v>
      </c>
      <c r="N185">
        <v>113.27</v>
      </c>
      <c r="O185">
        <v>0</v>
      </c>
      <c r="P185">
        <v>113.27</v>
      </c>
      <c r="Q185">
        <v>113.27</v>
      </c>
    </row>
    <row r="186" spans="1:17" x14ac:dyDescent="0.3">
      <c r="A186" t="s">
        <v>3635</v>
      </c>
      <c r="B186">
        <v>106.7877</v>
      </c>
      <c r="C186">
        <v>4.2476000000000003</v>
      </c>
      <c r="D186">
        <v>111.03530000000001</v>
      </c>
      <c r="E186">
        <v>102.5401</v>
      </c>
      <c r="F186">
        <v>114.37690000000001</v>
      </c>
      <c r="G186">
        <v>0.96499999999999997</v>
      </c>
      <c r="H186">
        <v>115.3419</v>
      </c>
      <c r="I186">
        <v>113.4119</v>
      </c>
      <c r="J186">
        <v>170.46459999999999</v>
      </c>
      <c r="K186">
        <v>93.350099999999998</v>
      </c>
      <c r="L186">
        <v>263.81470000000002</v>
      </c>
      <c r="M186">
        <v>77.114500000000007</v>
      </c>
      <c r="N186">
        <v>120.1831</v>
      </c>
      <c r="O186">
        <v>0.78110000000000002</v>
      </c>
      <c r="P186">
        <v>120.96420000000001</v>
      </c>
      <c r="Q186">
        <v>119.402</v>
      </c>
    </row>
    <row r="187" spans="1:17" x14ac:dyDescent="0.3">
      <c r="A187" t="s">
        <v>4121</v>
      </c>
      <c r="B187">
        <v>59.718499999999999</v>
      </c>
      <c r="C187">
        <v>22.1464</v>
      </c>
      <c r="D187">
        <v>81.864900000000006</v>
      </c>
      <c r="E187">
        <v>37.572099999999999</v>
      </c>
      <c r="F187">
        <v>55.8215</v>
      </c>
      <c r="G187">
        <v>3.8719999999999999</v>
      </c>
      <c r="H187">
        <v>59.6935</v>
      </c>
      <c r="I187">
        <v>51.9495</v>
      </c>
      <c r="J187">
        <v>59.613100000000003</v>
      </c>
      <c r="K187">
        <v>0.47720000000000001</v>
      </c>
      <c r="L187">
        <v>60.090299999999999</v>
      </c>
      <c r="M187">
        <v>59.135899999999999</v>
      </c>
      <c r="N187">
        <v>62.430799999999998</v>
      </c>
      <c r="O187">
        <v>2.0066000000000002</v>
      </c>
      <c r="P187">
        <v>64.437399999999997</v>
      </c>
      <c r="Q187">
        <v>60.424199999999999</v>
      </c>
    </row>
    <row r="188" spans="1:17" x14ac:dyDescent="0.3">
      <c r="A188" t="s">
        <v>4122</v>
      </c>
      <c r="B188">
        <v>64.395399999999995</v>
      </c>
      <c r="C188">
        <v>10.452199999999999</v>
      </c>
      <c r="D188">
        <v>74.8476</v>
      </c>
      <c r="E188">
        <v>53.943199999999997</v>
      </c>
      <c r="F188">
        <v>68.972300000000004</v>
      </c>
      <c r="G188">
        <v>9.9716000000000005</v>
      </c>
      <c r="H188">
        <v>78.943899999999999</v>
      </c>
      <c r="I188">
        <v>59.000700000000002</v>
      </c>
      <c r="J188">
        <v>75.277699999999996</v>
      </c>
      <c r="K188">
        <v>15.7349</v>
      </c>
      <c r="L188">
        <v>91.012600000000006</v>
      </c>
      <c r="M188">
        <v>59.5428</v>
      </c>
      <c r="N188">
        <v>79.763800000000003</v>
      </c>
      <c r="O188">
        <v>17.8398</v>
      </c>
      <c r="P188">
        <v>97.6036</v>
      </c>
      <c r="Q188">
        <v>61.923999999999999</v>
      </c>
    </row>
    <row r="189" spans="1:17" x14ac:dyDescent="0.3">
      <c r="A189" t="s">
        <v>2038</v>
      </c>
      <c r="B189">
        <v>87.53</v>
      </c>
      <c r="C189">
        <v>0</v>
      </c>
      <c r="D189">
        <v>87.53</v>
      </c>
      <c r="E189">
        <v>87.53</v>
      </c>
      <c r="J189">
        <v>79.400000000000006</v>
      </c>
      <c r="K189">
        <v>0</v>
      </c>
      <c r="L189">
        <v>79.400000000000006</v>
      </c>
      <c r="M189">
        <v>79.400000000000006</v>
      </c>
      <c r="N189">
        <v>99.676900000000003</v>
      </c>
      <c r="O189">
        <v>19.941400000000002</v>
      </c>
      <c r="P189">
        <v>119.6183</v>
      </c>
      <c r="Q189">
        <v>79.735500000000002</v>
      </c>
    </row>
    <row r="190" spans="1:17" x14ac:dyDescent="0.3">
      <c r="A190" t="s">
        <v>3636</v>
      </c>
      <c r="B190">
        <v>159.81460000000001</v>
      </c>
      <c r="C190">
        <v>15.5467</v>
      </c>
      <c r="D190">
        <v>175.3613</v>
      </c>
      <c r="E190">
        <v>144.2679</v>
      </c>
      <c r="F190">
        <v>168.85</v>
      </c>
      <c r="G190">
        <v>19.395399999999999</v>
      </c>
      <c r="H190">
        <v>188.24539999999999</v>
      </c>
      <c r="I190">
        <v>149.4546</v>
      </c>
      <c r="J190">
        <v>173.21709999999999</v>
      </c>
      <c r="K190">
        <v>42.7986</v>
      </c>
      <c r="L190">
        <v>216.01570000000001</v>
      </c>
      <c r="M190">
        <v>130.41849999999999</v>
      </c>
      <c r="N190">
        <v>206.61850000000001</v>
      </c>
      <c r="O190">
        <v>37.721400000000003</v>
      </c>
      <c r="P190">
        <v>244.3399</v>
      </c>
      <c r="Q190">
        <v>168.89709999999999</v>
      </c>
    </row>
    <row r="191" spans="1:17" x14ac:dyDescent="0.3">
      <c r="A191" t="s">
        <v>3855</v>
      </c>
      <c r="B191">
        <v>59.531700000000001</v>
      </c>
      <c r="C191">
        <v>7.9543999999999997</v>
      </c>
      <c r="D191">
        <v>67.486099999999993</v>
      </c>
      <c r="E191">
        <v>51.577300000000001</v>
      </c>
      <c r="F191">
        <v>54.321399999999997</v>
      </c>
      <c r="G191">
        <v>5.7967000000000004</v>
      </c>
      <c r="H191">
        <v>60.118099999999998</v>
      </c>
      <c r="I191">
        <v>48.524700000000003</v>
      </c>
      <c r="J191">
        <v>52.195</v>
      </c>
      <c r="K191">
        <v>0.55500000000000005</v>
      </c>
      <c r="L191">
        <v>52.75</v>
      </c>
      <c r="M191">
        <v>51.64</v>
      </c>
      <c r="N191">
        <v>53.374600000000001</v>
      </c>
      <c r="O191">
        <v>1.7509999999999999</v>
      </c>
      <c r="P191">
        <v>55.125599999999999</v>
      </c>
      <c r="Q191">
        <v>51.623600000000003</v>
      </c>
    </row>
    <row r="192" spans="1:17" x14ac:dyDescent="0.3">
      <c r="A192" t="s">
        <v>4124</v>
      </c>
      <c r="B192">
        <v>68.709999999999994</v>
      </c>
      <c r="C192">
        <v>14.875400000000001</v>
      </c>
      <c r="D192">
        <v>83.585400000000007</v>
      </c>
      <c r="E192">
        <v>53.834600000000002</v>
      </c>
      <c r="F192">
        <v>69.355400000000003</v>
      </c>
      <c r="G192">
        <v>14.595000000000001</v>
      </c>
      <c r="H192">
        <v>83.950400000000002</v>
      </c>
      <c r="I192">
        <v>54.760399999999997</v>
      </c>
      <c r="J192">
        <v>73.028499999999994</v>
      </c>
      <c r="K192">
        <v>14.707800000000001</v>
      </c>
      <c r="L192">
        <v>87.7363</v>
      </c>
      <c r="M192">
        <v>58.320700000000002</v>
      </c>
      <c r="N192">
        <v>72.693100000000001</v>
      </c>
      <c r="O192">
        <v>14.938700000000001</v>
      </c>
      <c r="P192">
        <v>87.631799999999998</v>
      </c>
      <c r="Q192">
        <v>57.754399999999997</v>
      </c>
    </row>
    <row r="193" spans="1:17" x14ac:dyDescent="0.3">
      <c r="A193" t="s">
        <v>4125</v>
      </c>
      <c r="B193">
        <v>89.666200000000003</v>
      </c>
      <c r="C193">
        <v>18.491</v>
      </c>
      <c r="D193">
        <v>108.1572</v>
      </c>
      <c r="E193">
        <v>71.175200000000004</v>
      </c>
      <c r="F193">
        <v>100.58620000000001</v>
      </c>
      <c r="G193">
        <v>23.2193</v>
      </c>
      <c r="H193">
        <v>123.80549999999999</v>
      </c>
      <c r="I193">
        <v>77.366900000000001</v>
      </c>
      <c r="J193">
        <v>101.83459999999999</v>
      </c>
      <c r="K193">
        <v>20.2864</v>
      </c>
      <c r="L193">
        <v>122.121</v>
      </c>
      <c r="M193">
        <v>81.548199999999994</v>
      </c>
      <c r="N193">
        <v>99.57</v>
      </c>
      <c r="O193">
        <v>13.3169</v>
      </c>
      <c r="P193">
        <v>112.8869</v>
      </c>
      <c r="Q193">
        <v>86.253100000000003</v>
      </c>
    </row>
    <row r="194" spans="1:17" x14ac:dyDescent="0.3">
      <c r="A194" t="s">
        <v>3637</v>
      </c>
      <c r="B194">
        <v>71.06</v>
      </c>
      <c r="C194">
        <v>0.69230000000000003</v>
      </c>
      <c r="D194">
        <v>71.752300000000005</v>
      </c>
      <c r="E194">
        <v>70.367699999999999</v>
      </c>
      <c r="F194">
        <v>72.740799999999993</v>
      </c>
      <c r="G194">
        <v>0.2225</v>
      </c>
      <c r="H194">
        <v>72.963300000000004</v>
      </c>
      <c r="I194">
        <v>72.518299999999996</v>
      </c>
      <c r="J194">
        <v>75.518500000000003</v>
      </c>
      <c r="K194">
        <v>3.1089000000000002</v>
      </c>
      <c r="L194">
        <v>78.627399999999994</v>
      </c>
      <c r="M194">
        <v>72.409599999999998</v>
      </c>
      <c r="N194">
        <v>79.56</v>
      </c>
      <c r="O194">
        <v>0</v>
      </c>
      <c r="P194">
        <v>79.56</v>
      </c>
      <c r="Q194">
        <v>79.56</v>
      </c>
    </row>
    <row r="195" spans="1:17" x14ac:dyDescent="0.3">
      <c r="A195" t="s">
        <v>3512</v>
      </c>
      <c r="B195">
        <v>160.4392</v>
      </c>
      <c r="C195">
        <v>0.79879999999999995</v>
      </c>
      <c r="D195">
        <v>161.238</v>
      </c>
      <c r="E195">
        <v>159.6404</v>
      </c>
      <c r="F195">
        <v>165.44149999999999</v>
      </c>
      <c r="G195">
        <v>1.3065</v>
      </c>
      <c r="H195">
        <v>166.74799999999999</v>
      </c>
      <c r="I195">
        <v>164.13499999999999</v>
      </c>
      <c r="J195">
        <v>166.80619999999999</v>
      </c>
      <c r="K195">
        <v>0.30819999999999997</v>
      </c>
      <c r="L195">
        <v>167.11439999999999</v>
      </c>
      <c r="M195">
        <v>166.49799999999999</v>
      </c>
      <c r="N195">
        <v>166.52</v>
      </c>
      <c r="O195">
        <v>0</v>
      </c>
      <c r="P195">
        <v>166.52</v>
      </c>
      <c r="Q195">
        <v>166.52</v>
      </c>
    </row>
    <row r="196" spans="1:17" x14ac:dyDescent="0.3">
      <c r="A196" t="s">
        <v>4127</v>
      </c>
      <c r="B196">
        <v>110.33920000000001</v>
      </c>
      <c r="C196">
        <v>0.79879999999999995</v>
      </c>
      <c r="D196">
        <v>111.13800000000001</v>
      </c>
      <c r="E196">
        <v>109.54040000000001</v>
      </c>
      <c r="F196">
        <v>112.8669</v>
      </c>
      <c r="G196">
        <v>1.1033999999999999</v>
      </c>
      <c r="H196">
        <v>113.97029999999999</v>
      </c>
      <c r="I196">
        <v>111.76349999999999</v>
      </c>
      <c r="J196">
        <v>125.9954</v>
      </c>
      <c r="K196">
        <v>17.719200000000001</v>
      </c>
      <c r="L196">
        <v>143.71459999999999</v>
      </c>
      <c r="M196">
        <v>108.2762</v>
      </c>
      <c r="N196">
        <v>114.31</v>
      </c>
      <c r="O196">
        <v>0</v>
      </c>
      <c r="P196">
        <v>114.31</v>
      </c>
      <c r="Q196">
        <v>114.31</v>
      </c>
    </row>
    <row r="197" spans="1:17" x14ac:dyDescent="0.3">
      <c r="A197" t="s">
        <v>4409</v>
      </c>
      <c r="B197">
        <v>102.79</v>
      </c>
      <c r="C197">
        <v>0</v>
      </c>
      <c r="D197">
        <v>102.79</v>
      </c>
      <c r="E197">
        <v>102.79</v>
      </c>
      <c r="F197">
        <v>105.6725</v>
      </c>
      <c r="G197">
        <v>0.94869999999999999</v>
      </c>
      <c r="H197">
        <v>106.6212</v>
      </c>
      <c r="I197">
        <v>104.7238</v>
      </c>
      <c r="J197">
        <v>107.0433</v>
      </c>
      <c r="K197">
        <v>0.35110000000000002</v>
      </c>
      <c r="L197">
        <v>107.3944</v>
      </c>
      <c r="M197">
        <v>106.6922</v>
      </c>
      <c r="N197">
        <v>106.78</v>
      </c>
      <c r="O197">
        <v>0</v>
      </c>
      <c r="P197">
        <v>106.78</v>
      </c>
      <c r="Q197">
        <v>106.78</v>
      </c>
    </row>
    <row r="198" spans="1:17" x14ac:dyDescent="0.3">
      <c r="A198" t="s">
        <v>3553</v>
      </c>
      <c r="B198">
        <v>83.477699999999999</v>
      </c>
      <c r="C198">
        <v>5.4112</v>
      </c>
      <c r="D198">
        <v>88.888900000000007</v>
      </c>
      <c r="E198">
        <v>78.066500000000005</v>
      </c>
      <c r="F198">
        <v>90.013099999999994</v>
      </c>
      <c r="G198">
        <v>1.3889</v>
      </c>
      <c r="H198">
        <v>91.402000000000001</v>
      </c>
      <c r="I198">
        <v>88.624200000000002</v>
      </c>
      <c r="J198">
        <v>92.93</v>
      </c>
      <c r="K198">
        <v>0.51690000000000003</v>
      </c>
      <c r="L198">
        <v>93.446899999999999</v>
      </c>
      <c r="M198">
        <v>92.4131</v>
      </c>
      <c r="N198">
        <v>92.48</v>
      </c>
      <c r="O198">
        <v>0</v>
      </c>
      <c r="P198">
        <v>92.48</v>
      </c>
      <c r="Q198">
        <v>92.48</v>
      </c>
    </row>
    <row r="199" spans="1:17" x14ac:dyDescent="0.3">
      <c r="A199" t="s">
        <v>4129</v>
      </c>
      <c r="B199">
        <v>51.99</v>
      </c>
      <c r="C199">
        <v>1</v>
      </c>
      <c r="D199">
        <v>52.99</v>
      </c>
      <c r="E199">
        <v>50.99</v>
      </c>
      <c r="F199">
        <v>55.055</v>
      </c>
      <c r="G199">
        <v>1.5649999999999999</v>
      </c>
      <c r="H199">
        <v>56.62</v>
      </c>
      <c r="I199">
        <v>53.49</v>
      </c>
      <c r="J199">
        <v>56.296700000000001</v>
      </c>
      <c r="K199">
        <v>0.43109999999999998</v>
      </c>
      <c r="L199">
        <v>56.727800000000002</v>
      </c>
      <c r="M199">
        <v>55.865600000000001</v>
      </c>
      <c r="N199">
        <v>55.65</v>
      </c>
      <c r="O199">
        <v>0</v>
      </c>
      <c r="P199">
        <v>55.65</v>
      </c>
      <c r="Q199">
        <v>55.65</v>
      </c>
    </row>
    <row r="200" spans="1:17" x14ac:dyDescent="0.3">
      <c r="A200" t="s">
        <v>4130</v>
      </c>
      <c r="B200">
        <v>62.989100000000001</v>
      </c>
      <c r="C200">
        <v>0.6694</v>
      </c>
      <c r="D200">
        <v>63.658499999999997</v>
      </c>
      <c r="E200">
        <v>62.319699999999997</v>
      </c>
      <c r="F200">
        <v>65.5869</v>
      </c>
      <c r="G200">
        <v>1.048</v>
      </c>
      <c r="H200">
        <v>66.634900000000002</v>
      </c>
      <c r="I200">
        <v>64.538899999999998</v>
      </c>
      <c r="J200">
        <v>66.91</v>
      </c>
      <c r="K200">
        <v>0.38</v>
      </c>
      <c r="L200">
        <v>67.290000000000006</v>
      </c>
      <c r="M200">
        <v>66.53</v>
      </c>
      <c r="N200">
        <v>66.922300000000007</v>
      </c>
      <c r="O200">
        <v>0.66390000000000005</v>
      </c>
      <c r="P200">
        <v>67.586200000000005</v>
      </c>
      <c r="Q200">
        <v>66.258399999999995</v>
      </c>
    </row>
    <row r="201" spans="1:17" x14ac:dyDescent="0.3">
      <c r="A201" t="s">
        <v>3417</v>
      </c>
      <c r="B201">
        <v>154.4667</v>
      </c>
      <c r="C201">
        <v>3.3243999999999998</v>
      </c>
      <c r="D201">
        <v>157.7911</v>
      </c>
      <c r="E201">
        <v>151.14230000000001</v>
      </c>
      <c r="F201">
        <v>161.71</v>
      </c>
      <c r="G201">
        <v>2.5</v>
      </c>
      <c r="H201">
        <v>164.21</v>
      </c>
      <c r="I201">
        <v>159.21</v>
      </c>
      <c r="J201">
        <v>163.17670000000001</v>
      </c>
      <c r="K201">
        <v>0.68889999999999996</v>
      </c>
      <c r="L201">
        <v>163.8656</v>
      </c>
      <c r="M201">
        <v>162.48779999999999</v>
      </c>
      <c r="N201">
        <v>162.66</v>
      </c>
      <c r="O201">
        <v>0</v>
      </c>
      <c r="P201">
        <v>162.66</v>
      </c>
      <c r="Q201">
        <v>162.66</v>
      </c>
    </row>
    <row r="202" spans="1:17" x14ac:dyDescent="0.3">
      <c r="A202" t="s">
        <v>3952</v>
      </c>
      <c r="B202">
        <v>350.8843</v>
      </c>
      <c r="C202">
        <v>9.9436999999999998</v>
      </c>
      <c r="D202">
        <v>360.82799999999997</v>
      </c>
      <c r="E202">
        <v>340.94060000000002</v>
      </c>
      <c r="F202">
        <v>317.38139999999999</v>
      </c>
      <c r="G202">
        <v>76.071799999999996</v>
      </c>
      <c r="H202">
        <v>393.45319999999998</v>
      </c>
      <c r="I202">
        <v>241.30959999999999</v>
      </c>
      <c r="J202">
        <v>363.29570000000001</v>
      </c>
      <c r="K202">
        <v>0.47510000000000002</v>
      </c>
      <c r="L202">
        <v>363.77080000000001</v>
      </c>
      <c r="M202">
        <v>362.82060000000001</v>
      </c>
      <c r="N202">
        <v>294.733</v>
      </c>
      <c r="O202">
        <v>47.656399999999998</v>
      </c>
      <c r="P202">
        <v>342.38940000000002</v>
      </c>
      <c r="Q202">
        <v>247.07660000000001</v>
      </c>
    </row>
    <row r="203" spans="1:17" x14ac:dyDescent="0.3">
      <c r="A203" t="s">
        <v>3639</v>
      </c>
      <c r="B203">
        <v>64.196899999999999</v>
      </c>
      <c r="C203">
        <v>22.4696</v>
      </c>
      <c r="D203">
        <v>86.666499999999999</v>
      </c>
      <c r="E203">
        <v>41.7273</v>
      </c>
      <c r="F203">
        <v>61.686700000000002</v>
      </c>
      <c r="G203">
        <v>23.2773</v>
      </c>
      <c r="H203">
        <v>84.963999999999999</v>
      </c>
      <c r="I203">
        <v>38.409399999999998</v>
      </c>
      <c r="J203">
        <v>62.227899999999998</v>
      </c>
      <c r="K203">
        <v>22.627600000000001</v>
      </c>
      <c r="L203">
        <v>84.855500000000006</v>
      </c>
      <c r="M203">
        <v>39.600299999999997</v>
      </c>
      <c r="N203">
        <v>73.817999999999998</v>
      </c>
      <c r="O203">
        <v>27.2819</v>
      </c>
      <c r="P203">
        <v>101.09990000000001</v>
      </c>
      <c r="Q203">
        <v>46.536099999999998</v>
      </c>
    </row>
    <row r="204" spans="1:17" x14ac:dyDescent="0.3">
      <c r="A204" t="s">
        <v>4132</v>
      </c>
      <c r="B204">
        <v>187.9177</v>
      </c>
      <c r="C204">
        <v>92.092500000000001</v>
      </c>
      <c r="D204">
        <v>280.0102</v>
      </c>
      <c r="E204">
        <v>95.825199999999995</v>
      </c>
      <c r="F204">
        <v>157.96770000000001</v>
      </c>
      <c r="G204">
        <v>64.230699999999999</v>
      </c>
      <c r="H204">
        <v>222.19839999999999</v>
      </c>
      <c r="I204">
        <v>93.736999999999995</v>
      </c>
      <c r="J204">
        <v>178.23</v>
      </c>
      <c r="K204">
        <v>93.84</v>
      </c>
      <c r="L204">
        <v>272.07</v>
      </c>
      <c r="M204">
        <v>84.39</v>
      </c>
      <c r="N204">
        <v>136.96360000000001</v>
      </c>
      <c r="O204">
        <v>42.781199999999998</v>
      </c>
      <c r="P204">
        <v>179.7448</v>
      </c>
      <c r="Q204">
        <v>94.182400000000001</v>
      </c>
    </row>
    <row r="205" spans="1:17" x14ac:dyDescent="0.3">
      <c r="A205" t="s">
        <v>3640</v>
      </c>
      <c r="B205">
        <v>54.200800000000001</v>
      </c>
      <c r="C205">
        <v>2.2532999999999999</v>
      </c>
      <c r="D205">
        <v>56.454099999999997</v>
      </c>
      <c r="E205">
        <v>51.947499999999998</v>
      </c>
      <c r="F205">
        <v>59.623800000000003</v>
      </c>
      <c r="G205">
        <v>1.2393000000000001</v>
      </c>
      <c r="H205">
        <v>60.863100000000003</v>
      </c>
      <c r="I205">
        <v>58.384500000000003</v>
      </c>
      <c r="J205">
        <v>60.9131</v>
      </c>
      <c r="K205">
        <v>0.21870000000000001</v>
      </c>
      <c r="L205">
        <v>61.131799999999998</v>
      </c>
      <c r="M205">
        <v>60.694400000000002</v>
      </c>
      <c r="N205">
        <v>59.279200000000003</v>
      </c>
      <c r="O205">
        <v>0.66039999999999999</v>
      </c>
      <c r="P205">
        <v>59.939599999999999</v>
      </c>
      <c r="Q205">
        <v>58.6188</v>
      </c>
    </row>
    <row r="206" spans="1:17" x14ac:dyDescent="0.3">
      <c r="A206" t="s">
        <v>3641</v>
      </c>
      <c r="B206">
        <v>69.9131</v>
      </c>
      <c r="C206">
        <v>6.9888000000000003</v>
      </c>
      <c r="D206">
        <v>76.901899999999998</v>
      </c>
      <c r="E206">
        <v>62.924300000000002</v>
      </c>
      <c r="F206">
        <v>72.083799999999997</v>
      </c>
      <c r="G206">
        <v>4.8395000000000001</v>
      </c>
      <c r="H206">
        <v>76.923299999999998</v>
      </c>
      <c r="I206">
        <v>67.244299999999996</v>
      </c>
      <c r="J206">
        <v>75.568600000000004</v>
      </c>
      <c r="K206">
        <v>9.5452999999999992</v>
      </c>
      <c r="L206">
        <v>85.113900000000001</v>
      </c>
      <c r="M206">
        <v>66.023300000000006</v>
      </c>
      <c r="N206">
        <v>88.605400000000003</v>
      </c>
      <c r="O206">
        <v>13.469799999999999</v>
      </c>
      <c r="P206">
        <v>102.0752</v>
      </c>
      <c r="Q206">
        <v>75.135599999999997</v>
      </c>
    </row>
    <row r="207" spans="1:17" x14ac:dyDescent="0.3">
      <c r="A207" t="s">
        <v>3642</v>
      </c>
      <c r="B207">
        <v>256.47000000000003</v>
      </c>
      <c r="C207">
        <v>24.8262</v>
      </c>
      <c r="D207">
        <v>281.2962</v>
      </c>
      <c r="E207">
        <v>231.6438</v>
      </c>
      <c r="F207">
        <v>273.63569999999999</v>
      </c>
      <c r="G207">
        <v>43.5867</v>
      </c>
      <c r="H207">
        <v>317.22239999999999</v>
      </c>
      <c r="I207">
        <v>230.04900000000001</v>
      </c>
      <c r="J207">
        <v>278.74770000000001</v>
      </c>
      <c r="K207">
        <v>31.096299999999999</v>
      </c>
      <c r="L207">
        <v>309.84399999999999</v>
      </c>
      <c r="M207">
        <v>247.6514</v>
      </c>
      <c r="N207">
        <v>253.28229999999999</v>
      </c>
      <c r="O207">
        <v>20.319400000000002</v>
      </c>
      <c r="P207">
        <v>273.60169999999999</v>
      </c>
      <c r="Q207">
        <v>232.96289999999999</v>
      </c>
    </row>
    <row r="208" spans="1:17" x14ac:dyDescent="0.3">
      <c r="A208" t="s">
        <v>3643</v>
      </c>
      <c r="B208">
        <v>81.651499999999999</v>
      </c>
      <c r="C208">
        <v>3.4598</v>
      </c>
      <c r="D208">
        <v>85.1113</v>
      </c>
      <c r="E208">
        <v>78.191699999999997</v>
      </c>
      <c r="F208">
        <v>87.501499999999993</v>
      </c>
      <c r="G208">
        <v>10.3795</v>
      </c>
      <c r="H208">
        <v>97.881</v>
      </c>
      <c r="I208">
        <v>77.122</v>
      </c>
      <c r="J208">
        <v>83.933099999999996</v>
      </c>
      <c r="K208">
        <v>3.1242999999999999</v>
      </c>
      <c r="L208">
        <v>87.057400000000001</v>
      </c>
      <c r="M208">
        <v>80.808800000000005</v>
      </c>
      <c r="N208">
        <v>89.01</v>
      </c>
      <c r="O208">
        <v>0</v>
      </c>
      <c r="P208">
        <v>89.01</v>
      </c>
      <c r="Q208">
        <v>89.01</v>
      </c>
    </row>
    <row r="209" spans="1:17" x14ac:dyDescent="0.3">
      <c r="A209" t="s">
        <v>4414</v>
      </c>
      <c r="B209">
        <v>35.200000000000003</v>
      </c>
      <c r="C209">
        <v>0.33329999999999999</v>
      </c>
      <c r="D209">
        <v>35.533299999999997</v>
      </c>
      <c r="E209">
        <v>34.866700000000002</v>
      </c>
      <c r="F209">
        <v>36.929200000000002</v>
      </c>
      <c r="G209">
        <v>1.0097</v>
      </c>
      <c r="H209">
        <v>37.938899999999997</v>
      </c>
      <c r="I209">
        <v>35.919499999999999</v>
      </c>
      <c r="J209">
        <v>38.204999999999998</v>
      </c>
      <c r="K209">
        <v>0.36499999999999999</v>
      </c>
      <c r="L209">
        <v>38.57</v>
      </c>
      <c r="M209">
        <v>37.840000000000003</v>
      </c>
      <c r="N209">
        <v>37.840000000000003</v>
      </c>
      <c r="O209">
        <v>0</v>
      </c>
      <c r="P209">
        <v>37.840000000000003</v>
      </c>
      <c r="Q209">
        <v>37.840000000000003</v>
      </c>
    </row>
    <row r="210" spans="1:17" x14ac:dyDescent="0.3">
      <c r="A210" t="s">
        <v>4134</v>
      </c>
      <c r="B210">
        <v>38.583799999999997</v>
      </c>
      <c r="C210">
        <v>3.2805</v>
      </c>
      <c r="D210">
        <v>41.8643</v>
      </c>
      <c r="E210">
        <v>35.3033</v>
      </c>
      <c r="F210">
        <v>48.455399999999997</v>
      </c>
      <c r="G210">
        <v>18.817599999999999</v>
      </c>
      <c r="H210">
        <v>67.272999999999996</v>
      </c>
      <c r="I210">
        <v>29.637799999999999</v>
      </c>
      <c r="J210">
        <v>53.907699999999998</v>
      </c>
      <c r="K210">
        <v>14.154400000000001</v>
      </c>
      <c r="L210">
        <v>68.062100000000001</v>
      </c>
      <c r="M210">
        <v>39.753300000000003</v>
      </c>
      <c r="N210">
        <v>50.22</v>
      </c>
      <c r="O210">
        <v>0</v>
      </c>
      <c r="P210">
        <v>50.22</v>
      </c>
      <c r="Q210">
        <v>50.22</v>
      </c>
    </row>
    <row r="211" spans="1:17" x14ac:dyDescent="0.3">
      <c r="A211" t="s">
        <v>3644</v>
      </c>
      <c r="B211">
        <v>156.44</v>
      </c>
      <c r="C211">
        <v>0</v>
      </c>
      <c r="D211">
        <v>156.44</v>
      </c>
      <c r="E211">
        <v>156.44</v>
      </c>
      <c r="J211">
        <v>111.7</v>
      </c>
      <c r="K211">
        <v>0</v>
      </c>
      <c r="L211">
        <v>111.7</v>
      </c>
      <c r="M211">
        <v>111.7</v>
      </c>
    </row>
    <row r="212" spans="1:17" x14ac:dyDescent="0.3">
      <c r="A212" t="s">
        <v>3418</v>
      </c>
      <c r="B212">
        <v>123.07859999999999</v>
      </c>
      <c r="C212">
        <v>42.129800000000003</v>
      </c>
      <c r="D212">
        <v>165.20840000000001</v>
      </c>
      <c r="E212">
        <v>80.948800000000006</v>
      </c>
      <c r="F212">
        <v>121.20829999999999</v>
      </c>
      <c r="G212">
        <v>42.331099999999999</v>
      </c>
      <c r="H212">
        <v>163.5394</v>
      </c>
      <c r="I212">
        <v>78.877200000000002</v>
      </c>
      <c r="J212">
        <v>131.71860000000001</v>
      </c>
      <c r="K212">
        <v>40.046900000000001</v>
      </c>
      <c r="L212">
        <v>171.7655</v>
      </c>
      <c r="M212">
        <v>91.671700000000001</v>
      </c>
      <c r="N212">
        <v>107.0562</v>
      </c>
      <c r="O212">
        <v>24.351900000000001</v>
      </c>
      <c r="P212">
        <v>131.40809999999999</v>
      </c>
      <c r="Q212">
        <v>82.704300000000003</v>
      </c>
    </row>
    <row r="213" spans="1:17" x14ac:dyDescent="0.3">
      <c r="A213" t="s">
        <v>4135</v>
      </c>
      <c r="B213">
        <v>38.04</v>
      </c>
      <c r="C213">
        <v>1</v>
      </c>
      <c r="D213">
        <v>39.04</v>
      </c>
      <c r="E213">
        <v>37.04</v>
      </c>
      <c r="F213">
        <v>43.846699999999998</v>
      </c>
      <c r="G213">
        <v>1.5222</v>
      </c>
      <c r="H213">
        <v>45.368899999999996</v>
      </c>
      <c r="I213">
        <v>42.3245</v>
      </c>
      <c r="J213">
        <v>45.5929</v>
      </c>
      <c r="K213">
        <v>0.46039999999999998</v>
      </c>
      <c r="L213">
        <v>46.0533</v>
      </c>
      <c r="M213">
        <v>45.1325</v>
      </c>
      <c r="N213">
        <v>44.58</v>
      </c>
      <c r="O213">
        <v>1.5867</v>
      </c>
      <c r="P213">
        <v>46.166699999999999</v>
      </c>
      <c r="Q213">
        <v>42.993299999999998</v>
      </c>
    </row>
    <row r="214" spans="1:17" x14ac:dyDescent="0.3">
      <c r="A214" t="s">
        <v>4136</v>
      </c>
      <c r="B214">
        <v>75.62</v>
      </c>
      <c r="C214">
        <v>59.456000000000003</v>
      </c>
      <c r="D214">
        <v>135.07599999999999</v>
      </c>
      <c r="E214">
        <v>16.164000000000001</v>
      </c>
      <c r="F214">
        <v>43.838000000000001</v>
      </c>
      <c r="G214">
        <v>2.5024000000000002</v>
      </c>
      <c r="H214">
        <v>46.340400000000002</v>
      </c>
      <c r="I214">
        <v>41.335599999999999</v>
      </c>
      <c r="J214">
        <v>46.996699999999997</v>
      </c>
      <c r="K214">
        <v>0.76780000000000004</v>
      </c>
      <c r="L214">
        <v>47.764499999999998</v>
      </c>
      <c r="M214">
        <v>46.228900000000003</v>
      </c>
      <c r="N214">
        <v>51.445</v>
      </c>
      <c r="O214">
        <v>5.7816999999999998</v>
      </c>
      <c r="P214">
        <v>57.226700000000001</v>
      </c>
      <c r="Q214">
        <v>45.6633</v>
      </c>
    </row>
    <row r="215" spans="1:17" x14ac:dyDescent="0.3">
      <c r="A215" t="s">
        <v>4137</v>
      </c>
      <c r="B215">
        <v>352.07769999999999</v>
      </c>
      <c r="C215">
        <v>22.934899999999999</v>
      </c>
      <c r="D215">
        <v>375.01260000000002</v>
      </c>
      <c r="E215">
        <v>329.14280000000002</v>
      </c>
      <c r="F215">
        <v>349.90379999999999</v>
      </c>
      <c r="G215">
        <v>10.5444</v>
      </c>
      <c r="H215">
        <v>360.44819999999999</v>
      </c>
      <c r="I215">
        <v>339.35939999999999</v>
      </c>
      <c r="J215">
        <v>308.57330000000002</v>
      </c>
      <c r="K215">
        <v>66.126199999999997</v>
      </c>
      <c r="L215">
        <v>374.6995</v>
      </c>
      <c r="M215">
        <v>242.44710000000001</v>
      </c>
      <c r="N215">
        <v>346.76920000000001</v>
      </c>
      <c r="O215">
        <v>0.65329999999999999</v>
      </c>
      <c r="P215">
        <v>347.42250000000001</v>
      </c>
      <c r="Q215">
        <v>346.11590000000001</v>
      </c>
    </row>
    <row r="216" spans="1:17" x14ac:dyDescent="0.3">
      <c r="A216" t="s">
        <v>4138</v>
      </c>
      <c r="B216">
        <v>389.63</v>
      </c>
      <c r="C216">
        <v>14.083299999999999</v>
      </c>
      <c r="D216">
        <v>403.7133</v>
      </c>
      <c r="E216">
        <v>375.54669999999999</v>
      </c>
      <c r="F216">
        <v>379.54</v>
      </c>
      <c r="G216">
        <v>0.27689999999999998</v>
      </c>
      <c r="H216">
        <v>379.81689999999998</v>
      </c>
      <c r="I216">
        <v>379.26310000000001</v>
      </c>
      <c r="J216">
        <v>380.9221</v>
      </c>
      <c r="K216">
        <v>0.65659999999999996</v>
      </c>
      <c r="L216">
        <v>381.57870000000003</v>
      </c>
      <c r="M216">
        <v>380.26549999999997</v>
      </c>
      <c r="N216">
        <v>381.04</v>
      </c>
      <c r="O216">
        <v>0.50770000000000004</v>
      </c>
      <c r="P216">
        <v>381.54770000000002</v>
      </c>
      <c r="Q216">
        <v>380.53230000000002</v>
      </c>
    </row>
    <row r="217" spans="1:17" x14ac:dyDescent="0.3">
      <c r="A217" t="s">
        <v>4415</v>
      </c>
      <c r="B217">
        <v>107.215</v>
      </c>
      <c r="C217">
        <v>0.625</v>
      </c>
      <c r="D217">
        <v>107.84</v>
      </c>
      <c r="E217">
        <v>106.59</v>
      </c>
      <c r="F217">
        <v>116.7946</v>
      </c>
      <c r="G217">
        <v>5.0651000000000002</v>
      </c>
      <c r="H217">
        <v>121.8597</v>
      </c>
      <c r="I217">
        <v>111.7295</v>
      </c>
      <c r="J217">
        <v>121.94499999999999</v>
      </c>
      <c r="K217">
        <v>0.46500000000000002</v>
      </c>
      <c r="L217">
        <v>122.41</v>
      </c>
      <c r="M217">
        <v>121.48</v>
      </c>
      <c r="N217">
        <v>121.48</v>
      </c>
      <c r="O217">
        <v>0</v>
      </c>
      <c r="P217">
        <v>121.48</v>
      </c>
      <c r="Q217">
        <v>121.48</v>
      </c>
    </row>
    <row r="218" spans="1:17" x14ac:dyDescent="0.3">
      <c r="A218" t="s">
        <v>4140</v>
      </c>
      <c r="B218">
        <v>180.83850000000001</v>
      </c>
      <c r="C218">
        <v>25.2043</v>
      </c>
      <c r="D218">
        <v>206.0428</v>
      </c>
      <c r="E218">
        <v>155.63419999999999</v>
      </c>
      <c r="F218">
        <v>183.65860000000001</v>
      </c>
      <c r="G218">
        <v>41.935299999999998</v>
      </c>
      <c r="H218">
        <v>225.59389999999999</v>
      </c>
      <c r="I218">
        <v>141.72329999999999</v>
      </c>
      <c r="J218">
        <v>246.75640000000001</v>
      </c>
      <c r="K218">
        <v>39.205500000000001</v>
      </c>
      <c r="L218">
        <v>285.96190000000001</v>
      </c>
      <c r="M218">
        <v>207.55090000000001</v>
      </c>
      <c r="N218">
        <v>225.47499999999999</v>
      </c>
      <c r="O218">
        <v>31.0486</v>
      </c>
      <c r="P218">
        <v>256.52359999999999</v>
      </c>
      <c r="Q218">
        <v>194.4264</v>
      </c>
    </row>
    <row r="219" spans="1:17" x14ac:dyDescent="0.3">
      <c r="A219" t="s">
        <v>3645</v>
      </c>
      <c r="B219">
        <v>55.262300000000003</v>
      </c>
      <c r="C219">
        <v>9.5146999999999995</v>
      </c>
      <c r="D219">
        <v>64.777000000000001</v>
      </c>
      <c r="E219">
        <v>45.747599999999998</v>
      </c>
      <c r="F219">
        <v>55.333300000000001</v>
      </c>
      <c r="G219">
        <v>0.95109999999999995</v>
      </c>
      <c r="H219">
        <v>56.284399999999998</v>
      </c>
      <c r="I219">
        <v>54.382199999999997</v>
      </c>
      <c r="J219">
        <v>56.424999999999997</v>
      </c>
      <c r="K219">
        <v>0.33500000000000002</v>
      </c>
      <c r="L219">
        <v>56.76</v>
      </c>
      <c r="M219">
        <v>56.09</v>
      </c>
      <c r="N219">
        <v>56.09</v>
      </c>
      <c r="O219">
        <v>0</v>
      </c>
      <c r="P219">
        <v>56.09</v>
      </c>
      <c r="Q219">
        <v>56.09</v>
      </c>
    </row>
    <row r="220" spans="1:17" x14ac:dyDescent="0.3">
      <c r="A220" t="s">
        <v>4141</v>
      </c>
      <c r="B220">
        <v>44.174999999999997</v>
      </c>
      <c r="C220">
        <v>0.625</v>
      </c>
      <c r="D220">
        <v>44.8</v>
      </c>
      <c r="E220">
        <v>43.55</v>
      </c>
      <c r="F220">
        <v>45.139200000000002</v>
      </c>
      <c r="G220">
        <v>2.5257999999999998</v>
      </c>
      <c r="H220">
        <v>47.664999999999999</v>
      </c>
      <c r="I220">
        <v>42.613399999999999</v>
      </c>
      <c r="J220">
        <v>48.04</v>
      </c>
      <c r="K220">
        <v>0.39</v>
      </c>
      <c r="L220">
        <v>48.43</v>
      </c>
      <c r="M220">
        <v>47.65</v>
      </c>
      <c r="N220">
        <v>47.65</v>
      </c>
      <c r="O220">
        <v>0</v>
      </c>
      <c r="P220">
        <v>47.65</v>
      </c>
      <c r="Q220">
        <v>47.65</v>
      </c>
    </row>
    <row r="221" spans="1:17" x14ac:dyDescent="0.3">
      <c r="A221" t="s">
        <v>3961</v>
      </c>
      <c r="B221">
        <v>43.465000000000003</v>
      </c>
      <c r="C221">
        <v>3.4333</v>
      </c>
      <c r="D221">
        <v>46.898299999999999</v>
      </c>
      <c r="E221">
        <v>40.031700000000001</v>
      </c>
      <c r="F221">
        <v>57.112900000000003</v>
      </c>
      <c r="G221">
        <v>3.4089999999999998</v>
      </c>
      <c r="H221">
        <v>60.521900000000002</v>
      </c>
      <c r="I221">
        <v>53.703899999999997</v>
      </c>
      <c r="J221">
        <v>60.6</v>
      </c>
      <c r="K221">
        <v>0.49</v>
      </c>
      <c r="L221">
        <v>61.09</v>
      </c>
      <c r="M221">
        <v>60.11</v>
      </c>
      <c r="N221">
        <v>60.11</v>
      </c>
      <c r="O221">
        <v>0</v>
      </c>
      <c r="P221">
        <v>60.11</v>
      </c>
      <c r="Q221">
        <v>60.11</v>
      </c>
    </row>
    <row r="222" spans="1:17" x14ac:dyDescent="0.3">
      <c r="A222" t="s">
        <v>4143</v>
      </c>
      <c r="B222">
        <v>70.130700000000004</v>
      </c>
      <c r="C222">
        <v>39.946899999999999</v>
      </c>
      <c r="D222">
        <v>110.0776</v>
      </c>
      <c r="E222">
        <v>30.183800000000002</v>
      </c>
      <c r="F222">
        <v>51.718499999999999</v>
      </c>
      <c r="G222">
        <v>3.0163000000000002</v>
      </c>
      <c r="H222">
        <v>54.7348</v>
      </c>
      <c r="I222">
        <v>48.702199999999998</v>
      </c>
      <c r="J222">
        <v>56.1723</v>
      </c>
      <c r="K222">
        <v>0.48209999999999997</v>
      </c>
      <c r="L222">
        <v>56.654400000000003</v>
      </c>
      <c r="M222">
        <v>55.690199999999997</v>
      </c>
      <c r="N222">
        <v>55.65</v>
      </c>
      <c r="O222">
        <v>0</v>
      </c>
      <c r="P222">
        <v>55.65</v>
      </c>
      <c r="Q222">
        <v>55.65</v>
      </c>
    </row>
    <row r="223" spans="1:17" x14ac:dyDescent="0.3">
      <c r="A223" t="s">
        <v>3654</v>
      </c>
      <c r="B223">
        <v>61.059199999999997</v>
      </c>
      <c r="C223">
        <v>0.79879999999999995</v>
      </c>
      <c r="D223">
        <v>61.857999999999997</v>
      </c>
      <c r="E223">
        <v>60.260399999999997</v>
      </c>
      <c r="F223">
        <v>65.116900000000001</v>
      </c>
      <c r="G223">
        <v>2.5059</v>
      </c>
      <c r="H223">
        <v>67.622799999999998</v>
      </c>
      <c r="I223">
        <v>62.610999999999997</v>
      </c>
      <c r="J223">
        <v>67.290800000000004</v>
      </c>
      <c r="K223">
        <v>1.1034999999999999</v>
      </c>
      <c r="L223">
        <v>68.394300000000001</v>
      </c>
      <c r="M223">
        <v>66.187299999999993</v>
      </c>
      <c r="N223">
        <v>67.5</v>
      </c>
      <c r="O223">
        <v>0</v>
      </c>
      <c r="P223">
        <v>67.5</v>
      </c>
      <c r="Q223">
        <v>67.5</v>
      </c>
    </row>
    <row r="224" spans="1:17" x14ac:dyDescent="0.3">
      <c r="A224" t="s">
        <v>4332</v>
      </c>
      <c r="B224">
        <v>298.52</v>
      </c>
      <c r="C224">
        <v>0.72</v>
      </c>
      <c r="D224">
        <v>299.24</v>
      </c>
      <c r="E224">
        <v>297.8</v>
      </c>
      <c r="F224">
        <v>300.685</v>
      </c>
      <c r="G224">
        <v>0.60829999999999995</v>
      </c>
      <c r="H224">
        <v>301.29329999999999</v>
      </c>
      <c r="I224">
        <v>300.07670000000002</v>
      </c>
      <c r="J224">
        <v>302.12709999999998</v>
      </c>
      <c r="K224">
        <v>0.32819999999999999</v>
      </c>
      <c r="L224">
        <v>302.45530000000002</v>
      </c>
      <c r="M224">
        <v>301.7989</v>
      </c>
      <c r="N224">
        <v>301.83999999999997</v>
      </c>
      <c r="O224">
        <v>0</v>
      </c>
      <c r="P224">
        <v>301.83999999999997</v>
      </c>
      <c r="Q224">
        <v>301.83999999999997</v>
      </c>
    </row>
    <row r="225" spans="1:17" x14ac:dyDescent="0.3">
      <c r="A225" t="s">
        <v>3704</v>
      </c>
      <c r="B225">
        <v>104.92230000000001</v>
      </c>
      <c r="C225">
        <v>2.7616999999999998</v>
      </c>
      <c r="D225">
        <v>107.684</v>
      </c>
      <c r="E225">
        <v>102.1606</v>
      </c>
      <c r="F225">
        <v>96.259299999999996</v>
      </c>
      <c r="G225">
        <v>13.057</v>
      </c>
      <c r="H225">
        <v>109.3163</v>
      </c>
      <c r="I225">
        <v>83.202299999999994</v>
      </c>
      <c r="J225">
        <v>118.5369</v>
      </c>
      <c r="K225">
        <v>3.6429999999999998</v>
      </c>
      <c r="L225">
        <v>122.1799</v>
      </c>
      <c r="M225">
        <v>114.8939</v>
      </c>
      <c r="N225">
        <v>167.9177</v>
      </c>
      <c r="O225">
        <v>83.654200000000003</v>
      </c>
      <c r="P225">
        <v>251.5719</v>
      </c>
      <c r="Q225">
        <v>84.263499999999993</v>
      </c>
    </row>
    <row r="226" spans="1:17" x14ac:dyDescent="0.3">
      <c r="A226" t="s">
        <v>3293</v>
      </c>
      <c r="B226">
        <v>699.97460000000001</v>
      </c>
      <c r="C226">
        <v>52.174300000000002</v>
      </c>
      <c r="D226">
        <v>752.14890000000003</v>
      </c>
      <c r="E226">
        <v>647.80029999999999</v>
      </c>
      <c r="F226">
        <v>915.81</v>
      </c>
      <c r="G226">
        <v>158.3443</v>
      </c>
      <c r="H226">
        <v>1074.1542999999999</v>
      </c>
      <c r="I226">
        <v>757.46569999999997</v>
      </c>
      <c r="J226">
        <v>1049.6608000000001</v>
      </c>
      <c r="K226">
        <v>52.811700000000002</v>
      </c>
      <c r="L226">
        <v>1102.4725000000001</v>
      </c>
      <c r="M226">
        <v>996.84910000000002</v>
      </c>
      <c r="N226">
        <v>1091.0027</v>
      </c>
      <c r="O226">
        <v>49.131599999999999</v>
      </c>
      <c r="P226">
        <v>1140.1342999999999</v>
      </c>
      <c r="Q226">
        <v>1041.8711000000001</v>
      </c>
    </row>
    <row r="227" spans="1:17" x14ac:dyDescent="0.3">
      <c r="A227" t="s">
        <v>3296</v>
      </c>
      <c r="B227">
        <v>645.91210000000001</v>
      </c>
      <c r="C227">
        <v>81.456299999999999</v>
      </c>
      <c r="D227">
        <v>727.36839999999995</v>
      </c>
      <c r="E227">
        <v>564.45579999999995</v>
      </c>
      <c r="F227">
        <v>859.16800000000001</v>
      </c>
      <c r="G227">
        <v>184.89869999999999</v>
      </c>
      <c r="H227">
        <v>1044.0667000000001</v>
      </c>
      <c r="I227">
        <v>674.26930000000004</v>
      </c>
      <c r="J227">
        <v>934.98620000000005</v>
      </c>
      <c r="K227">
        <v>135.9025</v>
      </c>
      <c r="L227">
        <v>1070.8887</v>
      </c>
      <c r="M227">
        <v>799.08370000000002</v>
      </c>
      <c r="N227">
        <v>1102.5863999999999</v>
      </c>
      <c r="O227">
        <v>151.28149999999999</v>
      </c>
      <c r="P227">
        <v>1253.8679</v>
      </c>
      <c r="Q227">
        <v>951.30489999999998</v>
      </c>
    </row>
    <row r="228" spans="1:17" x14ac:dyDescent="0.3">
      <c r="A228" t="s">
        <v>4145</v>
      </c>
      <c r="B228">
        <v>168.5291</v>
      </c>
      <c r="C228">
        <v>13.927899999999999</v>
      </c>
      <c r="D228">
        <v>182.45699999999999</v>
      </c>
      <c r="E228">
        <v>154.60120000000001</v>
      </c>
      <c r="F228">
        <v>162.8493</v>
      </c>
      <c r="G228">
        <v>25.590699999999998</v>
      </c>
      <c r="H228">
        <v>188.44</v>
      </c>
      <c r="I228">
        <v>137.2586</v>
      </c>
      <c r="J228">
        <v>195.9443</v>
      </c>
      <c r="K228">
        <v>0.74939999999999996</v>
      </c>
      <c r="L228">
        <v>196.69370000000001</v>
      </c>
      <c r="M228">
        <v>195.19489999999999</v>
      </c>
      <c r="N228">
        <v>198.14449999999999</v>
      </c>
      <c r="O228">
        <v>2.8083</v>
      </c>
      <c r="P228">
        <v>200.9528</v>
      </c>
      <c r="Q228">
        <v>195.33619999999999</v>
      </c>
    </row>
    <row r="229" spans="1:17" x14ac:dyDescent="0.3">
      <c r="A229" t="s">
        <v>4146</v>
      </c>
      <c r="B229">
        <v>91.006399999999999</v>
      </c>
      <c r="C229">
        <v>21.1706</v>
      </c>
      <c r="D229">
        <v>112.17700000000001</v>
      </c>
      <c r="E229">
        <v>69.835800000000006</v>
      </c>
      <c r="F229">
        <v>96.040800000000004</v>
      </c>
      <c r="G229">
        <v>21.131699999999999</v>
      </c>
      <c r="H229">
        <v>117.1725</v>
      </c>
      <c r="I229">
        <v>74.909099999999995</v>
      </c>
      <c r="J229">
        <v>86.361000000000004</v>
      </c>
      <c r="K229">
        <v>15.3256</v>
      </c>
      <c r="L229">
        <v>101.6866</v>
      </c>
      <c r="M229">
        <v>71.035399999999996</v>
      </c>
      <c r="N229">
        <v>76.205600000000004</v>
      </c>
      <c r="O229">
        <v>1.3253999999999999</v>
      </c>
      <c r="P229">
        <v>77.531000000000006</v>
      </c>
      <c r="Q229">
        <v>74.880200000000002</v>
      </c>
    </row>
    <row r="230" spans="1:17" x14ac:dyDescent="0.3">
      <c r="A230" t="s">
        <v>4147</v>
      </c>
      <c r="B230">
        <v>29.543800000000001</v>
      </c>
      <c r="C230">
        <v>1.3179000000000001</v>
      </c>
      <c r="D230">
        <v>30.861699999999999</v>
      </c>
      <c r="E230">
        <v>28.225899999999999</v>
      </c>
      <c r="F230">
        <v>28.58</v>
      </c>
      <c r="G230">
        <v>0</v>
      </c>
      <c r="H230">
        <v>28.58</v>
      </c>
      <c r="I230">
        <v>28.58</v>
      </c>
      <c r="J230">
        <v>32.5</v>
      </c>
      <c r="K230">
        <v>0</v>
      </c>
      <c r="L230">
        <v>32.5</v>
      </c>
      <c r="M230">
        <v>32.5</v>
      </c>
      <c r="N230">
        <v>32.5</v>
      </c>
      <c r="O230">
        <v>0</v>
      </c>
      <c r="P230">
        <v>32.5</v>
      </c>
      <c r="Q230">
        <v>32.5</v>
      </c>
    </row>
    <row r="231" spans="1:17" x14ac:dyDescent="0.3">
      <c r="A231" t="s">
        <v>4148</v>
      </c>
      <c r="B231">
        <v>194.16</v>
      </c>
      <c r="C231">
        <v>3.1661999999999999</v>
      </c>
      <c r="D231">
        <v>197.3262</v>
      </c>
      <c r="E231">
        <v>190.99379999999999</v>
      </c>
      <c r="F231">
        <v>197.59</v>
      </c>
      <c r="G231">
        <v>0</v>
      </c>
      <c r="H231">
        <v>197.59</v>
      </c>
      <c r="I231">
        <v>197.59</v>
      </c>
      <c r="J231">
        <v>198.04310000000001</v>
      </c>
      <c r="K231">
        <v>4.8284000000000002</v>
      </c>
      <c r="L231">
        <v>202.8715</v>
      </c>
      <c r="M231">
        <v>193.21469999999999</v>
      </c>
      <c r="N231">
        <v>194.12</v>
      </c>
      <c r="O231">
        <v>0</v>
      </c>
      <c r="P231">
        <v>194.12</v>
      </c>
      <c r="Q231">
        <v>194.12</v>
      </c>
    </row>
    <row r="232" spans="1:17" x14ac:dyDescent="0.3">
      <c r="A232" t="s">
        <v>4149</v>
      </c>
      <c r="B232">
        <v>683.33590000000004</v>
      </c>
      <c r="C232">
        <v>163.8639</v>
      </c>
      <c r="D232">
        <v>847.19979999999998</v>
      </c>
      <c r="E232">
        <v>519.47199999999998</v>
      </c>
      <c r="F232">
        <v>790.95050000000003</v>
      </c>
      <c r="G232">
        <v>223.84180000000001</v>
      </c>
      <c r="H232">
        <v>1014.7923</v>
      </c>
      <c r="I232">
        <v>567.1087</v>
      </c>
      <c r="J232">
        <v>866.64110000000005</v>
      </c>
      <c r="K232">
        <v>262.20299999999997</v>
      </c>
      <c r="L232">
        <v>1128.8441</v>
      </c>
      <c r="M232">
        <v>604.43809999999996</v>
      </c>
      <c r="N232">
        <v>1067.6080999999999</v>
      </c>
      <c r="O232">
        <v>523.91869999999994</v>
      </c>
      <c r="P232">
        <v>1591.5268000000001</v>
      </c>
      <c r="Q232">
        <v>543.68939999999998</v>
      </c>
    </row>
    <row r="233" spans="1:17" x14ac:dyDescent="0.3">
      <c r="A233" t="s">
        <v>4004</v>
      </c>
      <c r="B233">
        <v>100.8515</v>
      </c>
      <c r="C233">
        <v>1.3321000000000001</v>
      </c>
      <c r="D233">
        <v>102.1836</v>
      </c>
      <c r="E233">
        <v>99.519400000000005</v>
      </c>
      <c r="F233">
        <v>101.93380000000001</v>
      </c>
      <c r="G233">
        <v>13.986700000000001</v>
      </c>
      <c r="H233">
        <v>115.9205</v>
      </c>
      <c r="I233">
        <v>87.947100000000006</v>
      </c>
      <c r="J233">
        <v>130.04079999999999</v>
      </c>
      <c r="K233">
        <v>1.7897000000000001</v>
      </c>
      <c r="L233">
        <v>131.8305</v>
      </c>
      <c r="M233">
        <v>128.25110000000001</v>
      </c>
      <c r="N233">
        <v>132.0992</v>
      </c>
      <c r="O233">
        <v>1.6295999999999999</v>
      </c>
      <c r="P233">
        <v>133.72880000000001</v>
      </c>
      <c r="Q233">
        <v>130.46960000000001</v>
      </c>
    </row>
    <row r="234" spans="1:17" x14ac:dyDescent="0.3">
      <c r="A234" t="s">
        <v>4151</v>
      </c>
      <c r="B234">
        <v>224.47579999999999</v>
      </c>
      <c r="C234">
        <v>15.405799999999999</v>
      </c>
      <c r="D234">
        <v>239.88159999999999</v>
      </c>
      <c r="E234">
        <v>209.07</v>
      </c>
      <c r="F234">
        <v>217.43199999999999</v>
      </c>
      <c r="G234">
        <v>5.0575999999999999</v>
      </c>
      <c r="H234">
        <v>222.4896</v>
      </c>
      <c r="I234">
        <v>212.37440000000001</v>
      </c>
      <c r="J234">
        <v>262.33170000000001</v>
      </c>
      <c r="K234">
        <v>81.302800000000005</v>
      </c>
      <c r="L234">
        <v>343.6345</v>
      </c>
      <c r="M234">
        <v>181.02889999999999</v>
      </c>
      <c r="N234">
        <v>211.02</v>
      </c>
      <c r="O234">
        <v>31.478300000000001</v>
      </c>
      <c r="P234">
        <v>242.4983</v>
      </c>
      <c r="Q234">
        <v>179.54169999999999</v>
      </c>
    </row>
    <row r="235" spans="1:17" x14ac:dyDescent="0.3">
      <c r="A235" t="s">
        <v>4152</v>
      </c>
      <c r="B235">
        <v>109.36709999999999</v>
      </c>
      <c r="C235">
        <v>30.488</v>
      </c>
      <c r="D235">
        <v>139.85509999999999</v>
      </c>
      <c r="E235">
        <v>78.879099999999994</v>
      </c>
      <c r="F235">
        <v>123.9</v>
      </c>
      <c r="G235">
        <v>6.12</v>
      </c>
      <c r="H235">
        <v>130.02000000000001</v>
      </c>
      <c r="I235">
        <v>117.78</v>
      </c>
      <c r="J235">
        <v>135.268</v>
      </c>
      <c r="K235">
        <v>12.4032</v>
      </c>
      <c r="L235">
        <v>147.6712</v>
      </c>
      <c r="M235">
        <v>122.8648</v>
      </c>
      <c r="N235">
        <v>145.5591</v>
      </c>
      <c r="O235">
        <v>2.3083</v>
      </c>
      <c r="P235">
        <v>147.8674</v>
      </c>
      <c r="Q235">
        <v>143.2508</v>
      </c>
    </row>
    <row r="236" spans="1:17" x14ac:dyDescent="0.3">
      <c r="A236" t="s">
        <v>4153</v>
      </c>
      <c r="B236">
        <v>14.5</v>
      </c>
      <c r="C236">
        <v>0</v>
      </c>
      <c r="D236">
        <v>14.5</v>
      </c>
      <c r="E236">
        <v>14.5</v>
      </c>
      <c r="F236">
        <v>14.5</v>
      </c>
      <c r="G236">
        <v>0</v>
      </c>
      <c r="H236">
        <v>14.5</v>
      </c>
      <c r="I236">
        <v>14.5</v>
      </c>
      <c r="J236">
        <v>15.4415</v>
      </c>
      <c r="K236">
        <v>0.72430000000000005</v>
      </c>
      <c r="L236">
        <v>16.165800000000001</v>
      </c>
      <c r="M236">
        <v>14.7172</v>
      </c>
      <c r="N236">
        <v>16.03</v>
      </c>
      <c r="O236">
        <v>0</v>
      </c>
      <c r="P236">
        <v>16.03</v>
      </c>
      <c r="Q236">
        <v>16.03</v>
      </c>
    </row>
    <row r="237" spans="1:17" x14ac:dyDescent="0.3">
      <c r="A237" t="s">
        <v>4154</v>
      </c>
      <c r="B237">
        <v>30.21</v>
      </c>
      <c r="C237">
        <v>0</v>
      </c>
      <c r="D237">
        <v>30.21</v>
      </c>
      <c r="E237">
        <v>30.21</v>
      </c>
      <c r="F237">
        <v>30.563099999999999</v>
      </c>
      <c r="G237">
        <v>0.54320000000000002</v>
      </c>
      <c r="H237">
        <v>31.106300000000001</v>
      </c>
      <c r="I237">
        <v>30.0199</v>
      </c>
      <c r="J237">
        <v>46.246899999999997</v>
      </c>
      <c r="K237">
        <v>9.6283999999999992</v>
      </c>
      <c r="L237">
        <v>55.875300000000003</v>
      </c>
      <c r="M237">
        <v>36.618499999999997</v>
      </c>
      <c r="N237">
        <v>54.07</v>
      </c>
      <c r="O237">
        <v>0</v>
      </c>
      <c r="P237">
        <v>54.07</v>
      </c>
      <c r="Q237">
        <v>54.07</v>
      </c>
    </row>
    <row r="238" spans="1:17" x14ac:dyDescent="0.3">
      <c r="A238" t="s">
        <v>3647</v>
      </c>
      <c r="B238">
        <v>37.729999999999997</v>
      </c>
      <c r="C238">
        <v>1</v>
      </c>
      <c r="D238">
        <v>38.729999999999997</v>
      </c>
      <c r="E238">
        <v>36.729999999999997</v>
      </c>
      <c r="F238">
        <v>40.0167</v>
      </c>
      <c r="G238">
        <v>1.0488999999999999</v>
      </c>
      <c r="H238">
        <v>41.065600000000003</v>
      </c>
      <c r="I238">
        <v>38.967799999999997</v>
      </c>
      <c r="J238">
        <v>41.22</v>
      </c>
      <c r="K238">
        <v>0.37</v>
      </c>
      <c r="L238">
        <v>41.59</v>
      </c>
      <c r="M238">
        <v>40.85</v>
      </c>
    </row>
    <row r="239" spans="1:17" x14ac:dyDescent="0.3">
      <c r="A239" t="s">
        <v>4155</v>
      </c>
      <c r="B239">
        <v>491.88920000000002</v>
      </c>
      <c r="C239">
        <v>0.79879999999999995</v>
      </c>
      <c r="D239">
        <v>492.68799999999999</v>
      </c>
      <c r="E239">
        <v>491.09039999999999</v>
      </c>
      <c r="F239">
        <v>492.14</v>
      </c>
      <c r="G239">
        <v>0.94769999999999999</v>
      </c>
      <c r="H239">
        <v>493.08769999999998</v>
      </c>
      <c r="I239">
        <v>491.19229999999999</v>
      </c>
      <c r="J239">
        <v>523.18079999999998</v>
      </c>
      <c r="K239">
        <v>18.382000000000001</v>
      </c>
      <c r="L239">
        <v>541.56280000000004</v>
      </c>
      <c r="M239">
        <v>504.79880000000003</v>
      </c>
      <c r="N239">
        <v>522.61770000000001</v>
      </c>
      <c r="O239">
        <v>26.0243</v>
      </c>
      <c r="P239">
        <v>548.64200000000005</v>
      </c>
      <c r="Q239">
        <v>496.59339999999997</v>
      </c>
    </row>
    <row r="240" spans="1:17" x14ac:dyDescent="0.3">
      <c r="A240" t="s">
        <v>4156</v>
      </c>
      <c r="J240">
        <v>46.89</v>
      </c>
      <c r="K240">
        <v>0</v>
      </c>
      <c r="L240">
        <v>46.89</v>
      </c>
      <c r="M240">
        <v>46.89</v>
      </c>
      <c r="N240">
        <v>46.89</v>
      </c>
      <c r="O240">
        <v>0</v>
      </c>
      <c r="P240">
        <v>46.89</v>
      </c>
      <c r="Q240">
        <v>46.89</v>
      </c>
    </row>
    <row r="241" spans="1:17" x14ac:dyDescent="0.3">
      <c r="A241" t="s">
        <v>3648</v>
      </c>
      <c r="B241">
        <v>65.684600000000003</v>
      </c>
      <c r="C241">
        <v>9.7479999999999993</v>
      </c>
      <c r="D241">
        <v>75.432599999999994</v>
      </c>
      <c r="E241">
        <v>55.936599999999999</v>
      </c>
      <c r="F241">
        <v>72.143799999999999</v>
      </c>
      <c r="G241">
        <v>10.0097</v>
      </c>
      <c r="H241">
        <v>82.153499999999994</v>
      </c>
      <c r="I241">
        <v>62.134099999999997</v>
      </c>
      <c r="J241">
        <v>74.683800000000005</v>
      </c>
      <c r="K241">
        <v>10.138</v>
      </c>
      <c r="L241">
        <v>84.821799999999996</v>
      </c>
      <c r="M241">
        <v>64.5458</v>
      </c>
      <c r="N241">
        <v>79.767700000000005</v>
      </c>
      <c r="O241">
        <v>12.708600000000001</v>
      </c>
      <c r="P241">
        <v>92.476299999999995</v>
      </c>
      <c r="Q241">
        <v>67.059100000000001</v>
      </c>
    </row>
    <row r="242" spans="1:17" x14ac:dyDescent="0.3">
      <c r="A242" t="s">
        <v>4235</v>
      </c>
      <c r="B242">
        <v>47.14</v>
      </c>
      <c r="C242">
        <v>0</v>
      </c>
      <c r="D242">
        <v>47.14</v>
      </c>
      <c r="E242">
        <v>47.14</v>
      </c>
      <c r="F242">
        <v>43.451000000000001</v>
      </c>
      <c r="G242">
        <v>6.6402000000000001</v>
      </c>
      <c r="H242">
        <v>50.091200000000001</v>
      </c>
      <c r="I242">
        <v>36.8108</v>
      </c>
      <c r="J242">
        <v>54.28</v>
      </c>
      <c r="K242">
        <v>0</v>
      </c>
      <c r="L242">
        <v>54.28</v>
      </c>
      <c r="M242">
        <v>54.28</v>
      </c>
      <c r="N242">
        <v>54.28</v>
      </c>
      <c r="O242">
        <v>0</v>
      </c>
      <c r="P242">
        <v>54.28</v>
      </c>
      <c r="Q242">
        <v>54.28</v>
      </c>
    </row>
    <row r="243" spans="1:17" x14ac:dyDescent="0.3">
      <c r="A243" t="s">
        <v>4158</v>
      </c>
      <c r="B243">
        <v>110.2931</v>
      </c>
      <c r="C243">
        <v>6.6475999999999997</v>
      </c>
      <c r="D243">
        <v>116.94070000000001</v>
      </c>
      <c r="E243">
        <v>103.6455</v>
      </c>
      <c r="F243">
        <v>97.1233</v>
      </c>
      <c r="G243">
        <v>1.4389000000000001</v>
      </c>
      <c r="H243">
        <v>98.562200000000004</v>
      </c>
      <c r="I243">
        <v>95.684399999999997</v>
      </c>
      <c r="J243">
        <v>119.7615</v>
      </c>
      <c r="K243">
        <v>4.5065</v>
      </c>
      <c r="L243">
        <v>124.268</v>
      </c>
      <c r="M243">
        <v>115.255</v>
      </c>
      <c r="N243">
        <v>125.62</v>
      </c>
      <c r="O243">
        <v>0</v>
      </c>
      <c r="P243">
        <v>125.62</v>
      </c>
      <c r="Q243">
        <v>125.62</v>
      </c>
    </row>
    <row r="244" spans="1:17" x14ac:dyDescent="0.3">
      <c r="A244" t="s">
        <v>4159</v>
      </c>
      <c r="B244">
        <v>69.562299999999993</v>
      </c>
      <c r="C244">
        <v>16.3093</v>
      </c>
      <c r="D244">
        <v>85.871600000000001</v>
      </c>
      <c r="E244">
        <v>53.253</v>
      </c>
      <c r="F244">
        <v>71.932000000000002</v>
      </c>
      <c r="G244">
        <v>20.981100000000001</v>
      </c>
      <c r="H244">
        <v>92.9131</v>
      </c>
      <c r="I244">
        <v>50.950899999999997</v>
      </c>
      <c r="J244">
        <v>85.440799999999996</v>
      </c>
      <c r="K244">
        <v>26.585599999999999</v>
      </c>
      <c r="L244">
        <v>112.0264</v>
      </c>
      <c r="M244">
        <v>58.855200000000004</v>
      </c>
      <c r="N244">
        <v>83.4953</v>
      </c>
      <c r="O244">
        <v>25.9998</v>
      </c>
      <c r="P244">
        <v>109.49509999999999</v>
      </c>
      <c r="Q244">
        <v>57.4955</v>
      </c>
    </row>
    <row r="245" spans="1:17" x14ac:dyDescent="0.3">
      <c r="A245" t="s">
        <v>4160</v>
      </c>
      <c r="B245">
        <v>41.505000000000003</v>
      </c>
      <c r="C245">
        <v>0.625</v>
      </c>
      <c r="D245">
        <v>42.13</v>
      </c>
      <c r="E245">
        <v>40.880000000000003</v>
      </c>
      <c r="F245">
        <v>44.58</v>
      </c>
      <c r="G245">
        <v>1.3714</v>
      </c>
      <c r="H245">
        <v>45.9514</v>
      </c>
      <c r="I245">
        <v>43.208599999999997</v>
      </c>
      <c r="J245">
        <v>47.101700000000001</v>
      </c>
      <c r="K245">
        <v>1.5188999999999999</v>
      </c>
      <c r="L245">
        <v>48.620600000000003</v>
      </c>
      <c r="M245">
        <v>45.582799999999999</v>
      </c>
      <c r="N245">
        <v>49.38</v>
      </c>
      <c r="O245">
        <v>0</v>
      </c>
      <c r="P245">
        <v>49.38</v>
      </c>
      <c r="Q245">
        <v>49.38</v>
      </c>
    </row>
    <row r="246" spans="1:17" x14ac:dyDescent="0.3">
      <c r="A246" t="s">
        <v>3297</v>
      </c>
      <c r="B246">
        <v>426.49459999999999</v>
      </c>
      <c r="C246">
        <v>37.829700000000003</v>
      </c>
      <c r="D246">
        <v>464.32429999999999</v>
      </c>
      <c r="E246">
        <v>388.66489999999999</v>
      </c>
      <c r="F246">
        <v>448.65769999999998</v>
      </c>
      <c r="G246">
        <v>29.6601</v>
      </c>
      <c r="H246">
        <v>478.31779999999998</v>
      </c>
      <c r="I246">
        <v>418.99759999999998</v>
      </c>
      <c r="J246">
        <v>494.00290000000001</v>
      </c>
      <c r="K246">
        <v>63.690199999999997</v>
      </c>
      <c r="L246">
        <v>557.69309999999996</v>
      </c>
      <c r="M246">
        <v>430.31270000000001</v>
      </c>
      <c r="N246">
        <v>546.94920000000002</v>
      </c>
      <c r="O246">
        <v>67.800700000000006</v>
      </c>
      <c r="P246">
        <v>614.74990000000003</v>
      </c>
      <c r="Q246">
        <v>479.14850000000001</v>
      </c>
    </row>
    <row r="247" spans="1:17" x14ac:dyDescent="0.3">
      <c r="A247" t="s">
        <v>3300</v>
      </c>
      <c r="B247">
        <v>443.4</v>
      </c>
      <c r="C247">
        <v>64.051400000000001</v>
      </c>
      <c r="D247">
        <v>507.45139999999998</v>
      </c>
      <c r="E247">
        <v>379.34859999999998</v>
      </c>
      <c r="F247">
        <v>474.16379999999998</v>
      </c>
      <c r="G247">
        <v>48.204700000000003</v>
      </c>
      <c r="H247">
        <v>522.36850000000004</v>
      </c>
      <c r="I247">
        <v>425.95909999999998</v>
      </c>
      <c r="J247">
        <v>494.16770000000002</v>
      </c>
      <c r="K247">
        <v>45.556699999999999</v>
      </c>
      <c r="L247">
        <v>539.72439999999995</v>
      </c>
      <c r="M247">
        <v>448.61099999999999</v>
      </c>
      <c r="N247">
        <v>598.73069999999996</v>
      </c>
      <c r="O247">
        <v>139.51679999999999</v>
      </c>
      <c r="P247">
        <v>738.24749999999995</v>
      </c>
      <c r="Q247">
        <v>459.21390000000002</v>
      </c>
    </row>
    <row r="248" spans="1:17" x14ac:dyDescent="0.3">
      <c r="A248" t="s">
        <v>3800</v>
      </c>
      <c r="B248">
        <v>112.19499999999999</v>
      </c>
      <c r="C248">
        <v>0.625</v>
      </c>
      <c r="D248">
        <v>112.82</v>
      </c>
      <c r="E248">
        <v>111.57</v>
      </c>
      <c r="F248">
        <v>114.93859999999999</v>
      </c>
      <c r="G248">
        <v>1.1551</v>
      </c>
      <c r="H248">
        <v>116.0937</v>
      </c>
      <c r="I248">
        <v>113.7835</v>
      </c>
      <c r="J248">
        <v>116.51</v>
      </c>
      <c r="K248">
        <v>0.45</v>
      </c>
      <c r="L248">
        <v>116.96</v>
      </c>
      <c r="M248">
        <v>116.06</v>
      </c>
      <c r="N248">
        <v>118.7229</v>
      </c>
      <c r="O248">
        <v>3.8041</v>
      </c>
      <c r="P248">
        <v>122.527</v>
      </c>
      <c r="Q248">
        <v>114.9188</v>
      </c>
    </row>
    <row r="249" spans="1:17" x14ac:dyDescent="0.3">
      <c r="A249" t="s">
        <v>4454</v>
      </c>
      <c r="B249">
        <v>80.564999999999998</v>
      </c>
      <c r="C249">
        <v>0.54169999999999996</v>
      </c>
      <c r="D249">
        <v>81.106700000000004</v>
      </c>
      <c r="E249">
        <v>80.023300000000006</v>
      </c>
      <c r="F249">
        <v>89.485399999999998</v>
      </c>
      <c r="G249">
        <v>10.3469</v>
      </c>
      <c r="H249">
        <v>99.832300000000004</v>
      </c>
      <c r="I249">
        <v>79.138499999999993</v>
      </c>
      <c r="J249">
        <v>93.750699999999995</v>
      </c>
      <c r="K249">
        <v>8.8910999999999998</v>
      </c>
      <c r="L249">
        <v>102.6418</v>
      </c>
      <c r="M249">
        <v>84.8596</v>
      </c>
      <c r="N249">
        <v>93.796899999999994</v>
      </c>
      <c r="O249">
        <v>1.6005</v>
      </c>
      <c r="P249">
        <v>95.397400000000005</v>
      </c>
      <c r="Q249">
        <v>92.196399999999997</v>
      </c>
    </row>
    <row r="250" spans="1:17" x14ac:dyDescent="0.3">
      <c r="A250" t="s">
        <v>4162</v>
      </c>
      <c r="B250">
        <v>25.21</v>
      </c>
      <c r="C250">
        <v>0</v>
      </c>
      <c r="D250">
        <v>25.21</v>
      </c>
      <c r="E250">
        <v>25.21</v>
      </c>
      <c r="F250">
        <v>24.96</v>
      </c>
      <c r="G250">
        <v>0</v>
      </c>
      <c r="H250">
        <v>24.96</v>
      </c>
      <c r="I250">
        <v>24.96</v>
      </c>
      <c r="J250">
        <v>29.0943</v>
      </c>
      <c r="K250">
        <v>0.74939999999999996</v>
      </c>
      <c r="L250">
        <v>29.843699999999998</v>
      </c>
      <c r="M250">
        <v>28.344899999999999</v>
      </c>
      <c r="N250">
        <v>29.75</v>
      </c>
      <c r="O250">
        <v>0</v>
      </c>
      <c r="P250">
        <v>29.75</v>
      </c>
      <c r="Q250">
        <v>29.75</v>
      </c>
    </row>
    <row r="251" spans="1:17" x14ac:dyDescent="0.3">
      <c r="A251" t="s">
        <v>4163</v>
      </c>
      <c r="B251">
        <v>74.194999999999993</v>
      </c>
      <c r="C251">
        <v>0.625</v>
      </c>
      <c r="D251">
        <v>74.819999999999993</v>
      </c>
      <c r="E251">
        <v>73.569999999999993</v>
      </c>
      <c r="F251">
        <v>50.5471</v>
      </c>
      <c r="G251">
        <v>0.79590000000000005</v>
      </c>
      <c r="H251">
        <v>51.343000000000004</v>
      </c>
      <c r="I251">
        <v>49.751199999999997</v>
      </c>
      <c r="J251">
        <v>51.64</v>
      </c>
      <c r="K251">
        <v>0.3</v>
      </c>
      <c r="L251">
        <v>51.94</v>
      </c>
      <c r="M251">
        <v>51.34</v>
      </c>
      <c r="N251">
        <v>69.968599999999995</v>
      </c>
      <c r="O251">
        <v>10.6449</v>
      </c>
      <c r="P251">
        <v>80.613500000000002</v>
      </c>
      <c r="Q251">
        <v>59.323700000000002</v>
      </c>
    </row>
    <row r="252" spans="1:17" x14ac:dyDescent="0.3">
      <c r="A252" t="s">
        <v>3451</v>
      </c>
      <c r="B252">
        <v>76.144999999999996</v>
      </c>
      <c r="C252">
        <v>0.625</v>
      </c>
      <c r="D252">
        <v>76.77</v>
      </c>
      <c r="E252">
        <v>75.52</v>
      </c>
      <c r="F252">
        <v>52.785699999999999</v>
      </c>
      <c r="G252">
        <v>0.95509999999999995</v>
      </c>
      <c r="H252">
        <v>53.7408</v>
      </c>
      <c r="I252">
        <v>51.830599999999997</v>
      </c>
      <c r="J252">
        <v>53.6</v>
      </c>
      <c r="K252">
        <v>0.3</v>
      </c>
      <c r="L252">
        <v>53.9</v>
      </c>
      <c r="M252">
        <v>53.3</v>
      </c>
      <c r="N252">
        <v>71.921400000000006</v>
      </c>
      <c r="O252">
        <v>10.6408</v>
      </c>
      <c r="P252">
        <v>82.562200000000004</v>
      </c>
      <c r="Q252">
        <v>61.2806</v>
      </c>
    </row>
    <row r="253" spans="1:17" x14ac:dyDescent="0.3">
      <c r="A253" t="s">
        <v>4165</v>
      </c>
      <c r="B253">
        <v>90.190799999999996</v>
      </c>
      <c r="C253">
        <v>12.836399999999999</v>
      </c>
      <c r="D253">
        <v>103.02719999999999</v>
      </c>
      <c r="E253">
        <v>77.354399999999998</v>
      </c>
      <c r="F253">
        <v>85.489199999999997</v>
      </c>
      <c r="G253">
        <v>2.3822000000000001</v>
      </c>
      <c r="H253">
        <v>87.871399999999994</v>
      </c>
      <c r="I253">
        <v>83.106999999999999</v>
      </c>
      <c r="J253">
        <v>101.7569</v>
      </c>
      <c r="K253">
        <v>13.9968</v>
      </c>
      <c r="L253">
        <v>115.75369999999999</v>
      </c>
      <c r="M253">
        <v>87.760099999999994</v>
      </c>
      <c r="N253">
        <v>111.4838</v>
      </c>
      <c r="O253">
        <v>20.539200000000001</v>
      </c>
      <c r="P253">
        <v>132.023</v>
      </c>
      <c r="Q253">
        <v>90.944599999999994</v>
      </c>
    </row>
    <row r="254" spans="1:17" x14ac:dyDescent="0.3">
      <c r="A254" t="s">
        <v>3544</v>
      </c>
      <c r="F254">
        <v>35</v>
      </c>
      <c r="G254">
        <v>0</v>
      </c>
      <c r="H254">
        <v>35</v>
      </c>
      <c r="I254">
        <v>35</v>
      </c>
    </row>
    <row r="255" spans="1:17" x14ac:dyDescent="0.3">
      <c r="A255" t="s">
        <v>3650</v>
      </c>
      <c r="B255">
        <v>142.57499999999999</v>
      </c>
      <c r="C255">
        <v>37.384999999999998</v>
      </c>
      <c r="D255">
        <v>179.96</v>
      </c>
      <c r="E255">
        <v>105.19</v>
      </c>
      <c r="F255">
        <v>136.25290000000001</v>
      </c>
      <c r="G255">
        <v>30.305299999999999</v>
      </c>
      <c r="H255">
        <v>166.5582</v>
      </c>
      <c r="I255">
        <v>105.94759999999999</v>
      </c>
      <c r="J255">
        <v>136.48500000000001</v>
      </c>
      <c r="K255">
        <v>30.681699999999999</v>
      </c>
      <c r="L255">
        <v>167.16669999999999</v>
      </c>
      <c r="M255">
        <v>105.80329999999999</v>
      </c>
      <c r="N255">
        <v>159.98330000000001</v>
      </c>
      <c r="O255">
        <v>30.326699999999999</v>
      </c>
      <c r="P255">
        <v>190.31</v>
      </c>
      <c r="Q255">
        <v>129.6566</v>
      </c>
    </row>
    <row r="256" spans="1:17" x14ac:dyDescent="0.3">
      <c r="A256" t="s">
        <v>4538</v>
      </c>
      <c r="B256">
        <v>39.43</v>
      </c>
      <c r="C256">
        <v>0</v>
      </c>
      <c r="D256">
        <v>39.43</v>
      </c>
      <c r="E256">
        <v>39.43</v>
      </c>
      <c r="F256">
        <v>41.134999999999998</v>
      </c>
      <c r="G256">
        <v>0.85250000000000004</v>
      </c>
      <c r="H256">
        <v>41.987499999999997</v>
      </c>
      <c r="I256">
        <v>40.282499999999999</v>
      </c>
      <c r="J256">
        <v>41.27</v>
      </c>
      <c r="K256">
        <v>0.32</v>
      </c>
      <c r="L256">
        <v>41.59</v>
      </c>
      <c r="M256">
        <v>40.950000000000003</v>
      </c>
      <c r="N256">
        <v>44.3</v>
      </c>
      <c r="O256">
        <v>0</v>
      </c>
      <c r="P256">
        <v>44.3</v>
      </c>
      <c r="Q256">
        <v>44.3</v>
      </c>
    </row>
    <row r="257" spans="1:17" x14ac:dyDescent="0.3">
      <c r="A257" t="s">
        <v>4168</v>
      </c>
      <c r="B257">
        <v>85.526200000000003</v>
      </c>
      <c r="C257">
        <v>17.885999999999999</v>
      </c>
      <c r="D257">
        <v>103.4122</v>
      </c>
      <c r="E257">
        <v>67.640199999999993</v>
      </c>
      <c r="F257">
        <v>88.283799999999999</v>
      </c>
      <c r="G257">
        <v>16.223800000000001</v>
      </c>
      <c r="H257">
        <v>104.5076</v>
      </c>
      <c r="I257">
        <v>72.06</v>
      </c>
      <c r="J257">
        <v>97.525400000000005</v>
      </c>
      <c r="K257">
        <v>21.318100000000001</v>
      </c>
      <c r="L257">
        <v>118.84350000000001</v>
      </c>
      <c r="M257">
        <v>76.207300000000004</v>
      </c>
      <c r="N257">
        <v>96.893100000000004</v>
      </c>
      <c r="O257">
        <v>23.7822</v>
      </c>
      <c r="P257">
        <v>120.67529999999999</v>
      </c>
      <c r="Q257">
        <v>73.110900000000001</v>
      </c>
    </row>
    <row r="258" spans="1:17" x14ac:dyDescent="0.3">
      <c r="A258" t="s">
        <v>3651</v>
      </c>
      <c r="B258">
        <v>62.85</v>
      </c>
      <c r="C258">
        <v>2.56</v>
      </c>
      <c r="D258">
        <v>65.41</v>
      </c>
      <c r="E258">
        <v>60.29</v>
      </c>
      <c r="F258">
        <v>68.208500000000001</v>
      </c>
      <c r="G258">
        <v>0.91169999999999995</v>
      </c>
      <c r="H258">
        <v>69.120199999999997</v>
      </c>
      <c r="I258">
        <v>67.296800000000005</v>
      </c>
      <c r="J258">
        <v>69.355000000000004</v>
      </c>
      <c r="K258">
        <v>0.33500000000000002</v>
      </c>
      <c r="L258">
        <v>69.69</v>
      </c>
      <c r="M258">
        <v>69.02</v>
      </c>
      <c r="N258">
        <v>76.652299999999997</v>
      </c>
      <c r="O258">
        <v>4.6967999999999996</v>
      </c>
      <c r="P258">
        <v>81.349100000000007</v>
      </c>
      <c r="Q258">
        <v>71.955500000000001</v>
      </c>
    </row>
    <row r="259" spans="1:17" x14ac:dyDescent="0.3">
      <c r="A259" t="s">
        <v>3420</v>
      </c>
      <c r="B259">
        <v>152.55000000000001</v>
      </c>
      <c r="C259">
        <v>1</v>
      </c>
      <c r="D259">
        <v>153.55000000000001</v>
      </c>
      <c r="E259">
        <v>151.55000000000001</v>
      </c>
      <c r="F259">
        <v>166.05500000000001</v>
      </c>
      <c r="G259">
        <v>1.2250000000000001</v>
      </c>
      <c r="H259">
        <v>167.28</v>
      </c>
      <c r="I259">
        <v>164.83</v>
      </c>
      <c r="J259">
        <v>167.02670000000001</v>
      </c>
      <c r="K259">
        <v>0.33779999999999999</v>
      </c>
      <c r="L259">
        <v>167.36449999999999</v>
      </c>
      <c r="M259">
        <v>166.68889999999999</v>
      </c>
      <c r="N259">
        <v>166.52</v>
      </c>
      <c r="O259">
        <v>0</v>
      </c>
      <c r="P259">
        <v>166.52</v>
      </c>
      <c r="Q259">
        <v>166.52</v>
      </c>
    </row>
    <row r="260" spans="1:17" x14ac:dyDescent="0.3">
      <c r="A260" t="s">
        <v>3652</v>
      </c>
      <c r="B260">
        <v>70.644599999999997</v>
      </c>
      <c r="C260">
        <v>3.0825999999999998</v>
      </c>
      <c r="D260">
        <v>73.727199999999996</v>
      </c>
      <c r="E260">
        <v>67.561999999999998</v>
      </c>
      <c r="F260">
        <v>75.998500000000007</v>
      </c>
      <c r="G260">
        <v>0.91169999999999995</v>
      </c>
      <c r="H260">
        <v>76.910200000000003</v>
      </c>
      <c r="I260">
        <v>75.086799999999997</v>
      </c>
      <c r="J260">
        <v>80.524600000000007</v>
      </c>
      <c r="K260">
        <v>2.3420000000000001</v>
      </c>
      <c r="L260">
        <v>82.866600000000005</v>
      </c>
      <c r="M260">
        <v>78.182599999999994</v>
      </c>
      <c r="N260">
        <v>81.7</v>
      </c>
      <c r="O260">
        <v>0.94769999999999999</v>
      </c>
      <c r="P260">
        <v>82.6477</v>
      </c>
      <c r="Q260">
        <v>80.752300000000005</v>
      </c>
    </row>
    <row r="261" spans="1:17" x14ac:dyDescent="0.3">
      <c r="A261" t="s">
        <v>3653</v>
      </c>
      <c r="B261">
        <v>124.63</v>
      </c>
      <c r="C261">
        <v>14.677099999999999</v>
      </c>
      <c r="D261">
        <v>139.30709999999999</v>
      </c>
      <c r="E261">
        <v>109.9529</v>
      </c>
      <c r="F261">
        <v>132.6131</v>
      </c>
      <c r="G261">
        <v>12.983700000000001</v>
      </c>
      <c r="H261">
        <v>145.5968</v>
      </c>
      <c r="I261">
        <v>119.6294</v>
      </c>
      <c r="J261">
        <v>114.0453</v>
      </c>
      <c r="K261">
        <v>41.292400000000001</v>
      </c>
      <c r="L261">
        <v>155.33770000000001</v>
      </c>
      <c r="M261">
        <v>72.752899999999997</v>
      </c>
      <c r="N261">
        <v>104.6177</v>
      </c>
      <c r="O261">
        <v>26.064900000000002</v>
      </c>
      <c r="P261">
        <v>130.68260000000001</v>
      </c>
      <c r="Q261">
        <v>78.552800000000005</v>
      </c>
    </row>
    <row r="262" spans="1:17" x14ac:dyDescent="0.3">
      <c r="A262" t="s">
        <v>3806</v>
      </c>
      <c r="B262">
        <v>41.325400000000002</v>
      </c>
      <c r="C262">
        <v>1.0221</v>
      </c>
      <c r="D262">
        <v>42.347499999999997</v>
      </c>
      <c r="E262">
        <v>40.3033</v>
      </c>
      <c r="F262">
        <v>44.438499999999998</v>
      </c>
      <c r="G262">
        <v>1.244</v>
      </c>
      <c r="H262">
        <v>45.682499999999997</v>
      </c>
      <c r="I262">
        <v>43.194499999999998</v>
      </c>
      <c r="J262">
        <v>46.04</v>
      </c>
      <c r="K262">
        <v>0.45229999999999998</v>
      </c>
      <c r="L262">
        <v>46.4923</v>
      </c>
      <c r="M262">
        <v>45.587699999999998</v>
      </c>
      <c r="N262">
        <v>47.38</v>
      </c>
      <c r="O262">
        <v>1.83</v>
      </c>
      <c r="P262">
        <v>49.21</v>
      </c>
      <c r="Q262">
        <v>45.55</v>
      </c>
    </row>
    <row r="263" spans="1:17" x14ac:dyDescent="0.3">
      <c r="A263" t="s">
        <v>3617</v>
      </c>
      <c r="B263">
        <v>106.4329</v>
      </c>
      <c r="C263">
        <v>0.91839999999999999</v>
      </c>
      <c r="D263">
        <v>107.35129999999999</v>
      </c>
      <c r="E263">
        <v>105.5145</v>
      </c>
      <c r="F263">
        <v>109.0367</v>
      </c>
      <c r="G263">
        <v>1.3222</v>
      </c>
      <c r="H263">
        <v>110.35890000000001</v>
      </c>
      <c r="I263">
        <v>107.7145</v>
      </c>
      <c r="J263">
        <v>95.802499999999995</v>
      </c>
      <c r="K263">
        <v>21.8962</v>
      </c>
      <c r="L263">
        <v>117.6987</v>
      </c>
      <c r="M263">
        <v>73.906300000000002</v>
      </c>
      <c r="N263">
        <v>120.2833</v>
      </c>
      <c r="O263">
        <v>6.7956000000000003</v>
      </c>
      <c r="P263">
        <v>127.0789</v>
      </c>
      <c r="Q263">
        <v>113.4877</v>
      </c>
    </row>
    <row r="264" spans="1:17" x14ac:dyDescent="0.3">
      <c r="A264" t="s">
        <v>4115</v>
      </c>
      <c r="B264">
        <v>42.45</v>
      </c>
      <c r="C264">
        <v>1</v>
      </c>
      <c r="D264">
        <v>43.45</v>
      </c>
      <c r="E264">
        <v>41.45</v>
      </c>
      <c r="F264">
        <v>44.906700000000001</v>
      </c>
      <c r="G264">
        <v>1.2756000000000001</v>
      </c>
      <c r="H264">
        <v>46.182299999999998</v>
      </c>
      <c r="I264">
        <v>43.631100000000004</v>
      </c>
      <c r="J264">
        <v>46.523299999999999</v>
      </c>
      <c r="K264">
        <v>0.39560000000000001</v>
      </c>
      <c r="L264">
        <v>46.918900000000001</v>
      </c>
      <c r="M264">
        <v>46.127699999999997</v>
      </c>
      <c r="N264">
        <v>48.07</v>
      </c>
      <c r="O264">
        <v>1.4267000000000001</v>
      </c>
      <c r="P264">
        <v>49.496699999999997</v>
      </c>
      <c r="Q264">
        <v>46.643300000000004</v>
      </c>
    </row>
    <row r="265" spans="1:17" x14ac:dyDescent="0.3">
      <c r="A265" t="s">
        <v>4172</v>
      </c>
      <c r="B265">
        <v>335.55149999999998</v>
      </c>
      <c r="C265">
        <v>10.459099999999999</v>
      </c>
      <c r="D265">
        <v>346.01060000000001</v>
      </c>
      <c r="E265">
        <v>325.0924</v>
      </c>
      <c r="F265">
        <v>393.9162</v>
      </c>
      <c r="G265">
        <v>15.4254</v>
      </c>
      <c r="H265">
        <v>409.34160000000003</v>
      </c>
      <c r="I265">
        <v>378.49079999999998</v>
      </c>
      <c r="J265">
        <v>431.27460000000002</v>
      </c>
      <c r="K265">
        <v>0.45729999999999998</v>
      </c>
      <c r="L265">
        <v>431.7319</v>
      </c>
      <c r="M265">
        <v>430.81729999999999</v>
      </c>
      <c r="N265">
        <v>458.2115</v>
      </c>
      <c r="O265">
        <v>12.628399999999999</v>
      </c>
      <c r="P265">
        <v>470.8399</v>
      </c>
      <c r="Q265">
        <v>445.5831</v>
      </c>
    </row>
    <row r="266" spans="1:17" x14ac:dyDescent="0.3">
      <c r="A266" t="s">
        <v>4164</v>
      </c>
      <c r="B266">
        <v>107.7133</v>
      </c>
      <c r="C266">
        <v>2.8578000000000001</v>
      </c>
      <c r="D266">
        <v>110.5711</v>
      </c>
      <c r="E266">
        <v>104.85550000000001</v>
      </c>
      <c r="F266">
        <v>112</v>
      </c>
      <c r="G266">
        <v>0</v>
      </c>
      <c r="H266">
        <v>112</v>
      </c>
      <c r="I266">
        <v>112</v>
      </c>
      <c r="J266">
        <v>108.72620000000001</v>
      </c>
      <c r="K266">
        <v>2.4552999999999998</v>
      </c>
      <c r="L266">
        <v>111.1815</v>
      </c>
      <c r="M266">
        <v>106.2709</v>
      </c>
      <c r="N266">
        <v>110.2867</v>
      </c>
      <c r="O266">
        <v>3.2355999999999998</v>
      </c>
      <c r="P266">
        <v>113.5223</v>
      </c>
      <c r="Q266">
        <v>107.05110000000001</v>
      </c>
    </row>
    <row r="267" spans="1:17" x14ac:dyDescent="0.3">
      <c r="A267" t="s">
        <v>4173</v>
      </c>
      <c r="B267">
        <v>54.625799999999998</v>
      </c>
      <c r="C267">
        <v>8.9356000000000009</v>
      </c>
      <c r="D267">
        <v>63.561399999999999</v>
      </c>
      <c r="E267">
        <v>45.690199999999997</v>
      </c>
      <c r="F267">
        <v>61.383800000000001</v>
      </c>
      <c r="G267">
        <v>0.82220000000000004</v>
      </c>
      <c r="H267">
        <v>62.206000000000003</v>
      </c>
      <c r="I267">
        <v>60.561599999999999</v>
      </c>
      <c r="J267">
        <v>62.42</v>
      </c>
      <c r="K267">
        <v>0.3</v>
      </c>
      <c r="L267">
        <v>62.72</v>
      </c>
      <c r="M267">
        <v>62.12</v>
      </c>
      <c r="N267">
        <v>64.235399999999998</v>
      </c>
      <c r="O267">
        <v>2.6036000000000001</v>
      </c>
      <c r="P267">
        <v>66.838999999999999</v>
      </c>
      <c r="Q267">
        <v>61.631799999999998</v>
      </c>
    </row>
    <row r="268" spans="1:17" x14ac:dyDescent="0.3">
      <c r="A268" t="s">
        <v>4174</v>
      </c>
      <c r="B268">
        <v>38.97</v>
      </c>
      <c r="C268">
        <v>0</v>
      </c>
      <c r="D268">
        <v>38.97</v>
      </c>
      <c r="E268">
        <v>38.97</v>
      </c>
      <c r="F268">
        <v>38.97</v>
      </c>
      <c r="G268">
        <v>0</v>
      </c>
      <c r="H268">
        <v>38.97</v>
      </c>
      <c r="I268">
        <v>38.97</v>
      </c>
      <c r="J268">
        <v>40.549999999999997</v>
      </c>
      <c r="K268">
        <v>0</v>
      </c>
      <c r="L268">
        <v>40.549999999999997</v>
      </c>
      <c r="M268">
        <v>40.549999999999997</v>
      </c>
      <c r="N268">
        <v>40.549999999999997</v>
      </c>
      <c r="O268">
        <v>0</v>
      </c>
      <c r="P268">
        <v>40.549999999999997</v>
      </c>
      <c r="Q268">
        <v>40.549999999999997</v>
      </c>
    </row>
    <row r="269" spans="1:17" x14ac:dyDescent="0.3">
      <c r="A269" t="s">
        <v>4175</v>
      </c>
      <c r="B269">
        <v>90.186199999999999</v>
      </c>
      <c r="C269">
        <v>18.976199999999999</v>
      </c>
      <c r="D269">
        <v>109.16240000000001</v>
      </c>
      <c r="E269">
        <v>71.209999999999994</v>
      </c>
      <c r="F269">
        <v>91.350700000000003</v>
      </c>
      <c r="G269">
        <v>16.461099999999998</v>
      </c>
      <c r="H269">
        <v>107.81180000000001</v>
      </c>
      <c r="I269">
        <v>74.889600000000002</v>
      </c>
      <c r="J269">
        <v>96.93</v>
      </c>
      <c r="K269">
        <v>20.258600000000001</v>
      </c>
      <c r="L269">
        <v>117.18859999999999</v>
      </c>
      <c r="M269">
        <v>76.671400000000006</v>
      </c>
      <c r="N269">
        <v>78.596199999999996</v>
      </c>
      <c r="O269">
        <v>12.277200000000001</v>
      </c>
      <c r="P269">
        <v>90.873400000000004</v>
      </c>
      <c r="Q269">
        <v>66.319000000000003</v>
      </c>
    </row>
    <row r="270" spans="1:17" x14ac:dyDescent="0.3">
      <c r="A270" t="s">
        <v>3809</v>
      </c>
      <c r="B270">
        <v>42.174999999999997</v>
      </c>
      <c r="C270">
        <v>0.625</v>
      </c>
      <c r="D270">
        <v>42.8</v>
      </c>
      <c r="E270">
        <v>41.55</v>
      </c>
      <c r="F270">
        <v>44.05</v>
      </c>
      <c r="G270">
        <v>0</v>
      </c>
      <c r="H270">
        <v>44.05</v>
      </c>
      <c r="I270">
        <v>44.05</v>
      </c>
    </row>
    <row r="271" spans="1:17" x14ac:dyDescent="0.3">
      <c r="A271" t="s">
        <v>4176</v>
      </c>
      <c r="B271">
        <v>62.57</v>
      </c>
      <c r="C271">
        <v>1</v>
      </c>
      <c r="D271">
        <v>63.57</v>
      </c>
      <c r="E271">
        <v>61.57</v>
      </c>
      <c r="F271">
        <v>64.87</v>
      </c>
      <c r="G271">
        <v>1.0667</v>
      </c>
      <c r="H271">
        <v>65.936700000000002</v>
      </c>
      <c r="I271">
        <v>63.8033</v>
      </c>
      <c r="J271">
        <v>66.22</v>
      </c>
      <c r="K271">
        <v>0.33329999999999999</v>
      </c>
      <c r="L271">
        <v>66.553299999999993</v>
      </c>
      <c r="M271">
        <v>65.886700000000005</v>
      </c>
      <c r="N271">
        <v>65.72</v>
      </c>
      <c r="O271">
        <v>0</v>
      </c>
      <c r="P271">
        <v>65.72</v>
      </c>
      <c r="Q271">
        <v>65.72</v>
      </c>
    </row>
    <row r="272" spans="1:17" x14ac:dyDescent="0.3">
      <c r="A272" t="s">
        <v>3301</v>
      </c>
      <c r="B272">
        <v>343.48379999999997</v>
      </c>
      <c r="C272">
        <v>16.9953</v>
      </c>
      <c r="D272">
        <v>360.47910000000002</v>
      </c>
      <c r="E272">
        <v>326.48849999999999</v>
      </c>
      <c r="F272">
        <v>299.17290000000003</v>
      </c>
      <c r="G272">
        <v>122.6845</v>
      </c>
      <c r="H272">
        <v>421.85739999999998</v>
      </c>
      <c r="I272">
        <v>176.48840000000001</v>
      </c>
      <c r="J272">
        <v>328.72230000000002</v>
      </c>
      <c r="K272">
        <v>9.8165999999999993</v>
      </c>
      <c r="L272">
        <v>338.53890000000001</v>
      </c>
      <c r="M272">
        <v>318.90570000000002</v>
      </c>
      <c r="N272">
        <v>325.12270000000001</v>
      </c>
      <c r="O272">
        <v>4.0681000000000003</v>
      </c>
      <c r="P272">
        <v>329.19080000000002</v>
      </c>
      <c r="Q272">
        <v>321.05459999999999</v>
      </c>
    </row>
    <row r="273" spans="1:17" x14ac:dyDescent="0.3">
      <c r="A273" t="s">
        <v>3304</v>
      </c>
      <c r="B273">
        <v>313.54809999999998</v>
      </c>
      <c r="C273">
        <v>93.675299999999993</v>
      </c>
      <c r="D273">
        <v>407.22340000000003</v>
      </c>
      <c r="E273">
        <v>219.87280000000001</v>
      </c>
      <c r="F273">
        <v>308.55579999999998</v>
      </c>
      <c r="G273">
        <v>115.9106</v>
      </c>
      <c r="H273">
        <v>424.46640000000002</v>
      </c>
      <c r="I273">
        <v>192.64519999999999</v>
      </c>
      <c r="J273">
        <v>296.0813</v>
      </c>
      <c r="K273">
        <v>58.219200000000001</v>
      </c>
      <c r="L273">
        <v>354.3005</v>
      </c>
      <c r="M273">
        <v>237.8621</v>
      </c>
      <c r="N273">
        <v>313.95589999999999</v>
      </c>
      <c r="O273">
        <v>51.789099999999998</v>
      </c>
      <c r="P273">
        <v>365.745</v>
      </c>
      <c r="Q273">
        <v>262.16680000000002</v>
      </c>
    </row>
    <row r="274" spans="1:17" x14ac:dyDescent="0.3">
      <c r="A274" t="s">
        <v>3655</v>
      </c>
      <c r="B274">
        <v>508.55</v>
      </c>
      <c r="C274">
        <v>0</v>
      </c>
      <c r="D274">
        <v>508.55</v>
      </c>
      <c r="E274">
        <v>508.55</v>
      </c>
      <c r="F274">
        <v>104.985</v>
      </c>
      <c r="G274">
        <v>6.7450000000000001</v>
      </c>
      <c r="H274">
        <v>111.73</v>
      </c>
      <c r="I274">
        <v>98.24</v>
      </c>
      <c r="J274">
        <v>99.256699999999995</v>
      </c>
      <c r="K274">
        <v>87.862200000000001</v>
      </c>
      <c r="L274">
        <v>187.1189</v>
      </c>
      <c r="M274">
        <v>11.394500000000001</v>
      </c>
      <c r="N274">
        <v>108.16670000000001</v>
      </c>
      <c r="O274">
        <v>56.764400000000002</v>
      </c>
      <c r="P274">
        <v>164.93109999999999</v>
      </c>
      <c r="Q274">
        <v>51.402299999999997</v>
      </c>
    </row>
    <row r="275" spans="1:17" x14ac:dyDescent="0.3">
      <c r="A275" t="s">
        <v>4178</v>
      </c>
      <c r="B275">
        <v>64.109200000000001</v>
      </c>
      <c r="C275">
        <v>13.2265</v>
      </c>
      <c r="D275">
        <v>77.335700000000003</v>
      </c>
      <c r="E275">
        <v>50.8827</v>
      </c>
      <c r="F275">
        <v>69.146900000000002</v>
      </c>
      <c r="G275">
        <v>13.3691</v>
      </c>
      <c r="H275">
        <v>82.516000000000005</v>
      </c>
      <c r="I275">
        <v>55.777799999999999</v>
      </c>
      <c r="J275">
        <v>72.545000000000002</v>
      </c>
      <c r="K275">
        <v>13.4588</v>
      </c>
      <c r="L275">
        <v>86.003799999999998</v>
      </c>
      <c r="M275">
        <v>59.086199999999998</v>
      </c>
      <c r="N275">
        <v>70.762500000000003</v>
      </c>
      <c r="O275">
        <v>14.043799999999999</v>
      </c>
      <c r="P275">
        <v>84.806299999999993</v>
      </c>
      <c r="Q275">
        <v>56.718699999999998</v>
      </c>
    </row>
    <row r="276" spans="1:17" x14ac:dyDescent="0.3">
      <c r="A276" t="s">
        <v>4179</v>
      </c>
      <c r="B276">
        <v>105.89919999999999</v>
      </c>
      <c r="C276">
        <v>0.79879999999999995</v>
      </c>
      <c r="D276">
        <v>106.69799999999999</v>
      </c>
      <c r="E276">
        <v>105.10039999999999</v>
      </c>
      <c r="F276">
        <v>109.1623</v>
      </c>
      <c r="G276">
        <v>1.6501999999999999</v>
      </c>
      <c r="H276">
        <v>110.8125</v>
      </c>
      <c r="I276">
        <v>107.5121</v>
      </c>
      <c r="J276">
        <v>102.27079999999999</v>
      </c>
      <c r="K276">
        <v>4.9164000000000003</v>
      </c>
      <c r="L276">
        <v>107.1872</v>
      </c>
      <c r="M276">
        <v>97.354399999999998</v>
      </c>
      <c r="N276">
        <v>106.3438</v>
      </c>
      <c r="O276">
        <v>6.0361000000000002</v>
      </c>
      <c r="P276">
        <v>112.37990000000001</v>
      </c>
      <c r="Q276">
        <v>100.3077</v>
      </c>
    </row>
    <row r="277" spans="1:17" x14ac:dyDescent="0.3">
      <c r="A277" t="s">
        <v>3710</v>
      </c>
      <c r="B277">
        <v>31.08</v>
      </c>
      <c r="C277">
        <v>0</v>
      </c>
      <c r="D277">
        <v>31.08</v>
      </c>
      <c r="E277">
        <v>31.08</v>
      </c>
      <c r="F277">
        <v>31.9785</v>
      </c>
      <c r="G277">
        <v>0.71719999999999995</v>
      </c>
      <c r="H277">
        <v>32.695700000000002</v>
      </c>
      <c r="I277">
        <v>31.261299999999999</v>
      </c>
      <c r="J277">
        <v>41.968499999999999</v>
      </c>
      <c r="K277">
        <v>5.7579000000000002</v>
      </c>
      <c r="L277">
        <v>47.726399999999998</v>
      </c>
      <c r="M277">
        <v>36.210599999999999</v>
      </c>
      <c r="N277">
        <v>40.006900000000002</v>
      </c>
      <c r="O277">
        <v>3.7179000000000002</v>
      </c>
      <c r="P277">
        <v>43.724800000000002</v>
      </c>
      <c r="Q277">
        <v>36.289000000000001</v>
      </c>
    </row>
    <row r="278" spans="1:17" x14ac:dyDescent="0.3">
      <c r="A278" t="s">
        <v>3656</v>
      </c>
      <c r="B278">
        <v>54.63</v>
      </c>
      <c r="C278">
        <v>0</v>
      </c>
      <c r="D278">
        <v>54.63</v>
      </c>
      <c r="E278">
        <v>54.63</v>
      </c>
      <c r="F278">
        <v>55.197499999999998</v>
      </c>
      <c r="G278">
        <v>0.85119999999999996</v>
      </c>
      <c r="H278">
        <v>56.048699999999997</v>
      </c>
      <c r="I278">
        <v>54.346299999999999</v>
      </c>
      <c r="J278">
        <v>56.433300000000003</v>
      </c>
      <c r="K278">
        <v>0.31109999999999999</v>
      </c>
      <c r="L278">
        <v>56.744399999999999</v>
      </c>
      <c r="M278">
        <v>56.122199999999999</v>
      </c>
      <c r="N278">
        <v>56.2</v>
      </c>
      <c r="O278">
        <v>0</v>
      </c>
      <c r="P278">
        <v>56.2</v>
      </c>
      <c r="Q278">
        <v>56.2</v>
      </c>
    </row>
    <row r="279" spans="1:17" x14ac:dyDescent="0.3">
      <c r="A279" t="s">
        <v>4181</v>
      </c>
      <c r="B279">
        <v>99.866900000000001</v>
      </c>
      <c r="C279">
        <v>4.3243</v>
      </c>
      <c r="D279">
        <v>104.19119999999999</v>
      </c>
      <c r="E279">
        <v>95.542599999999993</v>
      </c>
      <c r="F279">
        <v>105.6093</v>
      </c>
      <c r="G279">
        <v>14.2539</v>
      </c>
      <c r="H279">
        <v>119.86320000000001</v>
      </c>
      <c r="I279">
        <v>91.355400000000003</v>
      </c>
      <c r="J279">
        <v>128.13</v>
      </c>
      <c r="K279">
        <v>0</v>
      </c>
      <c r="L279">
        <v>128.13</v>
      </c>
      <c r="M279">
        <v>128.13</v>
      </c>
      <c r="N279">
        <v>128.13</v>
      </c>
      <c r="O279">
        <v>0</v>
      </c>
      <c r="P279">
        <v>128.13</v>
      </c>
      <c r="Q279">
        <v>128.13</v>
      </c>
    </row>
    <row r="280" spans="1:17" x14ac:dyDescent="0.3">
      <c r="A280" t="s">
        <v>4016</v>
      </c>
      <c r="B280">
        <v>33.115000000000002</v>
      </c>
      <c r="C280">
        <v>0.625</v>
      </c>
      <c r="D280">
        <v>33.74</v>
      </c>
      <c r="E280">
        <v>32.49</v>
      </c>
      <c r="F280">
        <v>35.776699999999998</v>
      </c>
      <c r="G280">
        <v>1.0488999999999999</v>
      </c>
      <c r="H280">
        <v>36.825600000000001</v>
      </c>
      <c r="I280">
        <v>34.727800000000002</v>
      </c>
      <c r="J280">
        <v>37.106699999999996</v>
      </c>
      <c r="K280">
        <v>0.32440000000000002</v>
      </c>
      <c r="L280">
        <v>37.431100000000001</v>
      </c>
      <c r="M280">
        <v>36.782299999999999</v>
      </c>
      <c r="N280">
        <v>36.619999999999997</v>
      </c>
      <c r="O280">
        <v>0</v>
      </c>
      <c r="P280">
        <v>36.619999999999997</v>
      </c>
      <c r="Q280">
        <v>36.619999999999997</v>
      </c>
    </row>
    <row r="281" spans="1:17" x14ac:dyDescent="0.3">
      <c r="A281" t="s">
        <v>3657</v>
      </c>
      <c r="B281">
        <v>164.64</v>
      </c>
      <c r="C281">
        <v>21.6877</v>
      </c>
      <c r="D281">
        <v>186.32769999999999</v>
      </c>
      <c r="E281">
        <v>142.95230000000001</v>
      </c>
      <c r="F281">
        <v>172.23920000000001</v>
      </c>
      <c r="G281">
        <v>48.192799999999998</v>
      </c>
      <c r="H281">
        <v>220.43199999999999</v>
      </c>
      <c r="I281">
        <v>124.04640000000001</v>
      </c>
      <c r="J281">
        <v>144.31229999999999</v>
      </c>
      <c r="K281">
        <v>37.159300000000002</v>
      </c>
      <c r="L281">
        <v>181.4716</v>
      </c>
      <c r="M281">
        <v>107.15300000000001</v>
      </c>
      <c r="N281">
        <v>65.224000000000004</v>
      </c>
      <c r="O281">
        <v>0.6804</v>
      </c>
      <c r="P281">
        <v>65.904399999999995</v>
      </c>
      <c r="Q281">
        <v>64.543599999999998</v>
      </c>
    </row>
    <row r="282" spans="1:17" x14ac:dyDescent="0.3">
      <c r="A282" t="s">
        <v>4183</v>
      </c>
      <c r="B282">
        <v>83.732299999999995</v>
      </c>
      <c r="C282">
        <v>2.4150999999999998</v>
      </c>
      <c r="D282">
        <v>86.147400000000005</v>
      </c>
      <c r="E282">
        <v>81.3172</v>
      </c>
      <c r="F282">
        <v>88.5077</v>
      </c>
      <c r="G282">
        <v>1.3122</v>
      </c>
      <c r="H282">
        <v>89.819900000000004</v>
      </c>
      <c r="I282">
        <v>87.195499999999996</v>
      </c>
      <c r="J282">
        <v>90.196899999999999</v>
      </c>
      <c r="K282">
        <v>0.47720000000000001</v>
      </c>
      <c r="L282">
        <v>90.674099999999996</v>
      </c>
      <c r="M282">
        <v>89.719700000000003</v>
      </c>
      <c r="N282">
        <v>89.68</v>
      </c>
      <c r="O282">
        <v>0</v>
      </c>
      <c r="P282">
        <v>89.68</v>
      </c>
      <c r="Q282">
        <v>89.68</v>
      </c>
    </row>
    <row r="283" spans="1:17" x14ac:dyDescent="0.3">
      <c r="A283" t="s">
        <v>3757</v>
      </c>
      <c r="B283">
        <v>85.68</v>
      </c>
      <c r="C283">
        <v>0.66669999999999996</v>
      </c>
      <c r="D283">
        <v>86.346699999999998</v>
      </c>
      <c r="E283">
        <v>85.013300000000001</v>
      </c>
      <c r="F283">
        <v>53.888300000000001</v>
      </c>
      <c r="G283">
        <v>12.304399999999999</v>
      </c>
      <c r="H283">
        <v>66.192700000000002</v>
      </c>
      <c r="I283">
        <v>41.5839</v>
      </c>
      <c r="J283">
        <v>52.41</v>
      </c>
      <c r="K283">
        <v>7.2750000000000004</v>
      </c>
      <c r="L283">
        <v>59.685000000000002</v>
      </c>
      <c r="M283">
        <v>45.134999999999998</v>
      </c>
      <c r="N283">
        <v>49.32</v>
      </c>
      <c r="O283">
        <v>0</v>
      </c>
      <c r="P283">
        <v>49.32</v>
      </c>
      <c r="Q283">
        <v>49.32</v>
      </c>
    </row>
    <row r="284" spans="1:17" x14ac:dyDescent="0.3">
      <c r="A284" t="s">
        <v>4185</v>
      </c>
      <c r="B284">
        <v>58.64</v>
      </c>
      <c r="C284">
        <v>2.0667</v>
      </c>
      <c r="D284">
        <v>60.706699999999998</v>
      </c>
      <c r="E284">
        <v>56.573300000000003</v>
      </c>
      <c r="F284">
        <v>60.264299999999999</v>
      </c>
      <c r="G284">
        <v>5.5754999999999999</v>
      </c>
      <c r="H284">
        <v>65.839799999999997</v>
      </c>
      <c r="I284">
        <v>54.688800000000001</v>
      </c>
      <c r="J284">
        <v>64.208600000000004</v>
      </c>
      <c r="K284">
        <v>1.4939</v>
      </c>
      <c r="L284">
        <v>65.702500000000001</v>
      </c>
      <c r="M284">
        <v>62.714700000000001</v>
      </c>
      <c r="N284">
        <v>58.98</v>
      </c>
      <c r="O284">
        <v>0</v>
      </c>
      <c r="P284">
        <v>58.98</v>
      </c>
      <c r="Q284">
        <v>58.98</v>
      </c>
    </row>
    <row r="285" spans="1:17" x14ac:dyDescent="0.3">
      <c r="A285" t="s">
        <v>3658</v>
      </c>
      <c r="B285">
        <v>305.89210000000003</v>
      </c>
      <c r="C285">
        <v>69.662800000000004</v>
      </c>
      <c r="D285">
        <v>375.55489999999998</v>
      </c>
      <c r="E285">
        <v>236.22929999999999</v>
      </c>
      <c r="F285">
        <v>290.05860000000001</v>
      </c>
      <c r="G285">
        <v>85.743099999999998</v>
      </c>
      <c r="H285">
        <v>375.80169999999998</v>
      </c>
      <c r="I285">
        <v>204.31549999999999</v>
      </c>
      <c r="J285">
        <v>317.51929999999999</v>
      </c>
      <c r="K285">
        <v>49.346200000000003</v>
      </c>
      <c r="L285">
        <v>366.8655</v>
      </c>
      <c r="M285">
        <v>268.17309999999998</v>
      </c>
      <c r="N285">
        <v>303.00380000000001</v>
      </c>
      <c r="O285">
        <v>47.464700000000001</v>
      </c>
      <c r="P285">
        <v>350.46850000000001</v>
      </c>
      <c r="Q285">
        <v>255.53909999999999</v>
      </c>
    </row>
    <row r="286" spans="1:17" x14ac:dyDescent="0.3">
      <c r="A286" t="s">
        <v>4186</v>
      </c>
      <c r="B286">
        <v>59.3279</v>
      </c>
      <c r="C286">
        <v>10.3217</v>
      </c>
      <c r="D286">
        <v>69.649600000000007</v>
      </c>
      <c r="E286">
        <v>49.0062</v>
      </c>
      <c r="F286">
        <v>72.623599999999996</v>
      </c>
      <c r="G286">
        <v>30.851400000000002</v>
      </c>
      <c r="H286">
        <v>103.47499999999999</v>
      </c>
      <c r="I286">
        <v>41.772199999999998</v>
      </c>
      <c r="J286">
        <v>1015.6867</v>
      </c>
      <c r="K286">
        <v>1581.4577999999999</v>
      </c>
      <c r="L286">
        <v>2597.1444999999999</v>
      </c>
      <c r="M286">
        <v>-565.77110000000005</v>
      </c>
      <c r="N286">
        <v>68.913300000000007</v>
      </c>
      <c r="O286">
        <v>10.255599999999999</v>
      </c>
      <c r="P286">
        <v>79.168899999999994</v>
      </c>
      <c r="Q286">
        <v>58.657699999999998</v>
      </c>
    </row>
    <row r="287" spans="1:17" x14ac:dyDescent="0.3">
      <c r="A287" t="s">
        <v>4187</v>
      </c>
      <c r="B287">
        <v>41.801400000000001</v>
      </c>
      <c r="C287">
        <v>1.5788</v>
      </c>
      <c r="D287">
        <v>43.380200000000002</v>
      </c>
      <c r="E287">
        <v>40.2226</v>
      </c>
      <c r="F287">
        <v>45.16</v>
      </c>
      <c r="G287">
        <v>1.2266999999999999</v>
      </c>
      <c r="H287">
        <v>46.386699999999998</v>
      </c>
      <c r="I287">
        <v>43.933300000000003</v>
      </c>
      <c r="J287">
        <v>46.631399999999999</v>
      </c>
      <c r="K287">
        <v>0.42120000000000002</v>
      </c>
      <c r="L287">
        <v>47.052599999999998</v>
      </c>
      <c r="M287">
        <v>46.2102</v>
      </c>
      <c r="N287">
        <v>46.14</v>
      </c>
      <c r="O287">
        <v>0</v>
      </c>
      <c r="P287">
        <v>46.14</v>
      </c>
      <c r="Q287">
        <v>46.14</v>
      </c>
    </row>
    <row r="288" spans="1:17" x14ac:dyDescent="0.3">
      <c r="A288" t="s">
        <v>4188</v>
      </c>
      <c r="B288">
        <v>168.64</v>
      </c>
      <c r="C288">
        <v>81.78</v>
      </c>
      <c r="D288">
        <v>250.42</v>
      </c>
      <c r="E288">
        <v>86.86</v>
      </c>
      <c r="F288">
        <v>239.57329999999999</v>
      </c>
      <c r="G288">
        <v>70.22</v>
      </c>
      <c r="H288">
        <v>309.79329999999999</v>
      </c>
      <c r="I288">
        <v>169.35329999999999</v>
      </c>
      <c r="J288">
        <v>248.12780000000001</v>
      </c>
      <c r="K288">
        <v>79.037499999999994</v>
      </c>
      <c r="L288">
        <v>327.1653</v>
      </c>
      <c r="M288">
        <v>169.09030000000001</v>
      </c>
      <c r="N288">
        <v>329.37290000000002</v>
      </c>
      <c r="O288">
        <v>117.1698</v>
      </c>
      <c r="P288">
        <v>446.54270000000002</v>
      </c>
      <c r="Q288">
        <v>212.20310000000001</v>
      </c>
    </row>
    <row r="289" spans="1:17" x14ac:dyDescent="0.3">
      <c r="A289" t="s">
        <v>3659</v>
      </c>
      <c r="B289">
        <v>205.42500000000001</v>
      </c>
      <c r="C289">
        <v>0.625</v>
      </c>
      <c r="D289">
        <v>206.05</v>
      </c>
      <c r="E289">
        <v>204.8</v>
      </c>
      <c r="F289">
        <v>208.70330000000001</v>
      </c>
      <c r="G289">
        <v>1.8711</v>
      </c>
      <c r="H289">
        <v>210.5744</v>
      </c>
      <c r="I289">
        <v>206.8322</v>
      </c>
      <c r="J289">
        <v>210.9529</v>
      </c>
      <c r="K289">
        <v>0.63670000000000004</v>
      </c>
      <c r="L289">
        <v>211.58959999999999</v>
      </c>
      <c r="M289">
        <v>210.31620000000001</v>
      </c>
      <c r="N289">
        <v>220.35140000000001</v>
      </c>
      <c r="O289">
        <v>9.7445000000000004</v>
      </c>
      <c r="P289">
        <v>230.0959</v>
      </c>
      <c r="Q289">
        <v>210.6069</v>
      </c>
    </row>
    <row r="290" spans="1:17" x14ac:dyDescent="0.3">
      <c r="A290" t="s">
        <v>4189</v>
      </c>
      <c r="B290">
        <v>180.5582</v>
      </c>
      <c r="C290">
        <v>3.5371999999999999</v>
      </c>
      <c r="D290">
        <v>184.09540000000001</v>
      </c>
      <c r="E290">
        <v>177.02099999999999</v>
      </c>
      <c r="F290">
        <v>171.29130000000001</v>
      </c>
      <c r="G290">
        <v>19.872900000000001</v>
      </c>
      <c r="H290">
        <v>191.16419999999999</v>
      </c>
      <c r="I290">
        <v>151.41839999999999</v>
      </c>
      <c r="J290">
        <v>190.64080000000001</v>
      </c>
      <c r="K290">
        <v>8.7791999999999994</v>
      </c>
      <c r="L290">
        <v>199.42</v>
      </c>
      <c r="M290">
        <v>181.86160000000001</v>
      </c>
      <c r="N290">
        <v>190.2679</v>
      </c>
      <c r="O290">
        <v>18.457699999999999</v>
      </c>
      <c r="P290">
        <v>208.72559999999999</v>
      </c>
      <c r="Q290">
        <v>171.81020000000001</v>
      </c>
    </row>
    <row r="291" spans="1:17" x14ac:dyDescent="0.3">
      <c r="A291" t="s">
        <v>3660</v>
      </c>
      <c r="B291">
        <v>104.9833</v>
      </c>
      <c r="C291">
        <v>2.7888999999999999</v>
      </c>
      <c r="D291">
        <v>107.7722</v>
      </c>
      <c r="E291">
        <v>102.1944</v>
      </c>
      <c r="F291">
        <v>108.94329999999999</v>
      </c>
      <c r="G291">
        <v>0.99109999999999998</v>
      </c>
      <c r="H291">
        <v>109.9344</v>
      </c>
      <c r="I291">
        <v>107.9522</v>
      </c>
      <c r="J291">
        <v>110.08499999999999</v>
      </c>
      <c r="K291">
        <v>0.34499999999999997</v>
      </c>
      <c r="L291">
        <v>110.43</v>
      </c>
      <c r="M291">
        <v>109.74</v>
      </c>
      <c r="N291">
        <v>87.967500000000001</v>
      </c>
      <c r="O291">
        <v>8.0425000000000004</v>
      </c>
      <c r="P291">
        <v>96.01</v>
      </c>
      <c r="Q291">
        <v>79.924999999999997</v>
      </c>
    </row>
    <row r="292" spans="1:17" x14ac:dyDescent="0.3">
      <c r="A292" t="s">
        <v>4190</v>
      </c>
      <c r="B292">
        <v>84.207099999999997</v>
      </c>
      <c r="C292">
        <v>3.1623999999999999</v>
      </c>
      <c r="D292">
        <v>87.369500000000002</v>
      </c>
      <c r="E292">
        <v>81.044700000000006</v>
      </c>
      <c r="F292">
        <v>93.756200000000007</v>
      </c>
      <c r="G292">
        <v>4.0952999999999999</v>
      </c>
      <c r="H292">
        <v>97.851500000000001</v>
      </c>
      <c r="I292">
        <v>89.660899999999998</v>
      </c>
      <c r="J292">
        <v>98.986400000000003</v>
      </c>
      <c r="K292">
        <v>5.2308000000000003</v>
      </c>
      <c r="L292">
        <v>104.21720000000001</v>
      </c>
      <c r="M292">
        <v>93.755600000000001</v>
      </c>
      <c r="N292">
        <v>108</v>
      </c>
      <c r="O292">
        <v>0</v>
      </c>
      <c r="P292">
        <v>108</v>
      </c>
      <c r="Q292">
        <v>108</v>
      </c>
    </row>
    <row r="293" spans="1:17" x14ac:dyDescent="0.3">
      <c r="A293" t="s">
        <v>3818</v>
      </c>
      <c r="B293">
        <v>50.67</v>
      </c>
      <c r="C293">
        <v>0</v>
      </c>
      <c r="D293">
        <v>50.67</v>
      </c>
      <c r="E293">
        <v>50.67</v>
      </c>
    </row>
    <row r="294" spans="1:17" x14ac:dyDescent="0.3">
      <c r="A294" t="s">
        <v>4192</v>
      </c>
      <c r="B294">
        <v>64.63</v>
      </c>
      <c r="C294">
        <v>0</v>
      </c>
      <c r="D294">
        <v>64.63</v>
      </c>
      <c r="E294">
        <v>64.63</v>
      </c>
      <c r="F294">
        <v>64.63</v>
      </c>
      <c r="G294">
        <v>0</v>
      </c>
      <c r="H294">
        <v>64.63</v>
      </c>
      <c r="I294">
        <v>64.63</v>
      </c>
      <c r="J294">
        <v>72.92</v>
      </c>
      <c r="K294">
        <v>3.2492000000000001</v>
      </c>
      <c r="L294">
        <v>76.169200000000004</v>
      </c>
      <c r="M294">
        <v>69.6708</v>
      </c>
      <c r="N294">
        <v>71.16</v>
      </c>
      <c r="O294">
        <v>0</v>
      </c>
      <c r="P294">
        <v>71.16</v>
      </c>
      <c r="Q294">
        <v>71.16</v>
      </c>
    </row>
    <row r="295" spans="1:17" x14ac:dyDescent="0.3">
      <c r="A295" t="s">
        <v>5078</v>
      </c>
      <c r="B295">
        <v>632.21270000000004</v>
      </c>
      <c r="C295">
        <v>99.790099999999995</v>
      </c>
      <c r="D295">
        <v>732.00279999999998</v>
      </c>
      <c r="E295">
        <v>532.42259999999999</v>
      </c>
      <c r="F295">
        <v>743.8261</v>
      </c>
      <c r="G295">
        <v>227.01570000000001</v>
      </c>
      <c r="H295">
        <v>970.84180000000003</v>
      </c>
      <c r="I295">
        <v>516.81039999999996</v>
      </c>
      <c r="J295">
        <v>899.02909999999997</v>
      </c>
      <c r="K295">
        <v>424.4171</v>
      </c>
      <c r="L295">
        <v>1323.4462000000001</v>
      </c>
      <c r="M295">
        <v>474.61200000000002</v>
      </c>
      <c r="N295">
        <v>1147.5789</v>
      </c>
      <c r="O295">
        <v>350.24119999999999</v>
      </c>
      <c r="P295">
        <v>1497.8200999999999</v>
      </c>
      <c r="Q295">
        <v>797.33770000000004</v>
      </c>
    </row>
    <row r="296" spans="1:17" x14ac:dyDescent="0.3">
      <c r="A296" t="s">
        <v>5079</v>
      </c>
      <c r="B296">
        <v>327.94729999999998</v>
      </c>
      <c r="C296">
        <v>111.6298</v>
      </c>
      <c r="D296">
        <v>439.57709999999997</v>
      </c>
      <c r="E296">
        <v>216.3175</v>
      </c>
      <c r="J296">
        <v>255.00399999999999</v>
      </c>
      <c r="K296">
        <v>144.56049999999999</v>
      </c>
      <c r="L296">
        <v>399.56450000000001</v>
      </c>
      <c r="M296">
        <v>110.4435</v>
      </c>
      <c r="N296">
        <v>268.36669999999998</v>
      </c>
      <c r="O296">
        <v>149.6833</v>
      </c>
      <c r="P296">
        <v>418.05</v>
      </c>
      <c r="Q296">
        <v>118.68340000000001</v>
      </c>
    </row>
    <row r="297" spans="1:17" x14ac:dyDescent="0.3">
      <c r="A297" t="s">
        <v>4194</v>
      </c>
      <c r="B297">
        <v>96.097700000000003</v>
      </c>
      <c r="C297">
        <v>0.89639999999999997</v>
      </c>
      <c r="D297">
        <v>96.994100000000003</v>
      </c>
      <c r="E297">
        <v>95.201300000000003</v>
      </c>
      <c r="F297">
        <v>105.5215</v>
      </c>
      <c r="G297">
        <v>4.8795999999999999</v>
      </c>
      <c r="H297">
        <v>110.4011</v>
      </c>
      <c r="I297">
        <v>100.64190000000001</v>
      </c>
      <c r="J297">
        <v>109.40689999999999</v>
      </c>
      <c r="K297">
        <v>0.49209999999999998</v>
      </c>
      <c r="L297">
        <v>109.899</v>
      </c>
      <c r="M297">
        <v>108.9148</v>
      </c>
      <c r="N297">
        <v>109.6354</v>
      </c>
      <c r="O297">
        <v>0.42180000000000001</v>
      </c>
      <c r="P297">
        <v>110.05719999999999</v>
      </c>
      <c r="Q297">
        <v>109.2136</v>
      </c>
    </row>
    <row r="298" spans="1:17" x14ac:dyDescent="0.3">
      <c r="A298" t="s">
        <v>4195</v>
      </c>
      <c r="B298">
        <v>81.401499999999999</v>
      </c>
      <c r="C298">
        <v>17.350300000000001</v>
      </c>
      <c r="D298">
        <v>98.751800000000003</v>
      </c>
      <c r="E298">
        <v>64.051199999999994</v>
      </c>
      <c r="F298">
        <v>106.2585</v>
      </c>
      <c r="G298">
        <v>33.274999999999999</v>
      </c>
      <c r="H298">
        <v>139.5335</v>
      </c>
      <c r="I298">
        <v>72.983500000000006</v>
      </c>
      <c r="J298">
        <v>74.212100000000007</v>
      </c>
      <c r="K298">
        <v>19.287299999999998</v>
      </c>
      <c r="L298">
        <v>93.499399999999994</v>
      </c>
      <c r="M298">
        <v>54.924799999999998</v>
      </c>
      <c r="N298">
        <v>79.549199999999999</v>
      </c>
      <c r="O298">
        <v>24.060600000000001</v>
      </c>
      <c r="P298">
        <v>103.60980000000001</v>
      </c>
      <c r="Q298">
        <v>55.488599999999998</v>
      </c>
    </row>
    <row r="299" spans="1:17" x14ac:dyDescent="0.3">
      <c r="A299" t="s">
        <v>4196</v>
      </c>
      <c r="B299">
        <v>93.934299999999993</v>
      </c>
      <c r="C299">
        <v>23.254899999999999</v>
      </c>
      <c r="D299">
        <v>117.1892</v>
      </c>
      <c r="E299">
        <v>70.679400000000001</v>
      </c>
      <c r="F299">
        <v>102.77549999999999</v>
      </c>
      <c r="G299">
        <v>25.7698</v>
      </c>
      <c r="H299">
        <v>128.5453</v>
      </c>
      <c r="I299">
        <v>77.005700000000004</v>
      </c>
      <c r="J299">
        <v>96.060699999999997</v>
      </c>
      <c r="K299">
        <v>24.525099999999998</v>
      </c>
      <c r="L299">
        <v>120.58580000000001</v>
      </c>
      <c r="M299">
        <v>71.535600000000002</v>
      </c>
      <c r="N299">
        <v>115.92619999999999</v>
      </c>
      <c r="O299">
        <v>13.4063</v>
      </c>
      <c r="P299">
        <v>129.33250000000001</v>
      </c>
      <c r="Q299">
        <v>102.51990000000001</v>
      </c>
    </row>
    <row r="300" spans="1:17" x14ac:dyDescent="0.3">
      <c r="A300" t="s">
        <v>4477</v>
      </c>
      <c r="B300">
        <v>38.67</v>
      </c>
      <c r="C300">
        <v>1</v>
      </c>
      <c r="D300">
        <v>39.67</v>
      </c>
      <c r="E300">
        <v>37.67</v>
      </c>
      <c r="F300">
        <v>53.993299999999998</v>
      </c>
      <c r="G300">
        <v>13.6044</v>
      </c>
      <c r="H300">
        <v>67.597700000000003</v>
      </c>
      <c r="I300">
        <v>40.3889</v>
      </c>
      <c r="J300">
        <v>74.256699999999995</v>
      </c>
      <c r="K300">
        <v>0.19109999999999999</v>
      </c>
      <c r="L300">
        <v>74.447800000000001</v>
      </c>
      <c r="M300">
        <v>74.065600000000003</v>
      </c>
      <c r="N300">
        <v>71.034000000000006</v>
      </c>
      <c r="O300">
        <v>7.4176000000000002</v>
      </c>
      <c r="P300">
        <v>78.451599999999999</v>
      </c>
      <c r="Q300">
        <v>63.616399999999999</v>
      </c>
    </row>
    <row r="301" spans="1:17" x14ac:dyDescent="0.3">
      <c r="A301" t="s">
        <v>4198</v>
      </c>
      <c r="B301">
        <v>62.924999999999997</v>
      </c>
      <c r="C301">
        <v>0.84919999999999995</v>
      </c>
      <c r="D301">
        <v>63.7742</v>
      </c>
      <c r="E301">
        <v>62.075800000000001</v>
      </c>
      <c r="F301">
        <v>61.604599999999998</v>
      </c>
      <c r="G301">
        <v>2.7934999999999999</v>
      </c>
      <c r="H301">
        <v>64.398099999999999</v>
      </c>
      <c r="I301">
        <v>58.811100000000003</v>
      </c>
      <c r="J301">
        <v>58.159199999999998</v>
      </c>
      <c r="K301">
        <v>2.8511000000000002</v>
      </c>
      <c r="L301">
        <v>61.010300000000001</v>
      </c>
      <c r="M301">
        <v>55.308100000000003</v>
      </c>
      <c r="N301">
        <v>62.783799999999999</v>
      </c>
      <c r="O301">
        <v>2.9439000000000002</v>
      </c>
      <c r="P301">
        <v>65.727699999999999</v>
      </c>
      <c r="Q301">
        <v>59.8399</v>
      </c>
    </row>
    <row r="302" spans="1:17" x14ac:dyDescent="0.3">
      <c r="A302" t="s">
        <v>4199</v>
      </c>
      <c r="B302">
        <v>37.130000000000003</v>
      </c>
      <c r="C302">
        <v>1</v>
      </c>
      <c r="D302">
        <v>38.130000000000003</v>
      </c>
      <c r="E302">
        <v>36.130000000000003</v>
      </c>
      <c r="F302">
        <v>41.456699999999998</v>
      </c>
      <c r="G302">
        <v>1.9489000000000001</v>
      </c>
      <c r="H302">
        <v>43.4056</v>
      </c>
      <c r="I302">
        <v>39.507800000000003</v>
      </c>
      <c r="J302">
        <v>43.8429</v>
      </c>
      <c r="K302">
        <v>0.46039999999999998</v>
      </c>
      <c r="L302">
        <v>44.3033</v>
      </c>
      <c r="M302">
        <v>43.3825</v>
      </c>
      <c r="N302">
        <v>43.44</v>
      </c>
      <c r="O302">
        <v>0</v>
      </c>
      <c r="P302">
        <v>43.44</v>
      </c>
      <c r="Q302">
        <v>43.44</v>
      </c>
    </row>
    <row r="303" spans="1:17" x14ac:dyDescent="0.3">
      <c r="A303" t="s">
        <v>3661</v>
      </c>
      <c r="B303">
        <v>372.74329999999998</v>
      </c>
      <c r="C303">
        <v>9.7156000000000002</v>
      </c>
      <c r="D303">
        <v>382.45890000000003</v>
      </c>
      <c r="E303">
        <v>363.02769999999998</v>
      </c>
      <c r="F303">
        <v>407.51499999999999</v>
      </c>
      <c r="G303">
        <v>36.072499999999998</v>
      </c>
      <c r="H303">
        <v>443.58749999999998</v>
      </c>
      <c r="I303">
        <v>371.4425</v>
      </c>
      <c r="J303">
        <v>385.28500000000003</v>
      </c>
      <c r="K303">
        <v>0.55500000000000005</v>
      </c>
      <c r="L303">
        <v>385.84</v>
      </c>
      <c r="M303">
        <v>384.73</v>
      </c>
      <c r="N303">
        <v>388.52670000000001</v>
      </c>
      <c r="O303">
        <v>5.0621999999999998</v>
      </c>
      <c r="P303">
        <v>393.58890000000002</v>
      </c>
      <c r="Q303">
        <v>383.46449999999999</v>
      </c>
    </row>
    <row r="304" spans="1:17" x14ac:dyDescent="0.3">
      <c r="A304" t="s">
        <v>4200</v>
      </c>
      <c r="B304">
        <v>45.84</v>
      </c>
      <c r="C304">
        <v>0</v>
      </c>
      <c r="D304">
        <v>45.84</v>
      </c>
      <c r="E304">
        <v>45.84</v>
      </c>
      <c r="F304">
        <v>50.892499999999998</v>
      </c>
      <c r="G304">
        <v>3.3311999999999999</v>
      </c>
      <c r="H304">
        <v>54.223700000000001</v>
      </c>
      <c r="I304">
        <v>47.561300000000003</v>
      </c>
      <c r="J304">
        <v>55.360799999999998</v>
      </c>
      <c r="K304">
        <v>0.71009999999999995</v>
      </c>
      <c r="L304">
        <v>56.070900000000002</v>
      </c>
      <c r="M304">
        <v>54.650700000000001</v>
      </c>
      <c r="N304">
        <v>56.594999999999999</v>
      </c>
      <c r="O304">
        <v>0.46500000000000002</v>
      </c>
      <c r="P304">
        <v>57.06</v>
      </c>
      <c r="Q304">
        <v>56.13</v>
      </c>
    </row>
    <row r="305" spans="1:17" x14ac:dyDescent="0.3">
      <c r="A305" t="s">
        <v>3965</v>
      </c>
      <c r="B305">
        <v>66.935000000000002</v>
      </c>
      <c r="C305">
        <v>17.488800000000001</v>
      </c>
      <c r="D305">
        <v>84.4238</v>
      </c>
      <c r="E305">
        <v>49.446199999999997</v>
      </c>
      <c r="F305">
        <v>83.877799999999993</v>
      </c>
      <c r="G305">
        <v>20.2042</v>
      </c>
      <c r="H305">
        <v>104.08199999999999</v>
      </c>
      <c r="I305">
        <v>63.6736</v>
      </c>
      <c r="J305">
        <v>110.50709999999999</v>
      </c>
      <c r="K305">
        <v>10.176299999999999</v>
      </c>
      <c r="L305">
        <v>120.68340000000001</v>
      </c>
      <c r="M305">
        <v>100.3308</v>
      </c>
      <c r="N305">
        <v>91.173299999999998</v>
      </c>
      <c r="O305">
        <v>22.777799999999999</v>
      </c>
      <c r="P305">
        <v>113.9511</v>
      </c>
      <c r="Q305">
        <v>68.395499999999998</v>
      </c>
    </row>
    <row r="306" spans="1:17" x14ac:dyDescent="0.3">
      <c r="A306" t="s">
        <v>4202</v>
      </c>
      <c r="B306">
        <v>63.261699999999998</v>
      </c>
      <c r="C306">
        <v>2.2317</v>
      </c>
      <c r="D306">
        <v>65.493399999999994</v>
      </c>
      <c r="E306">
        <v>61.03</v>
      </c>
      <c r="F306">
        <v>65.061499999999995</v>
      </c>
      <c r="G306">
        <v>5.0143000000000004</v>
      </c>
      <c r="H306">
        <v>70.075800000000001</v>
      </c>
      <c r="I306">
        <v>60.047199999999997</v>
      </c>
      <c r="J306">
        <v>72.869299999999996</v>
      </c>
      <c r="K306">
        <v>1.5209999999999999</v>
      </c>
      <c r="L306">
        <v>74.390299999999996</v>
      </c>
      <c r="M306">
        <v>71.348299999999995</v>
      </c>
      <c r="N306">
        <v>72.495000000000005</v>
      </c>
      <c r="O306">
        <v>1.2675000000000001</v>
      </c>
      <c r="P306">
        <v>73.762500000000003</v>
      </c>
      <c r="Q306">
        <v>71.227500000000006</v>
      </c>
    </row>
    <row r="307" spans="1:17" x14ac:dyDescent="0.3">
      <c r="A307" t="s">
        <v>4203</v>
      </c>
      <c r="B307">
        <v>139.31</v>
      </c>
      <c r="C307">
        <v>32.841500000000003</v>
      </c>
      <c r="D307">
        <v>172.1515</v>
      </c>
      <c r="E307">
        <v>106.46850000000001</v>
      </c>
      <c r="F307">
        <v>138.55080000000001</v>
      </c>
      <c r="G307">
        <v>22.156300000000002</v>
      </c>
      <c r="H307">
        <v>160.7071</v>
      </c>
      <c r="I307">
        <v>116.39449999999999</v>
      </c>
      <c r="J307">
        <v>146.7662</v>
      </c>
      <c r="K307">
        <v>25.679600000000001</v>
      </c>
      <c r="L307">
        <v>172.44579999999999</v>
      </c>
      <c r="M307">
        <v>121.0866</v>
      </c>
      <c r="N307">
        <v>186.25919999999999</v>
      </c>
      <c r="O307">
        <v>72.211200000000005</v>
      </c>
      <c r="P307">
        <v>258.47039999999998</v>
      </c>
      <c r="Q307">
        <v>114.048</v>
      </c>
    </row>
    <row r="308" spans="1:17" x14ac:dyDescent="0.3">
      <c r="A308" t="s">
        <v>3421</v>
      </c>
      <c r="B308">
        <v>107.0714</v>
      </c>
      <c r="C308">
        <v>0.55100000000000005</v>
      </c>
      <c r="D308">
        <v>107.6224</v>
      </c>
      <c r="E308">
        <v>106.5204</v>
      </c>
      <c r="F308">
        <v>115.5514</v>
      </c>
      <c r="G308">
        <v>3.7437</v>
      </c>
      <c r="H308">
        <v>119.29510000000001</v>
      </c>
      <c r="I308">
        <v>111.8077</v>
      </c>
      <c r="J308">
        <v>91.94</v>
      </c>
      <c r="K308">
        <v>22.92</v>
      </c>
      <c r="L308">
        <v>114.86</v>
      </c>
      <c r="M308">
        <v>69.02</v>
      </c>
      <c r="N308">
        <v>72.84</v>
      </c>
      <c r="O308">
        <v>0</v>
      </c>
      <c r="P308">
        <v>72.84</v>
      </c>
      <c r="Q308">
        <v>72.84</v>
      </c>
    </row>
    <row r="309" spans="1:17" x14ac:dyDescent="0.3">
      <c r="A309" t="s">
        <v>4479</v>
      </c>
      <c r="B309">
        <v>61.69</v>
      </c>
      <c r="C309">
        <v>1.82</v>
      </c>
      <c r="D309">
        <v>63.51</v>
      </c>
      <c r="E309">
        <v>59.87</v>
      </c>
      <c r="F309">
        <v>65.42</v>
      </c>
      <c r="G309">
        <v>1.6533</v>
      </c>
      <c r="H309">
        <v>67.073300000000003</v>
      </c>
      <c r="I309">
        <v>63.7667</v>
      </c>
      <c r="J309">
        <v>67.325000000000003</v>
      </c>
      <c r="K309">
        <v>0.57499999999999996</v>
      </c>
      <c r="L309">
        <v>67.900000000000006</v>
      </c>
      <c r="M309">
        <v>66.75</v>
      </c>
      <c r="N309">
        <v>66.75</v>
      </c>
      <c r="O309">
        <v>0</v>
      </c>
      <c r="P309">
        <v>66.75</v>
      </c>
      <c r="Q309">
        <v>66.75</v>
      </c>
    </row>
    <row r="310" spans="1:17" x14ac:dyDescent="0.3">
      <c r="A310" t="s">
        <v>3819</v>
      </c>
      <c r="B310">
        <v>47.034599999999998</v>
      </c>
      <c r="C310">
        <v>0.98129999999999995</v>
      </c>
      <c r="D310">
        <v>48.015900000000002</v>
      </c>
      <c r="E310">
        <v>46.0533</v>
      </c>
      <c r="F310">
        <v>50.6785</v>
      </c>
      <c r="G310">
        <v>2.8599000000000001</v>
      </c>
      <c r="H310">
        <v>53.538400000000003</v>
      </c>
      <c r="I310">
        <v>47.818600000000004</v>
      </c>
      <c r="J310">
        <v>54.065399999999997</v>
      </c>
      <c r="K310">
        <v>0.45729999999999998</v>
      </c>
      <c r="L310">
        <v>54.5227</v>
      </c>
      <c r="M310">
        <v>53.6081</v>
      </c>
      <c r="N310">
        <v>53.957700000000003</v>
      </c>
      <c r="O310">
        <v>0.65610000000000002</v>
      </c>
      <c r="P310">
        <v>54.613799999999998</v>
      </c>
      <c r="Q310">
        <v>53.301600000000001</v>
      </c>
    </row>
    <row r="311" spans="1:17" x14ac:dyDescent="0.3">
      <c r="A311" t="s">
        <v>4205</v>
      </c>
      <c r="B311">
        <v>141.57</v>
      </c>
      <c r="C311">
        <v>60.173299999999998</v>
      </c>
      <c r="D311">
        <v>201.7433</v>
      </c>
      <c r="E311">
        <v>81.396699999999996</v>
      </c>
      <c r="F311">
        <v>83.703299999999999</v>
      </c>
      <c r="G311">
        <v>20.095600000000001</v>
      </c>
      <c r="H311">
        <v>103.7989</v>
      </c>
      <c r="I311">
        <v>63.607700000000001</v>
      </c>
      <c r="J311">
        <v>88.553299999999993</v>
      </c>
      <c r="K311">
        <v>46.757800000000003</v>
      </c>
      <c r="L311">
        <v>135.31110000000001</v>
      </c>
      <c r="M311">
        <v>41.795499999999997</v>
      </c>
      <c r="N311">
        <v>125.955</v>
      </c>
      <c r="O311">
        <v>72.685000000000002</v>
      </c>
      <c r="P311">
        <v>198.64</v>
      </c>
      <c r="Q311">
        <v>53.27</v>
      </c>
    </row>
    <row r="312" spans="1:17" x14ac:dyDescent="0.3">
      <c r="A312" t="s">
        <v>4206</v>
      </c>
      <c r="B312">
        <v>89.465000000000003</v>
      </c>
      <c r="C312">
        <v>0.625</v>
      </c>
      <c r="D312">
        <v>90.09</v>
      </c>
      <c r="E312">
        <v>88.84</v>
      </c>
      <c r="F312">
        <v>92.428600000000003</v>
      </c>
      <c r="G312">
        <v>1.2441</v>
      </c>
      <c r="H312">
        <v>93.672700000000006</v>
      </c>
      <c r="I312">
        <v>91.1845</v>
      </c>
      <c r="J312">
        <v>93.484999999999999</v>
      </c>
      <c r="K312">
        <v>0.39500000000000002</v>
      </c>
      <c r="L312">
        <v>93.88</v>
      </c>
      <c r="M312">
        <v>93.09</v>
      </c>
      <c r="N312">
        <v>93.09</v>
      </c>
      <c r="O312">
        <v>0</v>
      </c>
      <c r="P312">
        <v>93.09</v>
      </c>
      <c r="Q312">
        <v>93.09</v>
      </c>
    </row>
    <row r="313" spans="1:17" x14ac:dyDescent="0.3">
      <c r="A313" t="s">
        <v>4207</v>
      </c>
      <c r="B313">
        <v>48.497799999999998</v>
      </c>
      <c r="C313">
        <v>0.49280000000000002</v>
      </c>
      <c r="D313">
        <v>48.990600000000001</v>
      </c>
      <c r="E313">
        <v>48.005000000000003</v>
      </c>
      <c r="F313">
        <v>61.401699999999998</v>
      </c>
      <c r="G313">
        <v>7.7378</v>
      </c>
      <c r="H313">
        <v>69.139499999999998</v>
      </c>
      <c r="I313">
        <v>53.663899999999998</v>
      </c>
      <c r="J313">
        <v>73.08</v>
      </c>
      <c r="K313">
        <v>0</v>
      </c>
      <c r="L313">
        <v>73.08</v>
      </c>
      <c r="M313">
        <v>73.08</v>
      </c>
    </row>
    <row r="314" spans="1:17" x14ac:dyDescent="0.3">
      <c r="A314" t="s">
        <v>4208</v>
      </c>
      <c r="B314">
        <v>46.89</v>
      </c>
      <c r="C314">
        <v>0</v>
      </c>
      <c r="D314">
        <v>46.89</v>
      </c>
      <c r="E314">
        <v>46.89</v>
      </c>
      <c r="F314">
        <v>46.89</v>
      </c>
      <c r="G314">
        <v>0</v>
      </c>
      <c r="H314">
        <v>46.89</v>
      </c>
      <c r="I314">
        <v>46.89</v>
      </c>
      <c r="J314">
        <v>53.846200000000003</v>
      </c>
      <c r="K314">
        <v>0.25090000000000001</v>
      </c>
      <c r="L314">
        <v>54.097099999999998</v>
      </c>
      <c r="M314">
        <v>53.595300000000002</v>
      </c>
      <c r="N314">
        <v>54.05</v>
      </c>
      <c r="O314">
        <v>0</v>
      </c>
      <c r="P314">
        <v>54.05</v>
      </c>
      <c r="Q314">
        <v>54.05</v>
      </c>
    </row>
    <row r="315" spans="1:17" x14ac:dyDescent="0.3">
      <c r="A315" t="s">
        <v>3466</v>
      </c>
      <c r="B315">
        <v>72.3</v>
      </c>
      <c r="C315">
        <v>1</v>
      </c>
      <c r="D315">
        <v>73.3</v>
      </c>
      <c r="E315">
        <v>71.3</v>
      </c>
      <c r="F315">
        <v>79.319999999999993</v>
      </c>
      <c r="G315">
        <v>5.5332999999999997</v>
      </c>
      <c r="H315">
        <v>84.853300000000004</v>
      </c>
      <c r="I315">
        <v>73.786699999999996</v>
      </c>
      <c r="J315">
        <v>80.127499999999998</v>
      </c>
      <c r="K315">
        <v>1.7938000000000001</v>
      </c>
      <c r="L315">
        <v>81.921300000000002</v>
      </c>
      <c r="M315">
        <v>78.333699999999993</v>
      </c>
      <c r="N315">
        <v>71.34</v>
      </c>
      <c r="O315">
        <v>0</v>
      </c>
      <c r="P315">
        <v>71.34</v>
      </c>
      <c r="Q315">
        <v>71.34</v>
      </c>
    </row>
    <row r="316" spans="1:17" x14ac:dyDescent="0.3">
      <c r="A316" t="s">
        <v>3663</v>
      </c>
      <c r="B316">
        <v>38.611499999999999</v>
      </c>
      <c r="C316">
        <v>1.7373000000000001</v>
      </c>
      <c r="D316">
        <v>40.348799999999997</v>
      </c>
      <c r="E316">
        <v>36.874200000000002</v>
      </c>
      <c r="F316">
        <v>41.7669</v>
      </c>
      <c r="G316">
        <v>0.60499999999999998</v>
      </c>
      <c r="H316">
        <v>42.371899999999997</v>
      </c>
      <c r="I316">
        <v>41.161900000000003</v>
      </c>
      <c r="J316">
        <v>42.546900000000001</v>
      </c>
      <c r="K316">
        <v>0.21870000000000001</v>
      </c>
      <c r="L316">
        <v>42.765599999999999</v>
      </c>
      <c r="M316">
        <v>42.328200000000002</v>
      </c>
      <c r="N316">
        <v>44.383099999999999</v>
      </c>
      <c r="O316">
        <v>1.0342</v>
      </c>
      <c r="P316">
        <v>45.417299999999997</v>
      </c>
      <c r="Q316">
        <v>43.3489</v>
      </c>
    </row>
    <row r="317" spans="1:17" x14ac:dyDescent="0.3">
      <c r="A317" t="s">
        <v>3664</v>
      </c>
      <c r="B317">
        <v>302.73399999999998</v>
      </c>
      <c r="C317">
        <v>102.7021</v>
      </c>
      <c r="D317">
        <v>405.43610000000001</v>
      </c>
      <c r="E317">
        <v>200.03190000000001</v>
      </c>
      <c r="F317">
        <v>313.04000000000002</v>
      </c>
      <c r="G317">
        <v>94.470699999999994</v>
      </c>
      <c r="H317">
        <v>407.51069999999999</v>
      </c>
      <c r="I317">
        <v>218.5693</v>
      </c>
      <c r="J317">
        <v>373.11540000000002</v>
      </c>
      <c r="K317">
        <v>89.261099999999999</v>
      </c>
      <c r="L317">
        <v>462.37650000000002</v>
      </c>
      <c r="M317">
        <v>283.85430000000002</v>
      </c>
      <c r="N317">
        <v>287.95620000000002</v>
      </c>
      <c r="O317">
        <v>82.860799999999998</v>
      </c>
      <c r="P317">
        <v>370.81700000000001</v>
      </c>
      <c r="Q317">
        <v>205.09540000000001</v>
      </c>
    </row>
    <row r="318" spans="1:17" x14ac:dyDescent="0.3">
      <c r="A318" t="s">
        <v>4210</v>
      </c>
      <c r="B318">
        <v>43.895000000000003</v>
      </c>
      <c r="C318">
        <v>0.625</v>
      </c>
      <c r="D318">
        <v>44.52</v>
      </c>
      <c r="E318">
        <v>43.27</v>
      </c>
      <c r="F318">
        <v>47.693100000000001</v>
      </c>
      <c r="G318">
        <v>1.075</v>
      </c>
      <c r="H318">
        <v>48.768099999999997</v>
      </c>
      <c r="I318">
        <v>46.618099999999998</v>
      </c>
      <c r="J318">
        <v>51.9343</v>
      </c>
      <c r="K318">
        <v>1.7816000000000001</v>
      </c>
      <c r="L318">
        <v>53.715899999999998</v>
      </c>
      <c r="M318">
        <v>50.152700000000003</v>
      </c>
      <c r="N318">
        <v>54.988500000000002</v>
      </c>
      <c r="O318">
        <v>1.1375</v>
      </c>
      <c r="P318">
        <v>56.125999999999998</v>
      </c>
      <c r="Q318">
        <v>53.850999999999999</v>
      </c>
    </row>
    <row r="319" spans="1:17" x14ac:dyDescent="0.3">
      <c r="A319" t="s">
        <v>4211</v>
      </c>
      <c r="B319">
        <v>105.47</v>
      </c>
      <c r="C319">
        <v>10.050000000000001</v>
      </c>
      <c r="D319">
        <v>115.52</v>
      </c>
      <c r="E319">
        <v>95.42</v>
      </c>
      <c r="F319">
        <v>111.5515</v>
      </c>
      <c r="G319">
        <v>11.323700000000001</v>
      </c>
      <c r="H319">
        <v>122.87520000000001</v>
      </c>
      <c r="I319">
        <v>100.2278</v>
      </c>
      <c r="J319">
        <v>119.1943</v>
      </c>
      <c r="K319">
        <v>12.0367</v>
      </c>
      <c r="L319">
        <v>131.23099999999999</v>
      </c>
      <c r="M319">
        <v>107.1576</v>
      </c>
      <c r="N319">
        <v>122.3062</v>
      </c>
      <c r="O319">
        <v>10.6541</v>
      </c>
      <c r="P319">
        <v>132.96029999999999</v>
      </c>
      <c r="Q319">
        <v>111.6521</v>
      </c>
    </row>
    <row r="320" spans="1:17" x14ac:dyDescent="0.3">
      <c r="A320" t="s">
        <v>4212</v>
      </c>
      <c r="B320">
        <v>108.095</v>
      </c>
      <c r="C320">
        <v>26.1508</v>
      </c>
      <c r="D320">
        <v>134.2458</v>
      </c>
      <c r="E320">
        <v>81.944199999999995</v>
      </c>
      <c r="F320">
        <v>86.043599999999998</v>
      </c>
      <c r="G320">
        <v>21.807400000000001</v>
      </c>
      <c r="H320">
        <v>107.851</v>
      </c>
      <c r="I320">
        <v>64.236199999999997</v>
      </c>
      <c r="J320">
        <v>90.096400000000003</v>
      </c>
      <c r="K320">
        <v>34.6511</v>
      </c>
      <c r="L320">
        <v>124.7475</v>
      </c>
      <c r="M320">
        <v>55.445300000000003</v>
      </c>
      <c r="N320">
        <v>88.445400000000006</v>
      </c>
      <c r="O320">
        <v>34.439799999999998</v>
      </c>
      <c r="P320">
        <v>122.8852</v>
      </c>
      <c r="Q320">
        <v>54.005600000000001</v>
      </c>
    </row>
    <row r="321" spans="1:17" x14ac:dyDescent="0.3">
      <c r="A321" t="s">
        <v>3665</v>
      </c>
      <c r="B321">
        <v>168.19919999999999</v>
      </c>
      <c r="C321">
        <v>15.976599999999999</v>
      </c>
      <c r="D321">
        <v>184.17580000000001</v>
      </c>
      <c r="E321">
        <v>152.2226</v>
      </c>
      <c r="F321">
        <v>178.1738</v>
      </c>
      <c r="G321">
        <v>9.1762999999999995</v>
      </c>
      <c r="H321">
        <v>187.3501</v>
      </c>
      <c r="I321">
        <v>168.9975</v>
      </c>
      <c r="J321">
        <v>189.1277</v>
      </c>
      <c r="K321">
        <v>12.037599999999999</v>
      </c>
      <c r="L321">
        <v>201.1653</v>
      </c>
      <c r="M321">
        <v>177.09010000000001</v>
      </c>
      <c r="N321">
        <v>194.62459999999999</v>
      </c>
      <c r="O321">
        <v>12.4316</v>
      </c>
      <c r="P321">
        <v>207.05619999999999</v>
      </c>
      <c r="Q321">
        <v>182.19300000000001</v>
      </c>
    </row>
    <row r="322" spans="1:17" x14ac:dyDescent="0.3">
      <c r="A322" t="s">
        <v>4213</v>
      </c>
      <c r="B322">
        <v>120.5292</v>
      </c>
      <c r="C322">
        <v>0.79879999999999995</v>
      </c>
      <c r="D322">
        <v>121.328</v>
      </c>
      <c r="E322">
        <v>119.7304</v>
      </c>
      <c r="F322">
        <v>122.8621</v>
      </c>
      <c r="G322">
        <v>13.1685</v>
      </c>
      <c r="H322">
        <v>136.03059999999999</v>
      </c>
      <c r="I322">
        <v>109.6936</v>
      </c>
      <c r="J322">
        <v>144.13229999999999</v>
      </c>
      <c r="K322">
        <v>20.896699999999999</v>
      </c>
      <c r="L322">
        <v>165.029</v>
      </c>
      <c r="M322">
        <v>123.23560000000001</v>
      </c>
      <c r="N322">
        <v>150.05690000000001</v>
      </c>
      <c r="O322">
        <v>22.1357</v>
      </c>
      <c r="P322">
        <v>172.1926</v>
      </c>
      <c r="Q322">
        <v>127.9212</v>
      </c>
    </row>
    <row r="323" spans="1:17" x14ac:dyDescent="0.3">
      <c r="A323" t="s">
        <v>3429</v>
      </c>
      <c r="B323">
        <v>55.27</v>
      </c>
      <c r="C323">
        <v>1.08</v>
      </c>
      <c r="D323">
        <v>56.35</v>
      </c>
      <c r="E323">
        <v>54.19</v>
      </c>
      <c r="F323">
        <v>57.816899999999997</v>
      </c>
      <c r="G323">
        <v>1.3253999999999999</v>
      </c>
      <c r="H323">
        <v>59.142299999999999</v>
      </c>
      <c r="I323">
        <v>56.491500000000002</v>
      </c>
      <c r="J323">
        <v>70.257900000000006</v>
      </c>
      <c r="K323">
        <v>17.113499999999998</v>
      </c>
      <c r="L323">
        <v>87.371399999999994</v>
      </c>
      <c r="M323">
        <v>53.144399999999997</v>
      </c>
      <c r="N323">
        <v>67.042000000000002</v>
      </c>
      <c r="O323">
        <v>16.0672</v>
      </c>
      <c r="P323">
        <v>83.109200000000001</v>
      </c>
      <c r="Q323">
        <v>50.974800000000002</v>
      </c>
    </row>
    <row r="324" spans="1:17" x14ac:dyDescent="0.3">
      <c r="A324" t="s">
        <v>3972</v>
      </c>
      <c r="B324">
        <v>66.118499999999997</v>
      </c>
      <c r="C324">
        <v>1.3186</v>
      </c>
      <c r="D324">
        <v>67.437100000000001</v>
      </c>
      <c r="E324">
        <v>64.799899999999994</v>
      </c>
      <c r="F324">
        <v>76.047700000000006</v>
      </c>
      <c r="G324">
        <v>6.3644999999999996</v>
      </c>
      <c r="H324">
        <v>82.412199999999999</v>
      </c>
      <c r="I324">
        <v>69.683199999999999</v>
      </c>
      <c r="J324">
        <v>87.517700000000005</v>
      </c>
      <c r="K324">
        <v>2.8721999999999999</v>
      </c>
      <c r="L324">
        <v>90.389899999999997</v>
      </c>
      <c r="M324">
        <v>84.645499999999998</v>
      </c>
      <c r="N324">
        <v>92.430800000000005</v>
      </c>
      <c r="O324">
        <v>1.0083</v>
      </c>
      <c r="P324">
        <v>93.439099999999996</v>
      </c>
      <c r="Q324">
        <v>91.422499999999999</v>
      </c>
    </row>
    <row r="325" spans="1:17" x14ac:dyDescent="0.3">
      <c r="A325" t="s">
        <v>4215</v>
      </c>
      <c r="B325">
        <v>71.328500000000005</v>
      </c>
      <c r="C325">
        <v>23.138300000000001</v>
      </c>
      <c r="D325">
        <v>94.466800000000006</v>
      </c>
      <c r="E325">
        <v>48.190199999999997</v>
      </c>
      <c r="F325">
        <v>73.796700000000001</v>
      </c>
      <c r="G325">
        <v>20.852799999999998</v>
      </c>
      <c r="H325">
        <v>94.649500000000003</v>
      </c>
      <c r="I325">
        <v>52.943899999999999</v>
      </c>
      <c r="J325">
        <v>79.287499999999994</v>
      </c>
      <c r="K325">
        <v>23.9575</v>
      </c>
      <c r="L325">
        <v>103.245</v>
      </c>
      <c r="M325">
        <v>55.33</v>
      </c>
      <c r="N325">
        <v>84.798500000000004</v>
      </c>
      <c r="O325">
        <v>25.115500000000001</v>
      </c>
      <c r="P325">
        <v>109.914</v>
      </c>
      <c r="Q325">
        <v>59.683</v>
      </c>
    </row>
    <row r="326" spans="1:17" x14ac:dyDescent="0.3">
      <c r="A326" t="s">
        <v>3978</v>
      </c>
      <c r="B326">
        <v>127.1917</v>
      </c>
      <c r="C326">
        <v>2.2155999999999998</v>
      </c>
      <c r="D326">
        <v>129.40729999999999</v>
      </c>
      <c r="E326">
        <v>124.9761</v>
      </c>
      <c r="F326">
        <v>131.56200000000001</v>
      </c>
      <c r="G326">
        <v>3.1503999999999999</v>
      </c>
      <c r="H326">
        <v>134.7124</v>
      </c>
      <c r="I326">
        <v>128.41159999999999</v>
      </c>
      <c r="J326">
        <v>134.01329999999999</v>
      </c>
      <c r="K326">
        <v>4.4043999999999999</v>
      </c>
      <c r="L326">
        <v>138.4177</v>
      </c>
      <c r="M326">
        <v>129.60890000000001</v>
      </c>
      <c r="N326">
        <v>140.62</v>
      </c>
      <c r="O326">
        <v>0</v>
      </c>
      <c r="P326">
        <v>140.62</v>
      </c>
      <c r="Q326">
        <v>140.62</v>
      </c>
    </row>
    <row r="327" spans="1:17" x14ac:dyDescent="0.3">
      <c r="A327" t="s">
        <v>4217</v>
      </c>
      <c r="B327">
        <v>39.462899999999998</v>
      </c>
      <c r="C327">
        <v>5.0033000000000003</v>
      </c>
      <c r="D327">
        <v>44.466200000000001</v>
      </c>
      <c r="E327">
        <v>34.459600000000002</v>
      </c>
      <c r="F327">
        <v>35.9833</v>
      </c>
      <c r="G327">
        <v>1.0844</v>
      </c>
      <c r="H327">
        <v>37.067700000000002</v>
      </c>
      <c r="I327">
        <v>34.898899999999998</v>
      </c>
      <c r="J327">
        <v>38.130000000000003</v>
      </c>
      <c r="K327">
        <v>0.96</v>
      </c>
      <c r="L327">
        <v>39.090000000000003</v>
      </c>
      <c r="M327">
        <v>37.17</v>
      </c>
      <c r="N327">
        <v>42.31</v>
      </c>
      <c r="O327">
        <v>4.1666999999999996</v>
      </c>
      <c r="P327">
        <v>46.476700000000001</v>
      </c>
      <c r="Q327">
        <v>38.143300000000004</v>
      </c>
    </row>
    <row r="328" spans="1:17" x14ac:dyDescent="0.3">
      <c r="A328" t="s">
        <v>3667</v>
      </c>
      <c r="B328">
        <v>356.27249999999998</v>
      </c>
      <c r="C328">
        <v>44.2254</v>
      </c>
      <c r="D328">
        <v>400.49790000000002</v>
      </c>
      <c r="E328">
        <v>312.0471</v>
      </c>
      <c r="F328">
        <v>383.75850000000003</v>
      </c>
      <c r="G328">
        <v>64.297300000000007</v>
      </c>
      <c r="H328">
        <v>448.05579999999998</v>
      </c>
      <c r="I328">
        <v>319.46120000000002</v>
      </c>
      <c r="J328">
        <v>326.12430000000001</v>
      </c>
      <c r="K328">
        <v>69.838800000000006</v>
      </c>
      <c r="L328">
        <v>395.9631</v>
      </c>
      <c r="M328">
        <v>256.28550000000001</v>
      </c>
      <c r="N328">
        <v>253.19</v>
      </c>
      <c r="O328">
        <v>34.549999999999997</v>
      </c>
      <c r="P328">
        <v>287.74</v>
      </c>
      <c r="Q328">
        <v>218.64</v>
      </c>
    </row>
    <row r="329" spans="1:17" x14ac:dyDescent="0.3">
      <c r="A329" t="s">
        <v>4218</v>
      </c>
      <c r="B329">
        <v>19.87</v>
      </c>
      <c r="C329">
        <v>0.93330000000000002</v>
      </c>
      <c r="D329">
        <v>20.8033</v>
      </c>
      <c r="E329">
        <v>18.936699999999998</v>
      </c>
      <c r="F329">
        <v>21.706700000000001</v>
      </c>
      <c r="G329">
        <v>0.78220000000000001</v>
      </c>
      <c r="H329">
        <v>22.488900000000001</v>
      </c>
      <c r="I329">
        <v>20.924499999999998</v>
      </c>
      <c r="J329">
        <v>22.585699999999999</v>
      </c>
      <c r="K329">
        <v>0.82609999999999995</v>
      </c>
      <c r="L329">
        <v>23.411799999999999</v>
      </c>
      <c r="M329">
        <v>21.759599999999999</v>
      </c>
      <c r="N329">
        <v>20.13</v>
      </c>
      <c r="O329">
        <v>0</v>
      </c>
      <c r="P329">
        <v>20.13</v>
      </c>
      <c r="Q329">
        <v>20.13</v>
      </c>
    </row>
    <row r="330" spans="1:17" x14ac:dyDescent="0.3">
      <c r="A330" t="s">
        <v>4219</v>
      </c>
      <c r="B330">
        <v>16.579999999999998</v>
      </c>
      <c r="C330">
        <v>0.86670000000000003</v>
      </c>
      <c r="D330">
        <v>17.4467</v>
      </c>
      <c r="E330">
        <v>15.7133</v>
      </c>
      <c r="F330">
        <v>18.0367</v>
      </c>
      <c r="G330">
        <v>0.2089</v>
      </c>
      <c r="H330">
        <v>18.2456</v>
      </c>
      <c r="I330">
        <v>17.8278</v>
      </c>
      <c r="J330">
        <v>21.077100000000002</v>
      </c>
      <c r="K330">
        <v>3.1166999999999998</v>
      </c>
      <c r="L330">
        <v>24.1938</v>
      </c>
      <c r="M330">
        <v>17.9604</v>
      </c>
      <c r="N330">
        <v>22.57</v>
      </c>
      <c r="O330">
        <v>0</v>
      </c>
      <c r="P330">
        <v>22.57</v>
      </c>
      <c r="Q330">
        <v>22.57</v>
      </c>
    </row>
    <row r="331" spans="1:17" x14ac:dyDescent="0.3">
      <c r="A331" t="s">
        <v>4220</v>
      </c>
      <c r="B331">
        <v>23.87</v>
      </c>
      <c r="C331">
        <v>0.93330000000000002</v>
      </c>
      <c r="D331">
        <v>24.8033</v>
      </c>
      <c r="E331">
        <v>22.936699999999998</v>
      </c>
      <c r="F331">
        <v>25.706700000000001</v>
      </c>
      <c r="G331">
        <v>0.78220000000000001</v>
      </c>
      <c r="H331">
        <v>26.488900000000001</v>
      </c>
      <c r="I331">
        <v>24.924499999999998</v>
      </c>
      <c r="J331">
        <v>26.925699999999999</v>
      </c>
      <c r="K331">
        <v>0.66820000000000002</v>
      </c>
      <c r="L331">
        <v>27.593900000000001</v>
      </c>
      <c r="M331">
        <v>26.2575</v>
      </c>
      <c r="N331">
        <v>24.77</v>
      </c>
      <c r="O331">
        <v>0</v>
      </c>
      <c r="P331">
        <v>24.77</v>
      </c>
      <c r="Q331">
        <v>24.77</v>
      </c>
    </row>
    <row r="332" spans="1:17" x14ac:dyDescent="0.3">
      <c r="A332" t="s">
        <v>4221</v>
      </c>
      <c r="B332">
        <v>23.99</v>
      </c>
      <c r="C332">
        <v>0.86670000000000003</v>
      </c>
      <c r="D332">
        <v>24.8567</v>
      </c>
      <c r="E332">
        <v>23.1233</v>
      </c>
      <c r="F332">
        <v>25.4467</v>
      </c>
      <c r="G332">
        <v>0.2089</v>
      </c>
      <c r="H332">
        <v>25.6556</v>
      </c>
      <c r="I332">
        <v>25.2378</v>
      </c>
      <c r="J332">
        <v>29.05</v>
      </c>
      <c r="K332">
        <v>3.76</v>
      </c>
      <c r="L332">
        <v>32.81</v>
      </c>
      <c r="M332">
        <v>25.29</v>
      </c>
      <c r="N332">
        <v>31.01</v>
      </c>
      <c r="O332">
        <v>0</v>
      </c>
      <c r="P332">
        <v>31.01</v>
      </c>
      <c r="Q332">
        <v>31.01</v>
      </c>
    </row>
    <row r="333" spans="1:17" x14ac:dyDescent="0.3">
      <c r="A333" t="s">
        <v>4222</v>
      </c>
      <c r="B333">
        <v>22.28</v>
      </c>
      <c r="C333">
        <v>0.93330000000000002</v>
      </c>
      <c r="D333">
        <v>23.2133</v>
      </c>
      <c r="E333">
        <v>21.346699999999998</v>
      </c>
      <c r="F333">
        <v>24.116700000000002</v>
      </c>
      <c r="G333">
        <v>0.78220000000000001</v>
      </c>
      <c r="H333">
        <v>24.898900000000001</v>
      </c>
      <c r="I333">
        <v>23.334499999999998</v>
      </c>
      <c r="J333">
        <v>25.035699999999999</v>
      </c>
      <c r="K333">
        <v>0.77470000000000006</v>
      </c>
      <c r="L333">
        <v>25.810400000000001</v>
      </c>
      <c r="M333">
        <v>24.260999999999999</v>
      </c>
      <c r="N333">
        <v>22.56</v>
      </c>
      <c r="O333">
        <v>0</v>
      </c>
      <c r="P333">
        <v>22.56</v>
      </c>
      <c r="Q333">
        <v>22.56</v>
      </c>
    </row>
    <row r="334" spans="1:17" x14ac:dyDescent="0.3">
      <c r="A334" t="s">
        <v>4223</v>
      </c>
      <c r="B334">
        <v>27.35</v>
      </c>
      <c r="C334">
        <v>8.4257000000000009</v>
      </c>
      <c r="D334">
        <v>35.775700000000001</v>
      </c>
      <c r="E334">
        <v>18.924299999999999</v>
      </c>
      <c r="F334">
        <v>30.425000000000001</v>
      </c>
      <c r="G334">
        <v>8.3983000000000008</v>
      </c>
      <c r="H334">
        <v>38.823300000000003</v>
      </c>
      <c r="I334">
        <v>22.026700000000002</v>
      </c>
      <c r="J334">
        <v>34.97</v>
      </c>
      <c r="K334">
        <v>10.28</v>
      </c>
      <c r="L334">
        <v>45.25</v>
      </c>
      <c r="M334">
        <v>24.69</v>
      </c>
      <c r="N334">
        <v>31.681699999999999</v>
      </c>
      <c r="O334">
        <v>11.201700000000001</v>
      </c>
      <c r="P334">
        <v>42.883400000000002</v>
      </c>
      <c r="Q334">
        <v>20.48</v>
      </c>
    </row>
    <row r="335" spans="1:17" x14ac:dyDescent="0.3">
      <c r="A335" t="s">
        <v>4224</v>
      </c>
      <c r="B335">
        <v>42.055700000000002</v>
      </c>
      <c r="C335">
        <v>11.5922</v>
      </c>
      <c r="D335">
        <v>53.6479</v>
      </c>
      <c r="E335">
        <v>30.4635</v>
      </c>
      <c r="F335">
        <v>46.8733</v>
      </c>
      <c r="G335">
        <v>11.0067</v>
      </c>
      <c r="H335">
        <v>57.88</v>
      </c>
      <c r="I335">
        <v>35.866599999999998</v>
      </c>
      <c r="J335">
        <v>50.461399999999998</v>
      </c>
      <c r="K335">
        <v>11.226900000000001</v>
      </c>
      <c r="L335">
        <v>61.688299999999998</v>
      </c>
      <c r="M335">
        <v>39.234499999999997</v>
      </c>
      <c r="N335">
        <v>53.3</v>
      </c>
      <c r="O335">
        <v>12.167999999999999</v>
      </c>
      <c r="P335">
        <v>65.468000000000004</v>
      </c>
      <c r="Q335">
        <v>41.131999999999998</v>
      </c>
    </row>
    <row r="336" spans="1:17" x14ac:dyDescent="0.3">
      <c r="A336" t="s">
        <v>4225</v>
      </c>
      <c r="B336">
        <v>47.476199999999999</v>
      </c>
      <c r="C336">
        <v>6.7568000000000001</v>
      </c>
      <c r="D336">
        <v>54.232999999999997</v>
      </c>
      <c r="E336">
        <v>40.7194</v>
      </c>
      <c r="F336">
        <v>51.120800000000003</v>
      </c>
      <c r="G336">
        <v>1.3609</v>
      </c>
      <c r="H336">
        <v>52.481699999999996</v>
      </c>
      <c r="I336">
        <v>49.759900000000002</v>
      </c>
      <c r="J336">
        <v>52.583100000000002</v>
      </c>
      <c r="K336">
        <v>0.2833</v>
      </c>
      <c r="L336">
        <v>52.866399999999999</v>
      </c>
      <c r="M336">
        <v>52.299799999999998</v>
      </c>
      <c r="N336">
        <v>56.95</v>
      </c>
      <c r="O336">
        <v>0</v>
      </c>
      <c r="P336">
        <v>56.95</v>
      </c>
      <c r="Q336">
        <v>56.95</v>
      </c>
    </row>
    <row r="337" spans="1:17" x14ac:dyDescent="0.3">
      <c r="A337" t="s">
        <v>3668</v>
      </c>
      <c r="B337">
        <v>65.622500000000002</v>
      </c>
      <c r="C337">
        <v>0.84379999999999999</v>
      </c>
      <c r="D337">
        <v>66.466300000000004</v>
      </c>
      <c r="E337">
        <v>64.778700000000001</v>
      </c>
      <c r="F337">
        <v>68.372299999999996</v>
      </c>
      <c r="G337">
        <v>3.3216999999999999</v>
      </c>
      <c r="H337">
        <v>71.694000000000003</v>
      </c>
      <c r="I337">
        <v>65.050600000000003</v>
      </c>
      <c r="J337">
        <v>65.713800000000006</v>
      </c>
      <c r="K337">
        <v>1.3502000000000001</v>
      </c>
      <c r="L337">
        <v>67.063999999999993</v>
      </c>
      <c r="M337">
        <v>64.363600000000005</v>
      </c>
      <c r="N337">
        <v>64.354600000000005</v>
      </c>
      <c r="O337">
        <v>0.3266</v>
      </c>
      <c r="P337">
        <v>64.681200000000004</v>
      </c>
      <c r="Q337">
        <v>64.028000000000006</v>
      </c>
    </row>
    <row r="338" spans="1:17" x14ac:dyDescent="0.3">
      <c r="A338" t="s">
        <v>4226</v>
      </c>
      <c r="B338">
        <v>101.97</v>
      </c>
      <c r="C338">
        <v>0.69230000000000003</v>
      </c>
      <c r="D338">
        <v>102.6623</v>
      </c>
      <c r="E338">
        <v>101.2777</v>
      </c>
      <c r="F338">
        <v>101.5171</v>
      </c>
      <c r="G338">
        <v>3.8953000000000002</v>
      </c>
      <c r="H338">
        <v>105.41240000000001</v>
      </c>
      <c r="I338">
        <v>97.621799999999993</v>
      </c>
      <c r="J338">
        <v>108.3486</v>
      </c>
      <c r="K338">
        <v>5.7110000000000003</v>
      </c>
      <c r="L338">
        <v>114.0596</v>
      </c>
      <c r="M338">
        <v>102.63760000000001</v>
      </c>
      <c r="N338">
        <v>113.31</v>
      </c>
      <c r="O338">
        <v>0</v>
      </c>
      <c r="P338">
        <v>113.31</v>
      </c>
      <c r="Q338">
        <v>113.31</v>
      </c>
    </row>
    <row r="339" spans="1:17" x14ac:dyDescent="0.3">
      <c r="A339" t="s">
        <v>4214</v>
      </c>
      <c r="B339">
        <v>26.002500000000001</v>
      </c>
      <c r="C339">
        <v>0.84379999999999999</v>
      </c>
      <c r="D339">
        <v>26.846299999999999</v>
      </c>
      <c r="E339">
        <v>25.1587</v>
      </c>
      <c r="F339">
        <v>28.7</v>
      </c>
      <c r="G339">
        <v>1.3467</v>
      </c>
      <c r="H339">
        <v>30.046700000000001</v>
      </c>
      <c r="I339">
        <v>27.353300000000001</v>
      </c>
      <c r="J339">
        <v>30.406700000000001</v>
      </c>
      <c r="K339">
        <v>0.4178</v>
      </c>
      <c r="L339">
        <v>30.8245</v>
      </c>
      <c r="M339">
        <v>29.988900000000001</v>
      </c>
      <c r="N339">
        <v>31.773299999999999</v>
      </c>
      <c r="O339">
        <v>5.7799999999999997E-2</v>
      </c>
      <c r="P339">
        <v>31.831099999999999</v>
      </c>
      <c r="Q339">
        <v>31.715499999999999</v>
      </c>
    </row>
    <row r="340" spans="1:17" x14ac:dyDescent="0.3">
      <c r="A340" t="s">
        <v>4229</v>
      </c>
      <c r="B340">
        <v>52.749200000000002</v>
      </c>
      <c r="C340">
        <v>0.79879999999999995</v>
      </c>
      <c r="D340">
        <v>53.548000000000002</v>
      </c>
      <c r="E340">
        <v>51.950400000000002</v>
      </c>
      <c r="F340">
        <v>55.3354</v>
      </c>
      <c r="G340">
        <v>1.1843999999999999</v>
      </c>
      <c r="H340">
        <v>56.519799999999996</v>
      </c>
      <c r="I340">
        <v>54.151000000000003</v>
      </c>
      <c r="J340">
        <v>48.82</v>
      </c>
      <c r="K340">
        <v>9.6449999999999996</v>
      </c>
      <c r="L340">
        <v>58.465000000000003</v>
      </c>
      <c r="M340">
        <v>39.174999999999997</v>
      </c>
      <c r="N340">
        <v>52.163800000000002</v>
      </c>
      <c r="O340">
        <v>7.5579000000000001</v>
      </c>
      <c r="P340">
        <v>59.721699999999998</v>
      </c>
      <c r="Q340">
        <v>44.605899999999998</v>
      </c>
    </row>
    <row r="341" spans="1:17" x14ac:dyDescent="0.3">
      <c r="A341" t="s">
        <v>4230</v>
      </c>
      <c r="B341">
        <v>71.208500000000001</v>
      </c>
      <c r="C341">
        <v>1.2373000000000001</v>
      </c>
      <c r="D341">
        <v>72.445800000000006</v>
      </c>
      <c r="E341">
        <v>69.971199999999996</v>
      </c>
      <c r="F341">
        <v>71.248500000000007</v>
      </c>
      <c r="G341">
        <v>5.2271999999999998</v>
      </c>
      <c r="H341">
        <v>76.475700000000003</v>
      </c>
      <c r="I341">
        <v>66.021299999999997</v>
      </c>
      <c r="J341">
        <v>76.758499999999998</v>
      </c>
      <c r="K341">
        <v>0.79730000000000001</v>
      </c>
      <c r="L341">
        <v>77.555800000000005</v>
      </c>
      <c r="M341">
        <v>75.961200000000005</v>
      </c>
      <c r="N341">
        <v>84.878500000000003</v>
      </c>
      <c r="O341">
        <v>5.5481999999999996</v>
      </c>
      <c r="P341">
        <v>90.426699999999997</v>
      </c>
      <c r="Q341">
        <v>79.330299999999994</v>
      </c>
    </row>
    <row r="342" spans="1:17" x14ac:dyDescent="0.3">
      <c r="A342" t="s">
        <v>3669</v>
      </c>
      <c r="B342">
        <v>56.133299999999998</v>
      </c>
      <c r="C342">
        <v>28.197800000000001</v>
      </c>
      <c r="D342">
        <v>84.331100000000006</v>
      </c>
      <c r="E342">
        <v>27.935500000000001</v>
      </c>
      <c r="F342">
        <v>36.479999999999997</v>
      </c>
      <c r="G342">
        <v>1.94</v>
      </c>
      <c r="H342">
        <v>38.42</v>
      </c>
      <c r="I342">
        <v>34.54</v>
      </c>
      <c r="J342">
        <v>50.793300000000002</v>
      </c>
      <c r="K342">
        <v>20.097799999999999</v>
      </c>
      <c r="L342">
        <v>70.891099999999994</v>
      </c>
      <c r="M342">
        <v>30.695499999999999</v>
      </c>
      <c r="N342">
        <v>37.520000000000003</v>
      </c>
      <c r="O342">
        <v>3.5680000000000001</v>
      </c>
      <c r="P342">
        <v>41.088000000000001</v>
      </c>
      <c r="Q342">
        <v>33.951999999999998</v>
      </c>
    </row>
    <row r="343" spans="1:17" x14ac:dyDescent="0.3">
      <c r="A343" t="s">
        <v>4231</v>
      </c>
      <c r="B343">
        <v>77.2</v>
      </c>
      <c r="C343">
        <v>13.555400000000001</v>
      </c>
      <c r="D343">
        <v>90.755399999999995</v>
      </c>
      <c r="E343">
        <v>63.644599999999997</v>
      </c>
      <c r="F343">
        <v>80.607699999999994</v>
      </c>
      <c r="G343">
        <v>15.1053</v>
      </c>
      <c r="H343">
        <v>95.712999999999994</v>
      </c>
      <c r="I343">
        <v>65.502399999999994</v>
      </c>
      <c r="J343">
        <v>85.57</v>
      </c>
      <c r="K343">
        <v>18.056899999999999</v>
      </c>
      <c r="L343">
        <v>103.62690000000001</v>
      </c>
      <c r="M343">
        <v>67.513099999999994</v>
      </c>
      <c r="N343">
        <v>95.373800000000003</v>
      </c>
      <c r="O343">
        <v>25.7136</v>
      </c>
      <c r="P343">
        <v>121.0874</v>
      </c>
      <c r="Q343">
        <v>69.660200000000003</v>
      </c>
    </row>
    <row r="344" spans="1:17" x14ac:dyDescent="0.3">
      <c r="A344" t="s">
        <v>4232</v>
      </c>
      <c r="B344">
        <v>59.823099999999997</v>
      </c>
      <c r="C344">
        <v>5.8689999999999998</v>
      </c>
      <c r="D344">
        <v>65.692099999999996</v>
      </c>
      <c r="E344">
        <v>53.954099999999997</v>
      </c>
      <c r="F344">
        <v>69.489199999999997</v>
      </c>
      <c r="G344">
        <v>11.0543</v>
      </c>
      <c r="H344">
        <v>80.543499999999995</v>
      </c>
      <c r="I344">
        <v>58.434899999999999</v>
      </c>
      <c r="J344">
        <v>66.498500000000007</v>
      </c>
      <c r="K344">
        <v>7.3311000000000002</v>
      </c>
      <c r="L344">
        <v>73.829599999999999</v>
      </c>
      <c r="M344">
        <v>59.167400000000001</v>
      </c>
      <c r="N344">
        <v>63.799199999999999</v>
      </c>
      <c r="O344">
        <v>7.0075000000000003</v>
      </c>
      <c r="P344">
        <v>70.806700000000006</v>
      </c>
      <c r="Q344">
        <v>56.791699999999999</v>
      </c>
    </row>
    <row r="345" spans="1:17" x14ac:dyDescent="0.3">
      <c r="A345" t="s">
        <v>4233</v>
      </c>
      <c r="B345">
        <v>59.548499999999997</v>
      </c>
      <c r="C345">
        <v>20.318300000000001</v>
      </c>
      <c r="D345">
        <v>79.866799999999998</v>
      </c>
      <c r="E345">
        <v>39.230200000000004</v>
      </c>
      <c r="F345">
        <v>58.721499999999999</v>
      </c>
      <c r="G345">
        <v>19.275700000000001</v>
      </c>
      <c r="H345">
        <v>77.997200000000007</v>
      </c>
      <c r="I345">
        <v>39.445799999999998</v>
      </c>
      <c r="J345">
        <v>57.716900000000003</v>
      </c>
      <c r="K345">
        <v>18.769600000000001</v>
      </c>
      <c r="L345">
        <v>76.486500000000007</v>
      </c>
      <c r="M345">
        <v>38.947299999999998</v>
      </c>
      <c r="N345">
        <v>60.985399999999998</v>
      </c>
      <c r="O345">
        <v>20.162099999999999</v>
      </c>
      <c r="P345">
        <v>81.147499999999994</v>
      </c>
      <c r="Q345">
        <v>40.823300000000003</v>
      </c>
    </row>
    <row r="346" spans="1:17" x14ac:dyDescent="0.3">
      <c r="A346" t="s">
        <v>4234</v>
      </c>
      <c r="B346">
        <v>56.419199999999996</v>
      </c>
      <c r="C346">
        <v>0.79879999999999995</v>
      </c>
      <c r="D346">
        <v>57.218000000000004</v>
      </c>
      <c r="E346">
        <v>55.620399999999997</v>
      </c>
      <c r="F346">
        <v>62.788200000000003</v>
      </c>
      <c r="G346">
        <v>7.4294000000000002</v>
      </c>
      <c r="H346">
        <v>70.217600000000004</v>
      </c>
      <c r="I346">
        <v>55.358800000000002</v>
      </c>
      <c r="J346">
        <v>61.582299999999996</v>
      </c>
      <c r="K346">
        <v>1.9224000000000001</v>
      </c>
      <c r="L346">
        <v>63.5047</v>
      </c>
      <c r="M346">
        <v>59.6599</v>
      </c>
      <c r="N346">
        <v>69.708500000000001</v>
      </c>
      <c r="O346">
        <v>8.9878999999999998</v>
      </c>
      <c r="P346">
        <v>78.696399999999997</v>
      </c>
      <c r="Q346">
        <v>60.720599999999997</v>
      </c>
    </row>
    <row r="347" spans="1:17" x14ac:dyDescent="0.3">
      <c r="A347" t="s">
        <v>3560</v>
      </c>
      <c r="B347">
        <v>71.609200000000001</v>
      </c>
      <c r="C347">
        <v>0.79879999999999995</v>
      </c>
      <c r="D347">
        <v>72.408000000000001</v>
      </c>
      <c r="E347">
        <v>70.810400000000001</v>
      </c>
      <c r="F347">
        <v>78.358500000000006</v>
      </c>
      <c r="G347">
        <v>10.237399999999999</v>
      </c>
      <c r="H347">
        <v>88.5959</v>
      </c>
      <c r="I347">
        <v>68.121099999999998</v>
      </c>
      <c r="J347">
        <v>113.5579</v>
      </c>
      <c r="K347">
        <v>44.069299999999998</v>
      </c>
      <c r="L347">
        <v>157.62719999999999</v>
      </c>
      <c r="M347">
        <v>69.488600000000005</v>
      </c>
      <c r="N347">
        <v>130.3492</v>
      </c>
      <c r="O347">
        <v>6.1093000000000002</v>
      </c>
      <c r="P347">
        <v>136.45849999999999</v>
      </c>
      <c r="Q347">
        <v>124.23990000000001</v>
      </c>
    </row>
    <row r="348" spans="1:17" x14ac:dyDescent="0.3">
      <c r="A348" t="s">
        <v>4236</v>
      </c>
      <c r="B348">
        <v>176.87</v>
      </c>
      <c r="C348">
        <v>0</v>
      </c>
      <c r="D348">
        <v>176.87</v>
      </c>
      <c r="E348">
        <v>176.87</v>
      </c>
      <c r="F348">
        <v>181.08</v>
      </c>
      <c r="G348">
        <v>1.3067</v>
      </c>
      <c r="H348">
        <v>182.38669999999999</v>
      </c>
      <c r="I348">
        <v>179.77330000000001</v>
      </c>
      <c r="J348">
        <v>181.45330000000001</v>
      </c>
      <c r="K348">
        <v>0.40439999999999998</v>
      </c>
      <c r="L348">
        <v>181.85769999999999</v>
      </c>
      <c r="M348">
        <v>181.0489</v>
      </c>
      <c r="N348">
        <v>190.88329999999999</v>
      </c>
      <c r="O348">
        <v>6.4889000000000001</v>
      </c>
      <c r="P348">
        <v>197.37219999999999</v>
      </c>
      <c r="Q348">
        <v>184.39439999999999</v>
      </c>
    </row>
    <row r="349" spans="1:17" x14ac:dyDescent="0.3">
      <c r="A349" t="s">
        <v>4237</v>
      </c>
      <c r="B349">
        <v>184.56620000000001</v>
      </c>
      <c r="C349">
        <v>17.400500000000001</v>
      </c>
      <c r="D349">
        <v>201.9667</v>
      </c>
      <c r="E349">
        <v>167.16569999999999</v>
      </c>
      <c r="F349">
        <v>191.19540000000001</v>
      </c>
      <c r="G349">
        <v>21.688800000000001</v>
      </c>
      <c r="H349">
        <v>212.88419999999999</v>
      </c>
      <c r="I349">
        <v>169.50659999999999</v>
      </c>
      <c r="J349">
        <v>194.0992</v>
      </c>
      <c r="K349">
        <v>15.5101</v>
      </c>
      <c r="L349">
        <v>209.60929999999999</v>
      </c>
      <c r="M349">
        <v>178.5891</v>
      </c>
      <c r="N349">
        <v>199.4315</v>
      </c>
      <c r="O349">
        <v>11.792</v>
      </c>
      <c r="P349">
        <v>211.2235</v>
      </c>
      <c r="Q349">
        <v>187.6395</v>
      </c>
    </row>
    <row r="350" spans="1:17" x14ac:dyDescent="0.3">
      <c r="A350" t="s">
        <v>4238</v>
      </c>
      <c r="B350">
        <v>169.8921</v>
      </c>
      <c r="C350">
        <v>39.870100000000001</v>
      </c>
      <c r="D350">
        <v>209.76220000000001</v>
      </c>
      <c r="E350">
        <v>130.02199999999999</v>
      </c>
      <c r="F350">
        <v>164.5292</v>
      </c>
      <c r="G350">
        <v>32.450099999999999</v>
      </c>
      <c r="H350">
        <v>196.97929999999999</v>
      </c>
      <c r="I350">
        <v>132.07910000000001</v>
      </c>
      <c r="J350">
        <v>162.93430000000001</v>
      </c>
      <c r="K350">
        <v>35.8033</v>
      </c>
      <c r="L350">
        <v>198.73759999999999</v>
      </c>
      <c r="M350">
        <v>127.131</v>
      </c>
      <c r="N350">
        <v>211.5077</v>
      </c>
      <c r="O350">
        <v>47.438299999999998</v>
      </c>
      <c r="P350">
        <v>258.94600000000003</v>
      </c>
      <c r="Q350">
        <v>164.0694</v>
      </c>
    </row>
    <row r="351" spans="1:17" x14ac:dyDescent="0.3">
      <c r="A351" t="s">
        <v>4239</v>
      </c>
      <c r="B351">
        <v>47.685000000000002</v>
      </c>
      <c r="C351">
        <v>0.625</v>
      </c>
      <c r="D351">
        <v>48.31</v>
      </c>
      <c r="E351">
        <v>47.06</v>
      </c>
      <c r="F351">
        <v>50.3508</v>
      </c>
      <c r="G351">
        <v>1.0949</v>
      </c>
      <c r="H351">
        <v>51.445700000000002</v>
      </c>
      <c r="I351">
        <v>49.255899999999997</v>
      </c>
      <c r="J351">
        <v>51.73</v>
      </c>
      <c r="K351">
        <v>0.4</v>
      </c>
      <c r="L351">
        <v>52.13</v>
      </c>
      <c r="M351">
        <v>51.33</v>
      </c>
      <c r="N351">
        <v>53.870800000000003</v>
      </c>
      <c r="O351">
        <v>1.5636000000000001</v>
      </c>
      <c r="P351">
        <v>55.434399999999997</v>
      </c>
      <c r="Q351">
        <v>52.307200000000002</v>
      </c>
    </row>
    <row r="352" spans="1:17" x14ac:dyDescent="0.3">
      <c r="A352" t="s">
        <v>4240</v>
      </c>
      <c r="B352">
        <v>294.88209999999998</v>
      </c>
      <c r="C352">
        <v>49.116900000000001</v>
      </c>
      <c r="D352">
        <v>343.99900000000002</v>
      </c>
      <c r="E352">
        <v>245.76519999999999</v>
      </c>
      <c r="F352">
        <v>321.08870000000002</v>
      </c>
      <c r="G352">
        <v>72.893000000000001</v>
      </c>
      <c r="H352">
        <v>393.98169999999999</v>
      </c>
      <c r="I352">
        <v>248.19569999999999</v>
      </c>
      <c r="J352">
        <v>323.81689999999998</v>
      </c>
      <c r="K352">
        <v>88.931399999999996</v>
      </c>
      <c r="L352">
        <v>412.74829999999997</v>
      </c>
      <c r="M352">
        <v>234.88550000000001</v>
      </c>
      <c r="N352">
        <v>445.20080000000002</v>
      </c>
      <c r="O352">
        <v>25.7271</v>
      </c>
      <c r="P352">
        <v>470.92790000000002</v>
      </c>
      <c r="Q352">
        <v>419.47370000000001</v>
      </c>
    </row>
    <row r="353" spans="1:17" x14ac:dyDescent="0.3">
      <c r="A353" t="s">
        <v>4241</v>
      </c>
      <c r="B353">
        <v>46.93</v>
      </c>
      <c r="C353">
        <v>1</v>
      </c>
      <c r="D353">
        <v>47.93</v>
      </c>
      <c r="E353">
        <v>45.93</v>
      </c>
      <c r="F353">
        <v>49.22</v>
      </c>
      <c r="G353">
        <v>1.0532999999999999</v>
      </c>
      <c r="H353">
        <v>50.273299999999999</v>
      </c>
      <c r="I353">
        <v>48.166699999999999</v>
      </c>
      <c r="J353">
        <v>50.435000000000002</v>
      </c>
      <c r="K353">
        <v>0.36499999999999999</v>
      </c>
      <c r="L353">
        <v>50.8</v>
      </c>
      <c r="M353">
        <v>50.07</v>
      </c>
      <c r="N353">
        <v>52.736699999999999</v>
      </c>
      <c r="O353">
        <v>1.7778</v>
      </c>
      <c r="P353">
        <v>54.514499999999998</v>
      </c>
      <c r="Q353">
        <v>50.9589</v>
      </c>
    </row>
    <row r="354" spans="1:17" x14ac:dyDescent="0.3">
      <c r="A354" t="s">
        <v>4242</v>
      </c>
      <c r="B354">
        <v>50.2</v>
      </c>
      <c r="C354">
        <v>0</v>
      </c>
      <c r="D354">
        <v>50.2</v>
      </c>
      <c r="E354">
        <v>50.2</v>
      </c>
      <c r="F354">
        <v>70.685000000000002</v>
      </c>
      <c r="G354">
        <v>20.484999999999999</v>
      </c>
      <c r="H354">
        <v>91.17</v>
      </c>
      <c r="I354">
        <v>50.2</v>
      </c>
      <c r="J354">
        <v>108.19750000000001</v>
      </c>
      <c r="K354">
        <v>18.966200000000001</v>
      </c>
      <c r="L354">
        <v>127.16370000000001</v>
      </c>
      <c r="M354">
        <v>89.231300000000005</v>
      </c>
      <c r="N354">
        <v>149.65459999999999</v>
      </c>
      <c r="O354">
        <v>35.0075</v>
      </c>
      <c r="P354">
        <v>184.66210000000001</v>
      </c>
      <c r="Q354">
        <v>114.64709999999999</v>
      </c>
    </row>
    <row r="355" spans="1:17" x14ac:dyDescent="0.3">
      <c r="A355" t="s">
        <v>3618</v>
      </c>
      <c r="B355">
        <v>93.612499999999997</v>
      </c>
      <c r="C355">
        <v>0.84379999999999999</v>
      </c>
      <c r="D355">
        <v>94.456299999999999</v>
      </c>
      <c r="E355">
        <v>92.768699999999995</v>
      </c>
      <c r="F355">
        <v>96.765000000000001</v>
      </c>
      <c r="G355">
        <v>1.4650000000000001</v>
      </c>
      <c r="H355">
        <v>98.23</v>
      </c>
      <c r="I355">
        <v>95.3</v>
      </c>
      <c r="J355">
        <v>129.00800000000001</v>
      </c>
      <c r="K355">
        <v>12.6464</v>
      </c>
      <c r="L355">
        <v>141.65440000000001</v>
      </c>
      <c r="M355">
        <v>116.3616</v>
      </c>
      <c r="N355">
        <v>107.9823</v>
      </c>
      <c r="O355">
        <v>3.4722</v>
      </c>
      <c r="P355">
        <v>111.4545</v>
      </c>
      <c r="Q355">
        <v>104.51009999999999</v>
      </c>
    </row>
    <row r="356" spans="1:17" x14ac:dyDescent="0.3">
      <c r="A356" t="s">
        <v>4244</v>
      </c>
      <c r="B356">
        <v>63.785600000000002</v>
      </c>
      <c r="C356">
        <v>39.419800000000002</v>
      </c>
      <c r="D356">
        <v>103.2054</v>
      </c>
      <c r="E356">
        <v>24.3658</v>
      </c>
      <c r="F356">
        <v>147.17169999999999</v>
      </c>
      <c r="G356">
        <v>98.575699999999998</v>
      </c>
      <c r="H356">
        <v>245.7474</v>
      </c>
      <c r="I356">
        <v>48.595999999999997</v>
      </c>
      <c r="J356">
        <v>107.792</v>
      </c>
      <c r="K356">
        <v>57.376300000000001</v>
      </c>
      <c r="L356">
        <v>165.16829999999999</v>
      </c>
      <c r="M356">
        <v>50.415700000000001</v>
      </c>
      <c r="N356">
        <v>134.73220000000001</v>
      </c>
      <c r="O356">
        <v>78.440700000000007</v>
      </c>
      <c r="P356">
        <v>213.1729</v>
      </c>
      <c r="Q356">
        <v>56.291499999999999</v>
      </c>
    </row>
    <row r="357" spans="1:17" x14ac:dyDescent="0.3">
      <c r="A357" t="s">
        <v>3670</v>
      </c>
      <c r="B357">
        <v>70.360799999999998</v>
      </c>
      <c r="C357">
        <v>2.4994000000000001</v>
      </c>
      <c r="D357">
        <v>72.860200000000006</v>
      </c>
      <c r="E357">
        <v>67.861400000000003</v>
      </c>
      <c r="F357">
        <v>79.098500000000001</v>
      </c>
      <c r="G357">
        <v>3.6711</v>
      </c>
      <c r="H357">
        <v>82.769599999999997</v>
      </c>
      <c r="I357">
        <v>75.427400000000006</v>
      </c>
      <c r="J357">
        <v>79.272300000000001</v>
      </c>
      <c r="K357">
        <v>3.8698000000000001</v>
      </c>
      <c r="L357">
        <v>83.142099999999999</v>
      </c>
      <c r="M357">
        <v>75.402500000000003</v>
      </c>
      <c r="N357">
        <v>75.266400000000004</v>
      </c>
      <c r="O357">
        <v>1.9757</v>
      </c>
      <c r="P357">
        <v>77.242099999999994</v>
      </c>
      <c r="Q357">
        <v>73.290700000000001</v>
      </c>
    </row>
    <row r="358" spans="1:17" x14ac:dyDescent="0.3">
      <c r="A358" t="s">
        <v>3666</v>
      </c>
      <c r="B358">
        <v>57.7286</v>
      </c>
      <c r="C358">
        <v>6.9630999999999998</v>
      </c>
      <c r="D358">
        <v>64.691699999999997</v>
      </c>
      <c r="E358">
        <v>50.765500000000003</v>
      </c>
      <c r="F358">
        <v>84.286900000000003</v>
      </c>
      <c r="G358">
        <v>50.250799999999998</v>
      </c>
      <c r="H358">
        <v>134.5377</v>
      </c>
      <c r="I358">
        <v>34.036099999999998</v>
      </c>
      <c r="J358">
        <v>58.855400000000003</v>
      </c>
      <c r="K358">
        <v>0.44729999999999998</v>
      </c>
      <c r="L358">
        <v>59.302700000000002</v>
      </c>
      <c r="M358">
        <v>58.408099999999997</v>
      </c>
      <c r="N358">
        <v>60.236199999999997</v>
      </c>
      <c r="O358">
        <v>2.2107000000000001</v>
      </c>
      <c r="P358">
        <v>62.446899999999999</v>
      </c>
      <c r="Q358">
        <v>58.025500000000001</v>
      </c>
    </row>
    <row r="359" spans="1:17" x14ac:dyDescent="0.3">
      <c r="A359" t="s">
        <v>3671</v>
      </c>
      <c r="B359">
        <v>207.3169</v>
      </c>
      <c r="C359">
        <v>20.795000000000002</v>
      </c>
      <c r="D359">
        <v>228.11189999999999</v>
      </c>
      <c r="E359">
        <v>186.52189999999999</v>
      </c>
      <c r="F359">
        <v>204.2731</v>
      </c>
      <c r="G359">
        <v>25.977799999999998</v>
      </c>
      <c r="H359">
        <v>230.2509</v>
      </c>
      <c r="I359">
        <v>178.2953</v>
      </c>
      <c r="J359">
        <v>215.3586</v>
      </c>
      <c r="K359">
        <v>52.961799999999997</v>
      </c>
      <c r="L359">
        <v>268.32040000000001</v>
      </c>
      <c r="M359">
        <v>162.39680000000001</v>
      </c>
      <c r="N359">
        <v>236.2115</v>
      </c>
      <c r="O359">
        <v>40.376800000000003</v>
      </c>
      <c r="P359">
        <v>276.5883</v>
      </c>
      <c r="Q359">
        <v>195.8347</v>
      </c>
    </row>
    <row r="360" spans="1:17" x14ac:dyDescent="0.3">
      <c r="A360" t="s">
        <v>3672</v>
      </c>
      <c r="B360">
        <v>35</v>
      </c>
      <c r="C360">
        <v>0</v>
      </c>
      <c r="D360">
        <v>35</v>
      </c>
      <c r="E360">
        <v>35</v>
      </c>
      <c r="F360">
        <v>35</v>
      </c>
      <c r="G360">
        <v>0</v>
      </c>
      <c r="H360">
        <v>35</v>
      </c>
      <c r="I360">
        <v>35</v>
      </c>
      <c r="J360">
        <v>35</v>
      </c>
      <c r="K360">
        <v>0</v>
      </c>
      <c r="L360">
        <v>35</v>
      </c>
      <c r="M360">
        <v>35</v>
      </c>
      <c r="N360">
        <v>35</v>
      </c>
      <c r="O360">
        <v>0</v>
      </c>
      <c r="P360">
        <v>35</v>
      </c>
      <c r="Q360">
        <v>35</v>
      </c>
    </row>
    <row r="361" spans="1:17" x14ac:dyDescent="0.3">
      <c r="A361" t="s">
        <v>3422</v>
      </c>
      <c r="B361">
        <v>56.688299999999998</v>
      </c>
      <c r="C361">
        <v>1.8644000000000001</v>
      </c>
      <c r="D361">
        <v>58.552700000000002</v>
      </c>
      <c r="E361">
        <v>54.823900000000002</v>
      </c>
      <c r="F361">
        <v>62.666699999999999</v>
      </c>
      <c r="G361">
        <v>1.3022</v>
      </c>
      <c r="H361">
        <v>63.968899999999998</v>
      </c>
      <c r="I361">
        <v>61.3645</v>
      </c>
      <c r="J361">
        <v>64.165000000000006</v>
      </c>
      <c r="K361">
        <v>0.45500000000000002</v>
      </c>
      <c r="L361">
        <v>64.62</v>
      </c>
      <c r="M361">
        <v>63.71</v>
      </c>
      <c r="N361">
        <v>63.755400000000002</v>
      </c>
      <c r="O361">
        <v>8.3799999999999999E-2</v>
      </c>
      <c r="P361">
        <v>63.839199999999998</v>
      </c>
      <c r="Q361">
        <v>63.671599999999998</v>
      </c>
    </row>
    <row r="362" spans="1:17" x14ac:dyDescent="0.3">
      <c r="A362" t="s">
        <v>3673</v>
      </c>
      <c r="B362">
        <v>33.119999999999997</v>
      </c>
      <c r="C362">
        <v>8.3691999999999993</v>
      </c>
      <c r="D362">
        <v>41.489199999999997</v>
      </c>
      <c r="E362">
        <v>24.750800000000002</v>
      </c>
      <c r="F362">
        <v>36.863100000000003</v>
      </c>
      <c r="G362">
        <v>8.7186000000000003</v>
      </c>
      <c r="H362">
        <v>45.581699999999998</v>
      </c>
      <c r="I362">
        <v>28.144500000000001</v>
      </c>
      <c r="J362">
        <v>37.819200000000002</v>
      </c>
      <c r="K362">
        <v>8.8327000000000009</v>
      </c>
      <c r="L362">
        <v>46.651899999999998</v>
      </c>
      <c r="M362">
        <v>28.986499999999999</v>
      </c>
      <c r="N362">
        <v>39.409999999999997</v>
      </c>
      <c r="O362">
        <v>10.523099999999999</v>
      </c>
      <c r="P362">
        <v>49.933100000000003</v>
      </c>
      <c r="Q362">
        <v>28.886900000000001</v>
      </c>
    </row>
    <row r="363" spans="1:17" x14ac:dyDescent="0.3">
      <c r="A363" t="s">
        <v>4246</v>
      </c>
      <c r="B363">
        <v>79.504599999999996</v>
      </c>
      <c r="C363">
        <v>14.199400000000001</v>
      </c>
      <c r="D363">
        <v>93.703999999999994</v>
      </c>
      <c r="E363">
        <v>65.305199999999999</v>
      </c>
      <c r="F363">
        <v>92.240799999999993</v>
      </c>
      <c r="G363">
        <v>17.828600000000002</v>
      </c>
      <c r="H363">
        <v>110.0694</v>
      </c>
      <c r="I363">
        <v>74.412199999999999</v>
      </c>
      <c r="J363">
        <v>96.949200000000005</v>
      </c>
      <c r="K363">
        <v>20.1389</v>
      </c>
      <c r="L363">
        <v>117.0881</v>
      </c>
      <c r="M363">
        <v>76.810299999999998</v>
      </c>
      <c r="N363">
        <v>103.8415</v>
      </c>
      <c r="O363">
        <v>24.652699999999999</v>
      </c>
      <c r="P363">
        <v>128.49420000000001</v>
      </c>
      <c r="Q363">
        <v>79.188800000000001</v>
      </c>
    </row>
    <row r="364" spans="1:17" x14ac:dyDescent="0.3">
      <c r="A364" t="s">
        <v>4247</v>
      </c>
      <c r="B364">
        <v>48.658299999999997</v>
      </c>
      <c r="C364">
        <v>8.0564</v>
      </c>
      <c r="D364">
        <v>56.714700000000001</v>
      </c>
      <c r="E364">
        <v>40.601900000000001</v>
      </c>
      <c r="F364">
        <v>45.68</v>
      </c>
      <c r="G364">
        <v>3.8308</v>
      </c>
      <c r="H364">
        <v>49.510800000000003</v>
      </c>
      <c r="I364">
        <v>41.849200000000003</v>
      </c>
      <c r="J364">
        <v>65.626000000000005</v>
      </c>
      <c r="K364">
        <v>20.194400000000002</v>
      </c>
      <c r="L364">
        <v>85.820400000000006</v>
      </c>
      <c r="M364">
        <v>45.431600000000003</v>
      </c>
      <c r="N364">
        <v>83.0458</v>
      </c>
      <c r="O364">
        <v>7.6288999999999998</v>
      </c>
      <c r="P364">
        <v>90.674700000000001</v>
      </c>
      <c r="Q364">
        <v>75.416899999999998</v>
      </c>
    </row>
    <row r="365" spans="1:17" x14ac:dyDescent="0.3">
      <c r="A365" t="s">
        <v>3674</v>
      </c>
      <c r="B365">
        <v>75.574299999999994</v>
      </c>
      <c r="C365">
        <v>0.96330000000000005</v>
      </c>
      <c r="D365">
        <v>76.537599999999998</v>
      </c>
      <c r="E365">
        <v>74.611000000000004</v>
      </c>
      <c r="F365">
        <v>78.31</v>
      </c>
      <c r="G365">
        <v>1.4</v>
      </c>
      <c r="H365">
        <v>79.709999999999994</v>
      </c>
      <c r="I365">
        <v>76.91</v>
      </c>
      <c r="J365">
        <v>79.855699999999999</v>
      </c>
      <c r="K365">
        <v>0.47510000000000002</v>
      </c>
      <c r="L365">
        <v>80.330799999999996</v>
      </c>
      <c r="M365">
        <v>79.380600000000001</v>
      </c>
      <c r="N365">
        <v>81.134299999999996</v>
      </c>
      <c r="O365">
        <v>2.649</v>
      </c>
      <c r="P365">
        <v>83.783299999999997</v>
      </c>
      <c r="Q365">
        <v>78.485299999999995</v>
      </c>
    </row>
    <row r="366" spans="1:17" x14ac:dyDescent="0.3">
      <c r="A366" t="s">
        <v>4248</v>
      </c>
      <c r="B366">
        <v>141.45500000000001</v>
      </c>
      <c r="C366">
        <v>0.625</v>
      </c>
      <c r="D366">
        <v>142.08000000000001</v>
      </c>
      <c r="E366">
        <v>140.83000000000001</v>
      </c>
      <c r="F366">
        <v>144.4229</v>
      </c>
      <c r="G366">
        <v>1.2490000000000001</v>
      </c>
      <c r="H366">
        <v>145.67189999999999</v>
      </c>
      <c r="I366">
        <v>143.1739</v>
      </c>
      <c r="J366">
        <v>145.48500000000001</v>
      </c>
      <c r="K366">
        <v>0.39500000000000002</v>
      </c>
      <c r="L366">
        <v>145.88</v>
      </c>
      <c r="M366">
        <v>145.09</v>
      </c>
      <c r="N366">
        <v>145.09</v>
      </c>
      <c r="O366">
        <v>0</v>
      </c>
      <c r="P366">
        <v>145.09</v>
      </c>
      <c r="Q366">
        <v>145.09</v>
      </c>
    </row>
    <row r="367" spans="1:17" x14ac:dyDescent="0.3">
      <c r="A367" t="s">
        <v>4773</v>
      </c>
      <c r="F367">
        <v>307</v>
      </c>
      <c r="G367">
        <v>0</v>
      </c>
      <c r="H367">
        <v>307</v>
      </c>
      <c r="I367">
        <v>307</v>
      </c>
      <c r="J367">
        <v>136</v>
      </c>
      <c r="K367">
        <v>0</v>
      </c>
      <c r="L367">
        <v>136</v>
      </c>
      <c r="M367">
        <v>136</v>
      </c>
    </row>
    <row r="368" spans="1:17" x14ac:dyDescent="0.3">
      <c r="A368" t="s">
        <v>3675</v>
      </c>
      <c r="B368">
        <v>150.09620000000001</v>
      </c>
      <c r="C368">
        <v>12.698</v>
      </c>
      <c r="D368">
        <v>162.79419999999999</v>
      </c>
      <c r="E368">
        <v>137.3982</v>
      </c>
      <c r="F368">
        <v>163.47309999999999</v>
      </c>
      <c r="G368">
        <v>14.231</v>
      </c>
      <c r="H368">
        <v>177.70410000000001</v>
      </c>
      <c r="I368">
        <v>149.24209999999999</v>
      </c>
      <c r="J368">
        <v>150.703</v>
      </c>
      <c r="K368">
        <v>20.041</v>
      </c>
      <c r="L368">
        <v>170.744</v>
      </c>
      <c r="M368">
        <v>130.66200000000001</v>
      </c>
      <c r="N368">
        <v>141.07689999999999</v>
      </c>
      <c r="O368">
        <v>21.067499999999999</v>
      </c>
      <c r="P368">
        <v>162.14439999999999</v>
      </c>
      <c r="Q368">
        <v>120.0094</v>
      </c>
    </row>
    <row r="369" spans="1:17" x14ac:dyDescent="0.3">
      <c r="A369" t="s">
        <v>4249</v>
      </c>
      <c r="B369">
        <v>44.472499999999997</v>
      </c>
      <c r="C369">
        <v>0.84379999999999999</v>
      </c>
      <c r="D369">
        <v>45.316299999999998</v>
      </c>
      <c r="E369">
        <v>43.628700000000002</v>
      </c>
      <c r="F369">
        <v>46.976700000000001</v>
      </c>
      <c r="G369">
        <v>1.0889</v>
      </c>
      <c r="H369">
        <v>48.065600000000003</v>
      </c>
      <c r="I369">
        <v>45.887799999999999</v>
      </c>
      <c r="J369">
        <v>48.103299999999997</v>
      </c>
      <c r="K369">
        <v>0.33779999999999999</v>
      </c>
      <c r="L369">
        <v>48.441099999999999</v>
      </c>
      <c r="M369">
        <v>47.765500000000003</v>
      </c>
      <c r="N369">
        <v>47.85</v>
      </c>
      <c r="O369">
        <v>0</v>
      </c>
      <c r="P369">
        <v>47.85</v>
      </c>
      <c r="Q369">
        <v>47.85</v>
      </c>
    </row>
    <row r="370" spans="1:17" x14ac:dyDescent="0.3">
      <c r="A370" t="s">
        <v>3676</v>
      </c>
      <c r="B370">
        <v>40.772500000000001</v>
      </c>
      <c r="C370">
        <v>0.84379999999999999</v>
      </c>
      <c r="D370">
        <v>41.616300000000003</v>
      </c>
      <c r="E370">
        <v>39.928699999999999</v>
      </c>
      <c r="F370">
        <v>38.0533</v>
      </c>
      <c r="G370">
        <v>3.8555999999999999</v>
      </c>
      <c r="H370">
        <v>41.908900000000003</v>
      </c>
      <c r="I370">
        <v>34.197699999999998</v>
      </c>
      <c r="J370">
        <v>50.486699999999999</v>
      </c>
      <c r="K370">
        <v>1.5889</v>
      </c>
      <c r="L370">
        <v>52.075600000000001</v>
      </c>
      <c r="M370">
        <v>48.897799999999997</v>
      </c>
      <c r="N370">
        <v>49.16</v>
      </c>
      <c r="O370">
        <v>0</v>
      </c>
      <c r="P370">
        <v>49.16</v>
      </c>
      <c r="Q370">
        <v>49.16</v>
      </c>
    </row>
    <row r="371" spans="1:17" x14ac:dyDescent="0.3">
      <c r="A371" t="s">
        <v>4250</v>
      </c>
      <c r="B371">
        <v>112.83</v>
      </c>
      <c r="C371">
        <v>0</v>
      </c>
      <c r="D371">
        <v>112.83</v>
      </c>
      <c r="E371">
        <v>112.83</v>
      </c>
      <c r="F371">
        <v>113.85</v>
      </c>
      <c r="G371">
        <v>0</v>
      </c>
      <c r="H371">
        <v>113.85</v>
      </c>
      <c r="I371">
        <v>113.85</v>
      </c>
      <c r="J371">
        <v>118.395</v>
      </c>
      <c r="K371">
        <v>2.1417000000000002</v>
      </c>
      <c r="L371">
        <v>120.5367</v>
      </c>
      <c r="M371">
        <v>116.2533</v>
      </c>
      <c r="N371">
        <v>117.11</v>
      </c>
      <c r="O371">
        <v>0</v>
      </c>
      <c r="P371">
        <v>117.11</v>
      </c>
      <c r="Q371">
        <v>117.11</v>
      </c>
    </row>
    <row r="372" spans="1:17" x14ac:dyDescent="0.3">
      <c r="A372" t="s">
        <v>4251</v>
      </c>
      <c r="B372">
        <v>150.41569999999999</v>
      </c>
      <c r="C372">
        <v>20.115100000000002</v>
      </c>
      <c r="D372">
        <v>170.5308</v>
      </c>
      <c r="E372">
        <v>130.3006</v>
      </c>
      <c r="F372">
        <v>151.2962</v>
      </c>
      <c r="G372">
        <v>5.4843000000000002</v>
      </c>
      <c r="H372">
        <v>156.78049999999999</v>
      </c>
      <c r="I372">
        <v>145.81190000000001</v>
      </c>
      <c r="J372">
        <v>149.06460000000001</v>
      </c>
      <c r="K372">
        <v>0.31809999999999999</v>
      </c>
      <c r="L372">
        <v>149.3827</v>
      </c>
      <c r="M372">
        <v>148.7465</v>
      </c>
      <c r="N372">
        <v>142.43539999999999</v>
      </c>
      <c r="O372">
        <v>3.2604000000000002</v>
      </c>
      <c r="P372">
        <v>145.69579999999999</v>
      </c>
      <c r="Q372">
        <v>139.17500000000001</v>
      </c>
    </row>
    <row r="373" spans="1:17" x14ac:dyDescent="0.3">
      <c r="A373" t="s">
        <v>3677</v>
      </c>
      <c r="B373">
        <v>60.496699999999997</v>
      </c>
      <c r="C373">
        <v>1.8889</v>
      </c>
      <c r="D373">
        <v>62.385599999999997</v>
      </c>
      <c r="E373">
        <v>58.607799999999997</v>
      </c>
      <c r="F373">
        <v>61.612900000000003</v>
      </c>
      <c r="G373">
        <v>2.0032999999999999</v>
      </c>
      <c r="H373">
        <v>63.616199999999999</v>
      </c>
      <c r="I373">
        <v>59.6096</v>
      </c>
      <c r="J373">
        <v>59.96</v>
      </c>
      <c r="K373">
        <v>0.16</v>
      </c>
      <c r="L373">
        <v>60.12</v>
      </c>
      <c r="M373">
        <v>59.8</v>
      </c>
      <c r="N373">
        <v>60.254300000000001</v>
      </c>
      <c r="O373">
        <v>0.51919999999999999</v>
      </c>
      <c r="P373">
        <v>60.773499999999999</v>
      </c>
      <c r="Q373">
        <v>59.735100000000003</v>
      </c>
    </row>
    <row r="374" spans="1:17" x14ac:dyDescent="0.3">
      <c r="A374" t="s">
        <v>4252</v>
      </c>
      <c r="B374">
        <v>39.625</v>
      </c>
      <c r="C374">
        <v>1.0333000000000001</v>
      </c>
      <c r="D374">
        <v>40.658299999999997</v>
      </c>
      <c r="E374">
        <v>38.591700000000003</v>
      </c>
      <c r="F374">
        <v>41.97</v>
      </c>
      <c r="G374">
        <v>1.1599999999999999</v>
      </c>
      <c r="H374">
        <v>43.13</v>
      </c>
      <c r="I374">
        <v>40.81</v>
      </c>
      <c r="J374">
        <v>43.367100000000001</v>
      </c>
      <c r="K374">
        <v>0.39179999999999998</v>
      </c>
      <c r="L374">
        <v>43.758899999999997</v>
      </c>
      <c r="M374">
        <v>42.975299999999997</v>
      </c>
      <c r="N374">
        <v>38.2943</v>
      </c>
      <c r="O374">
        <v>3.9563000000000001</v>
      </c>
      <c r="P374">
        <v>42.250599999999999</v>
      </c>
      <c r="Q374">
        <v>34.338000000000001</v>
      </c>
    </row>
    <row r="375" spans="1:17" x14ac:dyDescent="0.3">
      <c r="A375" t="s">
        <v>4253</v>
      </c>
      <c r="B375">
        <v>59.411700000000003</v>
      </c>
      <c r="C375">
        <v>1.7744</v>
      </c>
      <c r="D375">
        <v>61.186100000000003</v>
      </c>
      <c r="E375">
        <v>57.637300000000003</v>
      </c>
      <c r="F375">
        <v>62.878300000000003</v>
      </c>
      <c r="G375">
        <v>0.74719999999999998</v>
      </c>
      <c r="H375">
        <v>63.625500000000002</v>
      </c>
      <c r="I375">
        <v>62.131100000000004</v>
      </c>
      <c r="J375">
        <v>64.622</v>
      </c>
      <c r="K375">
        <v>0.39839999999999998</v>
      </c>
      <c r="L375">
        <v>65.020399999999995</v>
      </c>
      <c r="M375">
        <v>64.223600000000005</v>
      </c>
      <c r="N375">
        <v>64.290000000000006</v>
      </c>
      <c r="O375">
        <v>0</v>
      </c>
      <c r="P375">
        <v>64.290000000000006</v>
      </c>
      <c r="Q375">
        <v>64.290000000000006</v>
      </c>
    </row>
    <row r="376" spans="1:17" x14ac:dyDescent="0.3">
      <c r="A376" t="s">
        <v>4254</v>
      </c>
      <c r="B376">
        <v>61.39</v>
      </c>
      <c r="C376">
        <v>1</v>
      </c>
      <c r="D376">
        <v>62.39</v>
      </c>
      <c r="E376">
        <v>60.39</v>
      </c>
      <c r="F376">
        <v>66.463300000000004</v>
      </c>
      <c r="G376">
        <v>2.3822000000000001</v>
      </c>
      <c r="H376">
        <v>68.845500000000001</v>
      </c>
      <c r="I376">
        <v>64.081100000000006</v>
      </c>
      <c r="J376">
        <v>68.91</v>
      </c>
      <c r="K376">
        <v>0.3</v>
      </c>
      <c r="L376">
        <v>69.209999999999994</v>
      </c>
      <c r="M376">
        <v>68.61</v>
      </c>
      <c r="N376">
        <v>68.61</v>
      </c>
      <c r="O376">
        <v>0</v>
      </c>
      <c r="P376">
        <v>68.61</v>
      </c>
      <c r="Q376">
        <v>68.61</v>
      </c>
    </row>
    <row r="377" spans="1:17" x14ac:dyDescent="0.3">
      <c r="A377" t="s">
        <v>4255</v>
      </c>
      <c r="B377">
        <v>27.52</v>
      </c>
      <c r="C377">
        <v>1.6143000000000001</v>
      </c>
      <c r="D377">
        <v>29.1343</v>
      </c>
      <c r="E377">
        <v>25.9057</v>
      </c>
      <c r="F377">
        <v>32.35</v>
      </c>
      <c r="G377">
        <v>0</v>
      </c>
      <c r="H377">
        <v>32.35</v>
      </c>
      <c r="I377">
        <v>32.35</v>
      </c>
      <c r="J377">
        <v>35.590000000000003</v>
      </c>
      <c r="K377">
        <v>0</v>
      </c>
      <c r="L377">
        <v>35.590000000000003</v>
      </c>
      <c r="M377">
        <v>35.590000000000003</v>
      </c>
      <c r="N377">
        <v>35.590000000000003</v>
      </c>
      <c r="O377">
        <v>0</v>
      </c>
      <c r="P377">
        <v>35.590000000000003</v>
      </c>
      <c r="Q377">
        <v>35.590000000000003</v>
      </c>
    </row>
    <row r="378" spans="1:17" x14ac:dyDescent="0.3">
      <c r="A378" t="s">
        <v>4269</v>
      </c>
      <c r="B378">
        <v>27.05</v>
      </c>
      <c r="C378">
        <v>1.4833000000000001</v>
      </c>
      <c r="D378">
        <v>28.533300000000001</v>
      </c>
      <c r="E378">
        <v>25.566700000000001</v>
      </c>
      <c r="F378">
        <v>31.5</v>
      </c>
      <c r="G378">
        <v>0</v>
      </c>
      <c r="H378">
        <v>31.5</v>
      </c>
      <c r="I378">
        <v>31.5</v>
      </c>
      <c r="J378">
        <v>34.64</v>
      </c>
      <c r="K378">
        <v>0</v>
      </c>
      <c r="L378">
        <v>34.64</v>
      </c>
      <c r="M378">
        <v>34.64</v>
      </c>
      <c r="N378">
        <v>34.64</v>
      </c>
      <c r="O378">
        <v>0</v>
      </c>
      <c r="P378">
        <v>34.64</v>
      </c>
      <c r="Q378">
        <v>34.64</v>
      </c>
    </row>
    <row r="379" spans="1:17" x14ac:dyDescent="0.3">
      <c r="A379" t="s">
        <v>3619</v>
      </c>
      <c r="B379">
        <v>46.704999999999998</v>
      </c>
      <c r="C379">
        <v>1.45</v>
      </c>
      <c r="D379">
        <v>48.155000000000001</v>
      </c>
      <c r="E379">
        <v>45.255000000000003</v>
      </c>
      <c r="F379">
        <v>51.058</v>
      </c>
      <c r="G379">
        <v>1.2624</v>
      </c>
      <c r="H379">
        <v>52.320399999999999</v>
      </c>
      <c r="I379">
        <v>49.7956</v>
      </c>
      <c r="J379">
        <v>51.7</v>
      </c>
      <c r="K379">
        <v>0.41</v>
      </c>
      <c r="L379">
        <v>52.11</v>
      </c>
      <c r="M379">
        <v>51.29</v>
      </c>
      <c r="N379">
        <v>53.732900000000001</v>
      </c>
      <c r="O379">
        <v>12.7959</v>
      </c>
      <c r="P379">
        <v>66.528800000000004</v>
      </c>
      <c r="Q379">
        <v>40.936999999999998</v>
      </c>
    </row>
    <row r="380" spans="1:17" x14ac:dyDescent="0.3">
      <c r="A380" t="s">
        <v>4258</v>
      </c>
      <c r="B380">
        <v>49.25</v>
      </c>
      <c r="C380">
        <v>1</v>
      </c>
      <c r="D380">
        <v>50.25</v>
      </c>
      <c r="E380">
        <v>48.25</v>
      </c>
      <c r="F380">
        <v>53.763300000000001</v>
      </c>
      <c r="G380">
        <v>2.0089000000000001</v>
      </c>
      <c r="H380">
        <v>55.772199999999998</v>
      </c>
      <c r="I380">
        <v>51.754399999999997</v>
      </c>
      <c r="J380">
        <v>56.03</v>
      </c>
      <c r="K380">
        <v>0.26669999999999999</v>
      </c>
      <c r="L380">
        <v>56.296700000000001</v>
      </c>
      <c r="M380">
        <v>55.763300000000001</v>
      </c>
      <c r="N380">
        <v>55.63</v>
      </c>
      <c r="O380">
        <v>0</v>
      </c>
      <c r="P380">
        <v>55.63</v>
      </c>
      <c r="Q380">
        <v>55.63</v>
      </c>
    </row>
    <row r="381" spans="1:17" x14ac:dyDescent="0.3">
      <c r="A381" t="s">
        <v>4000</v>
      </c>
      <c r="B381">
        <v>86.24</v>
      </c>
      <c r="C381">
        <v>0</v>
      </c>
      <c r="D381">
        <v>86.24</v>
      </c>
      <c r="E381">
        <v>86.24</v>
      </c>
      <c r="F381">
        <v>94.16</v>
      </c>
      <c r="G381">
        <v>2.835</v>
      </c>
      <c r="H381">
        <v>96.995000000000005</v>
      </c>
      <c r="I381">
        <v>91.325000000000003</v>
      </c>
      <c r="J381">
        <v>96.31</v>
      </c>
      <c r="K381">
        <v>0.28000000000000003</v>
      </c>
      <c r="L381">
        <v>96.59</v>
      </c>
      <c r="M381">
        <v>96.03</v>
      </c>
      <c r="N381">
        <v>96.1</v>
      </c>
      <c r="O381">
        <v>0</v>
      </c>
      <c r="P381">
        <v>96.1</v>
      </c>
      <c r="Q381">
        <v>96.1</v>
      </c>
    </row>
    <row r="382" spans="1:17" x14ac:dyDescent="0.3">
      <c r="A382" t="s">
        <v>4260</v>
      </c>
      <c r="B382">
        <v>64.400000000000006</v>
      </c>
      <c r="C382">
        <v>1</v>
      </c>
      <c r="D382">
        <v>65.400000000000006</v>
      </c>
      <c r="E382">
        <v>63.4</v>
      </c>
      <c r="F382">
        <v>69.646699999999996</v>
      </c>
      <c r="G382">
        <v>2.4977999999999998</v>
      </c>
      <c r="H382">
        <v>72.144499999999994</v>
      </c>
      <c r="I382">
        <v>67.148899999999998</v>
      </c>
      <c r="J382">
        <v>72.313299999999998</v>
      </c>
      <c r="K382">
        <v>0.27560000000000001</v>
      </c>
      <c r="L382">
        <v>72.588899999999995</v>
      </c>
      <c r="M382">
        <v>72.037700000000001</v>
      </c>
      <c r="N382">
        <v>71.900000000000006</v>
      </c>
      <c r="O382">
        <v>0</v>
      </c>
      <c r="P382">
        <v>71.900000000000006</v>
      </c>
      <c r="Q382">
        <v>71.900000000000006</v>
      </c>
    </row>
    <row r="383" spans="1:17" x14ac:dyDescent="0.3">
      <c r="A383" t="s">
        <v>4261</v>
      </c>
      <c r="B383">
        <v>153.81</v>
      </c>
      <c r="C383">
        <v>7.7133000000000003</v>
      </c>
      <c r="D383">
        <v>161.52330000000001</v>
      </c>
      <c r="E383">
        <v>146.0967</v>
      </c>
      <c r="F383">
        <v>168.86670000000001</v>
      </c>
      <c r="G383">
        <v>5.4310999999999998</v>
      </c>
      <c r="H383">
        <v>174.2978</v>
      </c>
      <c r="I383">
        <v>163.43559999999999</v>
      </c>
      <c r="J383">
        <v>173.7</v>
      </c>
      <c r="K383">
        <v>0.26669999999999999</v>
      </c>
      <c r="L383">
        <v>173.9667</v>
      </c>
      <c r="M383">
        <v>173.4333</v>
      </c>
      <c r="N383">
        <v>135.15</v>
      </c>
      <c r="O383">
        <v>62.4</v>
      </c>
      <c r="P383">
        <v>197.55</v>
      </c>
      <c r="Q383">
        <v>72.75</v>
      </c>
    </row>
    <row r="384" spans="1:17" x14ac:dyDescent="0.3">
      <c r="A384" t="s">
        <v>4262</v>
      </c>
      <c r="B384">
        <v>67.260000000000005</v>
      </c>
      <c r="C384">
        <v>1</v>
      </c>
      <c r="D384">
        <v>68.260000000000005</v>
      </c>
      <c r="E384">
        <v>66.260000000000005</v>
      </c>
      <c r="F384">
        <v>72.606700000000004</v>
      </c>
      <c r="G384">
        <v>2.5644</v>
      </c>
      <c r="H384">
        <v>75.171099999999996</v>
      </c>
      <c r="I384">
        <v>70.042299999999997</v>
      </c>
      <c r="J384">
        <v>75.290000000000006</v>
      </c>
      <c r="K384">
        <v>0.26669999999999999</v>
      </c>
      <c r="L384">
        <v>75.556700000000006</v>
      </c>
      <c r="M384">
        <v>75.023300000000006</v>
      </c>
      <c r="N384">
        <v>74.89</v>
      </c>
      <c r="O384">
        <v>0</v>
      </c>
      <c r="P384">
        <v>74.89</v>
      </c>
      <c r="Q384">
        <v>74.89</v>
      </c>
    </row>
    <row r="385" spans="1:17" x14ac:dyDescent="0.3">
      <c r="A385" t="s">
        <v>3305</v>
      </c>
      <c r="B385">
        <v>73.790800000000004</v>
      </c>
      <c r="C385">
        <v>3.1295999999999999</v>
      </c>
      <c r="D385">
        <v>76.920400000000001</v>
      </c>
      <c r="E385">
        <v>70.661199999999994</v>
      </c>
      <c r="F385">
        <v>83.252099999999999</v>
      </c>
      <c r="G385">
        <v>22.735399999999998</v>
      </c>
      <c r="H385">
        <v>105.9875</v>
      </c>
      <c r="I385">
        <v>60.5167</v>
      </c>
      <c r="J385">
        <v>70.88</v>
      </c>
      <c r="K385">
        <v>0.38769999999999999</v>
      </c>
      <c r="L385">
        <v>71.267700000000005</v>
      </c>
      <c r="M385">
        <v>70.4923</v>
      </c>
      <c r="N385">
        <v>76.72</v>
      </c>
      <c r="O385">
        <v>0</v>
      </c>
      <c r="P385">
        <v>76.72</v>
      </c>
      <c r="Q385">
        <v>76.72</v>
      </c>
    </row>
    <row r="386" spans="1:17" x14ac:dyDescent="0.3">
      <c r="A386" t="s">
        <v>3309</v>
      </c>
      <c r="B386">
        <v>848.83770000000004</v>
      </c>
      <c r="C386">
        <v>12.8432</v>
      </c>
      <c r="D386">
        <v>861.68089999999995</v>
      </c>
      <c r="E386">
        <v>835.99450000000002</v>
      </c>
      <c r="F386">
        <v>797.33230000000003</v>
      </c>
      <c r="G386">
        <v>139.1086</v>
      </c>
      <c r="H386">
        <v>936.44090000000006</v>
      </c>
      <c r="I386">
        <v>658.22370000000001</v>
      </c>
      <c r="J386">
        <v>901.6123</v>
      </c>
      <c r="K386">
        <v>4.9859999999999998</v>
      </c>
      <c r="L386">
        <v>906.59829999999999</v>
      </c>
      <c r="M386">
        <v>896.62630000000001</v>
      </c>
      <c r="N386">
        <v>978.13459999999998</v>
      </c>
      <c r="O386">
        <v>2.9201000000000001</v>
      </c>
      <c r="P386">
        <v>981.05470000000003</v>
      </c>
      <c r="Q386">
        <v>975.21450000000004</v>
      </c>
    </row>
    <row r="387" spans="1:17" x14ac:dyDescent="0.3">
      <c r="A387" t="s">
        <v>4177</v>
      </c>
      <c r="B387">
        <v>40.923999999999999</v>
      </c>
      <c r="C387">
        <v>1.5167999999999999</v>
      </c>
      <c r="D387">
        <v>42.440800000000003</v>
      </c>
      <c r="E387">
        <v>39.407200000000003</v>
      </c>
      <c r="F387">
        <v>44.391399999999997</v>
      </c>
      <c r="G387">
        <v>0.95920000000000005</v>
      </c>
      <c r="H387">
        <v>45.3506</v>
      </c>
      <c r="I387">
        <v>43.432200000000002</v>
      </c>
      <c r="J387">
        <v>45.652900000000002</v>
      </c>
      <c r="K387">
        <v>0.35759999999999997</v>
      </c>
      <c r="L387">
        <v>46.0105</v>
      </c>
      <c r="M387">
        <v>45.295299999999997</v>
      </c>
      <c r="N387">
        <v>45.34</v>
      </c>
      <c r="O387">
        <v>0</v>
      </c>
      <c r="P387">
        <v>45.34</v>
      </c>
      <c r="Q387">
        <v>45.34</v>
      </c>
    </row>
    <row r="388" spans="1:17" x14ac:dyDescent="0.3">
      <c r="A388" t="s">
        <v>4264</v>
      </c>
      <c r="B388">
        <v>107.9046</v>
      </c>
      <c r="C388">
        <v>3.9072</v>
      </c>
      <c r="D388">
        <v>111.81180000000001</v>
      </c>
      <c r="E388">
        <v>103.9974</v>
      </c>
      <c r="F388">
        <v>114.6515</v>
      </c>
      <c r="G388">
        <v>1.2450000000000001</v>
      </c>
      <c r="H388">
        <v>115.8965</v>
      </c>
      <c r="I388">
        <v>113.40649999999999</v>
      </c>
      <c r="J388">
        <v>116.9823</v>
      </c>
      <c r="K388">
        <v>0.3735</v>
      </c>
      <c r="L388">
        <v>117.3558</v>
      </c>
      <c r="M388">
        <v>116.6088</v>
      </c>
      <c r="N388">
        <v>116.78</v>
      </c>
      <c r="O388">
        <v>0</v>
      </c>
      <c r="P388">
        <v>116.78</v>
      </c>
      <c r="Q388">
        <v>116.78</v>
      </c>
    </row>
    <row r="389" spans="1:17" x14ac:dyDescent="0.3">
      <c r="A389" t="s">
        <v>4265</v>
      </c>
      <c r="B389">
        <v>81.111500000000007</v>
      </c>
      <c r="C389">
        <v>2.8405999999999998</v>
      </c>
      <c r="D389">
        <v>83.952100000000002</v>
      </c>
      <c r="E389">
        <v>78.270899999999997</v>
      </c>
      <c r="F389">
        <v>86.936899999999994</v>
      </c>
      <c r="G389">
        <v>1.1033999999999999</v>
      </c>
      <c r="H389">
        <v>88.040300000000002</v>
      </c>
      <c r="I389">
        <v>85.833500000000001</v>
      </c>
      <c r="J389">
        <v>88.356200000000001</v>
      </c>
      <c r="K389">
        <v>0.40260000000000001</v>
      </c>
      <c r="L389">
        <v>88.758799999999994</v>
      </c>
      <c r="M389">
        <v>87.953599999999994</v>
      </c>
      <c r="N389">
        <v>88.323800000000006</v>
      </c>
      <c r="O389">
        <v>0.62129999999999996</v>
      </c>
      <c r="P389">
        <v>88.945099999999996</v>
      </c>
      <c r="Q389">
        <v>87.702500000000001</v>
      </c>
    </row>
    <row r="390" spans="1:17" x14ac:dyDescent="0.3">
      <c r="A390" t="s">
        <v>4266</v>
      </c>
      <c r="B390">
        <v>69.863299999999995</v>
      </c>
      <c r="C390">
        <v>5.0422000000000002</v>
      </c>
      <c r="D390">
        <v>74.905500000000004</v>
      </c>
      <c r="E390">
        <v>64.821100000000001</v>
      </c>
      <c r="F390">
        <v>86.176699999999997</v>
      </c>
      <c r="G390">
        <v>7.6044</v>
      </c>
      <c r="H390">
        <v>93.781099999999995</v>
      </c>
      <c r="I390">
        <v>78.572299999999998</v>
      </c>
      <c r="J390">
        <v>92.64</v>
      </c>
      <c r="K390">
        <v>0.26669999999999999</v>
      </c>
      <c r="L390">
        <v>92.906700000000001</v>
      </c>
      <c r="M390">
        <v>92.3733</v>
      </c>
      <c r="N390">
        <v>92.24</v>
      </c>
      <c r="O390">
        <v>0</v>
      </c>
      <c r="P390">
        <v>92.24</v>
      </c>
      <c r="Q390">
        <v>92.24</v>
      </c>
    </row>
    <row r="391" spans="1:17" x14ac:dyDescent="0.3">
      <c r="A391" t="s">
        <v>3310</v>
      </c>
      <c r="B391">
        <v>603.79999999999995</v>
      </c>
      <c r="C391">
        <v>21.7333</v>
      </c>
      <c r="D391">
        <v>625.53330000000005</v>
      </c>
      <c r="E391">
        <v>582.06669999999997</v>
      </c>
      <c r="F391">
        <v>313.97149999999999</v>
      </c>
      <c r="G391">
        <v>70.486500000000007</v>
      </c>
      <c r="H391">
        <v>384.45800000000003</v>
      </c>
      <c r="I391">
        <v>243.48500000000001</v>
      </c>
      <c r="J391">
        <v>367.67290000000003</v>
      </c>
      <c r="K391">
        <v>49.380400000000002</v>
      </c>
      <c r="L391">
        <v>417.05329999999998</v>
      </c>
      <c r="M391">
        <v>318.29250000000002</v>
      </c>
      <c r="N391">
        <v>449.20620000000002</v>
      </c>
      <c r="O391">
        <v>43.504300000000001</v>
      </c>
      <c r="P391">
        <v>492.71050000000002</v>
      </c>
      <c r="Q391">
        <v>405.70190000000002</v>
      </c>
    </row>
    <row r="392" spans="1:17" x14ac:dyDescent="0.3">
      <c r="A392" t="s">
        <v>3313</v>
      </c>
      <c r="B392">
        <v>32.324599999999997</v>
      </c>
      <c r="C392">
        <v>1.5072000000000001</v>
      </c>
      <c r="D392">
        <v>33.831800000000001</v>
      </c>
      <c r="E392">
        <v>30.817399999999999</v>
      </c>
      <c r="F392">
        <v>29.723099999999999</v>
      </c>
      <c r="G392">
        <v>7.9928999999999997</v>
      </c>
      <c r="H392">
        <v>37.716000000000001</v>
      </c>
      <c r="I392">
        <v>21.7302</v>
      </c>
      <c r="J392">
        <v>160.99459999999999</v>
      </c>
      <c r="K392">
        <v>132.005</v>
      </c>
      <c r="L392">
        <v>292.99959999999999</v>
      </c>
      <c r="M392">
        <v>28.989599999999999</v>
      </c>
      <c r="N392">
        <v>304</v>
      </c>
      <c r="O392">
        <v>0</v>
      </c>
      <c r="P392">
        <v>304</v>
      </c>
      <c r="Q392">
        <v>304</v>
      </c>
    </row>
    <row r="393" spans="1:17" x14ac:dyDescent="0.3">
      <c r="A393" t="s">
        <v>4422</v>
      </c>
      <c r="B393">
        <v>46.478299999999997</v>
      </c>
      <c r="C393">
        <v>2.0611000000000002</v>
      </c>
      <c r="D393">
        <v>48.539400000000001</v>
      </c>
      <c r="E393">
        <v>44.417200000000001</v>
      </c>
      <c r="F393">
        <v>52.744300000000003</v>
      </c>
      <c r="G393">
        <v>1.431</v>
      </c>
      <c r="H393">
        <v>54.1753</v>
      </c>
      <c r="I393">
        <v>51.313299999999998</v>
      </c>
      <c r="J393">
        <v>53.63</v>
      </c>
      <c r="K393">
        <v>2.2999999999999998</v>
      </c>
      <c r="L393">
        <v>55.93</v>
      </c>
      <c r="M393">
        <v>51.33</v>
      </c>
      <c r="N393">
        <v>53.988300000000002</v>
      </c>
      <c r="O393">
        <v>1.5861000000000001</v>
      </c>
      <c r="P393">
        <v>55.574399999999997</v>
      </c>
      <c r="Q393">
        <v>52.402200000000001</v>
      </c>
    </row>
    <row r="394" spans="1:17" x14ac:dyDescent="0.3">
      <c r="A394" t="s">
        <v>4268</v>
      </c>
      <c r="B394">
        <v>116.9323</v>
      </c>
      <c r="C394">
        <v>4.2736000000000001</v>
      </c>
      <c r="D394">
        <v>121.2059</v>
      </c>
      <c r="E394">
        <v>112.6587</v>
      </c>
      <c r="F394">
        <v>129.5754</v>
      </c>
      <c r="G394">
        <v>4.9988999999999999</v>
      </c>
      <c r="H394">
        <v>134.57429999999999</v>
      </c>
      <c r="I394">
        <v>124.5765</v>
      </c>
      <c r="J394">
        <v>130.62139999999999</v>
      </c>
      <c r="K394">
        <v>18.017299999999999</v>
      </c>
      <c r="L394">
        <v>148.6387</v>
      </c>
      <c r="M394">
        <v>112.6041</v>
      </c>
      <c r="N394">
        <v>135.53380000000001</v>
      </c>
      <c r="O394">
        <v>14.7744</v>
      </c>
      <c r="P394">
        <v>150.3082</v>
      </c>
      <c r="Q394">
        <v>120.7594</v>
      </c>
    </row>
    <row r="395" spans="1:17" x14ac:dyDescent="0.3">
      <c r="A395" t="s">
        <v>3826</v>
      </c>
      <c r="B395">
        <v>56.78</v>
      </c>
      <c r="C395">
        <v>1.9533</v>
      </c>
      <c r="D395">
        <v>58.7333</v>
      </c>
      <c r="E395">
        <v>54.826700000000002</v>
      </c>
      <c r="F395">
        <v>62.206699999999998</v>
      </c>
      <c r="G395">
        <v>0.87109999999999999</v>
      </c>
      <c r="H395">
        <v>63.077800000000003</v>
      </c>
      <c r="I395">
        <v>61.335599999999999</v>
      </c>
      <c r="J395">
        <v>62.206699999999998</v>
      </c>
      <c r="K395">
        <v>0.87109999999999999</v>
      </c>
      <c r="L395">
        <v>63.077800000000003</v>
      </c>
      <c r="M395">
        <v>61.335599999999999</v>
      </c>
      <c r="N395">
        <v>62.86</v>
      </c>
      <c r="O395">
        <v>0</v>
      </c>
      <c r="P395">
        <v>62.86</v>
      </c>
      <c r="Q395">
        <v>62.86</v>
      </c>
    </row>
    <row r="396" spans="1:17" x14ac:dyDescent="0.3">
      <c r="A396" t="s">
        <v>4270</v>
      </c>
      <c r="B396">
        <v>357.15</v>
      </c>
      <c r="C396">
        <v>0.48</v>
      </c>
      <c r="D396">
        <v>357.63</v>
      </c>
      <c r="E396">
        <v>356.67</v>
      </c>
      <c r="F396">
        <v>387.16829999999999</v>
      </c>
      <c r="G396">
        <v>0.43059999999999998</v>
      </c>
      <c r="H396">
        <v>387.59890000000001</v>
      </c>
      <c r="I396">
        <v>386.73770000000002</v>
      </c>
      <c r="J396">
        <v>388.14</v>
      </c>
      <c r="K396">
        <v>0.21329999999999999</v>
      </c>
      <c r="L396">
        <v>388.35329999999999</v>
      </c>
      <c r="M396">
        <v>387.92669999999998</v>
      </c>
      <c r="N396">
        <v>388.22</v>
      </c>
      <c r="O396">
        <v>0.24</v>
      </c>
      <c r="P396">
        <v>388.46</v>
      </c>
      <c r="Q396">
        <v>387.98</v>
      </c>
    </row>
    <row r="397" spans="1:17" x14ac:dyDescent="0.3">
      <c r="A397" t="s">
        <v>4271</v>
      </c>
      <c r="B397">
        <v>74.935000000000002</v>
      </c>
      <c r="C397">
        <v>0.625</v>
      </c>
      <c r="D397">
        <v>75.56</v>
      </c>
      <c r="E397">
        <v>74.31</v>
      </c>
      <c r="F397">
        <v>81.991699999999994</v>
      </c>
      <c r="G397">
        <v>3.9453</v>
      </c>
      <c r="H397">
        <v>85.936999999999998</v>
      </c>
      <c r="I397">
        <v>78.046400000000006</v>
      </c>
      <c r="J397">
        <v>76.4786</v>
      </c>
      <c r="K397">
        <v>1.1803999999999999</v>
      </c>
      <c r="L397">
        <v>77.659000000000006</v>
      </c>
      <c r="M397">
        <v>75.298199999999994</v>
      </c>
      <c r="N397">
        <v>75.540000000000006</v>
      </c>
      <c r="O397">
        <v>0</v>
      </c>
      <c r="P397">
        <v>75.540000000000006</v>
      </c>
      <c r="Q397">
        <v>75.540000000000006</v>
      </c>
    </row>
    <row r="398" spans="1:17" x14ac:dyDescent="0.3">
      <c r="A398" t="s">
        <v>4272</v>
      </c>
      <c r="B398">
        <v>60.67</v>
      </c>
      <c r="C398">
        <v>1</v>
      </c>
      <c r="D398">
        <v>61.67</v>
      </c>
      <c r="E398">
        <v>59.67</v>
      </c>
      <c r="F398">
        <v>67.396699999999996</v>
      </c>
      <c r="G398">
        <v>1.1289</v>
      </c>
      <c r="H398">
        <v>68.525599999999997</v>
      </c>
      <c r="I398">
        <v>66.267799999999994</v>
      </c>
      <c r="J398">
        <v>68.826700000000002</v>
      </c>
      <c r="K398">
        <v>0.35110000000000002</v>
      </c>
      <c r="L398">
        <v>69.177800000000005</v>
      </c>
      <c r="M398">
        <v>68.4756</v>
      </c>
      <c r="N398">
        <v>68.3</v>
      </c>
      <c r="O398">
        <v>0</v>
      </c>
      <c r="P398">
        <v>68.3</v>
      </c>
      <c r="Q398">
        <v>68.3</v>
      </c>
    </row>
    <row r="399" spans="1:17" x14ac:dyDescent="0.3">
      <c r="A399" t="s">
        <v>4273</v>
      </c>
      <c r="B399">
        <v>353.0992</v>
      </c>
      <c r="C399">
        <v>0.79879999999999995</v>
      </c>
      <c r="D399">
        <v>353.89800000000002</v>
      </c>
      <c r="E399">
        <v>352.30040000000002</v>
      </c>
      <c r="F399">
        <v>390.62619999999998</v>
      </c>
      <c r="G399">
        <v>2.4969999999999999</v>
      </c>
      <c r="H399">
        <v>393.1232</v>
      </c>
      <c r="I399">
        <v>388.12920000000003</v>
      </c>
      <c r="J399">
        <v>398.34309999999999</v>
      </c>
      <c r="K399">
        <v>1.0206999999999999</v>
      </c>
      <c r="L399">
        <v>399.36380000000003</v>
      </c>
      <c r="M399">
        <v>397.32240000000002</v>
      </c>
      <c r="N399">
        <v>399.67</v>
      </c>
      <c r="O399">
        <v>0</v>
      </c>
      <c r="P399">
        <v>399.67</v>
      </c>
      <c r="Q399">
        <v>399.67</v>
      </c>
    </row>
    <row r="400" spans="1:17" x14ac:dyDescent="0.3">
      <c r="A400" t="s">
        <v>4274</v>
      </c>
      <c r="B400">
        <v>59.973799999999997</v>
      </c>
      <c r="C400">
        <v>0.94010000000000005</v>
      </c>
      <c r="D400">
        <v>60.913899999999998</v>
      </c>
      <c r="E400">
        <v>59.033700000000003</v>
      </c>
      <c r="F400">
        <v>70.345399999999998</v>
      </c>
      <c r="G400">
        <v>5.3449999999999998</v>
      </c>
      <c r="H400">
        <v>75.690399999999997</v>
      </c>
      <c r="I400">
        <v>65.000399999999999</v>
      </c>
      <c r="J400">
        <v>77.220799999999997</v>
      </c>
      <c r="K400">
        <v>0.48570000000000002</v>
      </c>
      <c r="L400">
        <v>77.706500000000005</v>
      </c>
      <c r="M400">
        <v>76.735100000000003</v>
      </c>
      <c r="N400">
        <v>77.194599999999994</v>
      </c>
      <c r="O400">
        <v>0.40710000000000002</v>
      </c>
      <c r="P400">
        <v>77.601699999999994</v>
      </c>
      <c r="Q400">
        <v>76.787499999999994</v>
      </c>
    </row>
    <row r="401" spans="1:17" x14ac:dyDescent="0.3">
      <c r="A401" t="s">
        <v>4275</v>
      </c>
      <c r="F401">
        <v>63.682000000000002</v>
      </c>
      <c r="G401">
        <v>4.2031999999999998</v>
      </c>
      <c r="H401">
        <v>67.885199999999998</v>
      </c>
      <c r="I401">
        <v>59.4788</v>
      </c>
      <c r="J401">
        <v>61.267499999999998</v>
      </c>
      <c r="K401">
        <v>1.4887999999999999</v>
      </c>
      <c r="L401">
        <v>62.756300000000003</v>
      </c>
      <c r="M401">
        <v>59.778700000000001</v>
      </c>
      <c r="N401">
        <v>60.045000000000002</v>
      </c>
      <c r="O401">
        <v>1.7549999999999999</v>
      </c>
      <c r="P401">
        <v>61.8</v>
      </c>
      <c r="Q401">
        <v>58.29</v>
      </c>
    </row>
    <row r="402" spans="1:17" x14ac:dyDescent="0.3">
      <c r="A402" t="s">
        <v>3678</v>
      </c>
      <c r="B402">
        <v>169.1867</v>
      </c>
      <c r="C402">
        <v>47.178899999999999</v>
      </c>
      <c r="D402">
        <v>216.3656</v>
      </c>
      <c r="E402">
        <v>122.0078</v>
      </c>
      <c r="F402">
        <v>118.2423</v>
      </c>
      <c r="G402">
        <v>14.8729</v>
      </c>
      <c r="H402">
        <v>133.11519999999999</v>
      </c>
      <c r="I402">
        <v>103.3694</v>
      </c>
      <c r="J402">
        <v>130.30430000000001</v>
      </c>
      <c r="K402">
        <v>16.581600000000002</v>
      </c>
      <c r="L402">
        <v>146.88589999999999</v>
      </c>
      <c r="M402">
        <v>113.7227</v>
      </c>
      <c r="N402">
        <v>140.24619999999999</v>
      </c>
      <c r="O402">
        <v>7.3418999999999999</v>
      </c>
      <c r="P402">
        <v>147.5881</v>
      </c>
      <c r="Q402">
        <v>132.90430000000001</v>
      </c>
    </row>
    <row r="403" spans="1:17" x14ac:dyDescent="0.3">
      <c r="A403" t="s">
        <v>4276</v>
      </c>
      <c r="B403">
        <v>79.815299999999993</v>
      </c>
      <c r="C403">
        <v>4.2013999999999996</v>
      </c>
      <c r="D403">
        <v>84.0167</v>
      </c>
      <c r="E403">
        <v>75.613900000000001</v>
      </c>
      <c r="F403">
        <v>83.517499999999998</v>
      </c>
      <c r="G403">
        <v>2.2829000000000002</v>
      </c>
      <c r="H403">
        <v>85.800399999999996</v>
      </c>
      <c r="I403">
        <v>81.2346</v>
      </c>
      <c r="J403">
        <v>80.209299999999999</v>
      </c>
      <c r="K403">
        <v>16.666499999999999</v>
      </c>
      <c r="L403">
        <v>96.875799999999998</v>
      </c>
      <c r="M403">
        <v>63.5428</v>
      </c>
      <c r="N403">
        <v>109.56829999999999</v>
      </c>
      <c r="O403">
        <v>36.1325</v>
      </c>
      <c r="P403">
        <v>145.70079999999999</v>
      </c>
      <c r="Q403">
        <v>73.4358</v>
      </c>
    </row>
    <row r="404" spans="1:17" x14ac:dyDescent="0.3">
      <c r="A404" t="s">
        <v>4277</v>
      </c>
      <c r="B404">
        <v>53.361499999999999</v>
      </c>
      <c r="C404">
        <v>17.9329</v>
      </c>
      <c r="D404">
        <v>71.294399999999996</v>
      </c>
      <c r="E404">
        <v>35.428600000000003</v>
      </c>
      <c r="F404">
        <v>57.654600000000002</v>
      </c>
      <c r="G404">
        <v>15.592499999999999</v>
      </c>
      <c r="H404">
        <v>73.247100000000003</v>
      </c>
      <c r="I404">
        <v>42.062100000000001</v>
      </c>
      <c r="J404">
        <v>59.366900000000001</v>
      </c>
      <c r="K404">
        <v>16.003</v>
      </c>
      <c r="L404">
        <v>75.369900000000001</v>
      </c>
      <c r="M404">
        <v>43.363900000000001</v>
      </c>
      <c r="N404">
        <v>64.166899999999998</v>
      </c>
      <c r="O404">
        <v>16.256799999999998</v>
      </c>
      <c r="P404">
        <v>80.423699999999997</v>
      </c>
      <c r="Q404">
        <v>47.9101</v>
      </c>
    </row>
    <row r="405" spans="1:17" x14ac:dyDescent="0.3">
      <c r="A405" t="s">
        <v>4278</v>
      </c>
      <c r="B405">
        <v>41.969200000000001</v>
      </c>
      <c r="C405">
        <v>0.79879999999999995</v>
      </c>
      <c r="D405">
        <v>42.768000000000001</v>
      </c>
      <c r="E405">
        <v>41.170400000000001</v>
      </c>
      <c r="F405">
        <v>46.176200000000001</v>
      </c>
      <c r="G405">
        <v>2.6665999999999999</v>
      </c>
      <c r="H405">
        <v>48.842799999999997</v>
      </c>
      <c r="I405">
        <v>43.509599999999999</v>
      </c>
      <c r="J405">
        <v>49.3185</v>
      </c>
      <c r="K405">
        <v>0.70909999999999995</v>
      </c>
      <c r="L405">
        <v>50.0276</v>
      </c>
      <c r="M405">
        <v>48.609400000000001</v>
      </c>
      <c r="N405">
        <v>48.66</v>
      </c>
      <c r="O405">
        <v>0</v>
      </c>
      <c r="P405">
        <v>48.66</v>
      </c>
      <c r="Q405">
        <v>48.66</v>
      </c>
    </row>
    <row r="406" spans="1:17" x14ac:dyDescent="0.3">
      <c r="A406" t="s">
        <v>3515</v>
      </c>
      <c r="B406">
        <v>80</v>
      </c>
      <c r="C406">
        <v>0</v>
      </c>
      <c r="D406">
        <v>80</v>
      </c>
      <c r="E406">
        <v>80</v>
      </c>
      <c r="F406">
        <v>80</v>
      </c>
      <c r="G406">
        <v>0</v>
      </c>
      <c r="H406">
        <v>80</v>
      </c>
      <c r="I406">
        <v>80</v>
      </c>
    </row>
    <row r="407" spans="1:17" x14ac:dyDescent="0.3">
      <c r="A407" t="s">
        <v>3621</v>
      </c>
      <c r="B407">
        <v>37.359200000000001</v>
      </c>
      <c r="C407">
        <v>0.79879999999999995</v>
      </c>
      <c r="D407">
        <v>38.158000000000001</v>
      </c>
      <c r="E407">
        <v>36.560400000000001</v>
      </c>
      <c r="F407">
        <v>41.182299999999998</v>
      </c>
      <c r="G407">
        <v>2.5750999999999999</v>
      </c>
      <c r="H407">
        <v>43.757399999999997</v>
      </c>
      <c r="I407">
        <v>38.607199999999999</v>
      </c>
      <c r="J407">
        <v>44.083100000000002</v>
      </c>
      <c r="K407">
        <v>0.41249999999999998</v>
      </c>
      <c r="L407">
        <v>44.495600000000003</v>
      </c>
      <c r="M407">
        <v>43.6706</v>
      </c>
      <c r="N407">
        <v>43.7</v>
      </c>
      <c r="O407">
        <v>0</v>
      </c>
      <c r="P407">
        <v>43.7</v>
      </c>
      <c r="Q407">
        <v>43.7</v>
      </c>
    </row>
    <row r="408" spans="1:17" x14ac:dyDescent="0.3">
      <c r="A408" t="s">
        <v>3679</v>
      </c>
      <c r="B408">
        <v>60.136200000000002</v>
      </c>
      <c r="C408">
        <v>3.0249999999999999</v>
      </c>
      <c r="D408">
        <v>63.161200000000001</v>
      </c>
      <c r="E408">
        <v>57.111199999999997</v>
      </c>
      <c r="F408">
        <v>57.6892</v>
      </c>
      <c r="G408">
        <v>4.9653999999999998</v>
      </c>
      <c r="H408">
        <v>62.654600000000002</v>
      </c>
      <c r="I408">
        <v>52.723799999999997</v>
      </c>
      <c r="J408">
        <v>55.1492</v>
      </c>
      <c r="K408">
        <v>3.6114000000000002</v>
      </c>
      <c r="L408">
        <v>58.760599999999997</v>
      </c>
      <c r="M408">
        <v>51.537799999999997</v>
      </c>
      <c r="N408">
        <v>57.75</v>
      </c>
      <c r="O408">
        <v>0</v>
      </c>
      <c r="P408">
        <v>57.75</v>
      </c>
      <c r="Q408">
        <v>57.75</v>
      </c>
    </row>
    <row r="409" spans="1:17" x14ac:dyDescent="0.3">
      <c r="A409" t="s">
        <v>4281</v>
      </c>
      <c r="B409">
        <v>13.45</v>
      </c>
      <c r="C409">
        <v>0.69230000000000003</v>
      </c>
      <c r="D409">
        <v>14.142300000000001</v>
      </c>
      <c r="E409">
        <v>12.7577</v>
      </c>
      <c r="F409">
        <v>13.55</v>
      </c>
      <c r="G409">
        <v>0.84619999999999995</v>
      </c>
      <c r="H409">
        <v>14.3962</v>
      </c>
      <c r="I409">
        <v>12.703799999999999</v>
      </c>
      <c r="J409">
        <v>19.25</v>
      </c>
      <c r="K409">
        <v>0.46150000000000002</v>
      </c>
      <c r="L409">
        <v>19.711500000000001</v>
      </c>
      <c r="M409">
        <v>18.788499999999999</v>
      </c>
      <c r="N409">
        <v>19.5</v>
      </c>
      <c r="O409">
        <v>0</v>
      </c>
      <c r="P409">
        <v>19.5</v>
      </c>
      <c r="Q409">
        <v>19.5</v>
      </c>
    </row>
    <row r="410" spans="1:17" x14ac:dyDescent="0.3">
      <c r="A410" t="s">
        <v>4282</v>
      </c>
      <c r="B410">
        <v>39.698599999999999</v>
      </c>
      <c r="C410">
        <v>3.7115999999999998</v>
      </c>
      <c r="D410">
        <v>43.410200000000003</v>
      </c>
      <c r="E410">
        <v>35.987000000000002</v>
      </c>
      <c r="F410">
        <v>35.434600000000003</v>
      </c>
      <c r="G410">
        <v>2.6219000000000001</v>
      </c>
      <c r="H410">
        <v>38.0565</v>
      </c>
      <c r="I410">
        <v>32.8127</v>
      </c>
      <c r="J410">
        <v>21.717700000000001</v>
      </c>
      <c r="K410">
        <v>8.8299000000000003</v>
      </c>
      <c r="L410">
        <v>30.547599999999999</v>
      </c>
      <c r="M410">
        <v>12.8878</v>
      </c>
      <c r="N410">
        <v>16.5</v>
      </c>
      <c r="O410">
        <v>0</v>
      </c>
      <c r="P410">
        <v>16.5</v>
      </c>
      <c r="Q410">
        <v>16.5</v>
      </c>
    </row>
    <row r="411" spans="1:17" x14ac:dyDescent="0.3">
      <c r="A411" t="s">
        <v>4283</v>
      </c>
      <c r="B411">
        <v>15.167899999999999</v>
      </c>
      <c r="C411">
        <v>0.65659999999999996</v>
      </c>
      <c r="D411">
        <v>15.8245</v>
      </c>
      <c r="E411">
        <v>14.5113</v>
      </c>
      <c r="F411">
        <v>15.55</v>
      </c>
      <c r="G411">
        <v>1.2307999999999999</v>
      </c>
      <c r="H411">
        <v>16.780799999999999</v>
      </c>
      <c r="I411">
        <v>14.3192</v>
      </c>
      <c r="J411">
        <v>21.25</v>
      </c>
      <c r="K411">
        <v>0</v>
      </c>
      <c r="L411">
        <v>21.25</v>
      </c>
      <c r="M411">
        <v>21.25</v>
      </c>
      <c r="N411">
        <v>17</v>
      </c>
      <c r="O411">
        <v>1.3077000000000001</v>
      </c>
      <c r="P411">
        <v>18.307700000000001</v>
      </c>
      <c r="Q411">
        <v>15.692299999999999</v>
      </c>
    </row>
    <row r="412" spans="1:17" x14ac:dyDescent="0.3">
      <c r="A412" t="s">
        <v>4284</v>
      </c>
      <c r="B412">
        <v>9.3679000000000006</v>
      </c>
      <c r="C412">
        <v>0.65659999999999996</v>
      </c>
      <c r="D412">
        <v>10.0245</v>
      </c>
      <c r="E412">
        <v>8.7112999999999996</v>
      </c>
      <c r="F412">
        <v>11.0223</v>
      </c>
      <c r="G412">
        <v>0.78820000000000001</v>
      </c>
      <c r="H412">
        <v>11.810499999999999</v>
      </c>
      <c r="I412">
        <v>10.2341</v>
      </c>
      <c r="J412">
        <v>15.45</v>
      </c>
      <c r="K412">
        <v>0</v>
      </c>
      <c r="L412">
        <v>15.45</v>
      </c>
      <c r="M412">
        <v>15.45</v>
      </c>
      <c r="N412">
        <v>15.45</v>
      </c>
      <c r="O412">
        <v>0</v>
      </c>
      <c r="P412">
        <v>15.45</v>
      </c>
      <c r="Q412">
        <v>15.45</v>
      </c>
    </row>
    <row r="413" spans="1:17" x14ac:dyDescent="0.3">
      <c r="A413" t="s">
        <v>4285</v>
      </c>
      <c r="B413">
        <v>6.2</v>
      </c>
      <c r="C413">
        <v>0.69230000000000003</v>
      </c>
      <c r="D413">
        <v>6.8922999999999996</v>
      </c>
      <c r="E413">
        <v>5.5076999999999998</v>
      </c>
      <c r="F413">
        <v>6.55</v>
      </c>
      <c r="G413">
        <v>1.2307999999999999</v>
      </c>
      <c r="H413">
        <v>7.7808000000000002</v>
      </c>
      <c r="I413">
        <v>5.3192000000000004</v>
      </c>
      <c r="J413">
        <v>12.25</v>
      </c>
      <c r="K413">
        <v>0</v>
      </c>
      <c r="L413">
        <v>12.25</v>
      </c>
      <c r="M413">
        <v>12.25</v>
      </c>
      <c r="N413">
        <v>12.25</v>
      </c>
      <c r="O413">
        <v>0</v>
      </c>
      <c r="P413">
        <v>12.25</v>
      </c>
      <c r="Q413">
        <v>12.25</v>
      </c>
    </row>
    <row r="414" spans="1:17" x14ac:dyDescent="0.3">
      <c r="A414" t="s">
        <v>3497</v>
      </c>
      <c r="B414">
        <v>112.02500000000001</v>
      </c>
      <c r="C414">
        <v>2.0571000000000002</v>
      </c>
      <c r="D414">
        <v>114.0821</v>
      </c>
      <c r="E414">
        <v>109.9679</v>
      </c>
      <c r="F414">
        <v>101.4862</v>
      </c>
      <c r="G414">
        <v>3.7543000000000002</v>
      </c>
      <c r="H414">
        <v>105.2405</v>
      </c>
      <c r="I414">
        <v>97.731899999999996</v>
      </c>
      <c r="J414">
        <v>120.24379999999999</v>
      </c>
      <c r="K414">
        <v>20.539400000000001</v>
      </c>
      <c r="L414">
        <v>140.78319999999999</v>
      </c>
      <c r="M414">
        <v>99.704400000000007</v>
      </c>
      <c r="N414">
        <v>113.1964</v>
      </c>
      <c r="O414">
        <v>15.349500000000001</v>
      </c>
      <c r="P414">
        <v>128.54589999999999</v>
      </c>
      <c r="Q414">
        <v>97.846900000000005</v>
      </c>
    </row>
    <row r="415" spans="1:17" x14ac:dyDescent="0.3">
      <c r="A415" t="s">
        <v>4287</v>
      </c>
      <c r="B415">
        <v>24.667899999999999</v>
      </c>
      <c r="C415">
        <v>0.65659999999999996</v>
      </c>
      <c r="D415">
        <v>25.3245</v>
      </c>
      <c r="E415">
        <v>24.011299999999999</v>
      </c>
      <c r="F415">
        <v>21.1785</v>
      </c>
      <c r="G415">
        <v>2.9626999999999999</v>
      </c>
      <c r="H415">
        <v>24.141200000000001</v>
      </c>
      <c r="I415">
        <v>18.215800000000002</v>
      </c>
      <c r="J415">
        <v>26.282299999999999</v>
      </c>
      <c r="K415">
        <v>1.8498000000000001</v>
      </c>
      <c r="L415">
        <v>28.132100000000001</v>
      </c>
      <c r="M415">
        <v>24.432500000000001</v>
      </c>
      <c r="N415">
        <v>28</v>
      </c>
      <c r="O415">
        <v>0</v>
      </c>
      <c r="P415">
        <v>28</v>
      </c>
      <c r="Q415">
        <v>28</v>
      </c>
    </row>
    <row r="416" spans="1:17" x14ac:dyDescent="0.3">
      <c r="A416" t="s">
        <v>4288</v>
      </c>
      <c r="B416">
        <v>16.928599999999999</v>
      </c>
      <c r="C416">
        <v>9.5244999999999997</v>
      </c>
      <c r="D416">
        <v>26.453099999999999</v>
      </c>
      <c r="E416">
        <v>7.4040999999999997</v>
      </c>
      <c r="F416">
        <v>10.0885</v>
      </c>
      <c r="G416">
        <v>2.6698</v>
      </c>
      <c r="H416">
        <v>12.7583</v>
      </c>
      <c r="I416">
        <v>7.4187000000000003</v>
      </c>
      <c r="J416">
        <v>12.25</v>
      </c>
      <c r="K416">
        <v>0</v>
      </c>
      <c r="L416">
        <v>12.25</v>
      </c>
      <c r="M416">
        <v>12.25</v>
      </c>
      <c r="N416">
        <v>12.25</v>
      </c>
      <c r="O416">
        <v>0</v>
      </c>
      <c r="P416">
        <v>12.25</v>
      </c>
      <c r="Q416">
        <v>12.25</v>
      </c>
    </row>
    <row r="417" spans="1:17" x14ac:dyDescent="0.3">
      <c r="A417" t="s">
        <v>4289</v>
      </c>
      <c r="B417">
        <v>23.417899999999999</v>
      </c>
      <c r="C417">
        <v>0.65659999999999996</v>
      </c>
      <c r="D417">
        <v>24.0745</v>
      </c>
      <c r="E417">
        <v>22.761299999999999</v>
      </c>
      <c r="F417">
        <v>19.376899999999999</v>
      </c>
      <c r="G417">
        <v>4.5018000000000002</v>
      </c>
      <c r="H417">
        <v>23.878699999999998</v>
      </c>
      <c r="I417">
        <v>14.8751</v>
      </c>
      <c r="J417">
        <v>21.696400000000001</v>
      </c>
      <c r="K417">
        <v>2.6402999999999999</v>
      </c>
      <c r="L417">
        <v>24.3367</v>
      </c>
      <c r="M417">
        <v>19.056100000000001</v>
      </c>
      <c r="N417">
        <v>26.8462</v>
      </c>
      <c r="O417">
        <v>2.8580000000000001</v>
      </c>
      <c r="P417">
        <v>29.7042</v>
      </c>
      <c r="Q417">
        <v>23.988199999999999</v>
      </c>
    </row>
    <row r="418" spans="1:17" x14ac:dyDescent="0.3">
      <c r="A418" t="s">
        <v>4290</v>
      </c>
      <c r="B418">
        <v>7.4179000000000004</v>
      </c>
      <c r="C418">
        <v>0.65659999999999996</v>
      </c>
      <c r="D418">
        <v>8.0745000000000005</v>
      </c>
      <c r="E418">
        <v>6.7613000000000003</v>
      </c>
      <c r="F418">
        <v>7.4668999999999999</v>
      </c>
      <c r="G418">
        <v>0.71830000000000005</v>
      </c>
      <c r="H418">
        <v>8.1852</v>
      </c>
      <c r="I418">
        <v>6.7485999999999997</v>
      </c>
      <c r="J418">
        <v>13.1669</v>
      </c>
      <c r="K418">
        <v>0.6149</v>
      </c>
      <c r="L418">
        <v>13.7818</v>
      </c>
      <c r="M418">
        <v>12.552</v>
      </c>
      <c r="N418">
        <v>15.4808</v>
      </c>
      <c r="O418">
        <v>2.4379</v>
      </c>
      <c r="P418">
        <v>17.918700000000001</v>
      </c>
      <c r="Q418">
        <v>13.042899999999999</v>
      </c>
    </row>
    <row r="419" spans="1:17" x14ac:dyDescent="0.3">
      <c r="A419" t="s">
        <v>4291</v>
      </c>
      <c r="B419">
        <v>8.6678999999999995</v>
      </c>
      <c r="C419">
        <v>0.65659999999999996</v>
      </c>
      <c r="D419">
        <v>9.3245000000000005</v>
      </c>
      <c r="E419">
        <v>8.0113000000000003</v>
      </c>
      <c r="F419">
        <v>9.0500000000000007</v>
      </c>
      <c r="G419">
        <v>1.2307999999999999</v>
      </c>
      <c r="H419">
        <v>10.280799999999999</v>
      </c>
      <c r="I419">
        <v>7.8192000000000004</v>
      </c>
      <c r="J419">
        <v>14.75</v>
      </c>
      <c r="K419">
        <v>0</v>
      </c>
      <c r="L419">
        <v>14.75</v>
      </c>
      <c r="M419">
        <v>14.75</v>
      </c>
      <c r="N419">
        <v>14.75</v>
      </c>
      <c r="O419">
        <v>0</v>
      </c>
      <c r="P419">
        <v>14.75</v>
      </c>
      <c r="Q419">
        <v>14.75</v>
      </c>
    </row>
    <row r="420" spans="1:17" x14ac:dyDescent="0.3">
      <c r="A420" t="s">
        <v>4292</v>
      </c>
      <c r="B420">
        <v>64.499200000000002</v>
      </c>
      <c r="C420">
        <v>0.79879999999999995</v>
      </c>
      <c r="D420">
        <v>65.298000000000002</v>
      </c>
      <c r="E420">
        <v>63.700400000000002</v>
      </c>
      <c r="F420">
        <v>68.733800000000002</v>
      </c>
      <c r="G420">
        <v>3.0817000000000001</v>
      </c>
      <c r="H420">
        <v>71.8155</v>
      </c>
      <c r="I420">
        <v>65.652100000000004</v>
      </c>
      <c r="J420">
        <v>72.309200000000004</v>
      </c>
      <c r="K420">
        <v>0.39760000000000001</v>
      </c>
      <c r="L420">
        <v>72.706800000000001</v>
      </c>
      <c r="M420">
        <v>71.911600000000007</v>
      </c>
      <c r="N420">
        <v>71.94</v>
      </c>
      <c r="O420">
        <v>0</v>
      </c>
      <c r="P420">
        <v>71.94</v>
      </c>
      <c r="Q420">
        <v>71.94</v>
      </c>
    </row>
    <row r="421" spans="1:17" x14ac:dyDescent="0.3">
      <c r="A421" t="s">
        <v>4293</v>
      </c>
      <c r="B421">
        <v>99.0929</v>
      </c>
      <c r="C421">
        <v>1.0041</v>
      </c>
      <c r="D421">
        <v>100.09699999999999</v>
      </c>
      <c r="E421">
        <v>98.088800000000006</v>
      </c>
      <c r="F421">
        <v>99.019199999999998</v>
      </c>
      <c r="G421">
        <v>1.2521</v>
      </c>
      <c r="H421">
        <v>100.2713</v>
      </c>
      <c r="I421">
        <v>97.767099999999999</v>
      </c>
      <c r="J421">
        <v>106.0929</v>
      </c>
      <c r="K421">
        <v>8.8163</v>
      </c>
      <c r="L421">
        <v>114.9092</v>
      </c>
      <c r="M421">
        <v>97.276600000000002</v>
      </c>
      <c r="N421">
        <v>100.9038</v>
      </c>
      <c r="O421">
        <v>6.2378999999999998</v>
      </c>
      <c r="P421">
        <v>107.1417</v>
      </c>
      <c r="Q421">
        <v>94.665899999999993</v>
      </c>
    </row>
    <row r="422" spans="1:17" x14ac:dyDescent="0.3">
      <c r="A422" t="s">
        <v>4294</v>
      </c>
      <c r="B422">
        <v>63.953600000000002</v>
      </c>
      <c r="C422">
        <v>1.1377999999999999</v>
      </c>
      <c r="D422">
        <v>65.091399999999993</v>
      </c>
      <c r="E422">
        <v>62.815800000000003</v>
      </c>
      <c r="F422">
        <v>57.8</v>
      </c>
      <c r="G422">
        <v>5.6615000000000002</v>
      </c>
      <c r="H422">
        <v>63.461500000000001</v>
      </c>
      <c r="I422">
        <v>52.138500000000001</v>
      </c>
      <c r="J422">
        <v>58.946399999999997</v>
      </c>
      <c r="K422">
        <v>7.7065999999999999</v>
      </c>
      <c r="L422">
        <v>66.653000000000006</v>
      </c>
      <c r="M422">
        <v>51.239800000000002</v>
      </c>
      <c r="N422">
        <v>60.5</v>
      </c>
      <c r="O422">
        <v>0</v>
      </c>
      <c r="P422">
        <v>60.5</v>
      </c>
      <c r="Q422">
        <v>60.5</v>
      </c>
    </row>
    <row r="423" spans="1:17" x14ac:dyDescent="0.3">
      <c r="A423" t="s">
        <v>4295</v>
      </c>
      <c r="B423">
        <v>58.278599999999997</v>
      </c>
      <c r="C423">
        <v>0.47760000000000002</v>
      </c>
      <c r="D423">
        <v>58.7562</v>
      </c>
      <c r="E423">
        <v>57.801000000000002</v>
      </c>
      <c r="F423">
        <v>58.557099999999998</v>
      </c>
      <c r="G423">
        <v>0.79590000000000005</v>
      </c>
      <c r="H423">
        <v>59.353000000000002</v>
      </c>
      <c r="I423">
        <v>57.761200000000002</v>
      </c>
      <c r="J423">
        <v>58</v>
      </c>
      <c r="K423">
        <v>0</v>
      </c>
      <c r="L423">
        <v>58</v>
      </c>
      <c r="M423">
        <v>58</v>
      </c>
      <c r="N423">
        <v>58</v>
      </c>
      <c r="O423">
        <v>0</v>
      </c>
      <c r="P423">
        <v>58</v>
      </c>
      <c r="Q423">
        <v>58</v>
      </c>
    </row>
    <row r="424" spans="1:17" x14ac:dyDescent="0.3">
      <c r="A424" t="s">
        <v>4296</v>
      </c>
      <c r="B424">
        <v>74.278599999999997</v>
      </c>
      <c r="C424">
        <v>0.47760000000000002</v>
      </c>
      <c r="D424">
        <v>74.756200000000007</v>
      </c>
      <c r="E424">
        <v>73.801000000000002</v>
      </c>
      <c r="F424">
        <v>74.557100000000005</v>
      </c>
      <c r="G424">
        <v>0.79590000000000005</v>
      </c>
      <c r="H424">
        <v>75.352999999999994</v>
      </c>
      <c r="I424">
        <v>73.761200000000002</v>
      </c>
      <c r="J424">
        <v>74</v>
      </c>
      <c r="K424">
        <v>0</v>
      </c>
      <c r="L424">
        <v>74</v>
      </c>
      <c r="M424">
        <v>74</v>
      </c>
      <c r="N424">
        <v>74</v>
      </c>
      <c r="O424">
        <v>0</v>
      </c>
      <c r="P424">
        <v>74</v>
      </c>
      <c r="Q424">
        <v>74</v>
      </c>
    </row>
    <row r="425" spans="1:17" x14ac:dyDescent="0.3">
      <c r="A425" t="s">
        <v>4297</v>
      </c>
      <c r="B425">
        <v>18.324999999999999</v>
      </c>
      <c r="C425">
        <v>0.54169999999999996</v>
      </c>
      <c r="D425">
        <v>18.866700000000002</v>
      </c>
      <c r="E425">
        <v>17.783300000000001</v>
      </c>
      <c r="F425">
        <v>18.557099999999998</v>
      </c>
      <c r="G425">
        <v>0.79590000000000005</v>
      </c>
      <c r="H425">
        <v>19.353000000000002</v>
      </c>
      <c r="I425">
        <v>17.761199999999999</v>
      </c>
      <c r="J425">
        <v>18</v>
      </c>
      <c r="K425">
        <v>0</v>
      </c>
      <c r="L425">
        <v>18</v>
      </c>
      <c r="M425">
        <v>18</v>
      </c>
      <c r="N425">
        <v>18</v>
      </c>
      <c r="O425">
        <v>0</v>
      </c>
      <c r="P425">
        <v>18</v>
      </c>
      <c r="Q425">
        <v>18</v>
      </c>
    </row>
    <row r="426" spans="1:17" x14ac:dyDescent="0.3">
      <c r="A426" t="s">
        <v>4298</v>
      </c>
      <c r="B426">
        <v>38.278599999999997</v>
      </c>
      <c r="C426">
        <v>0.47760000000000002</v>
      </c>
      <c r="D426">
        <v>38.7562</v>
      </c>
      <c r="E426">
        <v>37.801000000000002</v>
      </c>
      <c r="F426">
        <v>38.557099999999998</v>
      </c>
      <c r="G426">
        <v>0.79590000000000005</v>
      </c>
      <c r="H426">
        <v>39.353000000000002</v>
      </c>
      <c r="I426">
        <v>37.761200000000002</v>
      </c>
      <c r="J426">
        <v>38</v>
      </c>
      <c r="K426">
        <v>0</v>
      </c>
      <c r="L426">
        <v>38</v>
      </c>
      <c r="M426">
        <v>38</v>
      </c>
      <c r="N426">
        <v>38</v>
      </c>
      <c r="O426">
        <v>0</v>
      </c>
      <c r="P426">
        <v>38</v>
      </c>
      <c r="Q426">
        <v>38</v>
      </c>
    </row>
    <row r="427" spans="1:17" x14ac:dyDescent="0.3">
      <c r="A427" t="s">
        <v>4299</v>
      </c>
      <c r="B427">
        <v>51.325000000000003</v>
      </c>
      <c r="C427">
        <v>0.54169999999999996</v>
      </c>
      <c r="D427">
        <v>51.866700000000002</v>
      </c>
      <c r="E427">
        <v>50.783299999999997</v>
      </c>
      <c r="F427">
        <v>51.557099999999998</v>
      </c>
      <c r="G427">
        <v>0.79590000000000005</v>
      </c>
      <c r="H427">
        <v>52.353000000000002</v>
      </c>
      <c r="I427">
        <v>50.761200000000002</v>
      </c>
      <c r="J427">
        <v>51</v>
      </c>
      <c r="K427">
        <v>0</v>
      </c>
      <c r="L427">
        <v>51</v>
      </c>
      <c r="M427">
        <v>51</v>
      </c>
      <c r="N427">
        <v>51</v>
      </c>
      <c r="O427">
        <v>0</v>
      </c>
      <c r="P427">
        <v>51</v>
      </c>
      <c r="Q427">
        <v>51</v>
      </c>
    </row>
    <row r="428" spans="1:17" x14ac:dyDescent="0.3">
      <c r="A428" t="s">
        <v>4300</v>
      </c>
      <c r="B428">
        <v>154.74080000000001</v>
      </c>
      <c r="C428">
        <v>8.1792999999999996</v>
      </c>
      <c r="D428">
        <v>162.92009999999999</v>
      </c>
      <c r="E428">
        <v>146.5615</v>
      </c>
      <c r="F428">
        <v>172.76079999999999</v>
      </c>
      <c r="G428">
        <v>1.2302999999999999</v>
      </c>
      <c r="H428">
        <v>173.99109999999999</v>
      </c>
      <c r="I428">
        <v>171.53049999999999</v>
      </c>
      <c r="J428">
        <v>189.98079999999999</v>
      </c>
      <c r="K428">
        <v>0.44240000000000002</v>
      </c>
      <c r="L428">
        <v>190.42320000000001</v>
      </c>
      <c r="M428">
        <v>189.5384</v>
      </c>
      <c r="N428">
        <v>189.57</v>
      </c>
      <c r="O428">
        <v>0</v>
      </c>
      <c r="P428">
        <v>189.57</v>
      </c>
      <c r="Q428">
        <v>189.57</v>
      </c>
    </row>
    <row r="429" spans="1:17" x14ac:dyDescent="0.3">
      <c r="A429" t="s">
        <v>3423</v>
      </c>
      <c r="F429">
        <v>86.03</v>
      </c>
      <c r="G429">
        <v>0</v>
      </c>
      <c r="H429">
        <v>86.03</v>
      </c>
      <c r="I429">
        <v>86.03</v>
      </c>
      <c r="J429">
        <v>107.23</v>
      </c>
      <c r="K429">
        <v>0</v>
      </c>
      <c r="L429">
        <v>107.23</v>
      </c>
      <c r="M429">
        <v>107.23</v>
      </c>
      <c r="N429">
        <v>48.88</v>
      </c>
      <c r="O429">
        <v>0</v>
      </c>
      <c r="P429">
        <v>48.88</v>
      </c>
      <c r="Q429">
        <v>48.88</v>
      </c>
    </row>
    <row r="430" spans="1:17" x14ac:dyDescent="0.3">
      <c r="A430" t="s">
        <v>3680</v>
      </c>
      <c r="B430">
        <v>71.091499999999996</v>
      </c>
      <c r="C430">
        <v>8.2782</v>
      </c>
      <c r="D430">
        <v>79.369699999999995</v>
      </c>
      <c r="E430">
        <v>62.813299999999998</v>
      </c>
      <c r="F430">
        <v>72.281400000000005</v>
      </c>
      <c r="G430">
        <v>3.4373</v>
      </c>
      <c r="H430">
        <v>75.718699999999998</v>
      </c>
      <c r="I430">
        <v>68.844099999999997</v>
      </c>
      <c r="J430">
        <v>78.436899999999994</v>
      </c>
      <c r="K430">
        <v>2.9310999999999998</v>
      </c>
      <c r="L430">
        <v>81.367999999999995</v>
      </c>
      <c r="M430">
        <v>75.505799999999994</v>
      </c>
      <c r="N430">
        <v>88.203100000000006</v>
      </c>
      <c r="O430">
        <v>9.2363999999999997</v>
      </c>
      <c r="P430">
        <v>97.439499999999995</v>
      </c>
      <c r="Q430">
        <v>78.966700000000003</v>
      </c>
    </row>
    <row r="431" spans="1:17" x14ac:dyDescent="0.3">
      <c r="A431" t="s">
        <v>4301</v>
      </c>
      <c r="B431">
        <v>146.87</v>
      </c>
      <c r="C431">
        <v>22.106200000000001</v>
      </c>
      <c r="D431">
        <v>168.97620000000001</v>
      </c>
      <c r="E431">
        <v>124.7638</v>
      </c>
      <c r="F431">
        <v>156.19</v>
      </c>
      <c r="G431">
        <v>27.704999999999998</v>
      </c>
      <c r="H431">
        <v>183.89500000000001</v>
      </c>
      <c r="I431">
        <v>128.48500000000001</v>
      </c>
      <c r="J431">
        <v>166.2277</v>
      </c>
      <c r="K431">
        <v>43.364899999999999</v>
      </c>
      <c r="L431">
        <v>209.5926</v>
      </c>
      <c r="M431">
        <v>122.86279999999999</v>
      </c>
      <c r="N431">
        <v>172.57230000000001</v>
      </c>
      <c r="O431">
        <v>29.337900000000001</v>
      </c>
      <c r="P431">
        <v>201.9102</v>
      </c>
      <c r="Q431">
        <v>143.23439999999999</v>
      </c>
    </row>
    <row r="432" spans="1:17" x14ac:dyDescent="0.3">
      <c r="A432" t="s">
        <v>4302</v>
      </c>
      <c r="B432">
        <v>164.44</v>
      </c>
      <c r="C432">
        <v>2.2667000000000002</v>
      </c>
      <c r="D432">
        <v>166.70670000000001</v>
      </c>
      <c r="E432">
        <v>162.17330000000001</v>
      </c>
      <c r="F432">
        <v>166.25</v>
      </c>
      <c r="G432">
        <v>0.79500000000000004</v>
      </c>
      <c r="H432">
        <v>167.04499999999999</v>
      </c>
      <c r="I432">
        <v>165.45500000000001</v>
      </c>
      <c r="J432">
        <v>124.4333</v>
      </c>
      <c r="K432">
        <v>2.6193</v>
      </c>
      <c r="L432">
        <v>127.0526</v>
      </c>
      <c r="M432">
        <v>121.81399999999999</v>
      </c>
      <c r="N432">
        <v>122.96</v>
      </c>
      <c r="O432">
        <v>0</v>
      </c>
      <c r="P432">
        <v>122.96</v>
      </c>
      <c r="Q432">
        <v>122.96</v>
      </c>
    </row>
    <row r="433" spans="1:17" x14ac:dyDescent="0.3">
      <c r="A433" t="s">
        <v>3681</v>
      </c>
      <c r="B433">
        <v>70.762100000000004</v>
      </c>
      <c r="C433">
        <v>8.3694000000000006</v>
      </c>
      <c r="D433">
        <v>79.131500000000003</v>
      </c>
      <c r="E433">
        <v>62.392699999999998</v>
      </c>
      <c r="F433">
        <v>70.383799999999994</v>
      </c>
      <c r="G433">
        <v>2.6631999999999998</v>
      </c>
      <c r="H433">
        <v>73.046999999999997</v>
      </c>
      <c r="I433">
        <v>67.720600000000005</v>
      </c>
      <c r="J433">
        <v>75.956900000000005</v>
      </c>
      <c r="K433">
        <v>2.8388</v>
      </c>
      <c r="L433">
        <v>78.795699999999997</v>
      </c>
      <c r="M433">
        <v>73.118099999999998</v>
      </c>
      <c r="N433">
        <v>85.573099999999997</v>
      </c>
      <c r="O433">
        <v>9.2363999999999997</v>
      </c>
      <c r="P433">
        <v>94.8095</v>
      </c>
      <c r="Q433">
        <v>76.336699999999993</v>
      </c>
    </row>
    <row r="434" spans="1:17" x14ac:dyDescent="0.3">
      <c r="A434" t="s">
        <v>3682</v>
      </c>
      <c r="B434">
        <v>76.723100000000002</v>
      </c>
      <c r="C434">
        <v>7.0579999999999998</v>
      </c>
      <c r="D434">
        <v>83.781099999999995</v>
      </c>
      <c r="E434">
        <v>69.665099999999995</v>
      </c>
      <c r="F434">
        <v>76.826899999999995</v>
      </c>
      <c r="G434">
        <v>7.0419999999999998</v>
      </c>
      <c r="H434">
        <v>83.868899999999996</v>
      </c>
      <c r="I434">
        <v>69.784899999999993</v>
      </c>
      <c r="J434">
        <v>79.121499999999997</v>
      </c>
      <c r="K434">
        <v>8.6143999999999998</v>
      </c>
      <c r="L434">
        <v>87.735900000000001</v>
      </c>
      <c r="M434">
        <v>70.507099999999994</v>
      </c>
      <c r="N434">
        <v>82.9054</v>
      </c>
      <c r="O434">
        <v>6.1576000000000004</v>
      </c>
      <c r="P434">
        <v>89.063000000000002</v>
      </c>
      <c r="Q434">
        <v>76.747799999999998</v>
      </c>
    </row>
    <row r="435" spans="1:17" x14ac:dyDescent="0.3">
      <c r="A435" t="s">
        <v>3683</v>
      </c>
      <c r="B435">
        <v>89.37</v>
      </c>
      <c r="C435">
        <v>0.69230000000000003</v>
      </c>
      <c r="D435">
        <v>90.062299999999993</v>
      </c>
      <c r="E435">
        <v>88.677700000000002</v>
      </c>
      <c r="F435">
        <v>87.156000000000006</v>
      </c>
      <c r="G435">
        <v>14.7669</v>
      </c>
      <c r="H435">
        <v>101.9229</v>
      </c>
      <c r="I435">
        <v>72.389099999999999</v>
      </c>
      <c r="J435">
        <v>89.902299999999997</v>
      </c>
      <c r="K435">
        <v>4.8898999999999999</v>
      </c>
      <c r="L435">
        <v>94.792199999999994</v>
      </c>
      <c r="M435">
        <v>85.0124</v>
      </c>
      <c r="N435">
        <v>85.863600000000005</v>
      </c>
      <c r="O435">
        <v>8.8352000000000004</v>
      </c>
      <c r="P435">
        <v>94.698800000000006</v>
      </c>
      <c r="Q435">
        <v>77.028400000000005</v>
      </c>
    </row>
    <row r="436" spans="1:17" x14ac:dyDescent="0.3">
      <c r="A436" t="s">
        <v>3684</v>
      </c>
      <c r="B436">
        <v>103.1238</v>
      </c>
      <c r="C436">
        <v>6.9496000000000002</v>
      </c>
      <c r="D436">
        <v>110.07340000000001</v>
      </c>
      <c r="E436">
        <v>96.174199999999999</v>
      </c>
      <c r="F436">
        <v>103.3246</v>
      </c>
      <c r="G436">
        <v>0.20019999999999999</v>
      </c>
      <c r="H436">
        <v>103.5248</v>
      </c>
      <c r="I436">
        <v>103.12439999999999</v>
      </c>
      <c r="J436">
        <v>116.3954</v>
      </c>
      <c r="K436">
        <v>15.3575</v>
      </c>
      <c r="L436">
        <v>131.75290000000001</v>
      </c>
      <c r="M436">
        <v>101.03789999999999</v>
      </c>
      <c r="N436">
        <v>113.75149999999999</v>
      </c>
      <c r="O436">
        <v>1.4613</v>
      </c>
      <c r="P436">
        <v>115.2128</v>
      </c>
      <c r="Q436">
        <v>112.2902</v>
      </c>
    </row>
    <row r="437" spans="1:17" x14ac:dyDescent="0.3">
      <c r="A437" t="s">
        <v>4303</v>
      </c>
      <c r="B437">
        <v>249.9521</v>
      </c>
      <c r="C437">
        <v>114.2381</v>
      </c>
      <c r="D437">
        <v>364.1902</v>
      </c>
      <c r="E437">
        <v>135.714</v>
      </c>
      <c r="F437">
        <v>441.76459999999997</v>
      </c>
      <c r="G437">
        <v>223.90029999999999</v>
      </c>
      <c r="H437">
        <v>665.66489999999999</v>
      </c>
      <c r="I437">
        <v>217.86429999999999</v>
      </c>
      <c r="J437">
        <v>444.99209999999999</v>
      </c>
      <c r="K437">
        <v>243.09559999999999</v>
      </c>
      <c r="L437">
        <v>688.08770000000004</v>
      </c>
      <c r="M437">
        <v>201.8965</v>
      </c>
      <c r="N437">
        <v>409.55040000000002</v>
      </c>
      <c r="O437">
        <v>189.88329999999999</v>
      </c>
      <c r="P437">
        <v>599.43370000000004</v>
      </c>
      <c r="Q437">
        <v>219.6671</v>
      </c>
    </row>
    <row r="438" spans="1:17" x14ac:dyDescent="0.3">
      <c r="A438" t="s">
        <v>4304</v>
      </c>
      <c r="B438">
        <v>142.19579999999999</v>
      </c>
      <c r="C438">
        <v>16.996500000000001</v>
      </c>
      <c r="D438">
        <v>159.19229999999999</v>
      </c>
      <c r="E438">
        <v>125.19929999999999</v>
      </c>
      <c r="F438">
        <v>146.21850000000001</v>
      </c>
      <c r="G438">
        <v>17.5581</v>
      </c>
      <c r="H438">
        <v>163.7766</v>
      </c>
      <c r="I438">
        <v>128.66040000000001</v>
      </c>
      <c r="J438">
        <v>169.64709999999999</v>
      </c>
      <c r="K438">
        <v>36.272399999999998</v>
      </c>
      <c r="L438">
        <v>205.9195</v>
      </c>
      <c r="M438">
        <v>133.37469999999999</v>
      </c>
      <c r="N438">
        <v>187.0736</v>
      </c>
      <c r="O438">
        <v>31.801200000000001</v>
      </c>
      <c r="P438">
        <v>218.87479999999999</v>
      </c>
      <c r="Q438">
        <v>155.2724</v>
      </c>
    </row>
    <row r="439" spans="1:17" x14ac:dyDescent="0.3">
      <c r="A439" t="s">
        <v>4305</v>
      </c>
      <c r="B439">
        <v>10.417899999999999</v>
      </c>
      <c r="C439">
        <v>0.65659999999999996</v>
      </c>
      <c r="D439">
        <v>11.0745</v>
      </c>
      <c r="E439">
        <v>9.7613000000000003</v>
      </c>
      <c r="F439">
        <v>10.8</v>
      </c>
      <c r="G439">
        <v>1.2307999999999999</v>
      </c>
      <c r="H439">
        <v>12.030799999999999</v>
      </c>
      <c r="I439">
        <v>9.5692000000000004</v>
      </c>
      <c r="J439">
        <v>16.5</v>
      </c>
      <c r="K439">
        <v>0</v>
      </c>
      <c r="L439">
        <v>16.5</v>
      </c>
      <c r="M439">
        <v>16.5</v>
      </c>
      <c r="N439">
        <v>16.5</v>
      </c>
      <c r="O439">
        <v>0</v>
      </c>
      <c r="P439">
        <v>16.5</v>
      </c>
      <c r="Q439">
        <v>16.5</v>
      </c>
    </row>
    <row r="440" spans="1:17" x14ac:dyDescent="0.3">
      <c r="A440" t="s">
        <v>4306</v>
      </c>
      <c r="B440">
        <v>157.62620000000001</v>
      </c>
      <c r="C440">
        <v>43.357500000000002</v>
      </c>
      <c r="D440">
        <v>200.9837</v>
      </c>
      <c r="E440">
        <v>114.2687</v>
      </c>
      <c r="F440">
        <v>142.60499999999999</v>
      </c>
      <c r="G440">
        <v>13.2279</v>
      </c>
      <c r="H440">
        <v>155.8329</v>
      </c>
      <c r="I440">
        <v>129.37710000000001</v>
      </c>
      <c r="J440">
        <v>144.30000000000001</v>
      </c>
      <c r="K440">
        <v>8.3661999999999992</v>
      </c>
      <c r="L440">
        <v>152.6662</v>
      </c>
      <c r="M440">
        <v>135.93379999999999</v>
      </c>
      <c r="N440">
        <v>155.2047</v>
      </c>
      <c r="O440">
        <v>25.762</v>
      </c>
      <c r="P440">
        <v>180.9667</v>
      </c>
      <c r="Q440">
        <v>129.4427</v>
      </c>
    </row>
    <row r="441" spans="1:17" x14ac:dyDescent="0.3">
      <c r="A441" t="s">
        <v>4307</v>
      </c>
      <c r="B441">
        <v>97.04</v>
      </c>
      <c r="C441">
        <v>1</v>
      </c>
      <c r="D441">
        <v>98.04</v>
      </c>
      <c r="E441">
        <v>96.04</v>
      </c>
      <c r="F441">
        <v>99.383300000000006</v>
      </c>
      <c r="G441">
        <v>1.1244000000000001</v>
      </c>
      <c r="H441">
        <v>100.5077</v>
      </c>
      <c r="I441">
        <v>98.258899999999997</v>
      </c>
      <c r="J441">
        <v>103.4867</v>
      </c>
      <c r="K441">
        <v>3.2222</v>
      </c>
      <c r="L441">
        <v>106.7089</v>
      </c>
      <c r="M441">
        <v>100.2645</v>
      </c>
      <c r="N441">
        <v>108.32</v>
      </c>
      <c r="O441">
        <v>0</v>
      </c>
      <c r="P441">
        <v>108.32</v>
      </c>
      <c r="Q441">
        <v>108.32</v>
      </c>
    </row>
    <row r="442" spans="1:17" x14ac:dyDescent="0.3">
      <c r="A442" t="s">
        <v>4593</v>
      </c>
      <c r="B442">
        <v>84.05</v>
      </c>
      <c r="C442">
        <v>1</v>
      </c>
      <c r="D442">
        <v>85.05</v>
      </c>
      <c r="E442">
        <v>83.05</v>
      </c>
      <c r="F442">
        <v>86.393299999999996</v>
      </c>
      <c r="G442">
        <v>1.1244000000000001</v>
      </c>
      <c r="H442">
        <v>87.517700000000005</v>
      </c>
      <c r="I442">
        <v>85.268900000000002</v>
      </c>
      <c r="J442">
        <v>89.44</v>
      </c>
      <c r="K442">
        <v>2.4350000000000001</v>
      </c>
      <c r="L442">
        <v>91.875</v>
      </c>
      <c r="M442">
        <v>87.004999999999995</v>
      </c>
      <c r="N442">
        <v>94.31</v>
      </c>
      <c r="O442">
        <v>0</v>
      </c>
      <c r="P442">
        <v>94.31</v>
      </c>
      <c r="Q442">
        <v>94.31</v>
      </c>
    </row>
    <row r="443" spans="1:17" x14ac:dyDescent="0.3">
      <c r="A443" t="s">
        <v>3685</v>
      </c>
      <c r="B443">
        <v>177.60169999999999</v>
      </c>
      <c r="C443">
        <v>0.56310000000000004</v>
      </c>
      <c r="D443">
        <v>178.16480000000001</v>
      </c>
      <c r="E443">
        <v>177.0386</v>
      </c>
      <c r="F443">
        <v>180.5282</v>
      </c>
      <c r="G443">
        <v>1.4121999999999999</v>
      </c>
      <c r="H443">
        <v>181.94040000000001</v>
      </c>
      <c r="I443">
        <v>179.11600000000001</v>
      </c>
      <c r="J443">
        <v>184.5686</v>
      </c>
      <c r="K443">
        <v>13.5633</v>
      </c>
      <c r="L443">
        <v>198.1319</v>
      </c>
      <c r="M443">
        <v>171.00530000000001</v>
      </c>
      <c r="N443">
        <v>158.15790000000001</v>
      </c>
      <c r="O443">
        <v>21.489699999999999</v>
      </c>
      <c r="P443">
        <v>179.64760000000001</v>
      </c>
      <c r="Q443">
        <v>136.66820000000001</v>
      </c>
    </row>
    <row r="444" spans="1:17" x14ac:dyDescent="0.3">
      <c r="A444" t="s">
        <v>4309</v>
      </c>
      <c r="B444">
        <v>201.7954</v>
      </c>
      <c r="C444">
        <v>7.0465999999999998</v>
      </c>
      <c r="D444">
        <v>208.84200000000001</v>
      </c>
      <c r="E444">
        <v>194.74879999999999</v>
      </c>
      <c r="F444">
        <v>216.45310000000001</v>
      </c>
      <c r="G444">
        <v>3.7330999999999999</v>
      </c>
      <c r="H444">
        <v>220.18620000000001</v>
      </c>
      <c r="I444">
        <v>212.72</v>
      </c>
      <c r="J444">
        <v>210.4143</v>
      </c>
      <c r="K444">
        <v>29.4163</v>
      </c>
      <c r="L444">
        <v>239.8306</v>
      </c>
      <c r="M444">
        <v>180.99799999999999</v>
      </c>
      <c r="N444">
        <v>224.99850000000001</v>
      </c>
      <c r="O444">
        <v>18.338200000000001</v>
      </c>
      <c r="P444">
        <v>243.33670000000001</v>
      </c>
      <c r="Q444">
        <v>206.66030000000001</v>
      </c>
    </row>
    <row r="445" spans="1:17" x14ac:dyDescent="0.3">
      <c r="A445" t="s">
        <v>4310</v>
      </c>
      <c r="B445">
        <v>63.925699999999999</v>
      </c>
      <c r="C445">
        <v>1.3093999999999999</v>
      </c>
      <c r="D445">
        <v>65.235100000000003</v>
      </c>
      <c r="E445">
        <v>62.616300000000003</v>
      </c>
      <c r="F445">
        <v>65.906700000000001</v>
      </c>
      <c r="G445">
        <v>1.1689000000000001</v>
      </c>
      <c r="H445">
        <v>67.075599999999994</v>
      </c>
      <c r="I445">
        <v>64.737799999999993</v>
      </c>
      <c r="J445">
        <v>68.138300000000001</v>
      </c>
      <c r="K445">
        <v>1.3439000000000001</v>
      </c>
      <c r="L445">
        <v>69.482200000000006</v>
      </c>
      <c r="M445">
        <v>66.794399999999996</v>
      </c>
      <c r="N445">
        <v>72.803299999999993</v>
      </c>
      <c r="O445">
        <v>1.0556000000000001</v>
      </c>
      <c r="P445">
        <v>73.858900000000006</v>
      </c>
      <c r="Q445">
        <v>71.747699999999995</v>
      </c>
    </row>
    <row r="446" spans="1:17" x14ac:dyDescent="0.3">
      <c r="A446" t="s">
        <v>4311</v>
      </c>
      <c r="B446">
        <v>73.102900000000005</v>
      </c>
      <c r="C446">
        <v>0.91839999999999999</v>
      </c>
      <c r="D446">
        <v>74.021299999999997</v>
      </c>
      <c r="E446">
        <v>72.1845</v>
      </c>
      <c r="F446">
        <v>75.553299999999993</v>
      </c>
      <c r="G446">
        <v>1.1244000000000001</v>
      </c>
      <c r="H446">
        <v>76.677700000000002</v>
      </c>
      <c r="I446">
        <v>74.428899999999999</v>
      </c>
      <c r="J446">
        <v>69.667100000000005</v>
      </c>
      <c r="K446">
        <v>4.3273000000000001</v>
      </c>
      <c r="L446">
        <v>73.994399999999999</v>
      </c>
      <c r="M446">
        <v>65.339799999999997</v>
      </c>
      <c r="N446">
        <v>73.36</v>
      </c>
      <c r="O446">
        <v>1.56</v>
      </c>
      <c r="P446">
        <v>74.92</v>
      </c>
      <c r="Q446">
        <v>71.8</v>
      </c>
    </row>
    <row r="447" spans="1:17" x14ac:dyDescent="0.3">
      <c r="A447" t="s">
        <v>3314</v>
      </c>
      <c r="B447">
        <v>417.77379999999999</v>
      </c>
      <c r="C447">
        <v>25.496400000000001</v>
      </c>
      <c r="D447">
        <v>443.27019999999999</v>
      </c>
      <c r="E447">
        <v>392.2774</v>
      </c>
      <c r="F447">
        <v>470.3408</v>
      </c>
      <c r="G447">
        <v>21.828800000000001</v>
      </c>
      <c r="H447">
        <v>492.1696</v>
      </c>
      <c r="I447">
        <v>448.512</v>
      </c>
      <c r="J447">
        <v>490.14460000000003</v>
      </c>
      <c r="K447">
        <v>23.4374</v>
      </c>
      <c r="L447">
        <v>513.58199999999999</v>
      </c>
      <c r="M447">
        <v>466.7072</v>
      </c>
      <c r="N447">
        <v>497.87540000000001</v>
      </c>
      <c r="O447">
        <v>43.520499999999998</v>
      </c>
      <c r="P447">
        <v>541.39589999999998</v>
      </c>
      <c r="Q447">
        <v>454.35489999999999</v>
      </c>
    </row>
    <row r="448" spans="1:17" x14ac:dyDescent="0.3">
      <c r="A448" t="s">
        <v>3317</v>
      </c>
      <c r="B448">
        <v>347.58150000000001</v>
      </c>
      <c r="C448">
        <v>68.886499999999998</v>
      </c>
      <c r="D448">
        <v>416.46800000000002</v>
      </c>
      <c r="E448">
        <v>278.69499999999999</v>
      </c>
      <c r="F448">
        <v>290.44080000000002</v>
      </c>
      <c r="G448">
        <v>58.426699999999997</v>
      </c>
      <c r="H448">
        <v>348.86750000000001</v>
      </c>
      <c r="I448">
        <v>232.01410000000001</v>
      </c>
      <c r="J448">
        <v>358.7731</v>
      </c>
      <c r="K448">
        <v>50.919899999999998</v>
      </c>
      <c r="L448">
        <v>409.69299999999998</v>
      </c>
      <c r="M448">
        <v>307.85320000000002</v>
      </c>
      <c r="N448">
        <v>352.58359999999999</v>
      </c>
      <c r="O448">
        <v>50.954000000000001</v>
      </c>
      <c r="P448">
        <v>403.5376</v>
      </c>
      <c r="Q448">
        <v>301.62959999999998</v>
      </c>
    </row>
    <row r="449" spans="1:17" x14ac:dyDescent="0.3">
      <c r="A449" t="s">
        <v>3686</v>
      </c>
      <c r="B449">
        <v>77.848500000000001</v>
      </c>
      <c r="C449">
        <v>5.5772000000000004</v>
      </c>
      <c r="D449">
        <v>83.425700000000006</v>
      </c>
      <c r="E449">
        <v>72.271299999999997</v>
      </c>
      <c r="F449">
        <v>82.276899999999998</v>
      </c>
      <c r="G449">
        <v>7.6051000000000002</v>
      </c>
      <c r="H449">
        <v>89.882000000000005</v>
      </c>
      <c r="I449">
        <v>74.671800000000005</v>
      </c>
      <c r="J449">
        <v>84.245400000000004</v>
      </c>
      <c r="K449">
        <v>3.1413000000000002</v>
      </c>
      <c r="L449">
        <v>87.386700000000005</v>
      </c>
      <c r="M449">
        <v>81.104100000000003</v>
      </c>
      <c r="N449">
        <v>91.434600000000003</v>
      </c>
      <c r="O449">
        <v>3.8485</v>
      </c>
      <c r="P449">
        <v>95.283100000000005</v>
      </c>
      <c r="Q449">
        <v>87.586100000000002</v>
      </c>
    </row>
    <row r="450" spans="1:17" x14ac:dyDescent="0.3">
      <c r="A450" t="s">
        <v>4312</v>
      </c>
      <c r="B450">
        <v>149.82919999999999</v>
      </c>
      <c r="C450">
        <v>0.79879999999999995</v>
      </c>
      <c r="D450">
        <v>150.62799999999999</v>
      </c>
      <c r="E450">
        <v>149.03039999999999</v>
      </c>
      <c r="F450">
        <v>152.52539999999999</v>
      </c>
      <c r="G450">
        <v>1.1881999999999999</v>
      </c>
      <c r="H450">
        <v>153.71360000000001</v>
      </c>
      <c r="I450">
        <v>151.3372</v>
      </c>
      <c r="J450">
        <v>153.65</v>
      </c>
      <c r="K450">
        <v>0.38769999999999999</v>
      </c>
      <c r="L450">
        <v>154.0377</v>
      </c>
      <c r="M450">
        <v>153.26230000000001</v>
      </c>
      <c r="N450">
        <v>166.95</v>
      </c>
      <c r="O450">
        <v>0</v>
      </c>
      <c r="P450">
        <v>166.95</v>
      </c>
      <c r="Q450">
        <v>166.95</v>
      </c>
    </row>
    <row r="451" spans="1:17" x14ac:dyDescent="0.3">
      <c r="A451" t="s">
        <v>4313</v>
      </c>
      <c r="B451">
        <v>116.8831</v>
      </c>
      <c r="C451">
        <v>18.8904</v>
      </c>
      <c r="D451">
        <v>135.77350000000001</v>
      </c>
      <c r="E451">
        <v>97.992699999999999</v>
      </c>
      <c r="F451">
        <v>128.01769999999999</v>
      </c>
      <c r="G451">
        <v>16.525600000000001</v>
      </c>
      <c r="H451">
        <v>144.54329999999999</v>
      </c>
      <c r="I451">
        <v>111.49209999999999</v>
      </c>
      <c r="J451">
        <v>143.83000000000001</v>
      </c>
      <c r="K451">
        <v>32.724600000000002</v>
      </c>
      <c r="L451">
        <v>176.55459999999999</v>
      </c>
      <c r="M451">
        <v>111.1054</v>
      </c>
      <c r="N451">
        <v>165.98</v>
      </c>
      <c r="O451">
        <v>36.880000000000003</v>
      </c>
      <c r="P451">
        <v>202.86</v>
      </c>
      <c r="Q451">
        <v>129.1</v>
      </c>
    </row>
    <row r="452" spans="1:17" x14ac:dyDescent="0.3">
      <c r="A452" t="s">
        <v>4314</v>
      </c>
      <c r="B452">
        <v>122.5492</v>
      </c>
      <c r="C452">
        <v>0.79879999999999995</v>
      </c>
      <c r="D452">
        <v>123.348</v>
      </c>
      <c r="E452">
        <v>121.7504</v>
      </c>
      <c r="F452">
        <v>125.0338</v>
      </c>
      <c r="G452">
        <v>1.0438000000000001</v>
      </c>
      <c r="H452">
        <v>126.0776</v>
      </c>
      <c r="I452">
        <v>123.99</v>
      </c>
      <c r="J452">
        <v>126.3792</v>
      </c>
      <c r="K452">
        <v>0.37780000000000002</v>
      </c>
      <c r="L452">
        <v>126.75700000000001</v>
      </c>
      <c r="M452">
        <v>126.0014</v>
      </c>
      <c r="N452">
        <v>125.97620000000001</v>
      </c>
      <c r="O452">
        <v>4.7000000000000002E-3</v>
      </c>
      <c r="P452">
        <v>125.98090000000001</v>
      </c>
      <c r="Q452">
        <v>125.97150000000001</v>
      </c>
    </row>
    <row r="453" spans="1:17" x14ac:dyDescent="0.3">
      <c r="A453" t="s">
        <v>3687</v>
      </c>
      <c r="B453">
        <v>57.357700000000001</v>
      </c>
      <c r="C453">
        <v>1.5725</v>
      </c>
      <c r="D453">
        <v>58.930199999999999</v>
      </c>
      <c r="E453">
        <v>55.785200000000003</v>
      </c>
      <c r="F453">
        <v>59.465699999999998</v>
      </c>
      <c r="G453">
        <v>1.3013999999999999</v>
      </c>
      <c r="H453">
        <v>60.767099999999999</v>
      </c>
      <c r="I453">
        <v>58.164299999999997</v>
      </c>
      <c r="J453">
        <v>60.476900000000001</v>
      </c>
      <c r="K453">
        <v>2.4792999999999998</v>
      </c>
      <c r="L453">
        <v>62.956200000000003</v>
      </c>
      <c r="M453">
        <v>57.997599999999998</v>
      </c>
      <c r="N453">
        <v>63.7</v>
      </c>
      <c r="O453">
        <v>0</v>
      </c>
      <c r="P453">
        <v>63.7</v>
      </c>
      <c r="Q453">
        <v>63.7</v>
      </c>
    </row>
    <row r="454" spans="1:17" x14ac:dyDescent="0.3">
      <c r="A454" t="s">
        <v>4315</v>
      </c>
      <c r="B454">
        <v>61.005000000000003</v>
      </c>
      <c r="C454">
        <v>0.625</v>
      </c>
      <c r="D454">
        <v>61.63</v>
      </c>
      <c r="E454">
        <v>60.38</v>
      </c>
      <c r="F454">
        <v>66.366699999999994</v>
      </c>
      <c r="G454">
        <v>1.0488999999999999</v>
      </c>
      <c r="H454">
        <v>67.415599999999998</v>
      </c>
      <c r="I454">
        <v>65.317800000000005</v>
      </c>
      <c r="J454">
        <v>67.696700000000007</v>
      </c>
      <c r="K454">
        <v>0.32440000000000002</v>
      </c>
      <c r="L454">
        <v>68.021100000000004</v>
      </c>
      <c r="M454">
        <v>67.372299999999996</v>
      </c>
      <c r="N454">
        <v>67.209999999999994</v>
      </c>
      <c r="O454">
        <v>0</v>
      </c>
      <c r="P454">
        <v>67.209999999999994</v>
      </c>
      <c r="Q454">
        <v>67.209999999999994</v>
      </c>
    </row>
    <row r="455" spans="1:17" x14ac:dyDescent="0.3">
      <c r="A455" t="s">
        <v>4316</v>
      </c>
      <c r="B455">
        <v>125.8317</v>
      </c>
      <c r="C455">
        <v>10.4778</v>
      </c>
      <c r="D455">
        <v>136.30950000000001</v>
      </c>
      <c r="E455">
        <v>115.3539</v>
      </c>
      <c r="F455">
        <v>112.05540000000001</v>
      </c>
      <c r="G455">
        <v>1.129</v>
      </c>
      <c r="H455">
        <v>113.1844</v>
      </c>
      <c r="I455">
        <v>110.9264</v>
      </c>
      <c r="J455">
        <v>113.48</v>
      </c>
      <c r="K455">
        <v>0.41</v>
      </c>
      <c r="L455">
        <v>113.89</v>
      </c>
      <c r="M455">
        <v>113.07</v>
      </c>
      <c r="N455">
        <v>124.31</v>
      </c>
      <c r="O455">
        <v>0</v>
      </c>
      <c r="P455">
        <v>124.31</v>
      </c>
      <c r="Q455">
        <v>124.31</v>
      </c>
    </row>
    <row r="456" spans="1:17" x14ac:dyDescent="0.3">
      <c r="A456" t="s">
        <v>4317</v>
      </c>
      <c r="B456">
        <v>63.620800000000003</v>
      </c>
      <c r="C456">
        <v>18.131399999999999</v>
      </c>
      <c r="D456">
        <v>81.752200000000002</v>
      </c>
      <c r="E456">
        <v>45.489400000000003</v>
      </c>
      <c r="F456">
        <v>72.215400000000002</v>
      </c>
      <c r="G456">
        <v>18.291</v>
      </c>
      <c r="H456">
        <v>90.506399999999999</v>
      </c>
      <c r="I456">
        <v>53.924399999999999</v>
      </c>
      <c r="J456">
        <v>59.740699999999997</v>
      </c>
      <c r="K456">
        <v>18.723800000000001</v>
      </c>
      <c r="L456">
        <v>78.464500000000001</v>
      </c>
      <c r="M456">
        <v>41.0169</v>
      </c>
      <c r="N456">
        <v>71.932699999999997</v>
      </c>
      <c r="O456">
        <v>26.5884</v>
      </c>
      <c r="P456">
        <v>98.521100000000004</v>
      </c>
      <c r="Q456">
        <v>45.344299999999997</v>
      </c>
    </row>
    <row r="457" spans="1:17" x14ac:dyDescent="0.3">
      <c r="A457" t="s">
        <v>3880</v>
      </c>
      <c r="B457">
        <v>20</v>
      </c>
      <c r="C457">
        <v>0</v>
      </c>
      <c r="D457">
        <v>20</v>
      </c>
      <c r="E457">
        <v>20</v>
      </c>
      <c r="F457">
        <v>20</v>
      </c>
      <c r="G457">
        <v>0</v>
      </c>
      <c r="H457">
        <v>20</v>
      </c>
      <c r="I457">
        <v>20</v>
      </c>
      <c r="N457">
        <v>21.47</v>
      </c>
      <c r="O457">
        <v>0</v>
      </c>
      <c r="P457">
        <v>21.47</v>
      </c>
      <c r="Q457">
        <v>21.47</v>
      </c>
    </row>
    <row r="458" spans="1:17" x14ac:dyDescent="0.3">
      <c r="A458" t="s">
        <v>4209</v>
      </c>
      <c r="B458">
        <v>31.145</v>
      </c>
      <c r="C458">
        <v>0.625</v>
      </c>
      <c r="D458">
        <v>31.77</v>
      </c>
      <c r="E458">
        <v>30.52</v>
      </c>
      <c r="F458">
        <v>33.020000000000003</v>
      </c>
      <c r="G458">
        <v>0</v>
      </c>
      <c r="H458">
        <v>33.020000000000003</v>
      </c>
      <c r="I458">
        <v>33.020000000000003</v>
      </c>
      <c r="N458">
        <v>46.055999999999997</v>
      </c>
      <c r="O458">
        <v>0.26879999999999998</v>
      </c>
      <c r="P458">
        <v>46.324800000000003</v>
      </c>
      <c r="Q458">
        <v>45.787199999999999</v>
      </c>
    </row>
    <row r="459" spans="1:17" x14ac:dyDescent="0.3">
      <c r="A459" t="s">
        <v>3529</v>
      </c>
      <c r="B459">
        <v>20</v>
      </c>
      <c r="C459">
        <v>0</v>
      </c>
      <c r="D459">
        <v>20</v>
      </c>
      <c r="E459">
        <v>20</v>
      </c>
      <c r="F459">
        <v>20</v>
      </c>
      <c r="G459">
        <v>0</v>
      </c>
      <c r="H459">
        <v>20</v>
      </c>
      <c r="I459">
        <v>20</v>
      </c>
      <c r="N459">
        <v>20</v>
      </c>
      <c r="O459">
        <v>0</v>
      </c>
      <c r="P459">
        <v>20</v>
      </c>
      <c r="Q459">
        <v>20</v>
      </c>
    </row>
    <row r="460" spans="1:17" x14ac:dyDescent="0.3">
      <c r="A460" t="s">
        <v>3688</v>
      </c>
      <c r="B460">
        <v>68.941699999999997</v>
      </c>
      <c r="C460">
        <v>1.2361</v>
      </c>
      <c r="D460">
        <v>70.177800000000005</v>
      </c>
      <c r="E460">
        <v>67.705600000000004</v>
      </c>
      <c r="F460">
        <v>74.4529</v>
      </c>
      <c r="G460">
        <v>9.8878000000000004</v>
      </c>
      <c r="H460">
        <v>84.340699999999998</v>
      </c>
      <c r="I460">
        <v>64.565100000000001</v>
      </c>
      <c r="J460">
        <v>63.345700000000001</v>
      </c>
      <c r="K460">
        <v>6.8731</v>
      </c>
      <c r="L460">
        <v>70.218800000000002</v>
      </c>
      <c r="M460">
        <v>56.4726</v>
      </c>
      <c r="N460">
        <v>73.345699999999994</v>
      </c>
      <c r="O460">
        <v>11.0669</v>
      </c>
      <c r="P460">
        <v>84.412599999999998</v>
      </c>
      <c r="Q460">
        <v>62.278799999999997</v>
      </c>
    </row>
    <row r="461" spans="1:17" x14ac:dyDescent="0.3">
      <c r="A461" t="s">
        <v>4321</v>
      </c>
      <c r="B461">
        <v>27.875</v>
      </c>
      <c r="C461">
        <v>0.625</v>
      </c>
      <c r="D461">
        <v>28.5</v>
      </c>
      <c r="E461">
        <v>27.25</v>
      </c>
      <c r="F461">
        <v>29.75</v>
      </c>
      <c r="G461">
        <v>0</v>
      </c>
      <c r="H461">
        <v>29.75</v>
      </c>
      <c r="I461">
        <v>29.75</v>
      </c>
      <c r="N461">
        <v>37.725999999999999</v>
      </c>
      <c r="O461">
        <v>3.9647999999999999</v>
      </c>
      <c r="P461">
        <v>41.690800000000003</v>
      </c>
      <c r="Q461">
        <v>33.761200000000002</v>
      </c>
    </row>
    <row r="462" spans="1:17" x14ac:dyDescent="0.3">
      <c r="A462" t="s">
        <v>4322</v>
      </c>
      <c r="B462">
        <v>619.51070000000004</v>
      </c>
      <c r="C462">
        <v>95.269000000000005</v>
      </c>
      <c r="D462">
        <v>714.77970000000005</v>
      </c>
      <c r="E462">
        <v>524.24170000000004</v>
      </c>
      <c r="F462">
        <v>690.48789999999997</v>
      </c>
      <c r="G462">
        <v>97.4268</v>
      </c>
      <c r="H462">
        <v>787.91470000000004</v>
      </c>
      <c r="I462">
        <v>593.06110000000001</v>
      </c>
      <c r="J462">
        <v>746.53930000000003</v>
      </c>
      <c r="K462">
        <v>138.98269999999999</v>
      </c>
      <c r="L462">
        <v>885.52200000000005</v>
      </c>
      <c r="M462">
        <v>607.5566</v>
      </c>
      <c r="N462">
        <v>581.32529999999997</v>
      </c>
      <c r="O462">
        <v>230.4537</v>
      </c>
      <c r="P462">
        <v>811.779</v>
      </c>
      <c r="Q462">
        <v>350.8716</v>
      </c>
    </row>
    <row r="463" spans="1:17" x14ac:dyDescent="0.3">
      <c r="A463" t="s">
        <v>3318</v>
      </c>
      <c r="B463">
        <v>462.20690000000002</v>
      </c>
      <c r="C463">
        <v>44.494599999999998</v>
      </c>
      <c r="D463">
        <v>506.70150000000001</v>
      </c>
      <c r="E463">
        <v>417.71230000000003</v>
      </c>
      <c r="F463">
        <v>439.97210000000001</v>
      </c>
      <c r="G463">
        <v>66.912999999999997</v>
      </c>
      <c r="H463">
        <v>506.88510000000002</v>
      </c>
      <c r="I463">
        <v>373.0591</v>
      </c>
      <c r="J463">
        <v>423.60919999999999</v>
      </c>
      <c r="K463">
        <v>58.652999999999999</v>
      </c>
      <c r="L463">
        <v>482.26220000000001</v>
      </c>
      <c r="M463">
        <v>364.95620000000002</v>
      </c>
      <c r="N463">
        <v>411.87459999999999</v>
      </c>
      <c r="O463">
        <v>28.911799999999999</v>
      </c>
      <c r="P463">
        <v>440.78640000000001</v>
      </c>
      <c r="Q463">
        <v>382.96280000000002</v>
      </c>
    </row>
    <row r="464" spans="1:17" x14ac:dyDescent="0.3">
      <c r="A464" t="s">
        <v>3322</v>
      </c>
      <c r="B464">
        <v>390.69080000000002</v>
      </c>
      <c r="C464">
        <v>41.348399999999998</v>
      </c>
      <c r="D464">
        <v>432.03919999999999</v>
      </c>
      <c r="E464">
        <v>349.3424</v>
      </c>
      <c r="F464">
        <v>400.66849999999999</v>
      </c>
      <c r="G464">
        <v>45.470399999999998</v>
      </c>
      <c r="H464">
        <v>446.13889999999998</v>
      </c>
      <c r="I464">
        <v>355.19810000000001</v>
      </c>
      <c r="J464">
        <v>428.19619999999998</v>
      </c>
      <c r="K464">
        <v>57.5426</v>
      </c>
      <c r="L464">
        <v>485.73880000000003</v>
      </c>
      <c r="M464">
        <v>370.65359999999998</v>
      </c>
      <c r="N464">
        <v>387.0967</v>
      </c>
      <c r="O464">
        <v>66.604399999999998</v>
      </c>
      <c r="P464">
        <v>453.7011</v>
      </c>
      <c r="Q464">
        <v>320.4923</v>
      </c>
    </row>
    <row r="465" spans="1:17" x14ac:dyDescent="0.3">
      <c r="A465" t="s">
        <v>4323</v>
      </c>
      <c r="B465">
        <v>292.0127</v>
      </c>
      <c r="C465">
        <v>69.175700000000006</v>
      </c>
      <c r="D465">
        <v>361.1884</v>
      </c>
      <c r="E465">
        <v>222.83699999999999</v>
      </c>
      <c r="F465">
        <v>281.03070000000002</v>
      </c>
      <c r="G465">
        <v>69.637500000000003</v>
      </c>
      <c r="H465">
        <v>350.66820000000001</v>
      </c>
      <c r="I465">
        <v>211.39320000000001</v>
      </c>
      <c r="J465">
        <v>359.06380000000001</v>
      </c>
      <c r="K465">
        <v>24.045400000000001</v>
      </c>
      <c r="L465">
        <v>383.10919999999999</v>
      </c>
      <c r="M465">
        <v>335.01839999999999</v>
      </c>
      <c r="N465">
        <v>285.6694</v>
      </c>
      <c r="O465">
        <v>90.578500000000005</v>
      </c>
      <c r="P465">
        <v>376.24790000000002</v>
      </c>
      <c r="Q465">
        <v>195.0909</v>
      </c>
    </row>
    <row r="466" spans="1:17" x14ac:dyDescent="0.3">
      <c r="A466" t="s">
        <v>4324</v>
      </c>
      <c r="B466">
        <v>37.362900000000003</v>
      </c>
      <c r="C466">
        <v>0.91839999999999999</v>
      </c>
      <c r="D466">
        <v>38.281300000000002</v>
      </c>
      <c r="E466">
        <v>36.444499999999998</v>
      </c>
      <c r="F466">
        <v>39.840000000000003</v>
      </c>
      <c r="G466">
        <v>1.1599999999999999</v>
      </c>
      <c r="H466">
        <v>41</v>
      </c>
      <c r="I466">
        <v>38.68</v>
      </c>
      <c r="J466">
        <v>41.232900000000001</v>
      </c>
      <c r="K466">
        <v>0.3967</v>
      </c>
      <c r="L466">
        <v>41.629600000000003</v>
      </c>
      <c r="M466">
        <v>40.836199999999998</v>
      </c>
      <c r="N466">
        <v>42.683300000000003</v>
      </c>
      <c r="O466">
        <v>1.2756000000000001</v>
      </c>
      <c r="P466">
        <v>43.9589</v>
      </c>
      <c r="Q466">
        <v>41.407699999999998</v>
      </c>
    </row>
    <row r="467" spans="1:17" x14ac:dyDescent="0.3">
      <c r="A467" t="s">
        <v>3689</v>
      </c>
      <c r="B467">
        <v>76.333100000000002</v>
      </c>
      <c r="C467">
        <v>12.556699999999999</v>
      </c>
      <c r="D467">
        <v>88.889799999999994</v>
      </c>
      <c r="E467">
        <v>63.776400000000002</v>
      </c>
      <c r="F467">
        <v>86.396199999999993</v>
      </c>
      <c r="G467">
        <v>10.972799999999999</v>
      </c>
      <c r="H467">
        <v>97.369</v>
      </c>
      <c r="I467">
        <v>75.423400000000001</v>
      </c>
      <c r="J467">
        <v>85.882099999999994</v>
      </c>
      <c r="K467">
        <v>16.707899999999999</v>
      </c>
      <c r="L467">
        <v>102.59</v>
      </c>
      <c r="M467">
        <v>69.174199999999999</v>
      </c>
      <c r="N467">
        <v>91.2346</v>
      </c>
      <c r="O467">
        <v>13.581099999999999</v>
      </c>
      <c r="P467">
        <v>104.81570000000001</v>
      </c>
      <c r="Q467">
        <v>77.653499999999994</v>
      </c>
    </row>
    <row r="468" spans="1:17" x14ac:dyDescent="0.3">
      <c r="A468" t="s">
        <v>4325</v>
      </c>
      <c r="B468">
        <v>52.785400000000003</v>
      </c>
      <c r="C468">
        <v>18.685199999999998</v>
      </c>
      <c r="D468">
        <v>71.470600000000005</v>
      </c>
      <c r="E468">
        <v>34.100200000000001</v>
      </c>
      <c r="F468">
        <v>56.855400000000003</v>
      </c>
      <c r="G468">
        <v>18.712900000000001</v>
      </c>
      <c r="H468">
        <v>75.568299999999994</v>
      </c>
      <c r="I468">
        <v>38.142499999999998</v>
      </c>
      <c r="J468">
        <v>68.331999999999994</v>
      </c>
      <c r="K468">
        <v>25.118400000000001</v>
      </c>
      <c r="L468">
        <v>93.450400000000002</v>
      </c>
      <c r="M468">
        <v>43.2136</v>
      </c>
      <c r="N468">
        <v>61.844999999999999</v>
      </c>
      <c r="O468">
        <v>20.184200000000001</v>
      </c>
      <c r="P468">
        <v>82.029200000000003</v>
      </c>
      <c r="Q468">
        <v>41.660800000000002</v>
      </c>
    </row>
    <row r="469" spans="1:17" x14ac:dyDescent="0.3">
      <c r="A469" t="s">
        <v>4326</v>
      </c>
      <c r="B469">
        <v>81.722899999999996</v>
      </c>
      <c r="C469">
        <v>0.91839999999999999</v>
      </c>
      <c r="D469">
        <v>82.641300000000001</v>
      </c>
      <c r="E469">
        <v>80.804500000000004</v>
      </c>
      <c r="F469">
        <v>84.213300000000004</v>
      </c>
      <c r="G469">
        <v>1.1778</v>
      </c>
      <c r="H469">
        <v>85.391099999999994</v>
      </c>
      <c r="I469">
        <v>83.035499999999999</v>
      </c>
      <c r="J469">
        <v>85.511399999999995</v>
      </c>
      <c r="K469">
        <v>0.40160000000000001</v>
      </c>
      <c r="L469">
        <v>85.912999999999997</v>
      </c>
      <c r="M469">
        <v>85.109800000000007</v>
      </c>
      <c r="N469">
        <v>87.423299999999998</v>
      </c>
      <c r="O469">
        <v>3.0177999999999998</v>
      </c>
      <c r="P469">
        <v>90.441100000000006</v>
      </c>
      <c r="Q469">
        <v>84.405500000000004</v>
      </c>
    </row>
    <row r="470" spans="1:17" x14ac:dyDescent="0.3">
      <c r="A470" t="s">
        <v>4328</v>
      </c>
      <c r="B470">
        <v>224.21420000000001</v>
      </c>
      <c r="C470">
        <v>37.889600000000002</v>
      </c>
      <c r="D470">
        <v>262.10379999999998</v>
      </c>
      <c r="E470">
        <v>186.3246</v>
      </c>
      <c r="F470">
        <v>232.8708</v>
      </c>
      <c r="G470">
        <v>42.124099999999999</v>
      </c>
      <c r="H470">
        <v>274.99489999999997</v>
      </c>
      <c r="I470">
        <v>190.7467</v>
      </c>
      <c r="J470">
        <v>228.91569999999999</v>
      </c>
      <c r="K470">
        <v>35.132399999999997</v>
      </c>
      <c r="L470">
        <v>264.04809999999998</v>
      </c>
      <c r="M470">
        <v>193.7833</v>
      </c>
      <c r="N470">
        <v>237.95</v>
      </c>
      <c r="O470">
        <v>36.204599999999999</v>
      </c>
      <c r="P470">
        <v>274.15460000000002</v>
      </c>
      <c r="Q470">
        <v>201.74539999999999</v>
      </c>
    </row>
    <row r="471" spans="1:17" x14ac:dyDescent="0.3">
      <c r="A471" t="s">
        <v>3625</v>
      </c>
      <c r="B471">
        <v>93.978300000000004</v>
      </c>
      <c r="C471">
        <v>22.1128</v>
      </c>
      <c r="D471">
        <v>116.0911</v>
      </c>
      <c r="E471">
        <v>71.865499999999997</v>
      </c>
      <c r="F471">
        <v>125.94</v>
      </c>
      <c r="G471">
        <v>1.44</v>
      </c>
      <c r="H471">
        <v>127.38</v>
      </c>
      <c r="I471">
        <v>124.5</v>
      </c>
      <c r="J471">
        <v>127.0117</v>
      </c>
      <c r="K471">
        <v>2.4171999999999998</v>
      </c>
      <c r="L471">
        <v>129.4289</v>
      </c>
      <c r="M471">
        <v>124.5945</v>
      </c>
      <c r="N471">
        <v>130.88140000000001</v>
      </c>
      <c r="O471">
        <v>3.8391999999999999</v>
      </c>
      <c r="P471">
        <v>134.72059999999999</v>
      </c>
      <c r="Q471">
        <v>127.04219999999999</v>
      </c>
    </row>
    <row r="472" spans="1:17" x14ac:dyDescent="0.3">
      <c r="A472" t="s">
        <v>3690</v>
      </c>
      <c r="B472">
        <v>138.3792</v>
      </c>
      <c r="C472">
        <v>24.266300000000001</v>
      </c>
      <c r="D472">
        <v>162.6455</v>
      </c>
      <c r="E472">
        <v>114.1129</v>
      </c>
      <c r="F472">
        <v>130.79310000000001</v>
      </c>
      <c r="G472">
        <v>2.8331</v>
      </c>
      <c r="H472">
        <v>133.62620000000001</v>
      </c>
      <c r="I472">
        <v>127.96</v>
      </c>
      <c r="J472">
        <v>112.185</v>
      </c>
      <c r="K472">
        <v>13.4831</v>
      </c>
      <c r="L472">
        <v>125.6681</v>
      </c>
      <c r="M472">
        <v>98.701899999999995</v>
      </c>
      <c r="N472">
        <v>147.7567</v>
      </c>
      <c r="O472">
        <v>24.5031</v>
      </c>
      <c r="P472">
        <v>172.25980000000001</v>
      </c>
      <c r="Q472">
        <v>123.25360000000001</v>
      </c>
    </row>
    <row r="473" spans="1:17" x14ac:dyDescent="0.3">
      <c r="A473" t="s">
        <v>4330</v>
      </c>
      <c r="B473">
        <v>131.32429999999999</v>
      </c>
      <c r="C473">
        <v>12.4849</v>
      </c>
      <c r="D473">
        <v>143.8092</v>
      </c>
      <c r="E473">
        <v>118.8394</v>
      </c>
      <c r="F473">
        <v>141.03829999999999</v>
      </c>
      <c r="G473">
        <v>4.3289</v>
      </c>
      <c r="H473">
        <v>145.3672</v>
      </c>
      <c r="I473">
        <v>136.70939999999999</v>
      </c>
      <c r="J473">
        <v>148.37139999999999</v>
      </c>
      <c r="K473">
        <v>15.2363</v>
      </c>
      <c r="L473">
        <v>163.60769999999999</v>
      </c>
      <c r="M473">
        <v>133.13509999999999</v>
      </c>
      <c r="N473">
        <v>146.07830000000001</v>
      </c>
      <c r="O473">
        <v>5.9021999999999997</v>
      </c>
      <c r="P473">
        <v>151.98050000000001</v>
      </c>
      <c r="Q473">
        <v>140.17609999999999</v>
      </c>
    </row>
    <row r="474" spans="1:17" x14ac:dyDescent="0.3">
      <c r="A474" t="s">
        <v>4331</v>
      </c>
      <c r="B474">
        <v>118.325</v>
      </c>
      <c r="C474">
        <v>0.625</v>
      </c>
      <c r="D474">
        <v>118.95</v>
      </c>
      <c r="E474">
        <v>117.7</v>
      </c>
      <c r="F474">
        <v>123.0338</v>
      </c>
      <c r="G474">
        <v>1.2529999999999999</v>
      </c>
      <c r="H474">
        <v>124.2868</v>
      </c>
      <c r="I474">
        <v>121.7808</v>
      </c>
      <c r="J474">
        <v>124.65</v>
      </c>
      <c r="K474">
        <v>0.42</v>
      </c>
      <c r="L474">
        <v>125.07</v>
      </c>
      <c r="M474">
        <v>124.23</v>
      </c>
      <c r="N474">
        <v>126.09229999999999</v>
      </c>
      <c r="O474">
        <v>1.1459999999999999</v>
      </c>
      <c r="P474">
        <v>127.2383</v>
      </c>
      <c r="Q474">
        <v>124.94629999999999</v>
      </c>
    </row>
    <row r="475" spans="1:17" x14ac:dyDescent="0.3">
      <c r="A475" t="s">
        <v>4418</v>
      </c>
      <c r="B475">
        <v>72.029200000000003</v>
      </c>
      <c r="C475">
        <v>0.67689999999999995</v>
      </c>
      <c r="D475">
        <v>72.706100000000006</v>
      </c>
      <c r="E475">
        <v>71.3523</v>
      </c>
      <c r="F475">
        <v>75.556200000000004</v>
      </c>
      <c r="G475">
        <v>1.1601999999999999</v>
      </c>
      <c r="H475">
        <v>76.716399999999993</v>
      </c>
      <c r="I475">
        <v>74.396000000000001</v>
      </c>
      <c r="J475">
        <v>70.185000000000002</v>
      </c>
      <c r="K475">
        <v>0.41499999999999998</v>
      </c>
      <c r="L475">
        <v>70.599999999999994</v>
      </c>
      <c r="M475">
        <v>69.77</v>
      </c>
      <c r="N475">
        <v>69.77</v>
      </c>
      <c r="O475">
        <v>0</v>
      </c>
      <c r="P475">
        <v>69.77</v>
      </c>
      <c r="Q475">
        <v>69.77</v>
      </c>
    </row>
    <row r="476" spans="1:17" x14ac:dyDescent="0.3">
      <c r="A476" t="s">
        <v>4333</v>
      </c>
      <c r="B476">
        <v>46.6267</v>
      </c>
      <c r="C476">
        <v>1.3789</v>
      </c>
      <c r="D476">
        <v>48.005600000000001</v>
      </c>
      <c r="E476">
        <v>45.247799999999998</v>
      </c>
      <c r="F476">
        <v>50.3</v>
      </c>
      <c r="G476">
        <v>1.5953999999999999</v>
      </c>
      <c r="H476">
        <v>51.895400000000002</v>
      </c>
      <c r="I476">
        <v>48.704599999999999</v>
      </c>
      <c r="J476">
        <v>50.914999999999999</v>
      </c>
      <c r="K476">
        <v>0.40500000000000003</v>
      </c>
      <c r="L476">
        <v>51.32</v>
      </c>
      <c r="M476">
        <v>50.51</v>
      </c>
      <c r="N476">
        <v>50.51</v>
      </c>
      <c r="O476">
        <v>0</v>
      </c>
      <c r="P476">
        <v>50.51</v>
      </c>
      <c r="Q476">
        <v>50.51</v>
      </c>
    </row>
    <row r="477" spans="1:17" x14ac:dyDescent="0.3">
      <c r="A477" t="s">
        <v>4334</v>
      </c>
      <c r="B477">
        <v>51.956699999999998</v>
      </c>
      <c r="C477">
        <v>23.9922</v>
      </c>
      <c r="D477">
        <v>75.948899999999995</v>
      </c>
      <c r="E477">
        <v>27.964500000000001</v>
      </c>
      <c r="F477">
        <v>39.135800000000003</v>
      </c>
      <c r="G477">
        <v>2.6038000000000001</v>
      </c>
      <c r="H477">
        <v>41.739600000000003</v>
      </c>
      <c r="I477">
        <v>36.531999999999996</v>
      </c>
      <c r="J477">
        <v>52.8538</v>
      </c>
      <c r="K477">
        <v>0.37030000000000002</v>
      </c>
      <c r="L477">
        <v>53.2241</v>
      </c>
      <c r="M477">
        <v>52.483499999999999</v>
      </c>
      <c r="N477">
        <v>52.36</v>
      </c>
      <c r="O477">
        <v>0</v>
      </c>
      <c r="P477">
        <v>52.36</v>
      </c>
      <c r="Q477">
        <v>52.36</v>
      </c>
    </row>
    <row r="478" spans="1:17" x14ac:dyDescent="0.3">
      <c r="A478" t="s">
        <v>4335</v>
      </c>
      <c r="B478">
        <v>34.9</v>
      </c>
      <c r="C478">
        <v>0</v>
      </c>
      <c r="D478">
        <v>34.9</v>
      </c>
      <c r="E478">
        <v>34.9</v>
      </c>
      <c r="F478">
        <v>33.880000000000003</v>
      </c>
      <c r="G478">
        <v>0</v>
      </c>
      <c r="H478">
        <v>33.880000000000003</v>
      </c>
      <c r="I478">
        <v>33.880000000000003</v>
      </c>
      <c r="J478">
        <v>43.825000000000003</v>
      </c>
      <c r="K478">
        <v>5.9649999999999999</v>
      </c>
      <c r="L478">
        <v>49.79</v>
      </c>
      <c r="M478">
        <v>37.86</v>
      </c>
      <c r="N478">
        <v>37.86</v>
      </c>
      <c r="O478">
        <v>0</v>
      </c>
      <c r="P478">
        <v>37.86</v>
      </c>
      <c r="Q478">
        <v>37.86</v>
      </c>
    </row>
    <row r="479" spans="1:17" x14ac:dyDescent="0.3">
      <c r="A479" t="s">
        <v>3542</v>
      </c>
      <c r="B479">
        <v>9.2799999999999994</v>
      </c>
      <c r="C479">
        <v>0</v>
      </c>
      <c r="D479">
        <v>9.2799999999999994</v>
      </c>
      <c r="E479">
        <v>9.2799999999999994</v>
      </c>
      <c r="N479">
        <v>116.22</v>
      </c>
      <c r="O479">
        <v>0</v>
      </c>
      <c r="P479">
        <v>116.22</v>
      </c>
      <c r="Q479">
        <v>116.22</v>
      </c>
    </row>
    <row r="480" spans="1:17" x14ac:dyDescent="0.3">
      <c r="A480" t="s">
        <v>4338</v>
      </c>
      <c r="B480">
        <v>301.76</v>
      </c>
      <c r="C480">
        <v>0</v>
      </c>
      <c r="D480">
        <v>301.76</v>
      </c>
      <c r="E480">
        <v>301.76</v>
      </c>
    </row>
    <row r="481" spans="1:17" x14ac:dyDescent="0.3">
      <c r="A481" t="s">
        <v>3691</v>
      </c>
      <c r="B481">
        <v>82.924999999999997</v>
      </c>
      <c r="C481">
        <v>1.2466999999999999</v>
      </c>
      <c r="D481">
        <v>84.171700000000001</v>
      </c>
      <c r="E481">
        <v>81.678299999999993</v>
      </c>
      <c r="F481">
        <v>87.296199999999999</v>
      </c>
      <c r="G481">
        <v>0.51629999999999998</v>
      </c>
      <c r="H481">
        <v>87.8125</v>
      </c>
      <c r="I481">
        <v>86.779899999999998</v>
      </c>
      <c r="J481">
        <v>92.145399999999995</v>
      </c>
      <c r="K481">
        <v>5.3559000000000001</v>
      </c>
      <c r="L481">
        <v>97.501300000000001</v>
      </c>
      <c r="M481">
        <v>86.789500000000004</v>
      </c>
      <c r="N481">
        <v>96.113799999999998</v>
      </c>
      <c r="O481">
        <v>0.74560000000000004</v>
      </c>
      <c r="P481">
        <v>96.859399999999994</v>
      </c>
      <c r="Q481">
        <v>95.368200000000002</v>
      </c>
    </row>
    <row r="482" spans="1:17" x14ac:dyDescent="0.3">
      <c r="A482" t="s">
        <v>3692</v>
      </c>
      <c r="B482">
        <v>42.726900000000001</v>
      </c>
      <c r="C482">
        <v>4.1143000000000001</v>
      </c>
      <c r="D482">
        <v>46.841200000000001</v>
      </c>
      <c r="E482">
        <v>38.6126</v>
      </c>
      <c r="F482">
        <v>35</v>
      </c>
      <c r="G482">
        <v>0</v>
      </c>
      <c r="H482">
        <v>35</v>
      </c>
      <c r="I482">
        <v>35</v>
      </c>
      <c r="J482">
        <v>32.679299999999998</v>
      </c>
      <c r="K482">
        <v>4.3098999999999998</v>
      </c>
      <c r="L482">
        <v>36.989199999999997</v>
      </c>
      <c r="M482">
        <v>28.369399999999999</v>
      </c>
      <c r="N482">
        <v>35</v>
      </c>
      <c r="O482">
        <v>0</v>
      </c>
      <c r="P482">
        <v>35</v>
      </c>
      <c r="Q482">
        <v>35</v>
      </c>
    </row>
    <row r="483" spans="1:17" x14ac:dyDescent="0.3">
      <c r="A483" t="s">
        <v>3693</v>
      </c>
      <c r="B483">
        <v>407.72460000000001</v>
      </c>
      <c r="C483">
        <v>13.6722</v>
      </c>
      <c r="D483">
        <v>421.39679999999998</v>
      </c>
      <c r="E483">
        <v>394.05239999999998</v>
      </c>
      <c r="F483">
        <v>419.16379999999998</v>
      </c>
      <c r="G483">
        <v>4.2011000000000003</v>
      </c>
      <c r="H483">
        <v>423.36489999999998</v>
      </c>
      <c r="I483">
        <v>414.96269999999998</v>
      </c>
      <c r="J483">
        <v>405.6431</v>
      </c>
      <c r="K483">
        <v>3.8294999999999999</v>
      </c>
      <c r="L483">
        <v>409.4726</v>
      </c>
      <c r="M483">
        <v>401.81360000000001</v>
      </c>
      <c r="N483">
        <v>389.28140000000002</v>
      </c>
      <c r="O483">
        <v>55.180199999999999</v>
      </c>
      <c r="P483">
        <v>444.46159999999998</v>
      </c>
      <c r="Q483">
        <v>334.10120000000001</v>
      </c>
    </row>
    <row r="484" spans="1:17" x14ac:dyDescent="0.3">
      <c r="A484" t="s">
        <v>4341</v>
      </c>
      <c r="B484">
        <v>50.21</v>
      </c>
      <c r="C484">
        <v>1</v>
      </c>
      <c r="D484">
        <v>51.21</v>
      </c>
      <c r="E484">
        <v>49.21</v>
      </c>
      <c r="F484">
        <v>54.763300000000001</v>
      </c>
      <c r="G484">
        <v>2.0356000000000001</v>
      </c>
      <c r="H484">
        <v>56.798900000000003</v>
      </c>
      <c r="I484">
        <v>52.727699999999999</v>
      </c>
      <c r="J484">
        <v>57.05</v>
      </c>
      <c r="K484">
        <v>0.26669999999999999</v>
      </c>
      <c r="L484">
        <v>57.316699999999997</v>
      </c>
      <c r="M484">
        <v>56.783299999999997</v>
      </c>
      <c r="N484">
        <v>56.65</v>
      </c>
      <c r="O484">
        <v>0</v>
      </c>
      <c r="P484">
        <v>56.65</v>
      </c>
      <c r="Q484">
        <v>56.65</v>
      </c>
    </row>
    <row r="485" spans="1:17" x14ac:dyDescent="0.3">
      <c r="A485" t="s">
        <v>3694</v>
      </c>
      <c r="B485">
        <v>60.1</v>
      </c>
      <c r="C485">
        <v>6.56</v>
      </c>
      <c r="D485">
        <v>66.66</v>
      </c>
      <c r="E485">
        <v>53.54</v>
      </c>
      <c r="F485">
        <v>60.4285</v>
      </c>
      <c r="G485">
        <v>2.766</v>
      </c>
      <c r="H485">
        <v>63.194499999999998</v>
      </c>
      <c r="I485">
        <v>57.662500000000001</v>
      </c>
      <c r="J485">
        <v>63.425400000000003</v>
      </c>
      <c r="K485">
        <v>0.44729999999999998</v>
      </c>
      <c r="L485">
        <v>63.872700000000002</v>
      </c>
      <c r="M485">
        <v>62.978099999999998</v>
      </c>
      <c r="N485">
        <v>70.533799999999999</v>
      </c>
      <c r="O485">
        <v>2.0869</v>
      </c>
      <c r="P485">
        <v>72.620699999999999</v>
      </c>
      <c r="Q485">
        <v>68.446899999999999</v>
      </c>
    </row>
    <row r="486" spans="1:17" x14ac:dyDescent="0.3">
      <c r="A486" t="s">
        <v>4342</v>
      </c>
      <c r="B486">
        <v>42.885399999999997</v>
      </c>
      <c r="C486">
        <v>4.6265000000000001</v>
      </c>
      <c r="D486">
        <v>47.511899999999997</v>
      </c>
      <c r="E486">
        <v>38.258899999999997</v>
      </c>
      <c r="F486">
        <v>49.555399999999999</v>
      </c>
      <c r="G486">
        <v>1.129</v>
      </c>
      <c r="H486">
        <v>50.684399999999997</v>
      </c>
      <c r="I486">
        <v>48.426400000000001</v>
      </c>
      <c r="J486">
        <v>49.483800000000002</v>
      </c>
      <c r="K486">
        <v>2.7149999999999999</v>
      </c>
      <c r="L486">
        <v>52.198799999999999</v>
      </c>
      <c r="M486">
        <v>46.768799999999999</v>
      </c>
      <c r="N486">
        <v>41.421500000000002</v>
      </c>
      <c r="O486">
        <v>1.4058999999999999</v>
      </c>
      <c r="P486">
        <v>42.827399999999997</v>
      </c>
      <c r="Q486">
        <v>40.015599999999999</v>
      </c>
    </row>
    <row r="487" spans="1:17" x14ac:dyDescent="0.3">
      <c r="A487" t="s">
        <v>4343</v>
      </c>
      <c r="B487">
        <v>150.06139999999999</v>
      </c>
      <c r="C487">
        <v>87.819199999999995</v>
      </c>
      <c r="D487">
        <v>237.88059999999999</v>
      </c>
      <c r="E487">
        <v>62.242199999999997</v>
      </c>
      <c r="F487">
        <v>305.16730000000001</v>
      </c>
      <c r="G487">
        <v>292.6379</v>
      </c>
      <c r="H487">
        <v>597.80520000000001</v>
      </c>
      <c r="I487">
        <v>12.529400000000001</v>
      </c>
      <c r="J487">
        <v>371.37</v>
      </c>
      <c r="K487">
        <v>358.0138</v>
      </c>
      <c r="L487">
        <v>729.38379999999995</v>
      </c>
      <c r="M487">
        <v>13.356199999999999</v>
      </c>
      <c r="N487">
        <v>355.45299999999997</v>
      </c>
      <c r="O487">
        <v>308.8116</v>
      </c>
      <c r="P487">
        <v>664.26459999999997</v>
      </c>
      <c r="Q487">
        <v>46.641399999999997</v>
      </c>
    </row>
    <row r="488" spans="1:17" x14ac:dyDescent="0.3">
      <c r="A488" t="s">
        <v>4344</v>
      </c>
      <c r="B488">
        <v>57.453099999999999</v>
      </c>
      <c r="C488">
        <v>3.8052999999999999</v>
      </c>
      <c r="D488">
        <v>61.258400000000002</v>
      </c>
      <c r="E488">
        <v>53.647799999999997</v>
      </c>
      <c r="F488">
        <v>63.5246</v>
      </c>
      <c r="G488">
        <v>0.97560000000000002</v>
      </c>
      <c r="H488">
        <v>64.500200000000007</v>
      </c>
      <c r="I488">
        <v>62.548999999999999</v>
      </c>
      <c r="J488">
        <v>64.782300000000006</v>
      </c>
      <c r="K488">
        <v>0.35289999999999999</v>
      </c>
      <c r="L488">
        <v>65.135199999999998</v>
      </c>
      <c r="M488">
        <v>64.429400000000001</v>
      </c>
      <c r="N488">
        <v>69.029200000000003</v>
      </c>
      <c r="O488">
        <v>1.2824</v>
      </c>
      <c r="P488">
        <v>70.311599999999999</v>
      </c>
      <c r="Q488">
        <v>67.746799999999993</v>
      </c>
    </row>
    <row r="489" spans="1:17" x14ac:dyDescent="0.3">
      <c r="A489" t="s">
        <v>4480</v>
      </c>
      <c r="B489">
        <v>46.675699999999999</v>
      </c>
      <c r="C489">
        <v>1.2824</v>
      </c>
      <c r="D489">
        <v>47.958100000000002</v>
      </c>
      <c r="E489">
        <v>45.393300000000004</v>
      </c>
      <c r="F489">
        <v>49.743299999999998</v>
      </c>
      <c r="G489">
        <v>1.0978000000000001</v>
      </c>
      <c r="H489">
        <v>50.841099999999997</v>
      </c>
      <c r="I489">
        <v>48.645499999999998</v>
      </c>
      <c r="J489">
        <v>51.064300000000003</v>
      </c>
      <c r="K489">
        <v>0.37219999999999998</v>
      </c>
      <c r="L489">
        <v>51.436500000000002</v>
      </c>
      <c r="M489">
        <v>50.692100000000003</v>
      </c>
      <c r="N489">
        <v>50.843299999999999</v>
      </c>
      <c r="O489">
        <v>0.14219999999999999</v>
      </c>
      <c r="P489">
        <v>50.985500000000002</v>
      </c>
      <c r="Q489">
        <v>50.701099999999997</v>
      </c>
    </row>
    <row r="490" spans="1:17" x14ac:dyDescent="0.3">
      <c r="A490" t="s">
        <v>4346</v>
      </c>
      <c r="B490">
        <v>42.330800000000004</v>
      </c>
      <c r="C490">
        <v>1.9762999999999999</v>
      </c>
      <c r="D490">
        <v>44.307099999999998</v>
      </c>
      <c r="E490">
        <v>40.354500000000002</v>
      </c>
      <c r="F490">
        <v>44.715800000000002</v>
      </c>
      <c r="G490">
        <v>0.96179999999999999</v>
      </c>
      <c r="H490">
        <v>45.677599999999998</v>
      </c>
      <c r="I490">
        <v>43.753999999999998</v>
      </c>
      <c r="J490">
        <v>44.770899999999997</v>
      </c>
      <c r="K490">
        <v>0.94610000000000005</v>
      </c>
      <c r="L490">
        <v>45.716999999999999</v>
      </c>
      <c r="M490">
        <v>43.824800000000003</v>
      </c>
      <c r="N490">
        <v>43.47</v>
      </c>
      <c r="O490">
        <v>0</v>
      </c>
      <c r="P490">
        <v>43.47</v>
      </c>
      <c r="Q490">
        <v>43.47</v>
      </c>
    </row>
    <row r="491" spans="1:17" x14ac:dyDescent="0.3">
      <c r="A491" t="s">
        <v>4347</v>
      </c>
      <c r="B491">
        <v>65.570800000000006</v>
      </c>
      <c r="C491">
        <v>1.6725000000000001</v>
      </c>
      <c r="D491">
        <v>67.243300000000005</v>
      </c>
      <c r="E491">
        <v>63.898299999999999</v>
      </c>
      <c r="F491">
        <v>67.973299999999995</v>
      </c>
      <c r="G491">
        <v>1.1511</v>
      </c>
      <c r="H491">
        <v>69.124399999999994</v>
      </c>
      <c r="I491">
        <v>66.822199999999995</v>
      </c>
      <c r="J491">
        <v>69.263800000000003</v>
      </c>
      <c r="K491">
        <v>0.40260000000000001</v>
      </c>
      <c r="L491">
        <v>69.666399999999996</v>
      </c>
      <c r="M491">
        <v>68.861199999999997</v>
      </c>
      <c r="N491">
        <v>68.89</v>
      </c>
      <c r="O491">
        <v>0</v>
      </c>
      <c r="P491">
        <v>68.89</v>
      </c>
      <c r="Q491">
        <v>68.89</v>
      </c>
    </row>
    <row r="492" spans="1:17" x14ac:dyDescent="0.3">
      <c r="A492" t="s">
        <v>4349</v>
      </c>
      <c r="B492">
        <v>70.653099999999995</v>
      </c>
      <c r="C492">
        <v>19.730499999999999</v>
      </c>
      <c r="D492">
        <v>90.383600000000001</v>
      </c>
      <c r="E492">
        <v>50.922600000000003</v>
      </c>
      <c r="F492">
        <v>71.351500000000001</v>
      </c>
      <c r="G492">
        <v>19.915500000000002</v>
      </c>
      <c r="H492">
        <v>91.266999999999996</v>
      </c>
      <c r="I492">
        <v>51.436</v>
      </c>
      <c r="J492">
        <v>75.898499999999999</v>
      </c>
      <c r="K492">
        <v>19.881699999999999</v>
      </c>
      <c r="L492">
        <v>95.780199999999994</v>
      </c>
      <c r="M492">
        <v>56.016800000000003</v>
      </c>
      <c r="N492">
        <v>57.626899999999999</v>
      </c>
      <c r="O492">
        <v>6.2393999999999998</v>
      </c>
      <c r="P492">
        <v>63.866300000000003</v>
      </c>
      <c r="Q492">
        <v>51.387500000000003</v>
      </c>
    </row>
    <row r="493" spans="1:17" x14ac:dyDescent="0.3">
      <c r="A493" t="s">
        <v>3696</v>
      </c>
      <c r="B493">
        <v>70.469300000000004</v>
      </c>
      <c r="C493">
        <v>5.1813000000000002</v>
      </c>
      <c r="D493">
        <v>75.650599999999997</v>
      </c>
      <c r="E493">
        <v>65.287999999999997</v>
      </c>
      <c r="F493">
        <v>67.826899999999995</v>
      </c>
      <c r="G493">
        <v>4.5007999999999999</v>
      </c>
      <c r="H493">
        <v>72.327699999999993</v>
      </c>
      <c r="I493">
        <v>63.326099999999997</v>
      </c>
      <c r="J493">
        <v>68.38</v>
      </c>
      <c r="K493">
        <v>0.38769999999999999</v>
      </c>
      <c r="L493">
        <v>68.767700000000005</v>
      </c>
      <c r="M493">
        <v>67.9923</v>
      </c>
      <c r="N493">
        <v>66.509200000000007</v>
      </c>
      <c r="O493">
        <v>1.9437</v>
      </c>
      <c r="P493">
        <v>68.4529</v>
      </c>
      <c r="Q493">
        <v>64.5655</v>
      </c>
    </row>
    <row r="494" spans="1:17" x14ac:dyDescent="0.3">
      <c r="A494" t="s">
        <v>4350</v>
      </c>
      <c r="B494">
        <v>127.285</v>
      </c>
      <c r="C494">
        <v>81.396699999999996</v>
      </c>
      <c r="D494">
        <v>208.68170000000001</v>
      </c>
      <c r="E494">
        <v>45.888300000000001</v>
      </c>
      <c r="F494">
        <v>70.731399999999994</v>
      </c>
      <c r="G494">
        <v>1.3272999999999999</v>
      </c>
      <c r="H494">
        <v>72.058700000000002</v>
      </c>
      <c r="I494">
        <v>69.4041</v>
      </c>
      <c r="J494">
        <v>71.86</v>
      </c>
      <c r="K494">
        <v>0.42</v>
      </c>
      <c r="L494">
        <v>72.28</v>
      </c>
      <c r="M494">
        <v>71.44</v>
      </c>
      <c r="N494">
        <v>71.44</v>
      </c>
      <c r="O494">
        <v>0</v>
      </c>
      <c r="P494">
        <v>71.44</v>
      </c>
      <c r="Q494">
        <v>71.44</v>
      </c>
    </row>
    <row r="495" spans="1:17" x14ac:dyDescent="0.3">
      <c r="A495" t="s">
        <v>4351</v>
      </c>
      <c r="B495">
        <v>51.545400000000001</v>
      </c>
      <c r="C495">
        <v>0.33019999999999999</v>
      </c>
      <c r="D495">
        <v>51.875599999999999</v>
      </c>
      <c r="E495">
        <v>51.215200000000003</v>
      </c>
      <c r="F495">
        <v>51.2423</v>
      </c>
      <c r="G495">
        <v>0.44400000000000001</v>
      </c>
      <c r="H495">
        <v>51.686300000000003</v>
      </c>
      <c r="I495">
        <v>50.798299999999998</v>
      </c>
      <c r="J495">
        <v>51.710799999999999</v>
      </c>
      <c r="K495">
        <v>0.29210000000000003</v>
      </c>
      <c r="L495">
        <v>52.002899999999997</v>
      </c>
      <c r="M495">
        <v>51.418700000000001</v>
      </c>
      <c r="N495">
        <v>48.033799999999999</v>
      </c>
      <c r="O495">
        <v>2.6046999999999998</v>
      </c>
      <c r="P495">
        <v>50.638500000000001</v>
      </c>
      <c r="Q495">
        <v>45.429099999999998</v>
      </c>
    </row>
    <row r="496" spans="1:17" x14ac:dyDescent="0.3">
      <c r="A496" t="s">
        <v>3424</v>
      </c>
      <c r="B496">
        <v>43.36</v>
      </c>
      <c r="C496">
        <v>1</v>
      </c>
      <c r="D496">
        <v>44.36</v>
      </c>
      <c r="E496">
        <v>42.36</v>
      </c>
      <c r="F496">
        <v>47.113300000000002</v>
      </c>
      <c r="G496">
        <v>3.0044</v>
      </c>
      <c r="H496">
        <v>50.117699999999999</v>
      </c>
      <c r="I496">
        <v>44.108899999999998</v>
      </c>
      <c r="J496">
        <v>44.86</v>
      </c>
      <c r="K496">
        <v>0</v>
      </c>
      <c r="L496">
        <v>44.86</v>
      </c>
      <c r="M496">
        <v>44.86</v>
      </c>
      <c r="N496">
        <v>42.496699999999997</v>
      </c>
      <c r="O496">
        <v>3.1511</v>
      </c>
      <c r="P496">
        <v>45.647799999999997</v>
      </c>
      <c r="Q496">
        <v>39.345599999999997</v>
      </c>
    </row>
    <row r="497" spans="1:17" x14ac:dyDescent="0.3">
      <c r="A497" t="s">
        <v>3697</v>
      </c>
      <c r="B497">
        <v>84.722099999999998</v>
      </c>
      <c r="C497">
        <v>20.9102</v>
      </c>
      <c r="D497">
        <v>105.6323</v>
      </c>
      <c r="E497">
        <v>63.811900000000001</v>
      </c>
      <c r="F497">
        <v>86.125399999999999</v>
      </c>
      <c r="G497">
        <v>21.6112</v>
      </c>
      <c r="H497">
        <v>107.7366</v>
      </c>
      <c r="I497">
        <v>64.514200000000002</v>
      </c>
      <c r="J497">
        <v>80.978499999999997</v>
      </c>
      <c r="K497">
        <v>17.543800000000001</v>
      </c>
      <c r="L497">
        <v>98.522300000000001</v>
      </c>
      <c r="M497">
        <v>63.434699999999999</v>
      </c>
      <c r="N497">
        <v>82.550799999999995</v>
      </c>
      <c r="O497">
        <v>20.478100000000001</v>
      </c>
      <c r="P497">
        <v>103.02889999999999</v>
      </c>
      <c r="Q497">
        <v>62.072699999999998</v>
      </c>
    </row>
    <row r="498" spans="1:17" x14ac:dyDescent="0.3">
      <c r="A498" t="s">
        <v>4352</v>
      </c>
      <c r="B498">
        <v>47.786200000000001</v>
      </c>
      <c r="C498">
        <v>0.53249999999999997</v>
      </c>
      <c r="D498">
        <v>48.3187</v>
      </c>
      <c r="E498">
        <v>47.253700000000002</v>
      </c>
      <c r="F498">
        <v>49.201500000000003</v>
      </c>
      <c r="G498">
        <v>0.36209999999999998</v>
      </c>
      <c r="H498">
        <v>49.563600000000001</v>
      </c>
      <c r="I498">
        <v>48.839399999999998</v>
      </c>
      <c r="J498">
        <v>49.67</v>
      </c>
      <c r="K498">
        <v>0.12920000000000001</v>
      </c>
      <c r="L498">
        <v>49.799199999999999</v>
      </c>
      <c r="M498">
        <v>49.540799999999997</v>
      </c>
      <c r="N498">
        <v>45.93</v>
      </c>
      <c r="O498">
        <v>2.7692000000000001</v>
      </c>
      <c r="P498">
        <v>48.699199999999998</v>
      </c>
      <c r="Q498">
        <v>43.160800000000002</v>
      </c>
    </row>
    <row r="499" spans="1:17" x14ac:dyDescent="0.3">
      <c r="A499" t="s">
        <v>4180</v>
      </c>
      <c r="B499">
        <v>78.4833</v>
      </c>
      <c r="C499">
        <v>9.5077999999999996</v>
      </c>
      <c r="D499">
        <v>87.991100000000003</v>
      </c>
      <c r="E499">
        <v>68.975499999999997</v>
      </c>
      <c r="F499">
        <v>85.998599999999996</v>
      </c>
      <c r="G499">
        <v>5.2615999999999996</v>
      </c>
      <c r="H499">
        <v>91.260199999999998</v>
      </c>
      <c r="I499">
        <v>80.736999999999995</v>
      </c>
      <c r="J499">
        <v>89.538600000000002</v>
      </c>
      <c r="K499">
        <v>1.7930999999999999</v>
      </c>
      <c r="L499">
        <v>91.331699999999998</v>
      </c>
      <c r="M499">
        <v>87.745500000000007</v>
      </c>
      <c r="N499">
        <v>95.716700000000003</v>
      </c>
      <c r="O499">
        <v>7.7799999999999994E-2</v>
      </c>
      <c r="P499">
        <v>95.794499999999999</v>
      </c>
      <c r="Q499">
        <v>95.638900000000007</v>
      </c>
    </row>
    <row r="500" spans="1:17" x14ac:dyDescent="0.3">
      <c r="A500" t="s">
        <v>3698</v>
      </c>
      <c r="B500">
        <v>103.45310000000001</v>
      </c>
      <c r="C500">
        <v>11.5413</v>
      </c>
      <c r="D500">
        <v>114.9944</v>
      </c>
      <c r="E500">
        <v>91.911799999999999</v>
      </c>
      <c r="F500">
        <v>113.47539999999999</v>
      </c>
      <c r="G500">
        <v>12.9773</v>
      </c>
      <c r="H500">
        <v>126.45269999999999</v>
      </c>
      <c r="I500">
        <v>100.49809999999999</v>
      </c>
      <c r="J500">
        <v>117.97620000000001</v>
      </c>
      <c r="K500">
        <v>10.674300000000001</v>
      </c>
      <c r="L500">
        <v>128.65049999999999</v>
      </c>
      <c r="M500">
        <v>107.3019</v>
      </c>
      <c r="N500">
        <v>132.1825</v>
      </c>
      <c r="O500">
        <v>19.0246</v>
      </c>
      <c r="P500">
        <v>151.2071</v>
      </c>
      <c r="Q500">
        <v>113.1579</v>
      </c>
    </row>
    <row r="501" spans="1:17" x14ac:dyDescent="0.3">
      <c r="A501" t="s">
        <v>4354</v>
      </c>
      <c r="B501">
        <v>65.906700000000001</v>
      </c>
      <c r="C501">
        <v>2.1156000000000001</v>
      </c>
      <c r="D501">
        <v>68.022300000000001</v>
      </c>
      <c r="E501">
        <v>63.7911</v>
      </c>
      <c r="F501">
        <v>71.040000000000006</v>
      </c>
      <c r="G501">
        <v>1.2343</v>
      </c>
      <c r="H501">
        <v>72.274299999999997</v>
      </c>
      <c r="I501">
        <v>69.805700000000002</v>
      </c>
      <c r="J501">
        <v>72.09</v>
      </c>
      <c r="K501">
        <v>0.39</v>
      </c>
      <c r="L501">
        <v>72.48</v>
      </c>
      <c r="M501">
        <v>71.7</v>
      </c>
      <c r="N501">
        <v>71.7</v>
      </c>
      <c r="O501">
        <v>0</v>
      </c>
      <c r="P501">
        <v>71.7</v>
      </c>
      <c r="Q501">
        <v>71.7</v>
      </c>
    </row>
    <row r="502" spans="1:17" x14ac:dyDescent="0.3">
      <c r="A502" t="s">
        <v>3699</v>
      </c>
      <c r="B502">
        <v>42.478299999999997</v>
      </c>
      <c r="C502">
        <v>1.4511000000000001</v>
      </c>
      <c r="D502">
        <v>43.929400000000001</v>
      </c>
      <c r="E502">
        <v>41.027200000000001</v>
      </c>
      <c r="F502">
        <v>46.29</v>
      </c>
      <c r="G502">
        <v>1.1143000000000001</v>
      </c>
      <c r="H502">
        <v>47.404299999999999</v>
      </c>
      <c r="I502">
        <v>45.175699999999999</v>
      </c>
      <c r="J502">
        <v>47.814999999999998</v>
      </c>
      <c r="K502">
        <v>0.42499999999999999</v>
      </c>
      <c r="L502">
        <v>48.24</v>
      </c>
      <c r="M502">
        <v>47.39</v>
      </c>
      <c r="N502">
        <v>48.351399999999998</v>
      </c>
      <c r="O502">
        <v>1.6482000000000001</v>
      </c>
      <c r="P502">
        <v>49.999600000000001</v>
      </c>
      <c r="Q502">
        <v>46.703200000000002</v>
      </c>
    </row>
    <row r="503" spans="1:17" x14ac:dyDescent="0.3">
      <c r="A503" t="s">
        <v>3700</v>
      </c>
      <c r="B503">
        <v>101.188</v>
      </c>
      <c r="C503">
        <v>1.9008</v>
      </c>
      <c r="D503">
        <v>103.08880000000001</v>
      </c>
      <c r="E503">
        <v>99.287199999999999</v>
      </c>
      <c r="F503">
        <v>106.5086</v>
      </c>
      <c r="G503">
        <v>0.81220000000000003</v>
      </c>
      <c r="H503">
        <v>107.32080000000001</v>
      </c>
      <c r="I503">
        <v>105.6964</v>
      </c>
      <c r="J503">
        <v>87.39</v>
      </c>
      <c r="K503">
        <v>10.5</v>
      </c>
      <c r="L503">
        <v>97.89</v>
      </c>
      <c r="M503">
        <v>76.89</v>
      </c>
      <c r="N503">
        <v>88.8</v>
      </c>
      <c r="O503">
        <v>0</v>
      </c>
      <c r="P503">
        <v>88.8</v>
      </c>
      <c r="Q503">
        <v>88.8</v>
      </c>
    </row>
    <row r="504" spans="1:17" x14ac:dyDescent="0.3">
      <c r="A504" t="s">
        <v>3638</v>
      </c>
      <c r="B504">
        <v>97.475399999999993</v>
      </c>
      <c r="C504">
        <v>4.0189000000000004</v>
      </c>
      <c r="D504">
        <v>101.4943</v>
      </c>
      <c r="E504">
        <v>93.456500000000005</v>
      </c>
      <c r="F504">
        <v>104.29770000000001</v>
      </c>
      <c r="G504">
        <v>1.1787000000000001</v>
      </c>
      <c r="H504">
        <v>105.4764</v>
      </c>
      <c r="I504">
        <v>103.119</v>
      </c>
      <c r="J504">
        <v>134.38149999999999</v>
      </c>
      <c r="K504">
        <v>13.1776</v>
      </c>
      <c r="L504">
        <v>147.5591</v>
      </c>
      <c r="M504">
        <v>121.2039</v>
      </c>
      <c r="N504">
        <v>138.04310000000001</v>
      </c>
      <c r="O504">
        <v>9.8040000000000003</v>
      </c>
      <c r="P504">
        <v>147.84710000000001</v>
      </c>
      <c r="Q504">
        <v>128.23910000000001</v>
      </c>
    </row>
    <row r="505" spans="1:17" x14ac:dyDescent="0.3">
      <c r="A505" t="s">
        <v>4355</v>
      </c>
      <c r="B505">
        <v>146.34</v>
      </c>
      <c r="C505">
        <v>17.284600000000001</v>
      </c>
      <c r="D505">
        <v>163.62459999999999</v>
      </c>
      <c r="E505">
        <v>129.05539999999999</v>
      </c>
      <c r="F505">
        <v>161.53460000000001</v>
      </c>
      <c r="G505">
        <v>1.0864</v>
      </c>
      <c r="H505">
        <v>162.62100000000001</v>
      </c>
      <c r="I505">
        <v>160.44820000000001</v>
      </c>
      <c r="J505">
        <v>162.93539999999999</v>
      </c>
      <c r="K505">
        <v>0.39269999999999999</v>
      </c>
      <c r="L505">
        <v>163.32810000000001</v>
      </c>
      <c r="M505">
        <v>162.5427</v>
      </c>
      <c r="N505">
        <v>169.22149999999999</v>
      </c>
      <c r="O505">
        <v>4.0471000000000004</v>
      </c>
      <c r="P505">
        <v>173.26859999999999</v>
      </c>
      <c r="Q505">
        <v>165.17439999999999</v>
      </c>
    </row>
    <row r="506" spans="1:17" x14ac:dyDescent="0.3">
      <c r="A506" t="s">
        <v>4356</v>
      </c>
      <c r="B506">
        <v>108.5</v>
      </c>
      <c r="C506">
        <v>10.2067</v>
      </c>
      <c r="D506">
        <v>118.7067</v>
      </c>
      <c r="E506">
        <v>98.293300000000002</v>
      </c>
      <c r="F506">
        <v>114.4562</v>
      </c>
      <c r="G506">
        <v>4.9314</v>
      </c>
      <c r="H506">
        <v>119.38760000000001</v>
      </c>
      <c r="I506">
        <v>109.5248</v>
      </c>
      <c r="J506">
        <v>125.34569999999999</v>
      </c>
      <c r="K506">
        <v>16.915299999999998</v>
      </c>
      <c r="L506">
        <v>142.261</v>
      </c>
      <c r="M506">
        <v>108.43040000000001</v>
      </c>
      <c r="N506">
        <v>116.9654</v>
      </c>
      <c r="O506">
        <v>6.6375999999999999</v>
      </c>
      <c r="P506">
        <v>123.60299999999999</v>
      </c>
      <c r="Q506">
        <v>110.3278</v>
      </c>
    </row>
    <row r="507" spans="1:17" x14ac:dyDescent="0.3">
      <c r="A507" t="s">
        <v>4357</v>
      </c>
      <c r="B507">
        <v>156.28</v>
      </c>
      <c r="C507">
        <v>13.845499999999999</v>
      </c>
      <c r="D507">
        <v>170.12549999999999</v>
      </c>
      <c r="E507">
        <v>142.43450000000001</v>
      </c>
      <c r="F507">
        <v>158.82380000000001</v>
      </c>
      <c r="G507">
        <v>7.2169999999999996</v>
      </c>
      <c r="H507">
        <v>166.04079999999999</v>
      </c>
      <c r="I507">
        <v>151.60679999999999</v>
      </c>
      <c r="J507">
        <v>166.21770000000001</v>
      </c>
      <c r="K507">
        <v>1.7749999999999999</v>
      </c>
      <c r="L507">
        <v>167.99270000000001</v>
      </c>
      <c r="M507">
        <v>164.4427</v>
      </c>
      <c r="N507">
        <v>158.3877</v>
      </c>
      <c r="O507">
        <v>5.1337000000000002</v>
      </c>
      <c r="P507">
        <v>163.5214</v>
      </c>
      <c r="Q507">
        <v>153.25399999999999</v>
      </c>
    </row>
    <row r="508" spans="1:17" x14ac:dyDescent="0.3">
      <c r="A508" t="s">
        <v>4358</v>
      </c>
      <c r="B508">
        <v>111.3977</v>
      </c>
      <c r="C508">
        <v>4.4279000000000002</v>
      </c>
      <c r="D508">
        <v>115.82559999999999</v>
      </c>
      <c r="E508">
        <v>106.96980000000001</v>
      </c>
      <c r="F508">
        <v>118.6267</v>
      </c>
      <c r="G508">
        <v>1.1155999999999999</v>
      </c>
      <c r="H508">
        <v>119.7423</v>
      </c>
      <c r="I508">
        <v>117.5111</v>
      </c>
      <c r="J508">
        <v>120.8214</v>
      </c>
      <c r="K508">
        <v>1.7484</v>
      </c>
      <c r="L508">
        <v>122.5698</v>
      </c>
      <c r="M508">
        <v>119.07299999999999</v>
      </c>
      <c r="N508">
        <v>119.52</v>
      </c>
      <c r="O508">
        <v>0</v>
      </c>
      <c r="P508">
        <v>119.52</v>
      </c>
      <c r="Q508">
        <v>119.52</v>
      </c>
    </row>
    <row r="509" spans="1:17" x14ac:dyDescent="0.3">
      <c r="A509" t="s">
        <v>4423</v>
      </c>
      <c r="B509">
        <v>59.586199999999998</v>
      </c>
      <c r="C509">
        <v>18.6996</v>
      </c>
      <c r="D509">
        <v>78.285799999999995</v>
      </c>
      <c r="E509">
        <v>40.886600000000001</v>
      </c>
      <c r="F509">
        <v>55.626899999999999</v>
      </c>
      <c r="G509">
        <v>2.2679</v>
      </c>
      <c r="H509">
        <v>57.894799999999996</v>
      </c>
      <c r="I509">
        <v>53.359000000000002</v>
      </c>
      <c r="J509">
        <v>58.414999999999999</v>
      </c>
      <c r="K509">
        <v>0.38500000000000001</v>
      </c>
      <c r="L509">
        <v>58.8</v>
      </c>
      <c r="M509">
        <v>58.03</v>
      </c>
      <c r="N509">
        <v>58.03</v>
      </c>
      <c r="O509">
        <v>0</v>
      </c>
      <c r="P509">
        <v>58.03</v>
      </c>
      <c r="Q509">
        <v>58.03</v>
      </c>
    </row>
    <row r="510" spans="1:17" x14ac:dyDescent="0.3">
      <c r="A510" t="s">
        <v>4360</v>
      </c>
      <c r="B510">
        <v>173.94</v>
      </c>
      <c r="C510">
        <v>5.36</v>
      </c>
      <c r="D510">
        <v>179.3</v>
      </c>
      <c r="E510">
        <v>168.58</v>
      </c>
      <c r="F510">
        <v>182.8167</v>
      </c>
      <c r="G510">
        <v>1.1155999999999999</v>
      </c>
      <c r="H510">
        <v>183.9323</v>
      </c>
      <c r="I510">
        <v>181.7011</v>
      </c>
      <c r="J510">
        <v>184.1</v>
      </c>
      <c r="K510">
        <v>0.39</v>
      </c>
      <c r="L510">
        <v>184.49</v>
      </c>
      <c r="M510">
        <v>183.71</v>
      </c>
      <c r="N510">
        <v>183.71</v>
      </c>
      <c r="O510">
        <v>0</v>
      </c>
      <c r="P510">
        <v>183.71</v>
      </c>
      <c r="Q510">
        <v>183.71</v>
      </c>
    </row>
    <row r="511" spans="1:17" x14ac:dyDescent="0.3">
      <c r="A511" t="s">
        <v>4361</v>
      </c>
      <c r="B511">
        <v>69.98</v>
      </c>
      <c r="C511">
        <v>2.14</v>
      </c>
      <c r="D511">
        <v>72.12</v>
      </c>
      <c r="E511">
        <v>67.84</v>
      </c>
      <c r="F511">
        <v>73.87</v>
      </c>
      <c r="G511">
        <v>1.1067</v>
      </c>
      <c r="H511">
        <v>74.976699999999994</v>
      </c>
      <c r="I511">
        <v>72.763300000000001</v>
      </c>
      <c r="J511">
        <v>75.0167</v>
      </c>
      <c r="K511">
        <v>0.3422</v>
      </c>
      <c r="L511">
        <v>75.358900000000006</v>
      </c>
      <c r="M511">
        <v>74.674499999999995</v>
      </c>
      <c r="N511">
        <v>71.784999999999997</v>
      </c>
      <c r="O511">
        <v>2.9750000000000001</v>
      </c>
      <c r="P511">
        <v>74.760000000000005</v>
      </c>
      <c r="Q511">
        <v>68.81</v>
      </c>
    </row>
    <row r="512" spans="1:17" x14ac:dyDescent="0.3">
      <c r="A512" t="s">
        <v>3702</v>
      </c>
      <c r="B512">
        <v>156.16499999999999</v>
      </c>
      <c r="C512">
        <v>0.625</v>
      </c>
      <c r="D512">
        <v>156.79</v>
      </c>
      <c r="E512">
        <v>155.54</v>
      </c>
      <c r="F512">
        <v>164.85249999999999</v>
      </c>
      <c r="G512">
        <v>6.8125</v>
      </c>
      <c r="H512">
        <v>171.66499999999999</v>
      </c>
      <c r="I512">
        <v>158.04</v>
      </c>
      <c r="J512">
        <v>172.45</v>
      </c>
      <c r="K512">
        <v>0.37330000000000002</v>
      </c>
      <c r="L512">
        <v>172.82329999999999</v>
      </c>
      <c r="M512">
        <v>172.07669999999999</v>
      </c>
      <c r="N512">
        <v>172.17</v>
      </c>
      <c r="O512">
        <v>0</v>
      </c>
      <c r="P512">
        <v>172.17</v>
      </c>
      <c r="Q512">
        <v>172.17</v>
      </c>
    </row>
    <row r="513" spans="1:17" x14ac:dyDescent="0.3">
      <c r="A513" t="s">
        <v>4362</v>
      </c>
      <c r="B513">
        <v>344.38249999999999</v>
      </c>
      <c r="C513">
        <v>177.78190000000001</v>
      </c>
      <c r="D513">
        <v>522.1644</v>
      </c>
      <c r="E513">
        <v>166.60059999999999</v>
      </c>
      <c r="F513">
        <v>412.88</v>
      </c>
      <c r="G513">
        <v>108.14</v>
      </c>
      <c r="H513">
        <v>521.02</v>
      </c>
      <c r="I513">
        <v>304.74</v>
      </c>
      <c r="J513">
        <v>280.66140000000001</v>
      </c>
      <c r="K513">
        <v>71.360399999999998</v>
      </c>
      <c r="L513">
        <v>352.02179999999998</v>
      </c>
      <c r="M513">
        <v>209.30099999999999</v>
      </c>
      <c r="N513">
        <v>414.17829999999998</v>
      </c>
      <c r="O513">
        <v>75.788300000000007</v>
      </c>
      <c r="P513">
        <v>489.96660000000003</v>
      </c>
      <c r="Q513">
        <v>338.39</v>
      </c>
    </row>
    <row r="514" spans="1:17" x14ac:dyDescent="0.3">
      <c r="A514" t="s">
        <v>4363</v>
      </c>
      <c r="B514">
        <v>53.782899999999998</v>
      </c>
      <c r="C514">
        <v>0.91839999999999999</v>
      </c>
      <c r="D514">
        <v>54.701300000000003</v>
      </c>
      <c r="E514">
        <v>52.8645</v>
      </c>
      <c r="F514">
        <v>56.153300000000002</v>
      </c>
      <c r="G514">
        <v>1.0178</v>
      </c>
      <c r="H514">
        <v>57.171100000000003</v>
      </c>
      <c r="I514">
        <v>55.1355</v>
      </c>
      <c r="J514">
        <v>57.375700000000002</v>
      </c>
      <c r="K514">
        <v>0.3478</v>
      </c>
      <c r="L514">
        <v>57.723500000000001</v>
      </c>
      <c r="M514">
        <v>57.027900000000002</v>
      </c>
      <c r="N514">
        <v>56.97</v>
      </c>
      <c r="O514">
        <v>0</v>
      </c>
      <c r="P514">
        <v>56.97</v>
      </c>
      <c r="Q514">
        <v>56.97</v>
      </c>
    </row>
    <row r="515" spans="1:17" x14ac:dyDescent="0.3">
      <c r="A515" t="s">
        <v>4365</v>
      </c>
      <c r="B515">
        <v>97.694999999999993</v>
      </c>
      <c r="C515">
        <v>0.625</v>
      </c>
      <c r="D515">
        <v>98.32</v>
      </c>
      <c r="E515">
        <v>97.07</v>
      </c>
      <c r="F515">
        <v>107.65</v>
      </c>
      <c r="G515">
        <v>0</v>
      </c>
      <c r="H515">
        <v>107.65</v>
      </c>
      <c r="I515">
        <v>107.65</v>
      </c>
    </row>
    <row r="516" spans="1:17" x14ac:dyDescent="0.3">
      <c r="A516" t="s">
        <v>3703</v>
      </c>
      <c r="B516">
        <v>123.3462</v>
      </c>
      <c r="C516">
        <v>22.462399999999999</v>
      </c>
      <c r="D516">
        <v>145.80860000000001</v>
      </c>
      <c r="E516">
        <v>100.88379999999999</v>
      </c>
      <c r="F516">
        <v>124.0523</v>
      </c>
      <c r="G516">
        <v>19.983599999999999</v>
      </c>
      <c r="H516">
        <v>144.0359</v>
      </c>
      <c r="I516">
        <v>104.06870000000001</v>
      </c>
      <c r="J516">
        <v>112.5346</v>
      </c>
      <c r="K516">
        <v>29.4374</v>
      </c>
      <c r="L516">
        <v>141.97200000000001</v>
      </c>
      <c r="M516">
        <v>83.097200000000001</v>
      </c>
      <c r="N516">
        <v>64.3292</v>
      </c>
      <c r="O516">
        <v>25.691099999999999</v>
      </c>
      <c r="P516">
        <v>90.020300000000006</v>
      </c>
      <c r="Q516">
        <v>38.638100000000001</v>
      </c>
    </row>
    <row r="517" spans="1:17" x14ac:dyDescent="0.3">
      <c r="A517" t="s">
        <v>3749</v>
      </c>
      <c r="B517">
        <v>59.257300000000001</v>
      </c>
      <c r="C517">
        <v>10.6046</v>
      </c>
      <c r="D517">
        <v>69.861900000000006</v>
      </c>
      <c r="E517">
        <v>48.652700000000003</v>
      </c>
      <c r="F517">
        <v>55.627800000000001</v>
      </c>
      <c r="G517">
        <v>2.3610000000000002</v>
      </c>
      <c r="H517">
        <v>57.988799999999998</v>
      </c>
      <c r="I517">
        <v>53.266800000000003</v>
      </c>
      <c r="J517">
        <v>71.786199999999994</v>
      </c>
      <c r="K517">
        <v>17.773099999999999</v>
      </c>
      <c r="L517">
        <v>89.559299999999993</v>
      </c>
      <c r="M517">
        <v>54.013100000000001</v>
      </c>
      <c r="N517">
        <v>57.249299999999998</v>
      </c>
      <c r="O517">
        <v>0.29580000000000001</v>
      </c>
      <c r="P517">
        <v>57.545099999999998</v>
      </c>
      <c r="Q517">
        <v>56.953499999999998</v>
      </c>
    </row>
    <row r="518" spans="1:17" x14ac:dyDescent="0.3">
      <c r="A518" t="s">
        <v>4366</v>
      </c>
      <c r="B518">
        <v>96.0929</v>
      </c>
      <c r="C518">
        <v>0.91839999999999999</v>
      </c>
      <c r="D518">
        <v>97.011300000000006</v>
      </c>
      <c r="E518">
        <v>95.174499999999995</v>
      </c>
      <c r="F518">
        <v>106.4533</v>
      </c>
      <c r="G518">
        <v>1.2178</v>
      </c>
      <c r="H518">
        <v>107.6711</v>
      </c>
      <c r="I518">
        <v>105.2355</v>
      </c>
      <c r="J518">
        <v>105.0514</v>
      </c>
      <c r="K518">
        <v>2.7673000000000001</v>
      </c>
      <c r="L518">
        <v>107.81870000000001</v>
      </c>
      <c r="M518">
        <v>102.2841</v>
      </c>
      <c r="N518">
        <v>102.63</v>
      </c>
      <c r="O518">
        <v>0</v>
      </c>
      <c r="P518">
        <v>102.63</v>
      </c>
      <c r="Q518">
        <v>102.63</v>
      </c>
    </row>
    <row r="519" spans="1:17" x14ac:dyDescent="0.3">
      <c r="A519" t="s">
        <v>3705</v>
      </c>
      <c r="B519">
        <v>176.06309999999999</v>
      </c>
      <c r="C519">
        <v>15.208399999999999</v>
      </c>
      <c r="D519">
        <v>191.2715</v>
      </c>
      <c r="E519">
        <v>160.85470000000001</v>
      </c>
      <c r="F519">
        <v>198.1454</v>
      </c>
      <c r="G519">
        <v>12.2536</v>
      </c>
      <c r="H519">
        <v>210.399</v>
      </c>
      <c r="I519">
        <v>185.89179999999999</v>
      </c>
      <c r="J519">
        <v>187.79849999999999</v>
      </c>
      <c r="K519">
        <v>0.62629999999999997</v>
      </c>
      <c r="L519">
        <v>188.4248</v>
      </c>
      <c r="M519">
        <v>187.1722</v>
      </c>
      <c r="N519">
        <v>187.12</v>
      </c>
      <c r="O519">
        <v>0</v>
      </c>
      <c r="P519">
        <v>187.12</v>
      </c>
      <c r="Q519">
        <v>187.12</v>
      </c>
    </row>
    <row r="520" spans="1:17" x14ac:dyDescent="0.3">
      <c r="A520" t="s">
        <v>3425</v>
      </c>
      <c r="B520">
        <v>124.6229</v>
      </c>
      <c r="C520">
        <v>22.966899999999999</v>
      </c>
      <c r="D520">
        <v>147.5898</v>
      </c>
      <c r="E520">
        <v>101.65600000000001</v>
      </c>
      <c r="F520">
        <v>122.73</v>
      </c>
      <c r="G520">
        <v>28.936699999999998</v>
      </c>
      <c r="H520">
        <v>151.66669999999999</v>
      </c>
      <c r="I520">
        <v>93.793300000000002</v>
      </c>
      <c r="J520">
        <v>130.59710000000001</v>
      </c>
      <c r="K520">
        <v>7.5380000000000003</v>
      </c>
      <c r="L520">
        <v>138.13509999999999</v>
      </c>
      <c r="M520">
        <v>123.0591</v>
      </c>
      <c r="N520">
        <v>143.05000000000001</v>
      </c>
      <c r="O520">
        <v>14.646699999999999</v>
      </c>
      <c r="P520">
        <v>157.69669999999999</v>
      </c>
      <c r="Q520">
        <v>128.4033</v>
      </c>
    </row>
    <row r="521" spans="1:17" x14ac:dyDescent="0.3">
      <c r="A521" t="s">
        <v>4367</v>
      </c>
      <c r="B521">
        <v>60.496699999999997</v>
      </c>
      <c r="C521">
        <v>1.8889</v>
      </c>
      <c r="D521">
        <v>62.385599999999997</v>
      </c>
      <c r="E521">
        <v>58.607799999999997</v>
      </c>
      <c r="F521">
        <v>65.39</v>
      </c>
      <c r="G521">
        <v>1.2343</v>
      </c>
      <c r="H521">
        <v>66.624300000000005</v>
      </c>
      <c r="I521">
        <v>64.155699999999996</v>
      </c>
      <c r="J521">
        <v>66.569999999999993</v>
      </c>
      <c r="K521">
        <v>0.16</v>
      </c>
      <c r="L521">
        <v>66.73</v>
      </c>
      <c r="M521">
        <v>66.41</v>
      </c>
      <c r="N521">
        <v>66.41</v>
      </c>
      <c r="O521">
        <v>0</v>
      </c>
      <c r="P521">
        <v>66.41</v>
      </c>
      <c r="Q521">
        <v>66.41</v>
      </c>
    </row>
    <row r="522" spans="1:17" x14ac:dyDescent="0.3">
      <c r="A522" t="s">
        <v>4368</v>
      </c>
      <c r="B522">
        <v>38.3523</v>
      </c>
      <c r="C522">
        <v>2.0108999999999999</v>
      </c>
      <c r="D522">
        <v>40.363199999999999</v>
      </c>
      <c r="E522">
        <v>36.3414</v>
      </c>
      <c r="F522">
        <v>42.605600000000003</v>
      </c>
      <c r="G522">
        <v>0.54320000000000002</v>
      </c>
      <c r="H522">
        <v>43.148800000000001</v>
      </c>
      <c r="I522">
        <v>42.062399999999997</v>
      </c>
      <c r="J522">
        <v>43.966700000000003</v>
      </c>
      <c r="K522">
        <v>2.3711000000000002</v>
      </c>
      <c r="L522">
        <v>46.337800000000001</v>
      </c>
      <c r="M522">
        <v>41.595599999999997</v>
      </c>
      <c r="N522">
        <v>44.2</v>
      </c>
      <c r="O522">
        <v>0</v>
      </c>
      <c r="P522">
        <v>44.2</v>
      </c>
      <c r="Q522">
        <v>44.2</v>
      </c>
    </row>
    <row r="523" spans="1:17" x14ac:dyDescent="0.3">
      <c r="A523" t="s">
        <v>4369</v>
      </c>
      <c r="B523">
        <v>92.849199999999996</v>
      </c>
      <c r="C523">
        <v>0.79879999999999995</v>
      </c>
      <c r="D523">
        <v>93.647999999999996</v>
      </c>
      <c r="E523">
        <v>92.050399999999996</v>
      </c>
      <c r="F523">
        <v>106.8462</v>
      </c>
      <c r="G523">
        <v>4.6177999999999999</v>
      </c>
      <c r="H523">
        <v>111.464</v>
      </c>
      <c r="I523">
        <v>102.22839999999999</v>
      </c>
      <c r="J523">
        <v>119.2838</v>
      </c>
      <c r="K523">
        <v>8.1258999999999997</v>
      </c>
      <c r="L523">
        <v>127.4097</v>
      </c>
      <c r="M523">
        <v>111.1579</v>
      </c>
      <c r="N523">
        <v>150.495</v>
      </c>
      <c r="O523">
        <v>25.5307</v>
      </c>
      <c r="P523">
        <v>176.0257</v>
      </c>
      <c r="Q523">
        <v>124.96429999999999</v>
      </c>
    </row>
    <row r="524" spans="1:17" x14ac:dyDescent="0.3">
      <c r="A524" t="s">
        <v>4370</v>
      </c>
      <c r="B524">
        <v>304.7715</v>
      </c>
      <c r="C524">
        <v>44.298699999999997</v>
      </c>
      <c r="D524">
        <v>349.0702</v>
      </c>
      <c r="E524">
        <v>260.47280000000001</v>
      </c>
      <c r="F524">
        <v>353.73540000000003</v>
      </c>
      <c r="G524">
        <v>22.4483</v>
      </c>
      <c r="H524">
        <v>376.18369999999999</v>
      </c>
      <c r="I524">
        <v>331.28710000000001</v>
      </c>
      <c r="J524">
        <v>262.85910000000001</v>
      </c>
      <c r="K524">
        <v>102.82989999999999</v>
      </c>
      <c r="L524">
        <v>365.68900000000002</v>
      </c>
      <c r="M524">
        <v>160.0292</v>
      </c>
      <c r="N524">
        <v>351.2373</v>
      </c>
      <c r="O524">
        <v>61.799199999999999</v>
      </c>
      <c r="P524">
        <v>413.03649999999999</v>
      </c>
      <c r="Q524">
        <v>289.43810000000002</v>
      </c>
    </row>
    <row r="525" spans="1:17" x14ac:dyDescent="0.3">
      <c r="A525" t="s">
        <v>3707</v>
      </c>
      <c r="B525">
        <v>82.742900000000006</v>
      </c>
      <c r="C525">
        <v>0.91839999999999999</v>
      </c>
      <c r="D525">
        <v>83.661299999999997</v>
      </c>
      <c r="E525">
        <v>81.8245</v>
      </c>
      <c r="F525">
        <v>87.36</v>
      </c>
      <c r="G525">
        <v>1.08</v>
      </c>
      <c r="H525">
        <v>88.44</v>
      </c>
      <c r="I525">
        <v>86.28</v>
      </c>
      <c r="J525">
        <v>94.717100000000002</v>
      </c>
      <c r="K525">
        <v>1.4633</v>
      </c>
      <c r="L525">
        <v>96.180400000000006</v>
      </c>
      <c r="M525">
        <v>93.253799999999998</v>
      </c>
      <c r="N525">
        <v>84.222899999999996</v>
      </c>
      <c r="O525">
        <v>15.063700000000001</v>
      </c>
      <c r="P525">
        <v>99.286600000000007</v>
      </c>
      <c r="Q525">
        <v>69.159199999999998</v>
      </c>
    </row>
    <row r="526" spans="1:17" x14ac:dyDescent="0.3">
      <c r="A526" t="s">
        <v>4428</v>
      </c>
      <c r="B526">
        <v>38.484999999999999</v>
      </c>
      <c r="C526">
        <v>0.625</v>
      </c>
      <c r="D526">
        <v>39.11</v>
      </c>
      <c r="E526">
        <v>37.86</v>
      </c>
      <c r="F526">
        <v>44.556699999999999</v>
      </c>
      <c r="G526">
        <v>1.2222</v>
      </c>
      <c r="H526">
        <v>45.7789</v>
      </c>
      <c r="I526">
        <v>43.334499999999998</v>
      </c>
      <c r="J526">
        <v>46.025700000000001</v>
      </c>
      <c r="K526">
        <v>0.4163</v>
      </c>
      <c r="L526">
        <v>46.442</v>
      </c>
      <c r="M526">
        <v>45.609400000000001</v>
      </c>
      <c r="N526">
        <v>45.54</v>
      </c>
      <c r="O526">
        <v>0</v>
      </c>
      <c r="P526">
        <v>45.54</v>
      </c>
      <c r="Q526">
        <v>45.54</v>
      </c>
    </row>
    <row r="527" spans="1:17" x14ac:dyDescent="0.3">
      <c r="A527" t="s">
        <v>4372</v>
      </c>
      <c r="B527">
        <v>132.39859999999999</v>
      </c>
      <c r="C527">
        <v>29.8188</v>
      </c>
      <c r="D527">
        <v>162.2174</v>
      </c>
      <c r="E527">
        <v>102.57980000000001</v>
      </c>
      <c r="F527">
        <v>114.065</v>
      </c>
      <c r="G527">
        <v>10.728300000000001</v>
      </c>
      <c r="H527">
        <v>124.7933</v>
      </c>
      <c r="I527">
        <v>103.33669999999999</v>
      </c>
      <c r="J527">
        <v>130.61859999999999</v>
      </c>
      <c r="K527">
        <v>28.935099999999998</v>
      </c>
      <c r="L527">
        <v>159.55369999999999</v>
      </c>
      <c r="M527">
        <v>101.6835</v>
      </c>
      <c r="N527">
        <v>122.3917</v>
      </c>
      <c r="O527">
        <v>13.8794</v>
      </c>
      <c r="P527">
        <v>136.27109999999999</v>
      </c>
      <c r="Q527">
        <v>108.5123</v>
      </c>
    </row>
    <row r="528" spans="1:17" x14ac:dyDescent="0.3">
      <c r="A528" t="s">
        <v>4373</v>
      </c>
      <c r="B528">
        <v>65.1785</v>
      </c>
      <c r="C528">
        <v>1.8809</v>
      </c>
      <c r="D528">
        <v>67.059399999999997</v>
      </c>
      <c r="E528">
        <v>63.297600000000003</v>
      </c>
      <c r="F528">
        <v>71.080799999999996</v>
      </c>
      <c r="G528">
        <v>3.0851000000000002</v>
      </c>
      <c r="H528">
        <v>74.165899999999993</v>
      </c>
      <c r="I528">
        <v>67.995699999999999</v>
      </c>
      <c r="J528">
        <v>77.476699999999994</v>
      </c>
      <c r="K528">
        <v>10.827999999999999</v>
      </c>
      <c r="L528">
        <v>88.304699999999997</v>
      </c>
      <c r="M528">
        <v>66.648700000000005</v>
      </c>
      <c r="N528">
        <v>121.9825</v>
      </c>
      <c r="O528">
        <v>35.082900000000002</v>
      </c>
      <c r="P528">
        <v>157.06540000000001</v>
      </c>
      <c r="Q528">
        <v>86.899600000000007</v>
      </c>
    </row>
    <row r="529" spans="1:17" x14ac:dyDescent="0.3">
      <c r="A529" t="s">
        <v>3323</v>
      </c>
      <c r="B529">
        <v>160.3254</v>
      </c>
      <c r="C529">
        <v>30.318100000000001</v>
      </c>
      <c r="D529">
        <v>190.64349999999999</v>
      </c>
      <c r="E529">
        <v>130.00729999999999</v>
      </c>
      <c r="F529">
        <v>157.45150000000001</v>
      </c>
      <c r="G529">
        <v>20.610900000000001</v>
      </c>
      <c r="H529">
        <v>178.0624</v>
      </c>
      <c r="I529">
        <v>136.84059999999999</v>
      </c>
      <c r="J529">
        <v>135.63999999999999</v>
      </c>
      <c r="K529">
        <v>10.858499999999999</v>
      </c>
      <c r="L529">
        <v>146.49850000000001</v>
      </c>
      <c r="M529">
        <v>124.78149999999999</v>
      </c>
      <c r="N529">
        <v>143.18539999999999</v>
      </c>
      <c r="O529">
        <v>12.588900000000001</v>
      </c>
      <c r="P529">
        <v>155.77430000000001</v>
      </c>
      <c r="Q529">
        <v>130.59649999999999</v>
      </c>
    </row>
    <row r="530" spans="1:17" x14ac:dyDescent="0.3">
      <c r="A530" t="s">
        <v>3325</v>
      </c>
      <c r="B530">
        <v>66.221500000000006</v>
      </c>
      <c r="C530">
        <v>43.8142</v>
      </c>
      <c r="D530">
        <v>110.03570000000001</v>
      </c>
      <c r="E530">
        <v>22.407299999999999</v>
      </c>
      <c r="F530">
        <v>76.650800000000004</v>
      </c>
      <c r="G530">
        <v>26.853300000000001</v>
      </c>
      <c r="H530">
        <v>103.50409999999999</v>
      </c>
      <c r="I530">
        <v>49.797499999999999</v>
      </c>
      <c r="J530">
        <v>78.190799999999996</v>
      </c>
      <c r="K530">
        <v>12.3696</v>
      </c>
      <c r="L530">
        <v>90.560400000000001</v>
      </c>
      <c r="M530">
        <v>65.821200000000005</v>
      </c>
      <c r="N530">
        <v>44.712299999999999</v>
      </c>
      <c r="O530">
        <v>14.152900000000001</v>
      </c>
      <c r="P530">
        <v>58.865200000000002</v>
      </c>
      <c r="Q530">
        <v>30.5594</v>
      </c>
    </row>
    <row r="531" spans="1:17" x14ac:dyDescent="0.3">
      <c r="A531" t="s">
        <v>4118</v>
      </c>
      <c r="B531">
        <v>35</v>
      </c>
      <c r="C531">
        <v>0</v>
      </c>
      <c r="D531">
        <v>35</v>
      </c>
      <c r="E531">
        <v>35</v>
      </c>
      <c r="F531">
        <v>37.744599999999998</v>
      </c>
      <c r="G531">
        <v>1.8580000000000001</v>
      </c>
      <c r="H531">
        <v>39.602600000000002</v>
      </c>
      <c r="I531">
        <v>35.886600000000001</v>
      </c>
      <c r="J531">
        <v>39.593600000000002</v>
      </c>
      <c r="K531">
        <v>5.2034000000000002</v>
      </c>
      <c r="L531">
        <v>44.796999999999997</v>
      </c>
      <c r="M531">
        <v>34.3902</v>
      </c>
      <c r="N531">
        <v>43.376899999999999</v>
      </c>
      <c r="O531">
        <v>0.94440000000000002</v>
      </c>
      <c r="P531">
        <v>44.321300000000001</v>
      </c>
      <c r="Q531">
        <v>42.432499999999997</v>
      </c>
    </row>
    <row r="532" spans="1:17" x14ac:dyDescent="0.3">
      <c r="A532" t="s">
        <v>3326</v>
      </c>
      <c r="B532">
        <v>10.3285</v>
      </c>
      <c r="C532">
        <v>4.1657999999999999</v>
      </c>
      <c r="D532">
        <v>14.494300000000001</v>
      </c>
      <c r="E532">
        <v>6.1627000000000001</v>
      </c>
      <c r="F532">
        <v>9.1191999999999993</v>
      </c>
      <c r="G532">
        <v>0.94669999999999999</v>
      </c>
      <c r="H532">
        <v>10.065899999999999</v>
      </c>
      <c r="I532">
        <v>8.1724999999999994</v>
      </c>
      <c r="J532">
        <v>10.0162</v>
      </c>
      <c r="K532">
        <v>0.30819999999999997</v>
      </c>
      <c r="L532">
        <v>10.324400000000001</v>
      </c>
      <c r="M532">
        <v>9.7080000000000002</v>
      </c>
      <c r="N532">
        <v>9.73</v>
      </c>
      <c r="O532">
        <v>0</v>
      </c>
      <c r="P532">
        <v>9.73</v>
      </c>
      <c r="Q532">
        <v>9.73</v>
      </c>
    </row>
    <row r="533" spans="1:17" x14ac:dyDescent="0.3">
      <c r="A533" t="s">
        <v>3328</v>
      </c>
      <c r="B533">
        <v>6.5114999999999998</v>
      </c>
      <c r="C533">
        <v>0.84850000000000003</v>
      </c>
      <c r="D533">
        <v>7.36</v>
      </c>
      <c r="E533">
        <v>5.6630000000000003</v>
      </c>
      <c r="F533">
        <v>8.9654000000000007</v>
      </c>
      <c r="G533">
        <v>0.85209999999999997</v>
      </c>
      <c r="H533">
        <v>9.8175000000000008</v>
      </c>
      <c r="I533">
        <v>8.1133000000000006</v>
      </c>
      <c r="J533">
        <v>10.063800000000001</v>
      </c>
      <c r="K533">
        <v>0.30819999999999997</v>
      </c>
      <c r="L533">
        <v>10.372</v>
      </c>
      <c r="M533">
        <v>9.7555999999999994</v>
      </c>
      <c r="N533">
        <v>9.73</v>
      </c>
      <c r="O533">
        <v>0</v>
      </c>
      <c r="P533">
        <v>9.73</v>
      </c>
      <c r="Q533">
        <v>9.73</v>
      </c>
    </row>
    <row r="534" spans="1:17" x14ac:dyDescent="0.3">
      <c r="A534" t="s">
        <v>3426</v>
      </c>
      <c r="B534">
        <v>56.869199999999999</v>
      </c>
      <c r="C534">
        <v>0.79879999999999995</v>
      </c>
      <c r="D534">
        <v>57.667999999999999</v>
      </c>
      <c r="E534">
        <v>56.070399999999999</v>
      </c>
      <c r="F534">
        <v>67.9315</v>
      </c>
      <c r="G534">
        <v>3.1858</v>
      </c>
      <c r="H534">
        <v>71.1173</v>
      </c>
      <c r="I534">
        <v>64.745699999999999</v>
      </c>
      <c r="J534">
        <v>73.392300000000006</v>
      </c>
      <c r="K534">
        <v>2.0909</v>
      </c>
      <c r="L534">
        <v>75.483199999999997</v>
      </c>
      <c r="M534">
        <v>71.301400000000001</v>
      </c>
      <c r="N534">
        <v>76.790000000000006</v>
      </c>
      <c r="O534">
        <v>0</v>
      </c>
      <c r="P534">
        <v>76.790000000000006</v>
      </c>
      <c r="Q534">
        <v>76.790000000000006</v>
      </c>
    </row>
    <row r="535" spans="1:17" x14ac:dyDescent="0.3">
      <c r="A535" t="s">
        <v>3626</v>
      </c>
      <c r="B535">
        <v>36.590000000000003</v>
      </c>
      <c r="C535">
        <v>0</v>
      </c>
      <c r="D535">
        <v>36.590000000000003</v>
      </c>
      <c r="E535">
        <v>36.590000000000003</v>
      </c>
      <c r="F535">
        <v>38.8767</v>
      </c>
      <c r="G535">
        <v>1.5244</v>
      </c>
      <c r="H535">
        <v>40.4011</v>
      </c>
      <c r="I535">
        <v>37.3523</v>
      </c>
      <c r="J535">
        <v>40.53</v>
      </c>
      <c r="K535">
        <v>0</v>
      </c>
      <c r="L535">
        <v>40.53</v>
      </c>
      <c r="M535">
        <v>40.53</v>
      </c>
      <c r="N535">
        <v>42.325000000000003</v>
      </c>
      <c r="O535">
        <v>11.8025</v>
      </c>
      <c r="P535">
        <v>54.127499999999998</v>
      </c>
      <c r="Q535">
        <v>30.522500000000001</v>
      </c>
    </row>
    <row r="536" spans="1:17" x14ac:dyDescent="0.3">
      <c r="A536" t="s">
        <v>4376</v>
      </c>
      <c r="B536">
        <v>151.19919999999999</v>
      </c>
      <c r="C536">
        <v>13.3704</v>
      </c>
      <c r="D536">
        <v>164.56960000000001</v>
      </c>
      <c r="E536">
        <v>137.8288</v>
      </c>
      <c r="F536">
        <v>153.68860000000001</v>
      </c>
      <c r="G536">
        <v>20.884699999999999</v>
      </c>
      <c r="H536">
        <v>174.57329999999999</v>
      </c>
      <c r="I536">
        <v>132.8039</v>
      </c>
      <c r="J536">
        <v>170.21459999999999</v>
      </c>
      <c r="K536">
        <v>2.8885000000000001</v>
      </c>
      <c r="L536">
        <v>173.10310000000001</v>
      </c>
      <c r="M536">
        <v>167.3261</v>
      </c>
      <c r="N536">
        <v>161.3092</v>
      </c>
      <c r="O536">
        <v>24.084499999999998</v>
      </c>
      <c r="P536">
        <v>185.3937</v>
      </c>
      <c r="Q536">
        <v>137.22470000000001</v>
      </c>
    </row>
    <row r="537" spans="1:17" x14ac:dyDescent="0.3">
      <c r="A537" t="s">
        <v>4377</v>
      </c>
      <c r="B537">
        <v>112.63</v>
      </c>
      <c r="C537">
        <v>2.88</v>
      </c>
      <c r="D537">
        <v>115.51</v>
      </c>
      <c r="E537">
        <v>109.75</v>
      </c>
      <c r="F537">
        <v>123.8023</v>
      </c>
      <c r="G537">
        <v>5.9909999999999997</v>
      </c>
      <c r="H537">
        <v>129.79329999999999</v>
      </c>
      <c r="I537">
        <v>117.8113</v>
      </c>
      <c r="J537">
        <v>124.4631</v>
      </c>
      <c r="K537">
        <v>3.6581999999999999</v>
      </c>
      <c r="L537">
        <v>128.12129999999999</v>
      </c>
      <c r="M537">
        <v>120.8049</v>
      </c>
      <c r="N537">
        <v>124.2046</v>
      </c>
      <c r="O537">
        <v>2.8380999999999998</v>
      </c>
      <c r="P537">
        <v>127.0427</v>
      </c>
      <c r="Q537">
        <v>121.3665</v>
      </c>
    </row>
    <row r="538" spans="1:17" x14ac:dyDescent="0.3">
      <c r="A538" t="s">
        <v>3329</v>
      </c>
      <c r="B538">
        <v>8.4184999999999999</v>
      </c>
      <c r="C538">
        <v>1.8149999999999999</v>
      </c>
      <c r="D538">
        <v>10.233499999999999</v>
      </c>
      <c r="E538">
        <v>6.6035000000000004</v>
      </c>
      <c r="F538">
        <v>9.1191999999999993</v>
      </c>
      <c r="G538">
        <v>0.94669999999999999</v>
      </c>
      <c r="H538">
        <v>10.065899999999999</v>
      </c>
      <c r="I538">
        <v>8.1724999999999994</v>
      </c>
      <c r="J538">
        <v>10.0162</v>
      </c>
      <c r="K538">
        <v>0.30819999999999997</v>
      </c>
      <c r="L538">
        <v>10.324400000000001</v>
      </c>
      <c r="M538">
        <v>9.7080000000000002</v>
      </c>
      <c r="N538">
        <v>9.73</v>
      </c>
      <c r="O538">
        <v>0</v>
      </c>
      <c r="P538">
        <v>9.73</v>
      </c>
      <c r="Q538">
        <v>9.73</v>
      </c>
    </row>
    <row r="539" spans="1:17" x14ac:dyDescent="0.3">
      <c r="A539" t="s">
        <v>3331</v>
      </c>
      <c r="B539">
        <v>8.8177000000000003</v>
      </c>
      <c r="C539">
        <v>1.8883000000000001</v>
      </c>
      <c r="D539">
        <v>10.706</v>
      </c>
      <c r="E539">
        <v>6.9294000000000002</v>
      </c>
      <c r="F539">
        <v>8.9654000000000007</v>
      </c>
      <c r="G539">
        <v>0.85209999999999997</v>
      </c>
      <c r="H539">
        <v>9.8175000000000008</v>
      </c>
      <c r="I539">
        <v>8.1133000000000006</v>
      </c>
      <c r="J539">
        <v>10.063800000000001</v>
      </c>
      <c r="K539">
        <v>0.30819999999999997</v>
      </c>
      <c r="L539">
        <v>10.372</v>
      </c>
      <c r="M539">
        <v>9.7555999999999994</v>
      </c>
      <c r="N539">
        <v>9.73</v>
      </c>
      <c r="O539">
        <v>0</v>
      </c>
      <c r="P539">
        <v>9.73</v>
      </c>
      <c r="Q539">
        <v>9.73</v>
      </c>
    </row>
    <row r="540" spans="1:17" x14ac:dyDescent="0.3">
      <c r="A540" t="s">
        <v>3332</v>
      </c>
      <c r="B540">
        <v>202.42670000000001</v>
      </c>
      <c r="C540">
        <v>41.783299999999997</v>
      </c>
      <c r="D540">
        <v>244.21</v>
      </c>
      <c r="E540">
        <v>160.64340000000001</v>
      </c>
      <c r="F540">
        <v>37.143799999999999</v>
      </c>
      <c r="G540">
        <v>2.9289999999999998</v>
      </c>
      <c r="H540">
        <v>40.072800000000001</v>
      </c>
      <c r="I540">
        <v>34.214799999999997</v>
      </c>
      <c r="J540">
        <v>35.906199999999998</v>
      </c>
      <c r="K540">
        <v>0.30819999999999997</v>
      </c>
      <c r="L540">
        <v>36.214399999999998</v>
      </c>
      <c r="M540">
        <v>35.597999999999999</v>
      </c>
      <c r="N540">
        <v>35.619999999999997</v>
      </c>
      <c r="O540">
        <v>0</v>
      </c>
      <c r="P540">
        <v>35.619999999999997</v>
      </c>
      <c r="Q540">
        <v>35.619999999999997</v>
      </c>
    </row>
    <row r="541" spans="1:17" x14ac:dyDescent="0.3">
      <c r="A541" t="s">
        <v>3334</v>
      </c>
      <c r="B541">
        <v>95.220799999999997</v>
      </c>
      <c r="C541">
        <v>53.858899999999998</v>
      </c>
      <c r="D541">
        <v>149.0797</v>
      </c>
      <c r="E541">
        <v>41.361899999999999</v>
      </c>
      <c r="F541">
        <v>8.9654000000000007</v>
      </c>
      <c r="G541">
        <v>0.85209999999999997</v>
      </c>
      <c r="H541">
        <v>9.8175000000000008</v>
      </c>
      <c r="I541">
        <v>8.1133000000000006</v>
      </c>
      <c r="J541">
        <v>10.063800000000001</v>
      </c>
      <c r="K541">
        <v>0.30819999999999997</v>
      </c>
      <c r="L541">
        <v>10.372</v>
      </c>
      <c r="M541">
        <v>9.7555999999999994</v>
      </c>
      <c r="N541">
        <v>9.73</v>
      </c>
      <c r="O541">
        <v>0</v>
      </c>
      <c r="P541">
        <v>9.73</v>
      </c>
      <c r="Q541">
        <v>9.73</v>
      </c>
    </row>
    <row r="542" spans="1:17" x14ac:dyDescent="0.3">
      <c r="A542" t="s">
        <v>3335</v>
      </c>
      <c r="B542">
        <v>12.2323</v>
      </c>
      <c r="C542">
        <v>6.5090000000000003</v>
      </c>
      <c r="D542">
        <v>18.741299999999999</v>
      </c>
      <c r="E542">
        <v>5.7233000000000001</v>
      </c>
      <c r="F542">
        <v>9.1191999999999993</v>
      </c>
      <c r="G542">
        <v>0.94669999999999999</v>
      </c>
      <c r="H542">
        <v>10.065899999999999</v>
      </c>
      <c r="I542">
        <v>8.1724999999999994</v>
      </c>
      <c r="J542">
        <v>10.0162</v>
      </c>
      <c r="K542">
        <v>0.30819999999999997</v>
      </c>
      <c r="L542">
        <v>10.324400000000001</v>
      </c>
      <c r="M542">
        <v>9.7080000000000002</v>
      </c>
      <c r="N542">
        <v>9.73</v>
      </c>
      <c r="O542">
        <v>0</v>
      </c>
      <c r="P542">
        <v>9.73</v>
      </c>
      <c r="Q542">
        <v>9.73</v>
      </c>
    </row>
    <row r="543" spans="1:17" x14ac:dyDescent="0.3">
      <c r="A543" t="s">
        <v>3337</v>
      </c>
      <c r="B543">
        <v>6.5114999999999998</v>
      </c>
      <c r="C543">
        <v>0.84850000000000003</v>
      </c>
      <c r="D543">
        <v>7.36</v>
      </c>
      <c r="E543">
        <v>5.6630000000000003</v>
      </c>
      <c r="F543">
        <v>8.9654000000000007</v>
      </c>
      <c r="G543">
        <v>0.85209999999999997</v>
      </c>
      <c r="H543">
        <v>9.8175000000000008</v>
      </c>
      <c r="I543">
        <v>8.1133000000000006</v>
      </c>
      <c r="J543">
        <v>10.063800000000001</v>
      </c>
      <c r="K543">
        <v>0.30819999999999997</v>
      </c>
      <c r="L543">
        <v>10.372</v>
      </c>
      <c r="M543">
        <v>9.7555999999999994</v>
      </c>
      <c r="N543">
        <v>9.73</v>
      </c>
      <c r="O543">
        <v>0</v>
      </c>
      <c r="P543">
        <v>9.73</v>
      </c>
      <c r="Q543">
        <v>9.73</v>
      </c>
    </row>
    <row r="544" spans="1:17" x14ac:dyDescent="0.3">
      <c r="A544" t="s">
        <v>3467</v>
      </c>
      <c r="B544">
        <v>20</v>
      </c>
      <c r="C544">
        <v>0</v>
      </c>
      <c r="D544">
        <v>20</v>
      </c>
      <c r="E544">
        <v>20</v>
      </c>
      <c r="F544">
        <v>20</v>
      </c>
      <c r="G544">
        <v>0</v>
      </c>
      <c r="H544">
        <v>20</v>
      </c>
      <c r="I544">
        <v>20</v>
      </c>
      <c r="J544">
        <v>20</v>
      </c>
      <c r="K544">
        <v>0</v>
      </c>
      <c r="L544">
        <v>20</v>
      </c>
      <c r="M544">
        <v>20</v>
      </c>
      <c r="N544">
        <v>18.836400000000001</v>
      </c>
      <c r="O544">
        <v>2.1608999999999998</v>
      </c>
      <c r="P544">
        <v>20.997299999999999</v>
      </c>
      <c r="Q544">
        <v>16.6755</v>
      </c>
    </row>
    <row r="545" spans="1:17" x14ac:dyDescent="0.3">
      <c r="A545" t="s">
        <v>3338</v>
      </c>
      <c r="B545">
        <v>217.5615</v>
      </c>
      <c r="C545">
        <v>40.335500000000003</v>
      </c>
      <c r="D545">
        <v>257.89699999999999</v>
      </c>
      <c r="E545">
        <v>177.226</v>
      </c>
      <c r="F545">
        <v>205.09620000000001</v>
      </c>
      <c r="G545">
        <v>30.045400000000001</v>
      </c>
      <c r="H545">
        <v>235.14160000000001</v>
      </c>
      <c r="I545">
        <v>175.05080000000001</v>
      </c>
      <c r="J545">
        <v>193.57919999999999</v>
      </c>
      <c r="K545">
        <v>15.7342</v>
      </c>
      <c r="L545">
        <v>209.3134</v>
      </c>
      <c r="M545">
        <v>177.845</v>
      </c>
      <c r="N545">
        <v>198.4854</v>
      </c>
      <c r="O545">
        <v>26.248999999999999</v>
      </c>
      <c r="P545">
        <v>224.73439999999999</v>
      </c>
      <c r="Q545">
        <v>172.2364</v>
      </c>
    </row>
    <row r="546" spans="1:17" x14ac:dyDescent="0.3">
      <c r="A546" t="s">
        <v>3340</v>
      </c>
      <c r="B546">
        <v>155.28149999999999</v>
      </c>
      <c r="C546">
        <v>61.179099999999998</v>
      </c>
      <c r="D546">
        <v>216.4606</v>
      </c>
      <c r="E546">
        <v>94.102400000000003</v>
      </c>
      <c r="F546">
        <v>146.7423</v>
      </c>
      <c r="G546">
        <v>25.676400000000001</v>
      </c>
      <c r="H546">
        <v>172.4187</v>
      </c>
      <c r="I546">
        <v>121.0659</v>
      </c>
      <c r="J546">
        <v>162.94309999999999</v>
      </c>
      <c r="K546">
        <v>8.7529000000000003</v>
      </c>
      <c r="L546">
        <v>171.696</v>
      </c>
      <c r="M546">
        <v>154.1902</v>
      </c>
      <c r="N546">
        <v>162.08920000000001</v>
      </c>
      <c r="O546">
        <v>15.5915</v>
      </c>
      <c r="P546">
        <v>177.6807</v>
      </c>
      <c r="Q546">
        <v>146.49770000000001</v>
      </c>
    </row>
    <row r="547" spans="1:17" x14ac:dyDescent="0.3">
      <c r="A547" t="s">
        <v>3708</v>
      </c>
      <c r="B547">
        <v>109.75620000000001</v>
      </c>
      <c r="C547">
        <v>2.9822000000000002</v>
      </c>
      <c r="D547">
        <v>112.7384</v>
      </c>
      <c r="E547">
        <v>106.774</v>
      </c>
      <c r="F547">
        <v>116.3892</v>
      </c>
      <c r="G547">
        <v>0.94669999999999999</v>
      </c>
      <c r="H547">
        <v>117.3359</v>
      </c>
      <c r="I547">
        <v>115.4425</v>
      </c>
      <c r="J547">
        <v>117.28619999999999</v>
      </c>
      <c r="K547">
        <v>0.30819999999999997</v>
      </c>
      <c r="L547">
        <v>117.59439999999999</v>
      </c>
      <c r="M547">
        <v>116.97799999999999</v>
      </c>
      <c r="N547">
        <v>117</v>
      </c>
      <c r="O547">
        <v>0</v>
      </c>
      <c r="P547">
        <v>117</v>
      </c>
      <c r="Q547">
        <v>117</v>
      </c>
    </row>
    <row r="548" spans="1:17" x14ac:dyDescent="0.3">
      <c r="A548" t="s">
        <v>3709</v>
      </c>
      <c r="B548">
        <v>32.025399999999998</v>
      </c>
      <c r="C548">
        <v>1.0864</v>
      </c>
      <c r="D548">
        <v>33.111800000000002</v>
      </c>
      <c r="E548">
        <v>30.939</v>
      </c>
      <c r="F548">
        <v>37.279200000000003</v>
      </c>
      <c r="G548">
        <v>0.94669999999999999</v>
      </c>
      <c r="H548">
        <v>38.225900000000003</v>
      </c>
      <c r="I548">
        <v>36.332500000000003</v>
      </c>
      <c r="J548">
        <v>38.176200000000001</v>
      </c>
      <c r="K548">
        <v>0.30819999999999997</v>
      </c>
      <c r="L548">
        <v>38.484400000000001</v>
      </c>
      <c r="M548">
        <v>37.868000000000002</v>
      </c>
      <c r="N548">
        <v>37.89</v>
      </c>
      <c r="O548">
        <v>0</v>
      </c>
      <c r="P548">
        <v>37.89</v>
      </c>
      <c r="Q548">
        <v>37.89</v>
      </c>
    </row>
    <row r="549" spans="1:17" x14ac:dyDescent="0.3">
      <c r="A549" t="s">
        <v>4380</v>
      </c>
      <c r="B549">
        <v>96.614599999999996</v>
      </c>
      <c r="C549">
        <v>2.8451</v>
      </c>
      <c r="D549">
        <v>99.459699999999998</v>
      </c>
      <c r="E549">
        <v>93.769499999999994</v>
      </c>
      <c r="F549">
        <v>108.1023</v>
      </c>
      <c r="G549">
        <v>6.9882999999999997</v>
      </c>
      <c r="H549">
        <v>115.09059999999999</v>
      </c>
      <c r="I549">
        <v>101.114</v>
      </c>
      <c r="J549">
        <v>114.25539999999999</v>
      </c>
      <c r="K549">
        <v>5.0594999999999999</v>
      </c>
      <c r="L549">
        <v>119.31489999999999</v>
      </c>
      <c r="M549">
        <v>109.19589999999999</v>
      </c>
      <c r="N549">
        <v>112.36539999999999</v>
      </c>
      <c r="O549">
        <v>2.4603999999999999</v>
      </c>
      <c r="P549">
        <v>114.8258</v>
      </c>
      <c r="Q549">
        <v>109.905</v>
      </c>
    </row>
    <row r="550" spans="1:17" x14ac:dyDescent="0.3">
      <c r="A550" t="s">
        <v>4382</v>
      </c>
      <c r="B550">
        <v>183.51079999999999</v>
      </c>
      <c r="C550">
        <v>11.2219</v>
      </c>
      <c r="D550">
        <v>194.73269999999999</v>
      </c>
      <c r="E550">
        <v>172.28890000000001</v>
      </c>
      <c r="F550">
        <v>168.4177</v>
      </c>
      <c r="G550">
        <v>10.565200000000001</v>
      </c>
      <c r="H550">
        <v>178.9829</v>
      </c>
      <c r="I550">
        <v>157.85249999999999</v>
      </c>
      <c r="J550">
        <v>162.55770000000001</v>
      </c>
      <c r="K550">
        <v>3.0066999999999999</v>
      </c>
      <c r="L550">
        <v>165.56440000000001</v>
      </c>
      <c r="M550">
        <v>159.55099999999999</v>
      </c>
      <c r="N550">
        <v>164.15690000000001</v>
      </c>
      <c r="O550">
        <v>5.9198000000000004</v>
      </c>
      <c r="P550">
        <v>170.07669999999999</v>
      </c>
      <c r="Q550">
        <v>158.2371</v>
      </c>
    </row>
    <row r="551" spans="1:17" x14ac:dyDescent="0.3">
      <c r="A551" t="s">
        <v>3500</v>
      </c>
      <c r="B551">
        <v>10.039999999999999</v>
      </c>
      <c r="C551">
        <v>0.87690000000000001</v>
      </c>
      <c r="D551">
        <v>10.9169</v>
      </c>
      <c r="E551">
        <v>9.1631</v>
      </c>
      <c r="F551">
        <v>14.0992</v>
      </c>
      <c r="G551">
        <v>0.94669999999999999</v>
      </c>
      <c r="H551">
        <v>15.0459</v>
      </c>
      <c r="I551">
        <v>13.1525</v>
      </c>
      <c r="J551">
        <v>14.9962</v>
      </c>
      <c r="K551">
        <v>0.30819999999999997</v>
      </c>
      <c r="L551">
        <v>15.304399999999999</v>
      </c>
      <c r="M551">
        <v>14.688000000000001</v>
      </c>
      <c r="N551">
        <v>14.71</v>
      </c>
      <c r="O551">
        <v>0</v>
      </c>
      <c r="P551">
        <v>14.71</v>
      </c>
      <c r="Q551">
        <v>14.71</v>
      </c>
    </row>
    <row r="552" spans="1:17" x14ac:dyDescent="0.3">
      <c r="A552" t="s">
        <v>4384</v>
      </c>
      <c r="B552">
        <v>79.33</v>
      </c>
      <c r="C552">
        <v>0</v>
      </c>
      <c r="D552">
        <v>79.33</v>
      </c>
      <c r="E552">
        <v>79.33</v>
      </c>
      <c r="F552">
        <v>89.247500000000002</v>
      </c>
      <c r="G552">
        <v>10.901199999999999</v>
      </c>
      <c r="H552">
        <v>100.14870000000001</v>
      </c>
      <c r="I552">
        <v>78.346299999999999</v>
      </c>
      <c r="J552">
        <v>84.465000000000003</v>
      </c>
      <c r="K552">
        <v>0.33500000000000002</v>
      </c>
      <c r="L552">
        <v>84.8</v>
      </c>
      <c r="M552">
        <v>84.13</v>
      </c>
      <c r="N552">
        <v>84.13</v>
      </c>
      <c r="O552">
        <v>0</v>
      </c>
      <c r="P552">
        <v>84.13</v>
      </c>
      <c r="Q552">
        <v>84.13</v>
      </c>
    </row>
    <row r="553" spans="1:17" x14ac:dyDescent="0.3">
      <c r="A553" t="s">
        <v>4385</v>
      </c>
      <c r="B553">
        <v>118.9662</v>
      </c>
      <c r="C553">
        <v>3.5200999999999998</v>
      </c>
      <c r="D553">
        <v>122.4863</v>
      </c>
      <c r="E553">
        <v>115.4461</v>
      </c>
      <c r="F553">
        <v>133.77000000000001</v>
      </c>
      <c r="G553">
        <v>5.3815</v>
      </c>
      <c r="H553">
        <v>139.1515</v>
      </c>
      <c r="I553">
        <v>128.38849999999999</v>
      </c>
      <c r="J553">
        <v>134.07149999999999</v>
      </c>
      <c r="K553">
        <v>0.43240000000000001</v>
      </c>
      <c r="L553">
        <v>134.50389999999999</v>
      </c>
      <c r="M553">
        <v>133.63910000000001</v>
      </c>
      <c r="N553">
        <v>129.67920000000001</v>
      </c>
      <c r="O553">
        <v>4.9070999999999998</v>
      </c>
      <c r="P553">
        <v>134.58629999999999</v>
      </c>
      <c r="Q553">
        <v>124.77209999999999</v>
      </c>
    </row>
    <row r="554" spans="1:17" x14ac:dyDescent="0.3">
      <c r="A554" t="s">
        <v>3711</v>
      </c>
      <c r="B554">
        <v>48.406199999999998</v>
      </c>
      <c r="C554">
        <v>1.4869000000000001</v>
      </c>
      <c r="D554">
        <v>49.893099999999997</v>
      </c>
      <c r="E554">
        <v>46.9193</v>
      </c>
      <c r="F554">
        <v>53.949199999999998</v>
      </c>
      <c r="G554">
        <v>0.94669999999999999</v>
      </c>
      <c r="H554">
        <v>54.895899999999997</v>
      </c>
      <c r="I554">
        <v>53.002499999999998</v>
      </c>
      <c r="J554">
        <v>54.846200000000003</v>
      </c>
      <c r="K554">
        <v>0.30819999999999997</v>
      </c>
      <c r="L554">
        <v>55.154400000000003</v>
      </c>
      <c r="M554">
        <v>54.537999999999997</v>
      </c>
      <c r="N554">
        <v>54.56</v>
      </c>
      <c r="O554">
        <v>0</v>
      </c>
      <c r="P554">
        <v>54.56</v>
      </c>
      <c r="Q554">
        <v>54.56</v>
      </c>
    </row>
    <row r="555" spans="1:17" x14ac:dyDescent="0.3">
      <c r="A555" t="s">
        <v>4387</v>
      </c>
      <c r="B555">
        <v>41.779200000000003</v>
      </c>
      <c r="C555">
        <v>0.79879999999999995</v>
      </c>
      <c r="D555">
        <v>42.578000000000003</v>
      </c>
      <c r="E555">
        <v>40.980400000000003</v>
      </c>
      <c r="F555">
        <v>46.644599999999997</v>
      </c>
      <c r="G555">
        <v>1.9811000000000001</v>
      </c>
      <c r="H555">
        <v>48.625700000000002</v>
      </c>
      <c r="I555">
        <v>44.663499999999999</v>
      </c>
      <c r="J555">
        <v>48.778500000000001</v>
      </c>
      <c r="K555">
        <v>0.40760000000000002</v>
      </c>
      <c r="L555">
        <v>49.186100000000003</v>
      </c>
      <c r="M555">
        <v>48.370899999999999</v>
      </c>
      <c r="N555">
        <v>48.4</v>
      </c>
      <c r="O555">
        <v>0</v>
      </c>
      <c r="P555">
        <v>48.4</v>
      </c>
      <c r="Q555">
        <v>48.4</v>
      </c>
    </row>
    <row r="556" spans="1:17" x14ac:dyDescent="0.3">
      <c r="A556" t="s">
        <v>3712</v>
      </c>
      <c r="B556">
        <v>25.135400000000001</v>
      </c>
      <c r="C556">
        <v>0.99909999999999999</v>
      </c>
      <c r="D556">
        <v>26.134499999999999</v>
      </c>
      <c r="E556">
        <v>24.136299999999999</v>
      </c>
      <c r="F556">
        <v>29.523099999999999</v>
      </c>
      <c r="G556">
        <v>2.3940999999999999</v>
      </c>
      <c r="H556">
        <v>31.917200000000001</v>
      </c>
      <c r="I556">
        <v>27.129000000000001</v>
      </c>
      <c r="J556">
        <v>32.116199999999999</v>
      </c>
      <c r="K556">
        <v>0.30819999999999997</v>
      </c>
      <c r="L556">
        <v>32.424399999999999</v>
      </c>
      <c r="M556">
        <v>31.808</v>
      </c>
      <c r="N556">
        <v>31.83</v>
      </c>
      <c r="O556">
        <v>0</v>
      </c>
      <c r="P556">
        <v>31.83</v>
      </c>
      <c r="Q556">
        <v>31.83</v>
      </c>
    </row>
    <row r="557" spans="1:17" x14ac:dyDescent="0.3">
      <c r="A557" t="s">
        <v>3713</v>
      </c>
      <c r="B557">
        <v>71.759200000000007</v>
      </c>
      <c r="C557">
        <v>0.79879999999999995</v>
      </c>
      <c r="D557">
        <v>72.558000000000007</v>
      </c>
      <c r="E557">
        <v>70.960400000000007</v>
      </c>
      <c r="F557">
        <v>75.3977</v>
      </c>
      <c r="G557">
        <v>2.3479000000000001</v>
      </c>
      <c r="H557">
        <v>77.745599999999996</v>
      </c>
      <c r="I557">
        <v>73.049800000000005</v>
      </c>
      <c r="J557">
        <v>92.152299999999997</v>
      </c>
      <c r="K557">
        <v>12.6663</v>
      </c>
      <c r="L557">
        <v>104.8186</v>
      </c>
      <c r="M557">
        <v>79.486000000000004</v>
      </c>
      <c r="N557">
        <v>120.5783</v>
      </c>
      <c r="O557">
        <v>59.8172</v>
      </c>
      <c r="P557">
        <v>180.3955</v>
      </c>
      <c r="Q557">
        <v>60.761099999999999</v>
      </c>
    </row>
    <row r="558" spans="1:17" x14ac:dyDescent="0.3">
      <c r="A558" t="s">
        <v>4308</v>
      </c>
      <c r="B558">
        <v>17.2</v>
      </c>
      <c r="C558">
        <v>0</v>
      </c>
      <c r="D558">
        <v>17.2</v>
      </c>
      <c r="E558">
        <v>17.2</v>
      </c>
    </row>
    <row r="559" spans="1:17" x14ac:dyDescent="0.3">
      <c r="A559" t="s">
        <v>4389</v>
      </c>
      <c r="B559">
        <v>63.285699999999999</v>
      </c>
      <c r="C559">
        <v>15.801600000000001</v>
      </c>
      <c r="D559">
        <v>79.087299999999999</v>
      </c>
      <c r="E559">
        <v>47.484099999999998</v>
      </c>
      <c r="F559">
        <v>78.658799999999999</v>
      </c>
      <c r="G559">
        <v>10.866199999999999</v>
      </c>
      <c r="H559">
        <v>89.525000000000006</v>
      </c>
      <c r="I559">
        <v>67.792599999999993</v>
      </c>
      <c r="J559">
        <v>90.395700000000005</v>
      </c>
      <c r="K559">
        <v>0.40649999999999997</v>
      </c>
      <c r="L559">
        <v>90.802199999999999</v>
      </c>
      <c r="M559">
        <v>89.989199999999997</v>
      </c>
      <c r="N559">
        <v>90.04</v>
      </c>
      <c r="O559">
        <v>0</v>
      </c>
      <c r="P559">
        <v>90.04</v>
      </c>
      <c r="Q559">
        <v>90.04</v>
      </c>
    </row>
    <row r="560" spans="1:17" x14ac:dyDescent="0.3">
      <c r="A560" t="s">
        <v>4390</v>
      </c>
      <c r="B560">
        <v>84.624600000000001</v>
      </c>
      <c r="C560">
        <v>11.5518</v>
      </c>
      <c r="D560">
        <v>96.176400000000001</v>
      </c>
      <c r="E560">
        <v>73.072800000000001</v>
      </c>
      <c r="F560">
        <v>100.99079999999999</v>
      </c>
      <c r="G560">
        <v>10.4613</v>
      </c>
      <c r="H560">
        <v>111.4521</v>
      </c>
      <c r="I560">
        <v>90.529499999999999</v>
      </c>
      <c r="J560">
        <v>103.2131</v>
      </c>
      <c r="K560">
        <v>17.8263</v>
      </c>
      <c r="L560">
        <v>121.0394</v>
      </c>
      <c r="M560">
        <v>85.386799999999994</v>
      </c>
      <c r="N560">
        <v>108.30459999999999</v>
      </c>
      <c r="O560">
        <v>24.180900000000001</v>
      </c>
      <c r="P560">
        <v>132.4855</v>
      </c>
      <c r="Q560">
        <v>84.123699999999999</v>
      </c>
    </row>
    <row r="561" spans="1:17" x14ac:dyDescent="0.3">
      <c r="A561" t="s">
        <v>4391</v>
      </c>
      <c r="B561">
        <v>48.2333</v>
      </c>
      <c r="C561">
        <v>17.305599999999998</v>
      </c>
      <c r="D561">
        <v>65.538899999999998</v>
      </c>
      <c r="E561">
        <v>30.927700000000002</v>
      </c>
      <c r="F561">
        <v>39.435699999999997</v>
      </c>
      <c r="G561">
        <v>0.55100000000000005</v>
      </c>
      <c r="H561">
        <v>39.986699999999999</v>
      </c>
      <c r="I561">
        <v>38.884700000000002</v>
      </c>
      <c r="J561">
        <v>41.316699999999997</v>
      </c>
      <c r="K561">
        <v>0.61109999999999998</v>
      </c>
      <c r="L561">
        <v>41.927799999999998</v>
      </c>
      <c r="M561">
        <v>40.705599999999997</v>
      </c>
      <c r="N561">
        <v>71.564300000000003</v>
      </c>
      <c r="O561">
        <v>42.734699999999997</v>
      </c>
      <c r="P561">
        <v>114.29900000000001</v>
      </c>
      <c r="Q561">
        <v>28.829599999999999</v>
      </c>
    </row>
    <row r="562" spans="1:17" x14ac:dyDescent="0.3">
      <c r="A562" t="s">
        <v>4392</v>
      </c>
      <c r="B562">
        <v>69.966899999999995</v>
      </c>
      <c r="C562">
        <v>5.5789</v>
      </c>
      <c r="D562">
        <v>75.5458</v>
      </c>
      <c r="E562">
        <v>64.388000000000005</v>
      </c>
      <c r="F562">
        <v>74.690799999999996</v>
      </c>
      <c r="G562">
        <v>8.6489999999999991</v>
      </c>
      <c r="H562">
        <v>83.339799999999997</v>
      </c>
      <c r="I562">
        <v>66.041799999999995</v>
      </c>
      <c r="J562">
        <v>88.396199999999993</v>
      </c>
      <c r="K562">
        <v>24.6602</v>
      </c>
      <c r="L562">
        <v>113.0564</v>
      </c>
      <c r="M562">
        <v>63.735999999999997</v>
      </c>
      <c r="N562">
        <v>82.622100000000003</v>
      </c>
      <c r="O562">
        <v>19.803100000000001</v>
      </c>
      <c r="P562">
        <v>102.4252</v>
      </c>
      <c r="Q562">
        <v>62.819000000000003</v>
      </c>
    </row>
    <row r="563" spans="1:17" x14ac:dyDescent="0.3">
      <c r="A563" t="s">
        <v>4393</v>
      </c>
      <c r="B563">
        <v>32.21</v>
      </c>
      <c r="C563">
        <v>5.1692</v>
      </c>
      <c r="D563">
        <v>37.379199999999997</v>
      </c>
      <c r="E563">
        <v>27.040800000000001</v>
      </c>
      <c r="F563">
        <v>42.035400000000003</v>
      </c>
      <c r="G563">
        <v>13.5168</v>
      </c>
      <c r="H563">
        <v>55.552199999999999</v>
      </c>
      <c r="I563">
        <v>28.518599999999999</v>
      </c>
      <c r="J563">
        <v>54.702500000000001</v>
      </c>
      <c r="K563">
        <v>24.058299999999999</v>
      </c>
      <c r="L563">
        <v>78.760800000000003</v>
      </c>
      <c r="M563">
        <v>30.644200000000001</v>
      </c>
      <c r="N563">
        <v>47.006900000000002</v>
      </c>
      <c r="O563">
        <v>13.809699999999999</v>
      </c>
      <c r="P563">
        <v>60.816600000000001</v>
      </c>
      <c r="Q563">
        <v>33.197200000000002</v>
      </c>
    </row>
    <row r="564" spans="1:17" x14ac:dyDescent="0.3">
      <c r="A564" t="s">
        <v>4394</v>
      </c>
      <c r="B564">
        <v>50.569200000000002</v>
      </c>
      <c r="C564">
        <v>5.6700999999999997</v>
      </c>
      <c r="D564">
        <v>56.2393</v>
      </c>
      <c r="E564">
        <v>44.899099999999997</v>
      </c>
      <c r="F564">
        <v>54.909300000000002</v>
      </c>
      <c r="G564">
        <v>12.649100000000001</v>
      </c>
      <c r="H564">
        <v>67.558400000000006</v>
      </c>
      <c r="I564">
        <v>42.260199999999998</v>
      </c>
      <c r="J564">
        <v>90.782899999999998</v>
      </c>
      <c r="K564">
        <v>36.8384</v>
      </c>
      <c r="L564">
        <v>127.62130000000001</v>
      </c>
      <c r="M564">
        <v>53.944499999999998</v>
      </c>
      <c r="N564">
        <v>84.064599999999999</v>
      </c>
      <c r="O564">
        <v>26.575500000000002</v>
      </c>
      <c r="P564">
        <v>110.6401</v>
      </c>
      <c r="Q564">
        <v>57.489100000000001</v>
      </c>
    </row>
    <row r="565" spans="1:17" x14ac:dyDescent="0.3">
      <c r="A565" t="s">
        <v>3714</v>
      </c>
      <c r="B565">
        <v>26.6615</v>
      </c>
      <c r="C565">
        <v>0.85629999999999995</v>
      </c>
      <c r="D565">
        <v>27.517800000000001</v>
      </c>
      <c r="E565">
        <v>25.805199999999999</v>
      </c>
      <c r="F565">
        <v>28.016400000000001</v>
      </c>
      <c r="G565">
        <v>3.5733000000000001</v>
      </c>
      <c r="H565">
        <v>31.589700000000001</v>
      </c>
      <c r="I565">
        <v>24.443100000000001</v>
      </c>
      <c r="J565">
        <v>40.925400000000003</v>
      </c>
      <c r="K565">
        <v>2.1032000000000002</v>
      </c>
      <c r="L565">
        <v>43.028599999999997</v>
      </c>
      <c r="M565">
        <v>38.822200000000002</v>
      </c>
      <c r="N565">
        <v>37.33</v>
      </c>
      <c r="O565">
        <v>2.31</v>
      </c>
      <c r="P565">
        <v>39.64</v>
      </c>
      <c r="Q565">
        <v>35.020000000000003</v>
      </c>
    </row>
    <row r="566" spans="1:17" x14ac:dyDescent="0.3">
      <c r="A566" t="s">
        <v>3427</v>
      </c>
      <c r="B566">
        <v>66.831299999999999</v>
      </c>
      <c r="C566">
        <v>6.1970999999999998</v>
      </c>
      <c r="D566">
        <v>73.028400000000005</v>
      </c>
      <c r="E566">
        <v>60.6342</v>
      </c>
      <c r="F566">
        <v>74.716700000000003</v>
      </c>
      <c r="G566">
        <v>13.9969</v>
      </c>
      <c r="H566">
        <v>88.7136</v>
      </c>
      <c r="I566">
        <v>60.719799999999999</v>
      </c>
      <c r="J566">
        <v>101.154</v>
      </c>
      <c r="K566">
        <v>38.746899999999997</v>
      </c>
      <c r="L566">
        <v>139.90090000000001</v>
      </c>
      <c r="M566">
        <v>62.4071</v>
      </c>
      <c r="N566">
        <v>84.045299999999997</v>
      </c>
      <c r="O566">
        <v>13.216100000000001</v>
      </c>
      <c r="P566">
        <v>97.261399999999995</v>
      </c>
      <c r="Q566">
        <v>70.8292</v>
      </c>
    </row>
    <row r="567" spans="1:17" x14ac:dyDescent="0.3">
      <c r="A567" t="s">
        <v>4395</v>
      </c>
      <c r="B567">
        <v>59.43</v>
      </c>
      <c r="C567">
        <v>2.2000000000000002</v>
      </c>
      <c r="D567">
        <v>61.63</v>
      </c>
      <c r="E567">
        <v>57.23</v>
      </c>
    </row>
    <row r="568" spans="1:17" x14ac:dyDescent="0.3">
      <c r="A568" t="s">
        <v>4396</v>
      </c>
      <c r="B568">
        <v>54.545000000000002</v>
      </c>
      <c r="C568">
        <v>0.625</v>
      </c>
      <c r="D568">
        <v>55.17</v>
      </c>
      <c r="E568">
        <v>53.92</v>
      </c>
      <c r="F568">
        <v>59.122900000000001</v>
      </c>
      <c r="G568">
        <v>3.4750999999999999</v>
      </c>
      <c r="H568">
        <v>62.597999999999999</v>
      </c>
      <c r="I568">
        <v>55.647799999999997</v>
      </c>
      <c r="J568">
        <v>70.03</v>
      </c>
      <c r="K568">
        <v>0.39</v>
      </c>
      <c r="L568">
        <v>70.42</v>
      </c>
      <c r="M568">
        <v>69.64</v>
      </c>
      <c r="N568">
        <v>69.64</v>
      </c>
      <c r="O568">
        <v>0</v>
      </c>
      <c r="P568">
        <v>69.64</v>
      </c>
      <c r="Q568">
        <v>69.64</v>
      </c>
    </row>
    <row r="569" spans="1:17" x14ac:dyDescent="0.3">
      <c r="A569" t="s">
        <v>4359</v>
      </c>
      <c r="B569">
        <v>39.185000000000002</v>
      </c>
      <c r="C569">
        <v>7.4474999999999998</v>
      </c>
      <c r="D569">
        <v>46.6325</v>
      </c>
      <c r="E569">
        <v>31.737500000000001</v>
      </c>
      <c r="F569">
        <v>58.695</v>
      </c>
      <c r="G569">
        <v>2.9249999999999998</v>
      </c>
      <c r="H569">
        <v>61.62</v>
      </c>
      <c r="I569">
        <v>55.77</v>
      </c>
      <c r="J569">
        <v>59.933300000000003</v>
      </c>
      <c r="K569">
        <v>0.39560000000000001</v>
      </c>
      <c r="L569">
        <v>60.328899999999997</v>
      </c>
      <c r="M569">
        <v>59.537700000000001</v>
      </c>
      <c r="N569">
        <v>59.34</v>
      </c>
      <c r="O569">
        <v>0</v>
      </c>
      <c r="P569">
        <v>59.34</v>
      </c>
      <c r="Q569">
        <v>59.34</v>
      </c>
    </row>
    <row r="570" spans="1:17" x14ac:dyDescent="0.3">
      <c r="A570" t="s">
        <v>3717</v>
      </c>
      <c r="B570">
        <v>206.23769999999999</v>
      </c>
      <c r="C570">
        <v>7.8657000000000004</v>
      </c>
      <c r="D570">
        <v>214.10339999999999</v>
      </c>
      <c r="E570">
        <v>198.37200000000001</v>
      </c>
      <c r="F570">
        <v>259.02539999999999</v>
      </c>
      <c r="G570">
        <v>13.075699999999999</v>
      </c>
      <c r="H570">
        <v>272.10109999999997</v>
      </c>
      <c r="I570">
        <v>245.94970000000001</v>
      </c>
      <c r="J570">
        <v>243.28229999999999</v>
      </c>
      <c r="K570">
        <v>28.267900000000001</v>
      </c>
      <c r="L570">
        <v>271.55020000000002</v>
      </c>
      <c r="M570">
        <v>215.01439999999999</v>
      </c>
      <c r="N570">
        <v>236.68690000000001</v>
      </c>
      <c r="O570">
        <v>31.755099999999999</v>
      </c>
      <c r="P570">
        <v>268.44200000000001</v>
      </c>
      <c r="Q570">
        <v>204.93180000000001</v>
      </c>
    </row>
    <row r="571" spans="1:17" x14ac:dyDescent="0.3">
      <c r="A571" t="s">
        <v>3718</v>
      </c>
      <c r="B571">
        <v>121.7285</v>
      </c>
      <c r="C571">
        <v>16.600100000000001</v>
      </c>
      <c r="D571">
        <v>138.32859999999999</v>
      </c>
      <c r="E571">
        <v>105.1284</v>
      </c>
      <c r="F571">
        <v>139.42169999999999</v>
      </c>
      <c r="G571">
        <v>17.778300000000002</v>
      </c>
      <c r="H571">
        <v>157.19999999999999</v>
      </c>
      <c r="I571">
        <v>121.6434</v>
      </c>
      <c r="J571">
        <v>147.68459999999999</v>
      </c>
      <c r="K571">
        <v>18.2043</v>
      </c>
      <c r="L571">
        <v>165.88890000000001</v>
      </c>
      <c r="M571">
        <v>129.4803</v>
      </c>
      <c r="N571">
        <v>122.8267</v>
      </c>
      <c r="O571">
        <v>4.9288999999999996</v>
      </c>
      <c r="P571">
        <v>127.7556</v>
      </c>
      <c r="Q571">
        <v>117.8978</v>
      </c>
    </row>
    <row r="572" spans="1:17" x14ac:dyDescent="0.3">
      <c r="A572" t="s">
        <v>4397</v>
      </c>
      <c r="B572">
        <v>78.558300000000003</v>
      </c>
      <c r="C572">
        <v>20.674399999999999</v>
      </c>
      <c r="D572">
        <v>99.232699999999994</v>
      </c>
      <c r="E572">
        <v>57.883899999999997</v>
      </c>
      <c r="F572">
        <v>81.431700000000006</v>
      </c>
      <c r="G572">
        <v>20.258900000000001</v>
      </c>
      <c r="H572">
        <v>101.6906</v>
      </c>
      <c r="I572">
        <v>61.172800000000002</v>
      </c>
      <c r="J572">
        <v>97.674999999999997</v>
      </c>
      <c r="K572">
        <v>25.561699999999998</v>
      </c>
      <c r="L572">
        <v>123.2367</v>
      </c>
      <c r="M572">
        <v>72.113299999999995</v>
      </c>
      <c r="N572">
        <v>100.8814</v>
      </c>
      <c r="O572">
        <v>24.901199999999999</v>
      </c>
      <c r="P572">
        <v>125.7826</v>
      </c>
      <c r="Q572">
        <v>75.980199999999996</v>
      </c>
    </row>
    <row r="573" spans="1:17" x14ac:dyDescent="0.3">
      <c r="A573" t="s">
        <v>4398</v>
      </c>
      <c r="B573">
        <v>46.112900000000003</v>
      </c>
      <c r="C573">
        <v>0.91839999999999999</v>
      </c>
      <c r="D573">
        <v>47.031300000000002</v>
      </c>
      <c r="E573">
        <v>45.194499999999998</v>
      </c>
      <c r="F573">
        <v>49.716700000000003</v>
      </c>
      <c r="G573">
        <v>2.6621999999999999</v>
      </c>
      <c r="H573">
        <v>52.378900000000002</v>
      </c>
      <c r="I573">
        <v>47.054499999999997</v>
      </c>
      <c r="J573">
        <v>53.71</v>
      </c>
      <c r="K573">
        <v>0</v>
      </c>
      <c r="L573">
        <v>53.71</v>
      </c>
      <c r="M573">
        <v>53.71</v>
      </c>
      <c r="N573">
        <v>52.89</v>
      </c>
      <c r="O573">
        <v>0</v>
      </c>
      <c r="P573">
        <v>52.89</v>
      </c>
      <c r="Q573">
        <v>52.89</v>
      </c>
    </row>
    <row r="574" spans="1:17" x14ac:dyDescent="0.3">
      <c r="A574" t="s">
        <v>4399</v>
      </c>
      <c r="B574">
        <v>47.424199999999999</v>
      </c>
      <c r="C574">
        <v>17.5489</v>
      </c>
      <c r="D574">
        <v>64.973100000000002</v>
      </c>
      <c r="E574">
        <v>29.875299999999999</v>
      </c>
      <c r="F574">
        <v>55.166400000000003</v>
      </c>
      <c r="G574">
        <v>18.964500000000001</v>
      </c>
      <c r="H574">
        <v>74.130899999999997</v>
      </c>
      <c r="I574">
        <v>36.201900000000002</v>
      </c>
      <c r="J574">
        <v>63.664999999999999</v>
      </c>
      <c r="K574">
        <v>21.750699999999998</v>
      </c>
      <c r="L574">
        <v>85.415700000000001</v>
      </c>
      <c r="M574">
        <v>41.914299999999997</v>
      </c>
      <c r="N574">
        <v>65.946899999999999</v>
      </c>
      <c r="O574">
        <v>25.950500000000002</v>
      </c>
      <c r="P574">
        <v>91.897400000000005</v>
      </c>
      <c r="Q574">
        <v>39.996400000000001</v>
      </c>
    </row>
    <row r="575" spans="1:17" x14ac:dyDescent="0.3">
      <c r="A575" t="s">
        <v>4401</v>
      </c>
      <c r="B575">
        <v>72.219200000000001</v>
      </c>
      <c r="C575">
        <v>0.79879999999999995</v>
      </c>
      <c r="D575">
        <v>73.018000000000001</v>
      </c>
      <c r="E575">
        <v>71.420400000000001</v>
      </c>
      <c r="F575">
        <v>74.3292</v>
      </c>
      <c r="G575">
        <v>3.1943000000000001</v>
      </c>
      <c r="H575">
        <v>77.523499999999999</v>
      </c>
      <c r="I575">
        <v>71.134900000000002</v>
      </c>
      <c r="J575">
        <v>78.2346</v>
      </c>
      <c r="K575">
        <v>1.4791000000000001</v>
      </c>
      <c r="L575">
        <v>79.713700000000003</v>
      </c>
      <c r="M575">
        <v>76.755499999999998</v>
      </c>
      <c r="N575">
        <v>75.024199999999993</v>
      </c>
      <c r="O575">
        <v>4.8999999999999998E-3</v>
      </c>
      <c r="P575">
        <v>75.0291</v>
      </c>
      <c r="Q575">
        <v>75.019300000000001</v>
      </c>
    </row>
    <row r="576" spans="1:17" x14ac:dyDescent="0.3">
      <c r="A576" t="s">
        <v>4402</v>
      </c>
      <c r="B576">
        <v>79.200800000000001</v>
      </c>
      <c r="C576">
        <v>17.647200000000002</v>
      </c>
      <c r="D576">
        <v>96.847999999999999</v>
      </c>
      <c r="E576">
        <v>61.553600000000003</v>
      </c>
      <c r="F576">
        <v>88.042100000000005</v>
      </c>
      <c r="G576">
        <v>23.817</v>
      </c>
      <c r="H576">
        <v>111.8591</v>
      </c>
      <c r="I576">
        <v>64.225099999999998</v>
      </c>
      <c r="J576">
        <v>87.126900000000006</v>
      </c>
      <c r="K576">
        <v>21.549099999999999</v>
      </c>
      <c r="L576">
        <v>108.676</v>
      </c>
      <c r="M576">
        <v>65.577799999999996</v>
      </c>
      <c r="N576">
        <v>89.148499999999999</v>
      </c>
      <c r="O576">
        <v>22.317900000000002</v>
      </c>
      <c r="P576">
        <v>111.46639999999999</v>
      </c>
      <c r="Q576">
        <v>66.830600000000004</v>
      </c>
    </row>
    <row r="577" spans="1:17" x14ac:dyDescent="0.3">
      <c r="A577" t="s">
        <v>4120</v>
      </c>
      <c r="B577">
        <v>64.659199999999998</v>
      </c>
      <c r="C577">
        <v>0.79879999999999995</v>
      </c>
      <c r="D577">
        <v>65.457999999999998</v>
      </c>
      <c r="E577">
        <v>63.860399999999998</v>
      </c>
      <c r="F577">
        <v>108.8038</v>
      </c>
      <c r="G577">
        <v>61.290599999999998</v>
      </c>
      <c r="H577">
        <v>170.09440000000001</v>
      </c>
      <c r="I577">
        <v>47.513199999999998</v>
      </c>
      <c r="J577">
        <v>94.397900000000007</v>
      </c>
      <c r="K577">
        <v>22.2807</v>
      </c>
      <c r="L577">
        <v>116.6786</v>
      </c>
      <c r="M577">
        <v>72.117199999999997</v>
      </c>
      <c r="N577">
        <v>98.165300000000002</v>
      </c>
      <c r="O577">
        <v>28.437999999999999</v>
      </c>
      <c r="P577">
        <v>126.6033</v>
      </c>
      <c r="Q577">
        <v>69.7273</v>
      </c>
    </row>
    <row r="578" spans="1:17" x14ac:dyDescent="0.3">
      <c r="A578" t="s">
        <v>4404</v>
      </c>
      <c r="B578">
        <v>24.66</v>
      </c>
      <c r="C578">
        <v>16.559999999999999</v>
      </c>
      <c r="D578">
        <v>41.22</v>
      </c>
      <c r="E578">
        <v>8.1</v>
      </c>
      <c r="F578">
        <v>32.883099999999999</v>
      </c>
      <c r="G578">
        <v>22.953600000000002</v>
      </c>
      <c r="H578">
        <v>55.8367</v>
      </c>
      <c r="I578">
        <v>9.9295000000000009</v>
      </c>
      <c r="J578">
        <v>24.4954</v>
      </c>
      <c r="K578">
        <v>15.9596</v>
      </c>
      <c r="L578">
        <v>40.454999999999998</v>
      </c>
      <c r="M578">
        <v>8.5358000000000001</v>
      </c>
      <c r="N578">
        <v>25.92</v>
      </c>
      <c r="O578">
        <v>14.5846</v>
      </c>
      <c r="P578">
        <v>40.504600000000003</v>
      </c>
      <c r="Q578">
        <v>11.3354</v>
      </c>
    </row>
    <row r="579" spans="1:17" x14ac:dyDescent="0.3">
      <c r="A579" t="s">
        <v>4602</v>
      </c>
      <c r="B579">
        <v>93.989199999999997</v>
      </c>
      <c r="C579">
        <v>0.79879999999999995</v>
      </c>
      <c r="D579">
        <v>94.787999999999997</v>
      </c>
      <c r="E579">
        <v>93.190399999999997</v>
      </c>
      <c r="F579">
        <v>96.67</v>
      </c>
      <c r="G579">
        <v>1.1692</v>
      </c>
      <c r="H579">
        <v>97.839200000000005</v>
      </c>
      <c r="I579">
        <v>95.500799999999998</v>
      </c>
      <c r="J579">
        <v>101.9</v>
      </c>
      <c r="K579">
        <v>5.5744999999999996</v>
      </c>
      <c r="L579">
        <v>107.47450000000001</v>
      </c>
      <c r="M579">
        <v>96.325500000000005</v>
      </c>
      <c r="N579">
        <v>96.79</v>
      </c>
      <c r="O579">
        <v>0</v>
      </c>
      <c r="P579">
        <v>96.79</v>
      </c>
      <c r="Q579">
        <v>96.79</v>
      </c>
    </row>
    <row r="580" spans="1:17" x14ac:dyDescent="0.3">
      <c r="A580" t="s">
        <v>4406</v>
      </c>
      <c r="B580">
        <v>658.41309999999999</v>
      </c>
      <c r="C580">
        <v>71.132099999999994</v>
      </c>
      <c r="D580">
        <v>729.54520000000002</v>
      </c>
      <c r="E580">
        <v>587.28099999999995</v>
      </c>
      <c r="F580">
        <v>597.38930000000005</v>
      </c>
      <c r="G580">
        <v>94.777799999999999</v>
      </c>
      <c r="H580">
        <v>692.1671</v>
      </c>
      <c r="I580">
        <v>502.61149999999998</v>
      </c>
      <c r="J580">
        <v>742.20429999999999</v>
      </c>
      <c r="K580">
        <v>145.27080000000001</v>
      </c>
      <c r="L580">
        <v>887.4751</v>
      </c>
      <c r="M580">
        <v>596.93349999999998</v>
      </c>
      <c r="N580">
        <v>695.27570000000003</v>
      </c>
      <c r="O580">
        <v>114.3163</v>
      </c>
      <c r="P580">
        <v>809.59199999999998</v>
      </c>
      <c r="Q580">
        <v>580.95939999999996</v>
      </c>
    </row>
    <row r="581" spans="1:17" x14ac:dyDescent="0.3">
      <c r="A581" t="s">
        <v>4407</v>
      </c>
      <c r="B581">
        <v>251.63229999999999</v>
      </c>
      <c r="C581">
        <v>54.969299999999997</v>
      </c>
      <c r="D581">
        <v>306.60160000000002</v>
      </c>
      <c r="E581">
        <v>196.66300000000001</v>
      </c>
      <c r="F581">
        <v>261.07619999999997</v>
      </c>
      <c r="G581">
        <v>58.3568</v>
      </c>
      <c r="H581">
        <v>319.43299999999999</v>
      </c>
      <c r="I581">
        <v>202.71940000000001</v>
      </c>
      <c r="J581">
        <v>284.10210000000001</v>
      </c>
      <c r="K581">
        <v>95.555599999999998</v>
      </c>
      <c r="L581">
        <v>379.65769999999998</v>
      </c>
      <c r="M581">
        <v>188.54650000000001</v>
      </c>
      <c r="N581">
        <v>283.64769999999999</v>
      </c>
      <c r="O581">
        <v>57.335599999999999</v>
      </c>
      <c r="P581">
        <v>340.98329999999999</v>
      </c>
      <c r="Q581">
        <v>226.31209999999999</v>
      </c>
    </row>
    <row r="582" spans="1:17" x14ac:dyDescent="0.3">
      <c r="A582" t="s">
        <v>3388</v>
      </c>
      <c r="B582">
        <v>45.722900000000003</v>
      </c>
      <c r="C582">
        <v>0.91839999999999999</v>
      </c>
      <c r="D582">
        <v>46.641300000000001</v>
      </c>
      <c r="E582">
        <v>44.804499999999997</v>
      </c>
      <c r="F582">
        <v>45.661700000000003</v>
      </c>
      <c r="G582">
        <v>3.5539000000000001</v>
      </c>
      <c r="H582">
        <v>49.215600000000002</v>
      </c>
      <c r="I582">
        <v>42.107799999999997</v>
      </c>
      <c r="J582">
        <v>49.054299999999998</v>
      </c>
      <c r="K582">
        <v>0.30370000000000003</v>
      </c>
      <c r="L582">
        <v>49.357999999999997</v>
      </c>
      <c r="M582">
        <v>48.750599999999999</v>
      </c>
      <c r="N582">
        <v>44.133299999999998</v>
      </c>
      <c r="O582">
        <v>6.0888999999999998</v>
      </c>
      <c r="P582">
        <v>50.222200000000001</v>
      </c>
      <c r="Q582">
        <v>38.044400000000003</v>
      </c>
    </row>
    <row r="583" spans="1:17" x14ac:dyDescent="0.3">
      <c r="A583" t="s">
        <v>3566</v>
      </c>
      <c r="B583">
        <v>38.78</v>
      </c>
      <c r="C583">
        <v>0.72</v>
      </c>
      <c r="D583">
        <v>39.5</v>
      </c>
      <c r="E583">
        <v>38.06</v>
      </c>
      <c r="F583">
        <v>41.28</v>
      </c>
      <c r="G583">
        <v>1</v>
      </c>
      <c r="H583">
        <v>42.28</v>
      </c>
      <c r="I583">
        <v>40.28</v>
      </c>
      <c r="J583">
        <v>46.05</v>
      </c>
      <c r="K583">
        <v>0.41</v>
      </c>
      <c r="L583">
        <v>46.46</v>
      </c>
      <c r="M583">
        <v>45.64</v>
      </c>
      <c r="N583">
        <v>45.64</v>
      </c>
      <c r="O583">
        <v>0</v>
      </c>
      <c r="P583">
        <v>45.64</v>
      </c>
      <c r="Q583">
        <v>45.64</v>
      </c>
    </row>
    <row r="584" spans="1:17" x14ac:dyDescent="0.3">
      <c r="A584" t="s">
        <v>3567</v>
      </c>
      <c r="B584">
        <v>41.255000000000003</v>
      </c>
      <c r="C584">
        <v>0.625</v>
      </c>
      <c r="D584">
        <v>41.88</v>
      </c>
      <c r="E584">
        <v>40.630000000000003</v>
      </c>
      <c r="F584">
        <v>43.83</v>
      </c>
      <c r="G584">
        <v>1</v>
      </c>
      <c r="H584">
        <v>44.83</v>
      </c>
      <c r="I584">
        <v>42.83</v>
      </c>
      <c r="J584">
        <v>48.8</v>
      </c>
      <c r="K584">
        <v>0.41</v>
      </c>
      <c r="L584">
        <v>49.21</v>
      </c>
      <c r="M584">
        <v>48.39</v>
      </c>
      <c r="N584">
        <v>48.39</v>
      </c>
      <c r="O584">
        <v>0</v>
      </c>
      <c r="P584">
        <v>48.39</v>
      </c>
      <c r="Q584">
        <v>48.39</v>
      </c>
    </row>
    <row r="585" spans="1:17" x14ac:dyDescent="0.3">
      <c r="A585" t="s">
        <v>4410</v>
      </c>
      <c r="B585">
        <v>96.351699999999994</v>
      </c>
      <c r="C585">
        <v>2.3382999999999998</v>
      </c>
      <c r="D585">
        <v>98.69</v>
      </c>
      <c r="E585">
        <v>94.013400000000004</v>
      </c>
      <c r="F585">
        <v>109.35</v>
      </c>
      <c r="G585">
        <v>6.1615000000000002</v>
      </c>
      <c r="H585">
        <v>115.5115</v>
      </c>
      <c r="I585">
        <v>103.1885</v>
      </c>
      <c r="J585">
        <v>129.46250000000001</v>
      </c>
      <c r="K585">
        <v>5.9257999999999997</v>
      </c>
      <c r="L585">
        <v>135.38829999999999</v>
      </c>
      <c r="M585">
        <v>123.5367</v>
      </c>
      <c r="N585">
        <v>115.3373</v>
      </c>
      <c r="O585">
        <v>3.1240999999999999</v>
      </c>
      <c r="P585">
        <v>118.4614</v>
      </c>
      <c r="Q585">
        <v>112.2132</v>
      </c>
    </row>
    <row r="586" spans="1:17" x14ac:dyDescent="0.3">
      <c r="A586" t="s">
        <v>4204</v>
      </c>
      <c r="B586">
        <v>75.680000000000007</v>
      </c>
      <c r="C586">
        <v>3.83</v>
      </c>
      <c r="D586">
        <v>79.510000000000005</v>
      </c>
      <c r="E586">
        <v>71.849999999999994</v>
      </c>
      <c r="F586">
        <v>72.676400000000001</v>
      </c>
      <c r="G586">
        <v>6.8335999999999997</v>
      </c>
      <c r="H586">
        <v>79.510000000000005</v>
      </c>
      <c r="I586">
        <v>65.842799999999997</v>
      </c>
      <c r="J586">
        <v>72.903800000000004</v>
      </c>
      <c r="K586">
        <v>13.1844</v>
      </c>
      <c r="L586">
        <v>86.088200000000001</v>
      </c>
      <c r="M586">
        <v>59.7194</v>
      </c>
      <c r="N586">
        <v>72.283600000000007</v>
      </c>
      <c r="O586">
        <v>8.3777000000000008</v>
      </c>
      <c r="P586">
        <v>80.661299999999997</v>
      </c>
      <c r="Q586">
        <v>63.905900000000003</v>
      </c>
    </row>
    <row r="587" spans="1:17" x14ac:dyDescent="0.3">
      <c r="A587" t="s">
        <v>4411</v>
      </c>
      <c r="B587">
        <v>79.171400000000006</v>
      </c>
      <c r="C587">
        <v>6.1988000000000003</v>
      </c>
      <c r="D587">
        <v>85.370199999999997</v>
      </c>
      <c r="E587">
        <v>72.9726</v>
      </c>
      <c r="F587">
        <v>85</v>
      </c>
      <c r="G587">
        <v>1.0523</v>
      </c>
      <c r="H587">
        <v>86.052300000000002</v>
      </c>
      <c r="I587">
        <v>83.947699999999998</v>
      </c>
      <c r="J587">
        <v>76.532899999999998</v>
      </c>
      <c r="K587">
        <v>34.911799999999999</v>
      </c>
      <c r="L587">
        <v>111.4447</v>
      </c>
      <c r="M587">
        <v>41.621099999999998</v>
      </c>
      <c r="N587">
        <v>43.1</v>
      </c>
      <c r="O587">
        <v>0</v>
      </c>
      <c r="P587">
        <v>43.1</v>
      </c>
      <c r="Q587">
        <v>43.1</v>
      </c>
    </row>
    <row r="588" spans="1:17" x14ac:dyDescent="0.3">
      <c r="A588" t="s">
        <v>3720</v>
      </c>
      <c r="B588">
        <v>69.61</v>
      </c>
      <c r="C588">
        <v>8.56</v>
      </c>
      <c r="D588">
        <v>78.17</v>
      </c>
      <c r="E588">
        <v>61.05</v>
      </c>
      <c r="F588">
        <v>79.465699999999998</v>
      </c>
      <c r="G588">
        <v>9.3277999999999999</v>
      </c>
      <c r="H588">
        <v>88.793499999999995</v>
      </c>
      <c r="I588">
        <v>70.137900000000002</v>
      </c>
      <c r="J588">
        <v>79.805000000000007</v>
      </c>
      <c r="K588">
        <v>9.4916999999999998</v>
      </c>
      <c r="L588">
        <v>89.296700000000001</v>
      </c>
      <c r="M588">
        <v>70.313299999999998</v>
      </c>
      <c r="N588">
        <v>77.951400000000007</v>
      </c>
      <c r="O588">
        <v>9.4530999999999992</v>
      </c>
      <c r="P588">
        <v>87.404499999999999</v>
      </c>
      <c r="Q588">
        <v>68.4983</v>
      </c>
    </row>
    <row r="589" spans="1:17" x14ac:dyDescent="0.3">
      <c r="A589" t="s">
        <v>4413</v>
      </c>
      <c r="B589">
        <v>298.13799999999998</v>
      </c>
      <c r="C589">
        <v>158.40799999999999</v>
      </c>
      <c r="D589">
        <v>456.54599999999999</v>
      </c>
      <c r="E589">
        <v>139.72999999999999</v>
      </c>
      <c r="F589">
        <v>274.7133</v>
      </c>
      <c r="G589">
        <v>180.29849999999999</v>
      </c>
      <c r="H589">
        <v>455.01179999999999</v>
      </c>
      <c r="I589">
        <v>94.4148</v>
      </c>
      <c r="J589">
        <v>122.974</v>
      </c>
      <c r="K589">
        <v>84.995999999999995</v>
      </c>
      <c r="L589">
        <v>207.97</v>
      </c>
      <c r="M589">
        <v>37.978000000000002</v>
      </c>
      <c r="N589">
        <v>103.8942</v>
      </c>
      <c r="O589">
        <v>98.903899999999993</v>
      </c>
      <c r="P589">
        <v>202.79810000000001</v>
      </c>
      <c r="Q589">
        <v>4.9903000000000004</v>
      </c>
    </row>
    <row r="590" spans="1:17" x14ac:dyDescent="0.3">
      <c r="A590" t="s">
        <v>3721</v>
      </c>
      <c r="B590">
        <v>126.22069999999999</v>
      </c>
      <c r="C590">
        <v>23.101800000000001</v>
      </c>
      <c r="D590">
        <v>149.32249999999999</v>
      </c>
      <c r="E590">
        <v>103.1189</v>
      </c>
      <c r="F590">
        <v>118.4954</v>
      </c>
      <c r="G590">
        <v>20.7104</v>
      </c>
      <c r="H590">
        <v>139.20580000000001</v>
      </c>
      <c r="I590">
        <v>97.784999999999997</v>
      </c>
      <c r="J590">
        <v>128.45769999999999</v>
      </c>
      <c r="K590">
        <v>22.832899999999999</v>
      </c>
      <c r="L590">
        <v>151.29060000000001</v>
      </c>
      <c r="M590">
        <v>105.62479999999999</v>
      </c>
      <c r="N590">
        <v>150.2038</v>
      </c>
      <c r="O590">
        <v>12.5335</v>
      </c>
      <c r="P590">
        <v>162.7373</v>
      </c>
      <c r="Q590">
        <v>137.6703</v>
      </c>
    </row>
    <row r="591" spans="1:17" x14ac:dyDescent="0.3">
      <c r="A591" t="s">
        <v>4598</v>
      </c>
      <c r="B591">
        <v>49.33</v>
      </c>
      <c r="C591">
        <v>0</v>
      </c>
      <c r="D591">
        <v>49.33</v>
      </c>
      <c r="E591">
        <v>49.33</v>
      </c>
      <c r="F591">
        <v>56.152000000000001</v>
      </c>
      <c r="G591">
        <v>13.5512</v>
      </c>
      <c r="H591">
        <v>69.703199999999995</v>
      </c>
      <c r="I591">
        <v>42.6008</v>
      </c>
      <c r="J591">
        <v>71.573300000000003</v>
      </c>
      <c r="K591">
        <v>20.244399999999999</v>
      </c>
      <c r="L591">
        <v>91.817700000000002</v>
      </c>
      <c r="M591">
        <v>51.328899999999997</v>
      </c>
      <c r="N591">
        <v>75.096699999999998</v>
      </c>
      <c r="O591">
        <v>22.248899999999999</v>
      </c>
      <c r="P591">
        <v>97.345600000000005</v>
      </c>
      <c r="Q591">
        <v>52.847799999999999</v>
      </c>
    </row>
    <row r="592" spans="1:17" x14ac:dyDescent="0.3">
      <c r="A592" t="s">
        <v>4416</v>
      </c>
      <c r="B592">
        <v>44.472900000000003</v>
      </c>
      <c r="C592">
        <v>0.91839999999999999</v>
      </c>
      <c r="D592">
        <v>45.391300000000001</v>
      </c>
      <c r="E592">
        <v>43.554499999999997</v>
      </c>
      <c r="F592">
        <v>46.88</v>
      </c>
      <c r="G592">
        <v>1.0667</v>
      </c>
      <c r="H592">
        <v>47.9467</v>
      </c>
      <c r="I592">
        <v>45.813299999999998</v>
      </c>
      <c r="J592">
        <v>50.442900000000002</v>
      </c>
      <c r="K592">
        <v>1.1215999999999999</v>
      </c>
      <c r="L592">
        <v>51.564500000000002</v>
      </c>
      <c r="M592">
        <v>49.321300000000001</v>
      </c>
      <c r="N592">
        <v>51.07</v>
      </c>
      <c r="O592">
        <v>0</v>
      </c>
      <c r="P592">
        <v>51.07</v>
      </c>
      <c r="Q592">
        <v>51.07</v>
      </c>
    </row>
    <row r="593" spans="1:17" x14ac:dyDescent="0.3">
      <c r="A593" t="s">
        <v>4417</v>
      </c>
      <c r="B593">
        <v>60.865000000000002</v>
      </c>
      <c r="C593">
        <v>0.625</v>
      </c>
      <c r="D593">
        <v>61.49</v>
      </c>
      <c r="E593">
        <v>60.24</v>
      </c>
      <c r="F593">
        <v>63.79</v>
      </c>
      <c r="G593">
        <v>1.2</v>
      </c>
      <c r="H593">
        <v>64.989999999999995</v>
      </c>
      <c r="I593">
        <v>62.59</v>
      </c>
      <c r="J593">
        <v>67.825000000000003</v>
      </c>
      <c r="K593">
        <v>1.7566999999999999</v>
      </c>
      <c r="L593">
        <v>69.581699999999998</v>
      </c>
      <c r="M593">
        <v>66.068299999999994</v>
      </c>
      <c r="N593">
        <v>68.94</v>
      </c>
      <c r="O593">
        <v>0</v>
      </c>
      <c r="P593">
        <v>68.94</v>
      </c>
      <c r="Q593">
        <v>68.94</v>
      </c>
    </row>
    <row r="594" spans="1:17" x14ac:dyDescent="0.3">
      <c r="A594" t="s">
        <v>4628</v>
      </c>
      <c r="B594">
        <v>45.45</v>
      </c>
      <c r="C594">
        <v>1</v>
      </c>
      <c r="D594">
        <v>46.45</v>
      </c>
      <c r="E594">
        <v>44.45</v>
      </c>
      <c r="F594">
        <v>47.763300000000001</v>
      </c>
      <c r="G594">
        <v>1.0844</v>
      </c>
      <c r="H594">
        <v>48.847700000000003</v>
      </c>
      <c r="I594">
        <v>46.678899999999999</v>
      </c>
      <c r="J594">
        <v>52.262500000000003</v>
      </c>
      <c r="K594">
        <v>0.30370000000000003</v>
      </c>
      <c r="L594">
        <v>52.566200000000002</v>
      </c>
      <c r="M594">
        <v>51.958799999999997</v>
      </c>
      <c r="N594">
        <v>52.06</v>
      </c>
      <c r="O594">
        <v>0</v>
      </c>
      <c r="P594">
        <v>52.06</v>
      </c>
      <c r="Q594">
        <v>52.06</v>
      </c>
    </row>
    <row r="595" spans="1:17" x14ac:dyDescent="0.3">
      <c r="A595" t="s">
        <v>4419</v>
      </c>
      <c r="B595">
        <v>44.392499999999998</v>
      </c>
      <c r="C595">
        <v>0.84379999999999999</v>
      </c>
      <c r="D595">
        <v>45.2363</v>
      </c>
      <c r="E595">
        <v>43.548699999999997</v>
      </c>
      <c r="F595">
        <v>46.88</v>
      </c>
      <c r="G595">
        <v>1.0667</v>
      </c>
      <c r="H595">
        <v>47.9467</v>
      </c>
      <c r="I595">
        <v>45.813299999999998</v>
      </c>
      <c r="J595">
        <v>50.192</v>
      </c>
      <c r="K595">
        <v>1.3695999999999999</v>
      </c>
      <c r="L595">
        <v>51.561599999999999</v>
      </c>
      <c r="M595">
        <v>48.822400000000002</v>
      </c>
      <c r="N595">
        <v>51.07</v>
      </c>
      <c r="O595">
        <v>0</v>
      </c>
      <c r="P595">
        <v>51.07</v>
      </c>
      <c r="Q595">
        <v>51.07</v>
      </c>
    </row>
    <row r="596" spans="1:17" x14ac:dyDescent="0.3">
      <c r="A596" t="s">
        <v>4420</v>
      </c>
      <c r="B596">
        <v>45.3429</v>
      </c>
      <c r="C596">
        <v>0.91839999999999999</v>
      </c>
      <c r="D596">
        <v>46.261299999999999</v>
      </c>
      <c r="E596">
        <v>44.424500000000002</v>
      </c>
      <c r="F596">
        <v>50.573300000000003</v>
      </c>
      <c r="G596">
        <v>1.0844</v>
      </c>
      <c r="H596">
        <v>51.657699999999998</v>
      </c>
      <c r="I596">
        <v>49.488900000000001</v>
      </c>
      <c r="J596">
        <v>54.474299999999999</v>
      </c>
      <c r="K596">
        <v>1.2996000000000001</v>
      </c>
      <c r="L596">
        <v>55.773899999999998</v>
      </c>
      <c r="M596">
        <v>53.174700000000001</v>
      </c>
      <c r="N596">
        <v>55.06</v>
      </c>
      <c r="O596">
        <v>0</v>
      </c>
      <c r="P596">
        <v>55.06</v>
      </c>
      <c r="Q596">
        <v>55.06</v>
      </c>
    </row>
    <row r="597" spans="1:17" x14ac:dyDescent="0.3">
      <c r="A597" t="s">
        <v>4421</v>
      </c>
      <c r="B597">
        <v>44.204999999999998</v>
      </c>
      <c r="C597">
        <v>0.625</v>
      </c>
      <c r="D597">
        <v>44.83</v>
      </c>
      <c r="E597">
        <v>43.58</v>
      </c>
      <c r="F597">
        <v>49.5</v>
      </c>
      <c r="G597">
        <v>1.24</v>
      </c>
      <c r="H597">
        <v>50.74</v>
      </c>
      <c r="I597">
        <v>48.26</v>
      </c>
      <c r="J597">
        <v>53.7971</v>
      </c>
      <c r="K597">
        <v>1.2155</v>
      </c>
      <c r="L597">
        <v>55.012599999999999</v>
      </c>
      <c r="M597">
        <v>52.581600000000002</v>
      </c>
      <c r="N597">
        <v>54.49</v>
      </c>
      <c r="O597">
        <v>0</v>
      </c>
      <c r="P597">
        <v>54.49</v>
      </c>
      <c r="Q597">
        <v>54.49</v>
      </c>
    </row>
    <row r="598" spans="1:17" x14ac:dyDescent="0.3">
      <c r="A598" t="s">
        <v>4201</v>
      </c>
      <c r="B598">
        <v>20.56</v>
      </c>
      <c r="C598">
        <v>0</v>
      </c>
      <c r="D598">
        <v>20.56</v>
      </c>
      <c r="E598">
        <v>20.56</v>
      </c>
      <c r="F598">
        <v>20.56</v>
      </c>
      <c r="G598">
        <v>0</v>
      </c>
      <c r="H598">
        <v>20.56</v>
      </c>
      <c r="I598">
        <v>20.56</v>
      </c>
      <c r="J598">
        <v>20.56</v>
      </c>
      <c r="K598">
        <v>0</v>
      </c>
      <c r="L598">
        <v>20.56</v>
      </c>
      <c r="M598">
        <v>20.56</v>
      </c>
      <c r="N598">
        <v>20.56</v>
      </c>
      <c r="O598">
        <v>0</v>
      </c>
      <c r="P598">
        <v>20.56</v>
      </c>
      <c r="Q598">
        <v>20.56</v>
      </c>
    </row>
    <row r="599" spans="1:17" x14ac:dyDescent="0.3">
      <c r="A599" t="s">
        <v>4545</v>
      </c>
      <c r="F599">
        <v>57.9</v>
      </c>
      <c r="G599">
        <v>0</v>
      </c>
      <c r="H599">
        <v>57.9</v>
      </c>
      <c r="I599">
        <v>57.9</v>
      </c>
      <c r="J599">
        <v>64.05</v>
      </c>
      <c r="K599">
        <v>0</v>
      </c>
      <c r="L599">
        <v>64.05</v>
      </c>
      <c r="M599">
        <v>64.05</v>
      </c>
    </row>
    <row r="600" spans="1:17" x14ac:dyDescent="0.3">
      <c r="A600" t="s">
        <v>4424</v>
      </c>
      <c r="B600">
        <v>41.103299999999997</v>
      </c>
      <c r="C600">
        <v>1.085</v>
      </c>
      <c r="D600">
        <v>42.188299999999998</v>
      </c>
      <c r="E600">
        <v>40.018300000000004</v>
      </c>
      <c r="F600">
        <v>45.95</v>
      </c>
      <c r="G600">
        <v>1.5467</v>
      </c>
      <c r="H600">
        <v>47.496699999999997</v>
      </c>
      <c r="I600">
        <v>44.403300000000002</v>
      </c>
      <c r="J600">
        <v>48.0321</v>
      </c>
      <c r="K600">
        <v>1.4056</v>
      </c>
      <c r="L600">
        <v>49.4377</v>
      </c>
      <c r="M600">
        <v>46.6265</v>
      </c>
      <c r="N600">
        <v>48.853299999999997</v>
      </c>
      <c r="O600">
        <v>2.6610999999999998</v>
      </c>
      <c r="P600">
        <v>51.514400000000002</v>
      </c>
      <c r="Q600">
        <v>46.1922</v>
      </c>
    </row>
    <row r="601" spans="1:17" x14ac:dyDescent="0.3">
      <c r="A601" t="s">
        <v>4425</v>
      </c>
      <c r="B601">
        <v>142.91499999999999</v>
      </c>
      <c r="C601">
        <v>0.625</v>
      </c>
      <c r="D601">
        <v>143.54</v>
      </c>
      <c r="E601">
        <v>142.29</v>
      </c>
      <c r="F601">
        <v>145.49289999999999</v>
      </c>
      <c r="G601">
        <v>1.0041</v>
      </c>
      <c r="H601">
        <v>146.49700000000001</v>
      </c>
      <c r="I601">
        <v>144.4888</v>
      </c>
      <c r="J601">
        <v>71.773300000000006</v>
      </c>
      <c r="K601">
        <v>25.158899999999999</v>
      </c>
      <c r="L601">
        <v>96.932199999999995</v>
      </c>
      <c r="M601">
        <v>46.614400000000003</v>
      </c>
      <c r="N601">
        <v>58.99</v>
      </c>
      <c r="O601">
        <v>0</v>
      </c>
      <c r="P601">
        <v>58.99</v>
      </c>
      <c r="Q601">
        <v>58.99</v>
      </c>
    </row>
    <row r="602" spans="1:17" x14ac:dyDescent="0.3">
      <c r="A602" t="s">
        <v>4426</v>
      </c>
      <c r="B602">
        <v>72.102900000000005</v>
      </c>
      <c r="C602">
        <v>0.91839999999999999</v>
      </c>
      <c r="D602">
        <v>73.021299999999997</v>
      </c>
      <c r="E602">
        <v>71.1845</v>
      </c>
      <c r="F602">
        <v>74.53</v>
      </c>
      <c r="G602">
        <v>1.0932999999999999</v>
      </c>
      <c r="H602">
        <v>75.6233</v>
      </c>
      <c r="I602">
        <v>73.436700000000002</v>
      </c>
      <c r="J602">
        <v>77.352900000000005</v>
      </c>
      <c r="K602">
        <v>1.9069</v>
      </c>
      <c r="L602">
        <v>79.259799999999998</v>
      </c>
      <c r="M602">
        <v>75.445999999999998</v>
      </c>
      <c r="N602">
        <v>80.69</v>
      </c>
      <c r="O602">
        <v>0</v>
      </c>
      <c r="P602">
        <v>80.69</v>
      </c>
      <c r="Q602">
        <v>80.69</v>
      </c>
    </row>
    <row r="603" spans="1:17" x14ac:dyDescent="0.3">
      <c r="A603" t="s">
        <v>4427</v>
      </c>
      <c r="B603">
        <v>54.479199999999999</v>
      </c>
      <c r="C603">
        <v>0.79879999999999995</v>
      </c>
      <c r="D603">
        <v>55.277999999999999</v>
      </c>
      <c r="E603">
        <v>53.680399999999999</v>
      </c>
      <c r="F603">
        <v>62.16</v>
      </c>
      <c r="G603">
        <v>1.0523</v>
      </c>
      <c r="H603">
        <v>63.212299999999999</v>
      </c>
      <c r="I603">
        <v>61.107700000000001</v>
      </c>
      <c r="J603">
        <v>65.2654</v>
      </c>
      <c r="K603">
        <v>2.169</v>
      </c>
      <c r="L603">
        <v>67.434399999999997</v>
      </c>
      <c r="M603">
        <v>63.096400000000003</v>
      </c>
      <c r="N603">
        <v>68.790000000000006</v>
      </c>
      <c r="O603">
        <v>0</v>
      </c>
      <c r="P603">
        <v>68.790000000000006</v>
      </c>
      <c r="Q603">
        <v>68.790000000000006</v>
      </c>
    </row>
    <row r="604" spans="1:17" x14ac:dyDescent="0.3">
      <c r="A604" t="s">
        <v>4429</v>
      </c>
      <c r="B604">
        <v>63.479199999999999</v>
      </c>
      <c r="C604">
        <v>0.79879999999999995</v>
      </c>
      <c r="D604">
        <v>64.278000000000006</v>
      </c>
      <c r="E604">
        <v>62.680399999999999</v>
      </c>
      <c r="F604">
        <v>69.893100000000004</v>
      </c>
      <c r="G604">
        <v>2.8818999999999999</v>
      </c>
      <c r="H604">
        <v>72.775000000000006</v>
      </c>
      <c r="I604">
        <v>67.011200000000002</v>
      </c>
      <c r="J604">
        <v>72.746899999999997</v>
      </c>
      <c r="K604">
        <v>0.42749999999999999</v>
      </c>
      <c r="L604">
        <v>73.174400000000006</v>
      </c>
      <c r="M604">
        <v>72.319400000000002</v>
      </c>
      <c r="N604">
        <v>72.349999999999994</v>
      </c>
      <c r="O604">
        <v>0</v>
      </c>
      <c r="P604">
        <v>72.349999999999994</v>
      </c>
      <c r="Q604">
        <v>72.349999999999994</v>
      </c>
    </row>
    <row r="605" spans="1:17" x14ac:dyDescent="0.3">
      <c r="A605" t="s">
        <v>4123</v>
      </c>
      <c r="B605">
        <v>51.902500000000003</v>
      </c>
      <c r="C605">
        <v>6.4311999999999996</v>
      </c>
      <c r="D605">
        <v>58.3337</v>
      </c>
      <c r="E605">
        <v>45.471299999999999</v>
      </c>
      <c r="F605">
        <v>49.49</v>
      </c>
      <c r="G605">
        <v>0</v>
      </c>
      <c r="H605">
        <v>49.49</v>
      </c>
      <c r="I605">
        <v>49.49</v>
      </c>
    </row>
    <row r="606" spans="1:17" x14ac:dyDescent="0.3">
      <c r="A606" t="s">
        <v>4433</v>
      </c>
      <c r="B606">
        <v>80.842500000000001</v>
      </c>
      <c r="C606">
        <v>29.68</v>
      </c>
      <c r="D606">
        <v>110.52249999999999</v>
      </c>
      <c r="E606">
        <v>51.162500000000001</v>
      </c>
      <c r="F606">
        <v>126.8133</v>
      </c>
      <c r="G606">
        <v>1.2978000000000001</v>
      </c>
      <c r="H606">
        <v>128.11109999999999</v>
      </c>
      <c r="I606">
        <v>125.5155</v>
      </c>
      <c r="J606">
        <v>128.43430000000001</v>
      </c>
      <c r="K606">
        <v>0.37219999999999998</v>
      </c>
      <c r="L606">
        <v>128.8065</v>
      </c>
      <c r="M606">
        <v>128.06209999999999</v>
      </c>
      <c r="N606">
        <v>137</v>
      </c>
      <c r="O606">
        <v>0</v>
      </c>
      <c r="P606">
        <v>137</v>
      </c>
      <c r="Q606">
        <v>137</v>
      </c>
    </row>
    <row r="607" spans="1:17" x14ac:dyDescent="0.3">
      <c r="A607" t="s">
        <v>4434</v>
      </c>
      <c r="B607">
        <v>823.60149999999999</v>
      </c>
      <c r="C607">
        <v>345.60079999999999</v>
      </c>
      <c r="D607">
        <v>1169.2022999999999</v>
      </c>
      <c r="E607">
        <v>478.00069999999999</v>
      </c>
      <c r="F607">
        <v>699.00710000000004</v>
      </c>
      <c r="G607">
        <v>145.16980000000001</v>
      </c>
      <c r="H607">
        <v>844.17690000000005</v>
      </c>
      <c r="I607">
        <v>553.83730000000003</v>
      </c>
      <c r="J607">
        <v>1071.3942</v>
      </c>
      <c r="K607">
        <v>688.66030000000001</v>
      </c>
      <c r="L607">
        <v>1760.0545</v>
      </c>
      <c r="M607">
        <v>382.73390000000001</v>
      </c>
      <c r="N607">
        <v>986.26210000000003</v>
      </c>
      <c r="O607">
        <v>584.33510000000001</v>
      </c>
      <c r="P607">
        <v>1570.5971999999999</v>
      </c>
      <c r="Q607">
        <v>401.92700000000002</v>
      </c>
    </row>
    <row r="608" spans="1:17" x14ac:dyDescent="0.3">
      <c r="A608" t="s">
        <v>4435</v>
      </c>
      <c r="B608">
        <v>36.104999999999997</v>
      </c>
      <c r="C608">
        <v>0.625</v>
      </c>
      <c r="D608">
        <v>36.729999999999997</v>
      </c>
      <c r="E608">
        <v>35.479999999999997</v>
      </c>
      <c r="F608">
        <v>39.03</v>
      </c>
      <c r="G608">
        <v>1.2</v>
      </c>
      <c r="H608">
        <v>40.229999999999997</v>
      </c>
      <c r="I608">
        <v>37.83</v>
      </c>
      <c r="J608">
        <v>37.448</v>
      </c>
      <c r="K608">
        <v>3.8592</v>
      </c>
      <c r="L608">
        <v>41.307200000000002</v>
      </c>
      <c r="M608">
        <v>33.588799999999999</v>
      </c>
      <c r="N608">
        <v>40.75</v>
      </c>
      <c r="O608">
        <v>0</v>
      </c>
      <c r="P608">
        <v>40.75</v>
      </c>
      <c r="Q608">
        <v>40.75</v>
      </c>
    </row>
    <row r="609" spans="1:17" x14ac:dyDescent="0.3">
      <c r="A609" t="s">
        <v>4436</v>
      </c>
      <c r="B609">
        <v>180.6429</v>
      </c>
      <c r="C609">
        <v>0.91839999999999999</v>
      </c>
      <c r="D609">
        <v>181.56129999999999</v>
      </c>
      <c r="E609">
        <v>179.72450000000001</v>
      </c>
      <c r="F609">
        <v>183.08330000000001</v>
      </c>
      <c r="G609">
        <v>1.1111</v>
      </c>
      <c r="H609">
        <v>184.1944</v>
      </c>
      <c r="I609">
        <v>181.97219999999999</v>
      </c>
      <c r="J609">
        <v>184.31</v>
      </c>
      <c r="K609">
        <v>0.37709999999999999</v>
      </c>
      <c r="L609">
        <v>184.68709999999999</v>
      </c>
      <c r="M609">
        <v>183.93289999999999</v>
      </c>
      <c r="N609">
        <v>200.46</v>
      </c>
      <c r="O609">
        <v>0</v>
      </c>
      <c r="P609">
        <v>200.46</v>
      </c>
      <c r="Q609">
        <v>200.46</v>
      </c>
    </row>
    <row r="610" spans="1:17" x14ac:dyDescent="0.3">
      <c r="A610" t="s">
        <v>4437</v>
      </c>
      <c r="B610">
        <v>55.328699999999998</v>
      </c>
      <c r="C610">
        <v>15.9732</v>
      </c>
      <c r="D610">
        <v>71.301900000000003</v>
      </c>
      <c r="E610">
        <v>39.355499999999999</v>
      </c>
      <c r="F610">
        <v>73.5762</v>
      </c>
      <c r="G610">
        <v>10.723599999999999</v>
      </c>
      <c r="H610">
        <v>84.299800000000005</v>
      </c>
      <c r="I610">
        <v>62.852600000000002</v>
      </c>
      <c r="J610">
        <v>107.7664</v>
      </c>
      <c r="K610">
        <v>27.588899999999999</v>
      </c>
      <c r="L610">
        <v>135.3553</v>
      </c>
      <c r="M610">
        <v>80.177499999999995</v>
      </c>
      <c r="N610">
        <v>139.6738</v>
      </c>
      <c r="O610">
        <v>12.016400000000001</v>
      </c>
      <c r="P610">
        <v>151.6902</v>
      </c>
      <c r="Q610">
        <v>127.6574</v>
      </c>
    </row>
    <row r="611" spans="1:17" x14ac:dyDescent="0.3">
      <c r="A611" t="s">
        <v>3722</v>
      </c>
      <c r="B611">
        <v>101.8693</v>
      </c>
      <c r="C611">
        <v>7.9135</v>
      </c>
      <c r="D611">
        <v>109.78279999999999</v>
      </c>
      <c r="E611">
        <v>93.955799999999996</v>
      </c>
      <c r="F611">
        <v>112.75230000000001</v>
      </c>
      <c r="G611">
        <v>1.9095</v>
      </c>
      <c r="H611">
        <v>114.6618</v>
      </c>
      <c r="I611">
        <v>110.8428</v>
      </c>
      <c r="J611">
        <v>114.7492</v>
      </c>
      <c r="K611">
        <v>0.33300000000000002</v>
      </c>
      <c r="L611">
        <v>115.0822</v>
      </c>
      <c r="M611">
        <v>114.4162</v>
      </c>
      <c r="N611">
        <v>114.44</v>
      </c>
      <c r="O611">
        <v>0</v>
      </c>
      <c r="P611">
        <v>114.44</v>
      </c>
      <c r="Q611">
        <v>114.44</v>
      </c>
    </row>
    <row r="612" spans="1:17" x14ac:dyDescent="0.3">
      <c r="A612" t="s">
        <v>3723</v>
      </c>
      <c r="B612">
        <v>103.4546</v>
      </c>
      <c r="C612">
        <v>20.5703</v>
      </c>
      <c r="D612">
        <v>124.0249</v>
      </c>
      <c r="E612">
        <v>82.884299999999996</v>
      </c>
      <c r="F612">
        <v>109.7154</v>
      </c>
      <c r="G612">
        <v>17.0105</v>
      </c>
      <c r="H612">
        <v>126.7259</v>
      </c>
      <c r="I612">
        <v>92.704899999999995</v>
      </c>
      <c r="J612">
        <v>110.0214</v>
      </c>
      <c r="K612">
        <v>19.607800000000001</v>
      </c>
      <c r="L612">
        <v>129.6292</v>
      </c>
      <c r="M612">
        <v>90.413600000000002</v>
      </c>
      <c r="N612">
        <v>114.0438</v>
      </c>
      <c r="O612">
        <v>18.4346</v>
      </c>
      <c r="P612">
        <v>132.47839999999999</v>
      </c>
      <c r="Q612">
        <v>95.609200000000001</v>
      </c>
    </row>
    <row r="613" spans="1:17" x14ac:dyDescent="0.3">
      <c r="A613" t="s">
        <v>3724</v>
      </c>
      <c r="B613">
        <v>144.3946</v>
      </c>
      <c r="C613">
        <v>20.923400000000001</v>
      </c>
      <c r="D613">
        <v>165.31800000000001</v>
      </c>
      <c r="E613">
        <v>123.4712</v>
      </c>
      <c r="F613">
        <v>146.89689999999999</v>
      </c>
      <c r="G613">
        <v>19.863900000000001</v>
      </c>
      <c r="H613">
        <v>166.76079999999999</v>
      </c>
      <c r="I613">
        <v>127.033</v>
      </c>
      <c r="J613">
        <v>125.88249999999999</v>
      </c>
      <c r="K613">
        <v>31.333400000000001</v>
      </c>
      <c r="L613">
        <v>157.2159</v>
      </c>
      <c r="M613">
        <v>94.549099999999996</v>
      </c>
      <c r="N613">
        <v>148.71080000000001</v>
      </c>
      <c r="O613">
        <v>20.936299999999999</v>
      </c>
      <c r="P613">
        <v>169.64709999999999</v>
      </c>
      <c r="Q613">
        <v>127.7745</v>
      </c>
    </row>
    <row r="614" spans="1:17" x14ac:dyDescent="0.3">
      <c r="A614" t="s">
        <v>4438</v>
      </c>
      <c r="B614">
        <v>44.581499999999998</v>
      </c>
      <c r="C614">
        <v>1.0330999999999999</v>
      </c>
      <c r="D614">
        <v>45.614600000000003</v>
      </c>
      <c r="E614">
        <v>43.548400000000001</v>
      </c>
      <c r="F614">
        <v>48.8446</v>
      </c>
      <c r="G614">
        <v>0.97560000000000002</v>
      </c>
      <c r="H614">
        <v>49.8202</v>
      </c>
      <c r="I614">
        <v>47.869</v>
      </c>
      <c r="J614">
        <v>50.1023</v>
      </c>
      <c r="K614">
        <v>0.35289999999999999</v>
      </c>
      <c r="L614">
        <v>50.455199999999998</v>
      </c>
      <c r="M614">
        <v>49.749400000000001</v>
      </c>
      <c r="N614">
        <v>54.958500000000001</v>
      </c>
      <c r="O614">
        <v>0.74509999999999998</v>
      </c>
      <c r="P614">
        <v>55.703600000000002</v>
      </c>
      <c r="Q614">
        <v>54.2134</v>
      </c>
    </row>
    <row r="615" spans="1:17" x14ac:dyDescent="0.3">
      <c r="A615" t="s">
        <v>3725</v>
      </c>
      <c r="B615">
        <v>38.31</v>
      </c>
      <c r="C615">
        <v>0</v>
      </c>
      <c r="D615">
        <v>38.31</v>
      </c>
      <c r="E615">
        <v>38.31</v>
      </c>
      <c r="F615">
        <v>41.323300000000003</v>
      </c>
      <c r="G615">
        <v>1.0178</v>
      </c>
      <c r="H615">
        <v>42.341099999999997</v>
      </c>
      <c r="I615">
        <v>40.305500000000002</v>
      </c>
      <c r="J615">
        <v>42.494999999999997</v>
      </c>
      <c r="K615">
        <v>0.35499999999999998</v>
      </c>
      <c r="L615">
        <v>42.85</v>
      </c>
      <c r="M615">
        <v>42.14</v>
      </c>
      <c r="N615">
        <v>43.13</v>
      </c>
      <c r="O615">
        <v>1.32</v>
      </c>
      <c r="P615">
        <v>44.45</v>
      </c>
      <c r="Q615">
        <v>41.81</v>
      </c>
    </row>
    <row r="616" spans="1:17" x14ac:dyDescent="0.3">
      <c r="A616" t="s">
        <v>4439</v>
      </c>
      <c r="B616">
        <v>55.862299999999998</v>
      </c>
      <c r="C616">
        <v>1.4058999999999999</v>
      </c>
      <c r="D616">
        <v>57.2682</v>
      </c>
      <c r="E616">
        <v>54.456400000000002</v>
      </c>
      <c r="F616">
        <v>55.25</v>
      </c>
      <c r="G616">
        <v>2.6292</v>
      </c>
      <c r="H616">
        <v>57.879199999999997</v>
      </c>
      <c r="I616">
        <v>52.620800000000003</v>
      </c>
      <c r="J616">
        <v>56.135399999999997</v>
      </c>
      <c r="K616">
        <v>0.3856</v>
      </c>
      <c r="L616">
        <v>56.521000000000001</v>
      </c>
      <c r="M616">
        <v>55.7498</v>
      </c>
      <c r="N616">
        <v>60.791499999999999</v>
      </c>
      <c r="O616">
        <v>3.4304000000000001</v>
      </c>
      <c r="P616">
        <v>64.221900000000005</v>
      </c>
      <c r="Q616">
        <v>57.3611</v>
      </c>
    </row>
    <row r="617" spans="1:17" x14ac:dyDescent="0.3">
      <c r="A617" t="s">
        <v>4440</v>
      </c>
      <c r="B617">
        <v>134.69229999999999</v>
      </c>
      <c r="C617">
        <v>6.3799000000000001</v>
      </c>
      <c r="D617">
        <v>141.07220000000001</v>
      </c>
      <c r="E617">
        <v>128.3124</v>
      </c>
      <c r="F617">
        <v>169.1446</v>
      </c>
      <c r="G617">
        <v>21.6264</v>
      </c>
      <c r="H617">
        <v>190.77099999999999</v>
      </c>
      <c r="I617">
        <v>147.51820000000001</v>
      </c>
      <c r="J617">
        <v>216.00620000000001</v>
      </c>
      <c r="K617">
        <v>6.0858999999999996</v>
      </c>
      <c r="L617">
        <v>222.09209999999999</v>
      </c>
      <c r="M617">
        <v>209.9203</v>
      </c>
      <c r="N617">
        <v>241.47</v>
      </c>
      <c r="O617">
        <v>0</v>
      </c>
      <c r="P617">
        <v>241.47</v>
      </c>
      <c r="Q617">
        <v>241.47</v>
      </c>
    </row>
    <row r="618" spans="1:17" x14ac:dyDescent="0.3">
      <c r="A618" t="s">
        <v>3428</v>
      </c>
      <c r="B618">
        <v>55.015000000000001</v>
      </c>
      <c r="C618">
        <v>0.625</v>
      </c>
      <c r="D618">
        <v>55.64</v>
      </c>
      <c r="E618">
        <v>54.39</v>
      </c>
      <c r="F618">
        <v>66.704300000000003</v>
      </c>
      <c r="G618">
        <v>6.1837</v>
      </c>
      <c r="H618">
        <v>72.888000000000005</v>
      </c>
      <c r="I618">
        <v>60.520600000000002</v>
      </c>
      <c r="J618">
        <v>71.814999999999998</v>
      </c>
      <c r="K618">
        <v>0.57499999999999996</v>
      </c>
      <c r="L618">
        <v>72.39</v>
      </c>
      <c r="M618">
        <v>71.239999999999995</v>
      </c>
      <c r="N618">
        <v>64.900000000000006</v>
      </c>
      <c r="O618">
        <v>11.914300000000001</v>
      </c>
      <c r="P618">
        <v>76.814300000000003</v>
      </c>
      <c r="Q618">
        <v>52.985700000000001</v>
      </c>
    </row>
    <row r="619" spans="1:17" x14ac:dyDescent="0.3">
      <c r="A619" t="s">
        <v>3726</v>
      </c>
      <c r="B619">
        <v>49.524999999999999</v>
      </c>
      <c r="C619">
        <v>0.625</v>
      </c>
      <c r="D619">
        <v>50.15</v>
      </c>
      <c r="E619">
        <v>48.9</v>
      </c>
      <c r="F619">
        <v>51.038600000000002</v>
      </c>
      <c r="G619">
        <v>2.4792000000000001</v>
      </c>
      <c r="H619">
        <v>53.517800000000001</v>
      </c>
      <c r="I619">
        <v>48.559399999999997</v>
      </c>
      <c r="J619">
        <v>53.26</v>
      </c>
      <c r="K619">
        <v>0.43</v>
      </c>
      <c r="L619">
        <v>53.69</v>
      </c>
      <c r="M619">
        <v>52.83</v>
      </c>
      <c r="N619">
        <v>52.83</v>
      </c>
      <c r="O619">
        <v>0</v>
      </c>
      <c r="P619">
        <v>52.83</v>
      </c>
      <c r="Q619">
        <v>52.83</v>
      </c>
    </row>
    <row r="620" spans="1:17" x14ac:dyDescent="0.3">
      <c r="A620" t="s">
        <v>4441</v>
      </c>
      <c r="B620">
        <v>82.599199999999996</v>
      </c>
      <c r="C620">
        <v>0.79879999999999995</v>
      </c>
      <c r="D620">
        <v>83.397999999999996</v>
      </c>
      <c r="E620">
        <v>81.800399999999996</v>
      </c>
      <c r="F620">
        <v>82.883799999999994</v>
      </c>
      <c r="G620">
        <v>0.98929999999999996</v>
      </c>
      <c r="H620">
        <v>83.873099999999994</v>
      </c>
      <c r="I620">
        <v>81.894499999999994</v>
      </c>
      <c r="J620">
        <v>83.82</v>
      </c>
      <c r="K620">
        <v>0.3231</v>
      </c>
      <c r="L620">
        <v>84.143100000000004</v>
      </c>
      <c r="M620">
        <v>83.496899999999997</v>
      </c>
      <c r="N620">
        <v>88.802300000000002</v>
      </c>
      <c r="O620">
        <v>3.2507000000000001</v>
      </c>
      <c r="P620">
        <v>92.052999999999997</v>
      </c>
      <c r="Q620">
        <v>85.551599999999993</v>
      </c>
    </row>
    <row r="621" spans="1:17" x14ac:dyDescent="0.3">
      <c r="A621" t="s">
        <v>4442</v>
      </c>
      <c r="B621">
        <v>57.199199999999998</v>
      </c>
      <c r="C621">
        <v>0.79879999999999995</v>
      </c>
      <c r="D621">
        <v>57.997999999999998</v>
      </c>
      <c r="E621">
        <v>56.400399999999998</v>
      </c>
      <c r="F621">
        <v>58.802300000000002</v>
      </c>
      <c r="G621">
        <v>1.4069</v>
      </c>
      <c r="H621">
        <v>60.209200000000003</v>
      </c>
      <c r="I621">
        <v>57.395400000000002</v>
      </c>
      <c r="J621">
        <v>73.944999999999993</v>
      </c>
      <c r="K621">
        <v>19.091699999999999</v>
      </c>
      <c r="L621">
        <v>93.036699999999996</v>
      </c>
      <c r="M621">
        <v>54.853299999999997</v>
      </c>
      <c r="N621">
        <v>73.896900000000002</v>
      </c>
      <c r="O621">
        <v>16.357399999999998</v>
      </c>
      <c r="P621">
        <v>90.254300000000001</v>
      </c>
      <c r="Q621">
        <v>57.539499999999997</v>
      </c>
    </row>
    <row r="622" spans="1:17" x14ac:dyDescent="0.3">
      <c r="A622" t="s">
        <v>4443</v>
      </c>
      <c r="B622">
        <v>98.471900000000005</v>
      </c>
      <c r="C622">
        <v>54.060299999999998</v>
      </c>
      <c r="D622">
        <v>152.53219999999999</v>
      </c>
      <c r="E622">
        <v>44.4116</v>
      </c>
      <c r="F622">
        <v>88.406400000000005</v>
      </c>
      <c r="G622">
        <v>42.7224</v>
      </c>
      <c r="H622">
        <v>131.12880000000001</v>
      </c>
      <c r="I622">
        <v>45.683999999999997</v>
      </c>
      <c r="J622">
        <v>98.791499999999999</v>
      </c>
      <c r="K622">
        <v>56.967199999999998</v>
      </c>
      <c r="L622">
        <v>155.7587</v>
      </c>
      <c r="M622">
        <v>41.824300000000001</v>
      </c>
      <c r="N622">
        <v>99.15</v>
      </c>
      <c r="O622">
        <v>49.99</v>
      </c>
      <c r="P622">
        <v>149.13999999999999</v>
      </c>
      <c r="Q622">
        <v>49.16</v>
      </c>
    </row>
    <row r="623" spans="1:17" x14ac:dyDescent="0.3">
      <c r="A623" t="s">
        <v>3727</v>
      </c>
      <c r="B623">
        <v>83.696899999999999</v>
      </c>
      <c r="C623">
        <v>55.186500000000002</v>
      </c>
      <c r="D623">
        <v>138.88339999999999</v>
      </c>
      <c r="E623">
        <v>28.510400000000001</v>
      </c>
      <c r="F623">
        <v>84.834199999999996</v>
      </c>
      <c r="G623">
        <v>32.506500000000003</v>
      </c>
      <c r="H623">
        <v>117.3407</v>
      </c>
      <c r="I623">
        <v>52.3277</v>
      </c>
      <c r="J623">
        <v>113.7469</v>
      </c>
      <c r="K623">
        <v>37.555999999999997</v>
      </c>
      <c r="L623">
        <v>151.30289999999999</v>
      </c>
      <c r="M623">
        <v>76.190899999999999</v>
      </c>
      <c r="N623">
        <v>121.20310000000001</v>
      </c>
      <c r="O623">
        <v>34.858699999999999</v>
      </c>
      <c r="P623">
        <v>156.06180000000001</v>
      </c>
      <c r="Q623">
        <v>86.344399999999993</v>
      </c>
    </row>
    <row r="624" spans="1:17" x14ac:dyDescent="0.3">
      <c r="A624" t="s">
        <v>4444</v>
      </c>
      <c r="B624">
        <v>256.52749999999997</v>
      </c>
      <c r="C624">
        <v>80.576700000000002</v>
      </c>
      <c r="D624">
        <v>337.10419999999999</v>
      </c>
      <c r="E624">
        <v>175.95079999999999</v>
      </c>
      <c r="F624">
        <v>243.0677</v>
      </c>
      <c r="G624">
        <v>68.782600000000002</v>
      </c>
      <c r="H624">
        <v>311.8503</v>
      </c>
      <c r="I624">
        <v>174.2851</v>
      </c>
      <c r="J624">
        <v>260.11500000000001</v>
      </c>
      <c r="K624">
        <v>69.962100000000007</v>
      </c>
      <c r="L624">
        <v>330.07709999999997</v>
      </c>
      <c r="M624">
        <v>190.15289999999999</v>
      </c>
      <c r="N624">
        <v>259.91070000000002</v>
      </c>
      <c r="O624">
        <v>86.925299999999993</v>
      </c>
      <c r="P624">
        <v>346.83600000000001</v>
      </c>
      <c r="Q624">
        <v>172.9854</v>
      </c>
    </row>
    <row r="625" spans="1:17" x14ac:dyDescent="0.3">
      <c r="A625" t="s">
        <v>4445</v>
      </c>
      <c r="B625">
        <v>48.49</v>
      </c>
      <c r="C625">
        <v>0</v>
      </c>
      <c r="D625">
        <v>48.49</v>
      </c>
      <c r="E625">
        <v>48.49</v>
      </c>
      <c r="F625">
        <v>51.3825</v>
      </c>
      <c r="G625">
        <v>0.9637</v>
      </c>
      <c r="H625">
        <v>52.346200000000003</v>
      </c>
      <c r="I625">
        <v>50.418799999999997</v>
      </c>
      <c r="J625">
        <v>52.776699999999998</v>
      </c>
      <c r="K625">
        <v>0.35560000000000003</v>
      </c>
      <c r="L625">
        <v>53.132300000000001</v>
      </c>
      <c r="M625">
        <v>52.421100000000003</v>
      </c>
      <c r="N625">
        <v>53.02</v>
      </c>
      <c r="O625">
        <v>2.4666999999999999</v>
      </c>
      <c r="P625">
        <v>55.486699999999999</v>
      </c>
      <c r="Q625">
        <v>50.5533</v>
      </c>
    </row>
    <row r="626" spans="1:17" x14ac:dyDescent="0.3">
      <c r="A626" t="s">
        <v>4446</v>
      </c>
      <c r="B626">
        <v>64.540000000000006</v>
      </c>
      <c r="C626">
        <v>16.813800000000001</v>
      </c>
      <c r="D626">
        <v>81.353800000000007</v>
      </c>
      <c r="E626">
        <v>47.726199999999999</v>
      </c>
      <c r="F626">
        <v>64.677700000000002</v>
      </c>
      <c r="G626">
        <v>16.559100000000001</v>
      </c>
      <c r="H626">
        <v>81.236800000000002</v>
      </c>
      <c r="I626">
        <v>48.118600000000001</v>
      </c>
      <c r="J626">
        <v>68.41</v>
      </c>
      <c r="K626">
        <v>16.6523</v>
      </c>
      <c r="L626">
        <v>85.062299999999993</v>
      </c>
      <c r="M626">
        <v>51.7577</v>
      </c>
      <c r="N626">
        <v>67.11</v>
      </c>
      <c r="O626">
        <v>17.221499999999999</v>
      </c>
      <c r="P626">
        <v>84.331500000000005</v>
      </c>
      <c r="Q626">
        <v>49.888500000000001</v>
      </c>
    </row>
    <row r="627" spans="1:17" x14ac:dyDescent="0.3">
      <c r="A627" t="s">
        <v>4447</v>
      </c>
      <c r="B627">
        <v>65.982500000000002</v>
      </c>
      <c r="C627">
        <v>1.8011999999999999</v>
      </c>
      <c r="D627">
        <v>67.783699999999996</v>
      </c>
      <c r="E627">
        <v>64.181299999999993</v>
      </c>
      <c r="F627">
        <v>65</v>
      </c>
      <c r="G627">
        <v>0</v>
      </c>
      <c r="H627">
        <v>65</v>
      </c>
      <c r="I627">
        <v>65</v>
      </c>
      <c r="J627">
        <v>65</v>
      </c>
      <c r="K627">
        <v>0</v>
      </c>
      <c r="L627">
        <v>65</v>
      </c>
      <c r="M627">
        <v>65</v>
      </c>
      <c r="N627">
        <v>103.10080000000001</v>
      </c>
      <c r="O627">
        <v>44.545900000000003</v>
      </c>
      <c r="P627">
        <v>147.64670000000001</v>
      </c>
      <c r="Q627">
        <v>58.554900000000004</v>
      </c>
    </row>
    <row r="628" spans="1:17" x14ac:dyDescent="0.3">
      <c r="A628" t="s">
        <v>3728</v>
      </c>
      <c r="B628">
        <v>38.33</v>
      </c>
      <c r="C628">
        <v>1.08</v>
      </c>
      <c r="D628">
        <v>39.409999999999997</v>
      </c>
      <c r="E628">
        <v>37.25</v>
      </c>
      <c r="F628">
        <v>42.264000000000003</v>
      </c>
      <c r="G628">
        <v>3.1008</v>
      </c>
      <c r="H628">
        <v>45.364800000000002</v>
      </c>
      <c r="I628">
        <v>39.163200000000003</v>
      </c>
      <c r="J628">
        <v>43.92</v>
      </c>
      <c r="K628">
        <v>3.88</v>
      </c>
      <c r="L628">
        <v>47.8</v>
      </c>
      <c r="M628">
        <v>40.04</v>
      </c>
      <c r="N628">
        <v>46.52</v>
      </c>
      <c r="O628">
        <v>0</v>
      </c>
      <c r="P628">
        <v>46.52</v>
      </c>
      <c r="Q628">
        <v>46.52</v>
      </c>
    </row>
    <row r="629" spans="1:17" x14ac:dyDescent="0.3">
      <c r="A629" t="s">
        <v>4448</v>
      </c>
      <c r="B629">
        <v>210.78</v>
      </c>
      <c r="C629">
        <v>0.66669999999999996</v>
      </c>
      <c r="D629">
        <v>211.44669999999999</v>
      </c>
      <c r="E629">
        <v>210.11330000000001</v>
      </c>
      <c r="F629">
        <v>223.69329999999999</v>
      </c>
      <c r="G629">
        <v>15.884399999999999</v>
      </c>
      <c r="H629">
        <v>239.57769999999999</v>
      </c>
      <c r="I629">
        <v>207.80889999999999</v>
      </c>
      <c r="J629">
        <v>247.285</v>
      </c>
      <c r="K629">
        <v>0.23499999999999999</v>
      </c>
      <c r="L629">
        <v>247.52</v>
      </c>
      <c r="M629">
        <v>247.05</v>
      </c>
      <c r="N629">
        <v>247.05</v>
      </c>
      <c r="O629">
        <v>0</v>
      </c>
      <c r="P629">
        <v>247.05</v>
      </c>
      <c r="Q629">
        <v>247.05</v>
      </c>
    </row>
    <row r="630" spans="1:17" x14ac:dyDescent="0.3">
      <c r="A630" t="s">
        <v>4449</v>
      </c>
      <c r="B630">
        <v>87.09</v>
      </c>
      <c r="C630">
        <v>0</v>
      </c>
      <c r="D630">
        <v>87.09</v>
      </c>
      <c r="E630">
        <v>87.09</v>
      </c>
      <c r="F630">
        <v>90.163300000000007</v>
      </c>
      <c r="G630">
        <v>1.0978000000000001</v>
      </c>
      <c r="H630">
        <v>91.261099999999999</v>
      </c>
      <c r="I630">
        <v>89.0655</v>
      </c>
      <c r="J630">
        <v>91.501999999999995</v>
      </c>
      <c r="K630">
        <v>0.36959999999999998</v>
      </c>
      <c r="L630">
        <v>91.871600000000001</v>
      </c>
      <c r="M630">
        <v>91.132400000000004</v>
      </c>
      <c r="N630">
        <v>73.787999999999997</v>
      </c>
      <c r="O630">
        <v>2.7696000000000001</v>
      </c>
      <c r="P630">
        <v>76.557599999999994</v>
      </c>
      <c r="Q630">
        <v>71.0184</v>
      </c>
    </row>
    <row r="631" spans="1:17" x14ac:dyDescent="0.3">
      <c r="A631" t="s">
        <v>4318</v>
      </c>
      <c r="B631">
        <v>38.700000000000003</v>
      </c>
      <c r="C631">
        <v>1.4067000000000001</v>
      </c>
      <c r="D631">
        <v>40.106699999999996</v>
      </c>
      <c r="E631">
        <v>37.293300000000002</v>
      </c>
      <c r="F631">
        <v>47.513300000000001</v>
      </c>
      <c r="G631">
        <v>1.5644</v>
      </c>
      <c r="H631">
        <v>49.0777</v>
      </c>
      <c r="I631">
        <v>45.948900000000002</v>
      </c>
      <c r="J631">
        <v>49.496699999999997</v>
      </c>
      <c r="K631">
        <v>0.4844</v>
      </c>
      <c r="L631">
        <v>49.981099999999998</v>
      </c>
      <c r="M631">
        <v>49.012300000000003</v>
      </c>
      <c r="N631">
        <v>48.77</v>
      </c>
      <c r="O631">
        <v>0</v>
      </c>
      <c r="P631">
        <v>48.77</v>
      </c>
      <c r="Q631">
        <v>48.77</v>
      </c>
    </row>
    <row r="632" spans="1:17" x14ac:dyDescent="0.3">
      <c r="A632" t="s">
        <v>4450</v>
      </c>
      <c r="B632">
        <v>53.924999999999997</v>
      </c>
      <c r="C632">
        <v>0.625</v>
      </c>
      <c r="D632">
        <v>54.55</v>
      </c>
      <c r="E632">
        <v>53.3</v>
      </c>
      <c r="F632">
        <v>56.505699999999997</v>
      </c>
      <c r="G632">
        <v>1.0082</v>
      </c>
      <c r="H632">
        <v>57.5139</v>
      </c>
      <c r="I632">
        <v>55.497500000000002</v>
      </c>
      <c r="J632">
        <v>57.83</v>
      </c>
      <c r="K632">
        <v>0.37709999999999999</v>
      </c>
      <c r="L632">
        <v>58.207099999999997</v>
      </c>
      <c r="M632">
        <v>57.4529</v>
      </c>
      <c r="N632">
        <v>57.5</v>
      </c>
      <c r="O632">
        <v>0</v>
      </c>
      <c r="P632">
        <v>57.5</v>
      </c>
      <c r="Q632">
        <v>57.5</v>
      </c>
    </row>
    <row r="633" spans="1:17" x14ac:dyDescent="0.3">
      <c r="A633" t="s">
        <v>4451</v>
      </c>
      <c r="B633">
        <v>150.47499999999999</v>
      </c>
      <c r="C633">
        <v>0.625</v>
      </c>
      <c r="D633">
        <v>151.1</v>
      </c>
      <c r="E633">
        <v>149.85</v>
      </c>
      <c r="F633">
        <v>228.81729999999999</v>
      </c>
      <c r="G633">
        <v>74.381200000000007</v>
      </c>
      <c r="H633">
        <v>303.19850000000002</v>
      </c>
      <c r="I633">
        <v>154.43610000000001</v>
      </c>
      <c r="J633">
        <v>252.72</v>
      </c>
      <c r="K633">
        <v>106.3231</v>
      </c>
      <c r="L633">
        <v>359.04309999999998</v>
      </c>
      <c r="M633">
        <v>146.39689999999999</v>
      </c>
      <c r="N633">
        <v>291.64920000000001</v>
      </c>
      <c r="O633">
        <v>101.1876</v>
      </c>
      <c r="P633">
        <v>392.83679999999998</v>
      </c>
      <c r="Q633">
        <v>190.4616</v>
      </c>
    </row>
    <row r="634" spans="1:17" x14ac:dyDescent="0.3">
      <c r="A634" t="s">
        <v>4452</v>
      </c>
      <c r="B634">
        <v>411.53460000000001</v>
      </c>
      <c r="C634">
        <v>87.431100000000001</v>
      </c>
      <c r="D634">
        <v>498.96570000000003</v>
      </c>
      <c r="E634">
        <v>324.1035</v>
      </c>
      <c r="F634">
        <v>515.40290000000005</v>
      </c>
      <c r="G634">
        <v>106.6331</v>
      </c>
      <c r="H634">
        <v>622.03599999999994</v>
      </c>
      <c r="I634">
        <v>408.76979999999998</v>
      </c>
      <c r="J634">
        <v>637.14290000000005</v>
      </c>
      <c r="K634">
        <v>6.7591999999999999</v>
      </c>
      <c r="L634">
        <v>643.90210000000002</v>
      </c>
      <c r="M634">
        <v>630.38369999999998</v>
      </c>
      <c r="N634">
        <v>605.24</v>
      </c>
      <c r="O634">
        <v>33.809199999999997</v>
      </c>
      <c r="P634">
        <v>639.04920000000004</v>
      </c>
      <c r="Q634">
        <v>571.43079999999998</v>
      </c>
    </row>
    <row r="635" spans="1:17" x14ac:dyDescent="0.3">
      <c r="A635" t="s">
        <v>4453</v>
      </c>
      <c r="B635">
        <v>106.9785</v>
      </c>
      <c r="C635">
        <v>8.9755000000000003</v>
      </c>
      <c r="D635">
        <v>115.95399999999999</v>
      </c>
      <c r="E635">
        <v>98.003</v>
      </c>
      <c r="F635">
        <v>108.3215</v>
      </c>
      <c r="G635">
        <v>8.7217000000000002</v>
      </c>
      <c r="H635">
        <v>117.0432</v>
      </c>
      <c r="I635">
        <v>99.599800000000002</v>
      </c>
      <c r="J635">
        <v>109.9554</v>
      </c>
      <c r="K635">
        <v>8.9311000000000007</v>
      </c>
      <c r="L635">
        <v>118.8865</v>
      </c>
      <c r="M635">
        <v>101.0243</v>
      </c>
      <c r="N635">
        <v>111.2385</v>
      </c>
      <c r="O635">
        <v>8.6691000000000003</v>
      </c>
      <c r="P635">
        <v>119.9076</v>
      </c>
      <c r="Q635">
        <v>102.5694</v>
      </c>
    </row>
    <row r="636" spans="1:17" x14ac:dyDescent="0.3">
      <c r="A636" t="s">
        <v>4243</v>
      </c>
      <c r="B636">
        <v>35.755000000000003</v>
      </c>
      <c r="C636">
        <v>0.9667</v>
      </c>
      <c r="D636">
        <v>36.721699999999998</v>
      </c>
      <c r="E636">
        <v>34.7883</v>
      </c>
      <c r="F636">
        <v>38.321399999999997</v>
      </c>
      <c r="G636">
        <v>1.1901999999999999</v>
      </c>
      <c r="H636">
        <v>39.511600000000001</v>
      </c>
      <c r="I636">
        <v>37.1312</v>
      </c>
      <c r="J636">
        <v>39.335000000000001</v>
      </c>
      <c r="K636">
        <v>0.375</v>
      </c>
      <c r="L636">
        <v>39.71</v>
      </c>
      <c r="M636">
        <v>38.96</v>
      </c>
      <c r="N636">
        <v>38.96</v>
      </c>
      <c r="O636">
        <v>0</v>
      </c>
      <c r="P636">
        <v>38.96</v>
      </c>
      <c r="Q636">
        <v>38.96</v>
      </c>
    </row>
    <row r="637" spans="1:17" x14ac:dyDescent="0.3">
      <c r="A637" t="s">
        <v>4455</v>
      </c>
      <c r="B637">
        <v>232.5592</v>
      </c>
      <c r="C637">
        <v>0.79879999999999995</v>
      </c>
      <c r="D637">
        <v>233.358</v>
      </c>
      <c r="E637">
        <v>231.7604</v>
      </c>
      <c r="F637">
        <v>238.18620000000001</v>
      </c>
      <c r="G637">
        <v>5.0053999999999998</v>
      </c>
      <c r="H637">
        <v>243.19159999999999</v>
      </c>
      <c r="I637">
        <v>233.1808</v>
      </c>
      <c r="J637">
        <v>245.8946</v>
      </c>
      <c r="K637">
        <v>0.39269999999999999</v>
      </c>
      <c r="L637">
        <v>246.28729999999999</v>
      </c>
      <c r="M637">
        <v>245.50190000000001</v>
      </c>
      <c r="N637">
        <v>245.53</v>
      </c>
      <c r="O637">
        <v>0</v>
      </c>
      <c r="P637">
        <v>245.53</v>
      </c>
      <c r="Q637">
        <v>245.53</v>
      </c>
    </row>
    <row r="638" spans="1:17" x14ac:dyDescent="0.3">
      <c r="A638" t="s">
        <v>4456</v>
      </c>
      <c r="B638">
        <v>132.1164</v>
      </c>
      <c r="C638">
        <v>17.819500000000001</v>
      </c>
      <c r="D638">
        <v>149.9359</v>
      </c>
      <c r="E638">
        <v>114.29689999999999</v>
      </c>
      <c r="F638">
        <v>143.3562</v>
      </c>
      <c r="G638">
        <v>5.1901999999999999</v>
      </c>
      <c r="H638">
        <v>148.54640000000001</v>
      </c>
      <c r="I638">
        <v>138.166</v>
      </c>
      <c r="J638">
        <v>126.3477</v>
      </c>
      <c r="K638">
        <v>12.367599999999999</v>
      </c>
      <c r="L638">
        <v>138.71530000000001</v>
      </c>
      <c r="M638">
        <v>113.98009999999999</v>
      </c>
      <c r="N638">
        <v>134.88849999999999</v>
      </c>
      <c r="O638">
        <v>19.604500000000002</v>
      </c>
      <c r="P638">
        <v>154.49299999999999</v>
      </c>
      <c r="Q638">
        <v>115.28400000000001</v>
      </c>
    </row>
    <row r="639" spans="1:17" x14ac:dyDescent="0.3">
      <c r="A639" t="s">
        <v>3729</v>
      </c>
      <c r="B639">
        <v>43.6</v>
      </c>
      <c r="C639">
        <v>0</v>
      </c>
      <c r="D639">
        <v>43.6</v>
      </c>
      <c r="E639">
        <v>43.6</v>
      </c>
      <c r="F639">
        <v>47.002499999999998</v>
      </c>
      <c r="G639">
        <v>1.1475</v>
      </c>
      <c r="H639">
        <v>48.15</v>
      </c>
      <c r="I639">
        <v>45.854999999999997</v>
      </c>
      <c r="J639">
        <v>47.676699999999997</v>
      </c>
      <c r="K639">
        <v>0.31559999999999999</v>
      </c>
      <c r="L639">
        <v>47.9923</v>
      </c>
      <c r="M639">
        <v>47.3611</v>
      </c>
      <c r="N639">
        <v>47.433300000000003</v>
      </c>
      <c r="O639">
        <v>4.4000000000000003E-3</v>
      </c>
      <c r="P639">
        <v>47.4377</v>
      </c>
      <c r="Q639">
        <v>47.428899999999999</v>
      </c>
    </row>
    <row r="640" spans="1:17" x14ac:dyDescent="0.3">
      <c r="A640" t="s">
        <v>4457</v>
      </c>
      <c r="B640">
        <v>112.89</v>
      </c>
      <c r="C640">
        <v>0.69230000000000003</v>
      </c>
      <c r="D640">
        <v>113.5823</v>
      </c>
      <c r="E640">
        <v>112.1977</v>
      </c>
      <c r="F640">
        <v>101.78619999999999</v>
      </c>
      <c r="G640">
        <v>1.9391</v>
      </c>
      <c r="H640">
        <v>103.7253</v>
      </c>
      <c r="I640">
        <v>99.847099999999998</v>
      </c>
      <c r="J640">
        <v>100.92919999999999</v>
      </c>
      <c r="K640">
        <v>7.46E-2</v>
      </c>
      <c r="L640">
        <v>101.0038</v>
      </c>
      <c r="M640">
        <v>100.8546</v>
      </c>
      <c r="N640">
        <v>103.4669</v>
      </c>
      <c r="O640">
        <v>1.6043000000000001</v>
      </c>
      <c r="P640">
        <v>105.0712</v>
      </c>
      <c r="Q640">
        <v>101.8626</v>
      </c>
    </row>
    <row r="641" spans="1:17" x14ac:dyDescent="0.3">
      <c r="A641" t="s">
        <v>4460</v>
      </c>
      <c r="B641">
        <v>66.516900000000007</v>
      </c>
      <c r="C641">
        <v>2.2195999999999998</v>
      </c>
      <c r="D641">
        <v>68.736500000000007</v>
      </c>
      <c r="E641">
        <v>64.297300000000007</v>
      </c>
      <c r="F641">
        <v>72.003799999999998</v>
      </c>
      <c r="G641">
        <v>1.2355</v>
      </c>
      <c r="H641">
        <v>73.2393</v>
      </c>
      <c r="I641">
        <v>70.768299999999996</v>
      </c>
      <c r="J641">
        <v>73.1738</v>
      </c>
      <c r="K641">
        <v>0.40260000000000001</v>
      </c>
      <c r="L641">
        <v>73.576400000000007</v>
      </c>
      <c r="M641">
        <v>72.771199999999993</v>
      </c>
      <c r="N641">
        <v>72.8</v>
      </c>
      <c r="O641">
        <v>0</v>
      </c>
      <c r="P641">
        <v>72.8</v>
      </c>
      <c r="Q641">
        <v>72.8</v>
      </c>
    </row>
    <row r="642" spans="1:17" x14ac:dyDescent="0.3">
      <c r="A642" t="s">
        <v>4462</v>
      </c>
      <c r="B642">
        <v>70.250799999999998</v>
      </c>
      <c r="C642">
        <v>2.0619999999999998</v>
      </c>
      <c r="D642">
        <v>72.312799999999996</v>
      </c>
      <c r="E642">
        <v>68.188800000000001</v>
      </c>
      <c r="F642">
        <v>73.978499999999997</v>
      </c>
      <c r="G642">
        <v>1.0225</v>
      </c>
      <c r="H642">
        <v>75.001000000000005</v>
      </c>
      <c r="I642">
        <v>72.956000000000003</v>
      </c>
      <c r="J642">
        <v>75.293800000000005</v>
      </c>
      <c r="K642">
        <v>0.37280000000000002</v>
      </c>
      <c r="L642">
        <v>75.666600000000003</v>
      </c>
      <c r="M642">
        <v>74.921000000000006</v>
      </c>
      <c r="N642">
        <v>74.846900000000005</v>
      </c>
      <c r="O642">
        <v>0.5141</v>
      </c>
      <c r="P642">
        <v>75.361000000000004</v>
      </c>
      <c r="Q642">
        <v>74.332800000000006</v>
      </c>
    </row>
    <row r="643" spans="1:17" x14ac:dyDescent="0.3">
      <c r="A643" t="s">
        <v>4463</v>
      </c>
      <c r="B643">
        <v>73.5</v>
      </c>
      <c r="C643">
        <v>1.284</v>
      </c>
      <c r="D643">
        <v>74.784000000000006</v>
      </c>
      <c r="E643">
        <v>72.215999999999994</v>
      </c>
      <c r="F643">
        <v>81.518600000000006</v>
      </c>
      <c r="G643">
        <v>8.7490000000000006</v>
      </c>
      <c r="H643">
        <v>90.267600000000002</v>
      </c>
      <c r="I643">
        <v>72.769599999999997</v>
      </c>
      <c r="J643">
        <v>84.416700000000006</v>
      </c>
      <c r="K643">
        <v>10.5844</v>
      </c>
      <c r="L643">
        <v>95.001099999999994</v>
      </c>
      <c r="M643">
        <v>73.832300000000004</v>
      </c>
      <c r="N643">
        <v>72.791700000000006</v>
      </c>
      <c r="O643">
        <v>3.3056000000000001</v>
      </c>
      <c r="P643">
        <v>76.097300000000004</v>
      </c>
      <c r="Q643">
        <v>69.486099999999993</v>
      </c>
    </row>
    <row r="644" spans="1:17" x14ac:dyDescent="0.3">
      <c r="A644" t="s">
        <v>4464</v>
      </c>
      <c r="B644">
        <v>101.4023</v>
      </c>
      <c r="C644">
        <v>2.8075999999999999</v>
      </c>
      <c r="D644">
        <v>104.2099</v>
      </c>
      <c r="E644">
        <v>98.594700000000003</v>
      </c>
      <c r="F644">
        <v>105.92619999999999</v>
      </c>
      <c r="G644">
        <v>1.226</v>
      </c>
      <c r="H644">
        <v>107.15219999999999</v>
      </c>
      <c r="I644">
        <v>104.7002</v>
      </c>
      <c r="J644">
        <v>107.08920000000001</v>
      </c>
      <c r="K644">
        <v>0.39760000000000001</v>
      </c>
      <c r="L644">
        <v>107.4868</v>
      </c>
      <c r="M644">
        <v>106.69159999999999</v>
      </c>
      <c r="N644">
        <v>106.72</v>
      </c>
      <c r="O644">
        <v>0</v>
      </c>
      <c r="P644">
        <v>106.72</v>
      </c>
      <c r="Q644">
        <v>106.72</v>
      </c>
    </row>
    <row r="645" spans="1:17" x14ac:dyDescent="0.3">
      <c r="A645" t="s">
        <v>3730</v>
      </c>
      <c r="B645">
        <v>50.769199999999998</v>
      </c>
      <c r="C645">
        <v>9.7818000000000005</v>
      </c>
      <c r="D645">
        <v>60.551000000000002</v>
      </c>
      <c r="E645">
        <v>40.987400000000001</v>
      </c>
      <c r="F645">
        <v>58.635399999999997</v>
      </c>
      <c r="G645">
        <v>18.831399999999999</v>
      </c>
      <c r="H645">
        <v>77.466800000000006</v>
      </c>
      <c r="I645">
        <v>39.804000000000002</v>
      </c>
      <c r="J645">
        <v>68.08</v>
      </c>
      <c r="K645">
        <v>20.09</v>
      </c>
      <c r="L645">
        <v>88.17</v>
      </c>
      <c r="M645">
        <v>47.99</v>
      </c>
      <c r="N645">
        <v>67.557100000000005</v>
      </c>
      <c r="O645">
        <v>25.096900000000002</v>
      </c>
      <c r="P645">
        <v>92.653999999999996</v>
      </c>
      <c r="Q645">
        <v>42.4602</v>
      </c>
    </row>
    <row r="646" spans="1:17" x14ac:dyDescent="0.3">
      <c r="A646" t="s">
        <v>4216</v>
      </c>
      <c r="B646">
        <v>35.466700000000003</v>
      </c>
      <c r="C646">
        <v>0.31109999999999999</v>
      </c>
      <c r="D646">
        <v>35.777799999999999</v>
      </c>
      <c r="E646">
        <v>35.1556</v>
      </c>
      <c r="F646">
        <v>38.567500000000003</v>
      </c>
      <c r="G646">
        <v>0.92620000000000002</v>
      </c>
      <c r="H646">
        <v>39.493699999999997</v>
      </c>
      <c r="I646">
        <v>37.641300000000001</v>
      </c>
      <c r="J646">
        <v>39.906700000000001</v>
      </c>
      <c r="K646">
        <v>0.3422</v>
      </c>
      <c r="L646">
        <v>40.248899999999999</v>
      </c>
      <c r="M646">
        <v>39.564500000000002</v>
      </c>
      <c r="N646">
        <v>39.65</v>
      </c>
      <c r="O646">
        <v>0</v>
      </c>
      <c r="P646">
        <v>39.65</v>
      </c>
      <c r="Q646">
        <v>39.65</v>
      </c>
    </row>
    <row r="647" spans="1:17" x14ac:dyDescent="0.3">
      <c r="A647" t="s">
        <v>4466</v>
      </c>
      <c r="B647">
        <v>102.505</v>
      </c>
      <c r="C647">
        <v>0.625</v>
      </c>
      <c r="D647">
        <v>103.13</v>
      </c>
      <c r="E647">
        <v>101.88</v>
      </c>
      <c r="F647">
        <v>109.104</v>
      </c>
      <c r="G647">
        <v>2.1168</v>
      </c>
      <c r="H647">
        <v>111.2208</v>
      </c>
      <c r="I647">
        <v>106.9872</v>
      </c>
      <c r="J647">
        <v>99.075699999999998</v>
      </c>
      <c r="K647">
        <v>3.6212</v>
      </c>
      <c r="L647">
        <v>102.6969</v>
      </c>
      <c r="M647">
        <v>95.454499999999996</v>
      </c>
      <c r="N647">
        <v>101.2467</v>
      </c>
      <c r="O647">
        <v>3.0577999999999999</v>
      </c>
      <c r="P647">
        <v>104.3045</v>
      </c>
      <c r="Q647">
        <v>98.188900000000004</v>
      </c>
    </row>
    <row r="648" spans="1:17" x14ac:dyDescent="0.3">
      <c r="A648" t="s">
        <v>4467</v>
      </c>
      <c r="B648">
        <v>94.275000000000006</v>
      </c>
      <c r="C648">
        <v>5.3578999999999999</v>
      </c>
      <c r="D648">
        <v>99.632900000000006</v>
      </c>
      <c r="E648">
        <v>88.917100000000005</v>
      </c>
      <c r="F648">
        <v>95.802099999999996</v>
      </c>
      <c r="G648">
        <v>5.1397000000000004</v>
      </c>
      <c r="H648">
        <v>100.9418</v>
      </c>
      <c r="I648">
        <v>90.662400000000005</v>
      </c>
      <c r="J648">
        <v>98.584000000000003</v>
      </c>
      <c r="K648">
        <v>9.1748999999999992</v>
      </c>
      <c r="L648">
        <v>107.7589</v>
      </c>
      <c r="M648">
        <v>89.409099999999995</v>
      </c>
      <c r="N648">
        <v>106.6314</v>
      </c>
      <c r="O648">
        <v>20.501000000000001</v>
      </c>
      <c r="P648">
        <v>127.1324</v>
      </c>
      <c r="Q648">
        <v>86.130399999999995</v>
      </c>
    </row>
    <row r="649" spans="1:17" x14ac:dyDescent="0.3">
      <c r="A649" t="s">
        <v>4469</v>
      </c>
      <c r="B649">
        <v>53.752299999999998</v>
      </c>
      <c r="C649">
        <v>17.9605</v>
      </c>
      <c r="D649">
        <v>71.712800000000001</v>
      </c>
      <c r="E649">
        <v>35.791800000000002</v>
      </c>
      <c r="F649">
        <v>61.764600000000002</v>
      </c>
      <c r="G649">
        <v>22.386399999999998</v>
      </c>
      <c r="H649">
        <v>84.150999999999996</v>
      </c>
      <c r="I649">
        <v>39.3782</v>
      </c>
      <c r="J649">
        <v>62.2423</v>
      </c>
      <c r="K649">
        <v>18.9236</v>
      </c>
      <c r="L649">
        <v>81.165899999999993</v>
      </c>
      <c r="M649">
        <v>43.3187</v>
      </c>
      <c r="N649">
        <v>62.4131</v>
      </c>
      <c r="O649">
        <v>18.727799999999998</v>
      </c>
      <c r="P649">
        <v>81.140900000000002</v>
      </c>
      <c r="Q649">
        <v>43.685299999999998</v>
      </c>
    </row>
    <row r="650" spans="1:17" x14ac:dyDescent="0.3">
      <c r="A650" t="s">
        <v>4182</v>
      </c>
      <c r="B650">
        <v>50.443300000000001</v>
      </c>
      <c r="C650">
        <v>7.1155999999999997</v>
      </c>
      <c r="D650">
        <v>57.558900000000001</v>
      </c>
      <c r="E650">
        <v>43.3277</v>
      </c>
      <c r="F650">
        <v>58.85</v>
      </c>
      <c r="G650">
        <v>1.08</v>
      </c>
      <c r="H650">
        <v>59.93</v>
      </c>
      <c r="I650">
        <v>57.77</v>
      </c>
      <c r="J650">
        <v>60.22</v>
      </c>
      <c r="K650">
        <v>0.33329999999999999</v>
      </c>
      <c r="L650">
        <v>60.5533</v>
      </c>
      <c r="M650">
        <v>59.886699999999998</v>
      </c>
      <c r="N650">
        <v>62.387500000000003</v>
      </c>
      <c r="O650">
        <v>4.0011999999999999</v>
      </c>
      <c r="P650">
        <v>66.3887</v>
      </c>
      <c r="Q650">
        <v>58.386299999999999</v>
      </c>
    </row>
    <row r="651" spans="1:17" x14ac:dyDescent="0.3">
      <c r="A651" t="s">
        <v>4471</v>
      </c>
      <c r="B651">
        <v>74.905000000000001</v>
      </c>
      <c r="C651">
        <v>32.291699999999999</v>
      </c>
      <c r="D651">
        <v>107.19670000000001</v>
      </c>
      <c r="E651">
        <v>42.613300000000002</v>
      </c>
      <c r="F651">
        <v>62.9208</v>
      </c>
      <c r="G651">
        <v>11.4305</v>
      </c>
      <c r="H651">
        <v>74.351299999999995</v>
      </c>
      <c r="I651">
        <v>51.490299999999998</v>
      </c>
      <c r="J651">
        <v>66.366900000000001</v>
      </c>
      <c r="K651">
        <v>14.478300000000001</v>
      </c>
      <c r="L651">
        <v>80.845200000000006</v>
      </c>
      <c r="M651">
        <v>51.888599999999997</v>
      </c>
      <c r="N651">
        <v>63.853099999999998</v>
      </c>
      <c r="O651">
        <v>11.4575</v>
      </c>
      <c r="P651">
        <v>75.310599999999994</v>
      </c>
      <c r="Q651">
        <v>52.395600000000002</v>
      </c>
    </row>
    <row r="652" spans="1:17" x14ac:dyDescent="0.3">
      <c r="A652" t="s">
        <v>4472</v>
      </c>
      <c r="B652">
        <v>52.962899999999998</v>
      </c>
      <c r="C652">
        <v>0.91839999999999999</v>
      </c>
      <c r="D652">
        <v>53.881300000000003</v>
      </c>
      <c r="E652">
        <v>52.044499999999999</v>
      </c>
      <c r="F652">
        <v>52.931699999999999</v>
      </c>
      <c r="G652">
        <v>1.8089</v>
      </c>
      <c r="H652">
        <v>54.740600000000001</v>
      </c>
      <c r="I652">
        <v>51.122799999999998</v>
      </c>
      <c r="J652">
        <v>54.872</v>
      </c>
      <c r="K652">
        <v>1.6496</v>
      </c>
      <c r="L652">
        <v>56.521599999999999</v>
      </c>
      <c r="M652">
        <v>53.2224</v>
      </c>
      <c r="N652">
        <v>55.7</v>
      </c>
      <c r="O652">
        <v>0</v>
      </c>
      <c r="P652">
        <v>55.7</v>
      </c>
      <c r="Q652">
        <v>55.7</v>
      </c>
    </row>
    <row r="653" spans="1:17" x14ac:dyDescent="0.3">
      <c r="A653" t="s">
        <v>4473</v>
      </c>
      <c r="B653">
        <v>282.86</v>
      </c>
      <c r="C653">
        <v>1</v>
      </c>
      <c r="D653">
        <v>283.86</v>
      </c>
      <c r="E653">
        <v>281.86</v>
      </c>
      <c r="F653">
        <v>302.36669999999998</v>
      </c>
      <c r="G653">
        <v>1.2089000000000001</v>
      </c>
      <c r="H653">
        <v>303.57560000000001</v>
      </c>
      <c r="I653">
        <v>301.15780000000001</v>
      </c>
      <c r="J653">
        <v>524.58000000000004</v>
      </c>
      <c r="K653">
        <v>220.4</v>
      </c>
      <c r="L653">
        <v>744.98</v>
      </c>
      <c r="M653">
        <v>304.18</v>
      </c>
      <c r="N653">
        <v>253.55</v>
      </c>
      <c r="O653">
        <v>0</v>
      </c>
      <c r="P653">
        <v>253.55</v>
      </c>
      <c r="Q653">
        <v>253.55</v>
      </c>
    </row>
    <row r="654" spans="1:17" x14ac:dyDescent="0.3">
      <c r="A654" t="s">
        <v>3731</v>
      </c>
      <c r="B654">
        <v>40.604999999999997</v>
      </c>
      <c r="C654">
        <v>0.625</v>
      </c>
      <c r="D654">
        <v>41.23</v>
      </c>
      <c r="E654">
        <v>39.979999999999997</v>
      </c>
      <c r="F654">
        <v>49.774299999999997</v>
      </c>
      <c r="G654">
        <v>8.3362999999999996</v>
      </c>
      <c r="H654">
        <v>58.110599999999998</v>
      </c>
      <c r="I654">
        <v>41.438000000000002</v>
      </c>
      <c r="J654">
        <v>58.831400000000002</v>
      </c>
      <c r="K654">
        <v>3.5236999999999998</v>
      </c>
      <c r="L654">
        <v>62.3551</v>
      </c>
      <c r="M654">
        <v>55.307699999999997</v>
      </c>
      <c r="N654">
        <v>51.97</v>
      </c>
      <c r="O654">
        <v>6.0266999999999999</v>
      </c>
      <c r="P654">
        <v>57.996699999999997</v>
      </c>
      <c r="Q654">
        <v>45.943300000000001</v>
      </c>
    </row>
    <row r="655" spans="1:17" x14ac:dyDescent="0.3">
      <c r="A655" t="s">
        <v>4474</v>
      </c>
      <c r="B655">
        <v>14</v>
      </c>
      <c r="C655">
        <v>0</v>
      </c>
      <c r="D655">
        <v>14</v>
      </c>
      <c r="E655">
        <v>14</v>
      </c>
      <c r="F655">
        <v>14.928599999999999</v>
      </c>
      <c r="G655">
        <v>1.5918000000000001</v>
      </c>
      <c r="H655">
        <v>16.520399999999999</v>
      </c>
      <c r="I655">
        <v>13.3368</v>
      </c>
      <c r="J655">
        <v>20.5</v>
      </c>
      <c r="K655">
        <v>0</v>
      </c>
      <c r="L655">
        <v>20.5</v>
      </c>
      <c r="M655">
        <v>20.5</v>
      </c>
      <c r="N655">
        <v>20.5</v>
      </c>
      <c r="O655">
        <v>0</v>
      </c>
      <c r="P655">
        <v>20.5</v>
      </c>
      <c r="Q655">
        <v>20.5</v>
      </c>
    </row>
    <row r="656" spans="1:17" x14ac:dyDescent="0.3">
      <c r="A656" t="s">
        <v>4475</v>
      </c>
      <c r="B656">
        <v>41.984999999999999</v>
      </c>
      <c r="C656">
        <v>4.625</v>
      </c>
      <c r="D656">
        <v>46.61</v>
      </c>
      <c r="E656">
        <v>37.36</v>
      </c>
    </row>
    <row r="657" spans="1:17" x14ac:dyDescent="0.3">
      <c r="A657" t="s">
        <v>4476</v>
      </c>
      <c r="B657">
        <v>121.76</v>
      </c>
      <c r="C657">
        <v>59.72</v>
      </c>
      <c r="D657">
        <v>181.48</v>
      </c>
      <c r="E657">
        <v>62.04</v>
      </c>
      <c r="F657">
        <v>69.599999999999994</v>
      </c>
      <c r="G657">
        <v>16.495000000000001</v>
      </c>
      <c r="H657">
        <v>86.094999999999999</v>
      </c>
      <c r="I657">
        <v>53.104999999999997</v>
      </c>
      <c r="J657">
        <v>74.253299999999996</v>
      </c>
      <c r="K657">
        <v>0.28439999999999999</v>
      </c>
      <c r="L657">
        <v>74.537700000000001</v>
      </c>
      <c r="M657">
        <v>73.968900000000005</v>
      </c>
      <c r="N657">
        <v>74.040000000000006</v>
      </c>
      <c r="O657">
        <v>0</v>
      </c>
      <c r="P657">
        <v>74.040000000000006</v>
      </c>
      <c r="Q657">
        <v>74.040000000000006</v>
      </c>
    </row>
    <row r="658" spans="1:17" x14ac:dyDescent="0.3">
      <c r="A658" t="s">
        <v>3341</v>
      </c>
      <c r="B658">
        <v>218.43379999999999</v>
      </c>
      <c r="C658">
        <v>33.984099999999998</v>
      </c>
      <c r="D658">
        <v>252.4179</v>
      </c>
      <c r="E658">
        <v>184.44970000000001</v>
      </c>
      <c r="F658">
        <v>219.83459999999999</v>
      </c>
      <c r="G658">
        <v>33.125700000000002</v>
      </c>
      <c r="H658">
        <v>252.96029999999999</v>
      </c>
      <c r="I658">
        <v>186.7089</v>
      </c>
      <c r="J658">
        <v>197.81309999999999</v>
      </c>
      <c r="K658">
        <v>20.3596</v>
      </c>
      <c r="L658">
        <v>218.17269999999999</v>
      </c>
      <c r="M658">
        <v>177.45349999999999</v>
      </c>
      <c r="N658">
        <v>210.8931</v>
      </c>
      <c r="O658">
        <v>31.865300000000001</v>
      </c>
      <c r="P658">
        <v>242.75839999999999</v>
      </c>
      <c r="Q658">
        <v>179.02780000000001</v>
      </c>
    </row>
    <row r="659" spans="1:17" x14ac:dyDescent="0.3">
      <c r="A659" t="s">
        <v>3343</v>
      </c>
      <c r="B659">
        <v>80.418300000000002</v>
      </c>
      <c r="C659">
        <v>48.073300000000003</v>
      </c>
      <c r="D659">
        <v>128.49160000000001</v>
      </c>
      <c r="E659">
        <v>32.344999999999999</v>
      </c>
      <c r="F659">
        <v>107.7608</v>
      </c>
      <c r="G659">
        <v>33.270299999999999</v>
      </c>
      <c r="H659">
        <v>141.03110000000001</v>
      </c>
      <c r="I659">
        <v>74.490499999999997</v>
      </c>
      <c r="J659">
        <v>126.3015</v>
      </c>
      <c r="K659">
        <v>13.8286</v>
      </c>
      <c r="L659">
        <v>140.1301</v>
      </c>
      <c r="M659">
        <v>112.4729</v>
      </c>
      <c r="N659">
        <v>127.33920000000001</v>
      </c>
      <c r="O659">
        <v>5.8243999999999998</v>
      </c>
      <c r="P659">
        <v>133.1636</v>
      </c>
      <c r="Q659">
        <v>121.51479999999999</v>
      </c>
    </row>
    <row r="660" spans="1:17" x14ac:dyDescent="0.3">
      <c r="A660" t="s">
        <v>3797</v>
      </c>
      <c r="B660">
        <v>44.08</v>
      </c>
      <c r="C660">
        <v>0</v>
      </c>
      <c r="D660">
        <v>44.08</v>
      </c>
      <c r="E660">
        <v>44.08</v>
      </c>
      <c r="F660">
        <v>42.706699999999998</v>
      </c>
      <c r="G660">
        <v>3.0078</v>
      </c>
      <c r="H660">
        <v>45.714500000000001</v>
      </c>
      <c r="I660">
        <v>39.698900000000002</v>
      </c>
      <c r="J660">
        <v>56.6843</v>
      </c>
      <c r="K660">
        <v>3.1223999999999998</v>
      </c>
      <c r="L660">
        <v>59.806699999999999</v>
      </c>
      <c r="M660">
        <v>53.561900000000001</v>
      </c>
      <c r="N660">
        <v>54.717100000000002</v>
      </c>
      <c r="O660">
        <v>3.5596000000000001</v>
      </c>
      <c r="P660">
        <v>58.276699999999998</v>
      </c>
      <c r="Q660">
        <v>51.157499999999999</v>
      </c>
    </row>
    <row r="661" spans="1:17" x14ac:dyDescent="0.3">
      <c r="A661" t="s">
        <v>3732</v>
      </c>
      <c r="B661">
        <v>35</v>
      </c>
      <c r="C661">
        <v>0</v>
      </c>
      <c r="D661">
        <v>35</v>
      </c>
      <c r="E661">
        <v>35</v>
      </c>
      <c r="F661">
        <v>103.58329999999999</v>
      </c>
      <c r="G661">
        <v>29.2178</v>
      </c>
      <c r="H661">
        <v>132.80109999999999</v>
      </c>
      <c r="I661">
        <v>74.365499999999997</v>
      </c>
      <c r="J661">
        <v>273.93200000000002</v>
      </c>
      <c r="K661">
        <v>147.44159999999999</v>
      </c>
      <c r="L661">
        <v>421.37360000000001</v>
      </c>
      <c r="M661">
        <v>126.49039999999999</v>
      </c>
      <c r="N661">
        <v>146.52000000000001</v>
      </c>
      <c r="O661">
        <v>75.853300000000004</v>
      </c>
      <c r="P661">
        <v>222.3733</v>
      </c>
      <c r="Q661">
        <v>70.666700000000006</v>
      </c>
    </row>
    <row r="662" spans="1:17" x14ac:dyDescent="0.3">
      <c r="A662" t="s">
        <v>3415</v>
      </c>
      <c r="B662">
        <v>51.945</v>
      </c>
      <c r="C662">
        <v>0.625</v>
      </c>
      <c r="D662">
        <v>52.57</v>
      </c>
      <c r="E662">
        <v>51.32</v>
      </c>
      <c r="F662">
        <v>57.971400000000003</v>
      </c>
      <c r="G662">
        <v>1.3502000000000001</v>
      </c>
      <c r="H662">
        <v>59.321599999999997</v>
      </c>
      <c r="I662">
        <v>56.621200000000002</v>
      </c>
      <c r="J662">
        <v>58.744999999999997</v>
      </c>
      <c r="K662">
        <v>0.40500000000000003</v>
      </c>
      <c r="L662">
        <v>59.15</v>
      </c>
      <c r="M662">
        <v>58.34</v>
      </c>
      <c r="N662">
        <v>58.34</v>
      </c>
      <c r="O662">
        <v>0</v>
      </c>
      <c r="P662">
        <v>58.34</v>
      </c>
      <c r="Q662">
        <v>58.34</v>
      </c>
    </row>
    <row r="663" spans="1:17" x14ac:dyDescent="0.3">
      <c r="A663" t="s">
        <v>4509</v>
      </c>
      <c r="F663">
        <v>64.03</v>
      </c>
      <c r="G663">
        <v>0</v>
      </c>
      <c r="H663">
        <v>64.03</v>
      </c>
      <c r="I663">
        <v>64.03</v>
      </c>
      <c r="J663">
        <v>66.209100000000007</v>
      </c>
      <c r="K663">
        <v>1.262</v>
      </c>
      <c r="L663">
        <v>67.471100000000007</v>
      </c>
      <c r="M663">
        <v>64.947100000000006</v>
      </c>
      <c r="N663">
        <v>65.319999999999993</v>
      </c>
      <c r="O663">
        <v>0</v>
      </c>
      <c r="P663">
        <v>65.319999999999993</v>
      </c>
      <c r="Q663">
        <v>65.319999999999993</v>
      </c>
    </row>
    <row r="664" spans="1:17" x14ac:dyDescent="0.3">
      <c r="A664" t="s">
        <v>4025</v>
      </c>
      <c r="B664">
        <v>59.933300000000003</v>
      </c>
      <c r="C664">
        <v>14.984400000000001</v>
      </c>
      <c r="D664">
        <v>74.917699999999996</v>
      </c>
      <c r="E664">
        <v>44.948900000000002</v>
      </c>
      <c r="F664">
        <v>84.228700000000003</v>
      </c>
      <c r="G664">
        <v>20.825600000000001</v>
      </c>
      <c r="H664">
        <v>105.0543</v>
      </c>
      <c r="I664">
        <v>63.403100000000002</v>
      </c>
      <c r="J664">
        <v>100.93689999999999</v>
      </c>
      <c r="K664">
        <v>0.95679999999999998</v>
      </c>
      <c r="L664">
        <v>101.8937</v>
      </c>
      <c r="M664">
        <v>99.980099999999993</v>
      </c>
      <c r="N664">
        <v>90.141400000000004</v>
      </c>
      <c r="O664">
        <v>14.0322</v>
      </c>
      <c r="P664">
        <v>104.17359999999999</v>
      </c>
      <c r="Q664">
        <v>76.109200000000001</v>
      </c>
    </row>
    <row r="665" spans="1:17" x14ac:dyDescent="0.3">
      <c r="A665" t="s">
        <v>4481</v>
      </c>
      <c r="B665">
        <v>53.228499999999997</v>
      </c>
      <c r="C665">
        <v>0.93940000000000001</v>
      </c>
      <c r="D665">
        <v>54.167900000000003</v>
      </c>
      <c r="E665">
        <v>52.289099999999998</v>
      </c>
      <c r="F665">
        <v>67.827100000000002</v>
      </c>
      <c r="G665">
        <v>9.0619999999999994</v>
      </c>
      <c r="H665">
        <v>76.889099999999999</v>
      </c>
      <c r="I665">
        <v>58.765099999999997</v>
      </c>
      <c r="J665">
        <v>69.040000000000006</v>
      </c>
      <c r="K665">
        <v>7.8</v>
      </c>
      <c r="L665">
        <v>76.84</v>
      </c>
      <c r="M665">
        <v>61.24</v>
      </c>
      <c r="N665">
        <v>74.06</v>
      </c>
      <c r="O665">
        <v>0</v>
      </c>
      <c r="P665">
        <v>74.06</v>
      </c>
      <c r="Q665">
        <v>74.06</v>
      </c>
    </row>
    <row r="666" spans="1:17" x14ac:dyDescent="0.3">
      <c r="A666" t="s">
        <v>4482</v>
      </c>
      <c r="B666">
        <v>73.645700000000005</v>
      </c>
      <c r="C666">
        <v>9.9072999999999993</v>
      </c>
      <c r="D666">
        <v>83.552999999999997</v>
      </c>
      <c r="E666">
        <v>63.738399999999999</v>
      </c>
      <c r="F666">
        <v>83.601500000000001</v>
      </c>
      <c r="G666">
        <v>1.1375</v>
      </c>
      <c r="H666">
        <v>84.739000000000004</v>
      </c>
      <c r="I666">
        <v>82.463999999999999</v>
      </c>
      <c r="J666">
        <v>85.410799999999995</v>
      </c>
      <c r="K666">
        <v>0.60829999999999995</v>
      </c>
      <c r="L666">
        <v>86.019099999999995</v>
      </c>
      <c r="M666">
        <v>84.802499999999995</v>
      </c>
      <c r="N666">
        <v>84.62</v>
      </c>
      <c r="O666">
        <v>0</v>
      </c>
      <c r="P666">
        <v>84.62</v>
      </c>
      <c r="Q666">
        <v>84.62</v>
      </c>
    </row>
    <row r="667" spans="1:17" x14ac:dyDescent="0.3">
      <c r="A667" t="s">
        <v>4483</v>
      </c>
      <c r="B667">
        <v>63.901299999999999</v>
      </c>
      <c r="C667">
        <v>16.0444</v>
      </c>
      <c r="D667">
        <v>79.945700000000002</v>
      </c>
      <c r="E667">
        <v>47.856900000000003</v>
      </c>
      <c r="F667">
        <v>80.834599999999995</v>
      </c>
      <c r="G667">
        <v>5.3826999999999998</v>
      </c>
      <c r="H667">
        <v>86.217299999999994</v>
      </c>
      <c r="I667">
        <v>75.451899999999995</v>
      </c>
      <c r="J667">
        <v>75.516900000000007</v>
      </c>
      <c r="K667">
        <v>0.41249999999999998</v>
      </c>
      <c r="L667">
        <v>75.929400000000001</v>
      </c>
      <c r="M667">
        <v>75.104399999999998</v>
      </c>
      <c r="N667">
        <v>80.104600000000005</v>
      </c>
      <c r="O667">
        <v>6.1963999999999997</v>
      </c>
      <c r="P667">
        <v>86.301000000000002</v>
      </c>
      <c r="Q667">
        <v>73.908199999999994</v>
      </c>
    </row>
    <row r="668" spans="1:17" x14ac:dyDescent="0.3">
      <c r="A668" t="s">
        <v>4484</v>
      </c>
      <c r="F668">
        <v>351.63</v>
      </c>
      <c r="G668">
        <v>345.13</v>
      </c>
      <c r="H668">
        <v>696.76</v>
      </c>
      <c r="I668">
        <v>6.5</v>
      </c>
      <c r="J668">
        <v>6.5</v>
      </c>
      <c r="K668">
        <v>0</v>
      </c>
      <c r="L668">
        <v>6.5</v>
      </c>
      <c r="M668">
        <v>6.5</v>
      </c>
    </row>
    <row r="669" spans="1:17" x14ac:dyDescent="0.3">
      <c r="A669" t="s">
        <v>3733</v>
      </c>
      <c r="B669">
        <v>27.93</v>
      </c>
      <c r="C669">
        <v>0.27689999999999998</v>
      </c>
      <c r="D669">
        <v>28.206900000000001</v>
      </c>
      <c r="E669">
        <v>27.653099999999998</v>
      </c>
      <c r="F669">
        <v>18.322299999999998</v>
      </c>
      <c r="G669">
        <v>13.4194</v>
      </c>
      <c r="H669">
        <v>31.741700000000002</v>
      </c>
      <c r="I669">
        <v>4.9028999999999998</v>
      </c>
      <c r="J669">
        <v>20.362300000000001</v>
      </c>
      <c r="K669">
        <v>13.459099999999999</v>
      </c>
      <c r="L669">
        <v>33.821399999999997</v>
      </c>
      <c r="M669">
        <v>6.9032</v>
      </c>
      <c r="N669">
        <v>21.976900000000001</v>
      </c>
      <c r="O669">
        <v>5.0175000000000001</v>
      </c>
      <c r="P669">
        <v>26.994399999999999</v>
      </c>
      <c r="Q669">
        <v>16.959399999999999</v>
      </c>
    </row>
    <row r="670" spans="1:17" x14ac:dyDescent="0.3">
      <c r="A670" t="s">
        <v>4485</v>
      </c>
      <c r="B670">
        <v>174.89869999999999</v>
      </c>
      <c r="C670">
        <v>35.912100000000002</v>
      </c>
      <c r="D670">
        <v>210.8108</v>
      </c>
      <c r="E670">
        <v>138.98660000000001</v>
      </c>
      <c r="F670">
        <v>183.21</v>
      </c>
      <c r="G670">
        <v>36.840000000000003</v>
      </c>
      <c r="H670">
        <v>220.05</v>
      </c>
      <c r="I670">
        <v>146.37</v>
      </c>
      <c r="J670">
        <v>184.3186</v>
      </c>
      <c r="K670">
        <v>30.811199999999999</v>
      </c>
      <c r="L670">
        <v>215.12979999999999</v>
      </c>
      <c r="M670">
        <v>153.50739999999999</v>
      </c>
      <c r="N670">
        <v>267.31849999999997</v>
      </c>
      <c r="O670">
        <v>7.8994999999999997</v>
      </c>
      <c r="P670">
        <v>275.21800000000002</v>
      </c>
      <c r="Q670">
        <v>259.41899999999998</v>
      </c>
    </row>
    <row r="671" spans="1:17" x14ac:dyDescent="0.3">
      <c r="A671" t="s">
        <v>4432</v>
      </c>
      <c r="B671">
        <v>36.33</v>
      </c>
      <c r="C671">
        <v>0</v>
      </c>
      <c r="D671">
        <v>36.33</v>
      </c>
      <c r="E671">
        <v>36.33</v>
      </c>
      <c r="F671">
        <v>34.738300000000002</v>
      </c>
      <c r="G671">
        <v>10.621700000000001</v>
      </c>
      <c r="H671">
        <v>45.36</v>
      </c>
      <c r="I671">
        <v>24.116599999999998</v>
      </c>
      <c r="J671">
        <v>45.302</v>
      </c>
      <c r="K671">
        <v>3.7627999999999999</v>
      </c>
      <c r="L671">
        <v>49.064799999999998</v>
      </c>
      <c r="M671">
        <v>41.539200000000001</v>
      </c>
      <c r="N671">
        <v>45.108800000000002</v>
      </c>
      <c r="O671">
        <v>3.3694000000000002</v>
      </c>
      <c r="P671">
        <v>48.478200000000001</v>
      </c>
      <c r="Q671">
        <v>41.739400000000003</v>
      </c>
    </row>
    <row r="672" spans="1:17" x14ac:dyDescent="0.3">
      <c r="A672" t="s">
        <v>3734</v>
      </c>
      <c r="B672">
        <v>47.01</v>
      </c>
      <c r="C672">
        <v>0</v>
      </c>
      <c r="D672">
        <v>47.01</v>
      </c>
      <c r="E672">
        <v>47.01</v>
      </c>
      <c r="F672">
        <v>31.814699999999998</v>
      </c>
      <c r="G672">
        <v>23.880299999999998</v>
      </c>
      <c r="H672">
        <v>55.695</v>
      </c>
      <c r="I672">
        <v>7.9344000000000001</v>
      </c>
      <c r="J672">
        <v>32.683100000000003</v>
      </c>
      <c r="K672">
        <v>20.735099999999999</v>
      </c>
      <c r="L672">
        <v>53.418199999999999</v>
      </c>
      <c r="M672">
        <v>11.948</v>
      </c>
      <c r="N672">
        <v>35.9831</v>
      </c>
      <c r="O672">
        <v>13.156000000000001</v>
      </c>
      <c r="P672">
        <v>49.139099999999999</v>
      </c>
      <c r="Q672">
        <v>22.827100000000002</v>
      </c>
    </row>
    <row r="673" spans="1:17" x14ac:dyDescent="0.3">
      <c r="A673" t="s">
        <v>4487</v>
      </c>
      <c r="B673">
        <v>62.069200000000002</v>
      </c>
      <c r="C673">
        <v>0.79879999999999995</v>
      </c>
      <c r="D673">
        <v>62.868000000000002</v>
      </c>
      <c r="E673">
        <v>61.270400000000002</v>
      </c>
      <c r="F673">
        <v>40.032299999999999</v>
      </c>
      <c r="G673">
        <v>2.5135999999999998</v>
      </c>
      <c r="H673">
        <v>42.545900000000003</v>
      </c>
      <c r="I673">
        <v>37.518700000000003</v>
      </c>
      <c r="J673">
        <v>42.863799999999998</v>
      </c>
      <c r="K673">
        <v>0.40260000000000001</v>
      </c>
      <c r="L673">
        <v>43.266399999999997</v>
      </c>
      <c r="M673">
        <v>42.461199999999998</v>
      </c>
      <c r="N673">
        <v>42.483800000000002</v>
      </c>
      <c r="O673">
        <v>4.7000000000000002E-3</v>
      </c>
      <c r="P673">
        <v>42.488500000000002</v>
      </c>
      <c r="Q673">
        <v>42.479100000000003</v>
      </c>
    </row>
    <row r="674" spans="1:17" x14ac:dyDescent="0.3">
      <c r="A674" t="s">
        <v>4488</v>
      </c>
      <c r="B674">
        <v>60.248800000000003</v>
      </c>
      <c r="C674">
        <v>14.8444</v>
      </c>
      <c r="D674">
        <v>75.093199999999996</v>
      </c>
      <c r="E674">
        <v>45.404400000000003</v>
      </c>
      <c r="F674">
        <v>78.53</v>
      </c>
      <c r="G674">
        <v>1.0532999999999999</v>
      </c>
      <c r="H674">
        <v>79.583299999999994</v>
      </c>
      <c r="I674">
        <v>77.476699999999994</v>
      </c>
      <c r="J674">
        <v>63.921399999999998</v>
      </c>
      <c r="K674">
        <v>7.0126999999999997</v>
      </c>
      <c r="L674">
        <v>70.934100000000001</v>
      </c>
      <c r="M674">
        <v>56.908700000000003</v>
      </c>
      <c r="N674">
        <v>72.56</v>
      </c>
      <c r="O674">
        <v>0</v>
      </c>
      <c r="P674">
        <v>72.56</v>
      </c>
      <c r="Q674">
        <v>72.56</v>
      </c>
    </row>
    <row r="675" spans="1:17" x14ac:dyDescent="0.3">
      <c r="A675" t="s">
        <v>4489</v>
      </c>
      <c r="B675">
        <v>89.337800000000001</v>
      </c>
      <c r="C675">
        <v>8.3737999999999992</v>
      </c>
      <c r="D675">
        <v>97.711600000000004</v>
      </c>
      <c r="E675">
        <v>80.963999999999999</v>
      </c>
      <c r="F675">
        <v>69.237499999999997</v>
      </c>
      <c r="G675">
        <v>12.1944</v>
      </c>
      <c r="H675">
        <v>81.431899999999999</v>
      </c>
      <c r="I675">
        <v>57.043100000000003</v>
      </c>
      <c r="J675">
        <v>69.262</v>
      </c>
      <c r="K675">
        <v>0.39839999999999998</v>
      </c>
      <c r="L675">
        <v>69.660399999999996</v>
      </c>
      <c r="M675">
        <v>68.863600000000005</v>
      </c>
      <c r="N675">
        <v>74.411199999999994</v>
      </c>
      <c r="O675">
        <v>11.8797</v>
      </c>
      <c r="P675">
        <v>86.290899999999993</v>
      </c>
      <c r="Q675">
        <v>62.531500000000001</v>
      </c>
    </row>
    <row r="676" spans="1:17" x14ac:dyDescent="0.3">
      <c r="A676" t="s">
        <v>3344</v>
      </c>
      <c r="B676">
        <v>317.79239999999999</v>
      </c>
      <c r="C676">
        <v>168.97900000000001</v>
      </c>
      <c r="D676">
        <v>486.77140000000003</v>
      </c>
      <c r="E676">
        <v>148.8134</v>
      </c>
      <c r="F676">
        <v>391.52600000000001</v>
      </c>
      <c r="G676">
        <v>102.0779</v>
      </c>
      <c r="H676">
        <v>493.60390000000001</v>
      </c>
      <c r="I676">
        <v>289.44810000000001</v>
      </c>
      <c r="J676">
        <v>352.61</v>
      </c>
      <c r="K676">
        <v>106.66630000000001</v>
      </c>
      <c r="L676">
        <v>459.27629999999999</v>
      </c>
      <c r="M676">
        <v>245.94370000000001</v>
      </c>
      <c r="N676">
        <v>287.34120000000001</v>
      </c>
      <c r="O676">
        <v>75.404399999999995</v>
      </c>
      <c r="P676">
        <v>362.74560000000002</v>
      </c>
      <c r="Q676">
        <v>211.93680000000001</v>
      </c>
    </row>
    <row r="677" spans="1:17" x14ac:dyDescent="0.3">
      <c r="A677" t="s">
        <v>3347</v>
      </c>
      <c r="B677">
        <v>507.31290000000001</v>
      </c>
      <c r="C677">
        <v>106.54389999999999</v>
      </c>
      <c r="D677">
        <v>613.85680000000002</v>
      </c>
      <c r="E677">
        <v>400.76900000000001</v>
      </c>
      <c r="F677">
        <v>556.69929999999999</v>
      </c>
      <c r="G677">
        <v>100.6939</v>
      </c>
      <c r="H677">
        <v>657.39319999999998</v>
      </c>
      <c r="I677">
        <v>456.00540000000001</v>
      </c>
      <c r="J677">
        <v>605.90380000000005</v>
      </c>
      <c r="K677">
        <v>90.739900000000006</v>
      </c>
      <c r="L677">
        <v>696.64369999999997</v>
      </c>
      <c r="M677">
        <v>515.16390000000001</v>
      </c>
      <c r="N677">
        <v>560.67380000000003</v>
      </c>
      <c r="O677">
        <v>87.836399999999998</v>
      </c>
      <c r="P677">
        <v>648.51020000000005</v>
      </c>
      <c r="Q677">
        <v>472.8374</v>
      </c>
    </row>
    <row r="678" spans="1:17" x14ac:dyDescent="0.3">
      <c r="A678" t="s">
        <v>3735</v>
      </c>
      <c r="B678">
        <v>58.471499999999999</v>
      </c>
      <c r="C678">
        <v>20.636199999999999</v>
      </c>
      <c r="D678">
        <v>79.107699999999994</v>
      </c>
      <c r="E678">
        <v>37.835299999999997</v>
      </c>
      <c r="F678">
        <v>51.875300000000003</v>
      </c>
      <c r="G678">
        <v>12.176399999999999</v>
      </c>
      <c r="H678">
        <v>64.051699999999997</v>
      </c>
      <c r="I678">
        <v>39.698900000000002</v>
      </c>
      <c r="J678">
        <v>79.77</v>
      </c>
      <c r="K678">
        <v>35.78</v>
      </c>
      <c r="L678">
        <v>115.55</v>
      </c>
      <c r="M678">
        <v>43.99</v>
      </c>
      <c r="N678">
        <v>69.815399999999997</v>
      </c>
      <c r="O678">
        <v>23.6767</v>
      </c>
      <c r="P678">
        <v>93.492099999999994</v>
      </c>
      <c r="Q678">
        <v>46.1387</v>
      </c>
    </row>
    <row r="679" spans="1:17" x14ac:dyDescent="0.3">
      <c r="A679" t="s">
        <v>4490</v>
      </c>
      <c r="B679">
        <v>120.4875</v>
      </c>
      <c r="C679">
        <v>0.73119999999999996</v>
      </c>
      <c r="D679">
        <v>121.2187</v>
      </c>
      <c r="E679">
        <v>119.7563</v>
      </c>
      <c r="F679">
        <v>120.65</v>
      </c>
      <c r="G679">
        <v>0.86670000000000003</v>
      </c>
      <c r="H679">
        <v>121.5167</v>
      </c>
      <c r="I679">
        <v>119.7833</v>
      </c>
      <c r="J679">
        <v>126.5</v>
      </c>
      <c r="K679">
        <v>0</v>
      </c>
      <c r="L679">
        <v>126.5</v>
      </c>
      <c r="M679">
        <v>126.5</v>
      </c>
      <c r="N679">
        <v>126.5</v>
      </c>
      <c r="O679">
        <v>0</v>
      </c>
      <c r="P679">
        <v>126.5</v>
      </c>
      <c r="Q679">
        <v>126.5</v>
      </c>
    </row>
    <row r="680" spans="1:17" x14ac:dyDescent="0.3">
      <c r="A680" t="s">
        <v>4491</v>
      </c>
      <c r="B680">
        <v>469.39920000000001</v>
      </c>
      <c r="C680">
        <v>0.79879999999999995</v>
      </c>
      <c r="D680">
        <v>470.19799999999998</v>
      </c>
      <c r="E680">
        <v>468.60039999999998</v>
      </c>
      <c r="F680">
        <v>479.65620000000001</v>
      </c>
      <c r="G680">
        <v>6.5586000000000002</v>
      </c>
      <c r="H680">
        <v>486.21480000000003</v>
      </c>
      <c r="I680">
        <v>473.0976</v>
      </c>
      <c r="J680">
        <v>531.00620000000004</v>
      </c>
      <c r="K680">
        <v>0.40260000000000001</v>
      </c>
      <c r="L680">
        <v>531.40880000000004</v>
      </c>
      <c r="M680">
        <v>530.60360000000003</v>
      </c>
      <c r="N680">
        <v>530.57000000000005</v>
      </c>
      <c r="O680">
        <v>0</v>
      </c>
      <c r="P680">
        <v>530.57000000000005</v>
      </c>
      <c r="Q680">
        <v>530.57000000000005</v>
      </c>
    </row>
    <row r="681" spans="1:17" x14ac:dyDescent="0.3">
      <c r="A681" t="s">
        <v>3627</v>
      </c>
      <c r="B681">
        <v>51.555</v>
      </c>
      <c r="C681">
        <v>0.625</v>
      </c>
      <c r="D681">
        <v>52.18</v>
      </c>
      <c r="E681">
        <v>50.93</v>
      </c>
      <c r="F681">
        <v>54.454300000000003</v>
      </c>
      <c r="G681">
        <v>1.1706000000000001</v>
      </c>
      <c r="H681">
        <v>55.624899999999997</v>
      </c>
      <c r="I681">
        <v>53.283700000000003</v>
      </c>
      <c r="J681">
        <v>60.515000000000001</v>
      </c>
      <c r="K681">
        <v>0.40500000000000003</v>
      </c>
      <c r="L681">
        <v>60.92</v>
      </c>
      <c r="M681">
        <v>60.11</v>
      </c>
      <c r="N681">
        <v>60.11</v>
      </c>
      <c r="O681">
        <v>0</v>
      </c>
      <c r="P681">
        <v>60.11</v>
      </c>
      <c r="Q681">
        <v>60.11</v>
      </c>
    </row>
    <row r="682" spans="1:17" x14ac:dyDescent="0.3">
      <c r="A682" t="s">
        <v>4592</v>
      </c>
      <c r="B682">
        <v>76.17</v>
      </c>
      <c r="C682">
        <v>0</v>
      </c>
      <c r="D682">
        <v>76.17</v>
      </c>
      <c r="E682">
        <v>76.17</v>
      </c>
      <c r="F682">
        <v>76.17</v>
      </c>
      <c r="G682">
        <v>0</v>
      </c>
      <c r="H682">
        <v>76.17</v>
      </c>
      <c r="I682">
        <v>76.17</v>
      </c>
      <c r="J682">
        <v>76.17</v>
      </c>
      <c r="K682">
        <v>0</v>
      </c>
      <c r="L682">
        <v>76.17</v>
      </c>
      <c r="M682">
        <v>76.17</v>
      </c>
      <c r="N682">
        <v>81.48</v>
      </c>
      <c r="O682">
        <v>0</v>
      </c>
      <c r="P682">
        <v>81.48</v>
      </c>
      <c r="Q682">
        <v>81.48</v>
      </c>
    </row>
    <row r="683" spans="1:17" x14ac:dyDescent="0.3">
      <c r="A683" t="s">
        <v>3979</v>
      </c>
      <c r="B683">
        <v>44.36</v>
      </c>
      <c r="C683">
        <v>6.1582999999999997</v>
      </c>
      <c r="D683">
        <v>50.518300000000004</v>
      </c>
      <c r="E683">
        <v>38.201700000000002</v>
      </c>
      <c r="F683">
        <v>42.227699999999999</v>
      </c>
      <c r="G683">
        <v>3.2871999999999999</v>
      </c>
      <c r="H683">
        <v>45.514899999999997</v>
      </c>
      <c r="I683">
        <v>38.9405</v>
      </c>
      <c r="J683">
        <v>41.161700000000003</v>
      </c>
      <c r="K683">
        <v>0.39860000000000001</v>
      </c>
      <c r="L683">
        <v>41.560299999999998</v>
      </c>
      <c r="M683">
        <v>40.763100000000001</v>
      </c>
      <c r="N683">
        <v>40.82</v>
      </c>
      <c r="O683">
        <v>0</v>
      </c>
      <c r="P683">
        <v>40.82</v>
      </c>
      <c r="Q683">
        <v>40.82</v>
      </c>
    </row>
    <row r="684" spans="1:17" x14ac:dyDescent="0.3">
      <c r="A684" t="s">
        <v>4495</v>
      </c>
      <c r="B684">
        <v>60.35</v>
      </c>
      <c r="C684">
        <v>1</v>
      </c>
      <c r="D684">
        <v>61.35</v>
      </c>
      <c r="E684">
        <v>59.35</v>
      </c>
      <c r="F684">
        <v>55.273299999999999</v>
      </c>
      <c r="G684">
        <v>4.3844000000000003</v>
      </c>
      <c r="H684">
        <v>59.657699999999998</v>
      </c>
      <c r="I684">
        <v>50.8889</v>
      </c>
      <c r="J684">
        <v>60.4375</v>
      </c>
      <c r="K684">
        <v>3.9424999999999999</v>
      </c>
      <c r="L684">
        <v>64.38</v>
      </c>
      <c r="M684">
        <v>56.494999999999997</v>
      </c>
      <c r="N684">
        <v>57.346699999999998</v>
      </c>
      <c r="O684">
        <v>1.7778</v>
      </c>
      <c r="P684">
        <v>59.124499999999998</v>
      </c>
      <c r="Q684">
        <v>55.568899999999999</v>
      </c>
    </row>
    <row r="685" spans="1:17" x14ac:dyDescent="0.3">
      <c r="A685" t="s">
        <v>4496</v>
      </c>
      <c r="B685">
        <v>79.455399999999997</v>
      </c>
      <c r="C685">
        <v>11.5206</v>
      </c>
      <c r="D685">
        <v>90.975999999999999</v>
      </c>
      <c r="E685">
        <v>67.934799999999996</v>
      </c>
      <c r="F685">
        <v>104.15689999999999</v>
      </c>
      <c r="G685">
        <v>11.843400000000001</v>
      </c>
      <c r="H685">
        <v>116.0003</v>
      </c>
      <c r="I685">
        <v>92.313500000000005</v>
      </c>
      <c r="J685">
        <v>122.5064</v>
      </c>
      <c r="K685">
        <v>15.2226</v>
      </c>
      <c r="L685">
        <v>137.72900000000001</v>
      </c>
      <c r="M685">
        <v>107.2838</v>
      </c>
      <c r="N685">
        <v>141.02359999999999</v>
      </c>
      <c r="O685">
        <v>35.009900000000002</v>
      </c>
      <c r="P685">
        <v>176.0335</v>
      </c>
      <c r="Q685">
        <v>106.0137</v>
      </c>
    </row>
    <row r="686" spans="1:17" x14ac:dyDescent="0.3">
      <c r="A686" t="s">
        <v>4497</v>
      </c>
      <c r="B686">
        <v>47.1858</v>
      </c>
      <c r="C686">
        <v>13.088800000000001</v>
      </c>
      <c r="D686">
        <v>60.2746</v>
      </c>
      <c r="E686">
        <v>34.097000000000001</v>
      </c>
      <c r="F686">
        <v>44.900799999999997</v>
      </c>
      <c r="G686">
        <v>4.6599000000000004</v>
      </c>
      <c r="H686">
        <v>49.560699999999997</v>
      </c>
      <c r="I686">
        <v>40.240900000000003</v>
      </c>
      <c r="J686">
        <v>51.082099999999997</v>
      </c>
      <c r="K686">
        <v>9.0622000000000007</v>
      </c>
      <c r="L686">
        <v>60.144300000000001</v>
      </c>
      <c r="M686">
        <v>42.0199</v>
      </c>
      <c r="N686">
        <v>55.908200000000001</v>
      </c>
      <c r="O686">
        <v>16.887599999999999</v>
      </c>
      <c r="P686">
        <v>72.7958</v>
      </c>
      <c r="Q686">
        <v>39.020600000000002</v>
      </c>
    </row>
    <row r="687" spans="1:17" x14ac:dyDescent="0.3">
      <c r="A687" t="s">
        <v>4498</v>
      </c>
      <c r="B687">
        <v>59.049199999999999</v>
      </c>
      <c r="C687">
        <v>0.79879999999999995</v>
      </c>
      <c r="D687">
        <v>59.847999999999999</v>
      </c>
      <c r="E687">
        <v>58.250399999999999</v>
      </c>
      <c r="F687">
        <v>61.5246</v>
      </c>
      <c r="G687">
        <v>1.0309999999999999</v>
      </c>
      <c r="H687">
        <v>62.555599999999998</v>
      </c>
      <c r="I687">
        <v>60.493600000000001</v>
      </c>
      <c r="J687">
        <v>73.453100000000006</v>
      </c>
      <c r="K687">
        <v>8.3602000000000007</v>
      </c>
      <c r="L687">
        <v>81.813299999999998</v>
      </c>
      <c r="M687">
        <v>65.0929</v>
      </c>
      <c r="N687">
        <v>82.51</v>
      </c>
      <c r="O687">
        <v>0</v>
      </c>
      <c r="P687">
        <v>82.51</v>
      </c>
      <c r="Q687">
        <v>82.51</v>
      </c>
    </row>
    <row r="688" spans="1:17" x14ac:dyDescent="0.3">
      <c r="A688" t="s">
        <v>3581</v>
      </c>
      <c r="B688">
        <v>71.549199999999999</v>
      </c>
      <c r="C688">
        <v>0.79879999999999995</v>
      </c>
      <c r="D688">
        <v>72.347999999999999</v>
      </c>
      <c r="E688">
        <v>70.750399999999999</v>
      </c>
      <c r="F688">
        <v>66.424599999999998</v>
      </c>
      <c r="G688">
        <v>3.1640000000000001</v>
      </c>
      <c r="H688">
        <v>69.5886</v>
      </c>
      <c r="I688">
        <v>63.260599999999997</v>
      </c>
      <c r="J688">
        <v>69.498500000000007</v>
      </c>
      <c r="K688">
        <v>2.2637</v>
      </c>
      <c r="L688">
        <v>71.762200000000007</v>
      </c>
      <c r="M688">
        <v>67.234800000000007</v>
      </c>
      <c r="N688">
        <v>80.719200000000001</v>
      </c>
      <c r="O688">
        <v>8.5521999999999991</v>
      </c>
      <c r="P688">
        <v>89.2714</v>
      </c>
      <c r="Q688">
        <v>72.167000000000002</v>
      </c>
    </row>
    <row r="689" spans="1:17" x14ac:dyDescent="0.3">
      <c r="A689" t="s">
        <v>4500</v>
      </c>
      <c r="B689">
        <v>59.919199999999996</v>
      </c>
      <c r="C689">
        <v>0.79879999999999995</v>
      </c>
      <c r="D689">
        <v>60.718000000000004</v>
      </c>
      <c r="E689">
        <v>59.120399999999997</v>
      </c>
      <c r="F689">
        <v>62.376199999999997</v>
      </c>
      <c r="G689">
        <v>1.0054000000000001</v>
      </c>
      <c r="H689">
        <v>63.381599999999999</v>
      </c>
      <c r="I689">
        <v>61.370800000000003</v>
      </c>
      <c r="J689">
        <v>67.210800000000006</v>
      </c>
      <c r="K689">
        <v>1.9697</v>
      </c>
      <c r="L689">
        <v>69.180499999999995</v>
      </c>
      <c r="M689">
        <v>65.241100000000003</v>
      </c>
      <c r="N689">
        <v>69.129199999999997</v>
      </c>
      <c r="O689">
        <v>0.70079999999999998</v>
      </c>
      <c r="P689">
        <v>69.83</v>
      </c>
      <c r="Q689">
        <v>68.428399999999996</v>
      </c>
    </row>
    <row r="690" spans="1:17" x14ac:dyDescent="0.3">
      <c r="A690" t="s">
        <v>5018</v>
      </c>
      <c r="B690">
        <v>18.75</v>
      </c>
      <c r="C690">
        <v>0</v>
      </c>
      <c r="D690">
        <v>18.75</v>
      </c>
      <c r="E690">
        <v>18.75</v>
      </c>
      <c r="F690">
        <v>1200.675</v>
      </c>
      <c r="G690">
        <v>1028.095</v>
      </c>
      <c r="H690">
        <v>2228.77</v>
      </c>
      <c r="I690">
        <v>172.58</v>
      </c>
      <c r="J690">
        <v>809.78</v>
      </c>
      <c r="K690">
        <v>0</v>
      </c>
      <c r="L690">
        <v>809.78</v>
      </c>
      <c r="M690">
        <v>809.78</v>
      </c>
      <c r="N690">
        <v>939.875</v>
      </c>
      <c r="O690">
        <v>719.22500000000002</v>
      </c>
      <c r="P690">
        <v>1659.1</v>
      </c>
      <c r="Q690">
        <v>220.65</v>
      </c>
    </row>
    <row r="691" spans="1:17" x14ac:dyDescent="0.3">
      <c r="A691" t="s">
        <v>5016</v>
      </c>
      <c r="B691">
        <v>268.05329999999998</v>
      </c>
      <c r="C691">
        <v>166.03110000000001</v>
      </c>
      <c r="D691">
        <v>434.08440000000002</v>
      </c>
      <c r="E691">
        <v>102.0222</v>
      </c>
      <c r="F691">
        <v>654.41999999999996</v>
      </c>
      <c r="G691">
        <v>152.79329999999999</v>
      </c>
      <c r="H691">
        <v>807.2133</v>
      </c>
      <c r="I691">
        <v>501.62670000000003</v>
      </c>
      <c r="J691">
        <v>771.45500000000004</v>
      </c>
      <c r="K691">
        <v>588.44500000000005</v>
      </c>
      <c r="L691">
        <v>1359.9</v>
      </c>
      <c r="M691">
        <v>183.01</v>
      </c>
      <c r="N691">
        <v>164.25</v>
      </c>
      <c r="O691">
        <v>42.46</v>
      </c>
      <c r="P691">
        <v>206.71</v>
      </c>
      <c r="Q691">
        <v>121.79</v>
      </c>
    </row>
    <row r="692" spans="1:17" x14ac:dyDescent="0.3">
      <c r="A692" t="s">
        <v>4502</v>
      </c>
      <c r="B692">
        <v>41.867100000000001</v>
      </c>
      <c r="C692">
        <v>1.2110000000000001</v>
      </c>
      <c r="D692">
        <v>43.078099999999999</v>
      </c>
      <c r="E692">
        <v>40.656100000000002</v>
      </c>
      <c r="F692">
        <v>45.173099999999998</v>
      </c>
      <c r="G692">
        <v>1.1361000000000001</v>
      </c>
      <c r="H692">
        <v>46.309199999999997</v>
      </c>
      <c r="I692">
        <v>44.036999999999999</v>
      </c>
      <c r="J692">
        <v>47.754199999999997</v>
      </c>
      <c r="K692">
        <v>1.5382</v>
      </c>
      <c r="L692">
        <v>49.292400000000001</v>
      </c>
      <c r="M692">
        <v>46.216000000000001</v>
      </c>
      <c r="N692">
        <v>49.6</v>
      </c>
      <c r="O692">
        <v>0</v>
      </c>
      <c r="P692">
        <v>49.6</v>
      </c>
      <c r="Q692">
        <v>49.6</v>
      </c>
    </row>
    <row r="693" spans="1:17" x14ac:dyDescent="0.3">
      <c r="A693" t="s">
        <v>3562</v>
      </c>
      <c r="B693">
        <v>87.97</v>
      </c>
      <c r="C693">
        <v>0</v>
      </c>
      <c r="D693">
        <v>87.97</v>
      </c>
      <c r="E693">
        <v>87.97</v>
      </c>
      <c r="F693">
        <v>90.852500000000006</v>
      </c>
      <c r="G693">
        <v>0.94869999999999999</v>
      </c>
      <c r="H693">
        <v>91.801199999999994</v>
      </c>
      <c r="I693">
        <v>89.903800000000004</v>
      </c>
      <c r="J693">
        <v>97.98</v>
      </c>
      <c r="K693">
        <v>4.3333000000000004</v>
      </c>
      <c r="L693">
        <v>102.3133</v>
      </c>
      <c r="M693">
        <v>93.646699999999996</v>
      </c>
      <c r="N693">
        <v>111.3167</v>
      </c>
      <c r="O693">
        <v>9.1156000000000006</v>
      </c>
      <c r="P693">
        <v>120.4323</v>
      </c>
      <c r="Q693">
        <v>102.2011</v>
      </c>
    </row>
    <row r="694" spans="1:17" x14ac:dyDescent="0.3">
      <c r="A694" t="s">
        <v>3736</v>
      </c>
      <c r="B694">
        <v>84.171499999999995</v>
      </c>
      <c r="C694">
        <v>24.7254</v>
      </c>
      <c r="D694">
        <v>108.8969</v>
      </c>
      <c r="E694">
        <v>59.446100000000001</v>
      </c>
      <c r="F694">
        <v>82.398499999999999</v>
      </c>
      <c r="G694">
        <v>19.533000000000001</v>
      </c>
      <c r="H694">
        <v>101.9315</v>
      </c>
      <c r="I694">
        <v>62.865499999999997</v>
      </c>
      <c r="J694">
        <v>94.4983</v>
      </c>
      <c r="K694">
        <v>21.3081</v>
      </c>
      <c r="L694">
        <v>115.8064</v>
      </c>
      <c r="M694">
        <v>73.190200000000004</v>
      </c>
      <c r="N694">
        <v>95.539199999999994</v>
      </c>
      <c r="O694">
        <v>24.383700000000001</v>
      </c>
      <c r="P694">
        <v>119.9229</v>
      </c>
      <c r="Q694">
        <v>71.155500000000004</v>
      </c>
    </row>
    <row r="695" spans="1:17" x14ac:dyDescent="0.3">
      <c r="A695" t="s">
        <v>4504</v>
      </c>
      <c r="B695">
        <v>81.921800000000005</v>
      </c>
      <c r="C695">
        <v>0.77359999999999995</v>
      </c>
      <c r="D695">
        <v>82.695400000000006</v>
      </c>
      <c r="E695">
        <v>81.148200000000003</v>
      </c>
      <c r="F695">
        <v>83.4846</v>
      </c>
      <c r="G695">
        <v>0.20019999999999999</v>
      </c>
      <c r="H695">
        <v>83.684799999999996</v>
      </c>
      <c r="I695">
        <v>83.284400000000005</v>
      </c>
      <c r="J695">
        <v>86.303799999999995</v>
      </c>
      <c r="K695">
        <v>3.4992000000000001</v>
      </c>
      <c r="L695">
        <v>89.802999999999997</v>
      </c>
      <c r="M695">
        <v>82.804599999999994</v>
      </c>
      <c r="N695">
        <v>91.99</v>
      </c>
      <c r="O695">
        <v>0</v>
      </c>
      <c r="P695">
        <v>91.99</v>
      </c>
      <c r="Q695">
        <v>91.99</v>
      </c>
    </row>
    <row r="696" spans="1:17" x14ac:dyDescent="0.3">
      <c r="A696" t="s">
        <v>4505</v>
      </c>
      <c r="B696">
        <v>53.77</v>
      </c>
      <c r="C696">
        <v>0</v>
      </c>
      <c r="D696">
        <v>53.77</v>
      </c>
      <c r="E696">
        <v>53.77</v>
      </c>
      <c r="F696">
        <v>53.77</v>
      </c>
      <c r="G696">
        <v>0</v>
      </c>
      <c r="H696">
        <v>53.77</v>
      </c>
      <c r="I696">
        <v>53.77</v>
      </c>
      <c r="J696">
        <v>55.831499999999998</v>
      </c>
      <c r="K696">
        <v>2.5373000000000001</v>
      </c>
      <c r="L696">
        <v>58.3688</v>
      </c>
      <c r="M696">
        <v>53.294199999999996</v>
      </c>
      <c r="N696">
        <v>56.16</v>
      </c>
      <c r="O696">
        <v>7.7443</v>
      </c>
      <c r="P696">
        <v>63.904299999999999</v>
      </c>
      <c r="Q696">
        <v>48.415700000000001</v>
      </c>
    </row>
    <row r="697" spans="1:17" x14ac:dyDescent="0.3">
      <c r="A697" t="s">
        <v>4506</v>
      </c>
      <c r="B697">
        <v>108.69</v>
      </c>
      <c r="C697">
        <v>2.7719999999999998</v>
      </c>
      <c r="D697">
        <v>111.462</v>
      </c>
      <c r="E697">
        <v>105.91800000000001</v>
      </c>
      <c r="F697">
        <v>113.31</v>
      </c>
      <c r="G697">
        <v>0</v>
      </c>
      <c r="H697">
        <v>113.31</v>
      </c>
      <c r="I697">
        <v>113.31</v>
      </c>
      <c r="J697">
        <v>117.6369</v>
      </c>
      <c r="K697">
        <v>5.3254000000000001</v>
      </c>
      <c r="L697">
        <v>122.9623</v>
      </c>
      <c r="M697">
        <v>112.3115</v>
      </c>
      <c r="N697">
        <v>124.56</v>
      </c>
      <c r="O697">
        <v>0</v>
      </c>
      <c r="P697">
        <v>124.56</v>
      </c>
      <c r="Q697">
        <v>124.56</v>
      </c>
    </row>
    <row r="698" spans="1:17" x14ac:dyDescent="0.3">
      <c r="A698" t="s">
        <v>4507</v>
      </c>
      <c r="B698">
        <v>16.704999999999998</v>
      </c>
      <c r="C698">
        <v>0.54169999999999996</v>
      </c>
      <c r="D698">
        <v>17.246700000000001</v>
      </c>
      <c r="E698">
        <v>16.1633</v>
      </c>
      <c r="F698">
        <v>18.447500000000002</v>
      </c>
      <c r="G698">
        <v>0.1762</v>
      </c>
      <c r="H698">
        <v>18.623699999999999</v>
      </c>
      <c r="I698">
        <v>18.2713</v>
      </c>
      <c r="J698">
        <v>19.2075</v>
      </c>
      <c r="K698">
        <v>0.66120000000000001</v>
      </c>
      <c r="L698">
        <v>19.8687</v>
      </c>
      <c r="M698">
        <v>18.546299999999999</v>
      </c>
      <c r="N698">
        <v>20.53</v>
      </c>
      <c r="O698">
        <v>0</v>
      </c>
      <c r="P698">
        <v>20.53</v>
      </c>
      <c r="Q698">
        <v>20.53</v>
      </c>
    </row>
    <row r="699" spans="1:17" x14ac:dyDescent="0.3">
      <c r="A699" t="s">
        <v>3459</v>
      </c>
      <c r="B699">
        <v>10.32</v>
      </c>
      <c r="C699">
        <v>0</v>
      </c>
      <c r="D699">
        <v>10.32</v>
      </c>
      <c r="E699">
        <v>10.32</v>
      </c>
      <c r="F699">
        <v>10.32</v>
      </c>
      <c r="G699">
        <v>0</v>
      </c>
      <c r="H699">
        <v>10.32</v>
      </c>
      <c r="I699">
        <v>10.32</v>
      </c>
      <c r="J699">
        <v>10.712300000000001</v>
      </c>
      <c r="K699">
        <v>0.48280000000000001</v>
      </c>
      <c r="L699">
        <v>11.1951</v>
      </c>
      <c r="M699">
        <v>10.2295</v>
      </c>
      <c r="N699">
        <v>11.34</v>
      </c>
      <c r="O699">
        <v>0</v>
      </c>
      <c r="P699">
        <v>11.34</v>
      </c>
      <c r="Q699">
        <v>11.34</v>
      </c>
    </row>
    <row r="700" spans="1:17" x14ac:dyDescent="0.3">
      <c r="A700" t="s">
        <v>3737</v>
      </c>
      <c r="B700">
        <v>40.782899999999998</v>
      </c>
      <c r="C700">
        <v>0.91839999999999999</v>
      </c>
      <c r="D700">
        <v>41.701300000000003</v>
      </c>
      <c r="E700">
        <v>39.8645</v>
      </c>
      <c r="F700">
        <v>47.883299999999998</v>
      </c>
      <c r="G700">
        <v>1.4177999999999999</v>
      </c>
      <c r="H700">
        <v>49.301099999999998</v>
      </c>
      <c r="I700">
        <v>46.465499999999999</v>
      </c>
      <c r="J700">
        <v>56.404299999999999</v>
      </c>
      <c r="K700">
        <v>4.4004000000000003</v>
      </c>
      <c r="L700">
        <v>60.804699999999997</v>
      </c>
      <c r="M700">
        <v>52.003900000000002</v>
      </c>
      <c r="N700">
        <v>53.54</v>
      </c>
      <c r="O700">
        <v>0</v>
      </c>
      <c r="P700">
        <v>53.54</v>
      </c>
      <c r="Q700">
        <v>53.54</v>
      </c>
    </row>
    <row r="701" spans="1:17" x14ac:dyDescent="0.3">
      <c r="A701" t="s">
        <v>3828</v>
      </c>
      <c r="B701">
        <v>46.012900000000002</v>
      </c>
      <c r="C701">
        <v>0.91839999999999999</v>
      </c>
      <c r="D701">
        <v>46.9313</v>
      </c>
      <c r="E701">
        <v>45.094499999999996</v>
      </c>
      <c r="F701">
        <v>50.914999999999999</v>
      </c>
      <c r="G701">
        <v>0.69169999999999998</v>
      </c>
      <c r="H701">
        <v>51.606699999999996</v>
      </c>
      <c r="I701">
        <v>50.223300000000002</v>
      </c>
      <c r="J701">
        <v>53.8857</v>
      </c>
      <c r="K701">
        <v>1.4882</v>
      </c>
      <c r="L701">
        <v>55.373899999999999</v>
      </c>
      <c r="M701">
        <v>52.397500000000001</v>
      </c>
      <c r="N701">
        <v>56.49</v>
      </c>
      <c r="O701">
        <v>0</v>
      </c>
      <c r="P701">
        <v>56.49</v>
      </c>
      <c r="Q701">
        <v>56.49</v>
      </c>
    </row>
    <row r="702" spans="1:17" x14ac:dyDescent="0.3">
      <c r="A702" t="s">
        <v>4510</v>
      </c>
      <c r="B702">
        <v>50.193100000000001</v>
      </c>
      <c r="C702">
        <v>6.1155999999999997</v>
      </c>
      <c r="D702">
        <v>56.308700000000002</v>
      </c>
      <c r="E702">
        <v>44.077500000000001</v>
      </c>
      <c r="F702">
        <v>43.315399999999997</v>
      </c>
      <c r="G702">
        <v>1.1473</v>
      </c>
      <c r="H702">
        <v>44.462699999999998</v>
      </c>
      <c r="I702">
        <v>42.168100000000003</v>
      </c>
      <c r="J702">
        <v>58.073300000000003</v>
      </c>
      <c r="K702">
        <v>14.8894</v>
      </c>
      <c r="L702">
        <v>72.962699999999998</v>
      </c>
      <c r="M702">
        <v>43.183900000000001</v>
      </c>
      <c r="N702">
        <v>89.308499999999995</v>
      </c>
      <c r="O702">
        <v>32.718299999999999</v>
      </c>
      <c r="P702">
        <v>122.02679999999999</v>
      </c>
      <c r="Q702">
        <v>56.590200000000003</v>
      </c>
    </row>
    <row r="703" spans="1:17" x14ac:dyDescent="0.3">
      <c r="A703" t="s">
        <v>3738</v>
      </c>
      <c r="B703">
        <v>821.03740000000005</v>
      </c>
      <c r="C703">
        <v>421.74090000000001</v>
      </c>
      <c r="D703">
        <v>1242.7782999999999</v>
      </c>
      <c r="E703">
        <v>399.29649999999998</v>
      </c>
      <c r="F703">
        <v>695.75319999999999</v>
      </c>
      <c r="G703">
        <v>403.17919999999998</v>
      </c>
      <c r="H703">
        <v>1098.9323999999999</v>
      </c>
      <c r="I703">
        <v>292.57400000000001</v>
      </c>
      <c r="J703">
        <v>993.39859999999999</v>
      </c>
      <c r="K703">
        <v>141.50120000000001</v>
      </c>
      <c r="L703">
        <v>1134.8997999999999</v>
      </c>
      <c r="M703">
        <v>851.89739999999995</v>
      </c>
      <c r="N703">
        <v>847.95050000000003</v>
      </c>
      <c r="O703">
        <v>460.47620000000001</v>
      </c>
      <c r="P703">
        <v>1308.4267</v>
      </c>
      <c r="Q703">
        <v>387.47430000000003</v>
      </c>
    </row>
    <row r="704" spans="1:17" x14ac:dyDescent="0.3">
      <c r="A704" t="s">
        <v>4511</v>
      </c>
      <c r="B704">
        <v>55.959200000000003</v>
      </c>
      <c r="C704">
        <v>0.79879999999999995</v>
      </c>
      <c r="D704">
        <v>56.758000000000003</v>
      </c>
      <c r="E704">
        <v>55.160400000000003</v>
      </c>
      <c r="F704">
        <v>48.346899999999998</v>
      </c>
      <c r="G704">
        <v>3.1905000000000001</v>
      </c>
      <c r="H704">
        <v>51.537399999999998</v>
      </c>
      <c r="I704">
        <v>45.156399999999998</v>
      </c>
      <c r="J704">
        <v>47.355400000000003</v>
      </c>
      <c r="K704">
        <v>1.4798</v>
      </c>
      <c r="L704">
        <v>48.8352</v>
      </c>
      <c r="M704">
        <v>45.875599999999999</v>
      </c>
      <c r="N704">
        <v>49.76</v>
      </c>
      <c r="O704">
        <v>0</v>
      </c>
      <c r="P704">
        <v>49.76</v>
      </c>
      <c r="Q704">
        <v>49.76</v>
      </c>
    </row>
    <row r="705" spans="1:17" x14ac:dyDescent="0.3">
      <c r="A705" t="s">
        <v>3582</v>
      </c>
      <c r="B705">
        <v>101.505</v>
      </c>
      <c r="C705">
        <v>0.625</v>
      </c>
      <c r="D705">
        <v>102.13</v>
      </c>
      <c r="E705">
        <v>100.88</v>
      </c>
      <c r="F705">
        <v>115.1857</v>
      </c>
      <c r="G705">
        <v>7.5705999999999998</v>
      </c>
      <c r="H705">
        <v>122.7563</v>
      </c>
      <c r="I705">
        <v>107.6151</v>
      </c>
      <c r="J705">
        <v>139.3717</v>
      </c>
      <c r="K705">
        <v>4.5589000000000004</v>
      </c>
      <c r="L705">
        <v>143.9306</v>
      </c>
      <c r="M705">
        <v>134.81280000000001</v>
      </c>
      <c r="N705">
        <v>120.2557</v>
      </c>
      <c r="O705">
        <v>14.831</v>
      </c>
      <c r="P705">
        <v>135.08670000000001</v>
      </c>
      <c r="Q705">
        <v>105.4247</v>
      </c>
    </row>
    <row r="706" spans="1:17" x14ac:dyDescent="0.3">
      <c r="A706" t="s">
        <v>4513</v>
      </c>
      <c r="B706">
        <v>39.319200000000002</v>
      </c>
      <c r="C706">
        <v>0.79879999999999995</v>
      </c>
      <c r="D706">
        <v>40.118000000000002</v>
      </c>
      <c r="E706">
        <v>38.520400000000002</v>
      </c>
      <c r="F706">
        <v>41.794600000000003</v>
      </c>
      <c r="G706">
        <v>1.0309999999999999</v>
      </c>
      <c r="H706">
        <v>42.825600000000001</v>
      </c>
      <c r="I706">
        <v>40.763599999999997</v>
      </c>
      <c r="J706">
        <v>44.326900000000002</v>
      </c>
      <c r="K706">
        <v>1.4173</v>
      </c>
      <c r="L706">
        <v>45.744199999999999</v>
      </c>
      <c r="M706">
        <v>42.909599999999998</v>
      </c>
      <c r="N706">
        <v>46.63</v>
      </c>
      <c r="O706">
        <v>0</v>
      </c>
      <c r="P706">
        <v>46.63</v>
      </c>
      <c r="Q706">
        <v>46.63</v>
      </c>
    </row>
    <row r="707" spans="1:17" x14ac:dyDescent="0.3">
      <c r="A707" t="s">
        <v>4514</v>
      </c>
      <c r="B707">
        <v>191.61920000000001</v>
      </c>
      <c r="C707">
        <v>0.79879999999999995</v>
      </c>
      <c r="D707">
        <v>192.41800000000001</v>
      </c>
      <c r="E707">
        <v>190.82040000000001</v>
      </c>
      <c r="F707">
        <v>208.54689999999999</v>
      </c>
      <c r="G707">
        <v>7.0140000000000002</v>
      </c>
      <c r="H707">
        <v>215.5609</v>
      </c>
      <c r="I707">
        <v>201.53290000000001</v>
      </c>
      <c r="J707">
        <v>214.1523</v>
      </c>
      <c r="K707">
        <v>0.35289999999999999</v>
      </c>
      <c r="L707">
        <v>214.5052</v>
      </c>
      <c r="M707">
        <v>213.79939999999999</v>
      </c>
      <c r="N707">
        <v>228.48</v>
      </c>
      <c r="O707">
        <v>0</v>
      </c>
      <c r="P707">
        <v>228.48</v>
      </c>
      <c r="Q707">
        <v>228.48</v>
      </c>
    </row>
    <row r="708" spans="1:17" x14ac:dyDescent="0.3">
      <c r="A708" t="s">
        <v>4515</v>
      </c>
      <c r="B708">
        <v>72.020799999999994</v>
      </c>
      <c r="C708">
        <v>20.9024</v>
      </c>
      <c r="D708">
        <v>92.923199999999994</v>
      </c>
      <c r="E708">
        <v>51.118400000000001</v>
      </c>
      <c r="F708">
        <v>87.021799999999999</v>
      </c>
      <c r="G708">
        <v>16.019200000000001</v>
      </c>
      <c r="H708">
        <v>103.041</v>
      </c>
      <c r="I708">
        <v>71.002600000000001</v>
      </c>
      <c r="J708">
        <v>77.816900000000004</v>
      </c>
      <c r="K708">
        <v>21.1921</v>
      </c>
      <c r="L708">
        <v>99.009</v>
      </c>
      <c r="M708">
        <v>56.6248</v>
      </c>
      <c r="N708">
        <v>86.342299999999994</v>
      </c>
      <c r="O708">
        <v>22.709800000000001</v>
      </c>
      <c r="P708">
        <v>109.0521</v>
      </c>
      <c r="Q708">
        <v>63.6325</v>
      </c>
    </row>
    <row r="709" spans="1:17" x14ac:dyDescent="0.3">
      <c r="A709" t="s">
        <v>4516</v>
      </c>
      <c r="B709">
        <v>475.62150000000003</v>
      </c>
      <c r="C709">
        <v>9.2106999999999992</v>
      </c>
      <c r="D709">
        <v>484.8322</v>
      </c>
      <c r="E709">
        <v>466.41079999999999</v>
      </c>
      <c r="F709">
        <v>454.25709999999998</v>
      </c>
      <c r="G709">
        <v>72.499200000000002</v>
      </c>
      <c r="H709">
        <v>526.75630000000001</v>
      </c>
      <c r="I709">
        <v>381.75790000000001</v>
      </c>
      <c r="J709">
        <v>510.41770000000002</v>
      </c>
      <c r="K709">
        <v>39.217500000000001</v>
      </c>
      <c r="L709">
        <v>549.63520000000005</v>
      </c>
      <c r="M709">
        <v>471.2002</v>
      </c>
      <c r="N709">
        <v>570.48620000000005</v>
      </c>
      <c r="O709">
        <v>13.1709</v>
      </c>
      <c r="P709">
        <v>583.65710000000001</v>
      </c>
      <c r="Q709">
        <v>557.31529999999998</v>
      </c>
    </row>
    <row r="710" spans="1:17" x14ac:dyDescent="0.3">
      <c r="A710" t="s">
        <v>4517</v>
      </c>
      <c r="B710">
        <v>73.289199999999994</v>
      </c>
      <c r="C710">
        <v>0.79879999999999995</v>
      </c>
      <c r="D710">
        <v>74.087999999999994</v>
      </c>
      <c r="E710">
        <v>72.490399999999994</v>
      </c>
      <c r="F710">
        <v>75.900800000000004</v>
      </c>
      <c r="G710">
        <v>1.0840000000000001</v>
      </c>
      <c r="H710">
        <v>76.984800000000007</v>
      </c>
      <c r="I710">
        <v>74.816800000000001</v>
      </c>
      <c r="J710">
        <v>76.927700000000002</v>
      </c>
      <c r="K710">
        <v>0.35289999999999999</v>
      </c>
      <c r="L710">
        <v>77.280600000000007</v>
      </c>
      <c r="M710">
        <v>76.574799999999996</v>
      </c>
      <c r="N710">
        <v>81.313100000000006</v>
      </c>
      <c r="O710">
        <v>1.7198</v>
      </c>
      <c r="P710">
        <v>83.032899999999998</v>
      </c>
      <c r="Q710">
        <v>79.593299999999999</v>
      </c>
    </row>
    <row r="711" spans="1:17" x14ac:dyDescent="0.3">
      <c r="A711" t="s">
        <v>4518</v>
      </c>
      <c r="B711">
        <v>318.77069999999998</v>
      </c>
      <c r="C711">
        <v>59.485500000000002</v>
      </c>
      <c r="D711">
        <v>378.25619999999998</v>
      </c>
      <c r="E711">
        <v>259.28519999999997</v>
      </c>
      <c r="F711">
        <v>340.94</v>
      </c>
      <c r="G711">
        <v>34.122900000000001</v>
      </c>
      <c r="H711">
        <v>375.06290000000001</v>
      </c>
      <c r="I711">
        <v>306.81709999999998</v>
      </c>
      <c r="J711">
        <v>373.84379999999999</v>
      </c>
      <c r="K711">
        <v>13.4955</v>
      </c>
      <c r="L711">
        <v>387.33929999999998</v>
      </c>
      <c r="M711">
        <v>360.34829999999999</v>
      </c>
      <c r="N711">
        <v>462.84230000000002</v>
      </c>
      <c r="O711">
        <v>29.520099999999999</v>
      </c>
      <c r="P711">
        <v>492.36239999999998</v>
      </c>
      <c r="Q711">
        <v>433.32220000000001</v>
      </c>
    </row>
    <row r="712" spans="1:17" x14ac:dyDescent="0.3">
      <c r="A712" t="s">
        <v>4519</v>
      </c>
      <c r="B712">
        <v>52.732900000000001</v>
      </c>
      <c r="C712">
        <v>0.91839999999999999</v>
      </c>
      <c r="D712">
        <v>53.651299999999999</v>
      </c>
      <c r="E712">
        <v>51.814500000000002</v>
      </c>
      <c r="F712">
        <v>59.38</v>
      </c>
      <c r="G712">
        <v>3.36</v>
      </c>
      <c r="H712">
        <v>62.74</v>
      </c>
      <c r="I712">
        <v>56.02</v>
      </c>
      <c r="J712">
        <v>61.474299999999999</v>
      </c>
      <c r="K712">
        <v>1.8767</v>
      </c>
      <c r="L712">
        <v>63.350999999999999</v>
      </c>
      <c r="M712">
        <v>59.5976</v>
      </c>
      <c r="N712">
        <v>62.35</v>
      </c>
      <c r="O712">
        <v>0</v>
      </c>
      <c r="P712">
        <v>62.35</v>
      </c>
      <c r="Q712">
        <v>62.35</v>
      </c>
    </row>
    <row r="713" spans="1:17" x14ac:dyDescent="0.3">
      <c r="A713" t="s">
        <v>4520</v>
      </c>
      <c r="B713">
        <v>39.779200000000003</v>
      </c>
      <c r="C713">
        <v>0.79879999999999995</v>
      </c>
      <c r="D713">
        <v>40.578000000000003</v>
      </c>
      <c r="E713">
        <v>38.980400000000003</v>
      </c>
      <c r="F713">
        <v>48.443100000000001</v>
      </c>
      <c r="G713">
        <v>3.6023999999999998</v>
      </c>
      <c r="H713">
        <v>52.045499999999997</v>
      </c>
      <c r="I713">
        <v>44.840699999999998</v>
      </c>
      <c r="J713">
        <v>52.213099999999997</v>
      </c>
      <c r="K713">
        <v>0.36280000000000001</v>
      </c>
      <c r="L713">
        <v>52.575899999999997</v>
      </c>
      <c r="M713">
        <v>51.850299999999997</v>
      </c>
      <c r="N713">
        <v>55.99</v>
      </c>
      <c r="O713">
        <v>0</v>
      </c>
      <c r="P713">
        <v>55.99</v>
      </c>
      <c r="Q713">
        <v>55.99</v>
      </c>
    </row>
    <row r="714" spans="1:17" x14ac:dyDescent="0.3">
      <c r="A714" t="s">
        <v>4521</v>
      </c>
      <c r="B714">
        <v>41.442500000000003</v>
      </c>
      <c r="C714">
        <v>0.84379999999999999</v>
      </c>
      <c r="D714">
        <v>42.286299999999997</v>
      </c>
      <c r="E714">
        <v>40.598700000000001</v>
      </c>
      <c r="F714">
        <v>43.9467</v>
      </c>
      <c r="G714">
        <v>1.0889</v>
      </c>
      <c r="H714">
        <v>45.035600000000002</v>
      </c>
      <c r="I714">
        <v>42.857799999999997</v>
      </c>
      <c r="J714">
        <v>45.326700000000002</v>
      </c>
      <c r="K714">
        <v>0.33779999999999999</v>
      </c>
      <c r="L714">
        <v>45.664499999999997</v>
      </c>
      <c r="M714">
        <v>44.988900000000001</v>
      </c>
      <c r="N714">
        <v>46.096699999999998</v>
      </c>
      <c r="O714">
        <v>1.5288999999999999</v>
      </c>
      <c r="P714">
        <v>47.625599999999999</v>
      </c>
      <c r="Q714">
        <v>44.567799999999998</v>
      </c>
    </row>
    <row r="715" spans="1:17" x14ac:dyDescent="0.3">
      <c r="A715" t="s">
        <v>4522</v>
      </c>
      <c r="B715">
        <v>14.7971</v>
      </c>
      <c r="C715">
        <v>0.79590000000000005</v>
      </c>
      <c r="D715">
        <v>15.593</v>
      </c>
      <c r="E715">
        <v>14.001200000000001</v>
      </c>
      <c r="F715">
        <v>14.565</v>
      </c>
      <c r="G715">
        <v>0.54169999999999996</v>
      </c>
      <c r="H715">
        <v>15.1067</v>
      </c>
      <c r="I715">
        <v>14.023300000000001</v>
      </c>
      <c r="J715">
        <v>20.74</v>
      </c>
      <c r="K715">
        <v>0</v>
      </c>
      <c r="L715">
        <v>20.74</v>
      </c>
      <c r="M715">
        <v>20.74</v>
      </c>
      <c r="N715">
        <v>20.74</v>
      </c>
      <c r="O715">
        <v>0</v>
      </c>
      <c r="P715">
        <v>20.74</v>
      </c>
      <c r="Q715">
        <v>20.74</v>
      </c>
    </row>
    <row r="716" spans="1:17" x14ac:dyDescent="0.3">
      <c r="A716" t="s">
        <v>4523</v>
      </c>
      <c r="B716">
        <v>14.7971</v>
      </c>
      <c r="C716">
        <v>0.79590000000000005</v>
      </c>
      <c r="D716">
        <v>15.593</v>
      </c>
      <c r="E716">
        <v>14.001200000000001</v>
      </c>
      <c r="F716">
        <v>14.727499999999999</v>
      </c>
      <c r="G716">
        <v>0.73129999999999995</v>
      </c>
      <c r="H716">
        <v>15.4588</v>
      </c>
      <c r="I716">
        <v>13.9962</v>
      </c>
      <c r="N716">
        <v>20.74</v>
      </c>
      <c r="O716">
        <v>0</v>
      </c>
      <c r="P716">
        <v>20.74</v>
      </c>
      <c r="Q716">
        <v>20.74</v>
      </c>
    </row>
    <row r="717" spans="1:17" x14ac:dyDescent="0.3">
      <c r="A717" t="s">
        <v>4525</v>
      </c>
      <c r="B717">
        <v>37.206200000000003</v>
      </c>
      <c r="C717">
        <v>0.53249999999999997</v>
      </c>
      <c r="D717">
        <v>37.738700000000001</v>
      </c>
      <c r="E717">
        <v>36.673699999999997</v>
      </c>
      <c r="F717">
        <v>41.820799999999998</v>
      </c>
      <c r="G717">
        <v>2.6996000000000002</v>
      </c>
      <c r="H717">
        <v>44.520400000000002</v>
      </c>
      <c r="I717">
        <v>39.121200000000002</v>
      </c>
      <c r="J717">
        <v>51.245399999999997</v>
      </c>
      <c r="K717">
        <v>0.2535</v>
      </c>
      <c r="L717">
        <v>51.498899999999999</v>
      </c>
      <c r="M717">
        <v>50.991900000000001</v>
      </c>
      <c r="N717">
        <v>50.0869</v>
      </c>
      <c r="O717">
        <v>0.71009999999999995</v>
      </c>
      <c r="P717">
        <v>50.796999999999997</v>
      </c>
      <c r="Q717">
        <v>49.376800000000003</v>
      </c>
    </row>
    <row r="718" spans="1:17" x14ac:dyDescent="0.3">
      <c r="A718" t="s">
        <v>4526</v>
      </c>
      <c r="B718">
        <v>118.8215</v>
      </c>
      <c r="C718">
        <v>18.472200000000001</v>
      </c>
      <c r="D718">
        <v>137.2937</v>
      </c>
      <c r="E718">
        <v>100.3493</v>
      </c>
      <c r="F718">
        <v>111.2893</v>
      </c>
      <c r="G718">
        <v>16.994700000000002</v>
      </c>
      <c r="H718">
        <v>128.28399999999999</v>
      </c>
      <c r="I718">
        <v>94.294600000000003</v>
      </c>
      <c r="J718">
        <v>130.5608</v>
      </c>
      <c r="K718">
        <v>27.171500000000002</v>
      </c>
      <c r="L718">
        <v>157.73230000000001</v>
      </c>
      <c r="M718">
        <v>103.38930000000001</v>
      </c>
      <c r="N718">
        <v>113.33929999999999</v>
      </c>
      <c r="O718">
        <v>21.9132</v>
      </c>
      <c r="P718">
        <v>135.2525</v>
      </c>
      <c r="Q718">
        <v>91.426100000000005</v>
      </c>
    </row>
    <row r="719" spans="1:17" x14ac:dyDescent="0.3">
      <c r="A719" t="s">
        <v>4527</v>
      </c>
      <c r="B719">
        <v>38.594999999999999</v>
      </c>
      <c r="C719">
        <v>0.625</v>
      </c>
      <c r="D719">
        <v>39.22</v>
      </c>
      <c r="E719">
        <v>37.97</v>
      </c>
      <c r="F719">
        <v>44.2943</v>
      </c>
      <c r="G719">
        <v>1.2049000000000001</v>
      </c>
      <c r="H719">
        <v>45.499200000000002</v>
      </c>
      <c r="I719">
        <v>43.089399999999998</v>
      </c>
      <c r="J719">
        <v>45.32</v>
      </c>
      <c r="K719">
        <v>0.38</v>
      </c>
      <c r="L719">
        <v>45.7</v>
      </c>
      <c r="M719">
        <v>44.94</v>
      </c>
      <c r="N719">
        <v>47.182899999999997</v>
      </c>
      <c r="O719">
        <v>1.2816000000000001</v>
      </c>
      <c r="P719">
        <v>48.464500000000001</v>
      </c>
      <c r="Q719">
        <v>45.901299999999999</v>
      </c>
    </row>
    <row r="720" spans="1:17" x14ac:dyDescent="0.3">
      <c r="A720" t="s">
        <v>4528</v>
      </c>
      <c r="B720">
        <v>40.886899999999997</v>
      </c>
      <c r="C720">
        <v>8.4076000000000004</v>
      </c>
      <c r="D720">
        <v>49.294499999999999</v>
      </c>
      <c r="E720">
        <v>32.479300000000002</v>
      </c>
      <c r="F720">
        <v>41.714599999999997</v>
      </c>
      <c r="G720">
        <v>5.944</v>
      </c>
      <c r="H720">
        <v>47.6586</v>
      </c>
      <c r="I720">
        <v>35.770600000000002</v>
      </c>
      <c r="J720">
        <v>43.9908</v>
      </c>
      <c r="K720">
        <v>6.0209000000000001</v>
      </c>
      <c r="L720">
        <v>50.011699999999998</v>
      </c>
      <c r="M720">
        <v>37.969900000000003</v>
      </c>
      <c r="N720">
        <v>46.386899999999997</v>
      </c>
      <c r="O720">
        <v>7.6295999999999999</v>
      </c>
      <c r="P720">
        <v>54.016500000000001</v>
      </c>
      <c r="Q720">
        <v>38.757300000000001</v>
      </c>
    </row>
    <row r="721" spans="1:17" x14ac:dyDescent="0.3">
      <c r="A721" t="s">
        <v>4529</v>
      </c>
      <c r="B721">
        <v>45.148499999999999</v>
      </c>
      <c r="C721">
        <v>1.4144000000000001</v>
      </c>
      <c r="D721">
        <v>46.562899999999999</v>
      </c>
      <c r="E721">
        <v>43.734099999999998</v>
      </c>
      <c r="F721">
        <v>56.6569</v>
      </c>
      <c r="G721">
        <v>6.9130000000000003</v>
      </c>
      <c r="H721">
        <v>63.569899999999997</v>
      </c>
      <c r="I721">
        <v>49.743899999999996</v>
      </c>
      <c r="J721">
        <v>62.917700000000004</v>
      </c>
      <c r="K721">
        <v>0.48209999999999997</v>
      </c>
      <c r="L721">
        <v>63.399799999999999</v>
      </c>
      <c r="M721">
        <v>62.435600000000001</v>
      </c>
      <c r="N721">
        <v>62.47</v>
      </c>
      <c r="O721">
        <v>0</v>
      </c>
      <c r="P721">
        <v>62.47</v>
      </c>
      <c r="Q721">
        <v>62.47</v>
      </c>
    </row>
    <row r="722" spans="1:17" x14ac:dyDescent="0.3">
      <c r="A722" t="s">
        <v>4530</v>
      </c>
      <c r="B722">
        <v>68.965000000000003</v>
      </c>
      <c r="C722">
        <v>9.6892999999999994</v>
      </c>
      <c r="D722">
        <v>78.654300000000006</v>
      </c>
      <c r="E722">
        <v>59.275700000000001</v>
      </c>
      <c r="F722">
        <v>86.1036</v>
      </c>
      <c r="G722">
        <v>11.881</v>
      </c>
      <c r="H722">
        <v>97.9846</v>
      </c>
      <c r="I722">
        <v>74.2226</v>
      </c>
      <c r="J722">
        <v>95.540800000000004</v>
      </c>
      <c r="K722">
        <v>0.37780000000000002</v>
      </c>
      <c r="L722">
        <v>95.918599999999998</v>
      </c>
      <c r="M722">
        <v>95.162999999999997</v>
      </c>
      <c r="N722">
        <v>96.233099999999993</v>
      </c>
      <c r="O722">
        <v>5.1003999999999996</v>
      </c>
      <c r="P722">
        <v>101.3335</v>
      </c>
      <c r="Q722">
        <v>91.1327</v>
      </c>
    </row>
    <row r="723" spans="1:17" x14ac:dyDescent="0.3">
      <c r="A723" t="s">
        <v>4531</v>
      </c>
      <c r="B723">
        <v>252.7638</v>
      </c>
      <c r="C723">
        <v>14.9443</v>
      </c>
      <c r="D723">
        <v>267.7081</v>
      </c>
      <c r="E723">
        <v>237.81950000000001</v>
      </c>
      <c r="F723">
        <v>255.9408</v>
      </c>
      <c r="G723">
        <v>2.0503</v>
      </c>
      <c r="H723">
        <v>257.99110000000002</v>
      </c>
      <c r="I723">
        <v>253.8905</v>
      </c>
      <c r="J723">
        <v>265.69540000000001</v>
      </c>
      <c r="K723">
        <v>0.39269999999999999</v>
      </c>
      <c r="L723">
        <v>266.0881</v>
      </c>
      <c r="M723">
        <v>265.30270000000002</v>
      </c>
      <c r="N723">
        <v>262.2577</v>
      </c>
      <c r="O723">
        <v>8.1989000000000001</v>
      </c>
      <c r="P723">
        <v>270.45659999999998</v>
      </c>
      <c r="Q723">
        <v>254.05879999999999</v>
      </c>
    </row>
    <row r="724" spans="1:17" x14ac:dyDescent="0.3">
      <c r="A724" t="s">
        <v>4532</v>
      </c>
      <c r="B724">
        <v>40.884999999999998</v>
      </c>
      <c r="C724">
        <v>0.625</v>
      </c>
      <c r="D724">
        <v>41.51</v>
      </c>
      <c r="E724">
        <v>40.26</v>
      </c>
      <c r="F724">
        <v>43.06</v>
      </c>
      <c r="G724">
        <v>1.2285999999999999</v>
      </c>
      <c r="H724">
        <v>44.288600000000002</v>
      </c>
      <c r="I724">
        <v>41.831400000000002</v>
      </c>
      <c r="J724">
        <v>44.775700000000001</v>
      </c>
      <c r="K724">
        <v>0.37219999999999998</v>
      </c>
      <c r="L724">
        <v>45.1479</v>
      </c>
      <c r="M724">
        <v>44.403500000000001</v>
      </c>
      <c r="N724">
        <v>48.706699999999998</v>
      </c>
      <c r="O724">
        <v>3.32</v>
      </c>
      <c r="P724">
        <v>52.026699999999998</v>
      </c>
      <c r="Q724">
        <v>45.386699999999998</v>
      </c>
    </row>
    <row r="725" spans="1:17" x14ac:dyDescent="0.3">
      <c r="A725" t="s">
        <v>4533</v>
      </c>
      <c r="B725">
        <v>98.924599999999998</v>
      </c>
      <c r="C725">
        <v>2.7160000000000002</v>
      </c>
      <c r="D725">
        <v>101.64060000000001</v>
      </c>
      <c r="E725">
        <v>96.208600000000004</v>
      </c>
      <c r="F725">
        <v>93.04</v>
      </c>
      <c r="G725">
        <v>0</v>
      </c>
      <c r="H725">
        <v>93.04</v>
      </c>
      <c r="I725">
        <v>93.04</v>
      </c>
      <c r="J725">
        <v>96.007099999999994</v>
      </c>
      <c r="K725">
        <v>13.2867</v>
      </c>
      <c r="L725">
        <v>109.2938</v>
      </c>
      <c r="M725">
        <v>82.720399999999998</v>
      </c>
      <c r="N725">
        <v>103.75</v>
      </c>
      <c r="O725">
        <v>0</v>
      </c>
      <c r="P725">
        <v>103.75</v>
      </c>
      <c r="Q725">
        <v>103.75</v>
      </c>
    </row>
    <row r="726" spans="1:17" x14ac:dyDescent="0.3">
      <c r="A726" t="s">
        <v>4534</v>
      </c>
      <c r="B726">
        <v>59.269199999999998</v>
      </c>
      <c r="C726">
        <v>0.79879999999999995</v>
      </c>
      <c r="D726">
        <v>60.067999999999998</v>
      </c>
      <c r="E726">
        <v>58.470399999999998</v>
      </c>
      <c r="F726">
        <v>68.396000000000001</v>
      </c>
      <c r="G726">
        <v>18.859200000000001</v>
      </c>
      <c r="H726">
        <v>87.255200000000002</v>
      </c>
      <c r="I726">
        <v>49.536799999999999</v>
      </c>
      <c r="J726">
        <v>86.68</v>
      </c>
      <c r="K726">
        <v>0</v>
      </c>
      <c r="L726">
        <v>86.68</v>
      </c>
      <c r="M726">
        <v>86.68</v>
      </c>
      <c r="N726">
        <v>31.315999999999999</v>
      </c>
      <c r="O726">
        <v>22.145600000000002</v>
      </c>
      <c r="P726">
        <v>53.461599999999997</v>
      </c>
      <c r="Q726">
        <v>9.1704000000000008</v>
      </c>
    </row>
    <row r="727" spans="1:17" x14ac:dyDescent="0.3">
      <c r="A727" t="s">
        <v>4535</v>
      </c>
      <c r="B727">
        <v>137.84690000000001</v>
      </c>
      <c r="C727">
        <v>3.1326999999999998</v>
      </c>
      <c r="D727">
        <v>140.9796</v>
      </c>
      <c r="E727">
        <v>134.71420000000001</v>
      </c>
      <c r="F727">
        <v>140.3115</v>
      </c>
      <c r="G727">
        <v>1.3065</v>
      </c>
      <c r="H727">
        <v>141.61799999999999</v>
      </c>
      <c r="I727">
        <v>139.005</v>
      </c>
      <c r="J727">
        <v>150.36539999999999</v>
      </c>
      <c r="K727">
        <v>5.1417999999999999</v>
      </c>
      <c r="L727">
        <v>155.50720000000001</v>
      </c>
      <c r="M727">
        <v>145.2236</v>
      </c>
      <c r="N727">
        <v>153.1592</v>
      </c>
      <c r="O727">
        <v>1.3122</v>
      </c>
      <c r="P727">
        <v>154.47139999999999</v>
      </c>
      <c r="Q727">
        <v>151.84700000000001</v>
      </c>
    </row>
    <row r="728" spans="1:17" x14ac:dyDescent="0.3">
      <c r="A728" t="s">
        <v>3739</v>
      </c>
      <c r="B728">
        <v>44.625399999999999</v>
      </c>
      <c r="C728">
        <v>8.5060000000000002</v>
      </c>
      <c r="D728">
        <v>53.131399999999999</v>
      </c>
      <c r="E728">
        <v>36.119399999999999</v>
      </c>
      <c r="F728">
        <v>45.436199999999999</v>
      </c>
      <c r="G728">
        <v>3.5596999999999999</v>
      </c>
      <c r="H728">
        <v>48.995899999999999</v>
      </c>
      <c r="I728">
        <v>41.8765</v>
      </c>
      <c r="J728">
        <v>78.043300000000002</v>
      </c>
      <c r="K728">
        <v>27.72</v>
      </c>
      <c r="L728">
        <v>105.7633</v>
      </c>
      <c r="M728">
        <v>50.323300000000003</v>
      </c>
      <c r="N728">
        <v>72.445700000000002</v>
      </c>
      <c r="O728">
        <v>27.850999999999999</v>
      </c>
      <c r="P728">
        <v>100.2967</v>
      </c>
      <c r="Q728">
        <v>44.594700000000003</v>
      </c>
    </row>
    <row r="729" spans="1:17" x14ac:dyDescent="0.3">
      <c r="A729" t="s">
        <v>4536</v>
      </c>
      <c r="B729">
        <v>62.756700000000002</v>
      </c>
      <c r="C729">
        <v>19.391100000000002</v>
      </c>
      <c r="D729">
        <v>82.147800000000004</v>
      </c>
      <c r="E729">
        <v>43.365600000000001</v>
      </c>
      <c r="F729">
        <v>82.34</v>
      </c>
      <c r="G729">
        <v>33.648000000000003</v>
      </c>
      <c r="H729">
        <v>115.988</v>
      </c>
      <c r="I729">
        <v>48.692</v>
      </c>
      <c r="J729">
        <v>93.404300000000006</v>
      </c>
      <c r="K729">
        <v>40.826099999999997</v>
      </c>
      <c r="L729">
        <v>134.2304</v>
      </c>
      <c r="M729">
        <v>52.578200000000002</v>
      </c>
      <c r="N729">
        <v>117.48</v>
      </c>
      <c r="O729">
        <v>64.3</v>
      </c>
      <c r="P729">
        <v>181.78</v>
      </c>
      <c r="Q729">
        <v>53.18</v>
      </c>
    </row>
    <row r="730" spans="1:17" x14ac:dyDescent="0.3">
      <c r="A730" t="s">
        <v>4537</v>
      </c>
      <c r="B730">
        <v>34.1</v>
      </c>
      <c r="C730">
        <v>0.41670000000000001</v>
      </c>
      <c r="D730">
        <v>34.5167</v>
      </c>
      <c r="E730">
        <v>33.683300000000003</v>
      </c>
      <c r="F730">
        <v>43.231400000000001</v>
      </c>
      <c r="G730">
        <v>4.5037000000000003</v>
      </c>
      <c r="H730">
        <v>47.735100000000003</v>
      </c>
      <c r="I730">
        <v>38.727699999999999</v>
      </c>
      <c r="J730">
        <v>74.613299999999995</v>
      </c>
      <c r="K730">
        <v>35.671100000000003</v>
      </c>
      <c r="L730">
        <v>110.28440000000001</v>
      </c>
      <c r="M730">
        <v>38.9422</v>
      </c>
      <c r="N730">
        <v>65.643299999999996</v>
      </c>
      <c r="O730">
        <v>20.2178</v>
      </c>
      <c r="P730">
        <v>85.861099999999993</v>
      </c>
      <c r="Q730">
        <v>45.4255</v>
      </c>
    </row>
    <row r="731" spans="1:17" x14ac:dyDescent="0.3">
      <c r="A731" t="s">
        <v>3628</v>
      </c>
      <c r="B731">
        <v>42.622500000000002</v>
      </c>
      <c r="C731">
        <v>0.84379999999999999</v>
      </c>
      <c r="D731">
        <v>43.466299999999997</v>
      </c>
      <c r="E731">
        <v>41.778700000000001</v>
      </c>
      <c r="F731">
        <v>45.325699999999998</v>
      </c>
      <c r="G731">
        <v>1.1608000000000001</v>
      </c>
      <c r="H731">
        <v>46.486499999999999</v>
      </c>
      <c r="I731">
        <v>44.164900000000003</v>
      </c>
      <c r="J731">
        <v>70.905000000000001</v>
      </c>
      <c r="K731">
        <v>2.0783</v>
      </c>
      <c r="L731">
        <v>72.9833</v>
      </c>
      <c r="M731">
        <v>68.826700000000002</v>
      </c>
      <c r="N731">
        <v>71.137100000000004</v>
      </c>
      <c r="O731">
        <v>2.4620000000000002</v>
      </c>
      <c r="P731">
        <v>73.599100000000007</v>
      </c>
      <c r="Q731">
        <v>68.6751</v>
      </c>
    </row>
    <row r="732" spans="1:17" x14ac:dyDescent="0.3">
      <c r="A732" t="s">
        <v>4539</v>
      </c>
      <c r="B732">
        <v>49.971400000000003</v>
      </c>
      <c r="C732">
        <v>9.8024000000000004</v>
      </c>
      <c r="D732">
        <v>59.773800000000001</v>
      </c>
      <c r="E732">
        <v>40.168999999999997</v>
      </c>
      <c r="F732">
        <v>59.0533</v>
      </c>
      <c r="G732">
        <v>24.145600000000002</v>
      </c>
      <c r="H732">
        <v>83.198899999999995</v>
      </c>
      <c r="I732">
        <v>34.907699999999998</v>
      </c>
      <c r="J732">
        <v>52.645699999999998</v>
      </c>
      <c r="K732">
        <v>12.8155</v>
      </c>
      <c r="L732">
        <v>65.461200000000005</v>
      </c>
      <c r="M732">
        <v>39.830199999999998</v>
      </c>
      <c r="N732">
        <v>63.816699999999997</v>
      </c>
      <c r="O732">
        <v>25.6356</v>
      </c>
      <c r="P732">
        <v>89.452299999999994</v>
      </c>
      <c r="Q732">
        <v>38.181100000000001</v>
      </c>
    </row>
    <row r="733" spans="1:17" x14ac:dyDescent="0.3">
      <c r="A733" t="s">
        <v>4503</v>
      </c>
      <c r="B733">
        <v>39.46</v>
      </c>
      <c r="C733">
        <v>1</v>
      </c>
      <c r="D733">
        <v>40.46</v>
      </c>
      <c r="E733">
        <v>38.46</v>
      </c>
      <c r="F733">
        <v>41.746699999999997</v>
      </c>
      <c r="G733">
        <v>1.0488999999999999</v>
      </c>
      <c r="H733">
        <v>42.7956</v>
      </c>
      <c r="I733">
        <v>40.697800000000001</v>
      </c>
      <c r="J733">
        <v>67.959999999999994</v>
      </c>
      <c r="K733">
        <v>35.6</v>
      </c>
      <c r="L733">
        <v>103.56</v>
      </c>
      <c r="M733">
        <v>32.36</v>
      </c>
      <c r="N733">
        <v>46.04</v>
      </c>
      <c r="O733">
        <v>0</v>
      </c>
      <c r="P733">
        <v>46.04</v>
      </c>
      <c r="Q733">
        <v>46.04</v>
      </c>
    </row>
    <row r="734" spans="1:17" x14ac:dyDescent="0.3">
      <c r="A734" t="s">
        <v>4540</v>
      </c>
      <c r="B734">
        <v>77.405000000000001</v>
      </c>
      <c r="C734">
        <v>0.625</v>
      </c>
      <c r="D734">
        <v>78.03</v>
      </c>
      <c r="E734">
        <v>76.78</v>
      </c>
      <c r="F734">
        <v>86.295400000000001</v>
      </c>
      <c r="G734">
        <v>5.4142000000000001</v>
      </c>
      <c r="H734">
        <v>91.709599999999995</v>
      </c>
      <c r="I734">
        <v>80.881200000000007</v>
      </c>
      <c r="J734">
        <v>91.984999999999999</v>
      </c>
      <c r="K734">
        <v>0.375</v>
      </c>
      <c r="L734">
        <v>92.36</v>
      </c>
      <c r="M734">
        <v>91.61</v>
      </c>
      <c r="N734">
        <v>91.61</v>
      </c>
      <c r="O734">
        <v>0</v>
      </c>
      <c r="P734">
        <v>91.61</v>
      </c>
      <c r="Q734">
        <v>91.61</v>
      </c>
    </row>
    <row r="735" spans="1:17" x14ac:dyDescent="0.3">
      <c r="A735" t="s">
        <v>3646</v>
      </c>
      <c r="B735">
        <v>53.968499999999999</v>
      </c>
      <c r="C735">
        <v>1.4827999999999999</v>
      </c>
      <c r="D735">
        <v>55.451300000000003</v>
      </c>
      <c r="E735">
        <v>52.485700000000001</v>
      </c>
      <c r="F735">
        <v>45.804600000000001</v>
      </c>
      <c r="G735">
        <v>1.4378</v>
      </c>
      <c r="H735">
        <v>47.242400000000004</v>
      </c>
      <c r="I735">
        <v>44.366799999999998</v>
      </c>
      <c r="J735">
        <v>60.052300000000002</v>
      </c>
      <c r="K735">
        <v>15.325799999999999</v>
      </c>
      <c r="L735">
        <v>75.378100000000003</v>
      </c>
      <c r="M735">
        <v>44.726500000000001</v>
      </c>
      <c r="N735">
        <v>66.177999999999997</v>
      </c>
      <c r="O735">
        <v>23.2928</v>
      </c>
      <c r="P735">
        <v>89.470799999999997</v>
      </c>
      <c r="Q735">
        <v>42.885199999999998</v>
      </c>
    </row>
    <row r="736" spans="1:17" x14ac:dyDescent="0.3">
      <c r="A736" t="s">
        <v>4543</v>
      </c>
      <c r="B736">
        <v>45.92</v>
      </c>
      <c r="C736">
        <v>1.48</v>
      </c>
      <c r="D736">
        <v>47.4</v>
      </c>
      <c r="E736">
        <v>44.44</v>
      </c>
      <c r="F736">
        <v>48.255699999999997</v>
      </c>
      <c r="G736">
        <v>0.51759999999999995</v>
      </c>
      <c r="H736">
        <v>48.773299999999999</v>
      </c>
      <c r="I736">
        <v>47.738100000000003</v>
      </c>
      <c r="J736">
        <v>48.23</v>
      </c>
      <c r="K736">
        <v>0.16</v>
      </c>
      <c r="L736">
        <v>48.39</v>
      </c>
      <c r="M736">
        <v>48.07</v>
      </c>
      <c r="N736">
        <v>59.97</v>
      </c>
      <c r="O736">
        <v>0</v>
      </c>
      <c r="P736">
        <v>59.97</v>
      </c>
      <c r="Q736">
        <v>59.97</v>
      </c>
    </row>
    <row r="737" spans="1:17" x14ac:dyDescent="0.3">
      <c r="A737" t="s">
        <v>3741</v>
      </c>
      <c r="B737">
        <v>19.9285</v>
      </c>
      <c r="C737">
        <v>0.18179999999999999</v>
      </c>
      <c r="D737">
        <v>20.110299999999999</v>
      </c>
      <c r="E737">
        <v>19.746700000000001</v>
      </c>
      <c r="F737">
        <v>23.06</v>
      </c>
      <c r="G737">
        <v>0</v>
      </c>
      <c r="H737">
        <v>23.06</v>
      </c>
      <c r="I737">
        <v>23.06</v>
      </c>
      <c r="J737">
        <v>23.111499999999999</v>
      </c>
      <c r="K737">
        <v>9.5100000000000004E-2</v>
      </c>
      <c r="L737">
        <v>23.206600000000002</v>
      </c>
      <c r="M737">
        <v>23.016400000000001</v>
      </c>
      <c r="N737">
        <v>23.302299999999999</v>
      </c>
      <c r="O737">
        <v>0.25280000000000002</v>
      </c>
      <c r="P737">
        <v>23.555099999999999</v>
      </c>
      <c r="Q737">
        <v>23.049499999999998</v>
      </c>
    </row>
    <row r="738" spans="1:17" x14ac:dyDescent="0.3">
      <c r="A738" t="s">
        <v>4544</v>
      </c>
      <c r="B738">
        <v>493.11939999999998</v>
      </c>
      <c r="C738">
        <v>160.28980000000001</v>
      </c>
      <c r="D738">
        <v>653.40920000000006</v>
      </c>
      <c r="E738">
        <v>332.82960000000003</v>
      </c>
      <c r="F738">
        <v>470.4633</v>
      </c>
      <c r="G738">
        <v>197.6019</v>
      </c>
      <c r="H738">
        <v>668.0652</v>
      </c>
      <c r="I738">
        <v>272.8614</v>
      </c>
      <c r="J738">
        <v>411.54829999999998</v>
      </c>
      <c r="K738">
        <v>164.72020000000001</v>
      </c>
      <c r="L738">
        <v>576.26850000000002</v>
      </c>
      <c r="M738">
        <v>246.82810000000001</v>
      </c>
      <c r="N738">
        <v>396.87779999999998</v>
      </c>
      <c r="O738">
        <v>163.65209999999999</v>
      </c>
      <c r="P738">
        <v>560.5299</v>
      </c>
      <c r="Q738">
        <v>233.22569999999999</v>
      </c>
    </row>
    <row r="739" spans="1:17" x14ac:dyDescent="0.3">
      <c r="A739" t="s">
        <v>4546</v>
      </c>
      <c r="B739">
        <v>48.098500000000001</v>
      </c>
      <c r="C739">
        <v>1.6914</v>
      </c>
      <c r="D739">
        <v>49.789900000000003</v>
      </c>
      <c r="E739">
        <v>46.4071</v>
      </c>
      <c r="F739">
        <v>53.130800000000001</v>
      </c>
      <c r="G739">
        <v>1.1456</v>
      </c>
      <c r="H739">
        <v>54.276400000000002</v>
      </c>
      <c r="I739">
        <v>51.985199999999999</v>
      </c>
      <c r="J739">
        <v>54.216200000000001</v>
      </c>
      <c r="K739">
        <v>0.37280000000000002</v>
      </c>
      <c r="L739">
        <v>54.588999999999999</v>
      </c>
      <c r="M739">
        <v>53.843400000000003</v>
      </c>
      <c r="N739">
        <v>54.174599999999998</v>
      </c>
      <c r="O739">
        <v>0.57469999999999999</v>
      </c>
      <c r="P739">
        <v>54.749299999999998</v>
      </c>
      <c r="Q739">
        <v>53.599899999999998</v>
      </c>
    </row>
    <row r="740" spans="1:17" x14ac:dyDescent="0.3">
      <c r="A740" t="s">
        <v>4548</v>
      </c>
      <c r="B740">
        <v>68.114999999999995</v>
      </c>
      <c r="C740">
        <v>0.625</v>
      </c>
      <c r="D740">
        <v>68.739999999999995</v>
      </c>
      <c r="E740">
        <v>67.489999999999995</v>
      </c>
      <c r="F740">
        <v>104.2736</v>
      </c>
      <c r="G740">
        <v>47.140300000000003</v>
      </c>
      <c r="H740">
        <v>151.41390000000001</v>
      </c>
      <c r="I740">
        <v>57.133299999999998</v>
      </c>
      <c r="J740">
        <v>193.7483</v>
      </c>
      <c r="K740">
        <v>149.96440000000001</v>
      </c>
      <c r="L740">
        <v>343.71269999999998</v>
      </c>
      <c r="M740">
        <v>43.783900000000003</v>
      </c>
      <c r="N740">
        <v>142.15379999999999</v>
      </c>
      <c r="O740">
        <v>94.378100000000003</v>
      </c>
      <c r="P740">
        <v>236.53190000000001</v>
      </c>
      <c r="Q740">
        <v>47.775700000000001</v>
      </c>
    </row>
    <row r="741" spans="1:17" x14ac:dyDescent="0.3">
      <c r="A741" t="s">
        <v>4549</v>
      </c>
      <c r="B741">
        <v>99.019199999999998</v>
      </c>
      <c r="C741">
        <v>30.442399999999999</v>
      </c>
      <c r="D741">
        <v>129.4616</v>
      </c>
      <c r="E741">
        <v>68.576800000000006</v>
      </c>
      <c r="F741">
        <v>111.8694</v>
      </c>
      <c r="G741">
        <v>44.135899999999999</v>
      </c>
      <c r="H741">
        <v>156.00530000000001</v>
      </c>
      <c r="I741">
        <v>67.733500000000006</v>
      </c>
      <c r="J741">
        <v>164.39230000000001</v>
      </c>
      <c r="K741">
        <v>31.562100000000001</v>
      </c>
      <c r="L741">
        <v>195.95439999999999</v>
      </c>
      <c r="M741">
        <v>132.83019999999999</v>
      </c>
      <c r="N741">
        <v>158.13229999999999</v>
      </c>
      <c r="O741">
        <v>30.0809</v>
      </c>
      <c r="P741">
        <v>188.2132</v>
      </c>
      <c r="Q741">
        <v>128.0514</v>
      </c>
    </row>
    <row r="742" spans="1:17" x14ac:dyDescent="0.3">
      <c r="A742" t="s">
        <v>4499</v>
      </c>
      <c r="B742">
        <v>13.03</v>
      </c>
      <c r="C742">
        <v>0</v>
      </c>
      <c r="D742">
        <v>13.03</v>
      </c>
      <c r="E742">
        <v>13.03</v>
      </c>
      <c r="F742">
        <v>10.07</v>
      </c>
      <c r="G742">
        <v>0</v>
      </c>
      <c r="H742">
        <v>10.07</v>
      </c>
      <c r="I742">
        <v>10.07</v>
      </c>
      <c r="J742">
        <v>14.22</v>
      </c>
      <c r="K742">
        <v>0</v>
      </c>
      <c r="L742">
        <v>14.22</v>
      </c>
      <c r="M742">
        <v>14.22</v>
      </c>
      <c r="N742">
        <v>27.07</v>
      </c>
      <c r="O742">
        <v>0</v>
      </c>
      <c r="P742">
        <v>27.07</v>
      </c>
      <c r="Q742">
        <v>27.07</v>
      </c>
    </row>
    <row r="743" spans="1:17" x14ac:dyDescent="0.3">
      <c r="A743" t="s">
        <v>3742</v>
      </c>
      <c r="B743">
        <v>259.79919999999998</v>
      </c>
      <c r="C743">
        <v>0.79879999999999995</v>
      </c>
      <c r="D743">
        <v>260.59800000000001</v>
      </c>
      <c r="E743">
        <v>259.00040000000001</v>
      </c>
      <c r="F743">
        <v>262.62849999999997</v>
      </c>
      <c r="G743">
        <v>1.5208999999999999</v>
      </c>
      <c r="H743">
        <v>264.14940000000001</v>
      </c>
      <c r="I743">
        <v>261.10759999999999</v>
      </c>
      <c r="J743">
        <v>310.74579999999997</v>
      </c>
      <c r="K743">
        <v>9.8442000000000007</v>
      </c>
      <c r="L743">
        <v>320.58999999999997</v>
      </c>
      <c r="M743">
        <v>300.90159999999997</v>
      </c>
      <c r="N743">
        <v>300.35000000000002</v>
      </c>
      <c r="O743">
        <v>0</v>
      </c>
      <c r="P743">
        <v>300.35000000000002</v>
      </c>
      <c r="Q743">
        <v>300.35000000000002</v>
      </c>
    </row>
    <row r="744" spans="1:17" x14ac:dyDescent="0.3">
      <c r="A744" t="s">
        <v>4257</v>
      </c>
      <c r="B744">
        <v>16.899999999999999</v>
      </c>
      <c r="C744">
        <v>0</v>
      </c>
      <c r="D744">
        <v>16.899999999999999</v>
      </c>
      <c r="E744">
        <v>16.899999999999999</v>
      </c>
      <c r="F744">
        <v>23.11</v>
      </c>
      <c r="G744">
        <v>5.33</v>
      </c>
      <c r="H744">
        <v>28.44</v>
      </c>
      <c r="I744">
        <v>17.78</v>
      </c>
      <c r="J744">
        <v>39.31</v>
      </c>
      <c r="K744">
        <v>4.54</v>
      </c>
      <c r="L744">
        <v>43.85</v>
      </c>
      <c r="M744">
        <v>34.770000000000003</v>
      </c>
      <c r="N744">
        <v>45.35</v>
      </c>
      <c r="O744">
        <v>20.47</v>
      </c>
      <c r="P744">
        <v>65.819999999999993</v>
      </c>
      <c r="Q744">
        <v>24.88</v>
      </c>
    </row>
    <row r="745" spans="1:17" x14ac:dyDescent="0.3">
      <c r="A745" t="s">
        <v>4555</v>
      </c>
      <c r="B745">
        <v>122.9658</v>
      </c>
      <c r="C745">
        <v>6.8125999999999998</v>
      </c>
      <c r="D745">
        <v>129.7784</v>
      </c>
      <c r="E745">
        <v>116.1532</v>
      </c>
      <c r="F745">
        <v>125.64360000000001</v>
      </c>
      <c r="G745">
        <v>1.3932</v>
      </c>
      <c r="H745">
        <v>127.0368</v>
      </c>
      <c r="I745">
        <v>124.2504</v>
      </c>
      <c r="J745">
        <v>150.06229999999999</v>
      </c>
      <c r="K745">
        <v>10.940200000000001</v>
      </c>
      <c r="L745">
        <v>161.0025</v>
      </c>
      <c r="M745">
        <v>139.12209999999999</v>
      </c>
      <c r="N745">
        <v>149.88999999999999</v>
      </c>
      <c r="O745">
        <v>21.8583</v>
      </c>
      <c r="P745">
        <v>171.7483</v>
      </c>
      <c r="Q745">
        <v>128.0317</v>
      </c>
    </row>
    <row r="746" spans="1:17" x14ac:dyDescent="0.3">
      <c r="A746" t="s">
        <v>3743</v>
      </c>
      <c r="B746">
        <v>146.29849999999999</v>
      </c>
      <c r="C746">
        <v>7.8967999999999998</v>
      </c>
      <c r="D746">
        <v>154.1953</v>
      </c>
      <c r="E746">
        <v>138.40170000000001</v>
      </c>
      <c r="F746">
        <v>179.69229999999999</v>
      </c>
      <c r="G746">
        <v>14.4556</v>
      </c>
      <c r="H746">
        <v>194.14789999999999</v>
      </c>
      <c r="I746">
        <v>165.23670000000001</v>
      </c>
      <c r="J746">
        <v>182.92</v>
      </c>
      <c r="K746">
        <v>5.9431000000000003</v>
      </c>
      <c r="L746">
        <v>188.8631</v>
      </c>
      <c r="M746">
        <v>176.9769</v>
      </c>
      <c r="N746">
        <v>184.9315</v>
      </c>
      <c r="O746">
        <v>6.6379000000000001</v>
      </c>
      <c r="P746">
        <v>191.5694</v>
      </c>
      <c r="Q746">
        <v>178.2936</v>
      </c>
    </row>
    <row r="747" spans="1:17" x14ac:dyDescent="0.3">
      <c r="A747" t="s">
        <v>4556</v>
      </c>
      <c r="B747">
        <v>44.3</v>
      </c>
      <c r="C747">
        <v>0.69230000000000003</v>
      </c>
      <c r="D747">
        <v>44.9923</v>
      </c>
      <c r="E747">
        <v>43.607700000000001</v>
      </c>
      <c r="F747">
        <v>45.944600000000001</v>
      </c>
      <c r="G747">
        <v>0.20019999999999999</v>
      </c>
      <c r="H747">
        <v>46.144799999999996</v>
      </c>
      <c r="I747">
        <v>45.744399999999999</v>
      </c>
      <c r="J747">
        <v>46.200800000000001</v>
      </c>
      <c r="K747">
        <v>7.46E-2</v>
      </c>
      <c r="L747">
        <v>46.275399999999998</v>
      </c>
      <c r="M747">
        <v>46.126199999999997</v>
      </c>
      <c r="N747">
        <v>46.12</v>
      </c>
      <c r="O747">
        <v>0</v>
      </c>
      <c r="P747">
        <v>46.12</v>
      </c>
      <c r="Q747">
        <v>46.12</v>
      </c>
    </row>
    <row r="748" spans="1:17" x14ac:dyDescent="0.3">
      <c r="A748" t="s">
        <v>4557</v>
      </c>
      <c r="B748">
        <v>62.005000000000003</v>
      </c>
      <c r="C748">
        <v>0.54169999999999996</v>
      </c>
      <c r="D748">
        <v>62.546700000000001</v>
      </c>
      <c r="E748">
        <v>61.463299999999997</v>
      </c>
      <c r="F748">
        <v>63.7746</v>
      </c>
      <c r="G748">
        <v>0.20019999999999999</v>
      </c>
      <c r="H748">
        <v>63.974800000000002</v>
      </c>
      <c r="I748">
        <v>63.574399999999997</v>
      </c>
      <c r="J748">
        <v>64.025000000000006</v>
      </c>
      <c r="K748">
        <v>7.4999999999999997E-2</v>
      </c>
      <c r="L748">
        <v>64.099999999999994</v>
      </c>
      <c r="M748">
        <v>63.95</v>
      </c>
      <c r="N748">
        <v>71.731499999999997</v>
      </c>
      <c r="O748">
        <v>4.7885999999999997</v>
      </c>
      <c r="P748">
        <v>76.520099999999999</v>
      </c>
      <c r="Q748">
        <v>66.942899999999995</v>
      </c>
    </row>
    <row r="749" spans="1:17" x14ac:dyDescent="0.3">
      <c r="A749" t="s">
        <v>4558</v>
      </c>
      <c r="B749">
        <v>66.234999999999999</v>
      </c>
      <c r="C749">
        <v>8.7342999999999993</v>
      </c>
      <c r="D749">
        <v>74.969300000000004</v>
      </c>
      <c r="E749">
        <v>57.500700000000002</v>
      </c>
      <c r="F749">
        <v>71.33</v>
      </c>
      <c r="G749">
        <v>0</v>
      </c>
      <c r="H749">
        <v>71.33</v>
      </c>
      <c r="I749">
        <v>71.33</v>
      </c>
      <c r="J749">
        <v>71.33</v>
      </c>
      <c r="K749">
        <v>0</v>
      </c>
      <c r="L749">
        <v>71.33</v>
      </c>
      <c r="M749">
        <v>71.33</v>
      </c>
      <c r="N749">
        <v>74.833100000000002</v>
      </c>
      <c r="O749">
        <v>2.1556999999999999</v>
      </c>
      <c r="P749">
        <v>76.988799999999998</v>
      </c>
      <c r="Q749">
        <v>72.677400000000006</v>
      </c>
    </row>
    <row r="750" spans="1:17" x14ac:dyDescent="0.3">
      <c r="A750" t="s">
        <v>4559</v>
      </c>
      <c r="B750">
        <v>42.274999999999999</v>
      </c>
      <c r="C750">
        <v>0.54169999999999996</v>
      </c>
      <c r="D750">
        <v>42.816699999999997</v>
      </c>
      <c r="E750">
        <v>41.7333</v>
      </c>
      <c r="F750">
        <v>44.044600000000003</v>
      </c>
      <c r="G750">
        <v>0.20019999999999999</v>
      </c>
      <c r="H750">
        <v>44.244799999999998</v>
      </c>
      <c r="I750">
        <v>43.8444</v>
      </c>
      <c r="J750">
        <v>44.295000000000002</v>
      </c>
      <c r="K750">
        <v>7.4999999999999997E-2</v>
      </c>
      <c r="L750">
        <v>44.37</v>
      </c>
      <c r="M750">
        <v>44.22</v>
      </c>
      <c r="N750">
        <v>55.892299999999999</v>
      </c>
      <c r="O750">
        <v>7.1829999999999998</v>
      </c>
      <c r="P750">
        <v>63.075299999999999</v>
      </c>
      <c r="Q750">
        <v>48.709299999999999</v>
      </c>
    </row>
    <row r="751" spans="1:17" x14ac:dyDescent="0.3">
      <c r="A751" t="s">
        <v>4560</v>
      </c>
      <c r="B751">
        <v>74.17</v>
      </c>
      <c r="C751">
        <v>0.69230000000000003</v>
      </c>
      <c r="D751">
        <v>74.862300000000005</v>
      </c>
      <c r="E751">
        <v>73.477699999999999</v>
      </c>
      <c r="F751">
        <v>75.814599999999999</v>
      </c>
      <c r="G751">
        <v>0.20019999999999999</v>
      </c>
      <c r="H751">
        <v>76.014799999999994</v>
      </c>
      <c r="I751">
        <v>75.614400000000003</v>
      </c>
      <c r="J751">
        <v>76.070800000000006</v>
      </c>
      <c r="K751">
        <v>7.46E-2</v>
      </c>
      <c r="L751">
        <v>76.145399999999995</v>
      </c>
      <c r="M751">
        <v>75.996200000000002</v>
      </c>
      <c r="N751">
        <v>75.989999999999995</v>
      </c>
      <c r="O751">
        <v>0</v>
      </c>
      <c r="P751">
        <v>75.989999999999995</v>
      </c>
      <c r="Q751">
        <v>75.989999999999995</v>
      </c>
    </row>
    <row r="752" spans="1:17" x14ac:dyDescent="0.3">
      <c r="A752" t="s">
        <v>3744</v>
      </c>
      <c r="B752">
        <v>186.39500000000001</v>
      </c>
      <c r="C752">
        <v>31.1843</v>
      </c>
      <c r="D752">
        <v>217.57929999999999</v>
      </c>
      <c r="E752">
        <v>155.2107</v>
      </c>
      <c r="F752">
        <v>222.4829</v>
      </c>
      <c r="G752">
        <v>22.159600000000001</v>
      </c>
      <c r="H752">
        <v>244.64250000000001</v>
      </c>
      <c r="I752">
        <v>200.32329999999999</v>
      </c>
      <c r="J752">
        <v>202.6223</v>
      </c>
      <c r="K752">
        <v>18.669499999999999</v>
      </c>
      <c r="L752">
        <v>221.29179999999999</v>
      </c>
      <c r="M752">
        <v>183.9528</v>
      </c>
      <c r="N752">
        <v>214.8108</v>
      </c>
      <c r="O752">
        <v>7.9328000000000003</v>
      </c>
      <c r="P752">
        <v>222.74359999999999</v>
      </c>
      <c r="Q752">
        <v>206.87799999999999</v>
      </c>
    </row>
    <row r="753" spans="1:17" x14ac:dyDescent="0.3">
      <c r="A753" t="s">
        <v>4561</v>
      </c>
      <c r="B753">
        <v>187.66419999999999</v>
      </c>
      <c r="C753">
        <v>19.6889</v>
      </c>
      <c r="D753">
        <v>207.35310000000001</v>
      </c>
      <c r="E753">
        <v>167.9753</v>
      </c>
      <c r="F753">
        <v>142.96080000000001</v>
      </c>
      <c r="G753">
        <v>23.477900000000002</v>
      </c>
      <c r="H753">
        <v>166.43870000000001</v>
      </c>
      <c r="I753">
        <v>119.4829</v>
      </c>
      <c r="J753">
        <v>88.134600000000006</v>
      </c>
      <c r="K753">
        <v>1.1624000000000001</v>
      </c>
      <c r="L753">
        <v>89.296999999999997</v>
      </c>
      <c r="M753">
        <v>86.972200000000001</v>
      </c>
      <c r="N753">
        <v>87.15</v>
      </c>
      <c r="O753">
        <v>0</v>
      </c>
      <c r="P753">
        <v>87.15</v>
      </c>
      <c r="Q753">
        <v>87.15</v>
      </c>
    </row>
    <row r="754" spans="1:17" x14ac:dyDescent="0.3">
      <c r="A754" t="s">
        <v>3632</v>
      </c>
      <c r="B754">
        <v>141.80860000000001</v>
      </c>
      <c r="C754">
        <v>8.0327000000000002</v>
      </c>
      <c r="D754">
        <v>149.84129999999999</v>
      </c>
      <c r="E754">
        <v>133.77590000000001</v>
      </c>
      <c r="F754">
        <v>162.7533</v>
      </c>
      <c r="G754">
        <v>4.9489000000000001</v>
      </c>
      <c r="H754">
        <v>167.7022</v>
      </c>
      <c r="I754">
        <v>157.80439999999999</v>
      </c>
      <c r="J754">
        <v>108.5843</v>
      </c>
      <c r="K754">
        <v>33.728999999999999</v>
      </c>
      <c r="L754">
        <v>142.3133</v>
      </c>
      <c r="M754">
        <v>74.8553</v>
      </c>
      <c r="N754">
        <v>86.745000000000005</v>
      </c>
      <c r="O754">
        <v>0.92500000000000004</v>
      </c>
      <c r="P754">
        <v>87.67</v>
      </c>
      <c r="Q754">
        <v>85.82</v>
      </c>
    </row>
    <row r="755" spans="1:17" x14ac:dyDescent="0.3">
      <c r="A755" t="s">
        <v>3745</v>
      </c>
      <c r="B755">
        <v>217.36250000000001</v>
      </c>
      <c r="C755">
        <v>4.0770999999999997</v>
      </c>
      <c r="D755">
        <v>221.43960000000001</v>
      </c>
      <c r="E755">
        <v>213.28540000000001</v>
      </c>
      <c r="F755">
        <v>225.6831</v>
      </c>
      <c r="G755">
        <v>0.31509999999999999</v>
      </c>
      <c r="H755">
        <v>225.9982</v>
      </c>
      <c r="I755">
        <v>225.36799999999999</v>
      </c>
      <c r="J755">
        <v>226.11</v>
      </c>
      <c r="K755">
        <v>0.08</v>
      </c>
      <c r="L755">
        <v>226.19</v>
      </c>
      <c r="M755">
        <v>226.03</v>
      </c>
      <c r="N755">
        <v>224.35230000000001</v>
      </c>
      <c r="O755">
        <v>3.0973000000000002</v>
      </c>
      <c r="P755">
        <v>227.4496</v>
      </c>
      <c r="Q755">
        <v>221.255</v>
      </c>
    </row>
    <row r="756" spans="1:17" x14ac:dyDescent="0.3">
      <c r="A756" t="s">
        <v>4563</v>
      </c>
      <c r="B756">
        <v>42</v>
      </c>
      <c r="C756">
        <v>0</v>
      </c>
      <c r="D756">
        <v>42</v>
      </c>
      <c r="E756">
        <v>42</v>
      </c>
      <c r="F756">
        <v>46.130800000000001</v>
      </c>
      <c r="G756">
        <v>3.1775000000000002</v>
      </c>
      <c r="H756">
        <v>49.308300000000003</v>
      </c>
      <c r="I756">
        <v>42.953299999999999</v>
      </c>
      <c r="J756">
        <v>50.196199999999997</v>
      </c>
      <c r="K756">
        <v>1.1162000000000001</v>
      </c>
      <c r="L756">
        <v>51.312399999999997</v>
      </c>
      <c r="M756">
        <v>49.08</v>
      </c>
      <c r="N756">
        <v>52.01</v>
      </c>
      <c r="O756">
        <v>0</v>
      </c>
      <c r="P756">
        <v>52.01</v>
      </c>
      <c r="Q756">
        <v>52.01</v>
      </c>
    </row>
    <row r="757" spans="1:17" x14ac:dyDescent="0.3">
      <c r="A757" t="s">
        <v>4564</v>
      </c>
      <c r="F757">
        <v>50.47</v>
      </c>
      <c r="G757">
        <v>0</v>
      </c>
      <c r="H757">
        <v>50.47</v>
      </c>
      <c r="I757">
        <v>50.47</v>
      </c>
      <c r="J757">
        <v>50.217100000000002</v>
      </c>
      <c r="K757">
        <v>0.28899999999999998</v>
      </c>
      <c r="L757">
        <v>50.506100000000004</v>
      </c>
      <c r="M757">
        <v>49.928100000000001</v>
      </c>
      <c r="N757">
        <v>49.88</v>
      </c>
      <c r="O757">
        <v>0</v>
      </c>
      <c r="P757">
        <v>49.88</v>
      </c>
      <c r="Q757">
        <v>49.88</v>
      </c>
    </row>
    <row r="758" spans="1:17" x14ac:dyDescent="0.3">
      <c r="A758" t="s">
        <v>3746</v>
      </c>
      <c r="B758">
        <v>129.75919999999999</v>
      </c>
      <c r="C758">
        <v>1.7836000000000001</v>
      </c>
      <c r="D758">
        <v>131.5428</v>
      </c>
      <c r="E758">
        <v>127.9756</v>
      </c>
      <c r="F758">
        <v>132.4777</v>
      </c>
      <c r="G758">
        <v>3.1829999999999998</v>
      </c>
      <c r="H758">
        <v>135.66069999999999</v>
      </c>
      <c r="I758">
        <v>129.29470000000001</v>
      </c>
      <c r="J758">
        <v>147.21</v>
      </c>
      <c r="K758">
        <v>0.6462</v>
      </c>
      <c r="L758">
        <v>147.8562</v>
      </c>
      <c r="M758">
        <v>146.56379999999999</v>
      </c>
      <c r="N758">
        <v>145.7569</v>
      </c>
      <c r="O758">
        <v>1.3903000000000001</v>
      </c>
      <c r="P758">
        <v>147.1472</v>
      </c>
      <c r="Q758">
        <v>144.36660000000001</v>
      </c>
    </row>
    <row r="759" spans="1:17" x14ac:dyDescent="0.3">
      <c r="A759" t="s">
        <v>4565</v>
      </c>
      <c r="B759">
        <v>51.235500000000002</v>
      </c>
      <c r="C759">
        <v>0.99970000000000003</v>
      </c>
      <c r="D759">
        <v>52.235199999999999</v>
      </c>
      <c r="E759">
        <v>50.235799999999998</v>
      </c>
      <c r="F759">
        <v>66.325299999999999</v>
      </c>
      <c r="G759">
        <v>18.873200000000001</v>
      </c>
      <c r="H759">
        <v>85.198499999999996</v>
      </c>
      <c r="I759">
        <v>47.452100000000002</v>
      </c>
      <c r="J759">
        <v>100.2392</v>
      </c>
      <c r="K759">
        <v>12.082700000000001</v>
      </c>
      <c r="L759">
        <v>112.3219</v>
      </c>
      <c r="M759">
        <v>88.156499999999994</v>
      </c>
      <c r="N759">
        <v>75.171700000000001</v>
      </c>
      <c r="O759">
        <v>1.4822</v>
      </c>
      <c r="P759">
        <v>76.653899999999993</v>
      </c>
      <c r="Q759">
        <v>73.689499999999995</v>
      </c>
    </row>
    <row r="760" spans="1:17" x14ac:dyDescent="0.3">
      <c r="A760" t="s">
        <v>3747</v>
      </c>
      <c r="B760">
        <v>65.86</v>
      </c>
      <c r="C760">
        <v>1</v>
      </c>
      <c r="D760">
        <v>66.86</v>
      </c>
      <c r="E760">
        <v>64.86</v>
      </c>
      <c r="F760">
        <v>68.033299999999997</v>
      </c>
      <c r="G760">
        <v>0.89780000000000004</v>
      </c>
      <c r="H760">
        <v>68.931100000000001</v>
      </c>
      <c r="I760">
        <v>67.135499999999993</v>
      </c>
      <c r="J760">
        <v>78.577500000000001</v>
      </c>
      <c r="K760">
        <v>14.1112</v>
      </c>
      <c r="L760">
        <v>92.688699999999997</v>
      </c>
      <c r="M760">
        <v>64.466300000000004</v>
      </c>
      <c r="N760">
        <v>74.23</v>
      </c>
      <c r="O760">
        <v>0</v>
      </c>
      <c r="P760">
        <v>74.23</v>
      </c>
      <c r="Q760">
        <v>74.23</v>
      </c>
    </row>
    <row r="761" spans="1:17" x14ac:dyDescent="0.3">
      <c r="A761" t="s">
        <v>4566</v>
      </c>
      <c r="B761">
        <v>130.08670000000001</v>
      </c>
      <c r="C761">
        <v>34.881300000000003</v>
      </c>
      <c r="D761">
        <v>164.96799999999999</v>
      </c>
      <c r="E761">
        <v>95.205399999999997</v>
      </c>
      <c r="F761">
        <v>149.72640000000001</v>
      </c>
      <c r="G761">
        <v>21.925599999999999</v>
      </c>
      <c r="H761">
        <v>171.65199999999999</v>
      </c>
      <c r="I761">
        <v>127.8008</v>
      </c>
      <c r="J761">
        <v>150.58770000000001</v>
      </c>
      <c r="K761">
        <v>25.7498</v>
      </c>
      <c r="L761">
        <v>176.33750000000001</v>
      </c>
      <c r="M761">
        <v>124.8379</v>
      </c>
      <c r="N761">
        <v>130.97149999999999</v>
      </c>
      <c r="O761">
        <v>18.569099999999999</v>
      </c>
      <c r="P761">
        <v>149.54060000000001</v>
      </c>
      <c r="Q761">
        <v>112.4024</v>
      </c>
    </row>
    <row r="762" spans="1:17" x14ac:dyDescent="0.3">
      <c r="A762" t="s">
        <v>4430</v>
      </c>
      <c r="B762">
        <v>60.424999999999997</v>
      </c>
      <c r="C762">
        <v>0.625</v>
      </c>
      <c r="D762">
        <v>61.05</v>
      </c>
      <c r="E762">
        <v>59.8</v>
      </c>
      <c r="F762">
        <v>67.963099999999997</v>
      </c>
      <c r="G762">
        <v>1.0566</v>
      </c>
      <c r="H762">
        <v>69.0197</v>
      </c>
      <c r="I762">
        <v>66.906499999999994</v>
      </c>
      <c r="J762">
        <v>69.295000000000002</v>
      </c>
      <c r="K762">
        <v>0.38500000000000001</v>
      </c>
      <c r="L762">
        <v>69.680000000000007</v>
      </c>
      <c r="M762">
        <v>68.91</v>
      </c>
      <c r="N762">
        <v>68.91</v>
      </c>
      <c r="O762">
        <v>0</v>
      </c>
      <c r="P762">
        <v>68.91</v>
      </c>
      <c r="Q762">
        <v>68.91</v>
      </c>
    </row>
    <row r="763" spans="1:17" x14ac:dyDescent="0.3">
      <c r="A763" t="s">
        <v>4568</v>
      </c>
      <c r="B763">
        <v>66.105400000000003</v>
      </c>
      <c r="C763">
        <v>27.242799999999999</v>
      </c>
      <c r="D763">
        <v>93.348200000000006</v>
      </c>
      <c r="E763">
        <v>38.8626</v>
      </c>
      <c r="F763">
        <v>77.553100000000001</v>
      </c>
      <c r="G763">
        <v>21.947900000000001</v>
      </c>
      <c r="H763">
        <v>99.501000000000005</v>
      </c>
      <c r="I763">
        <v>55.605200000000004</v>
      </c>
      <c r="J763">
        <v>83.276899999999998</v>
      </c>
      <c r="K763">
        <v>24.8567</v>
      </c>
      <c r="L763">
        <v>108.1336</v>
      </c>
      <c r="M763">
        <v>58.420200000000001</v>
      </c>
      <c r="N763">
        <v>82.868499999999997</v>
      </c>
      <c r="O763">
        <v>24.896799999999999</v>
      </c>
      <c r="P763">
        <v>107.7653</v>
      </c>
      <c r="Q763">
        <v>57.971699999999998</v>
      </c>
    </row>
    <row r="764" spans="1:17" x14ac:dyDescent="0.3">
      <c r="A764" t="s">
        <v>4150</v>
      </c>
      <c r="B764">
        <v>72.557100000000005</v>
      </c>
      <c r="C764">
        <v>3.9060999999999999</v>
      </c>
      <c r="D764">
        <v>76.463200000000001</v>
      </c>
      <c r="E764">
        <v>68.650999999999996</v>
      </c>
      <c r="F764">
        <v>77.106700000000004</v>
      </c>
      <c r="G764">
        <v>0.2089</v>
      </c>
      <c r="H764">
        <v>77.315600000000003</v>
      </c>
      <c r="I764">
        <v>76.897800000000004</v>
      </c>
      <c r="J764">
        <v>77.334299999999999</v>
      </c>
      <c r="K764">
        <v>7.3499999999999996E-2</v>
      </c>
      <c r="L764">
        <v>77.407799999999995</v>
      </c>
      <c r="M764">
        <v>77.260800000000003</v>
      </c>
      <c r="N764">
        <v>77.27</v>
      </c>
      <c r="O764">
        <v>0</v>
      </c>
      <c r="P764">
        <v>77.27</v>
      </c>
      <c r="Q764">
        <v>77.27</v>
      </c>
    </row>
    <row r="765" spans="1:17" x14ac:dyDescent="0.3">
      <c r="A765" t="s">
        <v>4570</v>
      </c>
      <c r="B765">
        <v>348.4812</v>
      </c>
      <c r="C765">
        <v>126.6878</v>
      </c>
      <c r="D765">
        <v>475.16899999999998</v>
      </c>
      <c r="E765">
        <v>221.79339999999999</v>
      </c>
      <c r="F765">
        <v>543.30690000000004</v>
      </c>
      <c r="G765">
        <v>77.245400000000004</v>
      </c>
      <c r="H765">
        <v>620.55229999999995</v>
      </c>
      <c r="I765">
        <v>466.06150000000002</v>
      </c>
      <c r="J765">
        <v>499.42860000000002</v>
      </c>
      <c r="K765">
        <v>102.69410000000001</v>
      </c>
      <c r="L765">
        <v>602.12270000000001</v>
      </c>
      <c r="M765">
        <v>396.73450000000003</v>
      </c>
      <c r="N765">
        <v>574.1069</v>
      </c>
      <c r="O765">
        <v>93.035600000000002</v>
      </c>
      <c r="P765">
        <v>667.14250000000004</v>
      </c>
      <c r="Q765">
        <v>481.07130000000001</v>
      </c>
    </row>
    <row r="766" spans="1:17" x14ac:dyDescent="0.3">
      <c r="A766" t="s">
        <v>3748</v>
      </c>
      <c r="B766">
        <v>151.68379999999999</v>
      </c>
      <c r="C766">
        <v>48.885199999999998</v>
      </c>
      <c r="D766">
        <v>200.56899999999999</v>
      </c>
      <c r="E766">
        <v>102.79859999999999</v>
      </c>
      <c r="F766">
        <v>223.32210000000001</v>
      </c>
      <c r="G766">
        <v>93.177000000000007</v>
      </c>
      <c r="H766">
        <v>316.4991</v>
      </c>
      <c r="I766">
        <v>130.14510000000001</v>
      </c>
      <c r="J766">
        <v>276.74180000000001</v>
      </c>
      <c r="K766">
        <v>58.161200000000001</v>
      </c>
      <c r="L766">
        <v>334.90300000000002</v>
      </c>
      <c r="M766">
        <v>218.5806</v>
      </c>
      <c r="N766">
        <v>271.96379999999999</v>
      </c>
      <c r="O766">
        <v>72.0137</v>
      </c>
      <c r="P766">
        <v>343.97750000000002</v>
      </c>
      <c r="Q766">
        <v>199.95009999999999</v>
      </c>
    </row>
    <row r="767" spans="1:17" x14ac:dyDescent="0.3">
      <c r="A767" t="s">
        <v>4571</v>
      </c>
      <c r="B767">
        <v>64.632900000000006</v>
      </c>
      <c r="C767">
        <v>8.3878000000000004</v>
      </c>
      <c r="D767">
        <v>73.020700000000005</v>
      </c>
      <c r="E767">
        <v>56.245100000000001</v>
      </c>
      <c r="F767">
        <v>64.916700000000006</v>
      </c>
      <c r="G767">
        <v>2.4510999999999998</v>
      </c>
      <c r="H767">
        <v>67.367800000000003</v>
      </c>
      <c r="I767">
        <v>62.465600000000002</v>
      </c>
      <c r="J767">
        <v>80.167100000000005</v>
      </c>
      <c r="K767">
        <v>17.8445</v>
      </c>
      <c r="L767">
        <v>98.011600000000001</v>
      </c>
      <c r="M767">
        <v>62.322600000000001</v>
      </c>
      <c r="N767">
        <v>67.743300000000005</v>
      </c>
      <c r="O767">
        <v>0.87219999999999998</v>
      </c>
      <c r="P767">
        <v>68.615499999999997</v>
      </c>
      <c r="Q767">
        <v>66.871099999999998</v>
      </c>
    </row>
    <row r="768" spans="1:17" x14ac:dyDescent="0.3">
      <c r="A768" t="s">
        <v>3782</v>
      </c>
      <c r="B768">
        <v>82.13</v>
      </c>
      <c r="C768">
        <v>0.41670000000000001</v>
      </c>
      <c r="D768">
        <v>82.546700000000001</v>
      </c>
      <c r="E768">
        <v>81.713300000000004</v>
      </c>
      <c r="F768">
        <v>66.513300000000001</v>
      </c>
      <c r="G768">
        <v>14.275600000000001</v>
      </c>
      <c r="H768">
        <v>80.788899999999998</v>
      </c>
      <c r="I768">
        <v>52.237699999999997</v>
      </c>
      <c r="J768">
        <v>61.946399999999997</v>
      </c>
      <c r="K768">
        <v>2.2902999999999998</v>
      </c>
      <c r="L768">
        <v>64.236699999999999</v>
      </c>
      <c r="M768">
        <v>59.656100000000002</v>
      </c>
      <c r="N768">
        <v>63.63</v>
      </c>
      <c r="O768">
        <v>0</v>
      </c>
      <c r="P768">
        <v>63.63</v>
      </c>
      <c r="Q768">
        <v>63.63</v>
      </c>
    </row>
    <row r="769" spans="1:17" x14ac:dyDescent="0.3">
      <c r="A769" t="s">
        <v>3784</v>
      </c>
      <c r="B769">
        <v>127.02</v>
      </c>
      <c r="C769">
        <v>0</v>
      </c>
      <c r="D769">
        <v>127.02</v>
      </c>
      <c r="E769">
        <v>127.02</v>
      </c>
      <c r="F769">
        <v>128.85</v>
      </c>
      <c r="G769">
        <v>0.495</v>
      </c>
      <c r="H769">
        <v>129.345</v>
      </c>
      <c r="I769">
        <v>128.35499999999999</v>
      </c>
      <c r="J769">
        <v>137.42670000000001</v>
      </c>
      <c r="K769">
        <v>5.0578000000000003</v>
      </c>
      <c r="L769">
        <v>142.4845</v>
      </c>
      <c r="M769">
        <v>132.3689</v>
      </c>
      <c r="N769">
        <v>141.22</v>
      </c>
      <c r="O769">
        <v>0</v>
      </c>
      <c r="P769">
        <v>141.22</v>
      </c>
      <c r="Q769">
        <v>141.22</v>
      </c>
    </row>
    <row r="770" spans="1:17" x14ac:dyDescent="0.3">
      <c r="A770" t="s">
        <v>4574</v>
      </c>
      <c r="B770">
        <v>54.968499999999999</v>
      </c>
      <c r="C770">
        <v>1.9267000000000001</v>
      </c>
      <c r="D770">
        <v>56.895200000000003</v>
      </c>
      <c r="E770">
        <v>53.041800000000002</v>
      </c>
      <c r="F770">
        <v>56.3992</v>
      </c>
      <c r="G770">
        <v>1.9996</v>
      </c>
      <c r="H770">
        <v>58.398800000000001</v>
      </c>
      <c r="I770">
        <v>54.3996</v>
      </c>
      <c r="J770">
        <v>59.039200000000001</v>
      </c>
      <c r="K770">
        <v>2.3999000000000001</v>
      </c>
      <c r="L770">
        <v>61.439100000000003</v>
      </c>
      <c r="M770">
        <v>56.639299999999999</v>
      </c>
      <c r="N770">
        <v>59.484999999999999</v>
      </c>
      <c r="O770">
        <v>0.95250000000000001</v>
      </c>
      <c r="P770">
        <v>60.4375</v>
      </c>
      <c r="Q770">
        <v>58.532499999999999</v>
      </c>
    </row>
    <row r="771" spans="1:17" x14ac:dyDescent="0.3">
      <c r="A771" t="s">
        <v>4286</v>
      </c>
      <c r="B771">
        <v>118.1729</v>
      </c>
      <c r="C771">
        <v>0.91839999999999999</v>
      </c>
      <c r="D771">
        <v>119.0913</v>
      </c>
      <c r="E771">
        <v>117.25449999999999</v>
      </c>
      <c r="F771">
        <v>119.78</v>
      </c>
      <c r="G771">
        <v>0</v>
      </c>
      <c r="H771">
        <v>119.78</v>
      </c>
      <c r="I771">
        <v>119.78</v>
      </c>
      <c r="J771">
        <v>64.84</v>
      </c>
      <c r="K771">
        <v>0</v>
      </c>
      <c r="L771">
        <v>64.84</v>
      </c>
      <c r="M771">
        <v>64.84</v>
      </c>
      <c r="N771">
        <v>69.959999999999994</v>
      </c>
      <c r="O771">
        <v>0</v>
      </c>
      <c r="P771">
        <v>69.959999999999994</v>
      </c>
      <c r="Q771">
        <v>69.959999999999994</v>
      </c>
    </row>
    <row r="772" spans="1:17" x14ac:dyDescent="0.3">
      <c r="A772" t="s">
        <v>4575</v>
      </c>
      <c r="B772">
        <v>246.67310000000001</v>
      </c>
      <c r="C772">
        <v>21.989000000000001</v>
      </c>
      <c r="D772">
        <v>268.66210000000001</v>
      </c>
      <c r="E772">
        <v>224.6841</v>
      </c>
      <c r="F772">
        <v>422.34210000000002</v>
      </c>
      <c r="G772">
        <v>98.965800000000002</v>
      </c>
      <c r="H772">
        <v>521.30790000000002</v>
      </c>
      <c r="I772">
        <v>323.37630000000001</v>
      </c>
      <c r="J772">
        <v>387.91</v>
      </c>
      <c r="K772">
        <v>106.98269999999999</v>
      </c>
      <c r="L772">
        <v>494.89269999999999</v>
      </c>
      <c r="M772">
        <v>280.9273</v>
      </c>
      <c r="N772">
        <v>507.79300000000001</v>
      </c>
      <c r="O772">
        <v>70.307599999999994</v>
      </c>
      <c r="P772">
        <v>578.10059999999999</v>
      </c>
      <c r="Q772">
        <v>437.48540000000003</v>
      </c>
    </row>
    <row r="773" spans="1:17" x14ac:dyDescent="0.3">
      <c r="A773" t="s">
        <v>4032</v>
      </c>
      <c r="B773">
        <v>35.15</v>
      </c>
      <c r="C773">
        <v>0.41670000000000001</v>
      </c>
      <c r="D773">
        <v>35.566699999999997</v>
      </c>
      <c r="E773">
        <v>34.7333</v>
      </c>
      <c r="F773">
        <v>38.697099999999999</v>
      </c>
      <c r="G773">
        <v>2.6253000000000002</v>
      </c>
      <c r="H773">
        <v>41.322400000000002</v>
      </c>
      <c r="I773">
        <v>36.071800000000003</v>
      </c>
      <c r="J773">
        <v>41.49</v>
      </c>
      <c r="K773">
        <v>0.27</v>
      </c>
      <c r="L773">
        <v>41.76</v>
      </c>
      <c r="M773">
        <v>41.22</v>
      </c>
      <c r="N773">
        <v>41.22</v>
      </c>
      <c r="O773">
        <v>0</v>
      </c>
      <c r="P773">
        <v>41.22</v>
      </c>
      <c r="Q773">
        <v>41.22</v>
      </c>
    </row>
    <row r="774" spans="1:17" x14ac:dyDescent="0.3">
      <c r="A774" t="s">
        <v>4577</v>
      </c>
      <c r="B774">
        <v>13.3</v>
      </c>
      <c r="C774">
        <v>0.41670000000000001</v>
      </c>
      <c r="D774">
        <v>13.716699999999999</v>
      </c>
      <c r="E774">
        <v>12.8833</v>
      </c>
      <c r="F774">
        <v>15.9129</v>
      </c>
      <c r="G774">
        <v>1.5576000000000001</v>
      </c>
      <c r="H774">
        <v>17.470500000000001</v>
      </c>
      <c r="I774">
        <v>14.3553</v>
      </c>
      <c r="J774">
        <v>17.46</v>
      </c>
      <c r="K774">
        <v>0.27</v>
      </c>
      <c r="L774">
        <v>17.73</v>
      </c>
      <c r="M774">
        <v>17.190000000000001</v>
      </c>
      <c r="N774">
        <v>17.190000000000001</v>
      </c>
      <c r="O774">
        <v>0</v>
      </c>
      <c r="P774">
        <v>17.190000000000001</v>
      </c>
      <c r="Q774">
        <v>17.190000000000001</v>
      </c>
    </row>
    <row r="775" spans="1:17" x14ac:dyDescent="0.3">
      <c r="A775" t="s">
        <v>4578</v>
      </c>
      <c r="B775">
        <v>39.18</v>
      </c>
      <c r="C775">
        <v>0.41670000000000001</v>
      </c>
      <c r="D775">
        <v>39.596699999999998</v>
      </c>
      <c r="E775">
        <v>38.763300000000001</v>
      </c>
      <c r="F775">
        <v>42.898600000000002</v>
      </c>
      <c r="G775">
        <v>2.8212000000000002</v>
      </c>
      <c r="H775">
        <v>45.719799999999999</v>
      </c>
      <c r="I775">
        <v>40.077399999999997</v>
      </c>
      <c r="J775">
        <v>45.92</v>
      </c>
      <c r="K775">
        <v>0.27</v>
      </c>
      <c r="L775">
        <v>46.19</v>
      </c>
      <c r="M775">
        <v>45.65</v>
      </c>
      <c r="N775">
        <v>45.65</v>
      </c>
      <c r="O775">
        <v>0</v>
      </c>
      <c r="P775">
        <v>45.65</v>
      </c>
      <c r="Q775">
        <v>45.65</v>
      </c>
    </row>
    <row r="776" spans="1:17" x14ac:dyDescent="0.3">
      <c r="A776" t="s">
        <v>4579</v>
      </c>
      <c r="B776">
        <v>52.662500000000001</v>
      </c>
      <c r="C776">
        <v>5.0350000000000001</v>
      </c>
      <c r="D776">
        <v>57.697499999999998</v>
      </c>
      <c r="E776">
        <v>47.627499999999998</v>
      </c>
      <c r="F776">
        <v>64.113799999999998</v>
      </c>
      <c r="G776">
        <v>4.6250999999999998</v>
      </c>
      <c r="H776">
        <v>68.738900000000001</v>
      </c>
      <c r="I776">
        <v>59.488700000000001</v>
      </c>
      <c r="J776">
        <v>68.459999999999994</v>
      </c>
      <c r="K776">
        <v>5.03</v>
      </c>
      <c r="L776">
        <v>73.489999999999995</v>
      </c>
      <c r="M776">
        <v>63.43</v>
      </c>
      <c r="N776">
        <v>56.2517</v>
      </c>
      <c r="O776">
        <v>6.18</v>
      </c>
      <c r="P776">
        <v>62.431699999999999</v>
      </c>
      <c r="Q776">
        <v>50.0717</v>
      </c>
    </row>
    <row r="777" spans="1:17" x14ac:dyDescent="0.3">
      <c r="A777" t="s">
        <v>4580</v>
      </c>
      <c r="B777">
        <v>15.35</v>
      </c>
      <c r="C777">
        <v>0</v>
      </c>
      <c r="D777">
        <v>15.35</v>
      </c>
      <c r="E777">
        <v>15.35</v>
      </c>
      <c r="F777">
        <v>18.27</v>
      </c>
      <c r="G777">
        <v>1.42</v>
      </c>
      <c r="H777">
        <v>19.690000000000001</v>
      </c>
      <c r="I777">
        <v>16.850000000000001</v>
      </c>
      <c r="J777">
        <v>19.350000000000001</v>
      </c>
      <c r="K777">
        <v>0.22670000000000001</v>
      </c>
      <c r="L777">
        <v>19.576699999999999</v>
      </c>
      <c r="M777">
        <v>19.1233</v>
      </c>
      <c r="N777">
        <v>19.18</v>
      </c>
      <c r="O777">
        <v>0</v>
      </c>
      <c r="P777">
        <v>19.18</v>
      </c>
      <c r="Q777">
        <v>19.18</v>
      </c>
    </row>
    <row r="778" spans="1:17" x14ac:dyDescent="0.3">
      <c r="A778" t="s">
        <v>3750</v>
      </c>
      <c r="B778">
        <v>51.647100000000002</v>
      </c>
      <c r="C778">
        <v>1.6653</v>
      </c>
      <c r="D778">
        <v>53.312399999999997</v>
      </c>
      <c r="E778">
        <v>49.9818</v>
      </c>
      <c r="F778">
        <v>61.116700000000002</v>
      </c>
      <c r="G778">
        <v>0.62219999999999998</v>
      </c>
      <c r="H778">
        <v>61.738900000000001</v>
      </c>
      <c r="I778">
        <v>60.494500000000002</v>
      </c>
      <c r="J778">
        <v>61.804299999999998</v>
      </c>
      <c r="K778">
        <v>0.21060000000000001</v>
      </c>
      <c r="L778">
        <v>62.014899999999997</v>
      </c>
      <c r="M778">
        <v>61.593699999999998</v>
      </c>
      <c r="N778">
        <v>61.62</v>
      </c>
      <c r="O778">
        <v>0</v>
      </c>
      <c r="P778">
        <v>61.62</v>
      </c>
      <c r="Q778">
        <v>61.62</v>
      </c>
    </row>
    <row r="779" spans="1:17" x14ac:dyDescent="0.3">
      <c r="A779" t="s">
        <v>4581</v>
      </c>
      <c r="B779">
        <v>17.329999999999998</v>
      </c>
      <c r="C779">
        <v>0.41670000000000001</v>
      </c>
      <c r="D779">
        <v>17.746700000000001</v>
      </c>
      <c r="E779">
        <v>16.9133</v>
      </c>
      <c r="F779">
        <v>19.77</v>
      </c>
      <c r="G779">
        <v>1.5867</v>
      </c>
      <c r="H779">
        <v>21.3567</v>
      </c>
      <c r="I779">
        <v>18.183299999999999</v>
      </c>
      <c r="J779">
        <v>21.918600000000001</v>
      </c>
      <c r="K779">
        <v>0.26450000000000001</v>
      </c>
      <c r="L779">
        <v>22.1831</v>
      </c>
      <c r="M779">
        <v>21.6541</v>
      </c>
      <c r="N779">
        <v>21.61</v>
      </c>
      <c r="O779">
        <v>0</v>
      </c>
      <c r="P779">
        <v>21.61</v>
      </c>
      <c r="Q779">
        <v>21.61</v>
      </c>
    </row>
    <row r="780" spans="1:17" x14ac:dyDescent="0.3">
      <c r="A780" t="s">
        <v>4552</v>
      </c>
      <c r="B780">
        <v>22.678599999999999</v>
      </c>
      <c r="C780">
        <v>0.61219999999999997</v>
      </c>
      <c r="D780">
        <v>23.290800000000001</v>
      </c>
      <c r="E780">
        <v>22.066400000000002</v>
      </c>
      <c r="F780">
        <v>25.116700000000002</v>
      </c>
      <c r="G780">
        <v>1.8222</v>
      </c>
      <c r="H780">
        <v>26.9389</v>
      </c>
      <c r="I780">
        <v>23.294499999999999</v>
      </c>
      <c r="J780">
        <v>27.618600000000001</v>
      </c>
      <c r="K780">
        <v>0.26450000000000001</v>
      </c>
      <c r="L780">
        <v>27.883099999999999</v>
      </c>
      <c r="M780">
        <v>27.354099999999999</v>
      </c>
      <c r="N780">
        <v>27.31</v>
      </c>
      <c r="O780">
        <v>0</v>
      </c>
      <c r="P780">
        <v>27.31</v>
      </c>
      <c r="Q780">
        <v>27.31</v>
      </c>
    </row>
    <row r="781" spans="1:17" x14ac:dyDescent="0.3">
      <c r="A781" t="s">
        <v>4583</v>
      </c>
      <c r="B781">
        <v>16.928599999999999</v>
      </c>
      <c r="C781">
        <v>0.61219999999999997</v>
      </c>
      <c r="D781">
        <v>17.540800000000001</v>
      </c>
      <c r="E781">
        <v>16.316400000000002</v>
      </c>
      <c r="F781">
        <v>19.173300000000001</v>
      </c>
      <c r="G781">
        <v>1.5644</v>
      </c>
      <c r="H781">
        <v>20.7377</v>
      </c>
      <c r="I781">
        <v>17.608899999999998</v>
      </c>
      <c r="J781">
        <v>21.288599999999999</v>
      </c>
      <c r="K781">
        <v>0.26450000000000001</v>
      </c>
      <c r="L781">
        <v>21.553100000000001</v>
      </c>
      <c r="M781">
        <v>21.024100000000001</v>
      </c>
      <c r="N781">
        <v>21.746700000000001</v>
      </c>
      <c r="O781">
        <v>1.2778</v>
      </c>
      <c r="P781">
        <v>23.0245</v>
      </c>
      <c r="Q781">
        <v>20.468900000000001</v>
      </c>
    </row>
    <row r="782" spans="1:17" x14ac:dyDescent="0.3">
      <c r="A782" t="s">
        <v>4553</v>
      </c>
      <c r="B782">
        <v>29.578600000000002</v>
      </c>
      <c r="C782">
        <v>0.61219999999999997</v>
      </c>
      <c r="D782">
        <v>30.190799999999999</v>
      </c>
      <c r="E782">
        <v>28.9664</v>
      </c>
      <c r="F782">
        <v>32.246699999999997</v>
      </c>
      <c r="G782">
        <v>2.1288999999999998</v>
      </c>
      <c r="H782">
        <v>34.375599999999999</v>
      </c>
      <c r="I782">
        <v>30.117799999999999</v>
      </c>
      <c r="J782">
        <v>35.208599999999997</v>
      </c>
      <c r="K782">
        <v>0.26450000000000001</v>
      </c>
      <c r="L782">
        <v>35.473100000000002</v>
      </c>
      <c r="M782">
        <v>34.944099999999999</v>
      </c>
      <c r="N782">
        <v>34.9</v>
      </c>
      <c r="O782">
        <v>0</v>
      </c>
      <c r="P782">
        <v>34.9</v>
      </c>
      <c r="Q782">
        <v>34.9</v>
      </c>
    </row>
    <row r="783" spans="1:17" x14ac:dyDescent="0.3">
      <c r="A783" t="s">
        <v>4585</v>
      </c>
      <c r="J783">
        <v>52.58</v>
      </c>
      <c r="K783">
        <v>0</v>
      </c>
      <c r="L783">
        <v>52.58</v>
      </c>
      <c r="M783">
        <v>52.58</v>
      </c>
      <c r="N783">
        <v>52.58</v>
      </c>
      <c r="O783">
        <v>0</v>
      </c>
      <c r="P783">
        <v>52.58</v>
      </c>
      <c r="Q783">
        <v>52.58</v>
      </c>
    </row>
    <row r="784" spans="1:17" x14ac:dyDescent="0.3">
      <c r="A784" t="s">
        <v>4586</v>
      </c>
      <c r="J784">
        <v>20.329999999999998</v>
      </c>
      <c r="K784">
        <v>0</v>
      </c>
      <c r="L784">
        <v>20.329999999999998</v>
      </c>
      <c r="M784">
        <v>20.329999999999998</v>
      </c>
      <c r="N784">
        <v>20.329999999999998</v>
      </c>
      <c r="O784">
        <v>0</v>
      </c>
      <c r="P784">
        <v>20.329999999999998</v>
      </c>
      <c r="Q784">
        <v>20.329999999999998</v>
      </c>
    </row>
    <row r="785" spans="1:17" x14ac:dyDescent="0.3">
      <c r="A785" t="s">
        <v>4587</v>
      </c>
      <c r="B785">
        <v>63.508600000000001</v>
      </c>
      <c r="C785">
        <v>0.61219999999999997</v>
      </c>
      <c r="D785">
        <v>64.120800000000003</v>
      </c>
      <c r="E785">
        <v>62.8964</v>
      </c>
      <c r="F785">
        <v>66.656700000000001</v>
      </c>
      <c r="G785">
        <v>2.7688999999999999</v>
      </c>
      <c r="H785">
        <v>69.425600000000003</v>
      </c>
      <c r="I785">
        <v>63.887799999999999</v>
      </c>
      <c r="J785">
        <v>70.591399999999993</v>
      </c>
      <c r="K785">
        <v>0.24979999999999999</v>
      </c>
      <c r="L785">
        <v>70.841200000000001</v>
      </c>
      <c r="M785">
        <v>70.3416</v>
      </c>
      <c r="N785">
        <v>70.3</v>
      </c>
      <c r="O785">
        <v>0</v>
      </c>
      <c r="P785">
        <v>70.3</v>
      </c>
      <c r="Q785">
        <v>70.3</v>
      </c>
    </row>
    <row r="786" spans="1:17" x14ac:dyDescent="0.3">
      <c r="A786" t="s">
        <v>3751</v>
      </c>
      <c r="B786">
        <v>70.504999999999995</v>
      </c>
      <c r="C786">
        <v>16.89</v>
      </c>
      <c r="D786">
        <v>87.394999999999996</v>
      </c>
      <c r="E786">
        <v>53.615000000000002</v>
      </c>
      <c r="F786">
        <v>74.733099999999993</v>
      </c>
      <c r="G786">
        <v>17.071000000000002</v>
      </c>
      <c r="H786">
        <v>91.804100000000005</v>
      </c>
      <c r="I786">
        <v>57.662100000000002</v>
      </c>
      <c r="J786">
        <v>79.45</v>
      </c>
      <c r="K786">
        <v>16.957100000000001</v>
      </c>
      <c r="L786">
        <v>96.4071</v>
      </c>
      <c r="M786">
        <v>62.492899999999999</v>
      </c>
      <c r="N786">
        <v>83.645399999999995</v>
      </c>
      <c r="O786">
        <v>18.364999999999998</v>
      </c>
      <c r="P786">
        <v>102.0104</v>
      </c>
      <c r="Q786">
        <v>65.2804</v>
      </c>
    </row>
    <row r="787" spans="1:17" x14ac:dyDescent="0.3">
      <c r="A787" t="s">
        <v>3752</v>
      </c>
      <c r="B787">
        <v>72.234999999999999</v>
      </c>
      <c r="C787">
        <v>0.625</v>
      </c>
      <c r="D787">
        <v>72.86</v>
      </c>
      <c r="E787">
        <v>71.61</v>
      </c>
      <c r="F787">
        <v>72.962900000000005</v>
      </c>
      <c r="G787">
        <v>4.5159000000000002</v>
      </c>
      <c r="H787">
        <v>77.478800000000007</v>
      </c>
      <c r="I787">
        <v>68.447000000000003</v>
      </c>
      <c r="J787">
        <v>51.92</v>
      </c>
      <c r="K787">
        <v>1.5066999999999999</v>
      </c>
      <c r="L787">
        <v>53.426699999999997</v>
      </c>
      <c r="M787">
        <v>50.4133</v>
      </c>
      <c r="N787">
        <v>53.112299999999998</v>
      </c>
      <c r="O787">
        <v>2.3368000000000002</v>
      </c>
      <c r="P787">
        <v>55.449100000000001</v>
      </c>
      <c r="Q787">
        <v>50.775500000000001</v>
      </c>
    </row>
    <row r="788" spans="1:17" x14ac:dyDescent="0.3">
      <c r="A788" t="s">
        <v>3753</v>
      </c>
      <c r="B788">
        <v>260.00850000000003</v>
      </c>
      <c r="C788">
        <v>32.600900000000003</v>
      </c>
      <c r="D788">
        <v>292.60939999999999</v>
      </c>
      <c r="E788">
        <v>227.4076</v>
      </c>
      <c r="F788">
        <v>244.52860000000001</v>
      </c>
      <c r="G788">
        <v>34.1233</v>
      </c>
      <c r="H788">
        <v>278.65190000000001</v>
      </c>
      <c r="I788">
        <v>210.40530000000001</v>
      </c>
      <c r="J788">
        <v>284.4529</v>
      </c>
      <c r="K788">
        <v>32.0002</v>
      </c>
      <c r="L788">
        <v>316.45310000000001</v>
      </c>
      <c r="M788">
        <v>252.45269999999999</v>
      </c>
      <c r="N788">
        <v>280.29079999999999</v>
      </c>
      <c r="O788">
        <v>35.073500000000003</v>
      </c>
      <c r="P788">
        <v>315.36430000000001</v>
      </c>
      <c r="Q788">
        <v>245.21729999999999</v>
      </c>
    </row>
    <row r="789" spans="1:17" x14ac:dyDescent="0.3">
      <c r="A789" t="s">
        <v>3754</v>
      </c>
      <c r="B789">
        <v>59.959200000000003</v>
      </c>
      <c r="C789">
        <v>0.79879999999999995</v>
      </c>
      <c r="D789">
        <v>60.758000000000003</v>
      </c>
      <c r="E789">
        <v>59.160400000000003</v>
      </c>
      <c r="F789">
        <v>62.705399999999997</v>
      </c>
      <c r="G789">
        <v>1.2497</v>
      </c>
      <c r="H789">
        <v>63.955100000000002</v>
      </c>
      <c r="I789">
        <v>61.4557</v>
      </c>
      <c r="J789">
        <v>63.893799999999999</v>
      </c>
      <c r="K789">
        <v>0.40260000000000001</v>
      </c>
      <c r="L789">
        <v>64.296400000000006</v>
      </c>
      <c r="M789">
        <v>63.491199999999999</v>
      </c>
      <c r="N789">
        <v>63.52</v>
      </c>
      <c r="O789">
        <v>0</v>
      </c>
      <c r="P789">
        <v>63.52</v>
      </c>
      <c r="Q789">
        <v>63.52</v>
      </c>
    </row>
    <row r="790" spans="1:17" x14ac:dyDescent="0.3">
      <c r="A790" t="s">
        <v>4588</v>
      </c>
      <c r="B790">
        <v>315.43380000000002</v>
      </c>
      <c r="C790">
        <v>58.785200000000003</v>
      </c>
      <c r="D790">
        <v>374.21899999999999</v>
      </c>
      <c r="E790">
        <v>256.64859999999999</v>
      </c>
      <c r="F790">
        <v>365.1961</v>
      </c>
      <c r="G790">
        <v>94.363299999999995</v>
      </c>
      <c r="H790">
        <v>459.55939999999998</v>
      </c>
      <c r="I790">
        <v>270.83280000000002</v>
      </c>
      <c r="J790">
        <v>314.30290000000002</v>
      </c>
      <c r="K790">
        <v>123.914</v>
      </c>
      <c r="L790">
        <v>438.21690000000001</v>
      </c>
      <c r="M790">
        <v>190.38890000000001</v>
      </c>
      <c r="N790">
        <v>402.0838</v>
      </c>
      <c r="O790">
        <v>88.787499999999994</v>
      </c>
      <c r="P790">
        <v>490.87130000000002</v>
      </c>
      <c r="Q790">
        <v>313.29629999999997</v>
      </c>
    </row>
    <row r="791" spans="1:17" x14ac:dyDescent="0.3">
      <c r="A791" t="s">
        <v>4589</v>
      </c>
      <c r="B791">
        <v>42.000799999999998</v>
      </c>
      <c r="C791">
        <v>1.3548</v>
      </c>
      <c r="D791">
        <v>43.355600000000003</v>
      </c>
      <c r="E791">
        <v>40.646000000000001</v>
      </c>
      <c r="F791">
        <v>46.550800000000002</v>
      </c>
      <c r="G791">
        <v>1.0840000000000001</v>
      </c>
      <c r="H791">
        <v>47.634799999999998</v>
      </c>
      <c r="I791">
        <v>45.466799999999999</v>
      </c>
      <c r="J791">
        <v>62.392299999999999</v>
      </c>
      <c r="K791">
        <v>15.045400000000001</v>
      </c>
      <c r="L791">
        <v>77.437700000000007</v>
      </c>
      <c r="M791">
        <v>47.346899999999998</v>
      </c>
      <c r="N791">
        <v>58.098300000000002</v>
      </c>
      <c r="O791">
        <v>10.7006</v>
      </c>
      <c r="P791">
        <v>68.798900000000003</v>
      </c>
      <c r="Q791">
        <v>47.3977</v>
      </c>
    </row>
    <row r="792" spans="1:17" x14ac:dyDescent="0.3">
      <c r="A792" t="s">
        <v>3755</v>
      </c>
      <c r="B792">
        <v>150.2208</v>
      </c>
      <c r="C792">
        <v>4.6330999999999998</v>
      </c>
      <c r="D792">
        <v>154.85390000000001</v>
      </c>
      <c r="E792">
        <v>145.58770000000001</v>
      </c>
      <c r="F792">
        <v>167.57230000000001</v>
      </c>
      <c r="G792">
        <v>3.6160999999999999</v>
      </c>
      <c r="H792">
        <v>171.1884</v>
      </c>
      <c r="I792">
        <v>163.9562</v>
      </c>
      <c r="J792">
        <v>161.89769999999999</v>
      </c>
      <c r="K792">
        <v>3.0232999999999999</v>
      </c>
      <c r="L792">
        <v>164.92099999999999</v>
      </c>
      <c r="M792">
        <v>158.87440000000001</v>
      </c>
      <c r="N792">
        <v>164.67230000000001</v>
      </c>
      <c r="O792">
        <v>3.2700999999999998</v>
      </c>
      <c r="P792">
        <v>167.94239999999999</v>
      </c>
      <c r="Q792">
        <v>161.40219999999999</v>
      </c>
    </row>
    <row r="793" spans="1:17" x14ac:dyDescent="0.3">
      <c r="A793" t="s">
        <v>3595</v>
      </c>
      <c r="B793">
        <v>64.892899999999997</v>
      </c>
      <c r="C793">
        <v>0.91839999999999999</v>
      </c>
      <c r="D793">
        <v>65.811300000000003</v>
      </c>
      <c r="E793">
        <v>63.974499999999999</v>
      </c>
      <c r="F793">
        <v>98.765000000000001</v>
      </c>
      <c r="G793">
        <v>52.828299999999999</v>
      </c>
      <c r="H793">
        <v>151.5933</v>
      </c>
      <c r="I793">
        <v>45.936700000000002</v>
      </c>
      <c r="J793">
        <v>100.9025</v>
      </c>
      <c r="K793">
        <v>56.114400000000003</v>
      </c>
      <c r="L793">
        <v>157.01689999999999</v>
      </c>
      <c r="M793">
        <v>44.7881</v>
      </c>
      <c r="N793">
        <v>79.526200000000003</v>
      </c>
      <c r="O793">
        <v>25.6584</v>
      </c>
      <c r="P793">
        <v>105.1846</v>
      </c>
      <c r="Q793">
        <v>53.867800000000003</v>
      </c>
    </row>
    <row r="794" spans="1:17" x14ac:dyDescent="0.3">
      <c r="A794" t="s">
        <v>3483</v>
      </c>
      <c r="F794">
        <v>106.2525</v>
      </c>
      <c r="G794">
        <v>12.4338</v>
      </c>
      <c r="H794">
        <v>118.6863</v>
      </c>
      <c r="I794">
        <v>93.818700000000007</v>
      </c>
      <c r="J794">
        <v>98.63</v>
      </c>
      <c r="K794">
        <v>0.38</v>
      </c>
      <c r="L794">
        <v>99.01</v>
      </c>
      <c r="M794">
        <v>98.25</v>
      </c>
    </row>
    <row r="795" spans="1:17" x14ac:dyDescent="0.3">
      <c r="A795" t="s">
        <v>3758</v>
      </c>
      <c r="B795">
        <v>26.921500000000002</v>
      </c>
      <c r="C795">
        <v>1.0146999999999999</v>
      </c>
      <c r="D795">
        <v>27.936199999999999</v>
      </c>
      <c r="E795">
        <v>25.9068</v>
      </c>
      <c r="F795">
        <v>34.996899999999997</v>
      </c>
      <c r="G795">
        <v>3.9598</v>
      </c>
      <c r="H795">
        <v>38.956699999999998</v>
      </c>
      <c r="I795">
        <v>31.037099999999999</v>
      </c>
      <c r="J795">
        <v>39.286200000000001</v>
      </c>
      <c r="K795">
        <v>0.30819999999999997</v>
      </c>
      <c r="L795">
        <v>39.5944</v>
      </c>
      <c r="M795">
        <v>38.978000000000002</v>
      </c>
      <c r="N795">
        <v>39</v>
      </c>
      <c r="O795">
        <v>0</v>
      </c>
      <c r="P795">
        <v>39</v>
      </c>
      <c r="Q795">
        <v>39</v>
      </c>
    </row>
    <row r="796" spans="1:17" x14ac:dyDescent="0.3">
      <c r="A796" t="s">
        <v>3348</v>
      </c>
      <c r="B796">
        <v>244.0506</v>
      </c>
      <c r="C796">
        <v>64.119</v>
      </c>
      <c r="D796">
        <v>308.1696</v>
      </c>
      <c r="E796">
        <v>179.9316</v>
      </c>
      <c r="F796">
        <v>348.62889999999999</v>
      </c>
      <c r="G796">
        <v>149.31800000000001</v>
      </c>
      <c r="H796">
        <v>497.94690000000003</v>
      </c>
      <c r="I796">
        <v>199.3109</v>
      </c>
      <c r="J796">
        <v>237.3039</v>
      </c>
      <c r="K796">
        <v>58.745699999999999</v>
      </c>
      <c r="L796">
        <v>296.0496</v>
      </c>
      <c r="M796">
        <v>178.5582</v>
      </c>
      <c r="N796">
        <v>310.23939999999999</v>
      </c>
      <c r="O796">
        <v>107.1472</v>
      </c>
      <c r="P796">
        <v>417.38659999999999</v>
      </c>
      <c r="Q796">
        <v>203.09219999999999</v>
      </c>
    </row>
    <row r="797" spans="1:17" x14ac:dyDescent="0.3">
      <c r="A797" t="s">
        <v>3351</v>
      </c>
      <c r="B797">
        <v>404.41050000000001</v>
      </c>
      <c r="C797">
        <v>289.48700000000002</v>
      </c>
      <c r="D797">
        <v>693.89750000000004</v>
      </c>
      <c r="E797">
        <v>114.9235</v>
      </c>
      <c r="F797">
        <v>518.01559999999995</v>
      </c>
      <c r="G797">
        <v>364.51620000000003</v>
      </c>
      <c r="H797">
        <v>882.53179999999998</v>
      </c>
      <c r="I797">
        <v>153.49940000000001</v>
      </c>
      <c r="J797">
        <v>485.36270000000002</v>
      </c>
      <c r="K797">
        <v>343.99099999999999</v>
      </c>
      <c r="L797">
        <v>829.3537</v>
      </c>
      <c r="M797">
        <v>141.3717</v>
      </c>
      <c r="N797">
        <v>512.24080000000004</v>
      </c>
      <c r="O797">
        <v>370.30259999999998</v>
      </c>
      <c r="P797">
        <v>882.54340000000002</v>
      </c>
      <c r="Q797">
        <v>141.93819999999999</v>
      </c>
    </row>
    <row r="798" spans="1:17" x14ac:dyDescent="0.3">
      <c r="A798" t="s">
        <v>3759</v>
      </c>
      <c r="B798">
        <v>103.64919999999999</v>
      </c>
      <c r="C798">
        <v>0.79879999999999995</v>
      </c>
      <c r="D798">
        <v>104.44799999999999</v>
      </c>
      <c r="E798">
        <v>102.85039999999999</v>
      </c>
      <c r="F798">
        <v>99.470799999999997</v>
      </c>
      <c r="G798">
        <v>1.9931000000000001</v>
      </c>
      <c r="H798">
        <v>101.4639</v>
      </c>
      <c r="I798">
        <v>97.477699999999999</v>
      </c>
      <c r="J798">
        <v>101.78230000000001</v>
      </c>
      <c r="K798">
        <v>0.45119999999999999</v>
      </c>
      <c r="L798">
        <v>102.23350000000001</v>
      </c>
      <c r="M798">
        <v>101.33110000000001</v>
      </c>
      <c r="N798">
        <v>102.03919999999999</v>
      </c>
      <c r="O798">
        <v>0.48949999999999999</v>
      </c>
      <c r="P798">
        <v>102.5287</v>
      </c>
      <c r="Q798">
        <v>101.5497</v>
      </c>
    </row>
    <row r="799" spans="1:17" x14ac:dyDescent="0.3">
      <c r="A799" t="s">
        <v>3430</v>
      </c>
      <c r="B799">
        <v>251.37</v>
      </c>
      <c r="C799">
        <v>71.769199999999998</v>
      </c>
      <c r="D799">
        <v>323.13920000000002</v>
      </c>
      <c r="E799">
        <v>179.60079999999999</v>
      </c>
      <c r="F799">
        <v>254.41229999999999</v>
      </c>
      <c r="G799">
        <v>71.581999999999994</v>
      </c>
      <c r="H799">
        <v>325.99430000000001</v>
      </c>
      <c r="I799">
        <v>182.83029999999999</v>
      </c>
      <c r="J799">
        <v>250.49289999999999</v>
      </c>
      <c r="K799">
        <v>68.973100000000002</v>
      </c>
      <c r="L799">
        <v>319.46600000000001</v>
      </c>
      <c r="M799">
        <v>181.5198</v>
      </c>
      <c r="N799">
        <v>296.87900000000002</v>
      </c>
      <c r="O799">
        <v>96.832800000000006</v>
      </c>
      <c r="P799">
        <v>393.71179999999998</v>
      </c>
      <c r="Q799">
        <v>200.0462</v>
      </c>
    </row>
    <row r="800" spans="1:17" x14ac:dyDescent="0.3">
      <c r="A800" t="s">
        <v>3760</v>
      </c>
      <c r="B800">
        <v>49.893300000000004</v>
      </c>
      <c r="C800">
        <v>6.0632999999999999</v>
      </c>
      <c r="D800">
        <v>55.956600000000002</v>
      </c>
      <c r="E800">
        <v>43.83</v>
      </c>
      <c r="F800">
        <v>58.1143</v>
      </c>
      <c r="G800">
        <v>5.9763000000000002</v>
      </c>
      <c r="H800">
        <v>64.090599999999995</v>
      </c>
      <c r="I800">
        <v>52.137999999999998</v>
      </c>
      <c r="J800">
        <v>62.636699999999998</v>
      </c>
      <c r="K800">
        <v>5.5567000000000002</v>
      </c>
      <c r="L800">
        <v>68.193399999999997</v>
      </c>
      <c r="M800">
        <v>57.08</v>
      </c>
      <c r="N800">
        <v>66.354299999999995</v>
      </c>
      <c r="O800">
        <v>8.4962999999999997</v>
      </c>
      <c r="P800">
        <v>74.8506</v>
      </c>
      <c r="Q800">
        <v>57.857999999999997</v>
      </c>
    </row>
    <row r="801" spans="1:17" x14ac:dyDescent="0.3">
      <c r="A801" t="s">
        <v>3761</v>
      </c>
      <c r="B801">
        <v>59.52</v>
      </c>
      <c r="C801">
        <v>0</v>
      </c>
      <c r="D801">
        <v>59.52</v>
      </c>
      <c r="E801">
        <v>59.52</v>
      </c>
      <c r="F801">
        <v>61.986699999999999</v>
      </c>
      <c r="G801">
        <v>0.64439999999999997</v>
      </c>
      <c r="H801">
        <v>62.631100000000004</v>
      </c>
      <c r="I801">
        <v>61.342300000000002</v>
      </c>
      <c r="J801">
        <v>62.17</v>
      </c>
      <c r="K801">
        <v>0.2</v>
      </c>
      <c r="L801">
        <v>62.37</v>
      </c>
      <c r="M801">
        <v>61.97</v>
      </c>
      <c r="N801">
        <v>63.683300000000003</v>
      </c>
      <c r="O801">
        <v>2.2178</v>
      </c>
      <c r="P801">
        <v>65.9011</v>
      </c>
      <c r="Q801">
        <v>61.465499999999999</v>
      </c>
    </row>
    <row r="802" spans="1:17" x14ac:dyDescent="0.3">
      <c r="A802" t="s">
        <v>3762</v>
      </c>
      <c r="B802">
        <v>167.84460000000001</v>
      </c>
      <c r="C802">
        <v>7.2838000000000003</v>
      </c>
      <c r="D802">
        <v>175.1284</v>
      </c>
      <c r="E802">
        <v>160.5608</v>
      </c>
      <c r="F802">
        <v>175.9008</v>
      </c>
      <c r="G802">
        <v>2.3290999999999999</v>
      </c>
      <c r="H802">
        <v>178.22989999999999</v>
      </c>
      <c r="I802">
        <v>173.57169999999999</v>
      </c>
      <c r="J802">
        <v>175.42850000000001</v>
      </c>
      <c r="K802">
        <v>0.14910000000000001</v>
      </c>
      <c r="L802">
        <v>175.57759999999999</v>
      </c>
      <c r="M802">
        <v>175.27940000000001</v>
      </c>
      <c r="N802">
        <v>175.29</v>
      </c>
      <c r="O802">
        <v>0</v>
      </c>
      <c r="P802">
        <v>175.29</v>
      </c>
      <c r="Q802">
        <v>175.29</v>
      </c>
    </row>
    <row r="803" spans="1:17" x14ac:dyDescent="0.3">
      <c r="A803" t="s">
        <v>3763</v>
      </c>
      <c r="B803">
        <v>77.364999999999995</v>
      </c>
      <c r="C803">
        <v>1.7533000000000001</v>
      </c>
      <c r="D803">
        <v>79.118300000000005</v>
      </c>
      <c r="E803">
        <v>75.611699999999999</v>
      </c>
      <c r="F803">
        <v>81.630799999999994</v>
      </c>
      <c r="G803">
        <v>1.3226</v>
      </c>
      <c r="H803">
        <v>82.953400000000002</v>
      </c>
      <c r="I803">
        <v>80.308199999999999</v>
      </c>
      <c r="J803">
        <v>83.34</v>
      </c>
      <c r="K803">
        <v>0.44</v>
      </c>
      <c r="L803">
        <v>83.78</v>
      </c>
      <c r="M803">
        <v>82.9</v>
      </c>
      <c r="N803">
        <v>82.504599999999996</v>
      </c>
      <c r="O803">
        <v>0.72989999999999999</v>
      </c>
      <c r="P803">
        <v>83.234499999999997</v>
      </c>
      <c r="Q803">
        <v>81.774699999999996</v>
      </c>
    </row>
    <row r="804" spans="1:17" x14ac:dyDescent="0.3">
      <c r="A804" t="s">
        <v>4590</v>
      </c>
      <c r="B804">
        <v>34.969200000000001</v>
      </c>
      <c r="C804">
        <v>0.79879999999999995</v>
      </c>
      <c r="D804">
        <v>35.768000000000001</v>
      </c>
      <c r="E804">
        <v>34.170400000000001</v>
      </c>
      <c r="F804">
        <v>41.358499999999999</v>
      </c>
      <c r="G804">
        <v>5.7272999999999996</v>
      </c>
      <c r="H804">
        <v>47.085799999999999</v>
      </c>
      <c r="I804">
        <v>35.6312</v>
      </c>
      <c r="J804">
        <v>49.696199999999997</v>
      </c>
      <c r="K804">
        <v>0.4395</v>
      </c>
      <c r="L804">
        <v>50.1357</v>
      </c>
      <c r="M804">
        <v>49.256700000000002</v>
      </c>
      <c r="N804">
        <v>51.545400000000001</v>
      </c>
      <c r="O804">
        <v>1.0732999999999999</v>
      </c>
      <c r="P804">
        <v>52.618699999999997</v>
      </c>
      <c r="Q804">
        <v>50.472099999999998</v>
      </c>
    </row>
    <row r="805" spans="1:17" x14ac:dyDescent="0.3">
      <c r="A805" t="s">
        <v>4591</v>
      </c>
      <c r="B805">
        <v>49.392899999999997</v>
      </c>
      <c r="C805">
        <v>0.91839999999999999</v>
      </c>
      <c r="D805">
        <v>50.311300000000003</v>
      </c>
      <c r="E805">
        <v>48.474499999999999</v>
      </c>
      <c r="F805">
        <v>58.3</v>
      </c>
      <c r="G805">
        <v>3.02</v>
      </c>
      <c r="H805">
        <v>61.32</v>
      </c>
      <c r="I805">
        <v>55.28</v>
      </c>
      <c r="J805">
        <v>66.975700000000003</v>
      </c>
      <c r="K805">
        <v>0.38200000000000001</v>
      </c>
      <c r="L805">
        <v>67.357699999999994</v>
      </c>
      <c r="M805">
        <v>66.593699999999998</v>
      </c>
      <c r="N805">
        <v>71.238299999999995</v>
      </c>
      <c r="O805">
        <v>1.5693999999999999</v>
      </c>
      <c r="P805">
        <v>72.807699999999997</v>
      </c>
      <c r="Q805">
        <v>69.668899999999994</v>
      </c>
    </row>
    <row r="806" spans="1:17" x14ac:dyDescent="0.3">
      <c r="A806" t="s">
        <v>4599</v>
      </c>
      <c r="B806">
        <v>35.041499999999999</v>
      </c>
      <c r="C806">
        <v>6.3899999999999998E-2</v>
      </c>
      <c r="D806">
        <v>35.105400000000003</v>
      </c>
      <c r="E806">
        <v>34.977600000000002</v>
      </c>
      <c r="F806">
        <v>36.0608</v>
      </c>
      <c r="G806">
        <v>1.0840000000000001</v>
      </c>
      <c r="H806">
        <v>37.144799999999996</v>
      </c>
      <c r="I806">
        <v>34.976799999999997</v>
      </c>
      <c r="J806">
        <v>68.344999999999999</v>
      </c>
      <c r="K806">
        <v>36.894199999999998</v>
      </c>
      <c r="L806">
        <v>105.2392</v>
      </c>
      <c r="M806">
        <v>31.450800000000001</v>
      </c>
      <c r="N806">
        <v>49.567</v>
      </c>
      <c r="O806">
        <v>2.1833999999999998</v>
      </c>
      <c r="P806">
        <v>51.750399999999999</v>
      </c>
      <c r="Q806">
        <v>47.383600000000001</v>
      </c>
    </row>
    <row r="807" spans="1:17" x14ac:dyDescent="0.3">
      <c r="A807" t="s">
        <v>4594</v>
      </c>
      <c r="B807">
        <v>197.27500000000001</v>
      </c>
      <c r="C807">
        <v>9.1532999999999998</v>
      </c>
      <c r="D807">
        <v>206.42830000000001</v>
      </c>
      <c r="E807">
        <v>188.1217</v>
      </c>
      <c r="F807">
        <v>212.7843</v>
      </c>
      <c r="G807">
        <v>0.93469999999999998</v>
      </c>
      <c r="H807">
        <v>213.71899999999999</v>
      </c>
      <c r="I807">
        <v>211.84960000000001</v>
      </c>
      <c r="J807">
        <v>220.82499999999999</v>
      </c>
      <c r="K807">
        <v>9.25</v>
      </c>
      <c r="L807">
        <v>230.07499999999999</v>
      </c>
      <c r="M807">
        <v>211.57499999999999</v>
      </c>
      <c r="N807">
        <v>214.5514</v>
      </c>
      <c r="O807">
        <v>7.0784000000000002</v>
      </c>
      <c r="P807">
        <v>221.62979999999999</v>
      </c>
      <c r="Q807">
        <v>207.47300000000001</v>
      </c>
    </row>
    <row r="808" spans="1:17" x14ac:dyDescent="0.3">
      <c r="A808" t="s">
        <v>3764</v>
      </c>
      <c r="F808">
        <v>544</v>
      </c>
      <c r="G808">
        <v>0</v>
      </c>
      <c r="H808">
        <v>544</v>
      </c>
      <c r="I808">
        <v>544</v>
      </c>
    </row>
    <row r="809" spans="1:17" x14ac:dyDescent="0.3">
      <c r="A809" t="s">
        <v>4595</v>
      </c>
      <c r="F809">
        <v>418.62939999999998</v>
      </c>
      <c r="G809">
        <v>367.07929999999999</v>
      </c>
      <c r="H809">
        <v>785.70870000000002</v>
      </c>
      <c r="I809">
        <v>51.5501</v>
      </c>
      <c r="J809">
        <v>461.92829999999998</v>
      </c>
      <c r="K809">
        <v>225.0393</v>
      </c>
      <c r="L809">
        <v>686.96759999999995</v>
      </c>
      <c r="M809">
        <v>236.88900000000001</v>
      </c>
      <c r="N809">
        <v>764.77670000000001</v>
      </c>
      <c r="O809">
        <v>439.6644</v>
      </c>
      <c r="P809">
        <v>1204.4411</v>
      </c>
      <c r="Q809">
        <v>325.1123</v>
      </c>
    </row>
    <row r="810" spans="1:17" x14ac:dyDescent="0.3">
      <c r="A810" t="s">
        <v>4596</v>
      </c>
      <c r="B810">
        <v>54.23</v>
      </c>
      <c r="C810">
        <v>2.2166999999999999</v>
      </c>
      <c r="D810">
        <v>56.4467</v>
      </c>
      <c r="E810">
        <v>52.013300000000001</v>
      </c>
      <c r="F810">
        <v>52.017099999999999</v>
      </c>
      <c r="G810">
        <v>2.3927</v>
      </c>
      <c r="H810">
        <v>54.409799999999997</v>
      </c>
      <c r="I810">
        <v>49.624400000000001</v>
      </c>
      <c r="J810">
        <v>58.064999999999998</v>
      </c>
      <c r="K810">
        <v>0.22500000000000001</v>
      </c>
      <c r="L810">
        <v>58.29</v>
      </c>
      <c r="M810">
        <v>57.84</v>
      </c>
      <c r="N810">
        <v>57.84</v>
      </c>
      <c r="O810">
        <v>0</v>
      </c>
      <c r="P810">
        <v>57.84</v>
      </c>
      <c r="Q810">
        <v>57.84</v>
      </c>
    </row>
    <row r="811" spans="1:17" x14ac:dyDescent="0.3">
      <c r="A811" t="s">
        <v>4597</v>
      </c>
      <c r="B811">
        <v>58.823799999999999</v>
      </c>
      <c r="C811">
        <v>1.0669</v>
      </c>
      <c r="D811">
        <v>59.890700000000002</v>
      </c>
      <c r="E811">
        <v>57.756900000000002</v>
      </c>
      <c r="F811">
        <v>60.110799999999998</v>
      </c>
      <c r="G811">
        <v>0.2225</v>
      </c>
      <c r="H811">
        <v>60.333300000000001</v>
      </c>
      <c r="I811">
        <v>59.888300000000001</v>
      </c>
      <c r="J811">
        <v>60.319200000000002</v>
      </c>
      <c r="K811">
        <v>7.46E-2</v>
      </c>
      <c r="L811">
        <v>60.393799999999999</v>
      </c>
      <c r="M811">
        <v>60.244599999999998</v>
      </c>
      <c r="N811">
        <v>60.25</v>
      </c>
      <c r="O811">
        <v>0</v>
      </c>
      <c r="P811">
        <v>60.25</v>
      </c>
      <c r="Q811">
        <v>60.25</v>
      </c>
    </row>
    <row r="812" spans="1:17" x14ac:dyDescent="0.3">
      <c r="A812" t="s">
        <v>4133</v>
      </c>
      <c r="B812">
        <v>6.34</v>
      </c>
      <c r="C812">
        <v>0</v>
      </c>
      <c r="D812">
        <v>6.34</v>
      </c>
      <c r="E812">
        <v>6.34</v>
      </c>
      <c r="F812">
        <v>6.34</v>
      </c>
      <c r="G812">
        <v>0</v>
      </c>
      <c r="H812">
        <v>6.34</v>
      </c>
      <c r="I812">
        <v>6.34</v>
      </c>
      <c r="J812">
        <v>6.34</v>
      </c>
      <c r="K812">
        <v>0</v>
      </c>
      <c r="L812">
        <v>6.34</v>
      </c>
      <c r="M812">
        <v>6.34</v>
      </c>
      <c r="N812">
        <v>6.34</v>
      </c>
      <c r="O812">
        <v>0</v>
      </c>
      <c r="P812">
        <v>6.34</v>
      </c>
      <c r="Q812">
        <v>6.34</v>
      </c>
    </row>
    <row r="813" spans="1:17" x14ac:dyDescent="0.3">
      <c r="A813" t="s">
        <v>4139</v>
      </c>
      <c r="B813">
        <v>9.86</v>
      </c>
      <c r="C813">
        <v>0</v>
      </c>
      <c r="D813">
        <v>9.86</v>
      </c>
      <c r="E813">
        <v>9.86</v>
      </c>
      <c r="F813">
        <v>9.86</v>
      </c>
      <c r="G813">
        <v>0</v>
      </c>
      <c r="H813">
        <v>9.86</v>
      </c>
      <c r="I813">
        <v>9.86</v>
      </c>
      <c r="J813">
        <v>9.86</v>
      </c>
      <c r="K813">
        <v>0</v>
      </c>
      <c r="L813">
        <v>9.86</v>
      </c>
      <c r="M813">
        <v>9.86</v>
      </c>
      <c r="N813">
        <v>9.86</v>
      </c>
      <c r="O813">
        <v>0</v>
      </c>
      <c r="P813">
        <v>9.86</v>
      </c>
      <c r="Q813">
        <v>9.86</v>
      </c>
    </row>
    <row r="814" spans="1:17" x14ac:dyDescent="0.3">
      <c r="A814" t="s">
        <v>4142</v>
      </c>
      <c r="B814">
        <v>54.64</v>
      </c>
      <c r="C814">
        <v>0</v>
      </c>
      <c r="D814">
        <v>54.64</v>
      </c>
      <c r="E814">
        <v>54.64</v>
      </c>
      <c r="F814">
        <v>54.64</v>
      </c>
      <c r="G814">
        <v>0</v>
      </c>
      <c r="H814">
        <v>54.64</v>
      </c>
      <c r="I814">
        <v>54.64</v>
      </c>
      <c r="J814">
        <v>52.581499999999998</v>
      </c>
      <c r="K814">
        <v>3.8001999999999998</v>
      </c>
      <c r="L814">
        <v>56.381700000000002</v>
      </c>
      <c r="M814">
        <v>48.781300000000002</v>
      </c>
      <c r="N814">
        <v>54.64</v>
      </c>
      <c r="O814">
        <v>0</v>
      </c>
      <c r="P814">
        <v>54.64</v>
      </c>
      <c r="Q814">
        <v>54.64</v>
      </c>
    </row>
    <row r="815" spans="1:17" x14ac:dyDescent="0.3">
      <c r="A815" t="s">
        <v>4144</v>
      </c>
      <c r="B815">
        <v>21.71</v>
      </c>
      <c r="C815">
        <v>4.0614999999999997</v>
      </c>
      <c r="D815">
        <v>25.7715</v>
      </c>
      <c r="E815">
        <v>17.648499999999999</v>
      </c>
      <c r="F815">
        <v>22.0946</v>
      </c>
      <c r="G815">
        <v>4.1879</v>
      </c>
      <c r="H815">
        <v>26.282499999999999</v>
      </c>
      <c r="I815">
        <v>17.906700000000001</v>
      </c>
      <c r="J815">
        <v>21.3385</v>
      </c>
      <c r="K815">
        <v>3.4899</v>
      </c>
      <c r="L815">
        <v>24.828399999999998</v>
      </c>
      <c r="M815">
        <v>17.848600000000001</v>
      </c>
      <c r="N815">
        <v>22.624600000000001</v>
      </c>
      <c r="O815">
        <v>4.9218000000000002</v>
      </c>
      <c r="P815">
        <v>27.546399999999998</v>
      </c>
      <c r="Q815">
        <v>17.7028</v>
      </c>
    </row>
    <row r="816" spans="1:17" x14ac:dyDescent="0.3">
      <c r="A816" t="s">
        <v>4603</v>
      </c>
      <c r="B816">
        <v>67.979200000000006</v>
      </c>
      <c r="C816">
        <v>0.79879999999999995</v>
      </c>
      <c r="D816">
        <v>68.778000000000006</v>
      </c>
      <c r="E816">
        <v>67.180400000000006</v>
      </c>
      <c r="F816">
        <v>74.5869</v>
      </c>
      <c r="G816">
        <v>3.9782000000000002</v>
      </c>
      <c r="H816">
        <v>78.565100000000001</v>
      </c>
      <c r="I816">
        <v>70.608699999999999</v>
      </c>
      <c r="J816">
        <v>86.57</v>
      </c>
      <c r="K816">
        <v>0.38769999999999999</v>
      </c>
      <c r="L816">
        <v>86.957700000000003</v>
      </c>
      <c r="M816">
        <v>86.182299999999998</v>
      </c>
      <c r="N816">
        <v>86.15</v>
      </c>
      <c r="O816">
        <v>0</v>
      </c>
      <c r="P816">
        <v>86.15</v>
      </c>
      <c r="Q816">
        <v>86.15</v>
      </c>
    </row>
    <row r="817" spans="1:17" x14ac:dyDescent="0.3">
      <c r="A817" t="s">
        <v>4604</v>
      </c>
      <c r="B817">
        <v>610.51080000000002</v>
      </c>
      <c r="C817">
        <v>163.53309999999999</v>
      </c>
      <c r="D817">
        <v>774.04390000000001</v>
      </c>
      <c r="E817">
        <v>446.97770000000003</v>
      </c>
      <c r="F817">
        <v>486.4753</v>
      </c>
      <c r="G817">
        <v>157.75710000000001</v>
      </c>
      <c r="H817">
        <v>644.23239999999998</v>
      </c>
      <c r="I817">
        <v>328.71820000000002</v>
      </c>
      <c r="J817">
        <v>814.92499999999995</v>
      </c>
      <c r="K817">
        <v>125.67</v>
      </c>
      <c r="L817">
        <v>940.59500000000003</v>
      </c>
      <c r="M817">
        <v>689.255</v>
      </c>
      <c r="N817">
        <v>806.11860000000001</v>
      </c>
      <c r="O817">
        <v>114.4141</v>
      </c>
      <c r="P817">
        <v>920.53269999999998</v>
      </c>
      <c r="Q817">
        <v>691.70450000000005</v>
      </c>
    </row>
    <row r="818" spans="1:17" x14ac:dyDescent="0.3">
      <c r="A818" t="s">
        <v>4605</v>
      </c>
      <c r="B818">
        <v>326.48689999999999</v>
      </c>
      <c r="C818">
        <v>124.3711</v>
      </c>
      <c r="D818">
        <v>450.858</v>
      </c>
      <c r="E818">
        <v>202.11580000000001</v>
      </c>
      <c r="F818">
        <v>297.95999999999998</v>
      </c>
      <c r="G818">
        <v>122.4585</v>
      </c>
      <c r="H818">
        <v>420.41849999999999</v>
      </c>
      <c r="I818">
        <v>175.50149999999999</v>
      </c>
      <c r="J818">
        <v>696.13940000000002</v>
      </c>
      <c r="K818">
        <v>265.7749</v>
      </c>
      <c r="L818">
        <v>961.91430000000003</v>
      </c>
      <c r="M818">
        <v>430.36450000000002</v>
      </c>
      <c r="N818">
        <v>738.19069999999999</v>
      </c>
      <c r="O818">
        <v>138.90940000000001</v>
      </c>
      <c r="P818">
        <v>877.1001</v>
      </c>
      <c r="Q818">
        <v>599.28129999999999</v>
      </c>
    </row>
    <row r="819" spans="1:17" x14ac:dyDescent="0.3">
      <c r="A819" t="s">
        <v>4606</v>
      </c>
      <c r="B819">
        <v>85.290800000000004</v>
      </c>
      <c r="C819">
        <v>4.1302000000000003</v>
      </c>
      <c r="D819">
        <v>89.421000000000006</v>
      </c>
      <c r="E819">
        <v>81.160600000000002</v>
      </c>
      <c r="F819">
        <v>89.665400000000005</v>
      </c>
      <c r="G819">
        <v>2.7717999999999998</v>
      </c>
      <c r="H819">
        <v>92.437200000000004</v>
      </c>
      <c r="I819">
        <v>86.893600000000006</v>
      </c>
      <c r="J819">
        <v>90.21</v>
      </c>
      <c r="K819">
        <v>2.7014999999999998</v>
      </c>
      <c r="L819">
        <v>92.911500000000004</v>
      </c>
      <c r="M819">
        <v>87.508499999999998</v>
      </c>
      <c r="N819">
        <v>113.9671</v>
      </c>
      <c r="O819">
        <v>6.2792000000000003</v>
      </c>
      <c r="P819">
        <v>120.24630000000001</v>
      </c>
      <c r="Q819">
        <v>107.6879</v>
      </c>
    </row>
    <row r="820" spans="1:17" x14ac:dyDescent="0.3">
      <c r="A820" t="s">
        <v>3765</v>
      </c>
      <c r="B820">
        <v>55.309199999999997</v>
      </c>
      <c r="C820">
        <v>0.79879999999999995</v>
      </c>
      <c r="D820">
        <v>56.107999999999997</v>
      </c>
      <c r="E820">
        <v>54.510399999999997</v>
      </c>
      <c r="F820">
        <v>62.382300000000001</v>
      </c>
      <c r="G820">
        <v>6.5750999999999999</v>
      </c>
      <c r="H820">
        <v>68.957400000000007</v>
      </c>
      <c r="I820">
        <v>55.807200000000002</v>
      </c>
      <c r="J820">
        <v>92.653099999999995</v>
      </c>
      <c r="K820">
        <v>40.965699999999998</v>
      </c>
      <c r="L820">
        <v>133.61879999999999</v>
      </c>
      <c r="M820">
        <v>51.687399999999997</v>
      </c>
      <c r="N820">
        <v>70.13</v>
      </c>
      <c r="O820">
        <v>0</v>
      </c>
      <c r="P820">
        <v>70.13</v>
      </c>
      <c r="Q820">
        <v>70.13</v>
      </c>
    </row>
    <row r="821" spans="1:17" x14ac:dyDescent="0.3">
      <c r="A821" t="s">
        <v>3785</v>
      </c>
      <c r="B821">
        <v>55.255000000000003</v>
      </c>
      <c r="C821">
        <v>0.625</v>
      </c>
      <c r="D821">
        <v>55.88</v>
      </c>
      <c r="E821">
        <v>54.63</v>
      </c>
      <c r="F821">
        <v>57.9054</v>
      </c>
      <c r="G821">
        <v>1.0736000000000001</v>
      </c>
      <c r="H821">
        <v>58.978999999999999</v>
      </c>
      <c r="I821">
        <v>56.831800000000001</v>
      </c>
      <c r="J821">
        <v>59.65</v>
      </c>
      <c r="K821">
        <v>0</v>
      </c>
      <c r="L821">
        <v>59.65</v>
      </c>
      <c r="M821">
        <v>59.65</v>
      </c>
    </row>
    <row r="822" spans="1:17" x14ac:dyDescent="0.3">
      <c r="A822" t="s">
        <v>4608</v>
      </c>
      <c r="B822">
        <v>59.389099999999999</v>
      </c>
      <c r="C822">
        <v>0.6694</v>
      </c>
      <c r="D822">
        <v>60.058500000000002</v>
      </c>
      <c r="E822">
        <v>58.719700000000003</v>
      </c>
      <c r="F822">
        <v>61.934600000000003</v>
      </c>
      <c r="G822">
        <v>0.97560000000000002</v>
      </c>
      <c r="H822">
        <v>62.910200000000003</v>
      </c>
      <c r="I822">
        <v>60.959000000000003</v>
      </c>
      <c r="J822">
        <v>63.837899999999998</v>
      </c>
      <c r="K822">
        <v>1.3003</v>
      </c>
      <c r="L822">
        <v>65.138199999999998</v>
      </c>
      <c r="M822">
        <v>62.537599999999998</v>
      </c>
      <c r="N822">
        <v>66.848500000000001</v>
      </c>
      <c r="O822">
        <v>1.2704</v>
      </c>
      <c r="P822">
        <v>68.118899999999996</v>
      </c>
      <c r="Q822">
        <v>65.578100000000006</v>
      </c>
    </row>
    <row r="823" spans="1:17" x14ac:dyDescent="0.3">
      <c r="A823" t="s">
        <v>4609</v>
      </c>
      <c r="B823">
        <v>118.52</v>
      </c>
      <c r="C823">
        <v>0</v>
      </c>
      <c r="D823">
        <v>118.52</v>
      </c>
      <c r="E823">
        <v>118.52</v>
      </c>
      <c r="N823">
        <v>251.99</v>
      </c>
      <c r="O823">
        <v>131.31</v>
      </c>
      <c r="P823">
        <v>383.3</v>
      </c>
      <c r="Q823">
        <v>120.68</v>
      </c>
    </row>
    <row r="824" spans="1:17" x14ac:dyDescent="0.3">
      <c r="A824" t="s">
        <v>4610</v>
      </c>
      <c r="B824">
        <v>62.5169</v>
      </c>
      <c r="C824">
        <v>18.9451</v>
      </c>
      <c r="D824">
        <v>81.462000000000003</v>
      </c>
      <c r="E824">
        <v>43.571800000000003</v>
      </c>
      <c r="F824">
        <v>64.161500000000004</v>
      </c>
      <c r="G824">
        <v>18.6921</v>
      </c>
      <c r="H824">
        <v>82.8536</v>
      </c>
      <c r="I824">
        <v>45.4694</v>
      </c>
      <c r="J824">
        <v>54.280799999999999</v>
      </c>
      <c r="K824">
        <v>7.46E-2</v>
      </c>
      <c r="L824">
        <v>54.355400000000003</v>
      </c>
      <c r="M824">
        <v>54.206200000000003</v>
      </c>
      <c r="N824">
        <v>54.2</v>
      </c>
      <c r="O824">
        <v>0</v>
      </c>
      <c r="P824">
        <v>54.2</v>
      </c>
      <c r="Q824">
        <v>54.2</v>
      </c>
    </row>
    <row r="825" spans="1:17" x14ac:dyDescent="0.3">
      <c r="A825" t="s">
        <v>4612</v>
      </c>
      <c r="B825">
        <v>42.844999999999999</v>
      </c>
      <c r="C825">
        <v>0.625</v>
      </c>
      <c r="D825">
        <v>43.47</v>
      </c>
      <c r="E825">
        <v>42.22</v>
      </c>
      <c r="F825">
        <v>45.374299999999998</v>
      </c>
      <c r="G825">
        <v>0.93469999999999998</v>
      </c>
      <c r="H825">
        <v>46.308999999999997</v>
      </c>
      <c r="I825">
        <v>44.439599999999999</v>
      </c>
      <c r="J825">
        <v>48.823300000000003</v>
      </c>
      <c r="K825">
        <v>1.2089000000000001</v>
      </c>
      <c r="L825">
        <v>50.032200000000003</v>
      </c>
      <c r="M825">
        <v>47.614400000000003</v>
      </c>
      <c r="N825">
        <v>49.54</v>
      </c>
      <c r="O825">
        <v>0</v>
      </c>
      <c r="P825">
        <v>49.54</v>
      </c>
      <c r="Q825">
        <v>49.54</v>
      </c>
    </row>
    <row r="826" spans="1:17" x14ac:dyDescent="0.3">
      <c r="A826" t="s">
        <v>4613</v>
      </c>
      <c r="B826">
        <v>277.72559999999999</v>
      </c>
      <c r="C826">
        <v>268.97750000000002</v>
      </c>
      <c r="D826">
        <v>546.70309999999995</v>
      </c>
      <c r="E826">
        <v>8.74809999999996</v>
      </c>
      <c r="F826">
        <v>205.70330000000001</v>
      </c>
      <c r="G826">
        <v>197.5333</v>
      </c>
      <c r="H826">
        <v>403.23660000000001</v>
      </c>
      <c r="I826">
        <v>8.1700000000000195</v>
      </c>
      <c r="J826">
        <v>294.39400000000001</v>
      </c>
      <c r="K826">
        <v>296.38159999999999</v>
      </c>
      <c r="L826">
        <v>590.77560000000005</v>
      </c>
      <c r="M826">
        <v>-1.98759999999999</v>
      </c>
      <c r="N826">
        <v>333.79649999999998</v>
      </c>
      <c r="O826">
        <v>246.63390000000001</v>
      </c>
      <c r="P826">
        <v>580.43039999999996</v>
      </c>
      <c r="Q826">
        <v>87.162599999999998</v>
      </c>
    </row>
    <row r="827" spans="1:17" x14ac:dyDescent="0.3">
      <c r="A827" t="s">
        <v>4614</v>
      </c>
      <c r="B827">
        <v>101.5106</v>
      </c>
      <c r="C827">
        <v>120.1597</v>
      </c>
      <c r="D827">
        <v>221.6703</v>
      </c>
      <c r="E827">
        <v>-18.649100000000001</v>
      </c>
      <c r="F827">
        <v>158.9588</v>
      </c>
      <c r="G827">
        <v>111.36490000000001</v>
      </c>
      <c r="H827">
        <v>270.32369999999997</v>
      </c>
      <c r="I827">
        <v>47.593899999999998</v>
      </c>
      <c r="J827">
        <v>269.45780000000002</v>
      </c>
      <c r="K827">
        <v>223.05420000000001</v>
      </c>
      <c r="L827">
        <v>492.512</v>
      </c>
      <c r="M827">
        <v>46.403599999999997</v>
      </c>
      <c r="N827">
        <v>190.03800000000001</v>
      </c>
      <c r="O827">
        <v>183.9965</v>
      </c>
      <c r="P827">
        <v>374.03449999999998</v>
      </c>
      <c r="Q827">
        <v>6.0415000000000099</v>
      </c>
    </row>
    <row r="828" spans="1:17" x14ac:dyDescent="0.3">
      <c r="A828" t="s">
        <v>4615</v>
      </c>
      <c r="B828">
        <v>58.219099999999997</v>
      </c>
      <c r="C828">
        <v>0.6694</v>
      </c>
      <c r="D828">
        <v>58.888500000000001</v>
      </c>
      <c r="E828">
        <v>57.549700000000001</v>
      </c>
      <c r="F828">
        <v>57.530700000000003</v>
      </c>
      <c r="G828">
        <v>4.9993999999999996</v>
      </c>
      <c r="H828">
        <v>62.530099999999997</v>
      </c>
      <c r="I828">
        <v>52.531300000000002</v>
      </c>
      <c r="J828">
        <v>65.212900000000005</v>
      </c>
      <c r="K828">
        <v>9.8992000000000004</v>
      </c>
      <c r="L828">
        <v>75.112099999999998</v>
      </c>
      <c r="M828">
        <v>55.313699999999997</v>
      </c>
      <c r="N828">
        <v>61.124600000000001</v>
      </c>
      <c r="O828">
        <v>6.5833000000000004</v>
      </c>
      <c r="P828">
        <v>67.707899999999995</v>
      </c>
      <c r="Q828">
        <v>54.5413</v>
      </c>
    </row>
    <row r="829" spans="1:17" x14ac:dyDescent="0.3">
      <c r="A829" t="s">
        <v>4617</v>
      </c>
      <c r="B829">
        <v>38.589199999999998</v>
      </c>
      <c r="C829">
        <v>0.79879999999999995</v>
      </c>
      <c r="D829">
        <v>39.387999999999998</v>
      </c>
      <c r="E829">
        <v>37.790399999999998</v>
      </c>
      <c r="F829">
        <v>41.200800000000001</v>
      </c>
      <c r="G829">
        <v>1.0840000000000001</v>
      </c>
      <c r="H829">
        <v>42.284799999999997</v>
      </c>
      <c r="I829">
        <v>40.116799999999998</v>
      </c>
      <c r="J829">
        <v>45.272100000000002</v>
      </c>
      <c r="K829">
        <v>7.0914999999999999</v>
      </c>
      <c r="L829">
        <v>52.363599999999998</v>
      </c>
      <c r="M829">
        <v>38.180599999999998</v>
      </c>
      <c r="N829">
        <v>61.58</v>
      </c>
      <c r="O829">
        <v>19.4785</v>
      </c>
      <c r="P829">
        <v>81.058499999999995</v>
      </c>
      <c r="Q829">
        <v>42.101500000000001</v>
      </c>
    </row>
    <row r="830" spans="1:17" x14ac:dyDescent="0.3">
      <c r="A830" t="s">
        <v>4618</v>
      </c>
      <c r="B830">
        <v>49.125</v>
      </c>
      <c r="C830">
        <v>0.625</v>
      </c>
      <c r="D830">
        <v>49.75</v>
      </c>
      <c r="E830">
        <v>48.5</v>
      </c>
      <c r="F830">
        <v>56.284300000000002</v>
      </c>
      <c r="G830">
        <v>4.5293999999999999</v>
      </c>
      <c r="H830">
        <v>60.813699999999997</v>
      </c>
      <c r="I830">
        <v>51.754899999999999</v>
      </c>
      <c r="J830">
        <v>63.384399999999999</v>
      </c>
      <c r="K830">
        <v>3.4192999999999998</v>
      </c>
      <c r="L830">
        <v>66.803700000000006</v>
      </c>
      <c r="M830">
        <v>59.9651</v>
      </c>
      <c r="N830">
        <v>71.152000000000001</v>
      </c>
      <c r="O830">
        <v>1.1472</v>
      </c>
      <c r="P830">
        <v>72.299199999999999</v>
      </c>
      <c r="Q830">
        <v>70.004800000000003</v>
      </c>
    </row>
    <row r="831" spans="1:17" x14ac:dyDescent="0.3">
      <c r="A831" t="s">
        <v>4619</v>
      </c>
      <c r="B831">
        <v>34.14</v>
      </c>
      <c r="C831">
        <v>0</v>
      </c>
      <c r="D831">
        <v>34.14</v>
      </c>
      <c r="E831">
        <v>34.14</v>
      </c>
      <c r="F831">
        <v>34.14</v>
      </c>
      <c r="G831">
        <v>0</v>
      </c>
      <c r="H831">
        <v>34.14</v>
      </c>
      <c r="I831">
        <v>34.14</v>
      </c>
      <c r="J831">
        <v>38.11</v>
      </c>
      <c r="K831">
        <v>0</v>
      </c>
      <c r="L831">
        <v>38.11</v>
      </c>
      <c r="M831">
        <v>38.11</v>
      </c>
      <c r="N831">
        <v>38.11</v>
      </c>
      <c r="O831">
        <v>0</v>
      </c>
      <c r="P831">
        <v>38.11</v>
      </c>
      <c r="Q831">
        <v>38.11</v>
      </c>
    </row>
    <row r="832" spans="1:17" x14ac:dyDescent="0.3">
      <c r="A832" t="s">
        <v>3431</v>
      </c>
      <c r="B832">
        <v>35</v>
      </c>
      <c r="C832">
        <v>0</v>
      </c>
      <c r="D832">
        <v>35</v>
      </c>
      <c r="E832">
        <v>35</v>
      </c>
      <c r="F832">
        <v>35</v>
      </c>
      <c r="G832">
        <v>0</v>
      </c>
      <c r="H832">
        <v>35</v>
      </c>
      <c r="I832">
        <v>35</v>
      </c>
    </row>
    <row r="833" spans="1:17" x14ac:dyDescent="0.3">
      <c r="A833" t="s">
        <v>4620</v>
      </c>
      <c r="B833">
        <v>369.64330000000001</v>
      </c>
      <c r="C833">
        <v>3.5577999999999999</v>
      </c>
      <c r="D833">
        <v>373.2011</v>
      </c>
      <c r="E833">
        <v>366.08550000000002</v>
      </c>
      <c r="F833">
        <v>407.10289999999998</v>
      </c>
      <c r="G833">
        <v>71.061999999999998</v>
      </c>
      <c r="H833">
        <v>478.16489999999999</v>
      </c>
      <c r="I833">
        <v>336.04090000000002</v>
      </c>
      <c r="J833">
        <v>453.11540000000002</v>
      </c>
      <c r="K833">
        <v>13.401199999999999</v>
      </c>
      <c r="L833">
        <v>466.51659999999998</v>
      </c>
      <c r="M833">
        <v>439.71420000000001</v>
      </c>
      <c r="N833">
        <v>471.76859999999999</v>
      </c>
      <c r="O833">
        <v>64.165499999999994</v>
      </c>
      <c r="P833">
        <v>535.93409999999994</v>
      </c>
      <c r="Q833">
        <v>407.60309999999998</v>
      </c>
    </row>
    <row r="834" spans="1:17" x14ac:dyDescent="0.3">
      <c r="A834" t="s">
        <v>4621</v>
      </c>
      <c r="B834">
        <v>36.832900000000002</v>
      </c>
      <c r="C834">
        <v>0.91839999999999999</v>
      </c>
      <c r="D834">
        <v>37.751300000000001</v>
      </c>
      <c r="E834">
        <v>35.914499999999997</v>
      </c>
      <c r="F834">
        <v>39.203299999999999</v>
      </c>
      <c r="G834">
        <v>1.0178</v>
      </c>
      <c r="H834">
        <v>40.2211</v>
      </c>
      <c r="I834">
        <v>38.185499999999998</v>
      </c>
      <c r="J834">
        <v>40.425699999999999</v>
      </c>
      <c r="K834">
        <v>0.3478</v>
      </c>
      <c r="L834">
        <v>40.773499999999999</v>
      </c>
      <c r="M834">
        <v>40.0779</v>
      </c>
      <c r="N834">
        <v>43.22</v>
      </c>
      <c r="O834">
        <v>0</v>
      </c>
      <c r="P834">
        <v>43.22</v>
      </c>
      <c r="Q834">
        <v>43.22</v>
      </c>
    </row>
    <row r="835" spans="1:17" x14ac:dyDescent="0.3">
      <c r="A835" t="s">
        <v>4622</v>
      </c>
      <c r="B835">
        <v>90.158299999999997</v>
      </c>
      <c r="C835">
        <v>5.3075000000000001</v>
      </c>
      <c r="D835">
        <v>95.465800000000002</v>
      </c>
      <c r="E835">
        <v>84.850800000000007</v>
      </c>
      <c r="F835">
        <v>98.263099999999994</v>
      </c>
      <c r="G835">
        <v>7.6101000000000001</v>
      </c>
      <c r="H835">
        <v>105.8732</v>
      </c>
      <c r="I835">
        <v>90.653000000000006</v>
      </c>
      <c r="J835">
        <v>129.75399999999999</v>
      </c>
      <c r="K835">
        <v>38.975700000000003</v>
      </c>
      <c r="L835">
        <v>168.72970000000001</v>
      </c>
      <c r="M835">
        <v>90.778300000000002</v>
      </c>
      <c r="N835">
        <v>238.15110000000001</v>
      </c>
      <c r="O835">
        <v>73.400700000000001</v>
      </c>
      <c r="P835">
        <v>311.55180000000001</v>
      </c>
      <c r="Q835">
        <v>164.75040000000001</v>
      </c>
    </row>
    <row r="836" spans="1:17" x14ac:dyDescent="0.3">
      <c r="A836" t="s">
        <v>3981</v>
      </c>
      <c r="B836">
        <v>49.392899999999997</v>
      </c>
      <c r="C836">
        <v>0.91839999999999999</v>
      </c>
      <c r="D836">
        <v>50.311300000000003</v>
      </c>
      <c r="E836">
        <v>48.474499999999999</v>
      </c>
      <c r="F836">
        <v>51.763300000000001</v>
      </c>
      <c r="G836">
        <v>1.0178</v>
      </c>
      <c r="H836">
        <v>52.781100000000002</v>
      </c>
      <c r="I836">
        <v>50.7455</v>
      </c>
      <c r="J836">
        <v>52.884300000000003</v>
      </c>
      <c r="K836">
        <v>0.3478</v>
      </c>
      <c r="L836">
        <v>53.232100000000003</v>
      </c>
      <c r="M836">
        <v>52.536499999999997</v>
      </c>
      <c r="N836">
        <v>56.86</v>
      </c>
      <c r="O836">
        <v>0</v>
      </c>
      <c r="P836">
        <v>56.86</v>
      </c>
      <c r="Q836">
        <v>56.86</v>
      </c>
    </row>
    <row r="837" spans="1:17" x14ac:dyDescent="0.3">
      <c r="A837" t="s">
        <v>4624</v>
      </c>
      <c r="B837">
        <v>42.789200000000001</v>
      </c>
      <c r="C837">
        <v>0.79879999999999995</v>
      </c>
      <c r="D837">
        <v>43.588000000000001</v>
      </c>
      <c r="E837">
        <v>41.990400000000001</v>
      </c>
      <c r="F837">
        <v>44.676200000000001</v>
      </c>
      <c r="G837">
        <v>1.3130999999999999</v>
      </c>
      <c r="H837">
        <v>45.9893</v>
      </c>
      <c r="I837">
        <v>43.363100000000003</v>
      </c>
      <c r="J837">
        <v>37.0077</v>
      </c>
      <c r="K837">
        <v>0.35289999999999999</v>
      </c>
      <c r="L837">
        <v>37.360599999999998</v>
      </c>
      <c r="M837">
        <v>36.654800000000002</v>
      </c>
      <c r="N837">
        <v>39.246899999999997</v>
      </c>
      <c r="O837">
        <v>1.1847000000000001</v>
      </c>
      <c r="P837">
        <v>40.431600000000003</v>
      </c>
      <c r="Q837">
        <v>38.062199999999997</v>
      </c>
    </row>
    <row r="838" spans="1:17" x14ac:dyDescent="0.3">
      <c r="A838" t="s">
        <v>3766</v>
      </c>
      <c r="B838">
        <v>246.52170000000001</v>
      </c>
      <c r="C838">
        <v>1.1528</v>
      </c>
      <c r="D838">
        <v>247.67449999999999</v>
      </c>
      <c r="E838">
        <v>245.3689</v>
      </c>
      <c r="F838">
        <v>269.91309999999999</v>
      </c>
      <c r="G838">
        <v>2.2925</v>
      </c>
      <c r="H838">
        <v>272.2056</v>
      </c>
      <c r="I838">
        <v>267.62060000000002</v>
      </c>
      <c r="J838">
        <v>272.85500000000002</v>
      </c>
      <c r="K838">
        <v>0.39500000000000002</v>
      </c>
      <c r="L838">
        <v>273.25</v>
      </c>
      <c r="M838">
        <v>272.45999999999998</v>
      </c>
      <c r="N838">
        <v>272.45999999999998</v>
      </c>
      <c r="O838">
        <v>0</v>
      </c>
      <c r="P838">
        <v>272.45999999999998</v>
      </c>
      <c r="Q838">
        <v>272.45999999999998</v>
      </c>
    </row>
    <row r="839" spans="1:17" x14ac:dyDescent="0.3">
      <c r="A839" t="s">
        <v>4625</v>
      </c>
      <c r="B839">
        <v>81.9392</v>
      </c>
      <c r="C839">
        <v>0.79879999999999995</v>
      </c>
      <c r="D839">
        <v>82.738</v>
      </c>
      <c r="E839">
        <v>81.1404</v>
      </c>
      <c r="F839">
        <v>86.450800000000001</v>
      </c>
      <c r="G839">
        <v>1.0840000000000001</v>
      </c>
      <c r="H839">
        <v>87.534800000000004</v>
      </c>
      <c r="I839">
        <v>85.366799999999998</v>
      </c>
      <c r="J839">
        <v>115.41379999999999</v>
      </c>
      <c r="K839">
        <v>38.5884</v>
      </c>
      <c r="L839">
        <v>154.00219999999999</v>
      </c>
      <c r="M839">
        <v>76.825400000000002</v>
      </c>
      <c r="N839">
        <v>113.1336</v>
      </c>
      <c r="O839">
        <v>28.950700000000001</v>
      </c>
      <c r="P839">
        <v>142.08430000000001</v>
      </c>
      <c r="Q839">
        <v>84.182900000000004</v>
      </c>
    </row>
    <row r="840" spans="1:17" x14ac:dyDescent="0.3">
      <c r="A840" t="s">
        <v>4626</v>
      </c>
      <c r="B840">
        <v>125.898</v>
      </c>
      <c r="C840">
        <v>19.610399999999998</v>
      </c>
      <c r="D840">
        <v>145.50839999999999</v>
      </c>
      <c r="E840">
        <v>106.2876</v>
      </c>
      <c r="F840">
        <v>150.14500000000001</v>
      </c>
      <c r="G840">
        <v>2.3849999999999998</v>
      </c>
      <c r="H840">
        <v>152.53</v>
      </c>
      <c r="I840">
        <v>147.76</v>
      </c>
      <c r="J840">
        <v>112.6477</v>
      </c>
      <c r="K840">
        <v>19.724</v>
      </c>
      <c r="L840">
        <v>132.3717</v>
      </c>
      <c r="M840">
        <v>92.923699999999997</v>
      </c>
      <c r="N840">
        <v>112.53230000000001</v>
      </c>
      <c r="O840">
        <v>18.467099999999999</v>
      </c>
      <c r="P840">
        <v>130.99940000000001</v>
      </c>
      <c r="Q840">
        <v>94.065200000000004</v>
      </c>
    </row>
    <row r="841" spans="1:17" x14ac:dyDescent="0.3">
      <c r="A841" t="s">
        <v>5010</v>
      </c>
      <c r="B841">
        <v>351.53500000000003</v>
      </c>
      <c r="C841">
        <v>198.48500000000001</v>
      </c>
      <c r="D841">
        <v>550.02</v>
      </c>
      <c r="E841">
        <v>153.05000000000001</v>
      </c>
      <c r="F841">
        <v>160</v>
      </c>
      <c r="G841">
        <v>0</v>
      </c>
      <c r="H841">
        <v>160</v>
      </c>
      <c r="I841">
        <v>160</v>
      </c>
    </row>
    <row r="842" spans="1:17" x14ac:dyDescent="0.3">
      <c r="A842" t="s">
        <v>3767</v>
      </c>
      <c r="B842">
        <v>252.09829999999999</v>
      </c>
      <c r="C842">
        <v>40.634399999999999</v>
      </c>
      <c r="D842">
        <v>292.73270000000002</v>
      </c>
      <c r="E842">
        <v>211.4639</v>
      </c>
      <c r="F842">
        <v>77.124600000000001</v>
      </c>
      <c r="G842">
        <v>25.715499999999999</v>
      </c>
      <c r="H842">
        <v>102.84010000000001</v>
      </c>
      <c r="I842">
        <v>51.409100000000002</v>
      </c>
      <c r="J842">
        <v>89.119299999999996</v>
      </c>
      <c r="K842">
        <v>35.536099999999998</v>
      </c>
      <c r="L842">
        <v>124.6554</v>
      </c>
      <c r="M842">
        <v>53.583199999999998</v>
      </c>
      <c r="N842">
        <v>95.468500000000006</v>
      </c>
      <c r="O842">
        <v>49.468400000000003</v>
      </c>
      <c r="P842">
        <v>144.93690000000001</v>
      </c>
      <c r="Q842">
        <v>46.000100000000003</v>
      </c>
    </row>
    <row r="843" spans="1:17" x14ac:dyDescent="0.3">
      <c r="A843" t="s">
        <v>4627</v>
      </c>
      <c r="B843">
        <v>55.672899999999998</v>
      </c>
      <c r="C843">
        <v>0.91839999999999999</v>
      </c>
      <c r="D843">
        <v>56.591299999999997</v>
      </c>
      <c r="E843">
        <v>54.7545</v>
      </c>
      <c r="F843">
        <v>70.018299999999996</v>
      </c>
      <c r="G843">
        <v>2.2717000000000001</v>
      </c>
      <c r="H843">
        <v>72.290000000000006</v>
      </c>
      <c r="I843">
        <v>67.746600000000001</v>
      </c>
      <c r="J843">
        <v>61.4</v>
      </c>
      <c r="K843">
        <v>8.8000000000000007</v>
      </c>
      <c r="L843">
        <v>70.2</v>
      </c>
      <c r="M843">
        <v>52.6</v>
      </c>
      <c r="N843">
        <v>75.314999999999998</v>
      </c>
      <c r="O843">
        <v>10.025</v>
      </c>
      <c r="P843">
        <v>85.34</v>
      </c>
      <c r="Q843">
        <v>65.290000000000006</v>
      </c>
    </row>
    <row r="844" spans="1:17" x14ac:dyDescent="0.3">
      <c r="A844" t="s">
        <v>3540</v>
      </c>
      <c r="B844">
        <v>35.519199999999998</v>
      </c>
      <c r="C844">
        <v>0.79879999999999995</v>
      </c>
      <c r="D844">
        <v>36.317999999999998</v>
      </c>
      <c r="E844">
        <v>34.720399999999998</v>
      </c>
      <c r="F844">
        <v>38.138500000000001</v>
      </c>
      <c r="G844">
        <v>1.0934999999999999</v>
      </c>
      <c r="H844">
        <v>39.231999999999999</v>
      </c>
      <c r="I844">
        <v>37.045000000000002</v>
      </c>
      <c r="J844">
        <v>39.1723</v>
      </c>
      <c r="K844">
        <v>0.3579</v>
      </c>
      <c r="L844">
        <v>39.530200000000001</v>
      </c>
      <c r="M844">
        <v>38.814399999999999</v>
      </c>
      <c r="N844">
        <v>41.263100000000001</v>
      </c>
      <c r="O844">
        <v>1.4911000000000001</v>
      </c>
      <c r="P844">
        <v>42.754199999999997</v>
      </c>
      <c r="Q844">
        <v>39.771999999999998</v>
      </c>
    </row>
    <row r="845" spans="1:17" x14ac:dyDescent="0.3">
      <c r="A845" t="s">
        <v>4629</v>
      </c>
      <c r="B845">
        <v>43.206899999999997</v>
      </c>
      <c r="C845">
        <v>8.8178000000000001</v>
      </c>
      <c r="D845">
        <v>52.024700000000003</v>
      </c>
      <c r="E845">
        <v>34.389099999999999</v>
      </c>
      <c r="F845">
        <v>47.93</v>
      </c>
      <c r="G845">
        <v>9.7685999999999993</v>
      </c>
      <c r="H845">
        <v>57.698599999999999</v>
      </c>
      <c r="I845">
        <v>38.1614</v>
      </c>
      <c r="J845">
        <v>64.44</v>
      </c>
      <c r="K845">
        <v>13.064299999999999</v>
      </c>
      <c r="L845">
        <v>77.504300000000001</v>
      </c>
      <c r="M845">
        <v>51.375700000000002</v>
      </c>
      <c r="N845">
        <v>76.008499999999998</v>
      </c>
      <c r="O845">
        <v>18.316099999999999</v>
      </c>
      <c r="P845">
        <v>94.324600000000004</v>
      </c>
      <c r="Q845">
        <v>57.692399999999999</v>
      </c>
    </row>
    <row r="846" spans="1:17" x14ac:dyDescent="0.3">
      <c r="A846" t="s">
        <v>3789</v>
      </c>
      <c r="B846">
        <v>69.873099999999994</v>
      </c>
      <c r="C846">
        <v>11.4488</v>
      </c>
      <c r="D846">
        <v>81.321899999999999</v>
      </c>
      <c r="E846">
        <v>58.424300000000002</v>
      </c>
      <c r="F846">
        <v>66.774600000000007</v>
      </c>
      <c r="G846">
        <v>0.97560000000000002</v>
      </c>
      <c r="H846">
        <v>67.750200000000007</v>
      </c>
      <c r="I846">
        <v>65.799000000000007</v>
      </c>
      <c r="J846">
        <v>71.404700000000005</v>
      </c>
      <c r="K846">
        <v>6.3460000000000001</v>
      </c>
      <c r="L846">
        <v>77.750699999999995</v>
      </c>
      <c r="M846">
        <v>65.058700000000002</v>
      </c>
      <c r="N846">
        <v>71.866200000000006</v>
      </c>
      <c r="O846">
        <v>2.5945999999999998</v>
      </c>
      <c r="P846">
        <v>74.460800000000006</v>
      </c>
      <c r="Q846">
        <v>69.271600000000007</v>
      </c>
    </row>
    <row r="847" spans="1:17" x14ac:dyDescent="0.3">
      <c r="A847" t="s">
        <v>3768</v>
      </c>
      <c r="B847">
        <v>47.229199999999999</v>
      </c>
      <c r="C847">
        <v>0.79879999999999995</v>
      </c>
      <c r="D847">
        <v>48.027999999999999</v>
      </c>
      <c r="E847">
        <v>46.430399999999999</v>
      </c>
      <c r="F847">
        <v>50.052300000000002</v>
      </c>
      <c r="G847">
        <v>1.3444</v>
      </c>
      <c r="H847">
        <v>51.396700000000003</v>
      </c>
      <c r="I847">
        <v>48.707900000000002</v>
      </c>
      <c r="J847">
        <v>58.373100000000001</v>
      </c>
      <c r="K847">
        <v>8.9179999999999993</v>
      </c>
      <c r="L847">
        <v>67.2911</v>
      </c>
      <c r="M847">
        <v>49.455100000000002</v>
      </c>
      <c r="N847">
        <v>57.02</v>
      </c>
      <c r="O847">
        <v>0</v>
      </c>
      <c r="P847">
        <v>57.02</v>
      </c>
      <c r="Q847">
        <v>57.02</v>
      </c>
    </row>
    <row r="848" spans="1:17" x14ac:dyDescent="0.3">
      <c r="A848" t="s">
        <v>3701</v>
      </c>
      <c r="B848">
        <v>112.2936</v>
      </c>
      <c r="C848">
        <v>15.5916</v>
      </c>
      <c r="D848">
        <v>127.8852</v>
      </c>
      <c r="E848">
        <v>96.701999999999998</v>
      </c>
      <c r="F848">
        <v>135.3569</v>
      </c>
      <c r="G848">
        <v>3.1305000000000001</v>
      </c>
      <c r="H848">
        <v>138.48740000000001</v>
      </c>
      <c r="I848">
        <v>132.22640000000001</v>
      </c>
      <c r="J848">
        <v>131.08000000000001</v>
      </c>
      <c r="K848">
        <v>18.277100000000001</v>
      </c>
      <c r="L848">
        <v>149.3571</v>
      </c>
      <c r="M848">
        <v>112.80289999999999</v>
      </c>
      <c r="N848">
        <v>149.37620000000001</v>
      </c>
      <c r="O848">
        <v>4.8098999999999998</v>
      </c>
      <c r="P848">
        <v>154.18610000000001</v>
      </c>
      <c r="Q848">
        <v>144.56630000000001</v>
      </c>
    </row>
    <row r="849" spans="1:17" x14ac:dyDescent="0.3">
      <c r="A849" t="s">
        <v>4633</v>
      </c>
      <c r="B849">
        <v>86.082899999999995</v>
      </c>
      <c r="C849">
        <v>5.5811999999999999</v>
      </c>
      <c r="D849">
        <v>91.664100000000005</v>
      </c>
      <c r="E849">
        <v>80.5017</v>
      </c>
      <c r="F849">
        <v>88.396699999999996</v>
      </c>
      <c r="G849">
        <v>2.7444000000000002</v>
      </c>
      <c r="H849">
        <v>91.141099999999994</v>
      </c>
      <c r="I849">
        <v>85.652299999999997</v>
      </c>
      <c r="J849">
        <v>91.295699999999997</v>
      </c>
      <c r="K849">
        <v>0.3478</v>
      </c>
      <c r="L849">
        <v>91.643500000000003</v>
      </c>
      <c r="M849">
        <v>90.947900000000004</v>
      </c>
      <c r="N849">
        <v>93.306700000000006</v>
      </c>
      <c r="O849">
        <v>3.2222</v>
      </c>
      <c r="P849">
        <v>96.528899999999993</v>
      </c>
      <c r="Q849">
        <v>90.084500000000006</v>
      </c>
    </row>
    <row r="850" spans="1:17" x14ac:dyDescent="0.3">
      <c r="A850" t="s">
        <v>4634</v>
      </c>
      <c r="B850">
        <v>62.862900000000003</v>
      </c>
      <c r="C850">
        <v>0.91839999999999999</v>
      </c>
      <c r="D850">
        <v>63.781300000000002</v>
      </c>
      <c r="E850">
        <v>61.944499999999998</v>
      </c>
      <c r="F850">
        <v>64.584999999999994</v>
      </c>
      <c r="G850">
        <v>0.72499999999999998</v>
      </c>
      <c r="H850">
        <v>65.31</v>
      </c>
      <c r="I850">
        <v>63.86</v>
      </c>
      <c r="J850">
        <v>55.388599999999997</v>
      </c>
      <c r="K850">
        <v>6.4127000000000001</v>
      </c>
      <c r="L850">
        <v>61.801299999999998</v>
      </c>
      <c r="M850">
        <v>48.975900000000003</v>
      </c>
      <c r="N850">
        <v>42.4617</v>
      </c>
      <c r="O850">
        <v>5.5282999999999998</v>
      </c>
      <c r="P850">
        <v>47.99</v>
      </c>
      <c r="Q850">
        <v>36.933399999999999</v>
      </c>
    </row>
    <row r="851" spans="1:17" x14ac:dyDescent="0.3">
      <c r="A851" t="s">
        <v>4635</v>
      </c>
      <c r="B851">
        <v>23.06</v>
      </c>
      <c r="C851">
        <v>0.69230000000000003</v>
      </c>
      <c r="D851">
        <v>23.752300000000002</v>
      </c>
      <c r="E851">
        <v>22.367699999999999</v>
      </c>
      <c r="F851">
        <v>26.864599999999999</v>
      </c>
      <c r="G851">
        <v>0.70909999999999995</v>
      </c>
      <c r="H851">
        <v>27.573699999999999</v>
      </c>
      <c r="I851">
        <v>26.1555</v>
      </c>
      <c r="J851">
        <v>27.4114</v>
      </c>
      <c r="K851">
        <v>3.6700000000000003E-2</v>
      </c>
      <c r="L851">
        <v>27.4481</v>
      </c>
      <c r="M851">
        <v>27.374700000000001</v>
      </c>
      <c r="N851">
        <v>28.063800000000001</v>
      </c>
      <c r="O851">
        <v>0.93300000000000005</v>
      </c>
      <c r="P851">
        <v>28.9968</v>
      </c>
      <c r="Q851">
        <v>27.130800000000001</v>
      </c>
    </row>
    <row r="852" spans="1:17" x14ac:dyDescent="0.3">
      <c r="A852" t="s">
        <v>4636</v>
      </c>
      <c r="B852">
        <v>34.199199999999998</v>
      </c>
      <c r="C852">
        <v>0.79879999999999995</v>
      </c>
      <c r="D852">
        <v>34.997999999999998</v>
      </c>
      <c r="E852">
        <v>33.400399999999998</v>
      </c>
      <c r="F852">
        <v>37.427300000000002</v>
      </c>
      <c r="G852">
        <v>1.6334</v>
      </c>
      <c r="H852">
        <v>39.060699999999997</v>
      </c>
      <c r="I852">
        <v>35.793900000000001</v>
      </c>
      <c r="J852">
        <v>42.852699999999999</v>
      </c>
      <c r="K852">
        <v>0.35210000000000002</v>
      </c>
      <c r="L852">
        <v>43.204799999999999</v>
      </c>
      <c r="M852">
        <v>42.500599999999999</v>
      </c>
      <c r="N852">
        <v>50.78</v>
      </c>
      <c r="O852">
        <v>5.0769000000000002</v>
      </c>
      <c r="P852">
        <v>55.856900000000003</v>
      </c>
      <c r="Q852">
        <v>45.703099999999999</v>
      </c>
    </row>
    <row r="853" spans="1:17" x14ac:dyDescent="0.3">
      <c r="A853" t="s">
        <v>4637</v>
      </c>
      <c r="B853">
        <v>78.6691</v>
      </c>
      <c r="C853">
        <v>0.6694</v>
      </c>
      <c r="D853">
        <v>79.338499999999996</v>
      </c>
      <c r="E853">
        <v>77.999700000000004</v>
      </c>
      <c r="F853">
        <v>55.471499999999999</v>
      </c>
      <c r="G853">
        <v>14.1434</v>
      </c>
      <c r="H853">
        <v>69.614900000000006</v>
      </c>
      <c r="I853">
        <v>41.328099999999999</v>
      </c>
      <c r="J853">
        <v>44.145000000000003</v>
      </c>
      <c r="K853">
        <v>0.35499999999999998</v>
      </c>
      <c r="L853">
        <v>44.5</v>
      </c>
      <c r="M853">
        <v>43.79</v>
      </c>
      <c r="N853">
        <v>57.113799999999998</v>
      </c>
      <c r="O853">
        <v>11.332800000000001</v>
      </c>
      <c r="P853">
        <v>68.446600000000004</v>
      </c>
      <c r="Q853">
        <v>45.780999999999999</v>
      </c>
    </row>
    <row r="854" spans="1:17" x14ac:dyDescent="0.3">
      <c r="A854" t="s">
        <v>4638</v>
      </c>
      <c r="B854">
        <v>49.195999999999998</v>
      </c>
      <c r="C854">
        <v>1.3648</v>
      </c>
      <c r="D854">
        <v>50.5608</v>
      </c>
      <c r="E854">
        <v>47.831200000000003</v>
      </c>
      <c r="F854">
        <v>42.641399999999997</v>
      </c>
      <c r="G854">
        <v>6.7388000000000003</v>
      </c>
      <c r="H854">
        <v>49.380200000000002</v>
      </c>
      <c r="I854">
        <v>35.9026</v>
      </c>
      <c r="J854">
        <v>51.674999999999997</v>
      </c>
      <c r="K854">
        <v>0.35499999999999998</v>
      </c>
      <c r="L854">
        <v>52.03</v>
      </c>
      <c r="M854">
        <v>51.32</v>
      </c>
      <c r="N854">
        <v>59.957099999999997</v>
      </c>
      <c r="O854">
        <v>7.4032999999999998</v>
      </c>
      <c r="P854">
        <v>67.360399999999998</v>
      </c>
      <c r="Q854">
        <v>52.553800000000003</v>
      </c>
    </row>
    <row r="855" spans="1:17" x14ac:dyDescent="0.3">
      <c r="A855" t="s">
        <v>4639</v>
      </c>
      <c r="B855">
        <v>160.16</v>
      </c>
      <c r="C855">
        <v>10.08</v>
      </c>
      <c r="D855">
        <v>170.24</v>
      </c>
      <c r="E855">
        <v>150.08000000000001</v>
      </c>
      <c r="F855">
        <v>131.84</v>
      </c>
      <c r="G855">
        <v>15.231999999999999</v>
      </c>
      <c r="H855">
        <v>147.072</v>
      </c>
      <c r="I855">
        <v>116.608</v>
      </c>
      <c r="J855">
        <v>103.41</v>
      </c>
      <c r="K855">
        <v>16.887699999999999</v>
      </c>
      <c r="L855">
        <v>120.29770000000001</v>
      </c>
      <c r="M855">
        <v>86.522300000000001</v>
      </c>
      <c r="N855">
        <v>96.713099999999997</v>
      </c>
      <c r="O855">
        <v>5.3704999999999998</v>
      </c>
      <c r="P855">
        <v>102.0836</v>
      </c>
      <c r="Q855">
        <v>91.342600000000004</v>
      </c>
    </row>
    <row r="856" spans="1:17" x14ac:dyDescent="0.3">
      <c r="A856" t="s">
        <v>4640</v>
      </c>
      <c r="B856">
        <v>92.194199999999995</v>
      </c>
      <c r="C856">
        <v>11.3819</v>
      </c>
      <c r="D856">
        <v>103.5761</v>
      </c>
      <c r="E856">
        <v>80.812299999999993</v>
      </c>
      <c r="F856">
        <v>79.812299999999993</v>
      </c>
      <c r="G856">
        <v>11.984400000000001</v>
      </c>
      <c r="H856">
        <v>91.796700000000001</v>
      </c>
      <c r="I856">
        <v>67.8279</v>
      </c>
      <c r="J856">
        <v>70.566199999999995</v>
      </c>
      <c r="K856">
        <v>0.40260000000000001</v>
      </c>
      <c r="L856">
        <v>70.968800000000002</v>
      </c>
      <c r="M856">
        <v>70.163600000000002</v>
      </c>
      <c r="N856">
        <v>82.716899999999995</v>
      </c>
      <c r="O856">
        <v>17.848600000000001</v>
      </c>
      <c r="P856">
        <v>100.5655</v>
      </c>
      <c r="Q856">
        <v>64.868300000000005</v>
      </c>
    </row>
    <row r="857" spans="1:17" x14ac:dyDescent="0.3">
      <c r="A857" t="s">
        <v>4641</v>
      </c>
      <c r="B857">
        <v>114.41540000000001</v>
      </c>
      <c r="C857">
        <v>24.395299999999999</v>
      </c>
      <c r="D857">
        <v>138.8107</v>
      </c>
      <c r="E857">
        <v>90.020099999999999</v>
      </c>
      <c r="F857">
        <v>135.2921</v>
      </c>
      <c r="G857">
        <v>13.3895</v>
      </c>
      <c r="H857">
        <v>148.6816</v>
      </c>
      <c r="I857">
        <v>121.90260000000001</v>
      </c>
      <c r="J857">
        <v>171.63800000000001</v>
      </c>
      <c r="K857">
        <v>48.633099999999999</v>
      </c>
      <c r="L857">
        <v>220.27109999999999</v>
      </c>
      <c r="M857">
        <v>123.00490000000001</v>
      </c>
      <c r="N857">
        <v>269.13170000000002</v>
      </c>
      <c r="O857">
        <v>54.422800000000002</v>
      </c>
      <c r="P857">
        <v>323.55450000000002</v>
      </c>
      <c r="Q857">
        <v>214.7089</v>
      </c>
    </row>
    <row r="858" spans="1:17" x14ac:dyDescent="0.3">
      <c r="A858" t="s">
        <v>4642</v>
      </c>
      <c r="B858">
        <v>590.64449999999999</v>
      </c>
      <c r="C858">
        <v>119.8134</v>
      </c>
      <c r="D858">
        <v>710.4579</v>
      </c>
      <c r="E858">
        <v>470.83109999999999</v>
      </c>
      <c r="F858">
        <v>544.45439999999996</v>
      </c>
      <c r="G858">
        <v>220.97909999999999</v>
      </c>
      <c r="H858">
        <v>765.43349999999998</v>
      </c>
      <c r="I858">
        <v>323.4753</v>
      </c>
      <c r="J858">
        <v>682.51530000000002</v>
      </c>
      <c r="K858">
        <v>176.77209999999999</v>
      </c>
      <c r="L858">
        <v>859.28740000000005</v>
      </c>
      <c r="M858">
        <v>505.7432</v>
      </c>
      <c r="N858">
        <v>582.59230000000002</v>
      </c>
      <c r="O858">
        <v>70.151399999999995</v>
      </c>
      <c r="P858">
        <v>652.74369999999999</v>
      </c>
      <c r="Q858">
        <v>512.44090000000006</v>
      </c>
    </row>
    <row r="859" spans="1:17" x14ac:dyDescent="0.3">
      <c r="A859" t="s">
        <v>4643</v>
      </c>
      <c r="B859">
        <v>93.612899999999996</v>
      </c>
      <c r="C859">
        <v>3.5449000000000002</v>
      </c>
      <c r="D859">
        <v>97.157799999999995</v>
      </c>
      <c r="E859">
        <v>90.067999999999998</v>
      </c>
      <c r="F859">
        <v>88.92</v>
      </c>
      <c r="G859">
        <v>7.4771000000000001</v>
      </c>
      <c r="H859">
        <v>96.397099999999995</v>
      </c>
      <c r="I859">
        <v>81.442899999999995</v>
      </c>
      <c r="J859">
        <v>96.268600000000006</v>
      </c>
      <c r="K859">
        <v>0.8206</v>
      </c>
      <c r="L859">
        <v>97.089200000000005</v>
      </c>
      <c r="M859">
        <v>95.447999999999993</v>
      </c>
      <c r="N859">
        <v>100.6567</v>
      </c>
      <c r="O859">
        <v>3.4043999999999999</v>
      </c>
      <c r="P859">
        <v>104.0611</v>
      </c>
      <c r="Q859">
        <v>97.252300000000005</v>
      </c>
    </row>
    <row r="860" spans="1:17" x14ac:dyDescent="0.3">
      <c r="A860" t="s">
        <v>4644</v>
      </c>
      <c r="B860">
        <v>84.763800000000003</v>
      </c>
      <c r="C860">
        <v>1.0547</v>
      </c>
      <c r="D860">
        <v>85.8185</v>
      </c>
      <c r="E860">
        <v>83.709100000000007</v>
      </c>
      <c r="F860">
        <v>87.050799999999995</v>
      </c>
      <c r="G860">
        <v>1.0840000000000001</v>
      </c>
      <c r="H860">
        <v>88.134799999999998</v>
      </c>
      <c r="I860">
        <v>85.966800000000006</v>
      </c>
      <c r="J860">
        <v>88.077699999999993</v>
      </c>
      <c r="K860">
        <v>0.35289999999999999</v>
      </c>
      <c r="L860">
        <v>88.430599999999998</v>
      </c>
      <c r="M860">
        <v>87.724800000000002</v>
      </c>
      <c r="N860">
        <v>87.75</v>
      </c>
      <c r="O860">
        <v>0</v>
      </c>
      <c r="P860">
        <v>87.75</v>
      </c>
      <c r="Q860">
        <v>87.75</v>
      </c>
    </row>
    <row r="861" spans="1:17" x14ac:dyDescent="0.3">
      <c r="A861" t="s">
        <v>4645</v>
      </c>
      <c r="B861">
        <v>58.603299999999997</v>
      </c>
      <c r="C861">
        <v>0.89480000000000004</v>
      </c>
      <c r="D861">
        <v>59.498100000000001</v>
      </c>
      <c r="E861">
        <v>57.708500000000001</v>
      </c>
      <c r="F861">
        <v>58.773099999999999</v>
      </c>
      <c r="G861">
        <v>0.82840000000000003</v>
      </c>
      <c r="H861">
        <v>59.601500000000001</v>
      </c>
      <c r="I861">
        <v>57.944699999999997</v>
      </c>
      <c r="J861">
        <v>59.559199999999997</v>
      </c>
      <c r="K861">
        <v>0.26840000000000003</v>
      </c>
      <c r="L861">
        <v>59.827599999999997</v>
      </c>
      <c r="M861">
        <v>59.290799999999997</v>
      </c>
      <c r="N861">
        <v>59.31</v>
      </c>
      <c r="O861">
        <v>0</v>
      </c>
      <c r="P861">
        <v>59.31</v>
      </c>
      <c r="Q861">
        <v>59.31</v>
      </c>
    </row>
    <row r="862" spans="1:17" x14ac:dyDescent="0.3">
      <c r="A862" t="s">
        <v>4646</v>
      </c>
      <c r="B862">
        <v>490.58539999999999</v>
      </c>
      <c r="C862">
        <v>141.99199999999999</v>
      </c>
      <c r="D862">
        <v>632.57740000000001</v>
      </c>
      <c r="E862">
        <v>348.59339999999997</v>
      </c>
      <c r="F862">
        <v>404.95600000000002</v>
      </c>
      <c r="G862">
        <v>182.00319999999999</v>
      </c>
      <c r="H862">
        <v>586.95920000000001</v>
      </c>
      <c r="I862">
        <v>222.9528</v>
      </c>
      <c r="J862">
        <v>341.71199999999999</v>
      </c>
      <c r="K862">
        <v>49.041200000000003</v>
      </c>
      <c r="L862">
        <v>390.75319999999999</v>
      </c>
      <c r="M862">
        <v>292.67079999999999</v>
      </c>
      <c r="N862">
        <v>298.1816</v>
      </c>
      <c r="O862">
        <v>90.043999999999997</v>
      </c>
      <c r="P862">
        <v>388.22559999999999</v>
      </c>
      <c r="Q862">
        <v>208.13759999999999</v>
      </c>
    </row>
    <row r="863" spans="1:17" x14ac:dyDescent="0.3">
      <c r="A863" t="s">
        <v>4647</v>
      </c>
      <c r="B863">
        <v>174.62</v>
      </c>
      <c r="C863">
        <v>15.174300000000001</v>
      </c>
      <c r="D863">
        <v>189.79429999999999</v>
      </c>
      <c r="E863">
        <v>159.44569999999999</v>
      </c>
      <c r="F863">
        <v>155.5779</v>
      </c>
      <c r="G863">
        <v>21.686800000000002</v>
      </c>
      <c r="H863">
        <v>177.2647</v>
      </c>
      <c r="I863">
        <v>133.89109999999999</v>
      </c>
      <c r="J863">
        <v>170.82079999999999</v>
      </c>
      <c r="K863">
        <v>0.26840000000000003</v>
      </c>
      <c r="L863">
        <v>171.08920000000001</v>
      </c>
      <c r="M863">
        <v>170.55240000000001</v>
      </c>
      <c r="N863">
        <v>170.53</v>
      </c>
      <c r="O863">
        <v>0</v>
      </c>
      <c r="P863">
        <v>170.53</v>
      </c>
      <c r="Q863">
        <v>170.53</v>
      </c>
    </row>
    <row r="864" spans="1:17" x14ac:dyDescent="0.3">
      <c r="A864" t="s">
        <v>4648</v>
      </c>
      <c r="B864">
        <v>106.2282</v>
      </c>
      <c r="C864">
        <v>35.763800000000003</v>
      </c>
      <c r="D864">
        <v>141.99199999999999</v>
      </c>
      <c r="E864">
        <v>70.464399999999998</v>
      </c>
      <c r="F864">
        <v>141.3586</v>
      </c>
      <c r="G864">
        <v>20.066700000000001</v>
      </c>
      <c r="H864">
        <v>161.42529999999999</v>
      </c>
      <c r="I864">
        <v>121.2919</v>
      </c>
      <c r="J864">
        <v>148.14080000000001</v>
      </c>
      <c r="K864">
        <v>0.26840000000000003</v>
      </c>
      <c r="L864">
        <v>148.4092</v>
      </c>
      <c r="M864">
        <v>147.8724</v>
      </c>
      <c r="N864">
        <v>141.09229999999999</v>
      </c>
      <c r="O864">
        <v>6.2378999999999998</v>
      </c>
      <c r="P864">
        <v>147.33019999999999</v>
      </c>
      <c r="Q864">
        <v>134.8544</v>
      </c>
    </row>
    <row r="865" spans="1:17" x14ac:dyDescent="0.3">
      <c r="A865" t="s">
        <v>4649</v>
      </c>
      <c r="B865">
        <v>65.951099999999997</v>
      </c>
      <c r="C865">
        <v>18.247900000000001</v>
      </c>
      <c r="D865">
        <v>84.198999999999998</v>
      </c>
      <c r="E865">
        <v>47.703200000000002</v>
      </c>
      <c r="F865">
        <v>82.581500000000005</v>
      </c>
      <c r="G865">
        <v>2.5114999999999998</v>
      </c>
      <c r="H865">
        <v>85.093000000000004</v>
      </c>
      <c r="I865">
        <v>80.069999999999993</v>
      </c>
      <c r="J865">
        <v>77.14</v>
      </c>
      <c r="K865">
        <v>0</v>
      </c>
      <c r="L865">
        <v>77.14</v>
      </c>
      <c r="M865">
        <v>77.14</v>
      </c>
      <c r="N865">
        <v>73.951499999999996</v>
      </c>
      <c r="O865">
        <v>5.3959000000000001</v>
      </c>
      <c r="P865">
        <v>79.347399999999993</v>
      </c>
      <c r="Q865">
        <v>68.555599999999998</v>
      </c>
    </row>
    <row r="866" spans="1:17" x14ac:dyDescent="0.3">
      <c r="A866" t="s">
        <v>4650</v>
      </c>
      <c r="B866">
        <v>46.045000000000002</v>
      </c>
      <c r="C866">
        <v>10.282999999999999</v>
      </c>
      <c r="D866">
        <v>56.328000000000003</v>
      </c>
      <c r="E866">
        <v>35.762</v>
      </c>
      <c r="F866">
        <v>52.953099999999999</v>
      </c>
      <c r="G866">
        <v>2.1032999999999999</v>
      </c>
      <c r="H866">
        <v>55.056399999999996</v>
      </c>
      <c r="I866">
        <v>50.849800000000002</v>
      </c>
      <c r="J866">
        <v>61.313800000000001</v>
      </c>
      <c r="K866">
        <v>2.7422</v>
      </c>
      <c r="L866">
        <v>64.055999999999997</v>
      </c>
      <c r="M866">
        <v>58.571599999999997</v>
      </c>
      <c r="N866">
        <v>66.180800000000005</v>
      </c>
      <c r="O866">
        <v>1.4996</v>
      </c>
      <c r="P866">
        <v>67.680400000000006</v>
      </c>
      <c r="Q866">
        <v>64.681200000000004</v>
      </c>
    </row>
    <row r="867" spans="1:17" x14ac:dyDescent="0.3">
      <c r="A867" t="s">
        <v>4651</v>
      </c>
      <c r="B867">
        <v>114.38</v>
      </c>
      <c r="C867">
        <v>0</v>
      </c>
      <c r="D867">
        <v>114.38</v>
      </c>
      <c r="E867">
        <v>114.38</v>
      </c>
      <c r="F867">
        <v>123.0338</v>
      </c>
      <c r="G867">
        <v>2.3734999999999999</v>
      </c>
      <c r="H867">
        <v>125.40730000000001</v>
      </c>
      <c r="I867">
        <v>120.66030000000001</v>
      </c>
      <c r="J867">
        <v>123.5654</v>
      </c>
      <c r="K867">
        <v>0.40189999999999998</v>
      </c>
      <c r="L867">
        <v>123.96729999999999</v>
      </c>
      <c r="M867">
        <v>123.1635</v>
      </c>
      <c r="N867">
        <v>123.13</v>
      </c>
      <c r="O867">
        <v>0</v>
      </c>
      <c r="P867">
        <v>123.13</v>
      </c>
      <c r="Q867">
        <v>123.13</v>
      </c>
    </row>
    <row r="868" spans="1:17" x14ac:dyDescent="0.3">
      <c r="A868" t="s">
        <v>4652</v>
      </c>
      <c r="F868">
        <v>239.69</v>
      </c>
      <c r="G868">
        <v>21.507300000000001</v>
      </c>
      <c r="H868">
        <v>261.19729999999998</v>
      </c>
      <c r="I868">
        <v>218.18270000000001</v>
      </c>
      <c r="J868">
        <v>236.47149999999999</v>
      </c>
      <c r="K868">
        <v>22.2026</v>
      </c>
      <c r="L868">
        <v>258.67410000000001</v>
      </c>
      <c r="M868">
        <v>214.2689</v>
      </c>
      <c r="N868">
        <v>231.09309999999999</v>
      </c>
      <c r="O868">
        <v>21.294</v>
      </c>
      <c r="P868">
        <v>252.3871</v>
      </c>
      <c r="Q868">
        <v>209.79910000000001</v>
      </c>
    </row>
    <row r="869" spans="1:17" x14ac:dyDescent="0.3">
      <c r="A869" t="s">
        <v>4654</v>
      </c>
      <c r="B869">
        <v>97.06</v>
      </c>
      <c r="C869">
        <v>26.463999999999999</v>
      </c>
      <c r="D869">
        <v>123.524</v>
      </c>
      <c r="E869">
        <v>70.596000000000004</v>
      </c>
      <c r="F869">
        <v>88.627700000000004</v>
      </c>
      <c r="G869">
        <v>11.9588</v>
      </c>
      <c r="H869">
        <v>100.5865</v>
      </c>
      <c r="I869">
        <v>76.668899999999994</v>
      </c>
      <c r="J869">
        <v>98.735699999999994</v>
      </c>
      <c r="K869">
        <v>23.306899999999999</v>
      </c>
      <c r="L869">
        <v>122.04259999999999</v>
      </c>
      <c r="M869">
        <v>75.428799999999995</v>
      </c>
      <c r="N869">
        <v>89.396699999999996</v>
      </c>
      <c r="O869">
        <v>3.0177999999999998</v>
      </c>
      <c r="P869">
        <v>92.414500000000004</v>
      </c>
      <c r="Q869">
        <v>86.378900000000002</v>
      </c>
    </row>
    <row r="870" spans="1:17" x14ac:dyDescent="0.3">
      <c r="A870" t="s">
        <v>4655</v>
      </c>
      <c r="B870">
        <v>35.56</v>
      </c>
      <c r="C870">
        <v>0</v>
      </c>
      <c r="D870">
        <v>35.56</v>
      </c>
      <c r="E870">
        <v>35.56</v>
      </c>
      <c r="F870">
        <v>35.909999999999997</v>
      </c>
      <c r="G870">
        <v>0.56000000000000005</v>
      </c>
      <c r="H870">
        <v>36.47</v>
      </c>
      <c r="I870">
        <v>35.35</v>
      </c>
      <c r="J870">
        <v>40.232500000000002</v>
      </c>
      <c r="K870">
        <v>6.4538000000000002</v>
      </c>
      <c r="L870">
        <v>46.686300000000003</v>
      </c>
      <c r="M870">
        <v>33.778700000000001</v>
      </c>
      <c r="N870">
        <v>27.892499999999998</v>
      </c>
      <c r="O870">
        <v>10.8062</v>
      </c>
      <c r="P870">
        <v>38.698700000000002</v>
      </c>
      <c r="Q870">
        <v>17.086300000000001</v>
      </c>
    </row>
    <row r="871" spans="1:17" x14ac:dyDescent="0.3">
      <c r="A871" t="s">
        <v>3769</v>
      </c>
      <c r="B871">
        <v>145.57249999999999</v>
      </c>
      <c r="C871">
        <v>107.8152</v>
      </c>
      <c r="D871">
        <v>253.3877</v>
      </c>
      <c r="E871">
        <v>37.757300000000001</v>
      </c>
      <c r="F871">
        <v>263.25439999999998</v>
      </c>
      <c r="G871">
        <v>150.0651</v>
      </c>
      <c r="H871">
        <v>413.31950000000001</v>
      </c>
      <c r="I871">
        <v>113.1893</v>
      </c>
      <c r="J871">
        <v>254.1404</v>
      </c>
      <c r="K871">
        <v>118.1888</v>
      </c>
      <c r="L871">
        <v>372.32920000000001</v>
      </c>
      <c r="M871">
        <v>135.95160000000001</v>
      </c>
      <c r="N871">
        <v>308.75060000000002</v>
      </c>
      <c r="O871">
        <v>125.75700000000001</v>
      </c>
      <c r="P871">
        <v>434.50760000000002</v>
      </c>
      <c r="Q871">
        <v>182.99359999999999</v>
      </c>
    </row>
    <row r="872" spans="1:17" x14ac:dyDescent="0.3">
      <c r="A872" t="s">
        <v>4656</v>
      </c>
      <c r="B872">
        <v>105.08</v>
      </c>
      <c r="C872">
        <v>0</v>
      </c>
      <c r="D872">
        <v>105.08</v>
      </c>
      <c r="E872">
        <v>105.08</v>
      </c>
      <c r="F872">
        <v>65.58</v>
      </c>
      <c r="G872">
        <v>0.71430000000000005</v>
      </c>
      <c r="H872">
        <v>66.294300000000007</v>
      </c>
      <c r="I872">
        <v>64.865700000000004</v>
      </c>
      <c r="J872">
        <v>66.83</v>
      </c>
      <c r="K872">
        <v>0</v>
      </c>
      <c r="L872">
        <v>66.83</v>
      </c>
      <c r="M872">
        <v>66.83</v>
      </c>
    </row>
    <row r="873" spans="1:17" x14ac:dyDescent="0.3">
      <c r="A873" t="s">
        <v>4657</v>
      </c>
      <c r="B873">
        <v>103.3467</v>
      </c>
      <c r="C873">
        <v>62.617800000000003</v>
      </c>
      <c r="D873">
        <v>165.96449999999999</v>
      </c>
      <c r="E873">
        <v>40.728900000000003</v>
      </c>
      <c r="F873">
        <v>138.38290000000001</v>
      </c>
      <c r="G873">
        <v>38.109000000000002</v>
      </c>
      <c r="H873">
        <v>176.49189999999999</v>
      </c>
      <c r="I873">
        <v>100.2739</v>
      </c>
      <c r="J873">
        <v>128.07640000000001</v>
      </c>
      <c r="K873">
        <v>35.801099999999998</v>
      </c>
      <c r="L873">
        <v>163.8775</v>
      </c>
      <c r="M873">
        <v>92.275300000000001</v>
      </c>
      <c r="N873">
        <v>108.5177</v>
      </c>
      <c r="O873">
        <v>18.518000000000001</v>
      </c>
      <c r="P873">
        <v>127.03570000000001</v>
      </c>
      <c r="Q873">
        <v>89.999700000000004</v>
      </c>
    </row>
    <row r="874" spans="1:17" x14ac:dyDescent="0.3">
      <c r="A874" t="s">
        <v>4658</v>
      </c>
      <c r="B874">
        <v>196.488</v>
      </c>
      <c r="C874">
        <v>30.8672</v>
      </c>
      <c r="D874">
        <v>227.3552</v>
      </c>
      <c r="E874">
        <v>165.6208</v>
      </c>
      <c r="F874">
        <v>204.1046</v>
      </c>
      <c r="G874">
        <v>17.391500000000001</v>
      </c>
      <c r="H874">
        <v>221.49610000000001</v>
      </c>
      <c r="I874">
        <v>186.7131</v>
      </c>
      <c r="J874">
        <v>213.97229999999999</v>
      </c>
      <c r="K874">
        <v>0.35289999999999999</v>
      </c>
      <c r="L874">
        <v>214.3252</v>
      </c>
      <c r="M874">
        <v>213.61940000000001</v>
      </c>
      <c r="N874">
        <v>206.13059999999999</v>
      </c>
      <c r="O874">
        <v>21.467700000000001</v>
      </c>
      <c r="P874">
        <v>227.59829999999999</v>
      </c>
      <c r="Q874">
        <v>184.66290000000001</v>
      </c>
    </row>
    <row r="875" spans="1:17" x14ac:dyDescent="0.3">
      <c r="A875" t="s">
        <v>4659</v>
      </c>
      <c r="B875">
        <v>45</v>
      </c>
      <c r="C875">
        <v>0</v>
      </c>
      <c r="D875">
        <v>45</v>
      </c>
      <c r="E875">
        <v>45</v>
      </c>
      <c r="F875">
        <v>49.41</v>
      </c>
      <c r="G875">
        <v>0.77139999999999997</v>
      </c>
      <c r="H875">
        <v>50.181399999999996</v>
      </c>
      <c r="I875">
        <v>48.638599999999997</v>
      </c>
      <c r="J875">
        <v>52.942900000000002</v>
      </c>
      <c r="K875">
        <v>1.2473000000000001</v>
      </c>
      <c r="L875">
        <v>54.190199999999997</v>
      </c>
      <c r="M875">
        <v>51.695599999999999</v>
      </c>
      <c r="N875">
        <v>53.69</v>
      </c>
      <c r="O875">
        <v>0</v>
      </c>
      <c r="P875">
        <v>53.69</v>
      </c>
      <c r="Q875">
        <v>53.69</v>
      </c>
    </row>
    <row r="876" spans="1:17" x14ac:dyDescent="0.3">
      <c r="A876" t="s">
        <v>4660</v>
      </c>
      <c r="B876">
        <v>343.65</v>
      </c>
      <c r="C876">
        <v>0</v>
      </c>
      <c r="D876">
        <v>343.65</v>
      </c>
      <c r="E876">
        <v>343.65</v>
      </c>
      <c r="F876">
        <v>414.09199999999998</v>
      </c>
      <c r="G876">
        <v>119.4379</v>
      </c>
      <c r="H876">
        <v>533.5299</v>
      </c>
      <c r="I876">
        <v>294.65410000000003</v>
      </c>
      <c r="J876">
        <v>502.54199999999997</v>
      </c>
      <c r="K876">
        <v>107.4072</v>
      </c>
      <c r="L876">
        <v>609.94920000000002</v>
      </c>
      <c r="M876">
        <v>395.13479999999998</v>
      </c>
      <c r="N876">
        <v>578.12850000000003</v>
      </c>
      <c r="O876">
        <v>4.0141</v>
      </c>
      <c r="P876">
        <v>582.14260000000002</v>
      </c>
      <c r="Q876">
        <v>574.11440000000005</v>
      </c>
    </row>
    <row r="877" spans="1:17" x14ac:dyDescent="0.3">
      <c r="A877" t="s">
        <v>4661</v>
      </c>
      <c r="B877">
        <v>294.66000000000003</v>
      </c>
      <c r="C877">
        <v>0</v>
      </c>
      <c r="D877">
        <v>294.66000000000003</v>
      </c>
      <c r="E877">
        <v>294.66000000000003</v>
      </c>
      <c r="F877">
        <v>295.3646</v>
      </c>
      <c r="G877">
        <v>0.97560000000000002</v>
      </c>
      <c r="H877">
        <v>296.34019999999998</v>
      </c>
      <c r="I877">
        <v>294.38900000000001</v>
      </c>
      <c r="J877">
        <v>299.95690000000002</v>
      </c>
      <c r="K877">
        <v>4.9537000000000004</v>
      </c>
      <c r="L877">
        <v>304.91059999999999</v>
      </c>
      <c r="M877">
        <v>295.00319999999999</v>
      </c>
      <c r="N877">
        <v>327.93150000000003</v>
      </c>
      <c r="O877">
        <v>15.9153</v>
      </c>
      <c r="P877">
        <v>343.84679999999997</v>
      </c>
      <c r="Q877">
        <v>312.01620000000003</v>
      </c>
    </row>
    <row r="878" spans="1:17" x14ac:dyDescent="0.3">
      <c r="A878" t="s">
        <v>4662</v>
      </c>
      <c r="B878">
        <v>65.44</v>
      </c>
      <c r="C878">
        <v>0</v>
      </c>
      <c r="D878">
        <v>65.44</v>
      </c>
      <c r="E878">
        <v>65.44</v>
      </c>
      <c r="F878">
        <v>63.130800000000001</v>
      </c>
      <c r="G878">
        <v>1.3484</v>
      </c>
      <c r="H878">
        <v>64.479200000000006</v>
      </c>
      <c r="I878">
        <v>61.782400000000003</v>
      </c>
      <c r="J878">
        <v>58.165399999999998</v>
      </c>
      <c r="K878">
        <v>1.8789</v>
      </c>
      <c r="L878">
        <v>60.0443</v>
      </c>
      <c r="M878">
        <v>56.286499999999997</v>
      </c>
      <c r="N878">
        <v>58.959200000000003</v>
      </c>
      <c r="O878">
        <v>2.5945999999999998</v>
      </c>
      <c r="P878">
        <v>61.553800000000003</v>
      </c>
      <c r="Q878">
        <v>56.364600000000003</v>
      </c>
    </row>
    <row r="879" spans="1:17" x14ac:dyDescent="0.3">
      <c r="A879" t="s">
        <v>4663</v>
      </c>
      <c r="F879">
        <v>187.19</v>
      </c>
      <c r="G879">
        <v>42.53</v>
      </c>
      <c r="H879">
        <v>229.72</v>
      </c>
      <c r="I879">
        <v>144.66</v>
      </c>
      <c r="J879">
        <v>109.2908</v>
      </c>
      <c r="K879">
        <v>31.543900000000001</v>
      </c>
      <c r="L879">
        <v>140.8347</v>
      </c>
      <c r="M879">
        <v>77.746899999999997</v>
      </c>
      <c r="N879">
        <v>79.582099999999997</v>
      </c>
      <c r="O879">
        <v>0.89600000000000002</v>
      </c>
      <c r="P879">
        <v>80.478099999999998</v>
      </c>
      <c r="Q879">
        <v>78.686099999999996</v>
      </c>
    </row>
    <row r="880" spans="1:17" x14ac:dyDescent="0.3">
      <c r="A880" t="s">
        <v>4664</v>
      </c>
      <c r="B880">
        <v>54.28</v>
      </c>
      <c r="C880">
        <v>0</v>
      </c>
      <c r="D880">
        <v>54.28</v>
      </c>
      <c r="E880">
        <v>54.28</v>
      </c>
      <c r="F880">
        <v>61.787999999999997</v>
      </c>
      <c r="G880">
        <v>12.0128</v>
      </c>
      <c r="H880">
        <v>73.800799999999995</v>
      </c>
      <c r="I880">
        <v>49.775199999999998</v>
      </c>
      <c r="J880">
        <v>62.08</v>
      </c>
      <c r="K880">
        <v>0</v>
      </c>
      <c r="L880">
        <v>62.08</v>
      </c>
      <c r="M880">
        <v>62.08</v>
      </c>
      <c r="N880">
        <v>65.581400000000002</v>
      </c>
      <c r="O880">
        <v>6.0023999999999997</v>
      </c>
      <c r="P880">
        <v>71.583799999999997</v>
      </c>
      <c r="Q880">
        <v>59.579000000000001</v>
      </c>
    </row>
    <row r="881" spans="1:17" x14ac:dyDescent="0.3">
      <c r="A881" t="s">
        <v>4665</v>
      </c>
      <c r="B881">
        <v>79.02</v>
      </c>
      <c r="C881">
        <v>0</v>
      </c>
      <c r="D881">
        <v>79.02</v>
      </c>
      <c r="E881">
        <v>79.02</v>
      </c>
      <c r="F881">
        <v>96.996700000000004</v>
      </c>
      <c r="G881">
        <v>17.7211</v>
      </c>
      <c r="H881">
        <v>114.7178</v>
      </c>
      <c r="I881">
        <v>79.275599999999997</v>
      </c>
      <c r="J881">
        <v>89.98</v>
      </c>
      <c r="K881">
        <v>0</v>
      </c>
      <c r="L881">
        <v>89.98</v>
      </c>
      <c r="M881">
        <v>89.98</v>
      </c>
      <c r="N881">
        <v>89.98</v>
      </c>
      <c r="O881">
        <v>0</v>
      </c>
      <c r="P881">
        <v>89.98</v>
      </c>
      <c r="Q881">
        <v>89.98</v>
      </c>
    </row>
    <row r="882" spans="1:17" x14ac:dyDescent="0.3">
      <c r="A882" t="s">
        <v>4666</v>
      </c>
      <c r="B882">
        <v>60.42</v>
      </c>
      <c r="C882">
        <v>0</v>
      </c>
      <c r="D882">
        <v>60.42</v>
      </c>
      <c r="E882">
        <v>60.42</v>
      </c>
      <c r="F882">
        <v>61.124600000000001</v>
      </c>
      <c r="G882">
        <v>0.97560000000000002</v>
      </c>
      <c r="H882">
        <v>62.100200000000001</v>
      </c>
      <c r="I882">
        <v>60.149000000000001</v>
      </c>
      <c r="J882">
        <v>60.617899999999999</v>
      </c>
      <c r="K882">
        <v>6.8654000000000002</v>
      </c>
      <c r="L882">
        <v>67.4833</v>
      </c>
      <c r="M882">
        <v>53.752499999999998</v>
      </c>
      <c r="N882">
        <v>74.56</v>
      </c>
      <c r="O882">
        <v>0</v>
      </c>
      <c r="P882">
        <v>74.56</v>
      </c>
      <c r="Q882">
        <v>74.56</v>
      </c>
    </row>
    <row r="883" spans="1:17" x14ac:dyDescent="0.3">
      <c r="A883" t="s">
        <v>4667</v>
      </c>
      <c r="F883">
        <v>587.64210000000003</v>
      </c>
      <c r="G883">
        <v>76.564899999999994</v>
      </c>
      <c r="H883">
        <v>664.20699999999999</v>
      </c>
      <c r="I883">
        <v>511.0772</v>
      </c>
      <c r="J883">
        <v>575.71789999999999</v>
      </c>
      <c r="K883">
        <v>86.314800000000005</v>
      </c>
      <c r="L883">
        <v>662.03269999999998</v>
      </c>
      <c r="M883">
        <v>489.40309999999999</v>
      </c>
      <c r="N883">
        <v>616.02790000000005</v>
      </c>
      <c r="O883">
        <v>84.845399999999998</v>
      </c>
      <c r="P883">
        <v>700.87329999999997</v>
      </c>
      <c r="Q883">
        <v>531.1825</v>
      </c>
    </row>
    <row r="884" spans="1:17" x14ac:dyDescent="0.3">
      <c r="A884" t="s">
        <v>4668</v>
      </c>
      <c r="F884">
        <v>324.31259999999997</v>
      </c>
      <c r="G884">
        <v>192.1909</v>
      </c>
      <c r="H884">
        <v>516.50350000000003</v>
      </c>
      <c r="I884">
        <v>132.1217</v>
      </c>
      <c r="J884">
        <v>625.13919999999996</v>
      </c>
      <c r="K884">
        <v>41.080500000000001</v>
      </c>
      <c r="L884">
        <v>666.21969999999999</v>
      </c>
      <c r="M884">
        <v>584.05870000000004</v>
      </c>
      <c r="N884">
        <v>575.0308</v>
      </c>
      <c r="O884">
        <v>17.857299999999999</v>
      </c>
      <c r="P884">
        <v>592.88810000000001</v>
      </c>
      <c r="Q884">
        <v>557.17349999999999</v>
      </c>
    </row>
    <row r="885" spans="1:17" x14ac:dyDescent="0.3">
      <c r="A885" t="s">
        <v>3523</v>
      </c>
      <c r="F885">
        <v>84.739099999999993</v>
      </c>
      <c r="G885">
        <v>4.1445999999999996</v>
      </c>
      <c r="H885">
        <v>88.883700000000005</v>
      </c>
      <c r="I885">
        <v>80.594499999999996</v>
      </c>
      <c r="J885">
        <v>56.605400000000003</v>
      </c>
      <c r="K885">
        <v>4.1425999999999998</v>
      </c>
      <c r="L885">
        <v>60.747999999999998</v>
      </c>
      <c r="M885">
        <v>52.462800000000001</v>
      </c>
      <c r="N885">
        <v>55.108600000000003</v>
      </c>
      <c r="O885">
        <v>8.7706</v>
      </c>
      <c r="P885">
        <v>63.879199999999997</v>
      </c>
      <c r="Q885">
        <v>46.338000000000001</v>
      </c>
    </row>
    <row r="886" spans="1:17" x14ac:dyDescent="0.3">
      <c r="A886" t="s">
        <v>3869</v>
      </c>
      <c r="F886">
        <v>51.475000000000001</v>
      </c>
      <c r="G886">
        <v>25.577000000000002</v>
      </c>
      <c r="H886">
        <v>77.052000000000007</v>
      </c>
      <c r="I886">
        <v>25.898</v>
      </c>
      <c r="J886">
        <v>41.329300000000003</v>
      </c>
      <c r="K886">
        <v>11.825799999999999</v>
      </c>
      <c r="L886">
        <v>53.155099999999997</v>
      </c>
      <c r="M886">
        <v>29.503499999999999</v>
      </c>
      <c r="N886">
        <v>41.019199999999998</v>
      </c>
      <c r="O886">
        <v>7.3093000000000004</v>
      </c>
      <c r="P886">
        <v>48.328499999999998</v>
      </c>
      <c r="Q886">
        <v>33.709899999999998</v>
      </c>
    </row>
    <row r="887" spans="1:17" x14ac:dyDescent="0.3">
      <c r="A887" t="s">
        <v>3872</v>
      </c>
      <c r="F887">
        <v>34.07</v>
      </c>
      <c r="G887">
        <v>0.56000000000000005</v>
      </c>
      <c r="H887">
        <v>34.630000000000003</v>
      </c>
      <c r="I887">
        <v>33.51</v>
      </c>
      <c r="J887">
        <v>37.293799999999997</v>
      </c>
      <c r="K887">
        <v>3.5114999999999998</v>
      </c>
      <c r="L887">
        <v>40.805300000000003</v>
      </c>
      <c r="M887">
        <v>33.782299999999999</v>
      </c>
      <c r="N887">
        <v>48.4</v>
      </c>
      <c r="O887">
        <v>0</v>
      </c>
      <c r="P887">
        <v>48.4</v>
      </c>
      <c r="Q887">
        <v>48.4</v>
      </c>
    </row>
    <row r="888" spans="1:17" x14ac:dyDescent="0.3">
      <c r="A888" t="s">
        <v>4672</v>
      </c>
      <c r="F888">
        <v>78.433300000000003</v>
      </c>
      <c r="G888">
        <v>14.0167</v>
      </c>
      <c r="H888">
        <v>92.45</v>
      </c>
      <c r="I888">
        <v>64.416600000000003</v>
      </c>
      <c r="J888">
        <v>92.08</v>
      </c>
      <c r="K888">
        <v>0.37</v>
      </c>
      <c r="L888">
        <v>92.45</v>
      </c>
      <c r="M888">
        <v>91.71</v>
      </c>
      <c r="N888">
        <v>72.812899999999999</v>
      </c>
      <c r="O888">
        <v>5.3992000000000004</v>
      </c>
      <c r="P888">
        <v>78.212100000000007</v>
      </c>
      <c r="Q888">
        <v>67.413700000000006</v>
      </c>
    </row>
    <row r="889" spans="1:17" x14ac:dyDescent="0.3">
      <c r="A889" t="s">
        <v>4673</v>
      </c>
      <c r="F889">
        <v>103.248</v>
      </c>
      <c r="G889">
        <v>21.1568</v>
      </c>
      <c r="H889">
        <v>124.40479999999999</v>
      </c>
      <c r="I889">
        <v>82.091200000000001</v>
      </c>
      <c r="J889">
        <v>101.1529</v>
      </c>
      <c r="K889">
        <v>19.119199999999999</v>
      </c>
      <c r="L889">
        <v>120.27209999999999</v>
      </c>
      <c r="M889">
        <v>82.033699999999996</v>
      </c>
      <c r="N889">
        <v>114.06619999999999</v>
      </c>
      <c r="O889">
        <v>37.024900000000002</v>
      </c>
      <c r="P889">
        <v>151.09110000000001</v>
      </c>
      <c r="Q889">
        <v>77.041300000000007</v>
      </c>
    </row>
    <row r="890" spans="1:17" x14ac:dyDescent="0.3">
      <c r="A890" t="s">
        <v>3162</v>
      </c>
      <c r="F890">
        <v>57.694499999999998</v>
      </c>
      <c r="G890">
        <v>2.3797000000000001</v>
      </c>
      <c r="H890">
        <v>60.074199999999998</v>
      </c>
      <c r="I890">
        <v>55.314799999999998</v>
      </c>
      <c r="J890">
        <v>59.556199999999997</v>
      </c>
      <c r="K890">
        <v>0.49530000000000002</v>
      </c>
      <c r="L890">
        <v>60.051499999999997</v>
      </c>
      <c r="M890">
        <v>59.060899999999997</v>
      </c>
      <c r="N890">
        <v>59.434600000000003</v>
      </c>
      <c r="O890">
        <v>0.93440000000000001</v>
      </c>
      <c r="P890">
        <v>60.369</v>
      </c>
      <c r="Q890">
        <v>58.5002</v>
      </c>
    </row>
    <row r="891" spans="1:17" x14ac:dyDescent="0.3">
      <c r="A891" t="s">
        <v>3165</v>
      </c>
      <c r="F891">
        <v>141.1978</v>
      </c>
      <c r="G891">
        <v>2.1753</v>
      </c>
      <c r="H891">
        <v>143.37309999999999</v>
      </c>
      <c r="I891">
        <v>139.02250000000001</v>
      </c>
      <c r="J891">
        <v>149.9914</v>
      </c>
      <c r="K891">
        <v>5.2412000000000001</v>
      </c>
      <c r="L891">
        <v>155.23259999999999</v>
      </c>
      <c r="M891">
        <v>144.75020000000001</v>
      </c>
      <c r="N891">
        <v>148.56309999999999</v>
      </c>
      <c r="O891">
        <v>9.0888000000000009</v>
      </c>
      <c r="P891">
        <v>157.65190000000001</v>
      </c>
      <c r="Q891">
        <v>139.4743</v>
      </c>
    </row>
    <row r="892" spans="1:17" x14ac:dyDescent="0.3">
      <c r="A892" t="s">
        <v>4569</v>
      </c>
      <c r="F892">
        <v>121.35</v>
      </c>
      <c r="G892">
        <v>0</v>
      </c>
      <c r="H892">
        <v>121.35</v>
      </c>
      <c r="I892">
        <v>121.35</v>
      </c>
      <c r="J892">
        <v>142.36000000000001</v>
      </c>
      <c r="K892">
        <v>0</v>
      </c>
      <c r="L892">
        <v>142.36000000000001</v>
      </c>
      <c r="M892">
        <v>142.36000000000001</v>
      </c>
      <c r="N892">
        <v>142.36000000000001</v>
      </c>
      <c r="O892">
        <v>0</v>
      </c>
      <c r="P892">
        <v>142.36000000000001</v>
      </c>
      <c r="Q892">
        <v>142.36000000000001</v>
      </c>
    </row>
    <row r="893" spans="1:17" x14ac:dyDescent="0.3">
      <c r="A893" t="s">
        <v>4675</v>
      </c>
      <c r="F893">
        <v>353.15879999999999</v>
      </c>
      <c r="G893">
        <v>191.75909999999999</v>
      </c>
      <c r="H893">
        <v>544.91790000000003</v>
      </c>
      <c r="I893">
        <v>161.3997</v>
      </c>
      <c r="J893">
        <v>621.94000000000005</v>
      </c>
      <c r="K893">
        <v>358.495</v>
      </c>
      <c r="L893">
        <v>980.43499999999995</v>
      </c>
      <c r="M893">
        <v>263.44499999999999</v>
      </c>
      <c r="N893">
        <v>576.62329999999997</v>
      </c>
      <c r="O893">
        <v>296.2756</v>
      </c>
      <c r="P893">
        <v>872.89890000000003</v>
      </c>
      <c r="Q893">
        <v>280.34769999999997</v>
      </c>
    </row>
    <row r="894" spans="1:17" x14ac:dyDescent="0.3">
      <c r="A894" t="s">
        <v>3770</v>
      </c>
      <c r="B894">
        <v>20.89</v>
      </c>
      <c r="C894">
        <v>0.36</v>
      </c>
      <c r="D894">
        <v>21.25</v>
      </c>
      <c r="E894">
        <v>20.53</v>
      </c>
      <c r="F894">
        <v>22.15</v>
      </c>
      <c r="G894">
        <v>0</v>
      </c>
      <c r="H894">
        <v>22.15</v>
      </c>
      <c r="I894">
        <v>22.15</v>
      </c>
      <c r="J894">
        <v>22.15</v>
      </c>
      <c r="K894">
        <v>0</v>
      </c>
      <c r="L894">
        <v>22.15</v>
      </c>
      <c r="M894">
        <v>22.15</v>
      </c>
      <c r="N894">
        <v>22.15</v>
      </c>
      <c r="O894">
        <v>0</v>
      </c>
      <c r="P894">
        <v>22.15</v>
      </c>
      <c r="Q894">
        <v>22.15</v>
      </c>
    </row>
    <row r="895" spans="1:17" x14ac:dyDescent="0.3">
      <c r="A895" t="s">
        <v>4676</v>
      </c>
      <c r="F895">
        <v>57.341099999999997</v>
      </c>
      <c r="G895">
        <v>6.0442</v>
      </c>
      <c r="H895">
        <v>63.385300000000001</v>
      </c>
      <c r="I895">
        <v>51.296900000000001</v>
      </c>
      <c r="J895">
        <v>54.8</v>
      </c>
      <c r="K895">
        <v>0</v>
      </c>
      <c r="L895">
        <v>54.8</v>
      </c>
      <c r="M895">
        <v>54.8</v>
      </c>
      <c r="N895">
        <v>54.8</v>
      </c>
      <c r="O895">
        <v>0</v>
      </c>
      <c r="P895">
        <v>54.8</v>
      </c>
      <c r="Q895">
        <v>54.8</v>
      </c>
    </row>
    <row r="896" spans="1:17" x14ac:dyDescent="0.3">
      <c r="A896" t="s">
        <v>3771</v>
      </c>
      <c r="B896">
        <v>29.3857</v>
      </c>
      <c r="C896">
        <v>1.2081999999999999</v>
      </c>
      <c r="D896">
        <v>30.593900000000001</v>
      </c>
      <c r="E896">
        <v>28.177499999999998</v>
      </c>
      <c r="F896">
        <v>32.51</v>
      </c>
      <c r="G896">
        <v>0</v>
      </c>
      <c r="H896">
        <v>32.51</v>
      </c>
      <c r="I896">
        <v>32.51</v>
      </c>
      <c r="J896">
        <v>32.51</v>
      </c>
      <c r="K896">
        <v>0</v>
      </c>
      <c r="L896">
        <v>32.51</v>
      </c>
      <c r="M896">
        <v>32.51</v>
      </c>
      <c r="N896">
        <v>32.51</v>
      </c>
      <c r="O896">
        <v>0</v>
      </c>
      <c r="P896">
        <v>32.51</v>
      </c>
      <c r="Q896">
        <v>32.51</v>
      </c>
    </row>
    <row r="897" spans="1:17" x14ac:dyDescent="0.3">
      <c r="A897" t="s">
        <v>3173</v>
      </c>
      <c r="F897">
        <v>65.252499999999998</v>
      </c>
      <c r="G897">
        <v>2.0019</v>
      </c>
      <c r="H897">
        <v>67.254400000000004</v>
      </c>
      <c r="I897">
        <v>63.250599999999999</v>
      </c>
      <c r="J897">
        <v>65.816900000000004</v>
      </c>
      <c r="K897">
        <v>0.89470000000000005</v>
      </c>
      <c r="L897">
        <v>66.711600000000004</v>
      </c>
      <c r="M897">
        <v>64.922200000000004</v>
      </c>
      <c r="N897">
        <v>68.639200000000002</v>
      </c>
      <c r="O897">
        <v>4.5544000000000002</v>
      </c>
      <c r="P897">
        <v>73.193600000000004</v>
      </c>
      <c r="Q897">
        <v>64.084800000000001</v>
      </c>
    </row>
    <row r="898" spans="1:17" x14ac:dyDescent="0.3">
      <c r="A898" t="s">
        <v>3772</v>
      </c>
      <c r="B898">
        <v>31.305700000000002</v>
      </c>
      <c r="C898">
        <v>1.2366999999999999</v>
      </c>
      <c r="D898">
        <v>32.542400000000001</v>
      </c>
      <c r="E898">
        <v>30.068999999999999</v>
      </c>
      <c r="F898">
        <v>34.549999999999997</v>
      </c>
      <c r="G898">
        <v>0</v>
      </c>
      <c r="H898">
        <v>34.549999999999997</v>
      </c>
      <c r="I898">
        <v>34.549999999999997</v>
      </c>
      <c r="J898">
        <v>34.549999999999997</v>
      </c>
      <c r="K898">
        <v>0</v>
      </c>
      <c r="L898">
        <v>34.549999999999997</v>
      </c>
      <c r="M898">
        <v>34.549999999999997</v>
      </c>
      <c r="N898">
        <v>34.549999999999997</v>
      </c>
      <c r="O898">
        <v>0</v>
      </c>
      <c r="P898">
        <v>34.549999999999997</v>
      </c>
      <c r="Q898">
        <v>34.549999999999997</v>
      </c>
    </row>
    <row r="899" spans="1:17" x14ac:dyDescent="0.3">
      <c r="A899" t="s">
        <v>3176</v>
      </c>
      <c r="F899">
        <v>38.645000000000003</v>
      </c>
      <c r="G899">
        <v>1.7849999999999999</v>
      </c>
      <c r="H899">
        <v>40.43</v>
      </c>
      <c r="I899">
        <v>36.86</v>
      </c>
      <c r="J899">
        <v>39.200000000000003</v>
      </c>
      <c r="K899">
        <v>0</v>
      </c>
      <c r="L899">
        <v>39.200000000000003</v>
      </c>
      <c r="M899">
        <v>39.200000000000003</v>
      </c>
      <c r="N899">
        <v>65.239999999999995</v>
      </c>
      <c r="O899">
        <v>19.103100000000001</v>
      </c>
      <c r="P899">
        <v>84.343100000000007</v>
      </c>
      <c r="Q899">
        <v>46.136899999999997</v>
      </c>
    </row>
    <row r="900" spans="1:17" x14ac:dyDescent="0.3">
      <c r="A900" t="s">
        <v>3179</v>
      </c>
      <c r="F900">
        <v>58.94</v>
      </c>
      <c r="G900">
        <v>8.4</v>
      </c>
      <c r="H900">
        <v>67.34</v>
      </c>
      <c r="I900">
        <v>50.54</v>
      </c>
      <c r="J900">
        <v>82.79</v>
      </c>
      <c r="K900">
        <v>15.2308</v>
      </c>
      <c r="L900">
        <v>98.020799999999994</v>
      </c>
      <c r="M900">
        <v>67.559200000000004</v>
      </c>
      <c r="N900">
        <v>89.7547</v>
      </c>
      <c r="O900">
        <v>29.020399999999999</v>
      </c>
      <c r="P900">
        <v>118.77509999999999</v>
      </c>
      <c r="Q900">
        <v>60.734299999999998</v>
      </c>
    </row>
    <row r="901" spans="1:17" x14ac:dyDescent="0.3">
      <c r="A901" t="s">
        <v>3773</v>
      </c>
      <c r="B901">
        <v>10.2257</v>
      </c>
      <c r="C901">
        <v>1.1939</v>
      </c>
      <c r="D901">
        <v>11.419600000000001</v>
      </c>
      <c r="E901">
        <v>9.0318000000000005</v>
      </c>
      <c r="F901">
        <v>13.29</v>
      </c>
      <c r="G901">
        <v>0</v>
      </c>
      <c r="H901">
        <v>13.29</v>
      </c>
      <c r="I901">
        <v>13.29</v>
      </c>
      <c r="J901">
        <v>13.29</v>
      </c>
      <c r="K901">
        <v>0</v>
      </c>
      <c r="L901">
        <v>13.29</v>
      </c>
      <c r="M901">
        <v>13.29</v>
      </c>
      <c r="N901">
        <v>15.2967</v>
      </c>
      <c r="O901">
        <v>1.3378000000000001</v>
      </c>
      <c r="P901">
        <v>16.634499999999999</v>
      </c>
      <c r="Q901">
        <v>13.9589</v>
      </c>
    </row>
    <row r="902" spans="1:17" x14ac:dyDescent="0.3">
      <c r="A902" t="s">
        <v>3183</v>
      </c>
      <c r="F902">
        <v>34.18</v>
      </c>
      <c r="G902">
        <v>1.2</v>
      </c>
      <c r="H902">
        <v>35.380000000000003</v>
      </c>
      <c r="I902">
        <v>32.979999999999997</v>
      </c>
      <c r="J902">
        <v>35.380000000000003</v>
      </c>
      <c r="K902">
        <v>0</v>
      </c>
      <c r="L902">
        <v>35.380000000000003</v>
      </c>
      <c r="M902">
        <v>35.380000000000003</v>
      </c>
      <c r="N902">
        <v>35.380000000000003</v>
      </c>
      <c r="O902">
        <v>0</v>
      </c>
      <c r="P902">
        <v>35.380000000000003</v>
      </c>
      <c r="Q902">
        <v>35.380000000000003</v>
      </c>
    </row>
    <row r="903" spans="1:17" x14ac:dyDescent="0.3">
      <c r="A903" t="s">
        <v>3188</v>
      </c>
      <c r="F903">
        <v>36.965000000000003</v>
      </c>
      <c r="G903">
        <v>3.8849999999999998</v>
      </c>
      <c r="H903">
        <v>40.85</v>
      </c>
      <c r="I903">
        <v>33.08</v>
      </c>
      <c r="J903">
        <v>33.08</v>
      </c>
      <c r="K903">
        <v>0</v>
      </c>
      <c r="L903">
        <v>33.08</v>
      </c>
      <c r="M903">
        <v>33.08</v>
      </c>
    </row>
    <row r="904" spans="1:17" x14ac:dyDescent="0.3">
      <c r="A904" t="s">
        <v>3191</v>
      </c>
      <c r="F904">
        <v>80.02</v>
      </c>
      <c r="G904">
        <v>0</v>
      </c>
      <c r="H904">
        <v>80.02</v>
      </c>
      <c r="I904">
        <v>80.02</v>
      </c>
      <c r="J904">
        <v>78.477099999999993</v>
      </c>
      <c r="K904">
        <v>2.8653</v>
      </c>
      <c r="L904">
        <v>81.342399999999998</v>
      </c>
      <c r="M904">
        <v>75.611800000000002</v>
      </c>
      <c r="N904">
        <v>80.02</v>
      </c>
      <c r="O904">
        <v>0</v>
      </c>
      <c r="P904">
        <v>80.02</v>
      </c>
      <c r="Q904">
        <v>80.02</v>
      </c>
    </row>
    <row r="905" spans="1:17" x14ac:dyDescent="0.3">
      <c r="A905" t="s">
        <v>3194</v>
      </c>
      <c r="F905">
        <v>63.138300000000001</v>
      </c>
      <c r="G905">
        <v>15.0717</v>
      </c>
      <c r="H905">
        <v>78.209999999999994</v>
      </c>
      <c r="I905">
        <v>48.066600000000001</v>
      </c>
      <c r="J905">
        <v>55.477699999999999</v>
      </c>
      <c r="K905">
        <v>10.0502</v>
      </c>
      <c r="L905">
        <v>65.527900000000002</v>
      </c>
      <c r="M905">
        <v>45.427500000000002</v>
      </c>
      <c r="N905">
        <v>56.695399999999999</v>
      </c>
      <c r="O905">
        <v>7.4904000000000002</v>
      </c>
      <c r="P905">
        <v>64.1858</v>
      </c>
      <c r="Q905">
        <v>49.204999999999998</v>
      </c>
    </row>
    <row r="906" spans="1:17" x14ac:dyDescent="0.3">
      <c r="A906" t="s">
        <v>3197</v>
      </c>
      <c r="F906">
        <v>61.046700000000001</v>
      </c>
      <c r="G906">
        <v>13.398899999999999</v>
      </c>
      <c r="H906">
        <v>74.445599999999999</v>
      </c>
      <c r="I906">
        <v>47.647799999999997</v>
      </c>
      <c r="J906">
        <v>53.8</v>
      </c>
      <c r="K906">
        <v>3.7477</v>
      </c>
      <c r="L906">
        <v>57.547699999999999</v>
      </c>
      <c r="M906">
        <v>50.052300000000002</v>
      </c>
      <c r="N906">
        <v>53.22</v>
      </c>
      <c r="O906">
        <v>3.7477</v>
      </c>
      <c r="P906">
        <v>56.967700000000001</v>
      </c>
      <c r="Q906">
        <v>49.472299999999997</v>
      </c>
    </row>
    <row r="907" spans="1:17" x14ac:dyDescent="0.3">
      <c r="A907" t="s">
        <v>3200</v>
      </c>
      <c r="F907">
        <v>46.54</v>
      </c>
      <c r="G907">
        <v>1.0049999999999999</v>
      </c>
      <c r="H907">
        <v>47.545000000000002</v>
      </c>
      <c r="I907">
        <v>45.534999999999997</v>
      </c>
      <c r="J907">
        <v>53.35</v>
      </c>
      <c r="K907">
        <v>0</v>
      </c>
      <c r="L907">
        <v>53.35</v>
      </c>
      <c r="M907">
        <v>53.35</v>
      </c>
      <c r="N907">
        <v>67.361500000000007</v>
      </c>
      <c r="O907">
        <v>17.245000000000001</v>
      </c>
      <c r="P907">
        <v>84.606499999999997</v>
      </c>
      <c r="Q907">
        <v>50.116500000000002</v>
      </c>
    </row>
    <row r="908" spans="1:17" x14ac:dyDescent="0.3">
      <c r="A908" t="s">
        <v>3203</v>
      </c>
      <c r="F908">
        <v>68.435699999999997</v>
      </c>
      <c r="G908">
        <v>5.8407999999999998</v>
      </c>
      <c r="H908">
        <v>74.276499999999999</v>
      </c>
      <c r="I908">
        <v>62.594900000000003</v>
      </c>
      <c r="J908">
        <v>75.25</v>
      </c>
      <c r="K908">
        <v>0</v>
      </c>
      <c r="L908">
        <v>75.25</v>
      </c>
      <c r="M908">
        <v>75.25</v>
      </c>
      <c r="N908">
        <v>75.25</v>
      </c>
      <c r="O908">
        <v>0</v>
      </c>
      <c r="P908">
        <v>75.25</v>
      </c>
      <c r="Q908">
        <v>75.25</v>
      </c>
    </row>
    <row r="909" spans="1:17" x14ac:dyDescent="0.3">
      <c r="A909" t="s">
        <v>3774</v>
      </c>
      <c r="B909">
        <v>16.915700000000001</v>
      </c>
      <c r="C909">
        <v>0.8367</v>
      </c>
      <c r="D909">
        <v>17.752400000000002</v>
      </c>
      <c r="E909">
        <v>16.079000000000001</v>
      </c>
      <c r="F909">
        <v>18.48</v>
      </c>
      <c r="G909">
        <v>0</v>
      </c>
      <c r="H909">
        <v>18.48</v>
      </c>
      <c r="I909">
        <v>18.48</v>
      </c>
      <c r="J909">
        <v>18.48</v>
      </c>
      <c r="K909">
        <v>0</v>
      </c>
      <c r="L909">
        <v>18.48</v>
      </c>
      <c r="M909">
        <v>18.48</v>
      </c>
      <c r="N909">
        <v>23.2867</v>
      </c>
      <c r="O909">
        <v>3.2044000000000001</v>
      </c>
      <c r="P909">
        <v>26.491099999999999</v>
      </c>
      <c r="Q909">
        <v>20.0823</v>
      </c>
    </row>
    <row r="910" spans="1:17" x14ac:dyDescent="0.3">
      <c r="A910" t="s">
        <v>3206</v>
      </c>
      <c r="F910">
        <v>51.12</v>
      </c>
      <c r="G910">
        <v>10.76</v>
      </c>
      <c r="H910">
        <v>61.88</v>
      </c>
      <c r="I910">
        <v>40.36</v>
      </c>
      <c r="J910">
        <v>43.46</v>
      </c>
      <c r="K910">
        <v>0</v>
      </c>
      <c r="L910">
        <v>43.46</v>
      </c>
      <c r="M910">
        <v>43.46</v>
      </c>
      <c r="N910">
        <v>43.46</v>
      </c>
      <c r="O910">
        <v>0</v>
      </c>
      <c r="P910">
        <v>43.46</v>
      </c>
      <c r="Q910">
        <v>43.46</v>
      </c>
    </row>
    <row r="911" spans="1:17" x14ac:dyDescent="0.3">
      <c r="A911" t="s">
        <v>4712</v>
      </c>
      <c r="F911">
        <v>79.155000000000001</v>
      </c>
      <c r="G911">
        <v>19.647500000000001</v>
      </c>
      <c r="H911">
        <v>98.802499999999995</v>
      </c>
      <c r="I911">
        <v>59.5075</v>
      </c>
    </row>
    <row r="912" spans="1:17" x14ac:dyDescent="0.3">
      <c r="A912" t="s">
        <v>3775</v>
      </c>
      <c r="B912">
        <v>48.695700000000002</v>
      </c>
      <c r="C912">
        <v>1.1069</v>
      </c>
      <c r="D912">
        <v>49.802599999999998</v>
      </c>
      <c r="E912">
        <v>47.588799999999999</v>
      </c>
      <c r="F912">
        <v>52.57</v>
      </c>
      <c r="G912">
        <v>0</v>
      </c>
      <c r="H912">
        <v>52.57</v>
      </c>
      <c r="I912">
        <v>52.57</v>
      </c>
      <c r="J912">
        <v>52.57</v>
      </c>
      <c r="K912">
        <v>0</v>
      </c>
      <c r="L912">
        <v>52.57</v>
      </c>
      <c r="M912">
        <v>52.57</v>
      </c>
      <c r="N912">
        <v>58.774299999999997</v>
      </c>
      <c r="O912">
        <v>10.635899999999999</v>
      </c>
      <c r="P912">
        <v>69.410200000000003</v>
      </c>
      <c r="Q912">
        <v>48.138399999999997</v>
      </c>
    </row>
    <row r="913" spans="1:17" x14ac:dyDescent="0.3">
      <c r="A913" t="s">
        <v>4715</v>
      </c>
      <c r="F913">
        <v>277.73</v>
      </c>
      <c r="G913">
        <v>0</v>
      </c>
      <c r="H913">
        <v>277.73</v>
      </c>
      <c r="I913">
        <v>277.73</v>
      </c>
    </row>
    <row r="914" spans="1:17" x14ac:dyDescent="0.3">
      <c r="A914" t="s">
        <v>3209</v>
      </c>
      <c r="F914">
        <v>84.88</v>
      </c>
      <c r="G914">
        <v>2.4</v>
      </c>
      <c r="H914">
        <v>87.28</v>
      </c>
      <c r="I914">
        <v>82.48</v>
      </c>
      <c r="J914">
        <v>93.08</v>
      </c>
      <c r="K914">
        <v>1.6667000000000001</v>
      </c>
      <c r="L914">
        <v>94.746700000000004</v>
      </c>
      <c r="M914">
        <v>91.413300000000007</v>
      </c>
      <c r="N914">
        <v>124.41</v>
      </c>
      <c r="O914">
        <v>18.923100000000002</v>
      </c>
      <c r="P914">
        <v>143.3331</v>
      </c>
      <c r="Q914">
        <v>105.48690000000001</v>
      </c>
    </row>
    <row r="915" spans="1:17" x14ac:dyDescent="0.3">
      <c r="A915" t="s">
        <v>3212</v>
      </c>
      <c r="F915">
        <v>204.67</v>
      </c>
      <c r="G915">
        <v>0</v>
      </c>
      <c r="H915">
        <v>204.67</v>
      </c>
      <c r="I915">
        <v>204.67</v>
      </c>
      <c r="J915">
        <v>91.597700000000003</v>
      </c>
      <c r="K915">
        <v>72.287599999999998</v>
      </c>
      <c r="L915">
        <v>163.8853</v>
      </c>
      <c r="M915">
        <v>19.310099999999998</v>
      </c>
      <c r="N915">
        <v>83.656700000000001</v>
      </c>
      <c r="O915">
        <v>60.506700000000002</v>
      </c>
      <c r="P915">
        <v>144.1634</v>
      </c>
      <c r="Q915">
        <v>23.15</v>
      </c>
    </row>
    <row r="916" spans="1:17" x14ac:dyDescent="0.3">
      <c r="A916" t="s">
        <v>3432</v>
      </c>
      <c r="B916">
        <v>138.77000000000001</v>
      </c>
      <c r="C916">
        <v>0.41670000000000001</v>
      </c>
      <c r="D916">
        <v>139.1867</v>
      </c>
      <c r="E916">
        <v>138.35329999999999</v>
      </c>
      <c r="F916">
        <v>140.4957</v>
      </c>
      <c r="G916">
        <v>0.54369999999999996</v>
      </c>
      <c r="H916">
        <v>141.0394</v>
      </c>
      <c r="I916">
        <v>139.952</v>
      </c>
      <c r="J916">
        <v>144.71</v>
      </c>
      <c r="K916">
        <v>4.8867000000000003</v>
      </c>
      <c r="L916">
        <v>149.5967</v>
      </c>
      <c r="M916">
        <v>139.82329999999999</v>
      </c>
      <c r="N916">
        <v>152.04</v>
      </c>
      <c r="O916">
        <v>0</v>
      </c>
      <c r="P916">
        <v>152.04</v>
      </c>
      <c r="Q916">
        <v>152.04</v>
      </c>
    </row>
    <row r="917" spans="1:17" x14ac:dyDescent="0.3">
      <c r="A917" t="s">
        <v>3215</v>
      </c>
      <c r="F917">
        <v>104.11</v>
      </c>
      <c r="G917">
        <v>0</v>
      </c>
      <c r="H917">
        <v>104.11</v>
      </c>
      <c r="I917">
        <v>104.11</v>
      </c>
      <c r="J917">
        <v>102.8738</v>
      </c>
      <c r="K917">
        <v>9.1414000000000009</v>
      </c>
      <c r="L917">
        <v>112.01519999999999</v>
      </c>
      <c r="M917">
        <v>93.732399999999998</v>
      </c>
      <c r="N917">
        <v>91.136899999999997</v>
      </c>
      <c r="O917">
        <v>0.24970000000000001</v>
      </c>
      <c r="P917">
        <v>91.386600000000001</v>
      </c>
      <c r="Q917">
        <v>90.887200000000007</v>
      </c>
    </row>
    <row r="918" spans="1:17" x14ac:dyDescent="0.3">
      <c r="A918" t="s">
        <v>3218</v>
      </c>
      <c r="F918">
        <v>61.11</v>
      </c>
      <c r="G918">
        <v>0</v>
      </c>
      <c r="H918">
        <v>61.11</v>
      </c>
      <c r="I918">
        <v>61.11</v>
      </c>
      <c r="J918">
        <v>59.977899999999998</v>
      </c>
      <c r="K918">
        <v>7.8510999999999997</v>
      </c>
      <c r="L918">
        <v>67.828999999999994</v>
      </c>
      <c r="M918">
        <v>52.126800000000003</v>
      </c>
      <c r="N918">
        <v>66.300799999999995</v>
      </c>
      <c r="O918">
        <v>9.5266999999999999</v>
      </c>
      <c r="P918">
        <v>75.827500000000001</v>
      </c>
      <c r="Q918">
        <v>56.774099999999997</v>
      </c>
    </row>
    <row r="919" spans="1:17" x14ac:dyDescent="0.3">
      <c r="A919" t="s">
        <v>3221</v>
      </c>
      <c r="F919">
        <v>112.08</v>
      </c>
      <c r="G919">
        <v>0</v>
      </c>
      <c r="H919">
        <v>112.08</v>
      </c>
      <c r="I919">
        <v>112.08</v>
      </c>
      <c r="J919">
        <v>118.7223</v>
      </c>
      <c r="K919">
        <v>5.0128000000000004</v>
      </c>
      <c r="L919">
        <v>123.7351</v>
      </c>
      <c r="M919">
        <v>113.70950000000001</v>
      </c>
      <c r="N919">
        <v>117.63460000000001</v>
      </c>
      <c r="O919">
        <v>1.9497</v>
      </c>
      <c r="P919">
        <v>119.5843</v>
      </c>
      <c r="Q919">
        <v>115.6849</v>
      </c>
    </row>
    <row r="920" spans="1:17" x14ac:dyDescent="0.3">
      <c r="A920" t="s">
        <v>3224</v>
      </c>
      <c r="F920">
        <v>45.97</v>
      </c>
      <c r="G920">
        <v>0</v>
      </c>
      <c r="H920">
        <v>45.97</v>
      </c>
      <c r="I920">
        <v>45.97</v>
      </c>
      <c r="J920">
        <v>55.558500000000002</v>
      </c>
      <c r="K920">
        <v>11.321999999999999</v>
      </c>
      <c r="L920">
        <v>66.880499999999998</v>
      </c>
      <c r="M920">
        <v>44.236499999999999</v>
      </c>
      <c r="N920">
        <v>56.24</v>
      </c>
      <c r="O920">
        <v>9.625</v>
      </c>
      <c r="P920">
        <v>65.864999999999995</v>
      </c>
      <c r="Q920">
        <v>46.615000000000002</v>
      </c>
    </row>
    <row r="921" spans="1:17" x14ac:dyDescent="0.3">
      <c r="A921" t="s">
        <v>3776</v>
      </c>
      <c r="B921">
        <v>549.96379999999999</v>
      </c>
      <c r="C921">
        <v>59.564900000000002</v>
      </c>
      <c r="D921">
        <v>609.52869999999996</v>
      </c>
      <c r="E921">
        <v>490.39890000000003</v>
      </c>
      <c r="F921">
        <v>605.07000000000005</v>
      </c>
      <c r="G921">
        <v>143.47069999999999</v>
      </c>
      <c r="H921">
        <v>748.54070000000002</v>
      </c>
      <c r="I921">
        <v>461.59930000000003</v>
      </c>
      <c r="J921">
        <v>622.94860000000006</v>
      </c>
      <c r="K921">
        <v>85.152699999999996</v>
      </c>
      <c r="L921">
        <v>708.10130000000004</v>
      </c>
      <c r="M921">
        <v>537.79589999999996</v>
      </c>
      <c r="N921">
        <v>649.51570000000004</v>
      </c>
      <c r="O921">
        <v>49.584099999999999</v>
      </c>
      <c r="P921">
        <v>699.09979999999996</v>
      </c>
      <c r="Q921">
        <v>599.9316</v>
      </c>
    </row>
    <row r="922" spans="1:17" x14ac:dyDescent="0.3">
      <c r="A922" t="s">
        <v>3227</v>
      </c>
      <c r="F922">
        <v>177.22</v>
      </c>
      <c r="G922">
        <v>0</v>
      </c>
      <c r="H922">
        <v>177.22</v>
      </c>
      <c r="I922">
        <v>177.22</v>
      </c>
      <c r="J922">
        <v>155.23400000000001</v>
      </c>
      <c r="K922">
        <v>22.394400000000001</v>
      </c>
      <c r="L922">
        <v>177.6284</v>
      </c>
      <c r="M922">
        <v>132.83959999999999</v>
      </c>
      <c r="N922">
        <v>145.89150000000001</v>
      </c>
      <c r="O922">
        <v>4.1581000000000001</v>
      </c>
      <c r="P922">
        <v>150.0496</v>
      </c>
      <c r="Q922">
        <v>141.73339999999999</v>
      </c>
    </row>
    <row r="923" spans="1:17" x14ac:dyDescent="0.3">
      <c r="A923" t="s">
        <v>3777</v>
      </c>
      <c r="B923">
        <v>36.534999999999997</v>
      </c>
      <c r="C923">
        <v>14.441700000000001</v>
      </c>
      <c r="D923">
        <v>50.976700000000001</v>
      </c>
      <c r="E923">
        <v>22.093299999999999</v>
      </c>
      <c r="F923">
        <v>51.371000000000002</v>
      </c>
      <c r="G923">
        <v>25.767199999999999</v>
      </c>
      <c r="H923">
        <v>77.138199999999998</v>
      </c>
      <c r="I923">
        <v>25.6038</v>
      </c>
      <c r="J923">
        <v>76.88</v>
      </c>
      <c r="K923">
        <v>23.191400000000002</v>
      </c>
      <c r="L923">
        <v>100.0714</v>
      </c>
      <c r="M923">
        <v>53.688600000000001</v>
      </c>
      <c r="N923">
        <v>70.858599999999996</v>
      </c>
      <c r="O923">
        <v>35.821599999999997</v>
      </c>
      <c r="P923">
        <v>106.6802</v>
      </c>
      <c r="Q923">
        <v>35.036999999999999</v>
      </c>
    </row>
    <row r="924" spans="1:17" x14ac:dyDescent="0.3">
      <c r="A924" t="s">
        <v>3230</v>
      </c>
      <c r="J924">
        <v>66.278599999999997</v>
      </c>
      <c r="K924">
        <v>10.797599999999999</v>
      </c>
      <c r="L924">
        <v>77.0762</v>
      </c>
      <c r="M924">
        <v>55.481000000000002</v>
      </c>
      <c r="N924">
        <v>59.98</v>
      </c>
      <c r="O924">
        <v>0</v>
      </c>
      <c r="P924">
        <v>59.98</v>
      </c>
      <c r="Q924">
        <v>59.98</v>
      </c>
    </row>
    <row r="925" spans="1:17" x14ac:dyDescent="0.3">
      <c r="A925" t="s">
        <v>3233</v>
      </c>
      <c r="J925">
        <v>91.244200000000006</v>
      </c>
      <c r="K925">
        <v>24.499600000000001</v>
      </c>
      <c r="L925">
        <v>115.74379999999999</v>
      </c>
      <c r="M925">
        <v>66.744600000000005</v>
      </c>
      <c r="N925">
        <v>98.3446</v>
      </c>
      <c r="O925">
        <v>6.6238999999999999</v>
      </c>
      <c r="P925">
        <v>104.96850000000001</v>
      </c>
      <c r="Q925">
        <v>91.720699999999994</v>
      </c>
    </row>
    <row r="926" spans="1:17" x14ac:dyDescent="0.3">
      <c r="A926" t="s">
        <v>3236</v>
      </c>
      <c r="J926">
        <v>54.133000000000003</v>
      </c>
      <c r="K926">
        <v>4.3781999999999996</v>
      </c>
      <c r="L926">
        <v>58.511200000000002</v>
      </c>
      <c r="M926">
        <v>49.754800000000003</v>
      </c>
      <c r="N926">
        <v>62.461500000000001</v>
      </c>
      <c r="O926">
        <v>0.63480000000000003</v>
      </c>
      <c r="P926">
        <v>63.096299999999999</v>
      </c>
      <c r="Q926">
        <v>61.826700000000002</v>
      </c>
    </row>
    <row r="927" spans="1:17" x14ac:dyDescent="0.3">
      <c r="A927" t="s">
        <v>3778</v>
      </c>
      <c r="B927">
        <v>81.343299999999999</v>
      </c>
      <c r="C927">
        <v>1.6032999999999999</v>
      </c>
      <c r="D927">
        <v>82.946600000000004</v>
      </c>
      <c r="E927">
        <v>79.739999999999995</v>
      </c>
      <c r="F927">
        <v>81.603800000000007</v>
      </c>
      <c r="G927">
        <v>1.9697</v>
      </c>
      <c r="H927">
        <v>83.573499999999996</v>
      </c>
      <c r="I927">
        <v>79.634100000000004</v>
      </c>
      <c r="J927">
        <v>78.290700000000001</v>
      </c>
      <c r="K927">
        <v>1.6847000000000001</v>
      </c>
      <c r="L927">
        <v>79.975399999999993</v>
      </c>
      <c r="M927">
        <v>76.605999999999995</v>
      </c>
      <c r="N927">
        <v>80.121499999999997</v>
      </c>
      <c r="O927">
        <v>1.2028000000000001</v>
      </c>
      <c r="P927">
        <v>81.324299999999994</v>
      </c>
      <c r="Q927">
        <v>78.918700000000001</v>
      </c>
    </row>
    <row r="928" spans="1:17" x14ac:dyDescent="0.3">
      <c r="A928" t="s">
        <v>4677</v>
      </c>
      <c r="J928">
        <v>91.23</v>
      </c>
      <c r="K928">
        <v>0</v>
      </c>
      <c r="L928">
        <v>91.23</v>
      </c>
      <c r="M928">
        <v>91.23</v>
      </c>
      <c r="N928">
        <v>85.697100000000006</v>
      </c>
      <c r="O928">
        <v>12.023899999999999</v>
      </c>
      <c r="P928">
        <v>97.721000000000004</v>
      </c>
      <c r="Q928">
        <v>73.673199999999994</v>
      </c>
    </row>
    <row r="929" spans="1:17" x14ac:dyDescent="0.3">
      <c r="A929" t="s">
        <v>4678</v>
      </c>
      <c r="J929">
        <v>24.72</v>
      </c>
      <c r="K929">
        <v>0</v>
      </c>
      <c r="L929">
        <v>24.72</v>
      </c>
      <c r="M929">
        <v>24.72</v>
      </c>
      <c r="N929">
        <v>24.8231</v>
      </c>
      <c r="O929">
        <v>0.1903</v>
      </c>
      <c r="P929">
        <v>25.013400000000001</v>
      </c>
      <c r="Q929">
        <v>24.6328</v>
      </c>
    </row>
    <row r="930" spans="1:17" x14ac:dyDescent="0.3">
      <c r="A930" t="s">
        <v>4679</v>
      </c>
      <c r="J930">
        <v>11.71</v>
      </c>
      <c r="K930">
        <v>0</v>
      </c>
      <c r="L930">
        <v>11.71</v>
      </c>
      <c r="M930">
        <v>11.71</v>
      </c>
      <c r="N930">
        <v>11.8485</v>
      </c>
      <c r="O930">
        <v>0.25559999999999999</v>
      </c>
      <c r="P930">
        <v>12.104100000000001</v>
      </c>
      <c r="Q930">
        <v>11.5929</v>
      </c>
    </row>
    <row r="931" spans="1:17" x14ac:dyDescent="0.3">
      <c r="A931" t="s">
        <v>4680</v>
      </c>
      <c r="J931">
        <v>25.42</v>
      </c>
      <c r="K931">
        <v>0</v>
      </c>
      <c r="L931">
        <v>25.42</v>
      </c>
      <c r="M931">
        <v>25.42</v>
      </c>
      <c r="N931">
        <v>25.42</v>
      </c>
      <c r="O931">
        <v>0</v>
      </c>
      <c r="P931">
        <v>25.42</v>
      </c>
      <c r="Q931">
        <v>25.42</v>
      </c>
    </row>
    <row r="932" spans="1:17" x14ac:dyDescent="0.3">
      <c r="A932" t="s">
        <v>4681</v>
      </c>
      <c r="J932">
        <v>7.02</v>
      </c>
      <c r="K932">
        <v>0</v>
      </c>
      <c r="L932">
        <v>7.02</v>
      </c>
      <c r="M932">
        <v>7.02</v>
      </c>
      <c r="N932">
        <v>7.0715000000000003</v>
      </c>
      <c r="O932">
        <v>9.5100000000000004E-2</v>
      </c>
      <c r="P932">
        <v>7.1665999999999999</v>
      </c>
      <c r="Q932">
        <v>6.9763999999999999</v>
      </c>
    </row>
    <row r="933" spans="1:17" x14ac:dyDescent="0.3">
      <c r="A933" t="s">
        <v>4682</v>
      </c>
      <c r="J933">
        <v>25.76</v>
      </c>
      <c r="K933">
        <v>0</v>
      </c>
      <c r="L933">
        <v>25.76</v>
      </c>
      <c r="M933">
        <v>25.76</v>
      </c>
      <c r="N933">
        <v>25.76</v>
      </c>
      <c r="O933">
        <v>0</v>
      </c>
      <c r="P933">
        <v>25.76</v>
      </c>
      <c r="Q933">
        <v>25.76</v>
      </c>
    </row>
    <row r="934" spans="1:17" x14ac:dyDescent="0.3">
      <c r="A934" t="s">
        <v>4683</v>
      </c>
      <c r="J934">
        <v>21.12</v>
      </c>
      <c r="K934">
        <v>0</v>
      </c>
      <c r="L934">
        <v>21.12</v>
      </c>
      <c r="M934">
        <v>21.12</v>
      </c>
      <c r="N934">
        <v>21.12</v>
      </c>
      <c r="O934">
        <v>0</v>
      </c>
      <c r="P934">
        <v>21.12</v>
      </c>
      <c r="Q934">
        <v>21.12</v>
      </c>
    </row>
    <row r="935" spans="1:17" x14ac:dyDescent="0.3">
      <c r="A935" t="s">
        <v>4684</v>
      </c>
      <c r="J935">
        <v>13.2</v>
      </c>
      <c r="K935">
        <v>0</v>
      </c>
      <c r="L935">
        <v>13.2</v>
      </c>
      <c r="M935">
        <v>13.2</v>
      </c>
      <c r="N935">
        <v>13.2</v>
      </c>
      <c r="O935">
        <v>0</v>
      </c>
      <c r="P935">
        <v>13.2</v>
      </c>
      <c r="Q935">
        <v>13.2</v>
      </c>
    </row>
    <row r="936" spans="1:17" x14ac:dyDescent="0.3">
      <c r="A936" t="s">
        <v>4685</v>
      </c>
      <c r="J936">
        <v>19.809999999999999</v>
      </c>
      <c r="K936">
        <v>0</v>
      </c>
      <c r="L936">
        <v>19.809999999999999</v>
      </c>
      <c r="M936">
        <v>19.809999999999999</v>
      </c>
      <c r="N936">
        <v>19.809999999999999</v>
      </c>
      <c r="O936">
        <v>0</v>
      </c>
      <c r="P936">
        <v>19.809999999999999</v>
      </c>
      <c r="Q936">
        <v>19.809999999999999</v>
      </c>
    </row>
    <row r="937" spans="1:17" x14ac:dyDescent="0.3">
      <c r="A937" t="s">
        <v>4686</v>
      </c>
      <c r="J937">
        <v>13.47</v>
      </c>
      <c r="K937">
        <v>0</v>
      </c>
      <c r="L937">
        <v>13.47</v>
      </c>
      <c r="M937">
        <v>13.47</v>
      </c>
      <c r="N937">
        <v>13.47</v>
      </c>
      <c r="O937">
        <v>0</v>
      </c>
      <c r="P937">
        <v>13.47</v>
      </c>
      <c r="Q937">
        <v>13.47</v>
      </c>
    </row>
    <row r="938" spans="1:17" x14ac:dyDescent="0.3">
      <c r="A938" t="s">
        <v>4687</v>
      </c>
      <c r="J938">
        <v>26.76</v>
      </c>
      <c r="K938">
        <v>0</v>
      </c>
      <c r="L938">
        <v>26.76</v>
      </c>
      <c r="M938">
        <v>26.76</v>
      </c>
      <c r="N938">
        <v>26.76</v>
      </c>
      <c r="O938">
        <v>0</v>
      </c>
      <c r="P938">
        <v>26.76</v>
      </c>
      <c r="Q938">
        <v>26.76</v>
      </c>
    </row>
    <row r="939" spans="1:17" x14ac:dyDescent="0.3">
      <c r="A939" t="s">
        <v>4688</v>
      </c>
      <c r="J939">
        <v>10.25</v>
      </c>
      <c r="K939">
        <v>0</v>
      </c>
      <c r="L939">
        <v>10.25</v>
      </c>
      <c r="M939">
        <v>10.25</v>
      </c>
      <c r="N939">
        <v>24.391500000000001</v>
      </c>
      <c r="O939">
        <v>10.8781</v>
      </c>
      <c r="P939">
        <v>35.269599999999997</v>
      </c>
      <c r="Q939">
        <v>13.513400000000001</v>
      </c>
    </row>
    <row r="940" spans="1:17" x14ac:dyDescent="0.3">
      <c r="A940" t="s">
        <v>3249</v>
      </c>
      <c r="J940">
        <v>40.81</v>
      </c>
      <c r="K940">
        <v>6.59</v>
      </c>
      <c r="L940">
        <v>47.4</v>
      </c>
      <c r="M940">
        <v>34.22</v>
      </c>
      <c r="N940">
        <v>34.22</v>
      </c>
      <c r="O940">
        <v>0</v>
      </c>
      <c r="P940">
        <v>34.22</v>
      </c>
      <c r="Q940">
        <v>34.22</v>
      </c>
    </row>
    <row r="941" spans="1:17" x14ac:dyDescent="0.3">
      <c r="A941" t="s">
        <v>3252</v>
      </c>
      <c r="J941">
        <v>285.98</v>
      </c>
      <c r="K941">
        <v>0</v>
      </c>
      <c r="L941">
        <v>285.98</v>
      </c>
      <c r="M941">
        <v>285.98</v>
      </c>
      <c r="N941">
        <v>286.5514</v>
      </c>
      <c r="O941">
        <v>0.81630000000000003</v>
      </c>
      <c r="P941">
        <v>287.36770000000001</v>
      </c>
      <c r="Q941">
        <v>285.73509999999999</v>
      </c>
    </row>
    <row r="942" spans="1:17" x14ac:dyDescent="0.3">
      <c r="A942" t="s">
        <v>3254</v>
      </c>
      <c r="J942">
        <v>29.25</v>
      </c>
      <c r="K942">
        <v>0</v>
      </c>
      <c r="L942">
        <v>29.25</v>
      </c>
      <c r="M942">
        <v>29.25</v>
      </c>
      <c r="N942">
        <v>29.25</v>
      </c>
      <c r="O942">
        <v>0</v>
      </c>
      <c r="P942">
        <v>29.25</v>
      </c>
      <c r="Q942">
        <v>29.25</v>
      </c>
    </row>
    <row r="943" spans="1:17" x14ac:dyDescent="0.3">
      <c r="A943" t="s">
        <v>3256</v>
      </c>
      <c r="J943">
        <v>34.9</v>
      </c>
      <c r="K943">
        <v>0</v>
      </c>
      <c r="L943">
        <v>34.9</v>
      </c>
      <c r="M943">
        <v>34.9</v>
      </c>
      <c r="N943">
        <v>34.9</v>
      </c>
      <c r="O943">
        <v>0</v>
      </c>
      <c r="P943">
        <v>34.9</v>
      </c>
      <c r="Q943">
        <v>34.9</v>
      </c>
    </row>
    <row r="944" spans="1:17" x14ac:dyDescent="0.3">
      <c r="A944" t="s">
        <v>3258</v>
      </c>
      <c r="J944">
        <v>38.846200000000003</v>
      </c>
      <c r="K944">
        <v>0.42659999999999998</v>
      </c>
      <c r="L944">
        <v>39.272799999999997</v>
      </c>
      <c r="M944">
        <v>38.419600000000003</v>
      </c>
      <c r="N944">
        <v>40.74</v>
      </c>
      <c r="O944">
        <v>0.55379999999999996</v>
      </c>
      <c r="P944">
        <v>41.293799999999997</v>
      </c>
      <c r="Q944">
        <v>40.186199999999999</v>
      </c>
    </row>
    <row r="945" spans="1:17" x14ac:dyDescent="0.3">
      <c r="A945" t="s">
        <v>3260</v>
      </c>
      <c r="J945">
        <v>18.5</v>
      </c>
      <c r="K945">
        <v>0</v>
      </c>
      <c r="L945">
        <v>18.5</v>
      </c>
      <c r="M945">
        <v>18.5</v>
      </c>
      <c r="N945">
        <v>18.5</v>
      </c>
      <c r="O945">
        <v>0</v>
      </c>
      <c r="P945">
        <v>18.5</v>
      </c>
      <c r="Q945">
        <v>18.5</v>
      </c>
    </row>
    <row r="946" spans="1:17" x14ac:dyDescent="0.3">
      <c r="A946" t="s">
        <v>3779</v>
      </c>
      <c r="B946">
        <v>112.175</v>
      </c>
      <c r="C946">
        <v>0.625</v>
      </c>
      <c r="D946">
        <v>112.8</v>
      </c>
      <c r="E946">
        <v>111.55</v>
      </c>
      <c r="F946">
        <v>118.9717</v>
      </c>
      <c r="G946">
        <v>2.2117</v>
      </c>
      <c r="H946">
        <v>121.18340000000001</v>
      </c>
      <c r="I946">
        <v>116.76</v>
      </c>
      <c r="J946">
        <v>120.6986</v>
      </c>
      <c r="K946">
        <v>1.9396</v>
      </c>
      <c r="L946">
        <v>122.6382</v>
      </c>
      <c r="M946">
        <v>118.759</v>
      </c>
      <c r="N946">
        <v>117.3171</v>
      </c>
      <c r="O946">
        <v>3.8938999999999999</v>
      </c>
      <c r="P946">
        <v>121.211</v>
      </c>
      <c r="Q946">
        <v>113.42319999999999</v>
      </c>
    </row>
    <row r="947" spans="1:17" x14ac:dyDescent="0.3">
      <c r="A947" t="s">
        <v>3780</v>
      </c>
      <c r="B947">
        <v>150.37</v>
      </c>
      <c r="C947">
        <v>1</v>
      </c>
      <c r="D947">
        <v>151.37</v>
      </c>
      <c r="E947">
        <v>149.37</v>
      </c>
      <c r="F947">
        <v>153.4367</v>
      </c>
      <c r="G947">
        <v>2.0889000000000002</v>
      </c>
      <c r="H947">
        <v>155.5256</v>
      </c>
      <c r="I947">
        <v>151.34780000000001</v>
      </c>
      <c r="J947">
        <v>156.08330000000001</v>
      </c>
      <c r="K947">
        <v>0.64890000000000003</v>
      </c>
      <c r="L947">
        <v>156.73220000000001</v>
      </c>
      <c r="M947">
        <v>155.43440000000001</v>
      </c>
      <c r="N947">
        <v>155.11000000000001</v>
      </c>
      <c r="O947">
        <v>0</v>
      </c>
      <c r="P947">
        <v>155.11000000000001</v>
      </c>
      <c r="Q947">
        <v>155.11000000000001</v>
      </c>
    </row>
    <row r="948" spans="1:17" x14ac:dyDescent="0.3">
      <c r="A948" t="s">
        <v>3267</v>
      </c>
      <c r="J948">
        <v>180.25</v>
      </c>
      <c r="K948">
        <v>0</v>
      </c>
      <c r="L948">
        <v>180.25</v>
      </c>
      <c r="M948">
        <v>180.25</v>
      </c>
      <c r="N948">
        <v>166.2492</v>
      </c>
      <c r="O948">
        <v>27.1982</v>
      </c>
      <c r="P948">
        <v>193.44739999999999</v>
      </c>
      <c r="Q948">
        <v>139.05099999999999</v>
      </c>
    </row>
    <row r="949" spans="1:17" x14ac:dyDescent="0.3">
      <c r="A949" t="s">
        <v>3270</v>
      </c>
      <c r="J949">
        <v>36.76</v>
      </c>
      <c r="K949">
        <v>5.8239999999999998</v>
      </c>
      <c r="L949">
        <v>42.584000000000003</v>
      </c>
      <c r="M949">
        <v>30.936</v>
      </c>
      <c r="N949">
        <v>42.96</v>
      </c>
      <c r="O949">
        <v>16.868600000000001</v>
      </c>
      <c r="P949">
        <v>59.828600000000002</v>
      </c>
      <c r="Q949">
        <v>26.0914</v>
      </c>
    </row>
    <row r="950" spans="1:17" x14ac:dyDescent="0.3">
      <c r="A950" t="s">
        <v>3273</v>
      </c>
      <c r="J950">
        <v>117.4314</v>
      </c>
      <c r="K950">
        <v>26.7592</v>
      </c>
      <c r="L950">
        <v>144.19059999999999</v>
      </c>
      <c r="M950">
        <v>90.672200000000004</v>
      </c>
      <c r="N950">
        <v>124.08459999999999</v>
      </c>
      <c r="O950">
        <v>15.111700000000001</v>
      </c>
      <c r="P950">
        <v>139.19630000000001</v>
      </c>
      <c r="Q950">
        <v>108.9729</v>
      </c>
    </row>
    <row r="951" spans="1:17" x14ac:dyDescent="0.3">
      <c r="A951" t="s">
        <v>3276</v>
      </c>
      <c r="J951">
        <v>51.02</v>
      </c>
      <c r="K951">
        <v>0</v>
      </c>
      <c r="L951">
        <v>51.02</v>
      </c>
      <c r="M951">
        <v>51.02</v>
      </c>
      <c r="N951">
        <v>52.048200000000001</v>
      </c>
      <c r="O951">
        <v>1.4955000000000001</v>
      </c>
      <c r="P951">
        <v>53.543700000000001</v>
      </c>
      <c r="Q951">
        <v>50.552700000000002</v>
      </c>
    </row>
    <row r="952" spans="1:17" x14ac:dyDescent="0.3">
      <c r="A952" t="s">
        <v>3279</v>
      </c>
      <c r="J952">
        <v>40.01</v>
      </c>
      <c r="K952">
        <v>0</v>
      </c>
      <c r="L952">
        <v>40.01</v>
      </c>
      <c r="M952">
        <v>40.01</v>
      </c>
    </row>
    <row r="953" spans="1:17" x14ac:dyDescent="0.3">
      <c r="A953" t="s">
        <v>4723</v>
      </c>
      <c r="J953">
        <v>104.14</v>
      </c>
      <c r="K953">
        <v>0</v>
      </c>
      <c r="L953">
        <v>104.14</v>
      </c>
      <c r="M953">
        <v>104.14</v>
      </c>
      <c r="N953">
        <v>104.14</v>
      </c>
      <c r="O953">
        <v>0</v>
      </c>
      <c r="P953">
        <v>104.14</v>
      </c>
      <c r="Q953">
        <v>104.14</v>
      </c>
    </row>
    <row r="954" spans="1:17" x14ac:dyDescent="0.3">
      <c r="A954" t="s">
        <v>4726</v>
      </c>
      <c r="J954">
        <v>171.29</v>
      </c>
      <c r="K954">
        <v>39.33</v>
      </c>
      <c r="L954">
        <v>210.62</v>
      </c>
      <c r="M954">
        <v>131.96</v>
      </c>
      <c r="N954">
        <v>167.3235</v>
      </c>
      <c r="O954">
        <v>81.970399999999998</v>
      </c>
      <c r="P954">
        <v>249.29390000000001</v>
      </c>
      <c r="Q954">
        <v>85.353099999999998</v>
      </c>
    </row>
    <row r="955" spans="1:17" x14ac:dyDescent="0.3">
      <c r="A955" t="s">
        <v>4720</v>
      </c>
      <c r="J955">
        <v>152.91999999999999</v>
      </c>
      <c r="K955">
        <v>39.520000000000003</v>
      </c>
      <c r="L955">
        <v>192.44</v>
      </c>
      <c r="M955">
        <v>113.4</v>
      </c>
      <c r="N955">
        <v>143.8485</v>
      </c>
      <c r="O955">
        <v>18.603999999999999</v>
      </c>
      <c r="P955">
        <v>162.45249999999999</v>
      </c>
      <c r="Q955">
        <v>125.2445</v>
      </c>
    </row>
    <row r="956" spans="1:17" x14ac:dyDescent="0.3">
      <c r="A956" t="s">
        <v>4729</v>
      </c>
      <c r="N956">
        <v>47.15</v>
      </c>
      <c r="O956">
        <v>0.93</v>
      </c>
      <c r="P956">
        <v>48.08</v>
      </c>
      <c r="Q956">
        <v>46.22</v>
      </c>
    </row>
    <row r="957" spans="1:17" x14ac:dyDescent="0.3">
      <c r="A957" t="s">
        <v>4699</v>
      </c>
      <c r="J957">
        <v>217.91329999999999</v>
      </c>
      <c r="K957">
        <v>117.6456</v>
      </c>
      <c r="L957">
        <v>335.55889999999999</v>
      </c>
      <c r="M957">
        <v>100.2677</v>
      </c>
      <c r="N957">
        <v>299.52569999999997</v>
      </c>
      <c r="O957">
        <v>111.795</v>
      </c>
      <c r="P957">
        <v>411.32069999999999</v>
      </c>
      <c r="Q957">
        <v>187.73070000000001</v>
      </c>
    </row>
    <row r="958" spans="1:17" x14ac:dyDescent="0.3">
      <c r="A958" t="s">
        <v>4732</v>
      </c>
      <c r="J958">
        <v>86.43</v>
      </c>
      <c r="K958">
        <v>0</v>
      </c>
      <c r="L958">
        <v>86.43</v>
      </c>
      <c r="M958">
        <v>86.43</v>
      </c>
      <c r="N958">
        <v>93.863100000000003</v>
      </c>
      <c r="O958">
        <v>7.7141000000000002</v>
      </c>
      <c r="P958">
        <v>101.5772</v>
      </c>
      <c r="Q958">
        <v>86.149000000000001</v>
      </c>
    </row>
    <row r="959" spans="1:17" x14ac:dyDescent="0.3">
      <c r="A959" t="s">
        <v>4734</v>
      </c>
      <c r="N959">
        <v>59.428600000000003</v>
      </c>
      <c r="O959">
        <v>4.5697999999999999</v>
      </c>
      <c r="P959">
        <v>63.998399999999997</v>
      </c>
      <c r="Q959">
        <v>54.858800000000002</v>
      </c>
    </row>
    <row r="960" spans="1:17" x14ac:dyDescent="0.3">
      <c r="A960" t="s">
        <v>4737</v>
      </c>
      <c r="N960">
        <v>229.23</v>
      </c>
      <c r="O960">
        <v>29.09</v>
      </c>
      <c r="P960">
        <v>258.32</v>
      </c>
      <c r="Q960">
        <v>200.14</v>
      </c>
    </row>
    <row r="961" spans="1:17" x14ac:dyDescent="0.3">
      <c r="A961" t="s">
        <v>4740</v>
      </c>
      <c r="N961">
        <v>67.647599999999997</v>
      </c>
      <c r="O961">
        <v>22.021699999999999</v>
      </c>
      <c r="P961">
        <v>89.669300000000007</v>
      </c>
      <c r="Q961">
        <v>45.625900000000001</v>
      </c>
    </row>
    <row r="962" spans="1:17" x14ac:dyDescent="0.3">
      <c r="A962" t="s">
        <v>4743</v>
      </c>
      <c r="N962">
        <v>59.5383</v>
      </c>
      <c r="O962">
        <v>10.744400000000001</v>
      </c>
      <c r="P962">
        <v>70.282700000000006</v>
      </c>
      <c r="Q962">
        <v>48.793900000000001</v>
      </c>
    </row>
    <row r="963" spans="1:17" x14ac:dyDescent="0.3">
      <c r="A963" t="s">
        <v>4746</v>
      </c>
      <c r="N963">
        <v>69.62</v>
      </c>
      <c r="O963">
        <v>6.4960000000000004</v>
      </c>
      <c r="P963">
        <v>76.116</v>
      </c>
      <c r="Q963">
        <v>63.124000000000002</v>
      </c>
    </row>
    <row r="964" spans="1:17" x14ac:dyDescent="0.3">
      <c r="A964" t="s">
        <v>4749</v>
      </c>
      <c r="N964">
        <v>56.102699999999999</v>
      </c>
      <c r="O964">
        <v>6.125</v>
      </c>
      <c r="P964">
        <v>62.227699999999999</v>
      </c>
      <c r="Q964">
        <v>49.977699999999999</v>
      </c>
    </row>
    <row r="965" spans="1:17" x14ac:dyDescent="0.3">
      <c r="A965" t="s">
        <v>3781</v>
      </c>
      <c r="B965">
        <v>37.284999999999997</v>
      </c>
      <c r="C965">
        <v>0.625</v>
      </c>
      <c r="D965">
        <v>37.909999999999997</v>
      </c>
      <c r="E965">
        <v>36.659999999999997</v>
      </c>
      <c r="F965">
        <v>39.963299999999997</v>
      </c>
      <c r="G965">
        <v>1.0710999999999999</v>
      </c>
      <c r="H965">
        <v>41.034399999999998</v>
      </c>
      <c r="I965">
        <v>38.892200000000003</v>
      </c>
      <c r="J965">
        <v>41.248600000000003</v>
      </c>
      <c r="K965">
        <v>0.36730000000000002</v>
      </c>
      <c r="L965">
        <v>41.615900000000003</v>
      </c>
      <c r="M965">
        <v>40.881300000000003</v>
      </c>
      <c r="N965">
        <v>42.037100000000002</v>
      </c>
      <c r="O965">
        <v>1.391</v>
      </c>
      <c r="P965">
        <v>43.428100000000001</v>
      </c>
      <c r="Q965">
        <v>40.646099999999997</v>
      </c>
    </row>
    <row r="966" spans="1:17" x14ac:dyDescent="0.3">
      <c r="A966" t="s">
        <v>4767</v>
      </c>
      <c r="N966">
        <v>89.964500000000001</v>
      </c>
      <c r="O966">
        <v>13.641299999999999</v>
      </c>
      <c r="P966">
        <v>103.6058</v>
      </c>
      <c r="Q966">
        <v>76.3232</v>
      </c>
    </row>
    <row r="967" spans="1:17" x14ac:dyDescent="0.3">
      <c r="A967" t="s">
        <v>4769</v>
      </c>
      <c r="N967">
        <v>257.92</v>
      </c>
      <c r="O967">
        <v>0</v>
      </c>
      <c r="P967">
        <v>257.92</v>
      </c>
      <c r="Q967">
        <v>257.92</v>
      </c>
    </row>
    <row r="968" spans="1:17" x14ac:dyDescent="0.3">
      <c r="A968" t="s">
        <v>4718</v>
      </c>
      <c r="N968">
        <v>36.4009</v>
      </c>
      <c r="O968">
        <v>11.6479</v>
      </c>
      <c r="P968">
        <v>48.0488</v>
      </c>
      <c r="Q968">
        <v>24.753</v>
      </c>
    </row>
    <row r="969" spans="1:17" x14ac:dyDescent="0.3">
      <c r="A969" t="s">
        <v>4752</v>
      </c>
      <c r="N969">
        <v>51.075000000000003</v>
      </c>
      <c r="O969">
        <v>0.35830000000000001</v>
      </c>
      <c r="P969">
        <v>51.433300000000003</v>
      </c>
      <c r="Q969">
        <v>50.716700000000003</v>
      </c>
    </row>
    <row r="970" spans="1:17" x14ac:dyDescent="0.3">
      <c r="A970" t="s">
        <v>5038</v>
      </c>
      <c r="N970">
        <v>101.16800000000001</v>
      </c>
      <c r="O970">
        <v>18.9984</v>
      </c>
      <c r="P970">
        <v>120.1664</v>
      </c>
      <c r="Q970">
        <v>82.169600000000003</v>
      </c>
    </row>
    <row r="971" spans="1:17" x14ac:dyDescent="0.3">
      <c r="A971" t="s">
        <v>5039</v>
      </c>
      <c r="N971">
        <v>89.453299999999999</v>
      </c>
      <c r="O971">
        <v>5.4710999999999999</v>
      </c>
      <c r="P971">
        <v>94.924400000000006</v>
      </c>
      <c r="Q971">
        <v>83.982200000000006</v>
      </c>
    </row>
    <row r="972" spans="1:17" x14ac:dyDescent="0.3">
      <c r="A972" t="s">
        <v>5040</v>
      </c>
      <c r="N972">
        <v>69.86</v>
      </c>
      <c r="O972">
        <v>3.68</v>
      </c>
      <c r="P972">
        <v>73.540000000000006</v>
      </c>
      <c r="Q972">
        <v>66.180000000000007</v>
      </c>
    </row>
    <row r="973" spans="1:17" x14ac:dyDescent="0.3">
      <c r="A973" t="s">
        <v>5055</v>
      </c>
      <c r="N973">
        <v>63.32</v>
      </c>
      <c r="O973">
        <v>0</v>
      </c>
      <c r="P973">
        <v>63.32</v>
      </c>
      <c r="Q973">
        <v>63.32</v>
      </c>
    </row>
    <row r="974" spans="1:17" x14ac:dyDescent="0.3">
      <c r="A974" t="s">
        <v>5041</v>
      </c>
      <c r="N974">
        <v>90.35</v>
      </c>
      <c r="O974">
        <v>2.2349999999999999</v>
      </c>
      <c r="P974">
        <v>92.584999999999994</v>
      </c>
      <c r="Q974">
        <v>88.114999999999995</v>
      </c>
    </row>
    <row r="975" spans="1:17" x14ac:dyDescent="0.3">
      <c r="A975" t="s">
        <v>5042</v>
      </c>
      <c r="N975">
        <v>90.35</v>
      </c>
      <c r="O975">
        <v>2.2349999999999999</v>
      </c>
      <c r="P975">
        <v>92.584999999999994</v>
      </c>
      <c r="Q975">
        <v>88.114999999999995</v>
      </c>
    </row>
    <row r="976" spans="1:17" x14ac:dyDescent="0.3">
      <c r="A976" t="s">
        <v>5043</v>
      </c>
      <c r="N976">
        <v>88.86</v>
      </c>
      <c r="O976">
        <v>0</v>
      </c>
      <c r="P976">
        <v>88.86</v>
      </c>
      <c r="Q976">
        <v>88.86</v>
      </c>
    </row>
    <row r="977" spans="1:17" x14ac:dyDescent="0.3">
      <c r="A977" t="s">
        <v>5044</v>
      </c>
      <c r="N977">
        <v>57.09</v>
      </c>
      <c r="O977">
        <v>0</v>
      </c>
      <c r="P977">
        <v>57.09</v>
      </c>
      <c r="Q977">
        <v>57.09</v>
      </c>
    </row>
    <row r="978" spans="1:17" x14ac:dyDescent="0.3">
      <c r="A978" t="s">
        <v>5045</v>
      </c>
      <c r="N978">
        <v>249.5033</v>
      </c>
      <c r="O978">
        <v>29.2089</v>
      </c>
      <c r="P978">
        <v>278.7122</v>
      </c>
      <c r="Q978">
        <v>220.2944</v>
      </c>
    </row>
    <row r="979" spans="1:17" x14ac:dyDescent="0.3">
      <c r="A979" t="s">
        <v>4087</v>
      </c>
      <c r="B979">
        <v>150.1129</v>
      </c>
      <c r="C979">
        <v>22.904900000000001</v>
      </c>
      <c r="D979">
        <v>173.01779999999999</v>
      </c>
      <c r="E979">
        <v>127.208</v>
      </c>
      <c r="F979">
        <v>179.61859999999999</v>
      </c>
      <c r="G979">
        <v>23.5151</v>
      </c>
      <c r="H979">
        <v>203.1337</v>
      </c>
      <c r="I979">
        <v>156.1035</v>
      </c>
      <c r="J979">
        <v>178.31790000000001</v>
      </c>
      <c r="K979">
        <v>24.658000000000001</v>
      </c>
      <c r="L979">
        <v>202.9759</v>
      </c>
      <c r="M979">
        <v>153.65989999999999</v>
      </c>
      <c r="N979">
        <v>214.0085</v>
      </c>
      <c r="O979">
        <v>9.4396000000000004</v>
      </c>
      <c r="P979">
        <v>223.44810000000001</v>
      </c>
      <c r="Q979">
        <v>204.56890000000001</v>
      </c>
    </row>
    <row r="980" spans="1:17" x14ac:dyDescent="0.3">
      <c r="A980" t="s">
        <v>3783</v>
      </c>
      <c r="B980">
        <v>104.86499999999999</v>
      </c>
      <c r="C980">
        <v>7.0750000000000002</v>
      </c>
      <c r="D980">
        <v>111.94</v>
      </c>
      <c r="E980">
        <v>97.79</v>
      </c>
      <c r="F980">
        <v>111.3871</v>
      </c>
      <c r="G980">
        <v>7.9804000000000004</v>
      </c>
      <c r="H980">
        <v>119.36750000000001</v>
      </c>
      <c r="I980">
        <v>103.4067</v>
      </c>
      <c r="J980">
        <v>115.22499999999999</v>
      </c>
      <c r="K980">
        <v>7.585</v>
      </c>
      <c r="L980">
        <v>122.81</v>
      </c>
      <c r="M980">
        <v>107.64</v>
      </c>
      <c r="N980">
        <v>116.02</v>
      </c>
      <c r="O980">
        <v>7.8170999999999999</v>
      </c>
      <c r="P980">
        <v>123.83710000000001</v>
      </c>
      <c r="Q980">
        <v>108.2029</v>
      </c>
    </row>
    <row r="981" spans="1:17" x14ac:dyDescent="0.3">
      <c r="A981" t="s">
        <v>3911</v>
      </c>
      <c r="B981">
        <v>46.602899999999998</v>
      </c>
      <c r="C981">
        <v>3.2530999999999999</v>
      </c>
      <c r="D981">
        <v>49.856000000000002</v>
      </c>
      <c r="E981">
        <v>43.349800000000002</v>
      </c>
      <c r="F981">
        <v>40.909999999999997</v>
      </c>
      <c r="G981">
        <v>0</v>
      </c>
      <c r="H981">
        <v>40.909999999999997</v>
      </c>
      <c r="I981">
        <v>40.909999999999997</v>
      </c>
      <c r="J981">
        <v>40.909999999999997</v>
      </c>
      <c r="K981">
        <v>0</v>
      </c>
      <c r="L981">
        <v>40.909999999999997</v>
      </c>
      <c r="M981">
        <v>40.909999999999997</v>
      </c>
      <c r="N981">
        <v>40.909999999999997</v>
      </c>
      <c r="O981">
        <v>0</v>
      </c>
      <c r="P981">
        <v>40.909999999999997</v>
      </c>
      <c r="Q981">
        <v>40.909999999999997</v>
      </c>
    </row>
    <row r="982" spans="1:17" x14ac:dyDescent="0.3">
      <c r="A982" t="s">
        <v>3919</v>
      </c>
      <c r="B982">
        <v>57.892899999999997</v>
      </c>
      <c r="C982">
        <v>14.6424</v>
      </c>
      <c r="D982">
        <v>72.535300000000007</v>
      </c>
      <c r="E982">
        <v>43.250500000000002</v>
      </c>
      <c r="F982">
        <v>62.11</v>
      </c>
      <c r="G982">
        <v>14.928000000000001</v>
      </c>
      <c r="H982">
        <v>77.037999999999997</v>
      </c>
      <c r="I982">
        <v>47.182000000000002</v>
      </c>
      <c r="J982">
        <v>45.094999999999999</v>
      </c>
      <c r="K982">
        <v>0.30499999999999999</v>
      </c>
      <c r="L982">
        <v>45.4</v>
      </c>
      <c r="M982">
        <v>44.79</v>
      </c>
      <c r="N982">
        <v>58.56</v>
      </c>
      <c r="O982">
        <v>11.12</v>
      </c>
      <c r="P982">
        <v>69.680000000000007</v>
      </c>
      <c r="Q982">
        <v>47.44</v>
      </c>
    </row>
    <row r="983" spans="1:17" x14ac:dyDescent="0.3">
      <c r="A983" t="s">
        <v>3786</v>
      </c>
      <c r="B983">
        <v>90.697100000000006</v>
      </c>
      <c r="C983">
        <v>19.849799999999998</v>
      </c>
      <c r="D983">
        <v>110.54689999999999</v>
      </c>
      <c r="E983">
        <v>70.847300000000004</v>
      </c>
      <c r="F983">
        <v>104.6585</v>
      </c>
      <c r="G983">
        <v>21.185600000000001</v>
      </c>
      <c r="H983">
        <v>125.8441</v>
      </c>
      <c r="I983">
        <v>83.472899999999996</v>
      </c>
      <c r="J983">
        <v>123.9173</v>
      </c>
      <c r="K983">
        <v>36.216999999999999</v>
      </c>
      <c r="L983">
        <v>160.1343</v>
      </c>
      <c r="M983">
        <v>87.700299999999999</v>
      </c>
      <c r="N983">
        <v>127.57</v>
      </c>
      <c r="O983">
        <v>30.9831</v>
      </c>
      <c r="P983">
        <v>158.5531</v>
      </c>
      <c r="Q983">
        <v>96.5869</v>
      </c>
    </row>
    <row r="984" spans="1:17" x14ac:dyDescent="0.3">
      <c r="A984" t="s">
        <v>3929</v>
      </c>
      <c r="B984">
        <v>67.932900000000004</v>
      </c>
      <c r="C984">
        <v>0.91839999999999999</v>
      </c>
      <c r="D984">
        <v>68.851299999999995</v>
      </c>
      <c r="E984">
        <v>67.014499999999998</v>
      </c>
      <c r="F984">
        <v>75.322900000000004</v>
      </c>
      <c r="G984">
        <v>18.9053</v>
      </c>
      <c r="H984">
        <v>94.228200000000001</v>
      </c>
      <c r="I984">
        <v>56.4176</v>
      </c>
      <c r="J984">
        <v>92.894300000000001</v>
      </c>
      <c r="K984">
        <v>0.4849</v>
      </c>
      <c r="L984">
        <v>93.379199999999997</v>
      </c>
      <c r="M984">
        <v>92.409400000000005</v>
      </c>
      <c r="N984">
        <v>97.416700000000006</v>
      </c>
      <c r="O984">
        <v>3.2978000000000001</v>
      </c>
      <c r="P984">
        <v>100.7145</v>
      </c>
      <c r="Q984">
        <v>94.118899999999996</v>
      </c>
    </row>
    <row r="985" spans="1:17" x14ac:dyDescent="0.3">
      <c r="A985" t="s">
        <v>3788</v>
      </c>
      <c r="B985">
        <v>59.492899999999999</v>
      </c>
      <c r="C985">
        <v>0.91839999999999999</v>
      </c>
      <c r="D985">
        <v>60.411299999999997</v>
      </c>
      <c r="E985">
        <v>58.5745</v>
      </c>
      <c r="F985">
        <v>62.183300000000003</v>
      </c>
      <c r="G985">
        <v>1.4443999999999999</v>
      </c>
      <c r="H985">
        <v>63.627699999999997</v>
      </c>
      <c r="I985">
        <v>60.738900000000001</v>
      </c>
      <c r="J985">
        <v>61.1</v>
      </c>
      <c r="K985">
        <v>0</v>
      </c>
      <c r="L985">
        <v>61.1</v>
      </c>
      <c r="M985">
        <v>61.1</v>
      </c>
      <c r="N985">
        <v>66</v>
      </c>
      <c r="O985">
        <v>0</v>
      </c>
      <c r="P985">
        <v>66</v>
      </c>
      <c r="Q985">
        <v>66</v>
      </c>
    </row>
    <row r="986" spans="1:17" x14ac:dyDescent="0.3">
      <c r="A986" t="s">
        <v>3934</v>
      </c>
      <c r="B986">
        <v>58.503300000000003</v>
      </c>
      <c r="C986">
        <v>1.0356000000000001</v>
      </c>
      <c r="D986">
        <v>59.538899999999998</v>
      </c>
      <c r="E986">
        <v>57.467700000000001</v>
      </c>
      <c r="F986">
        <v>64.06</v>
      </c>
      <c r="G986">
        <v>2.35</v>
      </c>
      <c r="H986">
        <v>66.41</v>
      </c>
      <c r="I986">
        <v>61.71</v>
      </c>
      <c r="J986">
        <v>65.443299999999994</v>
      </c>
      <c r="K986">
        <v>0.64439999999999997</v>
      </c>
      <c r="L986">
        <v>66.087699999999998</v>
      </c>
      <c r="M986">
        <v>64.798900000000003</v>
      </c>
      <c r="N986">
        <v>64.959999999999994</v>
      </c>
      <c r="O986">
        <v>0</v>
      </c>
      <c r="P986">
        <v>64.959999999999994</v>
      </c>
      <c r="Q986">
        <v>64.959999999999994</v>
      </c>
    </row>
    <row r="987" spans="1:17" x14ac:dyDescent="0.3">
      <c r="A987" t="s">
        <v>3790</v>
      </c>
      <c r="B987">
        <v>48.898299999999999</v>
      </c>
      <c r="C987">
        <v>1.2988999999999999</v>
      </c>
      <c r="D987">
        <v>50.197200000000002</v>
      </c>
      <c r="E987">
        <v>47.599400000000003</v>
      </c>
      <c r="F987">
        <v>56.624299999999998</v>
      </c>
      <c r="G987">
        <v>1.8139000000000001</v>
      </c>
      <c r="H987">
        <v>58.438200000000002</v>
      </c>
      <c r="I987">
        <v>54.810400000000001</v>
      </c>
      <c r="J987">
        <v>58.4</v>
      </c>
      <c r="K987">
        <v>0</v>
      </c>
      <c r="L987">
        <v>58.4</v>
      </c>
      <c r="M987">
        <v>58.4</v>
      </c>
      <c r="N987">
        <v>56.814300000000003</v>
      </c>
      <c r="O987">
        <v>0.4531</v>
      </c>
      <c r="P987">
        <v>57.267400000000002</v>
      </c>
      <c r="Q987">
        <v>56.361199999999997</v>
      </c>
    </row>
    <row r="988" spans="1:17" x14ac:dyDescent="0.3">
      <c r="A988" t="s">
        <v>3801</v>
      </c>
      <c r="B988">
        <v>46.889200000000002</v>
      </c>
      <c r="C988">
        <v>2.8435999999999999</v>
      </c>
      <c r="D988">
        <v>49.732799999999997</v>
      </c>
      <c r="E988">
        <v>44.0456</v>
      </c>
      <c r="F988">
        <v>47.773800000000001</v>
      </c>
      <c r="G988">
        <v>1.3884000000000001</v>
      </c>
      <c r="H988">
        <v>49.162199999999999</v>
      </c>
      <c r="I988">
        <v>46.385399999999997</v>
      </c>
      <c r="J988">
        <v>49.582299999999996</v>
      </c>
      <c r="K988">
        <v>0.48209999999999997</v>
      </c>
      <c r="L988">
        <v>50.064399999999999</v>
      </c>
      <c r="M988">
        <v>49.100200000000001</v>
      </c>
      <c r="N988">
        <v>51.298499999999997</v>
      </c>
      <c r="O988">
        <v>3.4438</v>
      </c>
      <c r="P988">
        <v>54.7423</v>
      </c>
      <c r="Q988">
        <v>47.854700000000001</v>
      </c>
    </row>
    <row r="989" spans="1:17" x14ac:dyDescent="0.3">
      <c r="A989" t="s">
        <v>3792</v>
      </c>
      <c r="B989">
        <v>156.93289999999999</v>
      </c>
      <c r="C989">
        <v>0.91839999999999999</v>
      </c>
      <c r="D989">
        <v>157.85130000000001</v>
      </c>
      <c r="E989">
        <v>156.0145</v>
      </c>
      <c r="F989">
        <v>159.66</v>
      </c>
      <c r="G989">
        <v>1.4933000000000001</v>
      </c>
      <c r="H989">
        <v>161.1533</v>
      </c>
      <c r="I989">
        <v>158.16669999999999</v>
      </c>
      <c r="J989">
        <v>161.3057</v>
      </c>
      <c r="K989">
        <v>0.50939999999999996</v>
      </c>
      <c r="L989">
        <v>161.8151</v>
      </c>
      <c r="M989">
        <v>160.7963</v>
      </c>
      <c r="N989">
        <v>164.62</v>
      </c>
      <c r="O989">
        <v>5.0133000000000001</v>
      </c>
      <c r="P989">
        <v>169.63329999999999</v>
      </c>
      <c r="Q989">
        <v>159.60669999999999</v>
      </c>
    </row>
    <row r="990" spans="1:17" x14ac:dyDescent="0.3">
      <c r="A990" t="s">
        <v>3793</v>
      </c>
      <c r="B990">
        <v>71.37</v>
      </c>
      <c r="C990">
        <v>0.69230000000000003</v>
      </c>
      <c r="D990">
        <v>72.062299999999993</v>
      </c>
      <c r="E990">
        <v>70.677700000000002</v>
      </c>
      <c r="F990">
        <v>75.250799999999998</v>
      </c>
      <c r="G990">
        <v>0.2225</v>
      </c>
      <c r="H990">
        <v>75.473299999999995</v>
      </c>
      <c r="I990">
        <v>75.028300000000002</v>
      </c>
      <c r="J990">
        <v>75.459199999999996</v>
      </c>
      <c r="K990">
        <v>7.46E-2</v>
      </c>
      <c r="L990">
        <v>75.533799999999999</v>
      </c>
      <c r="M990">
        <v>75.384600000000006</v>
      </c>
      <c r="N990">
        <v>77.705399999999997</v>
      </c>
      <c r="O990">
        <v>2.8496999999999999</v>
      </c>
      <c r="P990">
        <v>80.555099999999996</v>
      </c>
      <c r="Q990">
        <v>74.855699999999999</v>
      </c>
    </row>
    <row r="991" spans="1:17" x14ac:dyDescent="0.3">
      <c r="A991" t="s">
        <v>3846</v>
      </c>
      <c r="B991">
        <v>79.242900000000006</v>
      </c>
      <c r="C991">
        <v>0.91839999999999999</v>
      </c>
      <c r="D991">
        <v>80.161299999999997</v>
      </c>
      <c r="E991">
        <v>78.3245</v>
      </c>
      <c r="F991">
        <v>88.036699999999996</v>
      </c>
      <c r="G991">
        <v>1.9822</v>
      </c>
      <c r="H991">
        <v>90.018900000000002</v>
      </c>
      <c r="I991">
        <v>86.054500000000004</v>
      </c>
      <c r="J991">
        <v>90.418599999999998</v>
      </c>
      <c r="K991">
        <v>0.67589999999999995</v>
      </c>
      <c r="L991">
        <v>91.094499999999996</v>
      </c>
      <c r="M991">
        <v>89.742699999999999</v>
      </c>
      <c r="N991">
        <v>86.41</v>
      </c>
      <c r="O991">
        <v>6.4633000000000003</v>
      </c>
      <c r="P991">
        <v>92.8733</v>
      </c>
      <c r="Q991">
        <v>79.946700000000007</v>
      </c>
    </row>
    <row r="992" spans="1:17" x14ac:dyDescent="0.3">
      <c r="A992" t="s">
        <v>3795</v>
      </c>
      <c r="B992">
        <v>59.731499999999997</v>
      </c>
      <c r="C992">
        <v>20.808499999999999</v>
      </c>
      <c r="D992">
        <v>80.540000000000006</v>
      </c>
      <c r="E992">
        <v>38.923000000000002</v>
      </c>
      <c r="F992">
        <v>63.194600000000001</v>
      </c>
      <c r="G992">
        <v>20.927099999999999</v>
      </c>
      <c r="H992">
        <v>84.121700000000004</v>
      </c>
      <c r="I992">
        <v>42.267499999999998</v>
      </c>
      <c r="J992">
        <v>68.919200000000004</v>
      </c>
      <c r="K992">
        <v>25.206600000000002</v>
      </c>
      <c r="L992">
        <v>94.125799999999998</v>
      </c>
      <c r="M992">
        <v>43.712600000000002</v>
      </c>
      <c r="N992">
        <v>63.993099999999998</v>
      </c>
      <c r="O992">
        <v>20.9893</v>
      </c>
      <c r="P992">
        <v>84.982399999999998</v>
      </c>
      <c r="Q992">
        <v>43.003799999999998</v>
      </c>
    </row>
    <row r="993" spans="1:17" x14ac:dyDescent="0.3">
      <c r="A993" t="s">
        <v>3796</v>
      </c>
      <c r="B993">
        <v>51.913800000000002</v>
      </c>
      <c r="C993">
        <v>1.1420999999999999</v>
      </c>
      <c r="D993">
        <v>53.055900000000001</v>
      </c>
      <c r="E993">
        <v>50.771700000000003</v>
      </c>
      <c r="F993">
        <v>55.42</v>
      </c>
      <c r="G993">
        <v>1.4769000000000001</v>
      </c>
      <c r="H993">
        <v>56.896900000000002</v>
      </c>
      <c r="I993">
        <v>53.943100000000001</v>
      </c>
      <c r="J993">
        <v>61.959200000000003</v>
      </c>
      <c r="K993">
        <v>0.52690000000000003</v>
      </c>
      <c r="L993">
        <v>62.4861</v>
      </c>
      <c r="M993">
        <v>61.432299999999998</v>
      </c>
      <c r="N993">
        <v>61.47</v>
      </c>
      <c r="O993">
        <v>0</v>
      </c>
      <c r="P993">
        <v>61.47</v>
      </c>
      <c r="Q993">
        <v>61.47</v>
      </c>
    </row>
    <row r="994" spans="1:17" x14ac:dyDescent="0.3">
      <c r="A994" t="s">
        <v>3935</v>
      </c>
      <c r="B994">
        <v>92.55</v>
      </c>
      <c r="C994">
        <v>3.5829</v>
      </c>
      <c r="D994">
        <v>96.132900000000006</v>
      </c>
      <c r="E994">
        <v>88.967100000000002</v>
      </c>
      <c r="F994">
        <v>77.896699999999996</v>
      </c>
      <c r="G994">
        <v>1.2956000000000001</v>
      </c>
      <c r="H994">
        <v>79.192300000000003</v>
      </c>
      <c r="I994">
        <v>76.601100000000002</v>
      </c>
      <c r="J994">
        <v>79.325699999999998</v>
      </c>
      <c r="K994">
        <v>0.44080000000000003</v>
      </c>
      <c r="L994">
        <v>79.766499999999994</v>
      </c>
      <c r="M994">
        <v>78.884900000000002</v>
      </c>
      <c r="N994">
        <v>93.347499999999997</v>
      </c>
      <c r="O994">
        <v>7.2038000000000002</v>
      </c>
      <c r="P994">
        <v>100.5513</v>
      </c>
      <c r="Q994">
        <v>86.143699999999995</v>
      </c>
    </row>
    <row r="995" spans="1:17" x14ac:dyDescent="0.3">
      <c r="A995" t="s">
        <v>3798</v>
      </c>
      <c r="B995">
        <v>200.2483</v>
      </c>
      <c r="C995">
        <v>74.632599999999996</v>
      </c>
      <c r="D995">
        <v>274.8809</v>
      </c>
      <c r="E995">
        <v>125.6157</v>
      </c>
      <c r="F995">
        <v>246.17150000000001</v>
      </c>
      <c r="G995">
        <v>59.177</v>
      </c>
      <c r="H995">
        <v>305.3485</v>
      </c>
      <c r="I995">
        <v>186.99449999999999</v>
      </c>
      <c r="J995">
        <v>245.32499999999999</v>
      </c>
      <c r="K995">
        <v>57.494999999999997</v>
      </c>
      <c r="L995">
        <v>302.82</v>
      </c>
      <c r="M995">
        <v>187.83</v>
      </c>
    </row>
    <row r="996" spans="1:17" x14ac:dyDescent="0.3">
      <c r="A996" t="s">
        <v>4091</v>
      </c>
      <c r="B996">
        <v>56.104999999999997</v>
      </c>
      <c r="C996">
        <v>2.165</v>
      </c>
      <c r="D996">
        <v>58.27</v>
      </c>
      <c r="E996">
        <v>53.94</v>
      </c>
      <c r="F996">
        <v>59.703299999999999</v>
      </c>
      <c r="G996">
        <v>0.91110000000000002</v>
      </c>
      <c r="H996">
        <v>60.614400000000003</v>
      </c>
      <c r="I996">
        <v>58.792200000000001</v>
      </c>
      <c r="J996">
        <v>61.731999999999999</v>
      </c>
      <c r="K996">
        <v>10.6304</v>
      </c>
      <c r="L996">
        <v>72.362399999999994</v>
      </c>
      <c r="M996">
        <v>51.101599999999998</v>
      </c>
      <c r="N996">
        <v>60.43</v>
      </c>
      <c r="O996">
        <v>0</v>
      </c>
      <c r="P996">
        <v>60.43</v>
      </c>
      <c r="Q996">
        <v>60.43</v>
      </c>
    </row>
    <row r="997" spans="1:17" x14ac:dyDescent="0.3">
      <c r="A997" t="s">
        <v>3433</v>
      </c>
      <c r="B997">
        <v>84.887100000000004</v>
      </c>
      <c r="C997">
        <v>2.6612</v>
      </c>
      <c r="D997">
        <v>87.548299999999998</v>
      </c>
      <c r="E997">
        <v>82.225899999999996</v>
      </c>
      <c r="F997">
        <v>89.293300000000002</v>
      </c>
      <c r="G997">
        <v>1.5911</v>
      </c>
      <c r="H997">
        <v>90.884399999999999</v>
      </c>
      <c r="I997">
        <v>87.702200000000005</v>
      </c>
      <c r="J997">
        <v>91.045699999999997</v>
      </c>
      <c r="K997">
        <v>0.54369999999999996</v>
      </c>
      <c r="L997">
        <v>91.589399999999998</v>
      </c>
      <c r="M997">
        <v>90.501999999999995</v>
      </c>
      <c r="N997">
        <v>90.57</v>
      </c>
      <c r="O997">
        <v>0</v>
      </c>
      <c r="P997">
        <v>90.57</v>
      </c>
      <c r="Q997">
        <v>90.57</v>
      </c>
    </row>
    <row r="998" spans="1:17" x14ac:dyDescent="0.3">
      <c r="A998" t="s">
        <v>4098</v>
      </c>
      <c r="B998">
        <v>175.86</v>
      </c>
      <c r="C998">
        <v>49.1</v>
      </c>
      <c r="D998">
        <v>224.96</v>
      </c>
      <c r="E998">
        <v>126.76</v>
      </c>
      <c r="F998">
        <v>128.58330000000001</v>
      </c>
      <c r="G998">
        <v>2.4310999999999998</v>
      </c>
      <c r="H998">
        <v>131.01439999999999</v>
      </c>
      <c r="I998">
        <v>126.15219999999999</v>
      </c>
      <c r="J998">
        <v>131.66669999999999</v>
      </c>
      <c r="K998">
        <v>0.75109999999999999</v>
      </c>
      <c r="L998">
        <v>132.4178</v>
      </c>
      <c r="M998">
        <v>130.91560000000001</v>
      </c>
      <c r="N998">
        <v>135.08000000000001</v>
      </c>
      <c r="O998">
        <v>4.54</v>
      </c>
      <c r="P998">
        <v>139.62</v>
      </c>
      <c r="Q998">
        <v>130.54</v>
      </c>
    </row>
    <row r="999" spans="1:17" x14ac:dyDescent="0.3">
      <c r="A999" t="s">
        <v>3848</v>
      </c>
      <c r="B999">
        <v>113.81</v>
      </c>
      <c r="C999">
        <v>0</v>
      </c>
      <c r="D999">
        <v>113.81</v>
      </c>
      <c r="E999">
        <v>113.81</v>
      </c>
      <c r="F999">
        <v>116.6525</v>
      </c>
      <c r="G999">
        <v>0.88880000000000003</v>
      </c>
      <c r="H999">
        <v>117.54130000000001</v>
      </c>
      <c r="I999">
        <v>115.7637</v>
      </c>
      <c r="J999">
        <v>117.94329999999999</v>
      </c>
      <c r="K999">
        <v>0.32440000000000002</v>
      </c>
      <c r="L999">
        <v>118.2677</v>
      </c>
      <c r="M999">
        <v>117.6189</v>
      </c>
      <c r="N999">
        <v>120.83329999999999</v>
      </c>
      <c r="O999">
        <v>4.1778000000000004</v>
      </c>
      <c r="P999">
        <v>125.0111</v>
      </c>
      <c r="Q999">
        <v>116.6555</v>
      </c>
    </row>
    <row r="1000" spans="1:17" x14ac:dyDescent="0.3">
      <c r="A1000" t="s">
        <v>3802</v>
      </c>
      <c r="B1000">
        <v>71.043300000000002</v>
      </c>
      <c r="C1000">
        <v>1.0978000000000001</v>
      </c>
      <c r="D1000">
        <v>72.141099999999994</v>
      </c>
      <c r="E1000">
        <v>69.945499999999996</v>
      </c>
      <c r="F1000">
        <v>74.11</v>
      </c>
      <c r="G1000">
        <v>1.8933</v>
      </c>
      <c r="H1000">
        <v>76.003299999999996</v>
      </c>
      <c r="I1000">
        <v>72.216700000000003</v>
      </c>
      <c r="J1000">
        <v>76.290000000000006</v>
      </c>
      <c r="K1000">
        <v>0.66</v>
      </c>
      <c r="L1000">
        <v>76.95</v>
      </c>
      <c r="M1000">
        <v>75.63</v>
      </c>
      <c r="N1000">
        <v>75.63</v>
      </c>
      <c r="O1000">
        <v>0</v>
      </c>
      <c r="P1000">
        <v>75.63</v>
      </c>
      <c r="Q1000">
        <v>75.63</v>
      </c>
    </row>
    <row r="1001" spans="1:17" x14ac:dyDescent="0.3">
      <c r="A1001" t="s">
        <v>3434</v>
      </c>
      <c r="B1001">
        <v>55.59</v>
      </c>
      <c r="C1001">
        <v>2.0933000000000002</v>
      </c>
      <c r="D1001">
        <v>57.683300000000003</v>
      </c>
      <c r="E1001">
        <v>53.496699999999997</v>
      </c>
      <c r="F1001">
        <v>59.97</v>
      </c>
      <c r="G1001">
        <v>1.6533</v>
      </c>
      <c r="H1001">
        <v>61.6233</v>
      </c>
      <c r="I1001">
        <v>58.316699999999997</v>
      </c>
      <c r="J1001">
        <v>61.87</v>
      </c>
      <c r="K1001">
        <v>0.57999999999999996</v>
      </c>
      <c r="L1001">
        <v>62.45</v>
      </c>
      <c r="M1001">
        <v>61.29</v>
      </c>
      <c r="N1001">
        <v>61.29</v>
      </c>
      <c r="O1001">
        <v>0</v>
      </c>
      <c r="P1001">
        <v>61.29</v>
      </c>
      <c r="Q1001">
        <v>61.29</v>
      </c>
    </row>
    <row r="1002" spans="1:17" x14ac:dyDescent="0.3">
      <c r="A1002" t="s">
        <v>3803</v>
      </c>
      <c r="B1002">
        <v>145.065</v>
      </c>
      <c r="C1002">
        <v>0.625</v>
      </c>
      <c r="D1002">
        <v>145.69</v>
      </c>
      <c r="E1002">
        <v>144.44</v>
      </c>
      <c r="F1002">
        <v>158.70689999999999</v>
      </c>
      <c r="G1002">
        <v>7.2412000000000001</v>
      </c>
      <c r="H1002">
        <v>165.94810000000001</v>
      </c>
      <c r="I1002">
        <v>151.4657</v>
      </c>
      <c r="J1002">
        <v>165.11500000000001</v>
      </c>
      <c r="K1002">
        <v>0.45500000000000002</v>
      </c>
      <c r="L1002">
        <v>165.57</v>
      </c>
      <c r="M1002">
        <v>164.66</v>
      </c>
      <c r="N1002">
        <v>169.75229999999999</v>
      </c>
      <c r="O1002">
        <v>6.2675000000000001</v>
      </c>
      <c r="P1002">
        <v>176.0198</v>
      </c>
      <c r="Q1002">
        <v>163.48480000000001</v>
      </c>
    </row>
    <row r="1003" spans="1:17" x14ac:dyDescent="0.3">
      <c r="A1003" t="s">
        <v>4166</v>
      </c>
      <c r="B1003">
        <v>44.346400000000003</v>
      </c>
      <c r="C1003">
        <v>1.4177</v>
      </c>
      <c r="D1003">
        <v>45.764099999999999</v>
      </c>
      <c r="E1003">
        <v>42.928699999999999</v>
      </c>
      <c r="F1003">
        <v>71.647499999999994</v>
      </c>
      <c r="G1003">
        <v>40.405799999999999</v>
      </c>
      <c r="H1003">
        <v>112.05329999999999</v>
      </c>
      <c r="I1003">
        <v>31.241700000000002</v>
      </c>
      <c r="J1003">
        <v>52.924999999999997</v>
      </c>
      <c r="K1003">
        <v>0.56499999999999995</v>
      </c>
      <c r="L1003">
        <v>53.49</v>
      </c>
      <c r="M1003">
        <v>52.36</v>
      </c>
      <c r="N1003">
        <v>52.36</v>
      </c>
      <c r="O1003">
        <v>0</v>
      </c>
      <c r="P1003">
        <v>52.36</v>
      </c>
      <c r="Q1003">
        <v>52.36</v>
      </c>
    </row>
    <row r="1004" spans="1:17" x14ac:dyDescent="0.3">
      <c r="A1004" t="s">
        <v>3937</v>
      </c>
      <c r="B1004">
        <v>113.0564</v>
      </c>
      <c r="C1004">
        <v>16.102799999999998</v>
      </c>
      <c r="D1004">
        <v>129.1592</v>
      </c>
      <c r="E1004">
        <v>96.953599999999994</v>
      </c>
      <c r="F1004">
        <v>129.30170000000001</v>
      </c>
      <c r="G1004">
        <v>6.0711000000000004</v>
      </c>
      <c r="H1004">
        <v>135.37280000000001</v>
      </c>
      <c r="I1004">
        <v>123.2306</v>
      </c>
      <c r="J1004">
        <v>133.78</v>
      </c>
      <c r="K1004">
        <v>0.45229999999999998</v>
      </c>
      <c r="L1004">
        <v>134.23230000000001</v>
      </c>
      <c r="M1004">
        <v>133.32769999999999</v>
      </c>
      <c r="N1004">
        <v>131.99459999999999</v>
      </c>
      <c r="O1004">
        <v>2.5207000000000002</v>
      </c>
      <c r="P1004">
        <v>134.5153</v>
      </c>
      <c r="Q1004">
        <v>129.47389999999999</v>
      </c>
    </row>
    <row r="1005" spans="1:17" x14ac:dyDescent="0.3">
      <c r="A1005" t="s">
        <v>4099</v>
      </c>
      <c r="B1005">
        <v>39.06</v>
      </c>
      <c r="C1005">
        <v>1.7466999999999999</v>
      </c>
      <c r="D1005">
        <v>40.806699999999999</v>
      </c>
      <c r="E1005">
        <v>37.313299999999998</v>
      </c>
      <c r="F1005">
        <v>43.104999999999997</v>
      </c>
      <c r="G1005">
        <v>1.9</v>
      </c>
      <c r="H1005">
        <v>45.005000000000003</v>
      </c>
      <c r="I1005">
        <v>41.204999999999998</v>
      </c>
      <c r="J1005">
        <v>45.653300000000002</v>
      </c>
      <c r="K1005">
        <v>0.8044</v>
      </c>
      <c r="L1005">
        <v>46.457700000000003</v>
      </c>
      <c r="M1005">
        <v>44.8489</v>
      </c>
    </row>
    <row r="1006" spans="1:17" x14ac:dyDescent="0.3">
      <c r="A1006" t="s">
        <v>3435</v>
      </c>
      <c r="B1006">
        <v>65.94</v>
      </c>
      <c r="C1006">
        <v>0</v>
      </c>
      <c r="D1006">
        <v>65.94</v>
      </c>
      <c r="E1006">
        <v>65.94</v>
      </c>
      <c r="F1006">
        <v>74.305000000000007</v>
      </c>
      <c r="G1006">
        <v>1.325</v>
      </c>
      <c r="H1006">
        <v>75.63</v>
      </c>
      <c r="I1006">
        <v>72.98</v>
      </c>
      <c r="J1006">
        <v>75.083299999999994</v>
      </c>
      <c r="K1006">
        <v>0.3644</v>
      </c>
      <c r="L1006">
        <v>75.447699999999998</v>
      </c>
      <c r="M1006">
        <v>74.718900000000005</v>
      </c>
      <c r="N1006">
        <v>74.81</v>
      </c>
      <c r="O1006">
        <v>0</v>
      </c>
      <c r="P1006">
        <v>74.81</v>
      </c>
      <c r="Q1006">
        <v>74.81</v>
      </c>
    </row>
    <row r="1007" spans="1:17" x14ac:dyDescent="0.3">
      <c r="A1007" t="s">
        <v>3807</v>
      </c>
      <c r="B1007">
        <v>102.50920000000001</v>
      </c>
      <c r="C1007">
        <v>30.2408</v>
      </c>
      <c r="D1007">
        <v>132.75</v>
      </c>
      <c r="E1007">
        <v>72.2684</v>
      </c>
      <c r="F1007">
        <v>78.940799999999996</v>
      </c>
      <c r="G1007">
        <v>2.3763000000000001</v>
      </c>
      <c r="H1007">
        <v>81.317099999999996</v>
      </c>
      <c r="I1007">
        <v>76.564499999999995</v>
      </c>
      <c r="J1007">
        <v>85.125399999999999</v>
      </c>
      <c r="K1007">
        <v>1.9049</v>
      </c>
      <c r="L1007">
        <v>87.030299999999997</v>
      </c>
      <c r="M1007">
        <v>83.220500000000001</v>
      </c>
      <c r="N1007">
        <v>86.13</v>
      </c>
      <c r="O1007">
        <v>0</v>
      </c>
      <c r="P1007">
        <v>86.13</v>
      </c>
      <c r="Q1007">
        <v>86.13</v>
      </c>
    </row>
    <row r="1008" spans="1:17" x14ac:dyDescent="0.3">
      <c r="A1008" t="s">
        <v>3808</v>
      </c>
      <c r="B1008">
        <v>137.59309999999999</v>
      </c>
      <c r="C1008">
        <v>35.075499999999998</v>
      </c>
      <c r="D1008">
        <v>172.6686</v>
      </c>
      <c r="E1008">
        <v>102.5176</v>
      </c>
      <c r="F1008">
        <v>148.03229999999999</v>
      </c>
      <c r="G1008">
        <v>42.570900000000002</v>
      </c>
      <c r="H1008">
        <v>190.60319999999999</v>
      </c>
      <c r="I1008">
        <v>105.4614</v>
      </c>
      <c r="J1008">
        <v>152.8192</v>
      </c>
      <c r="K1008">
        <v>38.114199999999997</v>
      </c>
      <c r="L1008">
        <v>190.93340000000001</v>
      </c>
      <c r="M1008">
        <v>114.705</v>
      </c>
      <c r="N1008">
        <v>152.43539999999999</v>
      </c>
      <c r="O1008">
        <v>38.162100000000002</v>
      </c>
      <c r="P1008">
        <v>190.5975</v>
      </c>
      <c r="Q1008">
        <v>114.27330000000001</v>
      </c>
    </row>
    <row r="1009" spans="1:17" x14ac:dyDescent="0.3">
      <c r="A1009" t="s">
        <v>3810</v>
      </c>
      <c r="B1009">
        <v>70.205399999999997</v>
      </c>
      <c r="C1009">
        <v>3.3096000000000001</v>
      </c>
      <c r="D1009">
        <v>73.515000000000001</v>
      </c>
      <c r="E1009">
        <v>66.895799999999994</v>
      </c>
      <c r="F1009">
        <v>75.241699999999994</v>
      </c>
      <c r="G1009">
        <v>0.92530000000000001</v>
      </c>
      <c r="H1009">
        <v>76.167000000000002</v>
      </c>
      <c r="I1009">
        <v>74.316400000000002</v>
      </c>
      <c r="J1009">
        <v>75.010800000000003</v>
      </c>
      <c r="K1009">
        <v>1.5439000000000001</v>
      </c>
      <c r="L1009">
        <v>76.554699999999997</v>
      </c>
      <c r="M1009">
        <v>73.466899999999995</v>
      </c>
      <c r="N1009">
        <v>72.132300000000001</v>
      </c>
      <c r="O1009">
        <v>2.7898000000000001</v>
      </c>
      <c r="P1009">
        <v>74.9221</v>
      </c>
      <c r="Q1009">
        <v>69.342500000000001</v>
      </c>
    </row>
    <row r="1010" spans="1:17" x14ac:dyDescent="0.3">
      <c r="A1010" t="s">
        <v>3811</v>
      </c>
      <c r="B1010">
        <v>101.81229999999999</v>
      </c>
      <c r="C1010">
        <v>4.1997999999999998</v>
      </c>
      <c r="D1010">
        <v>106.0121</v>
      </c>
      <c r="E1010">
        <v>97.612499999999997</v>
      </c>
      <c r="F1010">
        <v>153.84540000000001</v>
      </c>
      <c r="G1010">
        <v>89.551500000000004</v>
      </c>
      <c r="H1010">
        <v>243.39689999999999</v>
      </c>
      <c r="I1010">
        <v>64.293899999999994</v>
      </c>
      <c r="J1010">
        <v>105.19499999999999</v>
      </c>
      <c r="K1010">
        <v>15.0657</v>
      </c>
      <c r="L1010">
        <v>120.2607</v>
      </c>
      <c r="M1010">
        <v>90.129300000000001</v>
      </c>
      <c r="N1010">
        <v>121.81</v>
      </c>
      <c r="O1010">
        <v>1.9984999999999999</v>
      </c>
      <c r="P1010">
        <v>123.8085</v>
      </c>
      <c r="Q1010">
        <v>119.8115</v>
      </c>
    </row>
    <row r="1011" spans="1:17" x14ac:dyDescent="0.3">
      <c r="A1011" t="s">
        <v>3812</v>
      </c>
      <c r="B1011">
        <v>215.38249999999999</v>
      </c>
      <c r="C1011">
        <v>0.77249999999999996</v>
      </c>
      <c r="D1011">
        <v>216.155</v>
      </c>
      <c r="E1011">
        <v>214.61</v>
      </c>
      <c r="F1011">
        <v>218.07</v>
      </c>
      <c r="G1011">
        <v>1.6133</v>
      </c>
      <c r="H1011">
        <v>219.6833</v>
      </c>
      <c r="I1011">
        <v>216.45670000000001</v>
      </c>
      <c r="J1011">
        <v>398.6</v>
      </c>
      <c r="K1011">
        <v>211.76</v>
      </c>
      <c r="L1011">
        <v>610.36</v>
      </c>
      <c r="M1011">
        <v>186.84</v>
      </c>
      <c r="N1011">
        <v>255.15</v>
      </c>
      <c r="O1011">
        <v>21.306699999999999</v>
      </c>
      <c r="P1011">
        <v>276.45670000000001</v>
      </c>
      <c r="Q1011">
        <v>233.8433</v>
      </c>
    </row>
    <row r="1012" spans="1:17" x14ac:dyDescent="0.3">
      <c r="A1012" t="s">
        <v>3813</v>
      </c>
      <c r="B1012">
        <v>178.3092</v>
      </c>
      <c r="C1012">
        <v>0.79879999999999995</v>
      </c>
      <c r="D1012">
        <v>179.108</v>
      </c>
      <c r="E1012">
        <v>177.5104</v>
      </c>
      <c r="F1012">
        <v>186.04310000000001</v>
      </c>
      <c r="G1012">
        <v>8.3119999999999994</v>
      </c>
      <c r="H1012">
        <v>194.35509999999999</v>
      </c>
      <c r="I1012">
        <v>177.7311</v>
      </c>
      <c r="J1012">
        <v>199.13</v>
      </c>
      <c r="K1012">
        <v>0.45229999999999998</v>
      </c>
      <c r="L1012">
        <v>199.5823</v>
      </c>
      <c r="M1012">
        <v>198.67769999999999</v>
      </c>
      <c r="N1012">
        <v>198.64</v>
      </c>
      <c r="O1012">
        <v>0</v>
      </c>
      <c r="P1012">
        <v>198.64</v>
      </c>
      <c r="Q1012">
        <v>198.64</v>
      </c>
    </row>
    <row r="1013" spans="1:17" x14ac:dyDescent="0.3">
      <c r="A1013" t="s">
        <v>3814</v>
      </c>
      <c r="B1013">
        <v>37.652500000000003</v>
      </c>
      <c r="C1013">
        <v>0.84379999999999999</v>
      </c>
      <c r="D1013">
        <v>38.496299999999998</v>
      </c>
      <c r="E1013">
        <v>36.808700000000002</v>
      </c>
      <c r="F1013">
        <v>47.436700000000002</v>
      </c>
      <c r="G1013">
        <v>2.7822</v>
      </c>
      <c r="H1013">
        <v>50.218899999999998</v>
      </c>
      <c r="I1013">
        <v>44.654499999999999</v>
      </c>
      <c r="J1013">
        <v>46.6967</v>
      </c>
      <c r="K1013">
        <v>3.2755999999999998</v>
      </c>
      <c r="L1013">
        <v>49.972299999999997</v>
      </c>
      <c r="M1013">
        <v>43.421100000000003</v>
      </c>
      <c r="N1013">
        <v>44.24</v>
      </c>
      <c r="O1013">
        <v>0</v>
      </c>
      <c r="P1013">
        <v>44.24</v>
      </c>
      <c r="Q1013">
        <v>44.24</v>
      </c>
    </row>
    <row r="1014" spans="1:17" x14ac:dyDescent="0.3">
      <c r="A1014" t="s">
        <v>3815</v>
      </c>
      <c r="B1014">
        <v>39.58</v>
      </c>
      <c r="C1014">
        <v>0</v>
      </c>
      <c r="D1014">
        <v>39.58</v>
      </c>
      <c r="E1014">
        <v>39.58</v>
      </c>
      <c r="F1014">
        <v>39.58</v>
      </c>
      <c r="G1014">
        <v>0</v>
      </c>
      <c r="H1014">
        <v>39.58</v>
      </c>
      <c r="I1014">
        <v>39.58</v>
      </c>
      <c r="J1014">
        <v>39.58</v>
      </c>
      <c r="K1014">
        <v>0</v>
      </c>
      <c r="L1014">
        <v>39.58</v>
      </c>
      <c r="M1014">
        <v>39.58</v>
      </c>
      <c r="N1014">
        <v>39.58</v>
      </c>
      <c r="O1014">
        <v>0</v>
      </c>
      <c r="P1014">
        <v>39.58</v>
      </c>
      <c r="Q1014">
        <v>39.58</v>
      </c>
    </row>
    <row r="1015" spans="1:17" x14ac:dyDescent="0.3">
      <c r="A1015" t="s">
        <v>3816</v>
      </c>
      <c r="B1015">
        <v>107.64919999999999</v>
      </c>
      <c r="C1015">
        <v>0.79879999999999995</v>
      </c>
      <c r="D1015">
        <v>108.44799999999999</v>
      </c>
      <c r="E1015">
        <v>106.85039999999999</v>
      </c>
      <c r="F1015">
        <v>117.21850000000001</v>
      </c>
      <c r="G1015">
        <v>4.8236999999999997</v>
      </c>
      <c r="H1015">
        <v>122.04219999999999</v>
      </c>
      <c r="I1015">
        <v>112.3948</v>
      </c>
      <c r="J1015">
        <v>121.7115</v>
      </c>
      <c r="K1015">
        <v>0.56169999999999998</v>
      </c>
      <c r="L1015">
        <v>122.2732</v>
      </c>
      <c r="M1015">
        <v>121.1498</v>
      </c>
      <c r="N1015">
        <v>121.19</v>
      </c>
      <c r="O1015">
        <v>0</v>
      </c>
      <c r="P1015">
        <v>121.19</v>
      </c>
      <c r="Q1015">
        <v>121.19</v>
      </c>
    </row>
    <row r="1016" spans="1:17" x14ac:dyDescent="0.3">
      <c r="A1016" t="s">
        <v>3817</v>
      </c>
      <c r="B1016">
        <v>107.39919999999999</v>
      </c>
      <c r="C1016">
        <v>0.79879999999999995</v>
      </c>
      <c r="D1016">
        <v>108.19799999999999</v>
      </c>
      <c r="E1016">
        <v>106.60039999999999</v>
      </c>
      <c r="F1016">
        <v>116.2162</v>
      </c>
      <c r="G1016">
        <v>4.3606999999999996</v>
      </c>
      <c r="H1016">
        <v>120.57689999999999</v>
      </c>
      <c r="I1016">
        <v>111.85550000000001</v>
      </c>
      <c r="J1016">
        <v>120.34310000000001</v>
      </c>
      <c r="K1016">
        <v>0.54179999999999995</v>
      </c>
      <c r="L1016">
        <v>120.8849</v>
      </c>
      <c r="M1016">
        <v>119.8013</v>
      </c>
      <c r="N1016">
        <v>119.84</v>
      </c>
      <c r="O1016">
        <v>0</v>
      </c>
      <c r="P1016">
        <v>119.84</v>
      </c>
      <c r="Q1016">
        <v>119.84</v>
      </c>
    </row>
    <row r="1017" spans="1:17" x14ac:dyDescent="0.3">
      <c r="A1017" t="s">
        <v>4167</v>
      </c>
      <c r="B1017">
        <v>123.645</v>
      </c>
      <c r="C1017">
        <v>0.625</v>
      </c>
      <c r="D1017">
        <v>124.27</v>
      </c>
      <c r="E1017">
        <v>123.02</v>
      </c>
      <c r="F1017">
        <v>132.3169</v>
      </c>
      <c r="G1017">
        <v>5.2283999999999997</v>
      </c>
      <c r="H1017">
        <v>137.5453</v>
      </c>
      <c r="I1017">
        <v>127.0885</v>
      </c>
      <c r="J1017">
        <v>137.79499999999999</v>
      </c>
      <c r="K1017">
        <v>0.55500000000000005</v>
      </c>
      <c r="L1017">
        <v>138.35</v>
      </c>
      <c r="M1017">
        <v>137.24</v>
      </c>
      <c r="N1017">
        <v>137.24</v>
      </c>
      <c r="O1017">
        <v>0</v>
      </c>
      <c r="P1017">
        <v>137.24</v>
      </c>
      <c r="Q1017">
        <v>137.24</v>
      </c>
    </row>
    <row r="1018" spans="1:17" x14ac:dyDescent="0.3">
      <c r="A1018" t="s">
        <v>3938</v>
      </c>
      <c r="B1018">
        <v>126.36</v>
      </c>
      <c r="C1018">
        <v>0</v>
      </c>
      <c r="D1018">
        <v>126.36</v>
      </c>
      <c r="E1018">
        <v>126.36</v>
      </c>
      <c r="F1018">
        <v>128.4667</v>
      </c>
      <c r="G1018">
        <v>0.2089</v>
      </c>
      <c r="H1018">
        <v>128.6756</v>
      </c>
      <c r="I1018">
        <v>128.2578</v>
      </c>
      <c r="J1018">
        <v>131.53139999999999</v>
      </c>
      <c r="K1018">
        <v>4.0163000000000002</v>
      </c>
      <c r="L1018">
        <v>135.54769999999999</v>
      </c>
      <c r="M1018">
        <v>127.5151</v>
      </c>
      <c r="N1018">
        <v>138.56</v>
      </c>
      <c r="O1018">
        <v>0</v>
      </c>
      <c r="P1018">
        <v>138.56</v>
      </c>
      <c r="Q1018">
        <v>138.56</v>
      </c>
    </row>
    <row r="1019" spans="1:17" x14ac:dyDescent="0.3">
      <c r="A1019" t="s">
        <v>3820</v>
      </c>
      <c r="B1019">
        <v>42.8262</v>
      </c>
      <c r="C1019">
        <v>0.58579999999999999</v>
      </c>
      <c r="D1019">
        <v>43.411999999999999</v>
      </c>
      <c r="E1019">
        <v>42.240400000000001</v>
      </c>
      <c r="F1019">
        <v>45.656199999999998</v>
      </c>
      <c r="G1019">
        <v>1.2824</v>
      </c>
      <c r="H1019">
        <v>46.938600000000001</v>
      </c>
      <c r="I1019">
        <v>44.373800000000003</v>
      </c>
      <c r="J1019">
        <v>52.702100000000002</v>
      </c>
      <c r="K1019">
        <v>6.9993999999999996</v>
      </c>
      <c r="L1019">
        <v>59.701500000000003</v>
      </c>
      <c r="M1019">
        <v>45.7027</v>
      </c>
      <c r="N1019">
        <v>49.85</v>
      </c>
      <c r="O1019">
        <v>0</v>
      </c>
      <c r="P1019">
        <v>49.85</v>
      </c>
      <c r="Q1019">
        <v>49.85</v>
      </c>
    </row>
    <row r="1020" spans="1:17" x14ac:dyDescent="0.3">
      <c r="A1020" t="s">
        <v>3821</v>
      </c>
      <c r="B1020">
        <v>48.2958</v>
      </c>
      <c r="C1020">
        <v>10.0014</v>
      </c>
      <c r="D1020">
        <v>58.297199999999997</v>
      </c>
      <c r="E1020">
        <v>38.294400000000003</v>
      </c>
      <c r="F1020">
        <v>47.933799999999998</v>
      </c>
      <c r="G1020">
        <v>5.9147999999999996</v>
      </c>
      <c r="H1020">
        <v>53.848599999999998</v>
      </c>
      <c r="I1020">
        <v>42.018999999999998</v>
      </c>
      <c r="J1020">
        <v>54.5623</v>
      </c>
      <c r="K1020">
        <v>13.8089</v>
      </c>
      <c r="L1020">
        <v>68.371200000000002</v>
      </c>
      <c r="M1020">
        <v>40.753399999999999</v>
      </c>
      <c r="N1020">
        <v>57.445399999999999</v>
      </c>
      <c r="O1020">
        <v>12.981400000000001</v>
      </c>
      <c r="P1020">
        <v>70.4268</v>
      </c>
      <c r="Q1020">
        <v>44.463999999999999</v>
      </c>
    </row>
    <row r="1021" spans="1:17" x14ac:dyDescent="0.3">
      <c r="A1021" t="s">
        <v>3822</v>
      </c>
      <c r="B1021">
        <v>104.0192</v>
      </c>
      <c r="C1021">
        <v>0.79879999999999995</v>
      </c>
      <c r="D1021">
        <v>104.818</v>
      </c>
      <c r="E1021">
        <v>103.2204</v>
      </c>
      <c r="F1021">
        <v>112.40309999999999</v>
      </c>
      <c r="G1021">
        <v>8.1883999999999997</v>
      </c>
      <c r="H1021">
        <v>120.5915</v>
      </c>
      <c r="I1021">
        <v>104.21469999999999</v>
      </c>
      <c r="J1021">
        <v>124.6969</v>
      </c>
      <c r="K1021">
        <v>0.41249999999999998</v>
      </c>
      <c r="L1021">
        <v>125.10939999999999</v>
      </c>
      <c r="M1021">
        <v>124.28440000000001</v>
      </c>
      <c r="N1021">
        <v>124.25</v>
      </c>
      <c r="O1021">
        <v>0</v>
      </c>
      <c r="P1021">
        <v>124.25</v>
      </c>
      <c r="Q1021">
        <v>124.25</v>
      </c>
    </row>
    <row r="1022" spans="1:17" x14ac:dyDescent="0.3">
      <c r="A1022" t="s">
        <v>3436</v>
      </c>
      <c r="B1022">
        <v>107.72</v>
      </c>
      <c r="C1022">
        <v>2.3267000000000002</v>
      </c>
      <c r="D1022">
        <v>110.0467</v>
      </c>
      <c r="E1022">
        <v>105.3933</v>
      </c>
      <c r="F1022">
        <v>111.52</v>
      </c>
      <c r="G1022">
        <v>1.2333000000000001</v>
      </c>
      <c r="H1022">
        <v>112.7533</v>
      </c>
      <c r="I1022">
        <v>110.2867</v>
      </c>
      <c r="J1022">
        <v>113.08329999999999</v>
      </c>
      <c r="K1022">
        <v>0.38219999999999998</v>
      </c>
      <c r="L1022">
        <v>113.46550000000001</v>
      </c>
      <c r="M1022">
        <v>112.7011</v>
      </c>
      <c r="N1022">
        <v>112.51</v>
      </c>
      <c r="O1022">
        <v>0</v>
      </c>
      <c r="P1022">
        <v>112.51</v>
      </c>
      <c r="Q1022">
        <v>112.51</v>
      </c>
    </row>
    <row r="1023" spans="1:17" x14ac:dyDescent="0.3">
      <c r="A1023" t="s">
        <v>3823</v>
      </c>
      <c r="B1023">
        <v>65.790000000000006</v>
      </c>
      <c r="C1023">
        <v>2.1749999999999998</v>
      </c>
      <c r="D1023">
        <v>67.965000000000003</v>
      </c>
      <c r="E1023">
        <v>63.615000000000002</v>
      </c>
      <c r="F1023">
        <v>71.97</v>
      </c>
      <c r="G1023">
        <v>2.7753999999999999</v>
      </c>
      <c r="H1023">
        <v>74.745400000000004</v>
      </c>
      <c r="I1023">
        <v>69.194599999999994</v>
      </c>
      <c r="J1023">
        <v>76.361500000000007</v>
      </c>
      <c r="K1023">
        <v>3.2401</v>
      </c>
      <c r="L1023">
        <v>79.601600000000005</v>
      </c>
      <c r="M1023">
        <v>73.121399999999994</v>
      </c>
      <c r="N1023">
        <v>78.840800000000002</v>
      </c>
      <c r="O1023">
        <v>5.6130000000000004</v>
      </c>
      <c r="P1023">
        <v>84.453800000000001</v>
      </c>
      <c r="Q1023">
        <v>73.227800000000002</v>
      </c>
    </row>
    <row r="1024" spans="1:17" x14ac:dyDescent="0.3">
      <c r="A1024" t="s">
        <v>3824</v>
      </c>
      <c r="B1024">
        <v>40.325000000000003</v>
      </c>
      <c r="C1024">
        <v>0.625</v>
      </c>
      <c r="D1024">
        <v>40.950000000000003</v>
      </c>
      <c r="E1024">
        <v>39.700000000000003</v>
      </c>
      <c r="F1024">
        <v>42.9133</v>
      </c>
      <c r="G1024">
        <v>0.95109999999999995</v>
      </c>
      <c r="H1024">
        <v>43.864400000000003</v>
      </c>
      <c r="I1024">
        <v>41.962200000000003</v>
      </c>
      <c r="J1024">
        <v>45.051400000000001</v>
      </c>
      <c r="K1024">
        <v>1.2049000000000001</v>
      </c>
      <c r="L1024">
        <v>46.256300000000003</v>
      </c>
      <c r="M1024">
        <v>43.846499999999999</v>
      </c>
      <c r="N1024">
        <v>47.16</v>
      </c>
      <c r="O1024">
        <v>0</v>
      </c>
      <c r="P1024">
        <v>47.16</v>
      </c>
      <c r="Q1024">
        <v>47.16</v>
      </c>
    </row>
    <row r="1025" spans="1:17" x14ac:dyDescent="0.3">
      <c r="A1025" t="s">
        <v>3825</v>
      </c>
      <c r="B1025">
        <v>45.3508</v>
      </c>
      <c r="C1025">
        <v>3.5257000000000001</v>
      </c>
      <c r="D1025">
        <v>48.8765</v>
      </c>
      <c r="E1025">
        <v>41.825099999999999</v>
      </c>
      <c r="F1025">
        <v>48.809199999999997</v>
      </c>
      <c r="G1025">
        <v>3.8717000000000001</v>
      </c>
      <c r="H1025">
        <v>52.680900000000001</v>
      </c>
      <c r="I1025">
        <v>44.9375</v>
      </c>
      <c r="J1025">
        <v>55.274000000000001</v>
      </c>
      <c r="K1025">
        <v>4.1379999999999999</v>
      </c>
      <c r="L1025">
        <v>59.411999999999999</v>
      </c>
      <c r="M1025">
        <v>51.136000000000003</v>
      </c>
      <c r="N1025">
        <v>56.956899999999997</v>
      </c>
      <c r="O1025">
        <v>4.3044000000000002</v>
      </c>
      <c r="P1025">
        <v>61.261299999999999</v>
      </c>
      <c r="Q1025">
        <v>52.652500000000003</v>
      </c>
    </row>
    <row r="1026" spans="1:17" x14ac:dyDescent="0.3">
      <c r="A1026" t="s">
        <v>4431</v>
      </c>
      <c r="B1026">
        <v>39.284999999999997</v>
      </c>
      <c r="C1026">
        <v>0.625</v>
      </c>
      <c r="D1026">
        <v>39.909999999999997</v>
      </c>
      <c r="E1026">
        <v>38.659999999999997</v>
      </c>
      <c r="F1026">
        <v>44.826700000000002</v>
      </c>
      <c r="G1026">
        <v>1.0356000000000001</v>
      </c>
      <c r="H1026">
        <v>45.862299999999998</v>
      </c>
      <c r="I1026">
        <v>43.7911</v>
      </c>
      <c r="J1026">
        <v>46.067100000000003</v>
      </c>
      <c r="K1026">
        <v>0.35759999999999997</v>
      </c>
      <c r="L1026">
        <v>46.424700000000001</v>
      </c>
      <c r="M1026">
        <v>45.709499999999998</v>
      </c>
      <c r="N1026">
        <v>45.65</v>
      </c>
      <c r="O1026">
        <v>0</v>
      </c>
      <c r="P1026">
        <v>45.65</v>
      </c>
      <c r="Q1026">
        <v>45.65</v>
      </c>
    </row>
    <row r="1027" spans="1:17" x14ac:dyDescent="0.3">
      <c r="A1027" t="s">
        <v>3865</v>
      </c>
      <c r="B1027">
        <v>55.37</v>
      </c>
      <c r="C1027">
        <v>0</v>
      </c>
      <c r="D1027">
        <v>55.37</v>
      </c>
      <c r="E1027">
        <v>55.37</v>
      </c>
      <c r="F1027">
        <v>57.62</v>
      </c>
      <c r="G1027">
        <v>0</v>
      </c>
      <c r="H1027">
        <v>57.62</v>
      </c>
      <c r="I1027">
        <v>57.62</v>
      </c>
      <c r="J1027">
        <v>41.4</v>
      </c>
      <c r="K1027">
        <v>9.6</v>
      </c>
      <c r="L1027">
        <v>51</v>
      </c>
      <c r="M1027">
        <v>31.8</v>
      </c>
      <c r="N1027">
        <v>35</v>
      </c>
      <c r="O1027">
        <v>0</v>
      </c>
      <c r="P1027">
        <v>35</v>
      </c>
      <c r="Q1027">
        <v>35</v>
      </c>
    </row>
    <row r="1028" spans="1:17" x14ac:dyDescent="0.3">
      <c r="A1028" t="s">
        <v>3867</v>
      </c>
      <c r="B1028">
        <v>58.012500000000003</v>
      </c>
      <c r="C1028">
        <v>0.84379999999999999</v>
      </c>
      <c r="D1028">
        <v>58.856299999999997</v>
      </c>
      <c r="E1028">
        <v>57.168700000000001</v>
      </c>
      <c r="F1028">
        <v>65.846699999999998</v>
      </c>
      <c r="G1028">
        <v>1.8222</v>
      </c>
      <c r="H1028">
        <v>67.668899999999994</v>
      </c>
      <c r="I1028">
        <v>64.024500000000003</v>
      </c>
      <c r="J1028">
        <v>68.156700000000001</v>
      </c>
      <c r="K1028">
        <v>0.56440000000000001</v>
      </c>
      <c r="L1028">
        <v>68.721100000000007</v>
      </c>
      <c r="M1028">
        <v>67.592299999999994</v>
      </c>
      <c r="N1028">
        <v>68.510000000000005</v>
      </c>
      <c r="O1028">
        <v>1.6</v>
      </c>
      <c r="P1028">
        <v>70.11</v>
      </c>
      <c r="Q1028">
        <v>66.91</v>
      </c>
    </row>
    <row r="1029" spans="1:17" x14ac:dyDescent="0.3">
      <c r="A1029" t="s">
        <v>3829</v>
      </c>
      <c r="B1029">
        <v>93.502499999999998</v>
      </c>
      <c r="C1029">
        <v>0.84379999999999999</v>
      </c>
      <c r="D1029">
        <v>94.346299999999999</v>
      </c>
      <c r="E1029">
        <v>92.658699999999996</v>
      </c>
      <c r="F1029">
        <v>98.286699999999996</v>
      </c>
      <c r="G1029">
        <v>4.1288999999999998</v>
      </c>
      <c r="H1029">
        <v>102.4156</v>
      </c>
      <c r="I1029">
        <v>94.157799999999995</v>
      </c>
      <c r="J1029">
        <v>104.11</v>
      </c>
      <c r="K1029">
        <v>0.49330000000000002</v>
      </c>
      <c r="L1029">
        <v>104.6033</v>
      </c>
      <c r="M1029">
        <v>103.61669999999999</v>
      </c>
      <c r="N1029">
        <v>103.37</v>
      </c>
      <c r="O1029">
        <v>0</v>
      </c>
      <c r="P1029">
        <v>103.37</v>
      </c>
      <c r="Q1029">
        <v>103.37</v>
      </c>
    </row>
    <row r="1030" spans="1:17" x14ac:dyDescent="0.3">
      <c r="A1030" t="s">
        <v>3831</v>
      </c>
      <c r="B1030">
        <v>312.28250000000003</v>
      </c>
      <c r="C1030">
        <v>0.84379999999999999</v>
      </c>
      <c r="D1030">
        <v>313.12630000000001</v>
      </c>
      <c r="E1030">
        <v>311.43869999999998</v>
      </c>
      <c r="F1030">
        <v>314.9633</v>
      </c>
      <c r="G1030">
        <v>1.3310999999999999</v>
      </c>
      <c r="H1030">
        <v>316.2944</v>
      </c>
      <c r="I1030">
        <v>313.63220000000001</v>
      </c>
      <c r="J1030">
        <v>316.64999999999998</v>
      </c>
      <c r="K1030">
        <v>0.4133</v>
      </c>
      <c r="L1030">
        <v>317.06330000000003</v>
      </c>
      <c r="M1030">
        <v>316.23669999999998</v>
      </c>
      <c r="N1030">
        <v>316.02999999999997</v>
      </c>
      <c r="O1030">
        <v>0</v>
      </c>
      <c r="P1030">
        <v>316.02999999999997</v>
      </c>
      <c r="Q1030">
        <v>316.02999999999997</v>
      </c>
    </row>
    <row r="1031" spans="1:17" x14ac:dyDescent="0.3">
      <c r="A1031" t="s">
        <v>3832</v>
      </c>
      <c r="B1031">
        <v>36.65</v>
      </c>
      <c r="C1031">
        <v>0</v>
      </c>
      <c r="D1031">
        <v>36.65</v>
      </c>
      <c r="E1031">
        <v>36.65</v>
      </c>
      <c r="F1031">
        <v>39.585000000000001</v>
      </c>
      <c r="G1031">
        <v>1.0275000000000001</v>
      </c>
      <c r="H1031">
        <v>40.612499999999997</v>
      </c>
      <c r="I1031">
        <v>38.557499999999997</v>
      </c>
      <c r="J1031">
        <v>42.156700000000001</v>
      </c>
      <c r="K1031">
        <v>1.2556</v>
      </c>
      <c r="L1031">
        <v>43.412300000000002</v>
      </c>
      <c r="M1031">
        <v>40.9011</v>
      </c>
      <c r="N1031">
        <v>44.04</v>
      </c>
      <c r="O1031">
        <v>0</v>
      </c>
      <c r="P1031">
        <v>44.04</v>
      </c>
      <c r="Q1031">
        <v>44.04</v>
      </c>
    </row>
    <row r="1032" spans="1:17" x14ac:dyDescent="0.3">
      <c r="A1032" t="s">
        <v>3833</v>
      </c>
      <c r="B1032">
        <v>140.2277</v>
      </c>
      <c r="C1032">
        <v>42.612499999999997</v>
      </c>
      <c r="D1032">
        <v>182.84020000000001</v>
      </c>
      <c r="E1032">
        <v>97.615200000000002</v>
      </c>
      <c r="F1032">
        <v>167.77940000000001</v>
      </c>
      <c r="G1032">
        <v>61.993000000000002</v>
      </c>
      <c r="H1032">
        <v>229.7724</v>
      </c>
      <c r="I1032">
        <v>105.7864</v>
      </c>
      <c r="J1032">
        <v>157.73769999999999</v>
      </c>
      <c r="K1032">
        <v>35.4572</v>
      </c>
      <c r="L1032">
        <v>193.19489999999999</v>
      </c>
      <c r="M1032">
        <v>122.2805</v>
      </c>
      <c r="N1032">
        <v>163.63460000000001</v>
      </c>
      <c r="O1032">
        <v>45.659500000000001</v>
      </c>
      <c r="P1032">
        <v>209.29409999999999</v>
      </c>
      <c r="Q1032">
        <v>117.9751</v>
      </c>
    </row>
    <row r="1033" spans="1:17" x14ac:dyDescent="0.3">
      <c r="A1033" t="s">
        <v>3834</v>
      </c>
      <c r="B1033">
        <v>50.954999999999998</v>
      </c>
      <c r="C1033">
        <v>0.625</v>
      </c>
      <c r="D1033">
        <v>51.58</v>
      </c>
      <c r="E1033">
        <v>50.33</v>
      </c>
      <c r="F1033">
        <v>53.811399999999999</v>
      </c>
      <c r="G1033">
        <v>1.1215999999999999</v>
      </c>
      <c r="H1033">
        <v>54.933</v>
      </c>
      <c r="I1033">
        <v>52.689799999999998</v>
      </c>
      <c r="J1033">
        <v>54.765000000000001</v>
      </c>
      <c r="K1033">
        <v>0.35499999999999998</v>
      </c>
      <c r="L1033">
        <v>55.12</v>
      </c>
      <c r="M1033">
        <v>54.41</v>
      </c>
      <c r="N1033">
        <v>57.124299999999998</v>
      </c>
      <c r="O1033">
        <v>1.5509999999999999</v>
      </c>
      <c r="P1033">
        <v>58.6753</v>
      </c>
      <c r="Q1033">
        <v>55.573300000000003</v>
      </c>
    </row>
    <row r="1034" spans="1:17" x14ac:dyDescent="0.3">
      <c r="A1034" t="s">
        <v>3836</v>
      </c>
      <c r="B1034">
        <v>53.19</v>
      </c>
      <c r="C1034">
        <v>1.4</v>
      </c>
      <c r="D1034">
        <v>54.59</v>
      </c>
      <c r="E1034">
        <v>51.79</v>
      </c>
      <c r="F1034">
        <v>56.466700000000003</v>
      </c>
      <c r="G1034">
        <v>1.2622</v>
      </c>
      <c r="H1034">
        <v>57.728900000000003</v>
      </c>
      <c r="I1034">
        <v>55.204500000000003</v>
      </c>
      <c r="J1034">
        <v>57.982900000000001</v>
      </c>
      <c r="K1034">
        <v>0.43099999999999999</v>
      </c>
      <c r="L1034">
        <v>58.413899999999998</v>
      </c>
      <c r="M1034">
        <v>57.551900000000003</v>
      </c>
      <c r="N1034">
        <v>57.48</v>
      </c>
      <c r="O1034">
        <v>0</v>
      </c>
      <c r="P1034">
        <v>57.48</v>
      </c>
      <c r="Q1034">
        <v>57.48</v>
      </c>
    </row>
    <row r="1035" spans="1:17" x14ac:dyDescent="0.3">
      <c r="A1035" t="s">
        <v>3837</v>
      </c>
      <c r="B1035">
        <v>166.7</v>
      </c>
      <c r="C1035">
        <v>1</v>
      </c>
      <c r="D1035">
        <v>167.7</v>
      </c>
      <c r="E1035">
        <v>165.7</v>
      </c>
      <c r="F1035">
        <v>169.72329999999999</v>
      </c>
      <c r="G1035">
        <v>2.0310999999999999</v>
      </c>
      <c r="H1035">
        <v>171.7544</v>
      </c>
      <c r="I1035">
        <v>167.69220000000001</v>
      </c>
      <c r="J1035">
        <v>172.29669999999999</v>
      </c>
      <c r="K1035">
        <v>0.63109999999999999</v>
      </c>
      <c r="L1035">
        <v>172.92779999999999</v>
      </c>
      <c r="M1035">
        <v>171.66560000000001</v>
      </c>
      <c r="N1035">
        <v>171.35</v>
      </c>
      <c r="O1035">
        <v>0</v>
      </c>
      <c r="P1035">
        <v>171.35</v>
      </c>
      <c r="Q1035">
        <v>171.35</v>
      </c>
    </row>
    <row r="1036" spans="1:17" x14ac:dyDescent="0.3">
      <c r="A1036" t="s">
        <v>3438</v>
      </c>
      <c r="B1036">
        <v>109.5729</v>
      </c>
      <c r="C1036">
        <v>29.029</v>
      </c>
      <c r="D1036">
        <v>138.6019</v>
      </c>
      <c r="E1036">
        <v>80.543899999999994</v>
      </c>
      <c r="F1036">
        <v>117.3467</v>
      </c>
      <c r="G1036">
        <v>39.768900000000002</v>
      </c>
      <c r="H1036">
        <v>157.1156</v>
      </c>
      <c r="I1036">
        <v>77.577799999999996</v>
      </c>
      <c r="J1036">
        <v>116.2</v>
      </c>
      <c r="K1036">
        <v>22.788599999999999</v>
      </c>
      <c r="L1036">
        <v>138.98859999999999</v>
      </c>
      <c r="M1036">
        <v>93.4114</v>
      </c>
      <c r="N1036">
        <v>119.015</v>
      </c>
      <c r="O1036">
        <v>19.3583</v>
      </c>
      <c r="P1036">
        <v>138.3733</v>
      </c>
      <c r="Q1036">
        <v>99.656700000000001</v>
      </c>
    </row>
    <row r="1037" spans="1:17" x14ac:dyDescent="0.3">
      <c r="A1037" t="s">
        <v>3838</v>
      </c>
      <c r="B1037">
        <v>55.866700000000002</v>
      </c>
      <c r="C1037">
        <v>0.9778</v>
      </c>
      <c r="D1037">
        <v>56.844499999999996</v>
      </c>
      <c r="E1037">
        <v>54.8889</v>
      </c>
      <c r="F1037">
        <v>59.782499999999999</v>
      </c>
      <c r="G1037">
        <v>1.3988</v>
      </c>
      <c r="H1037">
        <v>61.1813</v>
      </c>
      <c r="I1037">
        <v>58.383699999999997</v>
      </c>
      <c r="J1037">
        <v>61.806699999999999</v>
      </c>
      <c r="K1037">
        <v>0.51559999999999995</v>
      </c>
      <c r="L1037">
        <v>62.322299999999998</v>
      </c>
      <c r="M1037">
        <v>61.2911</v>
      </c>
      <c r="N1037">
        <v>61.42</v>
      </c>
      <c r="O1037">
        <v>0</v>
      </c>
      <c r="P1037">
        <v>61.42</v>
      </c>
      <c r="Q1037">
        <v>61.42</v>
      </c>
    </row>
    <row r="1038" spans="1:17" x14ac:dyDescent="0.3">
      <c r="A1038" t="s">
        <v>3839</v>
      </c>
      <c r="B1038">
        <v>96.989199999999997</v>
      </c>
      <c r="C1038">
        <v>0.79879999999999995</v>
      </c>
      <c r="D1038">
        <v>97.787999999999997</v>
      </c>
      <c r="E1038">
        <v>96.190399999999997</v>
      </c>
      <c r="F1038">
        <v>99.756900000000002</v>
      </c>
      <c r="G1038">
        <v>1.4357</v>
      </c>
      <c r="H1038">
        <v>101.1926</v>
      </c>
      <c r="I1038">
        <v>98.321200000000005</v>
      </c>
      <c r="J1038">
        <v>101.6054</v>
      </c>
      <c r="K1038">
        <v>0.52190000000000003</v>
      </c>
      <c r="L1038">
        <v>102.12730000000001</v>
      </c>
      <c r="M1038">
        <v>101.0835</v>
      </c>
      <c r="N1038">
        <v>105.4269</v>
      </c>
      <c r="O1038">
        <v>3.3746</v>
      </c>
      <c r="P1038">
        <v>108.8015</v>
      </c>
      <c r="Q1038">
        <v>102.0523</v>
      </c>
    </row>
    <row r="1039" spans="1:17" x14ac:dyDescent="0.3">
      <c r="A1039" t="s">
        <v>3439</v>
      </c>
      <c r="B1039">
        <v>47.005000000000003</v>
      </c>
      <c r="C1039">
        <v>0.625</v>
      </c>
      <c r="D1039">
        <v>47.63</v>
      </c>
      <c r="E1039">
        <v>46.38</v>
      </c>
      <c r="F1039">
        <v>56.31</v>
      </c>
      <c r="G1039">
        <v>3.4628999999999999</v>
      </c>
      <c r="H1039">
        <v>59.7729</v>
      </c>
      <c r="I1039">
        <v>52.847099999999998</v>
      </c>
      <c r="J1039">
        <v>59.924999999999997</v>
      </c>
      <c r="K1039">
        <v>0.42499999999999999</v>
      </c>
      <c r="L1039">
        <v>60.35</v>
      </c>
      <c r="M1039">
        <v>59.5</v>
      </c>
      <c r="N1039">
        <v>59.5</v>
      </c>
      <c r="O1039">
        <v>0</v>
      </c>
      <c r="P1039">
        <v>59.5</v>
      </c>
      <c r="Q1039">
        <v>59.5</v>
      </c>
    </row>
    <row r="1040" spans="1:17" x14ac:dyDescent="0.3">
      <c r="A1040" t="s">
        <v>4128</v>
      </c>
      <c r="B1040">
        <v>74.540000000000006</v>
      </c>
      <c r="C1040">
        <v>1</v>
      </c>
      <c r="D1040">
        <v>75.540000000000006</v>
      </c>
      <c r="E1040">
        <v>73.540000000000006</v>
      </c>
      <c r="F1040">
        <v>77.5</v>
      </c>
      <c r="G1040">
        <v>1.9467000000000001</v>
      </c>
      <c r="H1040">
        <v>79.446700000000007</v>
      </c>
      <c r="I1040">
        <v>75.553299999999993</v>
      </c>
      <c r="J1040">
        <v>79.739999999999995</v>
      </c>
      <c r="K1040">
        <v>0.68</v>
      </c>
      <c r="L1040">
        <v>80.42</v>
      </c>
      <c r="M1040">
        <v>79.06</v>
      </c>
      <c r="N1040">
        <v>79.06</v>
      </c>
      <c r="O1040">
        <v>0</v>
      </c>
      <c r="P1040">
        <v>79.06</v>
      </c>
      <c r="Q1040">
        <v>79.06</v>
      </c>
    </row>
    <row r="1041" spans="1:17" x14ac:dyDescent="0.3">
      <c r="A1041" t="s">
        <v>3841</v>
      </c>
      <c r="B1041">
        <v>71.405000000000001</v>
      </c>
      <c r="C1041">
        <v>0.625</v>
      </c>
      <c r="D1041">
        <v>72.03</v>
      </c>
      <c r="E1041">
        <v>70.78</v>
      </c>
      <c r="F1041">
        <v>74.543300000000002</v>
      </c>
      <c r="G1041">
        <v>1.6843999999999999</v>
      </c>
      <c r="H1041">
        <v>76.227699999999999</v>
      </c>
      <c r="I1041">
        <v>72.858900000000006</v>
      </c>
      <c r="J1041">
        <v>78.078599999999994</v>
      </c>
      <c r="K1041">
        <v>1.778</v>
      </c>
      <c r="L1041">
        <v>79.8566</v>
      </c>
      <c r="M1041">
        <v>76.300600000000003</v>
      </c>
      <c r="N1041">
        <v>81.19</v>
      </c>
      <c r="O1041">
        <v>0</v>
      </c>
      <c r="P1041">
        <v>81.19</v>
      </c>
      <c r="Q1041">
        <v>81.19</v>
      </c>
    </row>
    <row r="1042" spans="1:17" x14ac:dyDescent="0.3">
      <c r="A1042" t="s">
        <v>3840</v>
      </c>
      <c r="B1042">
        <v>39.020000000000003</v>
      </c>
      <c r="C1042">
        <v>0.41670000000000001</v>
      </c>
      <c r="D1042">
        <v>39.436700000000002</v>
      </c>
      <c r="E1042">
        <v>38.603299999999997</v>
      </c>
      <c r="F1042">
        <v>42.694299999999998</v>
      </c>
      <c r="G1042">
        <v>1.3853</v>
      </c>
      <c r="H1042">
        <v>44.079599999999999</v>
      </c>
      <c r="I1042">
        <v>41.308999999999997</v>
      </c>
      <c r="J1042">
        <v>44.29</v>
      </c>
      <c r="K1042">
        <v>0.22</v>
      </c>
      <c r="L1042">
        <v>44.51</v>
      </c>
      <c r="M1042">
        <v>44.07</v>
      </c>
      <c r="N1042">
        <v>45.9557</v>
      </c>
      <c r="O1042">
        <v>2.1551</v>
      </c>
      <c r="P1042">
        <v>48.110799999999998</v>
      </c>
      <c r="Q1042">
        <v>43.800600000000003</v>
      </c>
    </row>
    <row r="1043" spans="1:17" x14ac:dyDescent="0.3">
      <c r="A1043" t="s">
        <v>3990</v>
      </c>
      <c r="B1043">
        <v>54.2117</v>
      </c>
      <c r="C1043">
        <v>1.6277999999999999</v>
      </c>
      <c r="D1043">
        <v>55.839500000000001</v>
      </c>
      <c r="E1043">
        <v>52.5839</v>
      </c>
      <c r="F1043">
        <v>59.292900000000003</v>
      </c>
      <c r="G1043">
        <v>2.4832999999999998</v>
      </c>
      <c r="H1043">
        <v>61.776200000000003</v>
      </c>
      <c r="I1043">
        <v>56.809600000000003</v>
      </c>
      <c r="J1043">
        <v>61.405000000000001</v>
      </c>
      <c r="K1043">
        <v>0.78500000000000003</v>
      </c>
      <c r="L1043">
        <v>62.19</v>
      </c>
      <c r="M1043">
        <v>60.62</v>
      </c>
      <c r="N1043">
        <v>60.62</v>
      </c>
      <c r="O1043">
        <v>0</v>
      </c>
      <c r="P1043">
        <v>60.62</v>
      </c>
      <c r="Q1043">
        <v>60.62</v>
      </c>
    </row>
    <row r="1044" spans="1:17" x14ac:dyDescent="0.3">
      <c r="A1044" t="s">
        <v>3844</v>
      </c>
      <c r="B1044">
        <v>127.2162</v>
      </c>
      <c r="C1044">
        <v>4.343</v>
      </c>
      <c r="D1044">
        <v>131.5592</v>
      </c>
      <c r="E1044">
        <v>122.8732</v>
      </c>
      <c r="F1044">
        <v>138.88999999999999</v>
      </c>
      <c r="G1044">
        <v>1.3614999999999999</v>
      </c>
      <c r="H1044">
        <v>140.25149999999999</v>
      </c>
      <c r="I1044">
        <v>137.52850000000001</v>
      </c>
      <c r="J1044">
        <v>140.0377</v>
      </c>
      <c r="K1044">
        <v>1.0363</v>
      </c>
      <c r="L1044">
        <v>141.07400000000001</v>
      </c>
      <c r="M1044">
        <v>139.00139999999999</v>
      </c>
      <c r="N1044">
        <v>139.78309999999999</v>
      </c>
      <c r="O1044">
        <v>1.0178</v>
      </c>
      <c r="P1044">
        <v>140.80090000000001</v>
      </c>
      <c r="Q1044">
        <v>138.7653</v>
      </c>
    </row>
    <row r="1045" spans="1:17" x14ac:dyDescent="0.3">
      <c r="A1045" t="s">
        <v>3845</v>
      </c>
      <c r="B1045">
        <v>55.461399999999998</v>
      </c>
      <c r="C1045">
        <v>3.3060999999999998</v>
      </c>
      <c r="D1045">
        <v>58.767499999999998</v>
      </c>
      <c r="E1045">
        <v>52.155299999999997</v>
      </c>
      <c r="F1045">
        <v>44.383299999999998</v>
      </c>
      <c r="G1045">
        <v>0.65780000000000005</v>
      </c>
      <c r="H1045">
        <v>45.0411</v>
      </c>
      <c r="I1045">
        <v>43.725499999999997</v>
      </c>
      <c r="J1045">
        <v>56.821399999999997</v>
      </c>
      <c r="K1045">
        <v>20.025300000000001</v>
      </c>
      <c r="L1045">
        <v>76.846699999999998</v>
      </c>
      <c r="M1045">
        <v>36.796100000000003</v>
      </c>
      <c r="N1045">
        <v>60.726700000000001</v>
      </c>
      <c r="O1045">
        <v>21.5611</v>
      </c>
      <c r="P1045">
        <v>82.287800000000004</v>
      </c>
      <c r="Q1045">
        <v>39.165599999999998</v>
      </c>
    </row>
    <row r="1046" spans="1:17" x14ac:dyDescent="0.3">
      <c r="A1046" t="s">
        <v>4600</v>
      </c>
      <c r="B1046">
        <v>57.887500000000003</v>
      </c>
      <c r="C1046">
        <v>1.3238000000000001</v>
      </c>
      <c r="D1046">
        <v>59.211300000000001</v>
      </c>
      <c r="E1046">
        <v>56.563699999999997</v>
      </c>
      <c r="F1046">
        <v>61.563299999999998</v>
      </c>
      <c r="G1046">
        <v>1.7243999999999999</v>
      </c>
      <c r="H1046">
        <v>63.287700000000001</v>
      </c>
      <c r="I1046">
        <v>59.838900000000002</v>
      </c>
      <c r="J1046">
        <v>63.35</v>
      </c>
      <c r="K1046">
        <v>0.5333</v>
      </c>
      <c r="L1046">
        <v>63.883299999999998</v>
      </c>
      <c r="M1046">
        <v>62.816699999999997</v>
      </c>
      <c r="N1046">
        <v>62.95</v>
      </c>
      <c r="O1046">
        <v>0</v>
      </c>
      <c r="P1046">
        <v>62.95</v>
      </c>
      <c r="Q1046">
        <v>62.95</v>
      </c>
    </row>
    <row r="1047" spans="1:17" x14ac:dyDescent="0.3">
      <c r="A1047" t="s">
        <v>3847</v>
      </c>
      <c r="B1047">
        <v>36.611699999999999</v>
      </c>
      <c r="C1047">
        <v>1.0278</v>
      </c>
      <c r="D1047">
        <v>37.639499999999998</v>
      </c>
      <c r="E1047">
        <v>35.5839</v>
      </c>
      <c r="F1047">
        <v>40.458599999999997</v>
      </c>
      <c r="G1047">
        <v>1.5869</v>
      </c>
      <c r="H1047">
        <v>42.045499999999997</v>
      </c>
      <c r="I1047">
        <v>38.871699999999997</v>
      </c>
      <c r="J1047">
        <v>41.81</v>
      </c>
      <c r="K1047">
        <v>0.5</v>
      </c>
      <c r="L1047">
        <v>42.31</v>
      </c>
      <c r="M1047">
        <v>41.31</v>
      </c>
      <c r="N1047">
        <v>41.31</v>
      </c>
      <c r="O1047">
        <v>0</v>
      </c>
      <c r="P1047">
        <v>41.31</v>
      </c>
      <c r="Q1047">
        <v>41.31</v>
      </c>
    </row>
    <row r="1048" spans="1:17" x14ac:dyDescent="0.3">
      <c r="A1048" t="s">
        <v>3440</v>
      </c>
      <c r="B1048">
        <v>51.019199999999998</v>
      </c>
      <c r="C1048">
        <v>0.79879999999999995</v>
      </c>
      <c r="D1048">
        <v>51.817999999999998</v>
      </c>
      <c r="E1048">
        <v>50.220399999999998</v>
      </c>
      <c r="F1048">
        <v>54.080800000000004</v>
      </c>
      <c r="G1048">
        <v>1.6378999999999999</v>
      </c>
      <c r="H1048">
        <v>55.718699999999998</v>
      </c>
      <c r="I1048">
        <v>52.442900000000002</v>
      </c>
      <c r="J1048">
        <v>55.633800000000001</v>
      </c>
      <c r="K1048">
        <v>0.53180000000000005</v>
      </c>
      <c r="L1048">
        <v>56.165599999999998</v>
      </c>
      <c r="M1048">
        <v>55.101999999999997</v>
      </c>
      <c r="N1048">
        <v>55.14</v>
      </c>
      <c r="O1048">
        <v>0</v>
      </c>
      <c r="P1048">
        <v>55.14</v>
      </c>
      <c r="Q1048">
        <v>55.14</v>
      </c>
    </row>
    <row r="1049" spans="1:17" x14ac:dyDescent="0.3">
      <c r="A1049" t="s">
        <v>3441</v>
      </c>
      <c r="B1049">
        <v>39.0169</v>
      </c>
      <c r="C1049">
        <v>1.2781</v>
      </c>
      <c r="D1049">
        <v>40.295000000000002</v>
      </c>
      <c r="E1049">
        <v>37.738799999999998</v>
      </c>
      <c r="F1049">
        <v>42.043100000000003</v>
      </c>
      <c r="G1049">
        <v>0.83499999999999996</v>
      </c>
      <c r="H1049">
        <v>42.878100000000003</v>
      </c>
      <c r="I1049">
        <v>41.208100000000002</v>
      </c>
      <c r="J1049">
        <v>43.118499999999997</v>
      </c>
      <c r="K1049">
        <v>0.30320000000000003</v>
      </c>
      <c r="L1049">
        <v>43.421700000000001</v>
      </c>
      <c r="M1049">
        <v>42.815300000000001</v>
      </c>
      <c r="N1049">
        <v>42.79</v>
      </c>
      <c r="O1049">
        <v>0</v>
      </c>
      <c r="P1049">
        <v>42.79</v>
      </c>
      <c r="Q1049">
        <v>42.79</v>
      </c>
    </row>
    <row r="1050" spans="1:17" x14ac:dyDescent="0.3">
      <c r="A1050" t="s">
        <v>3389</v>
      </c>
      <c r="B1050">
        <v>215.4743</v>
      </c>
      <c r="C1050">
        <v>71.450800000000001</v>
      </c>
      <c r="D1050">
        <v>286.92509999999999</v>
      </c>
      <c r="E1050">
        <v>144.02350000000001</v>
      </c>
      <c r="F1050">
        <v>299.4314</v>
      </c>
      <c r="G1050">
        <v>56.660800000000002</v>
      </c>
      <c r="H1050">
        <v>356.09219999999999</v>
      </c>
      <c r="I1050">
        <v>242.7706</v>
      </c>
      <c r="J1050">
        <v>567.98929999999996</v>
      </c>
      <c r="K1050">
        <v>174.9393</v>
      </c>
      <c r="L1050">
        <v>742.92859999999996</v>
      </c>
      <c r="M1050">
        <v>393.05</v>
      </c>
      <c r="N1050">
        <v>761.14689999999996</v>
      </c>
      <c r="O1050">
        <v>25.361899999999999</v>
      </c>
      <c r="P1050">
        <v>786.50879999999995</v>
      </c>
      <c r="Q1050">
        <v>735.78499999999997</v>
      </c>
    </row>
    <row r="1051" spans="1:17" x14ac:dyDescent="0.3">
      <c r="A1051" t="s">
        <v>3390</v>
      </c>
      <c r="B1051">
        <v>47.388300000000001</v>
      </c>
      <c r="C1051">
        <v>1.6377999999999999</v>
      </c>
      <c r="D1051">
        <v>49.0261</v>
      </c>
      <c r="E1051">
        <v>45.750500000000002</v>
      </c>
      <c r="F1051">
        <v>88.59</v>
      </c>
      <c r="G1051">
        <v>52.791400000000003</v>
      </c>
      <c r="H1051">
        <v>141.38140000000001</v>
      </c>
      <c r="I1051">
        <v>35.7986</v>
      </c>
      <c r="J1051">
        <v>106.42749999999999</v>
      </c>
      <c r="K1051">
        <v>73.666200000000003</v>
      </c>
      <c r="L1051">
        <v>180.09370000000001</v>
      </c>
      <c r="M1051">
        <v>32.761299999999999</v>
      </c>
      <c r="N1051">
        <v>79.126199999999997</v>
      </c>
      <c r="O1051">
        <v>35.144399999999997</v>
      </c>
      <c r="P1051">
        <v>114.2706</v>
      </c>
      <c r="Q1051">
        <v>43.9818</v>
      </c>
    </row>
    <row r="1052" spans="1:17" x14ac:dyDescent="0.3">
      <c r="A1052" t="s">
        <v>3442</v>
      </c>
      <c r="B1052">
        <v>121.5425</v>
      </c>
      <c r="C1052">
        <v>13.3896</v>
      </c>
      <c r="D1052">
        <v>134.93209999999999</v>
      </c>
      <c r="E1052">
        <v>108.1529</v>
      </c>
      <c r="F1052">
        <v>124.27</v>
      </c>
      <c r="G1052">
        <v>5.04</v>
      </c>
      <c r="H1052">
        <v>129.31</v>
      </c>
      <c r="I1052">
        <v>119.23</v>
      </c>
      <c r="J1052">
        <v>129.69149999999999</v>
      </c>
      <c r="K1052">
        <v>0.66600000000000004</v>
      </c>
      <c r="L1052">
        <v>130.35749999999999</v>
      </c>
      <c r="M1052">
        <v>129.02549999999999</v>
      </c>
      <c r="N1052">
        <v>160.10169999999999</v>
      </c>
      <c r="O1052">
        <v>43.0456</v>
      </c>
      <c r="P1052">
        <v>203.1473</v>
      </c>
      <c r="Q1052">
        <v>117.0561</v>
      </c>
    </row>
    <row r="1053" spans="1:17" x14ac:dyDescent="0.3">
      <c r="A1053" t="s">
        <v>3443</v>
      </c>
      <c r="B1053">
        <v>76.577699999999993</v>
      </c>
      <c r="C1053">
        <v>8.5724999999999998</v>
      </c>
      <c r="D1053">
        <v>85.150199999999998</v>
      </c>
      <c r="E1053">
        <v>68.005200000000002</v>
      </c>
      <c r="F1053">
        <v>65.770799999999994</v>
      </c>
      <c r="G1053">
        <v>7.2991000000000001</v>
      </c>
      <c r="H1053">
        <v>73.069900000000004</v>
      </c>
      <c r="I1053">
        <v>58.471699999999998</v>
      </c>
      <c r="J1053">
        <v>75.416200000000003</v>
      </c>
      <c r="K1053">
        <v>11.606</v>
      </c>
      <c r="L1053">
        <v>87.022199999999998</v>
      </c>
      <c r="M1053">
        <v>63.810200000000002</v>
      </c>
      <c r="N1053">
        <v>84.917699999999996</v>
      </c>
      <c r="O1053">
        <v>18.995999999999999</v>
      </c>
      <c r="P1053">
        <v>103.91370000000001</v>
      </c>
      <c r="Q1053">
        <v>65.921700000000001</v>
      </c>
    </row>
    <row r="1054" spans="1:17" x14ac:dyDescent="0.3">
      <c r="A1054" t="s">
        <v>3444</v>
      </c>
      <c r="B1054">
        <v>97.361699999999999</v>
      </c>
      <c r="C1054">
        <v>56.231699999999996</v>
      </c>
      <c r="D1054">
        <v>153.5934</v>
      </c>
      <c r="E1054">
        <v>41.13</v>
      </c>
      <c r="F1054">
        <v>106.51860000000001</v>
      </c>
      <c r="G1054">
        <v>70.049800000000005</v>
      </c>
      <c r="H1054">
        <v>176.5684</v>
      </c>
      <c r="I1054">
        <v>36.468800000000002</v>
      </c>
      <c r="J1054">
        <v>115.9667</v>
      </c>
      <c r="K1054">
        <v>69.656700000000001</v>
      </c>
      <c r="L1054">
        <v>185.6234</v>
      </c>
      <c r="M1054">
        <v>46.31</v>
      </c>
      <c r="N1054">
        <v>156.93</v>
      </c>
      <c r="O1054">
        <v>63.428600000000003</v>
      </c>
      <c r="P1054">
        <v>220.3586</v>
      </c>
      <c r="Q1054">
        <v>93.501400000000004</v>
      </c>
    </row>
    <row r="1055" spans="1:17" x14ac:dyDescent="0.3">
      <c r="A1055" t="s">
        <v>3445</v>
      </c>
      <c r="B1055">
        <v>201.5059</v>
      </c>
      <c r="C1055">
        <v>53.370199999999997</v>
      </c>
      <c r="D1055">
        <v>254.87610000000001</v>
      </c>
      <c r="E1055">
        <v>148.13570000000001</v>
      </c>
      <c r="F1055">
        <v>288.6146</v>
      </c>
      <c r="G1055">
        <v>139.55359999999999</v>
      </c>
      <c r="H1055">
        <v>428.16820000000001</v>
      </c>
      <c r="I1055">
        <v>149.06100000000001</v>
      </c>
      <c r="J1055">
        <v>230.36539999999999</v>
      </c>
      <c r="K1055">
        <v>76.867699999999999</v>
      </c>
      <c r="L1055">
        <v>307.23309999999998</v>
      </c>
      <c r="M1055">
        <v>153.49770000000001</v>
      </c>
      <c r="N1055">
        <v>293.07459999999998</v>
      </c>
      <c r="O1055">
        <v>110.7745</v>
      </c>
      <c r="P1055">
        <v>403.84910000000002</v>
      </c>
      <c r="Q1055">
        <v>182.30009999999999</v>
      </c>
    </row>
    <row r="1056" spans="1:17" x14ac:dyDescent="0.3">
      <c r="A1056" t="s">
        <v>3906</v>
      </c>
      <c r="B1056">
        <v>143.10499999999999</v>
      </c>
      <c r="C1056">
        <v>103.505</v>
      </c>
      <c r="D1056">
        <v>246.61</v>
      </c>
      <c r="E1056">
        <v>39.6</v>
      </c>
      <c r="F1056">
        <v>159.94</v>
      </c>
      <c r="G1056">
        <v>82.806700000000006</v>
      </c>
      <c r="H1056">
        <v>242.7467</v>
      </c>
      <c r="I1056">
        <v>77.133300000000006</v>
      </c>
      <c r="J1056">
        <v>164.58330000000001</v>
      </c>
      <c r="K1056">
        <v>25.071100000000001</v>
      </c>
      <c r="L1056">
        <v>189.65440000000001</v>
      </c>
      <c r="M1056">
        <v>139.51220000000001</v>
      </c>
      <c r="N1056">
        <v>89.796000000000006</v>
      </c>
      <c r="O1056">
        <v>71.963200000000001</v>
      </c>
      <c r="P1056">
        <v>161.75919999999999</v>
      </c>
      <c r="Q1056">
        <v>17.832799999999999</v>
      </c>
    </row>
    <row r="1057" spans="1:17" x14ac:dyDescent="0.3">
      <c r="A1057" t="s">
        <v>3893</v>
      </c>
      <c r="B1057">
        <v>50.375</v>
      </c>
      <c r="C1057">
        <v>0.625</v>
      </c>
      <c r="D1057">
        <v>51</v>
      </c>
      <c r="E1057">
        <v>49.75</v>
      </c>
      <c r="F1057">
        <v>53.334299999999999</v>
      </c>
      <c r="G1057">
        <v>1.2392000000000001</v>
      </c>
      <c r="H1057">
        <v>54.573500000000003</v>
      </c>
      <c r="I1057">
        <v>52.095100000000002</v>
      </c>
      <c r="J1057">
        <v>54.384999999999998</v>
      </c>
      <c r="K1057">
        <v>0.39500000000000002</v>
      </c>
      <c r="L1057">
        <v>54.78</v>
      </c>
      <c r="M1057">
        <v>53.99</v>
      </c>
      <c r="N1057">
        <v>56.456699999999998</v>
      </c>
      <c r="O1057">
        <v>1.6444000000000001</v>
      </c>
      <c r="P1057">
        <v>58.101100000000002</v>
      </c>
      <c r="Q1057">
        <v>54.8123</v>
      </c>
    </row>
    <row r="1058" spans="1:17" x14ac:dyDescent="0.3">
      <c r="A1058" t="s">
        <v>3352</v>
      </c>
      <c r="B1058">
        <v>414.6592</v>
      </c>
      <c r="C1058">
        <v>76.876599999999996</v>
      </c>
      <c r="D1058">
        <v>491.53579999999999</v>
      </c>
      <c r="E1058">
        <v>337.7826</v>
      </c>
      <c r="F1058">
        <v>568.61</v>
      </c>
      <c r="G1058">
        <v>169.5307</v>
      </c>
      <c r="H1058">
        <v>738.14070000000004</v>
      </c>
      <c r="I1058">
        <v>399.07929999999999</v>
      </c>
      <c r="J1058">
        <v>650.35069999999996</v>
      </c>
      <c r="K1058">
        <v>47.082299999999996</v>
      </c>
      <c r="L1058">
        <v>697.43299999999999</v>
      </c>
      <c r="M1058">
        <v>603.26840000000004</v>
      </c>
      <c r="N1058">
        <v>530.43190000000004</v>
      </c>
      <c r="O1058">
        <v>175.51220000000001</v>
      </c>
      <c r="P1058">
        <v>705.94410000000005</v>
      </c>
      <c r="Q1058">
        <v>354.91969999999998</v>
      </c>
    </row>
    <row r="1059" spans="1:17" x14ac:dyDescent="0.3">
      <c r="A1059" t="s">
        <v>3355</v>
      </c>
      <c r="B1059">
        <v>268.90690000000001</v>
      </c>
      <c r="C1059">
        <v>35.332099999999997</v>
      </c>
      <c r="D1059">
        <v>304.23899999999998</v>
      </c>
      <c r="E1059">
        <v>233.57480000000001</v>
      </c>
      <c r="F1059">
        <v>375.23149999999998</v>
      </c>
      <c r="G1059">
        <v>85.910399999999996</v>
      </c>
      <c r="H1059">
        <v>461.14190000000002</v>
      </c>
      <c r="I1059">
        <v>289.3211</v>
      </c>
      <c r="J1059">
        <v>414.15570000000002</v>
      </c>
      <c r="K1059">
        <v>59.009799999999998</v>
      </c>
      <c r="L1059">
        <v>473.16550000000001</v>
      </c>
      <c r="M1059">
        <v>355.14589999999998</v>
      </c>
      <c r="N1059">
        <v>407.4846</v>
      </c>
      <c r="O1059">
        <v>47.284300000000002</v>
      </c>
      <c r="P1059">
        <v>454.76889999999997</v>
      </c>
      <c r="Q1059">
        <v>360.20030000000003</v>
      </c>
    </row>
    <row r="1060" spans="1:17" x14ac:dyDescent="0.3">
      <c r="A1060" t="s">
        <v>3392</v>
      </c>
      <c r="B1060">
        <v>127.62139999999999</v>
      </c>
      <c r="C1060">
        <v>18.372199999999999</v>
      </c>
      <c r="D1060">
        <v>145.99359999999999</v>
      </c>
      <c r="E1060">
        <v>109.2492</v>
      </c>
      <c r="F1060">
        <v>118.9143</v>
      </c>
      <c r="G1060">
        <v>31.7437</v>
      </c>
      <c r="H1060">
        <v>150.65799999999999</v>
      </c>
      <c r="I1060">
        <v>87.170599999999993</v>
      </c>
      <c r="J1060">
        <v>134.90289999999999</v>
      </c>
      <c r="K1060">
        <v>16.018799999999999</v>
      </c>
      <c r="L1060">
        <v>150.92169999999999</v>
      </c>
      <c r="M1060">
        <v>118.8841</v>
      </c>
      <c r="N1060">
        <v>116.61669999999999</v>
      </c>
      <c r="O1060">
        <v>29.37</v>
      </c>
      <c r="P1060">
        <v>145.98670000000001</v>
      </c>
      <c r="Q1060">
        <v>87.246700000000004</v>
      </c>
    </row>
    <row r="1061" spans="1:17" x14ac:dyDescent="0.3">
      <c r="A1061" t="s">
        <v>3393</v>
      </c>
      <c r="B1061">
        <v>53.234999999999999</v>
      </c>
      <c r="C1061">
        <v>0.625</v>
      </c>
      <c r="D1061">
        <v>53.86</v>
      </c>
      <c r="E1061">
        <v>52.61</v>
      </c>
      <c r="F1061">
        <v>63.738599999999998</v>
      </c>
      <c r="G1061">
        <v>1.3665</v>
      </c>
      <c r="H1061">
        <v>65.105099999999993</v>
      </c>
      <c r="I1061">
        <v>62.372100000000003</v>
      </c>
      <c r="J1061">
        <v>65.734999999999999</v>
      </c>
      <c r="K1061">
        <v>0.39500000000000002</v>
      </c>
      <c r="L1061">
        <v>66.13</v>
      </c>
      <c r="M1061">
        <v>65.34</v>
      </c>
      <c r="N1061">
        <v>65.34</v>
      </c>
      <c r="O1061">
        <v>0</v>
      </c>
      <c r="P1061">
        <v>65.34</v>
      </c>
      <c r="Q1061">
        <v>65.34</v>
      </c>
    </row>
    <row r="1062" spans="1:17" x14ac:dyDescent="0.3">
      <c r="A1062" t="s">
        <v>4493</v>
      </c>
      <c r="B1062">
        <v>48.93</v>
      </c>
      <c r="C1062">
        <v>0.69230000000000003</v>
      </c>
      <c r="D1062">
        <v>49.622300000000003</v>
      </c>
      <c r="E1062">
        <v>48.237699999999997</v>
      </c>
      <c r="F1062">
        <v>50.574599999999997</v>
      </c>
      <c r="G1062">
        <v>0.20019999999999999</v>
      </c>
      <c r="H1062">
        <v>50.774799999999999</v>
      </c>
      <c r="I1062">
        <v>50.374400000000001</v>
      </c>
      <c r="J1062">
        <v>51.5762</v>
      </c>
      <c r="K1062">
        <v>1.1094999999999999</v>
      </c>
      <c r="L1062">
        <v>52.685699999999997</v>
      </c>
      <c r="M1062">
        <v>50.466700000000003</v>
      </c>
      <c r="N1062">
        <v>53.98</v>
      </c>
      <c r="O1062">
        <v>0</v>
      </c>
      <c r="P1062">
        <v>53.98</v>
      </c>
      <c r="Q1062">
        <v>53.98</v>
      </c>
    </row>
    <row r="1063" spans="1:17" x14ac:dyDescent="0.3">
      <c r="A1063" t="s">
        <v>3448</v>
      </c>
      <c r="B1063">
        <v>48.764299999999999</v>
      </c>
      <c r="C1063">
        <v>0.36730000000000002</v>
      </c>
      <c r="D1063">
        <v>49.131599999999999</v>
      </c>
      <c r="E1063">
        <v>48.396999999999998</v>
      </c>
      <c r="F1063">
        <v>54.47</v>
      </c>
      <c r="G1063">
        <v>0.64</v>
      </c>
      <c r="H1063">
        <v>55.11</v>
      </c>
      <c r="I1063">
        <v>53.83</v>
      </c>
      <c r="J1063">
        <v>55.241399999999999</v>
      </c>
      <c r="K1063">
        <v>0.2155</v>
      </c>
      <c r="L1063">
        <v>55.456899999999997</v>
      </c>
      <c r="M1063">
        <v>55.0259</v>
      </c>
      <c r="N1063">
        <v>54.99</v>
      </c>
      <c r="O1063">
        <v>0</v>
      </c>
      <c r="P1063">
        <v>54.99</v>
      </c>
      <c r="Q1063">
        <v>54.99</v>
      </c>
    </row>
    <row r="1064" spans="1:17" x14ac:dyDescent="0.3">
      <c r="A1064" t="s">
        <v>3449</v>
      </c>
      <c r="B1064">
        <v>165.1558</v>
      </c>
      <c r="C1064">
        <v>14.346500000000001</v>
      </c>
      <c r="D1064">
        <v>179.50229999999999</v>
      </c>
      <c r="E1064">
        <v>150.80930000000001</v>
      </c>
      <c r="F1064">
        <v>176.04079999999999</v>
      </c>
      <c r="G1064">
        <v>2.3161999999999998</v>
      </c>
      <c r="H1064">
        <v>178.357</v>
      </c>
      <c r="I1064">
        <v>173.72460000000001</v>
      </c>
      <c r="J1064">
        <v>178.95500000000001</v>
      </c>
      <c r="K1064">
        <v>0.35499999999999998</v>
      </c>
      <c r="L1064">
        <v>179.31</v>
      </c>
      <c r="M1064">
        <v>178.6</v>
      </c>
      <c r="N1064">
        <v>178.35310000000001</v>
      </c>
      <c r="O1064">
        <v>0.4451</v>
      </c>
      <c r="P1064">
        <v>178.79820000000001</v>
      </c>
      <c r="Q1064">
        <v>177.90799999999999</v>
      </c>
    </row>
    <row r="1065" spans="1:17" x14ac:dyDescent="0.3">
      <c r="A1065" t="s">
        <v>3450</v>
      </c>
      <c r="B1065">
        <v>95.247699999999995</v>
      </c>
      <c r="C1065">
        <v>3.6873</v>
      </c>
      <c r="D1065">
        <v>98.935000000000002</v>
      </c>
      <c r="E1065">
        <v>91.560400000000001</v>
      </c>
      <c r="F1065">
        <v>72.356899999999996</v>
      </c>
      <c r="G1065">
        <v>1.4911000000000001</v>
      </c>
      <c r="H1065">
        <v>73.847999999999999</v>
      </c>
      <c r="I1065">
        <v>70.865799999999993</v>
      </c>
      <c r="J1065">
        <v>74.276899999999998</v>
      </c>
      <c r="K1065">
        <v>0.54179999999999995</v>
      </c>
      <c r="L1065">
        <v>74.818700000000007</v>
      </c>
      <c r="M1065">
        <v>73.735100000000003</v>
      </c>
      <c r="N1065">
        <v>78.864599999999996</v>
      </c>
      <c r="O1065">
        <v>0.2485</v>
      </c>
      <c r="P1065">
        <v>79.113100000000003</v>
      </c>
      <c r="Q1065">
        <v>78.616100000000003</v>
      </c>
    </row>
    <row r="1066" spans="1:17" x14ac:dyDescent="0.3">
      <c r="A1066" t="s">
        <v>3356</v>
      </c>
      <c r="B1066">
        <v>198.6233</v>
      </c>
      <c r="C1066">
        <v>153.88579999999999</v>
      </c>
      <c r="D1066">
        <v>352.50909999999999</v>
      </c>
      <c r="E1066">
        <v>44.737499999999997</v>
      </c>
      <c r="F1066">
        <v>182.91210000000001</v>
      </c>
      <c r="G1066">
        <v>125.7483</v>
      </c>
      <c r="H1066">
        <v>308.66039999999998</v>
      </c>
      <c r="I1066">
        <v>57.163800000000002</v>
      </c>
      <c r="J1066">
        <v>453.06189999999998</v>
      </c>
      <c r="K1066">
        <v>545.59550000000002</v>
      </c>
      <c r="L1066">
        <v>998.65740000000005</v>
      </c>
      <c r="M1066">
        <v>-92.533600000000007</v>
      </c>
      <c r="N1066">
        <v>105.5591</v>
      </c>
      <c r="O1066">
        <v>8.0807000000000002</v>
      </c>
      <c r="P1066">
        <v>113.63979999999999</v>
      </c>
      <c r="Q1066">
        <v>97.478399999999993</v>
      </c>
    </row>
    <row r="1067" spans="1:17" x14ac:dyDescent="0.3">
      <c r="A1067" t="s">
        <v>3359</v>
      </c>
      <c r="B1067">
        <v>262.52</v>
      </c>
      <c r="C1067">
        <v>206.4863</v>
      </c>
      <c r="D1067">
        <v>469.00630000000001</v>
      </c>
      <c r="E1067">
        <v>56.033700000000003</v>
      </c>
      <c r="F1067">
        <v>597.37879999999996</v>
      </c>
      <c r="G1067">
        <v>580.78930000000003</v>
      </c>
      <c r="H1067">
        <v>1178.1681000000001</v>
      </c>
      <c r="I1067">
        <v>16.589499999999902</v>
      </c>
      <c r="J1067">
        <v>984.63589999999999</v>
      </c>
      <c r="K1067">
        <v>1157.0377000000001</v>
      </c>
      <c r="L1067">
        <v>2141.6736000000001</v>
      </c>
      <c r="M1067">
        <v>-172.40180000000001</v>
      </c>
      <c r="N1067">
        <v>979.44920000000002</v>
      </c>
      <c r="O1067">
        <v>1053.2681</v>
      </c>
      <c r="P1067">
        <v>2032.7173</v>
      </c>
      <c r="Q1067">
        <v>-73.818899999999999</v>
      </c>
    </row>
    <row r="1068" spans="1:17" x14ac:dyDescent="0.3">
      <c r="A1068" t="s">
        <v>5014</v>
      </c>
      <c r="B1068">
        <v>13278.69</v>
      </c>
      <c r="C1068">
        <v>0</v>
      </c>
      <c r="D1068">
        <v>13278.69</v>
      </c>
      <c r="E1068">
        <v>13278.69</v>
      </c>
    </row>
    <row r="1069" spans="1:17" x14ac:dyDescent="0.3">
      <c r="A1069" t="s">
        <v>4038</v>
      </c>
      <c r="B1069">
        <v>46.789200000000001</v>
      </c>
      <c r="C1069">
        <v>0.79879999999999995</v>
      </c>
      <c r="D1069">
        <v>47.588000000000001</v>
      </c>
      <c r="E1069">
        <v>45.990400000000001</v>
      </c>
      <c r="F1069">
        <v>47.6586</v>
      </c>
      <c r="G1069">
        <v>3.5427</v>
      </c>
      <c r="H1069">
        <v>51.201300000000003</v>
      </c>
      <c r="I1069">
        <v>44.115900000000003</v>
      </c>
      <c r="J1069">
        <v>50.782299999999999</v>
      </c>
      <c r="K1069">
        <v>0.42249999999999999</v>
      </c>
      <c r="L1069">
        <v>51.204799999999999</v>
      </c>
      <c r="M1069">
        <v>50.3598</v>
      </c>
      <c r="N1069">
        <v>50.39</v>
      </c>
      <c r="O1069">
        <v>0</v>
      </c>
      <c r="P1069">
        <v>50.39</v>
      </c>
      <c r="Q1069">
        <v>50.39</v>
      </c>
    </row>
    <row r="1070" spans="1:17" x14ac:dyDescent="0.3">
      <c r="A1070" t="s">
        <v>3452</v>
      </c>
      <c r="B1070">
        <v>748.55309999999997</v>
      </c>
      <c r="C1070">
        <v>193.57400000000001</v>
      </c>
      <c r="D1070">
        <v>942.12710000000004</v>
      </c>
      <c r="E1070">
        <v>554.97910000000002</v>
      </c>
      <c r="F1070">
        <v>859.39149999999995</v>
      </c>
      <c r="G1070">
        <v>277.09750000000003</v>
      </c>
      <c r="H1070">
        <v>1136.489</v>
      </c>
      <c r="I1070">
        <v>582.29399999999998</v>
      </c>
      <c r="J1070">
        <v>831.55849999999998</v>
      </c>
      <c r="K1070">
        <v>182.15790000000001</v>
      </c>
      <c r="L1070">
        <v>1013.7164</v>
      </c>
      <c r="M1070">
        <v>649.40060000000005</v>
      </c>
      <c r="N1070">
        <v>662.28150000000005</v>
      </c>
      <c r="O1070">
        <v>76.654200000000003</v>
      </c>
      <c r="P1070">
        <v>738.9357</v>
      </c>
      <c r="Q1070">
        <v>585.62729999999999</v>
      </c>
    </row>
    <row r="1071" spans="1:17" x14ac:dyDescent="0.3">
      <c r="A1071" t="s">
        <v>3394</v>
      </c>
      <c r="B1071">
        <v>131.66380000000001</v>
      </c>
      <c r="C1071">
        <v>2.1930000000000001</v>
      </c>
      <c r="D1071">
        <v>133.85679999999999</v>
      </c>
      <c r="E1071">
        <v>129.4708</v>
      </c>
      <c r="F1071">
        <v>136.9254</v>
      </c>
      <c r="G1071">
        <v>1.5721000000000001</v>
      </c>
      <c r="H1071">
        <v>138.4975</v>
      </c>
      <c r="I1071">
        <v>135.35329999999999</v>
      </c>
      <c r="J1071">
        <v>138.9538</v>
      </c>
      <c r="K1071">
        <v>0.56659999999999999</v>
      </c>
      <c r="L1071">
        <v>139.5204</v>
      </c>
      <c r="M1071">
        <v>138.38720000000001</v>
      </c>
      <c r="N1071">
        <v>138.34</v>
      </c>
      <c r="O1071">
        <v>0</v>
      </c>
      <c r="P1071">
        <v>138.34</v>
      </c>
      <c r="Q1071">
        <v>138.34</v>
      </c>
    </row>
    <row r="1072" spans="1:17" x14ac:dyDescent="0.3">
      <c r="A1072" t="s">
        <v>3453</v>
      </c>
      <c r="B1072">
        <v>139.87289999999999</v>
      </c>
      <c r="C1072">
        <v>0.91839999999999999</v>
      </c>
      <c r="D1072">
        <v>140.79130000000001</v>
      </c>
      <c r="E1072">
        <v>138.9545</v>
      </c>
      <c r="F1072">
        <v>152.11670000000001</v>
      </c>
      <c r="G1072">
        <v>2.0689000000000002</v>
      </c>
      <c r="H1072">
        <v>154.18559999999999</v>
      </c>
      <c r="I1072">
        <v>150.0478</v>
      </c>
      <c r="J1072">
        <v>154.49430000000001</v>
      </c>
      <c r="K1072">
        <v>0.622</v>
      </c>
      <c r="L1072">
        <v>155.1163</v>
      </c>
      <c r="M1072">
        <v>153.8723</v>
      </c>
      <c r="N1072">
        <v>153.94999999999999</v>
      </c>
      <c r="O1072">
        <v>0</v>
      </c>
      <c r="P1072">
        <v>153.94999999999999</v>
      </c>
      <c r="Q1072">
        <v>153.94999999999999</v>
      </c>
    </row>
    <row r="1073" spans="1:17" x14ac:dyDescent="0.3">
      <c r="A1073" t="s">
        <v>3395</v>
      </c>
      <c r="B1073">
        <v>93.742500000000007</v>
      </c>
      <c r="C1073">
        <v>1.5862000000000001</v>
      </c>
      <c r="D1073">
        <v>95.328699999999998</v>
      </c>
      <c r="E1073">
        <v>92.156300000000002</v>
      </c>
      <c r="F1073">
        <v>96.574600000000004</v>
      </c>
      <c r="G1073">
        <v>4.1843000000000004</v>
      </c>
      <c r="H1073">
        <v>100.7589</v>
      </c>
      <c r="I1073">
        <v>92.390299999999996</v>
      </c>
      <c r="J1073">
        <v>95.793599999999998</v>
      </c>
      <c r="K1073">
        <v>0.91810000000000003</v>
      </c>
      <c r="L1073">
        <v>96.711699999999993</v>
      </c>
      <c r="M1073">
        <v>94.875500000000002</v>
      </c>
      <c r="N1073">
        <v>102.22</v>
      </c>
      <c r="O1073">
        <v>0</v>
      </c>
      <c r="P1073">
        <v>102.22</v>
      </c>
      <c r="Q1073">
        <v>102.22</v>
      </c>
    </row>
    <row r="1074" spans="1:17" x14ac:dyDescent="0.3">
      <c r="A1074" t="s">
        <v>3454</v>
      </c>
      <c r="B1074">
        <v>92.402500000000003</v>
      </c>
      <c r="C1074">
        <v>43.623800000000003</v>
      </c>
      <c r="D1074">
        <v>136.02629999999999</v>
      </c>
      <c r="E1074">
        <v>48.778700000000001</v>
      </c>
      <c r="F1074">
        <v>187.24</v>
      </c>
      <c r="G1074">
        <v>0</v>
      </c>
      <c r="H1074">
        <v>187.24</v>
      </c>
      <c r="I1074">
        <v>187.24</v>
      </c>
      <c r="J1074">
        <v>124.47</v>
      </c>
      <c r="K1074">
        <v>0</v>
      </c>
      <c r="L1074">
        <v>124.47</v>
      </c>
      <c r="M1074">
        <v>124.47</v>
      </c>
      <c r="N1074">
        <v>172.1567</v>
      </c>
      <c r="O1074">
        <v>109.2222</v>
      </c>
      <c r="P1074">
        <v>281.37889999999999</v>
      </c>
      <c r="Q1074">
        <v>62.9345</v>
      </c>
    </row>
    <row r="1075" spans="1:17" x14ac:dyDescent="0.3">
      <c r="A1075" t="s">
        <v>3455</v>
      </c>
      <c r="B1075">
        <v>45.959200000000003</v>
      </c>
      <c r="C1075">
        <v>0.79879999999999995</v>
      </c>
      <c r="D1075">
        <v>46.758000000000003</v>
      </c>
      <c r="E1075">
        <v>45.160400000000003</v>
      </c>
      <c r="F1075">
        <v>49.04</v>
      </c>
      <c r="G1075">
        <v>1.4461999999999999</v>
      </c>
      <c r="H1075">
        <v>50.486199999999997</v>
      </c>
      <c r="I1075">
        <v>47.593800000000002</v>
      </c>
      <c r="J1075">
        <v>52.536900000000003</v>
      </c>
      <c r="K1075">
        <v>0.995</v>
      </c>
      <c r="L1075">
        <v>53.5319</v>
      </c>
      <c r="M1075">
        <v>51.541899999999998</v>
      </c>
      <c r="N1075">
        <v>53.04</v>
      </c>
      <c r="O1075">
        <v>0</v>
      </c>
      <c r="P1075">
        <v>53.04</v>
      </c>
      <c r="Q1075">
        <v>53.04</v>
      </c>
    </row>
    <row r="1076" spans="1:17" x14ac:dyDescent="0.3">
      <c r="A1076" t="s">
        <v>3456</v>
      </c>
      <c r="B1076">
        <v>176.65459999999999</v>
      </c>
      <c r="C1076">
        <v>84.2196</v>
      </c>
      <c r="D1076">
        <v>260.87419999999997</v>
      </c>
      <c r="E1076">
        <v>92.435000000000002</v>
      </c>
      <c r="F1076">
        <v>167.5677</v>
      </c>
      <c r="G1076">
        <v>85.685199999999995</v>
      </c>
      <c r="H1076">
        <v>253.25290000000001</v>
      </c>
      <c r="I1076">
        <v>81.882499999999993</v>
      </c>
      <c r="J1076">
        <v>186.51849999999999</v>
      </c>
      <c r="K1076">
        <v>92.490899999999996</v>
      </c>
      <c r="L1076">
        <v>279.00940000000003</v>
      </c>
      <c r="M1076">
        <v>94.027600000000007</v>
      </c>
      <c r="N1076">
        <v>178.2285</v>
      </c>
      <c r="O1076">
        <v>93.409099999999995</v>
      </c>
      <c r="P1076">
        <v>271.63760000000002</v>
      </c>
      <c r="Q1076">
        <v>84.819400000000002</v>
      </c>
    </row>
    <row r="1077" spans="1:17" x14ac:dyDescent="0.3">
      <c r="A1077" t="s">
        <v>3457</v>
      </c>
      <c r="B1077">
        <v>63.505000000000003</v>
      </c>
      <c r="C1077">
        <v>0.54169999999999996</v>
      </c>
      <c r="D1077">
        <v>64.046700000000001</v>
      </c>
      <c r="E1077">
        <v>62.963299999999997</v>
      </c>
      <c r="F1077">
        <v>65.274600000000007</v>
      </c>
      <c r="G1077">
        <v>0.20019999999999999</v>
      </c>
      <c r="H1077">
        <v>65.474800000000002</v>
      </c>
      <c r="I1077">
        <v>65.074399999999997</v>
      </c>
      <c r="J1077">
        <v>65.525000000000006</v>
      </c>
      <c r="K1077">
        <v>7.4999999999999997E-2</v>
      </c>
      <c r="L1077">
        <v>65.599999999999994</v>
      </c>
      <c r="M1077">
        <v>65.45</v>
      </c>
      <c r="N1077">
        <v>65.45</v>
      </c>
      <c r="O1077">
        <v>0</v>
      </c>
      <c r="P1077">
        <v>65.45</v>
      </c>
      <c r="Q1077">
        <v>65.45</v>
      </c>
    </row>
    <row r="1078" spans="1:17" x14ac:dyDescent="0.3">
      <c r="A1078" t="s">
        <v>4653</v>
      </c>
      <c r="B1078">
        <v>51.945</v>
      </c>
      <c r="C1078">
        <v>0.54169999999999996</v>
      </c>
      <c r="D1078">
        <v>52.486699999999999</v>
      </c>
      <c r="E1078">
        <v>51.403300000000002</v>
      </c>
      <c r="F1078">
        <v>53.714599999999997</v>
      </c>
      <c r="G1078">
        <v>0.20019999999999999</v>
      </c>
      <c r="H1078">
        <v>53.9148</v>
      </c>
      <c r="I1078">
        <v>53.514400000000002</v>
      </c>
      <c r="J1078">
        <v>56.265000000000001</v>
      </c>
      <c r="K1078">
        <v>1.2714000000000001</v>
      </c>
      <c r="L1078">
        <v>57.5364</v>
      </c>
      <c r="M1078">
        <v>54.993600000000001</v>
      </c>
      <c r="N1078">
        <v>57.11</v>
      </c>
      <c r="O1078">
        <v>0</v>
      </c>
      <c r="P1078">
        <v>57.11</v>
      </c>
      <c r="Q1078">
        <v>57.11</v>
      </c>
    </row>
    <row r="1079" spans="1:17" x14ac:dyDescent="0.3">
      <c r="A1079" t="s">
        <v>4494</v>
      </c>
      <c r="B1079">
        <v>61.69</v>
      </c>
      <c r="C1079">
        <v>0.69230000000000003</v>
      </c>
      <c r="D1079">
        <v>62.382300000000001</v>
      </c>
      <c r="E1079">
        <v>60.997700000000002</v>
      </c>
      <c r="F1079">
        <v>53.6038</v>
      </c>
      <c r="G1079">
        <v>4.4244000000000003</v>
      </c>
      <c r="H1079">
        <v>58.028199999999998</v>
      </c>
      <c r="I1079">
        <v>49.179400000000001</v>
      </c>
      <c r="J1079">
        <v>49.393099999999997</v>
      </c>
      <c r="K1079">
        <v>1.8398000000000001</v>
      </c>
      <c r="L1079">
        <v>51.232900000000001</v>
      </c>
      <c r="M1079">
        <v>47.5533</v>
      </c>
      <c r="N1079">
        <v>51.04</v>
      </c>
      <c r="O1079">
        <v>0.33229999999999998</v>
      </c>
      <c r="P1079">
        <v>51.372300000000003</v>
      </c>
      <c r="Q1079">
        <v>50.707700000000003</v>
      </c>
    </row>
    <row r="1080" spans="1:17" x14ac:dyDescent="0.3">
      <c r="A1080" t="s">
        <v>4256</v>
      </c>
      <c r="B1080">
        <v>76.260000000000005</v>
      </c>
      <c r="C1080">
        <v>0.69230000000000003</v>
      </c>
      <c r="D1080">
        <v>76.952299999999994</v>
      </c>
      <c r="E1080">
        <v>75.567700000000002</v>
      </c>
      <c r="F1080">
        <v>77.940799999999996</v>
      </c>
      <c r="G1080">
        <v>0.2225</v>
      </c>
      <c r="H1080">
        <v>78.163300000000007</v>
      </c>
      <c r="I1080">
        <v>77.718299999999999</v>
      </c>
      <c r="J1080">
        <v>78.149199999999993</v>
      </c>
      <c r="K1080">
        <v>7.46E-2</v>
      </c>
      <c r="L1080">
        <v>78.223799999999997</v>
      </c>
      <c r="M1080">
        <v>78.074600000000004</v>
      </c>
      <c r="N1080">
        <v>84.166200000000003</v>
      </c>
      <c r="O1080">
        <v>3.4413999999999998</v>
      </c>
      <c r="P1080">
        <v>87.607600000000005</v>
      </c>
      <c r="Q1080">
        <v>80.724800000000002</v>
      </c>
    </row>
    <row r="1081" spans="1:17" x14ac:dyDescent="0.3">
      <c r="A1081" t="s">
        <v>4245</v>
      </c>
      <c r="B1081">
        <v>65.78</v>
      </c>
      <c r="C1081">
        <v>0.69230000000000003</v>
      </c>
      <c r="D1081">
        <v>66.472300000000004</v>
      </c>
      <c r="E1081">
        <v>65.087699999999998</v>
      </c>
      <c r="F1081">
        <v>67.460800000000006</v>
      </c>
      <c r="G1081">
        <v>0.2225</v>
      </c>
      <c r="H1081">
        <v>67.683300000000003</v>
      </c>
      <c r="I1081">
        <v>67.238299999999995</v>
      </c>
      <c r="J1081">
        <v>67.669200000000004</v>
      </c>
      <c r="K1081">
        <v>7.46E-2</v>
      </c>
      <c r="L1081">
        <v>67.743799999999993</v>
      </c>
      <c r="M1081">
        <v>67.5946</v>
      </c>
      <c r="N1081">
        <v>67.599999999999994</v>
      </c>
      <c r="O1081">
        <v>0</v>
      </c>
      <c r="P1081">
        <v>67.599999999999994</v>
      </c>
      <c r="Q1081">
        <v>67.599999999999994</v>
      </c>
    </row>
    <row r="1082" spans="1:17" x14ac:dyDescent="0.3">
      <c r="A1082" t="s">
        <v>3462</v>
      </c>
      <c r="B1082">
        <v>70.87</v>
      </c>
      <c r="C1082">
        <v>0</v>
      </c>
      <c r="D1082">
        <v>70.87</v>
      </c>
      <c r="E1082">
        <v>70.87</v>
      </c>
      <c r="F1082">
        <v>74.34</v>
      </c>
      <c r="G1082">
        <v>1.6267</v>
      </c>
      <c r="H1082">
        <v>75.966700000000003</v>
      </c>
      <c r="I1082">
        <v>72.713300000000004</v>
      </c>
      <c r="J1082">
        <v>77.506699999999995</v>
      </c>
      <c r="K1082">
        <v>6.3844000000000003</v>
      </c>
      <c r="L1082">
        <v>83.891099999999994</v>
      </c>
      <c r="M1082">
        <v>71.122299999999996</v>
      </c>
      <c r="N1082">
        <v>62.723300000000002</v>
      </c>
      <c r="O1082">
        <v>0.36890000000000001</v>
      </c>
      <c r="P1082">
        <v>63.092199999999998</v>
      </c>
      <c r="Q1082">
        <v>62.354399999999998</v>
      </c>
    </row>
    <row r="1083" spans="1:17" x14ac:dyDescent="0.3">
      <c r="A1083" t="s">
        <v>3463</v>
      </c>
      <c r="B1083">
        <v>92.388599999999997</v>
      </c>
      <c r="C1083">
        <v>21.767299999999999</v>
      </c>
      <c r="D1083">
        <v>114.1559</v>
      </c>
      <c r="E1083">
        <v>70.621300000000005</v>
      </c>
      <c r="F1083">
        <v>89.058599999999998</v>
      </c>
      <c r="G1083">
        <v>29.209</v>
      </c>
      <c r="H1083">
        <v>118.2676</v>
      </c>
      <c r="I1083">
        <v>59.849600000000002</v>
      </c>
      <c r="J1083">
        <v>107.61879999999999</v>
      </c>
      <c r="K1083">
        <v>19.6266</v>
      </c>
      <c r="L1083">
        <v>127.2454</v>
      </c>
      <c r="M1083">
        <v>87.992199999999997</v>
      </c>
      <c r="N1083">
        <v>127.982</v>
      </c>
      <c r="O1083">
        <v>9.5023999999999997</v>
      </c>
      <c r="P1083">
        <v>137.48439999999999</v>
      </c>
      <c r="Q1083">
        <v>118.4796</v>
      </c>
    </row>
    <row r="1084" spans="1:17" x14ac:dyDescent="0.3">
      <c r="A1084" t="s">
        <v>3464</v>
      </c>
      <c r="B1084">
        <v>384.76459999999997</v>
      </c>
      <c r="C1084">
        <v>118.7841</v>
      </c>
      <c r="D1084">
        <v>503.5487</v>
      </c>
      <c r="E1084">
        <v>265.98050000000001</v>
      </c>
      <c r="F1084">
        <v>379.6925</v>
      </c>
      <c r="G1084">
        <v>118.6934</v>
      </c>
      <c r="H1084">
        <v>498.38589999999999</v>
      </c>
      <c r="I1084">
        <v>260.9991</v>
      </c>
      <c r="J1084">
        <v>503.97730000000001</v>
      </c>
      <c r="K1084">
        <v>103.25020000000001</v>
      </c>
      <c r="L1084">
        <v>607.22749999999996</v>
      </c>
      <c r="M1084">
        <v>400.72710000000001</v>
      </c>
      <c r="N1084">
        <v>397.50310000000002</v>
      </c>
      <c r="O1084">
        <v>121.3382</v>
      </c>
      <c r="P1084">
        <v>518.84130000000005</v>
      </c>
      <c r="Q1084">
        <v>276.16489999999999</v>
      </c>
    </row>
    <row r="1085" spans="1:17" x14ac:dyDescent="0.3">
      <c r="A1085" t="s">
        <v>3465</v>
      </c>
      <c r="B1085">
        <v>332.95620000000002</v>
      </c>
      <c r="C1085">
        <v>16.1553</v>
      </c>
      <c r="D1085">
        <v>349.11149999999998</v>
      </c>
      <c r="E1085">
        <v>316.80090000000001</v>
      </c>
      <c r="F1085">
        <v>330.55070000000001</v>
      </c>
      <c r="G1085">
        <v>46.621600000000001</v>
      </c>
      <c r="H1085">
        <v>377.17230000000001</v>
      </c>
      <c r="I1085">
        <v>283.92910000000001</v>
      </c>
      <c r="J1085">
        <v>350.24380000000002</v>
      </c>
      <c r="K1085">
        <v>13.3103</v>
      </c>
      <c r="L1085">
        <v>363.55410000000001</v>
      </c>
      <c r="M1085">
        <v>336.93349999999998</v>
      </c>
      <c r="N1085">
        <v>354.8931</v>
      </c>
      <c r="O1085">
        <v>13.095599999999999</v>
      </c>
      <c r="P1085">
        <v>367.98869999999999</v>
      </c>
      <c r="Q1085">
        <v>341.79750000000001</v>
      </c>
    </row>
    <row r="1086" spans="1:17" x14ac:dyDescent="0.3">
      <c r="A1086" t="s">
        <v>3396</v>
      </c>
      <c r="B1086">
        <v>246.07499999999999</v>
      </c>
      <c r="C1086">
        <v>15.73</v>
      </c>
      <c r="D1086">
        <v>261.80500000000001</v>
      </c>
      <c r="E1086">
        <v>230.345</v>
      </c>
      <c r="F1086">
        <v>244.2878</v>
      </c>
      <c r="G1086">
        <v>53.732300000000002</v>
      </c>
      <c r="H1086">
        <v>298.02010000000001</v>
      </c>
      <c r="I1086">
        <v>190.55549999999999</v>
      </c>
      <c r="J1086">
        <v>274.26499999999999</v>
      </c>
      <c r="K1086">
        <v>10.5017</v>
      </c>
      <c r="L1086">
        <v>284.76670000000001</v>
      </c>
      <c r="M1086">
        <v>263.76330000000002</v>
      </c>
      <c r="N1086">
        <v>248.2638</v>
      </c>
      <c r="O1086">
        <v>39.695300000000003</v>
      </c>
      <c r="P1086">
        <v>287.95909999999998</v>
      </c>
      <c r="Q1086">
        <v>208.5685</v>
      </c>
    </row>
    <row r="1087" spans="1:17" x14ac:dyDescent="0.3">
      <c r="A1087" t="s">
        <v>4554</v>
      </c>
      <c r="B1087">
        <v>399.48450000000003</v>
      </c>
      <c r="C1087">
        <v>285.15589999999997</v>
      </c>
      <c r="D1087">
        <v>684.6404</v>
      </c>
      <c r="E1087">
        <v>114.32859999999999</v>
      </c>
      <c r="F1087">
        <v>311.35359999999997</v>
      </c>
      <c r="G1087">
        <v>236.44409999999999</v>
      </c>
      <c r="H1087">
        <v>547.79769999999996</v>
      </c>
      <c r="I1087">
        <v>74.909499999999994</v>
      </c>
      <c r="J1087">
        <v>255.72</v>
      </c>
      <c r="K1087">
        <v>148.4383</v>
      </c>
      <c r="L1087">
        <v>404.1583</v>
      </c>
      <c r="M1087">
        <v>107.2817</v>
      </c>
      <c r="N1087">
        <v>421.31270000000001</v>
      </c>
      <c r="O1087">
        <v>256.09179999999998</v>
      </c>
      <c r="P1087">
        <v>677.40449999999998</v>
      </c>
      <c r="Q1087">
        <v>165.2209</v>
      </c>
    </row>
    <row r="1088" spans="1:17" x14ac:dyDescent="0.3">
      <c r="A1088" t="s">
        <v>3397</v>
      </c>
      <c r="B1088">
        <v>84.82</v>
      </c>
      <c r="C1088">
        <v>0</v>
      </c>
      <c r="D1088">
        <v>84.82</v>
      </c>
      <c r="E1088">
        <v>84.82</v>
      </c>
      <c r="F1088">
        <v>88.745000000000005</v>
      </c>
      <c r="G1088">
        <v>1.675</v>
      </c>
      <c r="H1088">
        <v>90.42</v>
      </c>
      <c r="I1088">
        <v>87.07</v>
      </c>
      <c r="J1088">
        <v>89.726699999999994</v>
      </c>
      <c r="K1088">
        <v>0.4622</v>
      </c>
      <c r="L1088">
        <v>90.188900000000004</v>
      </c>
      <c r="M1088">
        <v>89.264499999999998</v>
      </c>
      <c r="N1088">
        <v>97.42</v>
      </c>
      <c r="O1088">
        <v>0</v>
      </c>
      <c r="P1088">
        <v>97.42</v>
      </c>
      <c r="Q1088">
        <v>97.42</v>
      </c>
    </row>
    <row r="1089" spans="1:17" x14ac:dyDescent="0.3">
      <c r="A1089" t="s">
        <v>4280</v>
      </c>
      <c r="B1089">
        <v>67.061400000000006</v>
      </c>
      <c r="C1089">
        <v>10.5465</v>
      </c>
      <c r="D1089">
        <v>77.607900000000001</v>
      </c>
      <c r="E1089">
        <v>56.514899999999997</v>
      </c>
      <c r="F1089">
        <v>85.140799999999999</v>
      </c>
      <c r="G1089">
        <v>1.1011</v>
      </c>
      <c r="H1089">
        <v>86.241900000000001</v>
      </c>
      <c r="I1089">
        <v>84.039699999999996</v>
      </c>
      <c r="J1089">
        <v>91.717500000000001</v>
      </c>
      <c r="K1089">
        <v>2.3938000000000001</v>
      </c>
      <c r="L1089">
        <v>94.1113</v>
      </c>
      <c r="M1089">
        <v>89.323700000000002</v>
      </c>
      <c r="N1089">
        <v>93.04</v>
      </c>
      <c r="O1089">
        <v>0</v>
      </c>
      <c r="P1089">
        <v>93.04</v>
      </c>
      <c r="Q1089">
        <v>93.04</v>
      </c>
    </row>
    <row r="1090" spans="1:17" x14ac:dyDescent="0.3">
      <c r="A1090" t="s">
        <v>3468</v>
      </c>
      <c r="B1090">
        <v>36.74</v>
      </c>
      <c r="C1090">
        <v>1</v>
      </c>
      <c r="D1090">
        <v>37.74</v>
      </c>
      <c r="E1090">
        <v>35.74</v>
      </c>
      <c r="F1090">
        <v>39.283299999999997</v>
      </c>
      <c r="G1090">
        <v>1.3911</v>
      </c>
      <c r="H1090">
        <v>40.674399999999999</v>
      </c>
      <c r="I1090">
        <v>37.892200000000003</v>
      </c>
      <c r="J1090">
        <v>42.722499999999997</v>
      </c>
      <c r="K1090">
        <v>0.67630000000000001</v>
      </c>
      <c r="L1090">
        <v>43.398800000000001</v>
      </c>
      <c r="M1090">
        <v>42.046199999999999</v>
      </c>
      <c r="N1090">
        <v>42.823300000000003</v>
      </c>
      <c r="O1090">
        <v>4.4000000000000003E-3</v>
      </c>
      <c r="P1090">
        <v>42.8277</v>
      </c>
      <c r="Q1090">
        <v>42.818899999999999</v>
      </c>
    </row>
    <row r="1091" spans="1:17" x14ac:dyDescent="0.3">
      <c r="A1091" t="s">
        <v>3469</v>
      </c>
      <c r="B1091">
        <v>97.22</v>
      </c>
      <c r="C1091">
        <v>0</v>
      </c>
      <c r="D1091">
        <v>97.22</v>
      </c>
      <c r="E1091">
        <v>97.22</v>
      </c>
      <c r="F1091">
        <v>52.387500000000003</v>
      </c>
      <c r="G1091">
        <v>4.8825000000000003</v>
      </c>
      <c r="H1091">
        <v>57.27</v>
      </c>
      <c r="I1091">
        <v>47.505000000000003</v>
      </c>
      <c r="J1091">
        <v>48.263300000000001</v>
      </c>
      <c r="K1091">
        <v>0.35110000000000002</v>
      </c>
      <c r="L1091">
        <v>48.614400000000003</v>
      </c>
      <c r="M1091">
        <v>47.912199999999999</v>
      </c>
      <c r="N1091">
        <v>48</v>
      </c>
      <c r="O1091">
        <v>0</v>
      </c>
      <c r="P1091">
        <v>48</v>
      </c>
      <c r="Q1091">
        <v>48</v>
      </c>
    </row>
    <row r="1092" spans="1:17" x14ac:dyDescent="0.3">
      <c r="A1092" t="s">
        <v>3398</v>
      </c>
      <c r="B1092">
        <v>50.316200000000002</v>
      </c>
      <c r="C1092">
        <v>2.8256999999999999</v>
      </c>
      <c r="D1092">
        <v>53.1419</v>
      </c>
      <c r="E1092">
        <v>47.490499999999997</v>
      </c>
      <c r="F1092">
        <v>59.6892</v>
      </c>
      <c r="G1092">
        <v>9.9277999999999995</v>
      </c>
      <c r="H1092">
        <v>69.617000000000004</v>
      </c>
      <c r="I1092">
        <v>49.761400000000002</v>
      </c>
      <c r="J1092">
        <v>75.008499999999998</v>
      </c>
      <c r="K1092">
        <v>26.034800000000001</v>
      </c>
      <c r="L1092">
        <v>101.0433</v>
      </c>
      <c r="M1092">
        <v>48.973700000000001</v>
      </c>
      <c r="N1092">
        <v>63.346200000000003</v>
      </c>
      <c r="O1092">
        <v>9.3666999999999998</v>
      </c>
      <c r="P1092">
        <v>72.712900000000005</v>
      </c>
      <c r="Q1092">
        <v>53.979500000000002</v>
      </c>
    </row>
    <row r="1093" spans="1:17" x14ac:dyDescent="0.3">
      <c r="A1093" t="s">
        <v>3470</v>
      </c>
      <c r="B1093">
        <v>173.8562</v>
      </c>
      <c r="C1093">
        <v>31.191199999999998</v>
      </c>
      <c r="D1093">
        <v>205.04740000000001</v>
      </c>
      <c r="E1093">
        <v>142.66499999999999</v>
      </c>
      <c r="F1093">
        <v>215.31729999999999</v>
      </c>
      <c r="G1093">
        <v>55.4071</v>
      </c>
      <c r="H1093">
        <v>270.7244</v>
      </c>
      <c r="I1093">
        <v>159.9102</v>
      </c>
      <c r="J1093">
        <v>214.32230000000001</v>
      </c>
      <c r="K1093">
        <v>33.979799999999997</v>
      </c>
      <c r="L1093">
        <v>248.3021</v>
      </c>
      <c r="M1093">
        <v>180.3425</v>
      </c>
      <c r="N1093">
        <v>212.92269999999999</v>
      </c>
      <c r="O1093">
        <v>68.301900000000003</v>
      </c>
      <c r="P1093">
        <v>281.22460000000001</v>
      </c>
      <c r="Q1093">
        <v>144.6208</v>
      </c>
    </row>
    <row r="1094" spans="1:17" x14ac:dyDescent="0.3">
      <c r="A1094" t="s">
        <v>3471</v>
      </c>
      <c r="B1094">
        <v>150.9392</v>
      </c>
      <c r="C1094">
        <v>0.79879999999999995</v>
      </c>
      <c r="D1094">
        <v>151.738</v>
      </c>
      <c r="E1094">
        <v>150.1404</v>
      </c>
      <c r="F1094">
        <v>155.80619999999999</v>
      </c>
      <c r="G1094">
        <v>1.5337000000000001</v>
      </c>
      <c r="H1094">
        <v>157.3399</v>
      </c>
      <c r="I1094">
        <v>154.27250000000001</v>
      </c>
      <c r="J1094">
        <v>160.6738</v>
      </c>
      <c r="K1094">
        <v>4.4406999999999996</v>
      </c>
      <c r="L1094">
        <v>165.11449999999999</v>
      </c>
      <c r="M1094">
        <v>156.23310000000001</v>
      </c>
      <c r="N1094">
        <v>167.89</v>
      </c>
      <c r="O1094">
        <v>0</v>
      </c>
      <c r="P1094">
        <v>167.89</v>
      </c>
      <c r="Q1094">
        <v>167.89</v>
      </c>
    </row>
    <row r="1095" spans="1:17" x14ac:dyDescent="0.3">
      <c r="A1095" t="s">
        <v>3399</v>
      </c>
      <c r="B1095">
        <v>75.129199999999997</v>
      </c>
      <c r="C1095">
        <v>9.4296000000000006</v>
      </c>
      <c r="D1095">
        <v>84.558800000000005</v>
      </c>
      <c r="E1095">
        <v>65.699600000000004</v>
      </c>
      <c r="F1095">
        <v>70.224999999999994</v>
      </c>
      <c r="G1095">
        <v>6.9321000000000002</v>
      </c>
      <c r="H1095">
        <v>77.1571</v>
      </c>
      <c r="I1095">
        <v>63.292900000000003</v>
      </c>
      <c r="J1095">
        <v>86.427999999999997</v>
      </c>
      <c r="K1095">
        <v>18.229199999999999</v>
      </c>
      <c r="L1095">
        <v>104.6572</v>
      </c>
      <c r="M1095">
        <v>68.198800000000006</v>
      </c>
      <c r="N1095">
        <v>76.118899999999996</v>
      </c>
      <c r="O1095">
        <v>8.8946000000000005</v>
      </c>
      <c r="P1095">
        <v>85.013499999999993</v>
      </c>
      <c r="Q1095">
        <v>67.224299999999999</v>
      </c>
    </row>
    <row r="1096" spans="1:17" x14ac:dyDescent="0.3">
      <c r="A1096" t="s">
        <v>3472</v>
      </c>
      <c r="B1096">
        <v>40.524999999999999</v>
      </c>
      <c r="C1096">
        <v>0.5625</v>
      </c>
      <c r="D1096">
        <v>41.087499999999999</v>
      </c>
      <c r="E1096">
        <v>39.962499999999999</v>
      </c>
      <c r="F1096">
        <v>42.05</v>
      </c>
      <c r="G1096">
        <v>0.5333</v>
      </c>
      <c r="H1096">
        <v>42.583300000000001</v>
      </c>
      <c r="I1096">
        <v>41.5167</v>
      </c>
      <c r="J1096">
        <v>42.664999999999999</v>
      </c>
      <c r="K1096">
        <v>0.185</v>
      </c>
      <c r="L1096">
        <v>42.85</v>
      </c>
      <c r="M1096">
        <v>42.48</v>
      </c>
      <c r="N1096">
        <v>43.75</v>
      </c>
      <c r="O1096">
        <v>1.6933</v>
      </c>
      <c r="P1096">
        <v>45.443300000000001</v>
      </c>
      <c r="Q1096">
        <v>42.056699999999999</v>
      </c>
    </row>
    <row r="1097" spans="1:17" x14ac:dyDescent="0.3">
      <c r="A1097" t="s">
        <v>3473</v>
      </c>
      <c r="B1097">
        <v>92.14</v>
      </c>
      <c r="C1097">
        <v>0</v>
      </c>
      <c r="D1097">
        <v>92.14</v>
      </c>
      <c r="E1097">
        <v>92.14</v>
      </c>
      <c r="F1097">
        <v>92.942899999999995</v>
      </c>
      <c r="G1097">
        <v>1.1469</v>
      </c>
      <c r="H1097">
        <v>94.089799999999997</v>
      </c>
      <c r="I1097">
        <v>91.796000000000006</v>
      </c>
      <c r="J1097">
        <v>96.798299999999998</v>
      </c>
      <c r="K1097">
        <v>2.7544</v>
      </c>
      <c r="L1097">
        <v>99.552700000000002</v>
      </c>
      <c r="M1097">
        <v>94.043899999999994</v>
      </c>
      <c r="N1097">
        <v>100.93</v>
      </c>
      <c r="O1097">
        <v>0</v>
      </c>
      <c r="P1097">
        <v>100.93</v>
      </c>
      <c r="Q1097">
        <v>100.93</v>
      </c>
    </row>
    <row r="1098" spans="1:17" x14ac:dyDescent="0.3">
      <c r="A1098" t="s">
        <v>3360</v>
      </c>
      <c r="B1098">
        <v>333.0292</v>
      </c>
      <c r="C1098">
        <v>66.271699999999996</v>
      </c>
      <c r="D1098">
        <v>399.30090000000001</v>
      </c>
      <c r="E1098">
        <v>266.75749999999999</v>
      </c>
      <c r="F1098">
        <v>401.73140000000001</v>
      </c>
      <c r="G1098">
        <v>82.791600000000003</v>
      </c>
      <c r="H1098">
        <v>484.52300000000002</v>
      </c>
      <c r="I1098">
        <v>318.93979999999999</v>
      </c>
      <c r="J1098">
        <v>434.4314</v>
      </c>
      <c r="K1098">
        <v>120.5086</v>
      </c>
      <c r="L1098">
        <v>554.94000000000005</v>
      </c>
      <c r="M1098">
        <v>313.9228</v>
      </c>
      <c r="N1098">
        <v>468.57600000000002</v>
      </c>
      <c r="O1098">
        <v>64.248800000000003</v>
      </c>
      <c r="P1098">
        <v>532.82479999999998</v>
      </c>
      <c r="Q1098">
        <v>404.3272</v>
      </c>
    </row>
    <row r="1099" spans="1:17" x14ac:dyDescent="0.3">
      <c r="A1099" t="s">
        <v>3364</v>
      </c>
      <c r="B1099">
        <v>355.74</v>
      </c>
      <c r="C1099">
        <v>32.314999999999998</v>
      </c>
      <c r="D1099">
        <v>388.05500000000001</v>
      </c>
      <c r="E1099">
        <v>323.42500000000001</v>
      </c>
      <c r="F1099">
        <v>397.43770000000001</v>
      </c>
      <c r="G1099">
        <v>30.2898</v>
      </c>
      <c r="H1099">
        <v>427.72750000000002</v>
      </c>
      <c r="I1099">
        <v>367.14789999999999</v>
      </c>
      <c r="J1099">
        <v>418.67770000000002</v>
      </c>
      <c r="K1099">
        <v>44.469299999999997</v>
      </c>
      <c r="L1099">
        <v>463.14699999999999</v>
      </c>
      <c r="M1099">
        <v>374.20839999999998</v>
      </c>
      <c r="N1099">
        <v>472.95139999999998</v>
      </c>
      <c r="O1099">
        <v>60.931600000000003</v>
      </c>
      <c r="P1099">
        <v>533.88300000000004</v>
      </c>
      <c r="Q1099">
        <v>412.01979999999998</v>
      </c>
    </row>
    <row r="1100" spans="1:17" x14ac:dyDescent="0.3">
      <c r="A1100" t="s">
        <v>3474</v>
      </c>
      <c r="B1100">
        <v>36.69</v>
      </c>
      <c r="C1100">
        <v>1</v>
      </c>
      <c r="D1100">
        <v>37.69</v>
      </c>
      <c r="E1100">
        <v>35.69</v>
      </c>
      <c r="F1100">
        <v>41.3</v>
      </c>
      <c r="G1100">
        <v>2.62</v>
      </c>
      <c r="H1100">
        <v>43.92</v>
      </c>
      <c r="I1100">
        <v>38.68</v>
      </c>
      <c r="J1100">
        <v>44.494999999999997</v>
      </c>
      <c r="K1100">
        <v>0.73499999999999999</v>
      </c>
      <c r="L1100">
        <v>45.23</v>
      </c>
      <c r="M1100">
        <v>43.76</v>
      </c>
      <c r="N1100">
        <v>43.7667</v>
      </c>
      <c r="O1100">
        <v>4.4000000000000003E-3</v>
      </c>
      <c r="P1100">
        <v>43.771099999999997</v>
      </c>
      <c r="Q1100">
        <v>43.762300000000003</v>
      </c>
    </row>
    <row r="1101" spans="1:17" x14ac:dyDescent="0.3">
      <c r="A1101" t="s">
        <v>3401</v>
      </c>
      <c r="B1101">
        <v>44.599200000000003</v>
      </c>
      <c r="C1101">
        <v>0.79879999999999995</v>
      </c>
      <c r="D1101">
        <v>45.398000000000003</v>
      </c>
      <c r="E1101">
        <v>43.800400000000003</v>
      </c>
      <c r="F1101">
        <v>47.699199999999998</v>
      </c>
      <c r="G1101">
        <v>1.6852</v>
      </c>
      <c r="H1101">
        <v>49.384399999999999</v>
      </c>
      <c r="I1101">
        <v>46.014000000000003</v>
      </c>
      <c r="J1101">
        <v>49.297699999999999</v>
      </c>
      <c r="K1101">
        <v>0.54669999999999996</v>
      </c>
      <c r="L1101">
        <v>49.8444</v>
      </c>
      <c r="M1101">
        <v>48.750999999999998</v>
      </c>
      <c r="N1101">
        <v>48.79</v>
      </c>
      <c r="O1101">
        <v>0</v>
      </c>
      <c r="P1101">
        <v>48.79</v>
      </c>
      <c r="Q1101">
        <v>48.79</v>
      </c>
    </row>
    <row r="1102" spans="1:17" x14ac:dyDescent="0.3">
      <c r="A1102" t="s">
        <v>3475</v>
      </c>
      <c r="B1102">
        <v>306.88670000000002</v>
      </c>
      <c r="C1102">
        <v>7.8578000000000001</v>
      </c>
      <c r="D1102">
        <v>314.74450000000002</v>
      </c>
      <c r="E1102">
        <v>299.02890000000002</v>
      </c>
      <c r="F1102">
        <v>334.24</v>
      </c>
      <c r="G1102">
        <v>20.826699999999999</v>
      </c>
      <c r="H1102">
        <v>355.06670000000003</v>
      </c>
      <c r="I1102">
        <v>313.41329999999999</v>
      </c>
      <c r="J1102">
        <v>303</v>
      </c>
      <c r="K1102">
        <v>0</v>
      </c>
      <c r="L1102">
        <v>303</v>
      </c>
      <c r="M1102">
        <v>303</v>
      </c>
      <c r="N1102">
        <v>303</v>
      </c>
      <c r="O1102">
        <v>0</v>
      </c>
      <c r="P1102">
        <v>303</v>
      </c>
      <c r="Q1102">
        <v>303</v>
      </c>
    </row>
    <row r="1103" spans="1:17" x14ac:dyDescent="0.3">
      <c r="A1103" t="s">
        <v>3476</v>
      </c>
      <c r="B1103">
        <v>47.575000000000003</v>
      </c>
      <c r="C1103">
        <v>0.625</v>
      </c>
      <c r="D1103">
        <v>48.2</v>
      </c>
      <c r="E1103">
        <v>46.95</v>
      </c>
      <c r="F1103">
        <v>55.402900000000002</v>
      </c>
      <c r="G1103">
        <v>1.8604000000000001</v>
      </c>
      <c r="H1103">
        <v>57.263300000000001</v>
      </c>
      <c r="I1103">
        <v>53.542499999999997</v>
      </c>
      <c r="J1103">
        <v>55.125</v>
      </c>
      <c r="K1103">
        <v>0.495</v>
      </c>
      <c r="L1103">
        <v>55.62</v>
      </c>
      <c r="M1103">
        <v>54.63</v>
      </c>
      <c r="N1103">
        <v>54.63</v>
      </c>
      <c r="O1103">
        <v>0</v>
      </c>
      <c r="P1103">
        <v>54.63</v>
      </c>
      <c r="Q1103">
        <v>54.63</v>
      </c>
    </row>
    <row r="1104" spans="1:17" x14ac:dyDescent="0.3">
      <c r="A1104" t="s">
        <v>3477</v>
      </c>
      <c r="B1104">
        <v>64.879199999999997</v>
      </c>
      <c r="C1104">
        <v>26.931100000000001</v>
      </c>
      <c r="D1104">
        <v>91.810299999999998</v>
      </c>
      <c r="E1104">
        <v>37.948099999999997</v>
      </c>
      <c r="F1104">
        <v>78.534599999999998</v>
      </c>
      <c r="G1104">
        <v>32.2864</v>
      </c>
      <c r="H1104">
        <v>110.821</v>
      </c>
      <c r="I1104">
        <v>46.248199999999997</v>
      </c>
      <c r="J1104">
        <v>78.896000000000001</v>
      </c>
      <c r="K1104">
        <v>25.2621</v>
      </c>
      <c r="L1104">
        <v>104.1581</v>
      </c>
      <c r="M1104">
        <v>53.633899999999997</v>
      </c>
      <c r="N1104">
        <v>81.559299999999993</v>
      </c>
      <c r="O1104">
        <v>29.154699999999998</v>
      </c>
      <c r="P1104">
        <v>110.714</v>
      </c>
      <c r="Q1104">
        <v>52.404600000000002</v>
      </c>
    </row>
    <row r="1105" spans="1:17" x14ac:dyDescent="0.3">
      <c r="A1105" t="s">
        <v>3478</v>
      </c>
      <c r="B1105">
        <v>90.109200000000001</v>
      </c>
      <c r="C1105">
        <v>0.79879999999999995</v>
      </c>
      <c r="D1105">
        <v>90.908000000000001</v>
      </c>
      <c r="E1105">
        <v>89.310400000000001</v>
      </c>
      <c r="F1105">
        <v>92.901499999999999</v>
      </c>
      <c r="G1105">
        <v>1.3065</v>
      </c>
      <c r="H1105">
        <v>94.207999999999998</v>
      </c>
      <c r="I1105">
        <v>91.594999999999999</v>
      </c>
      <c r="J1105">
        <v>94.142300000000006</v>
      </c>
      <c r="K1105">
        <v>0.42249999999999999</v>
      </c>
      <c r="L1105">
        <v>94.564800000000005</v>
      </c>
      <c r="M1105">
        <v>93.719800000000006</v>
      </c>
      <c r="N1105">
        <v>95.811499999999995</v>
      </c>
      <c r="O1105">
        <v>2.8544</v>
      </c>
      <c r="P1105">
        <v>98.665899999999993</v>
      </c>
      <c r="Q1105">
        <v>92.957099999999997</v>
      </c>
    </row>
    <row r="1106" spans="1:17" x14ac:dyDescent="0.3">
      <c r="A1106" t="s">
        <v>3479</v>
      </c>
      <c r="B1106">
        <v>112.9825</v>
      </c>
      <c r="C1106">
        <v>0.84379999999999999</v>
      </c>
      <c r="D1106">
        <v>113.8263</v>
      </c>
      <c r="E1106">
        <v>112.1387</v>
      </c>
      <c r="F1106">
        <v>122.1233</v>
      </c>
      <c r="G1106">
        <v>4.9688999999999997</v>
      </c>
      <c r="H1106">
        <v>127.09220000000001</v>
      </c>
      <c r="I1106">
        <v>117.1544</v>
      </c>
      <c r="J1106">
        <v>119.1067</v>
      </c>
      <c r="K1106">
        <v>5.9156000000000004</v>
      </c>
      <c r="L1106">
        <v>125.0223</v>
      </c>
      <c r="M1106">
        <v>113.19110000000001</v>
      </c>
      <c r="N1106">
        <v>114.67</v>
      </c>
      <c r="O1106">
        <v>0</v>
      </c>
      <c r="P1106">
        <v>114.67</v>
      </c>
      <c r="Q1106">
        <v>114.67</v>
      </c>
    </row>
    <row r="1107" spans="1:17" x14ac:dyDescent="0.3">
      <c r="A1107" t="s">
        <v>3480</v>
      </c>
      <c r="B1107">
        <v>72.849999999999994</v>
      </c>
      <c r="C1107">
        <v>0.41670000000000001</v>
      </c>
      <c r="D1107">
        <v>73.2667</v>
      </c>
      <c r="E1107">
        <v>72.433300000000003</v>
      </c>
      <c r="F1107">
        <v>74.429199999999994</v>
      </c>
      <c r="G1107">
        <v>0.45590000000000003</v>
      </c>
      <c r="H1107">
        <v>74.885099999999994</v>
      </c>
      <c r="I1107">
        <v>73.973299999999995</v>
      </c>
      <c r="J1107">
        <v>71.956000000000003</v>
      </c>
      <c r="K1107">
        <v>10.254899999999999</v>
      </c>
      <c r="L1107">
        <v>82.210899999999995</v>
      </c>
      <c r="M1107">
        <v>61.701099999999997</v>
      </c>
      <c r="N1107">
        <v>63.0336</v>
      </c>
      <c r="O1107">
        <v>11.2661</v>
      </c>
      <c r="P1107">
        <v>74.299700000000001</v>
      </c>
      <c r="Q1107">
        <v>51.767499999999998</v>
      </c>
    </row>
    <row r="1108" spans="1:17" x14ac:dyDescent="0.3">
      <c r="A1108" t="s">
        <v>182</v>
      </c>
      <c r="B1108">
        <v>35</v>
      </c>
      <c r="C1108">
        <v>0</v>
      </c>
      <c r="D1108">
        <v>35</v>
      </c>
      <c r="E1108">
        <v>35</v>
      </c>
      <c r="F1108">
        <v>35.42</v>
      </c>
      <c r="G1108">
        <v>0.56000000000000005</v>
      </c>
      <c r="H1108">
        <v>35.979999999999997</v>
      </c>
      <c r="I1108">
        <v>34.86</v>
      </c>
      <c r="J1108">
        <v>35.58</v>
      </c>
      <c r="K1108">
        <v>0.58289999999999997</v>
      </c>
      <c r="L1108">
        <v>36.1629</v>
      </c>
      <c r="M1108">
        <v>34.997100000000003</v>
      </c>
      <c r="N1108">
        <v>35.07</v>
      </c>
      <c r="O1108">
        <v>0</v>
      </c>
      <c r="P1108">
        <v>35.07</v>
      </c>
      <c r="Q1108">
        <v>35.07</v>
      </c>
    </row>
    <row r="1109" spans="1:17" x14ac:dyDescent="0.3">
      <c r="A1109" t="s">
        <v>3481</v>
      </c>
      <c r="B1109">
        <v>70.91</v>
      </c>
      <c r="C1109">
        <v>41.04</v>
      </c>
      <c r="D1109">
        <v>111.95</v>
      </c>
      <c r="E1109">
        <v>29.87</v>
      </c>
      <c r="F1109">
        <v>78.196700000000007</v>
      </c>
      <c r="G1109">
        <v>43.1967</v>
      </c>
      <c r="H1109">
        <v>121.3934</v>
      </c>
      <c r="I1109">
        <v>35</v>
      </c>
      <c r="J1109">
        <v>85.334299999999999</v>
      </c>
      <c r="K1109">
        <v>43.143700000000003</v>
      </c>
      <c r="L1109">
        <v>128.47800000000001</v>
      </c>
      <c r="M1109">
        <v>42.190600000000003</v>
      </c>
      <c r="N1109">
        <v>78.784999999999997</v>
      </c>
      <c r="O1109">
        <v>43.784999999999997</v>
      </c>
      <c r="P1109">
        <v>122.57</v>
      </c>
      <c r="Q1109">
        <v>35</v>
      </c>
    </row>
    <row r="1110" spans="1:17" x14ac:dyDescent="0.3">
      <c r="A1110" t="s">
        <v>3482</v>
      </c>
      <c r="B1110">
        <v>159.29499999999999</v>
      </c>
      <c r="C1110">
        <v>46.975000000000001</v>
      </c>
      <c r="D1110">
        <v>206.27</v>
      </c>
      <c r="E1110">
        <v>112.32</v>
      </c>
      <c r="F1110">
        <v>112.9967</v>
      </c>
      <c r="G1110">
        <v>0.9022</v>
      </c>
      <c r="H1110">
        <v>113.8989</v>
      </c>
      <c r="I1110">
        <v>112.0945</v>
      </c>
      <c r="J1110">
        <v>130.8775</v>
      </c>
      <c r="K1110">
        <v>20.0062</v>
      </c>
      <c r="L1110">
        <v>150.8837</v>
      </c>
      <c r="M1110">
        <v>110.87130000000001</v>
      </c>
      <c r="N1110">
        <v>152.90799999999999</v>
      </c>
      <c r="O1110">
        <v>55.704799999999999</v>
      </c>
      <c r="P1110">
        <v>208.61279999999999</v>
      </c>
      <c r="Q1110">
        <v>97.203199999999995</v>
      </c>
    </row>
    <row r="1111" spans="1:17" x14ac:dyDescent="0.3">
      <c r="A1111" t="s">
        <v>3437</v>
      </c>
      <c r="B1111">
        <v>108.99250000000001</v>
      </c>
      <c r="C1111">
        <v>0.84379999999999999</v>
      </c>
      <c r="D1111">
        <v>109.83629999999999</v>
      </c>
      <c r="E1111">
        <v>108.14870000000001</v>
      </c>
      <c r="F1111">
        <v>111.5667</v>
      </c>
      <c r="G1111">
        <v>1.1821999999999999</v>
      </c>
      <c r="H1111">
        <v>112.74890000000001</v>
      </c>
      <c r="I1111">
        <v>110.3845</v>
      </c>
      <c r="J1111">
        <v>112.7867</v>
      </c>
      <c r="K1111">
        <v>0.36890000000000001</v>
      </c>
      <c r="L1111">
        <v>113.15560000000001</v>
      </c>
      <c r="M1111">
        <v>112.4178</v>
      </c>
      <c r="N1111">
        <v>115.5067</v>
      </c>
      <c r="O1111">
        <v>3.9956</v>
      </c>
      <c r="P1111">
        <v>119.50230000000001</v>
      </c>
      <c r="Q1111">
        <v>111.5111</v>
      </c>
    </row>
    <row r="1112" spans="1:17" x14ac:dyDescent="0.3">
      <c r="A1112" t="s">
        <v>3484</v>
      </c>
      <c r="B1112">
        <v>436.82380000000001</v>
      </c>
      <c r="C1112">
        <v>1.9136</v>
      </c>
      <c r="D1112">
        <v>438.73739999999998</v>
      </c>
      <c r="E1112">
        <v>434.91019999999997</v>
      </c>
      <c r="F1112">
        <v>440.04689999999999</v>
      </c>
      <c r="G1112">
        <v>19.687799999999999</v>
      </c>
      <c r="H1112">
        <v>459.73469999999998</v>
      </c>
      <c r="I1112">
        <v>420.35910000000001</v>
      </c>
      <c r="J1112">
        <v>424.6354</v>
      </c>
      <c r="K1112">
        <v>37.759099999999997</v>
      </c>
      <c r="L1112">
        <v>462.39449999999999</v>
      </c>
      <c r="M1112">
        <v>386.87630000000001</v>
      </c>
      <c r="N1112">
        <v>423.81689999999998</v>
      </c>
      <c r="O1112">
        <v>37.902999999999999</v>
      </c>
      <c r="P1112">
        <v>461.7199</v>
      </c>
      <c r="Q1112">
        <v>385.91390000000001</v>
      </c>
    </row>
    <row r="1113" spans="1:17" x14ac:dyDescent="0.3">
      <c r="A1113" t="s">
        <v>3545</v>
      </c>
      <c r="B1113">
        <v>61.6023</v>
      </c>
      <c r="C1113">
        <v>0.77890000000000004</v>
      </c>
      <c r="D1113">
        <v>62.3812</v>
      </c>
      <c r="E1113">
        <v>60.823399999999999</v>
      </c>
      <c r="F1113">
        <v>66.4131</v>
      </c>
      <c r="G1113">
        <v>2.6111</v>
      </c>
      <c r="H1113">
        <v>69.024199999999993</v>
      </c>
      <c r="I1113">
        <v>63.802</v>
      </c>
      <c r="J1113">
        <v>69.530799999999999</v>
      </c>
      <c r="K1113">
        <v>0.4622</v>
      </c>
      <c r="L1113">
        <v>69.992999999999995</v>
      </c>
      <c r="M1113">
        <v>69.068600000000004</v>
      </c>
      <c r="N1113">
        <v>69.03</v>
      </c>
      <c r="O1113">
        <v>0</v>
      </c>
      <c r="P1113">
        <v>69.03</v>
      </c>
      <c r="Q1113">
        <v>69.03</v>
      </c>
    </row>
    <row r="1114" spans="1:17" x14ac:dyDescent="0.3">
      <c r="A1114" t="s">
        <v>3486</v>
      </c>
      <c r="B1114">
        <v>50.5227</v>
      </c>
      <c r="C1114">
        <v>0.44629999999999997</v>
      </c>
      <c r="D1114">
        <v>50.969000000000001</v>
      </c>
      <c r="E1114">
        <v>50.0764</v>
      </c>
      <c r="F1114">
        <v>52.386899999999997</v>
      </c>
      <c r="G1114">
        <v>0.66039999999999999</v>
      </c>
      <c r="H1114">
        <v>53.0473</v>
      </c>
      <c r="I1114">
        <v>51.726500000000001</v>
      </c>
      <c r="J1114">
        <v>53.18</v>
      </c>
      <c r="K1114">
        <v>0.1867</v>
      </c>
      <c r="L1114">
        <v>53.366700000000002</v>
      </c>
      <c r="M1114">
        <v>52.993299999999998</v>
      </c>
      <c r="N1114">
        <v>54.068199999999997</v>
      </c>
      <c r="O1114">
        <v>1.4955000000000001</v>
      </c>
      <c r="P1114">
        <v>55.563699999999997</v>
      </c>
      <c r="Q1114">
        <v>52.572699999999998</v>
      </c>
    </row>
    <row r="1115" spans="1:17" x14ac:dyDescent="0.3">
      <c r="A1115" t="s">
        <v>3487</v>
      </c>
      <c r="B1115">
        <v>59.019199999999998</v>
      </c>
      <c r="C1115">
        <v>0.79879999999999995</v>
      </c>
      <c r="D1115">
        <v>59.817999999999998</v>
      </c>
      <c r="E1115">
        <v>58.220399999999998</v>
      </c>
      <c r="F1115">
        <v>61.876899999999999</v>
      </c>
      <c r="G1115">
        <v>1.387</v>
      </c>
      <c r="H1115">
        <v>63.2639</v>
      </c>
      <c r="I1115">
        <v>60.489899999999999</v>
      </c>
      <c r="J1115">
        <v>63.19</v>
      </c>
      <c r="K1115">
        <v>0.45229999999999998</v>
      </c>
      <c r="L1115">
        <v>63.642299999999999</v>
      </c>
      <c r="M1115">
        <v>62.737699999999997</v>
      </c>
      <c r="N1115">
        <v>62.77</v>
      </c>
      <c r="O1115">
        <v>0</v>
      </c>
      <c r="P1115">
        <v>62.77</v>
      </c>
      <c r="Q1115">
        <v>62.77</v>
      </c>
    </row>
    <row r="1116" spans="1:17" x14ac:dyDescent="0.3">
      <c r="A1116" t="s">
        <v>3488</v>
      </c>
      <c r="B1116">
        <v>98.825400000000002</v>
      </c>
      <c r="C1116">
        <v>33.667499999999997</v>
      </c>
      <c r="D1116">
        <v>132.49289999999999</v>
      </c>
      <c r="E1116">
        <v>65.157899999999998</v>
      </c>
      <c r="F1116">
        <v>102.4331</v>
      </c>
      <c r="G1116">
        <v>31.5063</v>
      </c>
      <c r="H1116">
        <v>133.93940000000001</v>
      </c>
      <c r="I1116">
        <v>70.9268</v>
      </c>
      <c r="J1116">
        <v>107.8417</v>
      </c>
      <c r="K1116">
        <v>34.340800000000002</v>
      </c>
      <c r="L1116">
        <v>142.1825</v>
      </c>
      <c r="M1116">
        <v>73.500900000000001</v>
      </c>
      <c r="N1116">
        <v>105.99079999999999</v>
      </c>
      <c r="O1116">
        <v>32.450400000000002</v>
      </c>
      <c r="P1116">
        <v>138.44120000000001</v>
      </c>
      <c r="Q1116">
        <v>73.540400000000005</v>
      </c>
    </row>
    <row r="1117" spans="1:17" x14ac:dyDescent="0.3">
      <c r="A1117" t="s">
        <v>3403</v>
      </c>
      <c r="B1117">
        <v>227.91</v>
      </c>
      <c r="C1117">
        <v>1</v>
      </c>
      <c r="D1117">
        <v>228.91</v>
      </c>
      <c r="E1117">
        <v>226.91</v>
      </c>
      <c r="F1117">
        <v>247.66669999999999</v>
      </c>
      <c r="G1117">
        <v>1.7289000000000001</v>
      </c>
      <c r="H1117">
        <v>249.3956</v>
      </c>
      <c r="I1117">
        <v>245.93780000000001</v>
      </c>
      <c r="J1117">
        <v>249.95330000000001</v>
      </c>
      <c r="K1117">
        <v>0.40889999999999999</v>
      </c>
      <c r="L1117">
        <v>250.3622</v>
      </c>
      <c r="M1117">
        <v>249.5444</v>
      </c>
      <c r="N1117">
        <v>249.34</v>
      </c>
      <c r="O1117">
        <v>0</v>
      </c>
      <c r="P1117">
        <v>249.34</v>
      </c>
      <c r="Q1117">
        <v>249.34</v>
      </c>
    </row>
    <row r="1118" spans="1:17" x14ac:dyDescent="0.3">
      <c r="A1118" t="s">
        <v>3489</v>
      </c>
      <c r="B1118">
        <v>80.63</v>
      </c>
      <c r="C1118">
        <v>0</v>
      </c>
      <c r="D1118">
        <v>80.63</v>
      </c>
      <c r="E1118">
        <v>80.63</v>
      </c>
      <c r="F1118">
        <v>80.63</v>
      </c>
      <c r="G1118">
        <v>0</v>
      </c>
      <c r="H1118">
        <v>80.63</v>
      </c>
      <c r="I1118">
        <v>80.63</v>
      </c>
      <c r="J1118">
        <v>80.63</v>
      </c>
      <c r="K1118">
        <v>0</v>
      </c>
      <c r="L1118">
        <v>80.63</v>
      </c>
      <c r="M1118">
        <v>80.63</v>
      </c>
      <c r="N1118">
        <v>80.63</v>
      </c>
      <c r="O1118">
        <v>0</v>
      </c>
      <c r="P1118">
        <v>80.63</v>
      </c>
      <c r="Q1118">
        <v>80.63</v>
      </c>
    </row>
    <row r="1119" spans="1:17" x14ac:dyDescent="0.3">
      <c r="A1119" t="s">
        <v>3490</v>
      </c>
      <c r="B1119">
        <v>93.093800000000002</v>
      </c>
      <c r="C1119">
        <v>1.4641</v>
      </c>
      <c r="D1119">
        <v>94.557900000000004</v>
      </c>
      <c r="E1119">
        <v>91.6297</v>
      </c>
      <c r="F1119">
        <v>94.8108</v>
      </c>
      <c r="G1119">
        <v>2.4237000000000002</v>
      </c>
      <c r="H1119">
        <v>97.234499999999997</v>
      </c>
      <c r="I1119">
        <v>92.387100000000004</v>
      </c>
      <c r="J1119">
        <v>86.16</v>
      </c>
      <c r="K1119">
        <v>1.3108</v>
      </c>
      <c r="L1119">
        <v>87.470799999999997</v>
      </c>
      <c r="M1119">
        <v>84.849199999999996</v>
      </c>
      <c r="N1119">
        <v>89.675399999999996</v>
      </c>
      <c r="O1119">
        <v>0.1946</v>
      </c>
      <c r="P1119">
        <v>89.87</v>
      </c>
      <c r="Q1119">
        <v>89.480800000000002</v>
      </c>
    </row>
    <row r="1120" spans="1:17" x14ac:dyDescent="0.3">
      <c r="A1120" t="s">
        <v>3491</v>
      </c>
      <c r="B1120">
        <v>83.99</v>
      </c>
      <c r="C1120">
        <v>0</v>
      </c>
      <c r="D1120">
        <v>83.99</v>
      </c>
      <c r="E1120">
        <v>83.99</v>
      </c>
      <c r="F1120">
        <v>84.101500000000001</v>
      </c>
      <c r="G1120">
        <v>0.2059</v>
      </c>
      <c r="H1120">
        <v>84.307400000000001</v>
      </c>
      <c r="I1120">
        <v>83.895600000000002</v>
      </c>
      <c r="J1120">
        <v>83.99</v>
      </c>
      <c r="K1120">
        <v>0</v>
      </c>
      <c r="L1120">
        <v>83.99</v>
      </c>
      <c r="M1120">
        <v>83.99</v>
      </c>
      <c r="N1120">
        <v>83.99</v>
      </c>
      <c r="O1120">
        <v>0</v>
      </c>
      <c r="P1120">
        <v>83.99</v>
      </c>
      <c r="Q1120">
        <v>83.99</v>
      </c>
    </row>
    <row r="1121" spans="1:17" x14ac:dyDescent="0.3">
      <c r="A1121" t="s">
        <v>3492</v>
      </c>
      <c r="B1121">
        <v>82.122299999999996</v>
      </c>
      <c r="C1121">
        <v>1.4342999999999999</v>
      </c>
      <c r="D1121">
        <v>83.556600000000003</v>
      </c>
      <c r="E1121">
        <v>80.688000000000002</v>
      </c>
      <c r="F1121">
        <v>81.19</v>
      </c>
      <c r="G1121">
        <v>0</v>
      </c>
      <c r="H1121">
        <v>81.19</v>
      </c>
      <c r="I1121">
        <v>81.19</v>
      </c>
      <c r="J1121">
        <v>81.19</v>
      </c>
      <c r="K1121">
        <v>0</v>
      </c>
      <c r="L1121">
        <v>81.19</v>
      </c>
      <c r="M1121">
        <v>81.19</v>
      </c>
      <c r="N1121">
        <v>81.19</v>
      </c>
      <c r="O1121">
        <v>0</v>
      </c>
      <c r="P1121">
        <v>81.19</v>
      </c>
      <c r="Q1121">
        <v>81.19</v>
      </c>
    </row>
    <row r="1122" spans="1:17" x14ac:dyDescent="0.3">
      <c r="A1122" t="s">
        <v>3494</v>
      </c>
      <c r="B1122">
        <v>111.68</v>
      </c>
      <c r="C1122">
        <v>0</v>
      </c>
      <c r="D1122">
        <v>111.68</v>
      </c>
      <c r="E1122">
        <v>111.68</v>
      </c>
      <c r="F1122">
        <v>111.68</v>
      </c>
      <c r="G1122">
        <v>0</v>
      </c>
      <c r="H1122">
        <v>111.68</v>
      </c>
      <c r="I1122">
        <v>111.68</v>
      </c>
      <c r="J1122">
        <v>74.863799999999998</v>
      </c>
      <c r="K1122">
        <v>5.6639999999999997</v>
      </c>
      <c r="L1122">
        <v>80.527799999999999</v>
      </c>
      <c r="M1122">
        <v>69.199799999999996</v>
      </c>
      <c r="N1122">
        <v>71.55</v>
      </c>
      <c r="O1122">
        <v>0</v>
      </c>
      <c r="P1122">
        <v>71.55</v>
      </c>
      <c r="Q1122">
        <v>71.55</v>
      </c>
    </row>
    <row r="1123" spans="1:17" x14ac:dyDescent="0.3">
      <c r="A1123" t="s">
        <v>3495</v>
      </c>
      <c r="B1123">
        <v>93.58</v>
      </c>
      <c r="C1123">
        <v>0</v>
      </c>
      <c r="D1123">
        <v>93.58</v>
      </c>
      <c r="E1123">
        <v>93.58</v>
      </c>
      <c r="F1123">
        <v>94.003100000000003</v>
      </c>
      <c r="G1123">
        <v>0.71599999999999997</v>
      </c>
      <c r="H1123">
        <v>94.719099999999997</v>
      </c>
      <c r="I1123">
        <v>93.287099999999995</v>
      </c>
      <c r="J1123">
        <v>96.33</v>
      </c>
      <c r="K1123">
        <v>0</v>
      </c>
      <c r="L1123">
        <v>96.33</v>
      </c>
      <c r="M1123">
        <v>96.33</v>
      </c>
      <c r="N1123">
        <v>101.1785</v>
      </c>
      <c r="O1123">
        <v>3.9060000000000001</v>
      </c>
      <c r="P1123">
        <v>105.08450000000001</v>
      </c>
      <c r="Q1123">
        <v>97.272499999999994</v>
      </c>
    </row>
    <row r="1124" spans="1:17" x14ac:dyDescent="0.3">
      <c r="A1124" t="s">
        <v>3496</v>
      </c>
      <c r="B1124">
        <v>82.516900000000007</v>
      </c>
      <c r="C1124">
        <v>2.1684999999999999</v>
      </c>
      <c r="D1124">
        <v>84.685400000000001</v>
      </c>
      <c r="E1124">
        <v>80.348399999999998</v>
      </c>
      <c r="F1124">
        <v>92.297700000000006</v>
      </c>
      <c r="G1124">
        <v>8.8736999999999995</v>
      </c>
      <c r="H1124">
        <v>101.17140000000001</v>
      </c>
      <c r="I1124">
        <v>83.424000000000007</v>
      </c>
      <c r="J1124">
        <v>95.322299999999998</v>
      </c>
      <c r="K1124">
        <v>6.1135999999999999</v>
      </c>
      <c r="L1124">
        <v>101.4359</v>
      </c>
      <c r="M1124">
        <v>89.208699999999993</v>
      </c>
      <c r="N1124">
        <v>89.967699999999994</v>
      </c>
      <c r="O1124">
        <v>2.1453000000000002</v>
      </c>
      <c r="P1124">
        <v>92.113</v>
      </c>
      <c r="Q1124">
        <v>87.822400000000002</v>
      </c>
    </row>
    <row r="1125" spans="1:17" x14ac:dyDescent="0.3">
      <c r="A1125" t="s">
        <v>4465</v>
      </c>
      <c r="B1125">
        <v>77.77</v>
      </c>
      <c r="C1125">
        <v>0</v>
      </c>
      <c r="D1125">
        <v>77.77</v>
      </c>
      <c r="E1125">
        <v>77.77</v>
      </c>
      <c r="F1125">
        <v>77.813100000000006</v>
      </c>
      <c r="G1125">
        <v>1.3272999999999999</v>
      </c>
      <c r="H1125">
        <v>79.1404</v>
      </c>
      <c r="I1125">
        <v>76.485799999999998</v>
      </c>
      <c r="J1125">
        <v>77.77</v>
      </c>
      <c r="K1125">
        <v>0</v>
      </c>
      <c r="L1125">
        <v>77.77</v>
      </c>
      <c r="M1125">
        <v>77.77</v>
      </c>
      <c r="N1125">
        <v>77.470799999999997</v>
      </c>
      <c r="O1125">
        <v>1.7634000000000001</v>
      </c>
      <c r="P1125">
        <v>79.234200000000001</v>
      </c>
      <c r="Q1125">
        <v>75.707400000000007</v>
      </c>
    </row>
    <row r="1126" spans="1:17" x14ac:dyDescent="0.3">
      <c r="A1126" t="s">
        <v>3498</v>
      </c>
      <c r="B1126">
        <v>69.409199999999998</v>
      </c>
      <c r="C1126">
        <v>0.79879999999999995</v>
      </c>
      <c r="D1126">
        <v>70.207999999999998</v>
      </c>
      <c r="E1126">
        <v>68.610399999999998</v>
      </c>
      <c r="F1126">
        <v>74.359200000000001</v>
      </c>
      <c r="G1126">
        <v>3.9621</v>
      </c>
      <c r="H1126">
        <v>78.321299999999994</v>
      </c>
      <c r="I1126">
        <v>70.397099999999995</v>
      </c>
      <c r="J1126">
        <v>78.944599999999994</v>
      </c>
      <c r="K1126">
        <v>0.52190000000000003</v>
      </c>
      <c r="L1126">
        <v>79.466499999999996</v>
      </c>
      <c r="M1126">
        <v>78.422700000000006</v>
      </c>
      <c r="N1126">
        <v>84.885000000000005</v>
      </c>
      <c r="O1126">
        <v>15.1157</v>
      </c>
      <c r="P1126">
        <v>100.00069999999999</v>
      </c>
      <c r="Q1126">
        <v>69.769300000000001</v>
      </c>
    </row>
    <row r="1127" spans="1:17" x14ac:dyDescent="0.3">
      <c r="A1127" t="s">
        <v>3499</v>
      </c>
      <c r="B1127">
        <v>60.138500000000001</v>
      </c>
      <c r="C1127">
        <v>12.0733</v>
      </c>
      <c r="D1127">
        <v>72.211799999999997</v>
      </c>
      <c r="E1127">
        <v>48.065199999999997</v>
      </c>
      <c r="F1127">
        <v>70.298500000000004</v>
      </c>
      <c r="G1127">
        <v>12.552199999999999</v>
      </c>
      <c r="H1127">
        <v>82.850700000000003</v>
      </c>
      <c r="I1127">
        <v>57.746299999999998</v>
      </c>
      <c r="J1127">
        <v>70.253799999999998</v>
      </c>
      <c r="K1127">
        <v>12.234299999999999</v>
      </c>
      <c r="L1127">
        <v>82.488100000000003</v>
      </c>
      <c r="M1127">
        <v>58.019500000000001</v>
      </c>
      <c r="N1127">
        <v>68.806899999999999</v>
      </c>
      <c r="O1127">
        <v>9.9253999999999998</v>
      </c>
      <c r="P1127">
        <v>78.732299999999995</v>
      </c>
      <c r="Q1127">
        <v>58.881500000000003</v>
      </c>
    </row>
    <row r="1128" spans="1:17" x14ac:dyDescent="0.3">
      <c r="A1128" t="s">
        <v>4161</v>
      </c>
      <c r="B1128">
        <v>160.79920000000001</v>
      </c>
      <c r="C1128">
        <v>16.380400000000002</v>
      </c>
      <c r="D1128">
        <v>177.17959999999999</v>
      </c>
      <c r="E1128">
        <v>144.4188</v>
      </c>
      <c r="F1128">
        <v>169.23920000000001</v>
      </c>
      <c r="G1128">
        <v>15.545</v>
      </c>
      <c r="H1128">
        <v>184.7842</v>
      </c>
      <c r="I1128">
        <v>153.6942</v>
      </c>
      <c r="J1128">
        <v>172.1643</v>
      </c>
      <c r="K1128">
        <v>17.3918</v>
      </c>
      <c r="L1128">
        <v>189.55609999999999</v>
      </c>
      <c r="M1128">
        <v>154.77250000000001</v>
      </c>
      <c r="N1128">
        <v>184.7946</v>
      </c>
      <c r="O1128">
        <v>34.814100000000003</v>
      </c>
      <c r="P1128">
        <v>219.6087</v>
      </c>
      <c r="Q1128">
        <v>149.98050000000001</v>
      </c>
    </row>
    <row r="1129" spans="1:17" x14ac:dyDescent="0.3">
      <c r="A1129" t="s">
        <v>3501</v>
      </c>
      <c r="B1129">
        <v>41.594999999999999</v>
      </c>
      <c r="C1129">
        <v>0.625</v>
      </c>
      <c r="D1129">
        <v>42.22</v>
      </c>
      <c r="E1129">
        <v>40.97</v>
      </c>
      <c r="F1129">
        <v>44.284300000000002</v>
      </c>
      <c r="G1129">
        <v>0.93059999999999998</v>
      </c>
      <c r="H1129">
        <v>45.2149</v>
      </c>
      <c r="I1129">
        <v>43.353700000000003</v>
      </c>
      <c r="J1129">
        <v>35</v>
      </c>
      <c r="K1129">
        <v>0</v>
      </c>
      <c r="L1129">
        <v>35</v>
      </c>
      <c r="M1129">
        <v>35</v>
      </c>
      <c r="N1129">
        <v>35.131399999999999</v>
      </c>
      <c r="O1129">
        <v>0.2253</v>
      </c>
      <c r="P1129">
        <v>35.356699999999996</v>
      </c>
      <c r="Q1129">
        <v>34.906100000000002</v>
      </c>
    </row>
    <row r="1130" spans="1:17" x14ac:dyDescent="0.3">
      <c r="A1130" t="s">
        <v>3502</v>
      </c>
      <c r="B1130">
        <v>35</v>
      </c>
      <c r="C1130">
        <v>0</v>
      </c>
      <c r="D1130">
        <v>35</v>
      </c>
      <c r="E1130">
        <v>35</v>
      </c>
      <c r="F1130">
        <v>36.267499999999998</v>
      </c>
      <c r="G1130">
        <v>1.9012</v>
      </c>
      <c r="H1130">
        <v>38.168700000000001</v>
      </c>
      <c r="I1130">
        <v>34.366300000000003</v>
      </c>
      <c r="J1130">
        <v>42.404299999999999</v>
      </c>
      <c r="K1130">
        <v>0.4506</v>
      </c>
      <c r="L1130">
        <v>42.854900000000001</v>
      </c>
      <c r="M1130">
        <v>41.953699999999998</v>
      </c>
      <c r="N1130">
        <v>42.01</v>
      </c>
      <c r="O1130">
        <v>0</v>
      </c>
      <c r="P1130">
        <v>42.01</v>
      </c>
      <c r="Q1130">
        <v>42.01</v>
      </c>
    </row>
    <row r="1131" spans="1:17" x14ac:dyDescent="0.3">
      <c r="A1131" t="s">
        <v>3503</v>
      </c>
      <c r="B1131">
        <v>59.0792</v>
      </c>
      <c r="C1131">
        <v>8.2544000000000004</v>
      </c>
      <c r="D1131">
        <v>67.333600000000004</v>
      </c>
      <c r="E1131">
        <v>50.824800000000003</v>
      </c>
      <c r="F1131">
        <v>65.8369</v>
      </c>
      <c r="G1131">
        <v>7.1978</v>
      </c>
      <c r="H1131">
        <v>73.034700000000001</v>
      </c>
      <c r="I1131">
        <v>58.639099999999999</v>
      </c>
      <c r="J1131">
        <v>67.864999999999995</v>
      </c>
      <c r="K1131">
        <v>6.5308000000000002</v>
      </c>
      <c r="L1131">
        <v>74.395799999999994</v>
      </c>
      <c r="M1131">
        <v>61.334200000000003</v>
      </c>
      <c r="N1131">
        <v>61.071399999999997</v>
      </c>
      <c r="O1131">
        <v>6.7375999999999996</v>
      </c>
      <c r="P1131">
        <v>67.808999999999997</v>
      </c>
      <c r="Q1131">
        <v>54.333799999999997</v>
      </c>
    </row>
    <row r="1132" spans="1:17" x14ac:dyDescent="0.3">
      <c r="A1132" t="s">
        <v>3504</v>
      </c>
      <c r="B1132">
        <v>57.052900000000001</v>
      </c>
      <c r="C1132">
        <v>0.91839999999999999</v>
      </c>
      <c r="D1132">
        <v>57.971299999999999</v>
      </c>
      <c r="E1132">
        <v>56.134500000000003</v>
      </c>
      <c r="F1132">
        <v>60.176699999999997</v>
      </c>
      <c r="G1132">
        <v>1.5233000000000001</v>
      </c>
      <c r="H1132">
        <v>61.7</v>
      </c>
      <c r="I1132">
        <v>58.653399999999998</v>
      </c>
      <c r="J1132">
        <v>62.032899999999998</v>
      </c>
      <c r="K1132">
        <v>0.32329999999999998</v>
      </c>
      <c r="L1132">
        <v>62.356200000000001</v>
      </c>
      <c r="M1132">
        <v>61.709600000000002</v>
      </c>
      <c r="N1132">
        <v>66.69</v>
      </c>
      <c r="O1132">
        <v>0</v>
      </c>
      <c r="P1132">
        <v>66.69</v>
      </c>
      <c r="Q1132">
        <v>66.69</v>
      </c>
    </row>
    <row r="1133" spans="1:17" x14ac:dyDescent="0.3">
      <c r="A1133" t="s">
        <v>3505</v>
      </c>
      <c r="B1133">
        <v>69.000799999999998</v>
      </c>
      <c r="C1133">
        <v>9.1704000000000008</v>
      </c>
      <c r="D1133">
        <v>78.171199999999999</v>
      </c>
      <c r="E1133">
        <v>59.830399999999997</v>
      </c>
      <c r="F1133">
        <v>70.987700000000004</v>
      </c>
      <c r="G1133">
        <v>11.0045</v>
      </c>
      <c r="H1133">
        <v>81.992199999999997</v>
      </c>
      <c r="I1133">
        <v>59.983199999999997</v>
      </c>
      <c r="J1133">
        <v>70.686899999999994</v>
      </c>
      <c r="K1133">
        <v>9.2353000000000005</v>
      </c>
      <c r="L1133">
        <v>79.922200000000004</v>
      </c>
      <c r="M1133">
        <v>61.451599999999999</v>
      </c>
      <c r="N1133">
        <v>69.000799999999998</v>
      </c>
      <c r="O1133">
        <v>9.1704000000000008</v>
      </c>
      <c r="P1133">
        <v>78.171199999999999</v>
      </c>
      <c r="Q1133">
        <v>59.830399999999997</v>
      </c>
    </row>
    <row r="1134" spans="1:17" x14ac:dyDescent="0.3">
      <c r="A1134" t="s">
        <v>3506</v>
      </c>
      <c r="B1134">
        <v>91.143100000000004</v>
      </c>
      <c r="C1134">
        <v>5.0648999999999997</v>
      </c>
      <c r="D1134">
        <v>96.207999999999998</v>
      </c>
      <c r="E1134">
        <v>86.078199999999995</v>
      </c>
      <c r="F1134">
        <v>99.466200000000001</v>
      </c>
      <c r="G1134">
        <v>0.56240000000000001</v>
      </c>
      <c r="H1134">
        <v>100.0286</v>
      </c>
      <c r="I1134">
        <v>98.903800000000004</v>
      </c>
      <c r="J1134">
        <v>93.641400000000004</v>
      </c>
      <c r="K1134">
        <v>12.214499999999999</v>
      </c>
      <c r="L1134">
        <v>105.85590000000001</v>
      </c>
      <c r="M1134">
        <v>81.426900000000003</v>
      </c>
      <c r="N1134">
        <v>108.04</v>
      </c>
      <c r="O1134">
        <v>0</v>
      </c>
      <c r="P1134">
        <v>108.04</v>
      </c>
      <c r="Q1134">
        <v>108.04</v>
      </c>
    </row>
    <row r="1135" spans="1:17" x14ac:dyDescent="0.3">
      <c r="A1135" t="s">
        <v>3507</v>
      </c>
      <c r="B1135">
        <v>44.152500000000003</v>
      </c>
      <c r="C1135">
        <v>0.84379999999999999</v>
      </c>
      <c r="D1135">
        <v>44.996299999999998</v>
      </c>
      <c r="E1135">
        <v>43.308700000000002</v>
      </c>
      <c r="F1135">
        <v>46.963299999999997</v>
      </c>
      <c r="G1135">
        <v>1.4978</v>
      </c>
      <c r="H1135">
        <v>48.461100000000002</v>
      </c>
      <c r="I1135">
        <v>45.465499999999999</v>
      </c>
      <c r="J1135">
        <v>43.965000000000003</v>
      </c>
      <c r="K1135">
        <v>5.2450000000000001</v>
      </c>
      <c r="L1135">
        <v>49.21</v>
      </c>
      <c r="M1135">
        <v>38.72</v>
      </c>
      <c r="N1135">
        <v>38.72</v>
      </c>
      <c r="O1135">
        <v>0</v>
      </c>
      <c r="P1135">
        <v>38.72</v>
      </c>
      <c r="Q1135">
        <v>38.72</v>
      </c>
    </row>
    <row r="1136" spans="1:17" x14ac:dyDescent="0.3">
      <c r="A1136" t="s">
        <v>3508</v>
      </c>
      <c r="B1136">
        <v>55.985399999999998</v>
      </c>
      <c r="C1136">
        <v>2.7313999999999998</v>
      </c>
      <c r="D1136">
        <v>58.716799999999999</v>
      </c>
      <c r="E1136">
        <v>53.253999999999998</v>
      </c>
      <c r="F1136">
        <v>65.493300000000005</v>
      </c>
      <c r="G1136">
        <v>4.1356000000000002</v>
      </c>
      <c r="H1136">
        <v>69.628900000000002</v>
      </c>
      <c r="I1136">
        <v>61.357700000000001</v>
      </c>
      <c r="J1136">
        <v>64.633099999999999</v>
      </c>
      <c r="K1136">
        <v>3.9346000000000001</v>
      </c>
      <c r="L1136">
        <v>68.567700000000002</v>
      </c>
      <c r="M1136">
        <v>60.698500000000003</v>
      </c>
      <c r="N1136">
        <v>58.183799999999998</v>
      </c>
      <c r="O1136">
        <v>2.4735999999999998</v>
      </c>
      <c r="P1136">
        <v>60.657400000000003</v>
      </c>
      <c r="Q1136">
        <v>55.7102</v>
      </c>
    </row>
    <row r="1137" spans="1:17" x14ac:dyDescent="0.3">
      <c r="A1137" t="s">
        <v>3509</v>
      </c>
      <c r="B1137">
        <v>59.774999999999999</v>
      </c>
      <c r="C1137">
        <v>0.625</v>
      </c>
      <c r="D1137">
        <v>60.4</v>
      </c>
      <c r="E1137">
        <v>59.15</v>
      </c>
      <c r="F1137">
        <v>64.671400000000006</v>
      </c>
      <c r="G1137">
        <v>2.5762999999999998</v>
      </c>
      <c r="H1137">
        <v>67.247699999999995</v>
      </c>
      <c r="I1137">
        <v>62.095100000000002</v>
      </c>
      <c r="J1137">
        <v>63.363300000000002</v>
      </c>
      <c r="K1137">
        <v>0.31669999999999998</v>
      </c>
      <c r="L1137">
        <v>63.68</v>
      </c>
      <c r="M1137">
        <v>63.046599999999998</v>
      </c>
      <c r="N1137">
        <v>63.32</v>
      </c>
      <c r="O1137">
        <v>0</v>
      </c>
      <c r="P1137">
        <v>63.32</v>
      </c>
      <c r="Q1137">
        <v>63.32</v>
      </c>
    </row>
    <row r="1138" spans="1:17" x14ac:dyDescent="0.3">
      <c r="A1138" t="s">
        <v>3510</v>
      </c>
      <c r="B1138">
        <v>52.039400000000001</v>
      </c>
      <c r="C1138">
        <v>15.4742</v>
      </c>
      <c r="D1138">
        <v>67.513599999999997</v>
      </c>
      <c r="E1138">
        <v>36.565199999999997</v>
      </c>
      <c r="F1138">
        <v>52.465699999999998</v>
      </c>
      <c r="G1138">
        <v>13.0341</v>
      </c>
      <c r="H1138">
        <v>65.499799999999993</v>
      </c>
      <c r="I1138">
        <v>39.431600000000003</v>
      </c>
      <c r="J1138">
        <v>56.67</v>
      </c>
      <c r="K1138">
        <v>17.884599999999999</v>
      </c>
      <c r="L1138">
        <v>74.554599999999994</v>
      </c>
      <c r="M1138">
        <v>38.785400000000003</v>
      </c>
      <c r="N1138">
        <v>44.908000000000001</v>
      </c>
      <c r="O1138">
        <v>3.1776</v>
      </c>
      <c r="P1138">
        <v>48.085599999999999</v>
      </c>
      <c r="Q1138">
        <v>41.730400000000003</v>
      </c>
    </row>
    <row r="1139" spans="1:17" x14ac:dyDescent="0.3">
      <c r="A1139" t="s">
        <v>3511</v>
      </c>
      <c r="B1139">
        <v>96.73</v>
      </c>
      <c r="C1139">
        <v>2.4171</v>
      </c>
      <c r="D1139">
        <v>99.147099999999995</v>
      </c>
      <c r="E1139">
        <v>94.312899999999999</v>
      </c>
      <c r="F1139">
        <v>99.496700000000004</v>
      </c>
      <c r="G1139">
        <v>0.63109999999999999</v>
      </c>
      <c r="H1139">
        <v>100.12779999999999</v>
      </c>
      <c r="I1139">
        <v>98.865600000000001</v>
      </c>
      <c r="J1139">
        <v>110.1871</v>
      </c>
      <c r="K1139">
        <v>2.2624</v>
      </c>
      <c r="L1139">
        <v>112.4495</v>
      </c>
      <c r="M1139">
        <v>107.9247</v>
      </c>
      <c r="N1139">
        <v>114.92</v>
      </c>
      <c r="O1139">
        <v>0</v>
      </c>
      <c r="P1139">
        <v>114.92</v>
      </c>
      <c r="Q1139">
        <v>114.92</v>
      </c>
    </row>
    <row r="1140" spans="1:17" x14ac:dyDescent="0.3">
      <c r="A1140" t="s">
        <v>4345</v>
      </c>
      <c r="B1140">
        <v>130.9579</v>
      </c>
      <c r="C1140">
        <v>36.177199999999999</v>
      </c>
      <c r="D1140">
        <v>167.13509999999999</v>
      </c>
      <c r="E1140">
        <v>94.780699999999996</v>
      </c>
      <c r="F1140">
        <v>177.5153</v>
      </c>
      <c r="G1140">
        <v>22.972999999999999</v>
      </c>
      <c r="H1140">
        <v>200.48830000000001</v>
      </c>
      <c r="I1140">
        <v>154.54230000000001</v>
      </c>
      <c r="J1140">
        <v>171.404</v>
      </c>
      <c r="K1140">
        <v>43.130400000000002</v>
      </c>
      <c r="L1140">
        <v>214.53440000000001</v>
      </c>
      <c r="M1140">
        <v>128.27359999999999</v>
      </c>
      <c r="N1140">
        <v>173.87</v>
      </c>
      <c r="O1140">
        <v>30.2727</v>
      </c>
      <c r="P1140">
        <v>204.14269999999999</v>
      </c>
      <c r="Q1140">
        <v>143.59729999999999</v>
      </c>
    </row>
    <row r="1141" spans="1:17" x14ac:dyDescent="0.3">
      <c r="A1141" t="s">
        <v>3513</v>
      </c>
      <c r="B1141">
        <v>44.38</v>
      </c>
      <c r="C1141">
        <v>0</v>
      </c>
      <c r="D1141">
        <v>44.38</v>
      </c>
      <c r="E1141">
        <v>44.38</v>
      </c>
    </row>
    <row r="1142" spans="1:17" x14ac:dyDescent="0.3">
      <c r="A1142" t="s">
        <v>3514</v>
      </c>
      <c r="B1142">
        <v>45.087499999999999</v>
      </c>
      <c r="C1142">
        <v>0.80630000000000002</v>
      </c>
      <c r="D1142">
        <v>45.893799999999999</v>
      </c>
      <c r="E1142">
        <v>44.281199999999998</v>
      </c>
      <c r="F1142">
        <v>48.947699999999998</v>
      </c>
      <c r="G1142">
        <v>1.2753000000000001</v>
      </c>
      <c r="H1142">
        <v>50.222999999999999</v>
      </c>
      <c r="I1142">
        <v>47.672400000000003</v>
      </c>
      <c r="J1142">
        <v>50.58</v>
      </c>
      <c r="K1142">
        <v>0.44</v>
      </c>
      <c r="L1142">
        <v>51.02</v>
      </c>
      <c r="M1142">
        <v>50.14</v>
      </c>
      <c r="N1142">
        <v>53.154200000000003</v>
      </c>
      <c r="O1142">
        <v>3.0142000000000002</v>
      </c>
      <c r="P1142">
        <v>56.168399999999998</v>
      </c>
      <c r="Q1142">
        <v>50.14</v>
      </c>
    </row>
    <row r="1143" spans="1:17" x14ac:dyDescent="0.3">
      <c r="A1143" t="s">
        <v>3516</v>
      </c>
      <c r="B1143">
        <v>76.782899999999998</v>
      </c>
      <c r="C1143">
        <v>0.91839999999999999</v>
      </c>
      <c r="D1143">
        <v>77.701300000000003</v>
      </c>
      <c r="E1143">
        <v>75.864500000000007</v>
      </c>
      <c r="F1143">
        <v>85.78</v>
      </c>
      <c r="G1143">
        <v>1.4933000000000001</v>
      </c>
      <c r="H1143">
        <v>87.273300000000006</v>
      </c>
      <c r="I1143">
        <v>84.286699999999996</v>
      </c>
      <c r="J1143">
        <v>97.9</v>
      </c>
      <c r="K1143">
        <v>19.015999999999998</v>
      </c>
      <c r="L1143">
        <v>116.916</v>
      </c>
      <c r="M1143">
        <v>78.884</v>
      </c>
      <c r="N1143">
        <v>80</v>
      </c>
      <c r="O1143">
        <v>0</v>
      </c>
      <c r="P1143">
        <v>80</v>
      </c>
      <c r="Q1143">
        <v>80</v>
      </c>
    </row>
    <row r="1144" spans="1:17" x14ac:dyDescent="0.3">
      <c r="A1144" t="s">
        <v>3517</v>
      </c>
      <c r="B1144">
        <v>222.95400000000001</v>
      </c>
      <c r="C1144">
        <v>116.7744</v>
      </c>
      <c r="D1144">
        <v>339.72840000000002</v>
      </c>
      <c r="E1144">
        <v>106.17959999999999</v>
      </c>
      <c r="F1144">
        <v>278.54129999999998</v>
      </c>
      <c r="G1144">
        <v>169.07589999999999</v>
      </c>
      <c r="H1144">
        <v>447.61720000000003</v>
      </c>
      <c r="I1144">
        <v>109.4654</v>
      </c>
      <c r="J1144">
        <v>338.69929999999999</v>
      </c>
      <c r="K1144">
        <v>102.71939999999999</v>
      </c>
      <c r="L1144">
        <v>441.4187</v>
      </c>
      <c r="M1144">
        <v>235.97989999999999</v>
      </c>
      <c r="N1144">
        <v>381.3107</v>
      </c>
      <c r="O1144">
        <v>166.18049999999999</v>
      </c>
      <c r="P1144">
        <v>547.49120000000005</v>
      </c>
      <c r="Q1144">
        <v>215.1302</v>
      </c>
    </row>
    <row r="1145" spans="1:17" x14ac:dyDescent="0.3">
      <c r="A1145" t="s">
        <v>3518</v>
      </c>
      <c r="B1145">
        <v>112.8967</v>
      </c>
      <c r="C1145">
        <v>1.9888999999999999</v>
      </c>
      <c r="D1145">
        <v>114.8856</v>
      </c>
      <c r="E1145">
        <v>110.90779999999999</v>
      </c>
      <c r="F1145">
        <v>112.0462</v>
      </c>
      <c r="G1145">
        <v>3.6840999999999999</v>
      </c>
      <c r="H1145">
        <v>115.7303</v>
      </c>
      <c r="I1145">
        <v>108.3621</v>
      </c>
      <c r="J1145">
        <v>115.97499999999999</v>
      </c>
      <c r="K1145">
        <v>0.28499999999999998</v>
      </c>
      <c r="L1145">
        <v>116.26</v>
      </c>
      <c r="M1145">
        <v>115.69</v>
      </c>
      <c r="N1145">
        <v>117.3023</v>
      </c>
      <c r="O1145">
        <v>1.2402</v>
      </c>
      <c r="P1145">
        <v>118.5425</v>
      </c>
      <c r="Q1145">
        <v>116.0621</v>
      </c>
    </row>
    <row r="1146" spans="1:17" x14ac:dyDescent="0.3">
      <c r="A1146" t="s">
        <v>3586</v>
      </c>
      <c r="B1146">
        <v>108.11</v>
      </c>
      <c r="C1146">
        <v>1.08</v>
      </c>
      <c r="D1146">
        <v>109.19</v>
      </c>
      <c r="E1146">
        <v>107.03</v>
      </c>
      <c r="F1146">
        <v>74.805000000000007</v>
      </c>
      <c r="G1146">
        <v>9.1549999999999994</v>
      </c>
      <c r="H1146">
        <v>83.96</v>
      </c>
      <c r="I1146">
        <v>65.650000000000006</v>
      </c>
      <c r="J1146">
        <v>66.108800000000002</v>
      </c>
      <c r="K1146">
        <v>16.2897</v>
      </c>
      <c r="L1146">
        <v>82.398499999999999</v>
      </c>
      <c r="M1146">
        <v>49.819099999999999</v>
      </c>
      <c r="N1146">
        <v>88.427999999999997</v>
      </c>
      <c r="O1146">
        <v>17.040800000000001</v>
      </c>
      <c r="P1146">
        <v>105.4688</v>
      </c>
      <c r="Q1146">
        <v>71.387200000000007</v>
      </c>
    </row>
    <row r="1147" spans="1:17" x14ac:dyDescent="0.3">
      <c r="A1147" t="s">
        <v>3520</v>
      </c>
      <c r="B1147">
        <v>113.37309999999999</v>
      </c>
      <c r="C1147">
        <v>21.984300000000001</v>
      </c>
      <c r="D1147">
        <v>135.35740000000001</v>
      </c>
      <c r="E1147">
        <v>91.388800000000003</v>
      </c>
      <c r="F1147">
        <v>125.94329999999999</v>
      </c>
      <c r="G1147">
        <v>28.923100000000002</v>
      </c>
      <c r="H1147">
        <v>154.8664</v>
      </c>
      <c r="I1147">
        <v>97.020200000000003</v>
      </c>
      <c r="J1147">
        <v>174.76</v>
      </c>
      <c r="K1147">
        <v>21.703099999999999</v>
      </c>
      <c r="L1147">
        <v>196.4631</v>
      </c>
      <c r="M1147">
        <v>153.05690000000001</v>
      </c>
      <c r="N1147">
        <v>138.4853</v>
      </c>
      <c r="O1147">
        <v>60.792299999999997</v>
      </c>
      <c r="P1147">
        <v>199.27760000000001</v>
      </c>
      <c r="Q1147">
        <v>77.692999999999998</v>
      </c>
    </row>
    <row r="1148" spans="1:17" x14ac:dyDescent="0.3">
      <c r="A1148" t="s">
        <v>3521</v>
      </c>
      <c r="B1148">
        <v>114.7246</v>
      </c>
      <c r="C1148">
        <v>21.019400000000001</v>
      </c>
      <c r="D1148">
        <v>135.744</v>
      </c>
      <c r="E1148">
        <v>93.705200000000005</v>
      </c>
      <c r="F1148">
        <v>130.55500000000001</v>
      </c>
      <c r="G1148">
        <v>20.762899999999998</v>
      </c>
      <c r="H1148">
        <v>151.31790000000001</v>
      </c>
      <c r="I1148">
        <v>109.7921</v>
      </c>
      <c r="J1148">
        <v>145.11670000000001</v>
      </c>
      <c r="K1148">
        <v>40.038699999999999</v>
      </c>
      <c r="L1148">
        <v>185.15539999999999</v>
      </c>
      <c r="M1148">
        <v>105.078</v>
      </c>
      <c r="N1148">
        <v>161.05850000000001</v>
      </c>
      <c r="O1148">
        <v>24.9346</v>
      </c>
      <c r="P1148">
        <v>185.9931</v>
      </c>
      <c r="Q1148">
        <v>136.12389999999999</v>
      </c>
    </row>
    <row r="1149" spans="1:17" x14ac:dyDescent="0.3">
      <c r="A1149" t="s">
        <v>3522</v>
      </c>
      <c r="B1149">
        <v>50.41</v>
      </c>
      <c r="C1149">
        <v>1</v>
      </c>
      <c r="D1149">
        <v>51.41</v>
      </c>
      <c r="E1149">
        <v>49.41</v>
      </c>
      <c r="J1149">
        <v>62.305</v>
      </c>
      <c r="K1149">
        <v>4.9550000000000001</v>
      </c>
      <c r="L1149">
        <v>67.260000000000005</v>
      </c>
      <c r="M1149">
        <v>57.35</v>
      </c>
      <c r="N1149">
        <v>51.91</v>
      </c>
      <c r="O1149">
        <v>0</v>
      </c>
      <c r="P1149">
        <v>51.91</v>
      </c>
      <c r="Q1149">
        <v>51.91</v>
      </c>
    </row>
    <row r="1150" spans="1:17" x14ac:dyDescent="0.3">
      <c r="A1150" t="s">
        <v>4630</v>
      </c>
      <c r="B1150">
        <v>82.339200000000005</v>
      </c>
      <c r="C1150">
        <v>1.1549</v>
      </c>
      <c r="D1150">
        <v>83.494100000000003</v>
      </c>
      <c r="E1150">
        <v>81.184299999999993</v>
      </c>
      <c r="F1150">
        <v>85.591499999999996</v>
      </c>
      <c r="G1150">
        <v>0.94189999999999996</v>
      </c>
      <c r="H1150">
        <v>86.5334</v>
      </c>
      <c r="I1150">
        <v>84.649600000000007</v>
      </c>
      <c r="J1150">
        <v>86.970699999999994</v>
      </c>
      <c r="K1150">
        <v>1.9092</v>
      </c>
      <c r="L1150">
        <v>88.879900000000006</v>
      </c>
      <c r="M1150">
        <v>85.061499999999995</v>
      </c>
      <c r="N1150">
        <v>69.387100000000004</v>
      </c>
      <c r="O1150">
        <v>5.9923999999999999</v>
      </c>
      <c r="P1150">
        <v>75.379499999999993</v>
      </c>
      <c r="Q1150">
        <v>63.3947</v>
      </c>
    </row>
    <row r="1151" spans="1:17" x14ac:dyDescent="0.3">
      <c r="A1151" t="s">
        <v>3524</v>
      </c>
      <c r="B1151">
        <v>65.125</v>
      </c>
      <c r="C1151">
        <v>0.625</v>
      </c>
      <c r="D1151">
        <v>65.75</v>
      </c>
      <c r="E1151">
        <v>64.5</v>
      </c>
      <c r="F1151">
        <v>85.414299999999997</v>
      </c>
      <c r="G1151">
        <v>30.718800000000002</v>
      </c>
      <c r="H1151">
        <v>116.1331</v>
      </c>
      <c r="I1151">
        <v>54.695500000000003</v>
      </c>
      <c r="J1151">
        <v>92.801699999999997</v>
      </c>
      <c r="K1151">
        <v>39.109400000000001</v>
      </c>
      <c r="L1151">
        <v>131.9111</v>
      </c>
      <c r="M1151">
        <v>53.692300000000003</v>
      </c>
      <c r="N1151">
        <v>69.121399999999994</v>
      </c>
      <c r="O1151">
        <v>4.6872999999999996</v>
      </c>
      <c r="P1151">
        <v>73.808700000000002</v>
      </c>
      <c r="Q1151">
        <v>64.434100000000001</v>
      </c>
    </row>
    <row r="1152" spans="1:17" x14ac:dyDescent="0.3">
      <c r="A1152" t="s">
        <v>3525</v>
      </c>
      <c r="B1152">
        <v>46.400599999999997</v>
      </c>
      <c r="C1152">
        <v>2.8209</v>
      </c>
      <c r="D1152">
        <v>49.221499999999999</v>
      </c>
      <c r="E1152">
        <v>43.579700000000003</v>
      </c>
      <c r="F1152">
        <v>48.31</v>
      </c>
      <c r="G1152">
        <v>3.8307000000000002</v>
      </c>
      <c r="H1152">
        <v>52.140700000000002</v>
      </c>
      <c r="I1152">
        <v>44.479300000000002</v>
      </c>
      <c r="J1152">
        <v>48.816899999999997</v>
      </c>
      <c r="K1152">
        <v>0.41249999999999998</v>
      </c>
      <c r="L1152">
        <v>49.229399999999998</v>
      </c>
      <c r="M1152">
        <v>48.404400000000003</v>
      </c>
      <c r="N1152">
        <v>58.256900000000002</v>
      </c>
      <c r="O1152">
        <v>12.372</v>
      </c>
      <c r="P1152">
        <v>70.628900000000002</v>
      </c>
      <c r="Q1152">
        <v>45.884900000000002</v>
      </c>
    </row>
    <row r="1153" spans="1:17" x14ac:dyDescent="0.3">
      <c r="A1153" t="s">
        <v>3526</v>
      </c>
      <c r="B1153">
        <v>132.92930000000001</v>
      </c>
      <c r="C1153">
        <v>21.011099999999999</v>
      </c>
      <c r="D1153">
        <v>153.94040000000001</v>
      </c>
      <c r="E1153">
        <v>111.9182</v>
      </c>
      <c r="F1153">
        <v>144.2877</v>
      </c>
      <c r="G1153">
        <v>16.407599999999999</v>
      </c>
      <c r="H1153">
        <v>160.6953</v>
      </c>
      <c r="I1153">
        <v>127.8801</v>
      </c>
      <c r="J1153">
        <v>161.7715</v>
      </c>
      <c r="K1153">
        <v>17.456099999999999</v>
      </c>
      <c r="L1153">
        <v>179.2276</v>
      </c>
      <c r="M1153">
        <v>144.31540000000001</v>
      </c>
      <c r="N1153">
        <v>174.43620000000001</v>
      </c>
      <c r="O1153">
        <v>7.7083000000000004</v>
      </c>
      <c r="P1153">
        <v>182.14449999999999</v>
      </c>
      <c r="Q1153">
        <v>166.72790000000001</v>
      </c>
    </row>
    <row r="1154" spans="1:17" x14ac:dyDescent="0.3">
      <c r="A1154" t="s">
        <v>3527</v>
      </c>
      <c r="B1154">
        <v>82.627700000000004</v>
      </c>
      <c r="C1154">
        <v>0.64759999999999995</v>
      </c>
      <c r="D1154">
        <v>83.275300000000001</v>
      </c>
      <c r="E1154">
        <v>81.980099999999993</v>
      </c>
      <c r="F1154">
        <v>78.916200000000003</v>
      </c>
      <c r="G1154">
        <v>5.6646999999999998</v>
      </c>
      <c r="H1154">
        <v>84.5809</v>
      </c>
      <c r="I1154">
        <v>73.251499999999993</v>
      </c>
      <c r="J1154">
        <v>80.1892</v>
      </c>
      <c r="K1154">
        <v>2.9504999999999999</v>
      </c>
      <c r="L1154">
        <v>83.139700000000005</v>
      </c>
      <c r="M1154">
        <v>77.238699999999994</v>
      </c>
      <c r="N1154">
        <v>69.45</v>
      </c>
      <c r="O1154">
        <v>0</v>
      </c>
      <c r="P1154">
        <v>69.45</v>
      </c>
      <c r="Q1154">
        <v>69.45</v>
      </c>
    </row>
    <row r="1155" spans="1:17" x14ac:dyDescent="0.3">
      <c r="A1155" t="s">
        <v>3528</v>
      </c>
      <c r="B1155">
        <v>71.38</v>
      </c>
      <c r="C1155">
        <v>1</v>
      </c>
      <c r="D1155">
        <v>72.38</v>
      </c>
      <c r="E1155">
        <v>70.38</v>
      </c>
      <c r="F1155">
        <v>69.45</v>
      </c>
      <c r="G1155">
        <v>4.5732999999999997</v>
      </c>
      <c r="H1155">
        <v>74.023300000000006</v>
      </c>
      <c r="I1155">
        <v>64.8767</v>
      </c>
      <c r="J1155">
        <v>65.517499999999998</v>
      </c>
      <c r="K1155">
        <v>4.9661999999999997</v>
      </c>
      <c r="L1155">
        <v>70.483699999999999</v>
      </c>
      <c r="M1155">
        <v>60.551299999999998</v>
      </c>
      <c r="N1155">
        <v>66.11</v>
      </c>
      <c r="O1155">
        <v>6.2267000000000001</v>
      </c>
      <c r="P1155">
        <v>72.336699999999993</v>
      </c>
      <c r="Q1155">
        <v>59.883299999999998</v>
      </c>
    </row>
    <row r="1156" spans="1:17" x14ac:dyDescent="0.3">
      <c r="A1156" t="s">
        <v>3799</v>
      </c>
      <c r="B1156">
        <v>56.121400000000001</v>
      </c>
      <c r="C1156">
        <v>1.2563</v>
      </c>
      <c r="D1156">
        <v>57.377699999999997</v>
      </c>
      <c r="E1156">
        <v>54.865099999999998</v>
      </c>
      <c r="F1156">
        <v>54.7729</v>
      </c>
      <c r="G1156">
        <v>14.4694</v>
      </c>
      <c r="H1156">
        <v>69.2423</v>
      </c>
      <c r="I1156">
        <v>40.3035</v>
      </c>
      <c r="J1156">
        <v>64.435699999999997</v>
      </c>
      <c r="K1156">
        <v>0.3478</v>
      </c>
      <c r="L1156">
        <v>64.783500000000004</v>
      </c>
      <c r="M1156">
        <v>64.087900000000005</v>
      </c>
      <c r="N1156">
        <v>66.31</v>
      </c>
      <c r="O1156">
        <v>0</v>
      </c>
      <c r="P1156">
        <v>66.31</v>
      </c>
      <c r="Q1156">
        <v>66.31</v>
      </c>
    </row>
    <row r="1157" spans="1:17" x14ac:dyDescent="0.3">
      <c r="A1157" t="s">
        <v>3530</v>
      </c>
      <c r="B1157">
        <v>181.7808</v>
      </c>
      <c r="C1157">
        <v>24.142399999999999</v>
      </c>
      <c r="D1157">
        <v>205.92320000000001</v>
      </c>
      <c r="E1157">
        <v>157.63839999999999</v>
      </c>
      <c r="F1157">
        <v>209.12459999999999</v>
      </c>
      <c r="G1157">
        <v>31.425799999999999</v>
      </c>
      <c r="H1157">
        <v>240.5504</v>
      </c>
      <c r="I1157">
        <v>177.69880000000001</v>
      </c>
      <c r="J1157">
        <v>243.2962</v>
      </c>
      <c r="K1157">
        <v>41.835900000000002</v>
      </c>
      <c r="L1157">
        <v>285.13209999999998</v>
      </c>
      <c r="M1157">
        <v>201.46029999999999</v>
      </c>
      <c r="N1157">
        <v>254.74690000000001</v>
      </c>
      <c r="O1157">
        <v>50.952500000000001</v>
      </c>
      <c r="P1157">
        <v>305.69940000000003</v>
      </c>
      <c r="Q1157">
        <v>203.7944</v>
      </c>
    </row>
    <row r="1158" spans="1:17" x14ac:dyDescent="0.3">
      <c r="A1158" t="s">
        <v>3531</v>
      </c>
      <c r="B1158">
        <v>130.54150000000001</v>
      </c>
      <c r="C1158">
        <v>10.2483</v>
      </c>
      <c r="D1158">
        <v>140.78980000000001</v>
      </c>
      <c r="E1158">
        <v>120.2932</v>
      </c>
      <c r="F1158">
        <v>143.68459999999999</v>
      </c>
      <c r="G1158">
        <v>9.2562999999999995</v>
      </c>
      <c r="H1158">
        <v>152.9409</v>
      </c>
      <c r="I1158">
        <v>134.42830000000001</v>
      </c>
      <c r="J1158">
        <v>164.2577</v>
      </c>
      <c r="K1158">
        <v>18.934899999999999</v>
      </c>
      <c r="L1158">
        <v>183.1926</v>
      </c>
      <c r="M1158">
        <v>145.3228</v>
      </c>
      <c r="N1158">
        <v>161.4085</v>
      </c>
      <c r="O1158">
        <v>16.818899999999999</v>
      </c>
      <c r="P1158">
        <v>178.22739999999999</v>
      </c>
      <c r="Q1158">
        <v>144.58959999999999</v>
      </c>
    </row>
    <row r="1159" spans="1:17" x14ac:dyDescent="0.3">
      <c r="A1159" t="s">
        <v>3365</v>
      </c>
      <c r="B1159">
        <v>500.28250000000003</v>
      </c>
      <c r="C1159">
        <v>497.14249999999998</v>
      </c>
      <c r="D1159">
        <v>997.42499999999995</v>
      </c>
      <c r="E1159">
        <v>3.1400000000000401</v>
      </c>
      <c r="J1159">
        <v>61.515000000000001</v>
      </c>
      <c r="K1159">
        <v>32.134999999999998</v>
      </c>
      <c r="L1159">
        <v>93.65</v>
      </c>
      <c r="M1159">
        <v>29.38</v>
      </c>
      <c r="N1159">
        <v>262.84500000000003</v>
      </c>
      <c r="O1159">
        <v>233.10499999999999</v>
      </c>
      <c r="P1159">
        <v>495.95</v>
      </c>
      <c r="Q1159">
        <v>29.74</v>
      </c>
    </row>
    <row r="1160" spans="1:17" x14ac:dyDescent="0.3">
      <c r="A1160" t="s">
        <v>3368</v>
      </c>
      <c r="B1160">
        <v>232.40100000000001</v>
      </c>
      <c r="C1160">
        <v>236.3304</v>
      </c>
      <c r="D1160">
        <v>468.73140000000001</v>
      </c>
      <c r="E1160">
        <v>-3.92939999999999</v>
      </c>
      <c r="F1160">
        <v>217.71889999999999</v>
      </c>
      <c r="G1160">
        <v>174.99809999999999</v>
      </c>
      <c r="H1160">
        <v>392.71699999999998</v>
      </c>
      <c r="I1160">
        <v>42.720799999999997</v>
      </c>
      <c r="J1160">
        <v>236.89619999999999</v>
      </c>
      <c r="K1160">
        <v>170.76400000000001</v>
      </c>
      <c r="L1160">
        <v>407.66019999999997</v>
      </c>
      <c r="M1160">
        <v>66.132199999999997</v>
      </c>
      <c r="N1160">
        <v>294.98829999999998</v>
      </c>
      <c r="O1160">
        <v>240.44220000000001</v>
      </c>
      <c r="P1160">
        <v>535.43050000000005</v>
      </c>
      <c r="Q1160">
        <v>54.546100000000003</v>
      </c>
    </row>
    <row r="1161" spans="1:17" x14ac:dyDescent="0.3">
      <c r="A1161" t="s">
        <v>3532</v>
      </c>
      <c r="B1161">
        <v>81.346900000000005</v>
      </c>
      <c r="C1161">
        <v>3.0249000000000001</v>
      </c>
      <c r="D1161">
        <v>84.371799999999993</v>
      </c>
      <c r="E1161">
        <v>78.322000000000003</v>
      </c>
      <c r="F1161">
        <v>85.450800000000001</v>
      </c>
      <c r="G1161">
        <v>0.2225</v>
      </c>
      <c r="H1161">
        <v>85.673299999999998</v>
      </c>
      <c r="I1161">
        <v>85.228300000000004</v>
      </c>
      <c r="J1161">
        <v>88.674599999999998</v>
      </c>
      <c r="K1161">
        <v>3.6579999999999999</v>
      </c>
      <c r="L1161">
        <v>92.332599999999999</v>
      </c>
      <c r="M1161">
        <v>85.016599999999997</v>
      </c>
      <c r="N1161">
        <v>94.777699999999996</v>
      </c>
      <c r="O1161">
        <v>1.0367</v>
      </c>
      <c r="P1161">
        <v>95.814400000000006</v>
      </c>
      <c r="Q1161">
        <v>93.741</v>
      </c>
    </row>
    <row r="1162" spans="1:17" x14ac:dyDescent="0.3">
      <c r="A1162" t="s">
        <v>3533</v>
      </c>
      <c r="B1162">
        <v>84.535399999999996</v>
      </c>
      <c r="C1162">
        <v>16.869900000000001</v>
      </c>
      <c r="D1162">
        <v>101.4053</v>
      </c>
      <c r="E1162">
        <v>67.665499999999994</v>
      </c>
      <c r="F1162">
        <v>86.216200000000001</v>
      </c>
      <c r="G1162">
        <v>16.983699999999999</v>
      </c>
      <c r="H1162">
        <v>103.1999</v>
      </c>
      <c r="I1162">
        <v>69.232500000000002</v>
      </c>
      <c r="J1162">
        <v>81.424599999999998</v>
      </c>
      <c r="K1162">
        <v>5.7386999999999997</v>
      </c>
      <c r="L1162">
        <v>87.163300000000007</v>
      </c>
      <c r="M1162">
        <v>75.685900000000004</v>
      </c>
      <c r="N1162">
        <v>102.0431</v>
      </c>
      <c r="O1162">
        <v>18.274899999999999</v>
      </c>
      <c r="P1162">
        <v>120.318</v>
      </c>
      <c r="Q1162">
        <v>83.768199999999993</v>
      </c>
    </row>
    <row r="1163" spans="1:17" x14ac:dyDescent="0.3">
      <c r="A1163" t="s">
        <v>3534</v>
      </c>
      <c r="B1163">
        <v>107.9829</v>
      </c>
      <c r="C1163">
        <v>46.837600000000002</v>
      </c>
      <c r="D1163">
        <v>154.82050000000001</v>
      </c>
      <c r="E1163">
        <v>61.145299999999999</v>
      </c>
      <c r="F1163">
        <v>102.21429999999999</v>
      </c>
      <c r="G1163">
        <v>34.757599999999996</v>
      </c>
      <c r="H1163">
        <v>136.97190000000001</v>
      </c>
      <c r="I1163">
        <v>67.456699999999998</v>
      </c>
      <c r="J1163">
        <v>83.984999999999999</v>
      </c>
      <c r="K1163">
        <v>14.315</v>
      </c>
      <c r="L1163">
        <v>98.3</v>
      </c>
      <c r="M1163">
        <v>69.67</v>
      </c>
      <c r="N1163">
        <v>86.336699999999993</v>
      </c>
      <c r="O1163">
        <v>11.537800000000001</v>
      </c>
      <c r="P1163">
        <v>97.874499999999998</v>
      </c>
      <c r="Q1163">
        <v>74.798900000000003</v>
      </c>
    </row>
    <row r="1164" spans="1:17" x14ac:dyDescent="0.3">
      <c r="A1164" t="s">
        <v>3535</v>
      </c>
      <c r="B1164">
        <v>257.66289999999998</v>
      </c>
      <c r="C1164">
        <v>0.91839999999999999</v>
      </c>
      <c r="D1164">
        <v>258.5813</v>
      </c>
      <c r="E1164">
        <v>256.74450000000002</v>
      </c>
      <c r="F1164">
        <v>247.3262</v>
      </c>
      <c r="G1164">
        <v>38.4816</v>
      </c>
      <c r="H1164">
        <v>285.80779999999999</v>
      </c>
      <c r="I1164">
        <v>208.84460000000001</v>
      </c>
      <c r="J1164">
        <v>224.66849999999999</v>
      </c>
      <c r="K1164">
        <v>8.6187000000000005</v>
      </c>
      <c r="L1164">
        <v>233.28720000000001</v>
      </c>
      <c r="M1164">
        <v>216.0498</v>
      </c>
      <c r="N1164">
        <v>220</v>
      </c>
      <c r="O1164">
        <v>0</v>
      </c>
      <c r="P1164">
        <v>220</v>
      </c>
      <c r="Q1164">
        <v>220</v>
      </c>
    </row>
    <row r="1165" spans="1:17" x14ac:dyDescent="0.3">
      <c r="A1165" t="s">
        <v>3536</v>
      </c>
      <c r="B1165">
        <v>48.439100000000003</v>
      </c>
      <c r="C1165">
        <v>0.6694</v>
      </c>
      <c r="D1165">
        <v>49.108499999999999</v>
      </c>
      <c r="E1165">
        <v>47.7697</v>
      </c>
      <c r="F1165">
        <v>51.125700000000002</v>
      </c>
      <c r="G1165">
        <v>1.2081999999999999</v>
      </c>
      <c r="H1165">
        <v>52.3339</v>
      </c>
      <c r="I1165">
        <v>49.917499999999997</v>
      </c>
      <c r="J1165">
        <v>50.3508</v>
      </c>
      <c r="K1165">
        <v>0.12989999999999999</v>
      </c>
      <c r="L1165">
        <v>50.480699999999999</v>
      </c>
      <c r="M1165">
        <v>50.2209</v>
      </c>
      <c r="N1165">
        <v>52.682299999999998</v>
      </c>
      <c r="O1165">
        <v>1.4782999999999999</v>
      </c>
      <c r="P1165">
        <v>54.160600000000002</v>
      </c>
      <c r="Q1165">
        <v>51.204000000000001</v>
      </c>
    </row>
    <row r="1166" spans="1:17" x14ac:dyDescent="0.3">
      <c r="A1166" t="s">
        <v>3537</v>
      </c>
      <c r="B1166">
        <v>53.793999999999997</v>
      </c>
      <c r="C1166">
        <v>25.102399999999999</v>
      </c>
      <c r="D1166">
        <v>78.8964</v>
      </c>
      <c r="E1166">
        <v>28.691600000000001</v>
      </c>
      <c r="F1166">
        <v>155.20320000000001</v>
      </c>
      <c r="G1166">
        <v>112.52930000000001</v>
      </c>
      <c r="H1166">
        <v>267.73250000000002</v>
      </c>
      <c r="I1166">
        <v>42.673900000000003</v>
      </c>
      <c r="J1166">
        <v>194.58080000000001</v>
      </c>
      <c r="K1166">
        <v>143.233</v>
      </c>
      <c r="L1166">
        <v>337.81380000000001</v>
      </c>
      <c r="M1166">
        <v>51.347799999999999</v>
      </c>
      <c r="N1166">
        <v>83.15</v>
      </c>
      <c r="O1166">
        <v>55.463299999999997</v>
      </c>
      <c r="P1166">
        <v>138.61330000000001</v>
      </c>
      <c r="Q1166">
        <v>27.686699999999998</v>
      </c>
    </row>
    <row r="1167" spans="1:17" x14ac:dyDescent="0.3">
      <c r="A1167" t="s">
        <v>3538</v>
      </c>
      <c r="B1167">
        <v>91.416899999999998</v>
      </c>
      <c r="C1167">
        <v>24.833600000000001</v>
      </c>
      <c r="D1167">
        <v>116.2505</v>
      </c>
      <c r="E1167">
        <v>66.583299999999994</v>
      </c>
      <c r="F1167">
        <v>102.9736</v>
      </c>
      <c r="G1167">
        <v>25.2712</v>
      </c>
      <c r="H1167">
        <v>128.2448</v>
      </c>
      <c r="I1167">
        <v>77.702399999999997</v>
      </c>
      <c r="J1167">
        <v>86.683800000000005</v>
      </c>
      <c r="K1167">
        <v>3.1086</v>
      </c>
      <c r="L1167">
        <v>89.792400000000001</v>
      </c>
      <c r="M1167">
        <v>83.575199999999995</v>
      </c>
      <c r="N1167">
        <v>87.006200000000007</v>
      </c>
      <c r="O1167">
        <v>1.5431999999999999</v>
      </c>
      <c r="P1167">
        <v>88.549400000000006</v>
      </c>
      <c r="Q1167">
        <v>85.462999999999994</v>
      </c>
    </row>
    <row r="1168" spans="1:17" x14ac:dyDescent="0.3">
      <c r="A1168" t="s">
        <v>3369</v>
      </c>
      <c r="B1168">
        <v>255.10919999999999</v>
      </c>
      <c r="C1168">
        <v>31.2774</v>
      </c>
      <c r="D1168">
        <v>286.38659999999999</v>
      </c>
      <c r="E1168">
        <v>223.83179999999999</v>
      </c>
      <c r="F1168">
        <v>295.46429999999998</v>
      </c>
      <c r="G1168">
        <v>35.75</v>
      </c>
      <c r="H1168">
        <v>331.21429999999998</v>
      </c>
      <c r="I1168">
        <v>259.71429999999998</v>
      </c>
      <c r="J1168">
        <v>275.98669999999998</v>
      </c>
      <c r="K1168">
        <v>54.608400000000003</v>
      </c>
      <c r="L1168">
        <v>330.5951</v>
      </c>
      <c r="M1168">
        <v>221.3783</v>
      </c>
      <c r="N1168">
        <v>347.18849999999998</v>
      </c>
      <c r="O1168">
        <v>27.7166</v>
      </c>
      <c r="P1168">
        <v>374.9051</v>
      </c>
      <c r="Q1168">
        <v>319.47190000000001</v>
      </c>
    </row>
    <row r="1169" spans="1:17" x14ac:dyDescent="0.3">
      <c r="A1169" t="s">
        <v>3372</v>
      </c>
      <c r="B1169">
        <v>243.33459999999999</v>
      </c>
      <c r="C1169">
        <v>41.4619</v>
      </c>
      <c r="D1169">
        <v>284.79649999999998</v>
      </c>
      <c r="E1169">
        <v>201.87270000000001</v>
      </c>
      <c r="F1169">
        <v>237.2192</v>
      </c>
      <c r="G1169">
        <v>27.0837</v>
      </c>
      <c r="H1169">
        <v>264.30290000000002</v>
      </c>
      <c r="I1169">
        <v>210.13550000000001</v>
      </c>
      <c r="J1169">
        <v>238.97229999999999</v>
      </c>
      <c r="K1169">
        <v>34.4452</v>
      </c>
      <c r="L1169">
        <v>273.41750000000002</v>
      </c>
      <c r="M1169">
        <v>204.52709999999999</v>
      </c>
      <c r="N1169">
        <v>258.0077</v>
      </c>
      <c r="O1169">
        <v>25.405899999999999</v>
      </c>
      <c r="P1169">
        <v>283.41359999999997</v>
      </c>
      <c r="Q1169">
        <v>232.6018</v>
      </c>
    </row>
    <row r="1170" spans="1:17" x14ac:dyDescent="0.3">
      <c r="A1170" t="s">
        <v>3539</v>
      </c>
      <c r="B1170">
        <v>37.636699999999998</v>
      </c>
      <c r="C1170">
        <v>4.3944000000000001</v>
      </c>
      <c r="D1170">
        <v>42.031100000000002</v>
      </c>
      <c r="E1170">
        <v>33.2423</v>
      </c>
      <c r="F1170">
        <v>35</v>
      </c>
      <c r="G1170">
        <v>0</v>
      </c>
      <c r="H1170">
        <v>35</v>
      </c>
      <c r="I1170">
        <v>35</v>
      </c>
      <c r="J1170">
        <v>35</v>
      </c>
      <c r="K1170">
        <v>0</v>
      </c>
      <c r="L1170">
        <v>35</v>
      </c>
      <c r="M1170">
        <v>35</v>
      </c>
      <c r="N1170">
        <v>35</v>
      </c>
      <c r="O1170">
        <v>0</v>
      </c>
      <c r="P1170">
        <v>35</v>
      </c>
      <c r="Q1170">
        <v>35</v>
      </c>
    </row>
    <row r="1171" spans="1:17" x14ac:dyDescent="0.3">
      <c r="A1171" t="s">
        <v>3716</v>
      </c>
      <c r="B1171">
        <v>186.54</v>
      </c>
      <c r="C1171">
        <v>18.98</v>
      </c>
      <c r="D1171">
        <v>205.52</v>
      </c>
      <c r="E1171">
        <v>167.56</v>
      </c>
      <c r="F1171">
        <v>202.69</v>
      </c>
      <c r="G1171">
        <v>0</v>
      </c>
      <c r="H1171">
        <v>202.69</v>
      </c>
      <c r="I1171">
        <v>202.69</v>
      </c>
      <c r="J1171">
        <v>135.13</v>
      </c>
      <c r="K1171">
        <v>67.56</v>
      </c>
      <c r="L1171">
        <v>202.69</v>
      </c>
      <c r="M1171">
        <v>67.569999999999993</v>
      </c>
      <c r="N1171">
        <v>220.67</v>
      </c>
      <c r="O1171">
        <v>0</v>
      </c>
      <c r="P1171">
        <v>220.67</v>
      </c>
      <c r="Q1171">
        <v>220.67</v>
      </c>
    </row>
    <row r="1172" spans="1:17" x14ac:dyDescent="0.3">
      <c r="A1172" t="s">
        <v>3541</v>
      </c>
      <c r="B1172">
        <v>140.42169999999999</v>
      </c>
      <c r="C1172">
        <v>20.798300000000001</v>
      </c>
      <c r="D1172">
        <v>161.22</v>
      </c>
      <c r="E1172">
        <v>119.6234</v>
      </c>
      <c r="F1172">
        <v>139.06790000000001</v>
      </c>
      <c r="G1172">
        <v>25.947199999999999</v>
      </c>
      <c r="H1172">
        <v>165.01509999999999</v>
      </c>
      <c r="I1172">
        <v>113.1207</v>
      </c>
      <c r="J1172">
        <v>153.24639999999999</v>
      </c>
      <c r="K1172">
        <v>35.800600000000003</v>
      </c>
      <c r="L1172">
        <v>189.047</v>
      </c>
      <c r="M1172">
        <v>117.44580000000001</v>
      </c>
      <c r="N1172">
        <v>153.15</v>
      </c>
      <c r="O1172">
        <v>36.035400000000003</v>
      </c>
      <c r="P1172">
        <v>189.18539999999999</v>
      </c>
      <c r="Q1172">
        <v>117.1146</v>
      </c>
    </row>
    <row r="1173" spans="1:17" x14ac:dyDescent="0.3">
      <c r="A1173" t="s">
        <v>3546</v>
      </c>
      <c r="B1173">
        <v>52.857700000000001</v>
      </c>
      <c r="C1173">
        <v>7.9683000000000002</v>
      </c>
      <c r="D1173">
        <v>60.826000000000001</v>
      </c>
      <c r="E1173">
        <v>44.889400000000002</v>
      </c>
      <c r="F1173">
        <v>55.883800000000001</v>
      </c>
      <c r="G1173">
        <v>8.2620000000000005</v>
      </c>
      <c r="H1173">
        <v>64.145799999999994</v>
      </c>
      <c r="I1173">
        <v>47.6218</v>
      </c>
      <c r="J1173">
        <v>57.328499999999998</v>
      </c>
      <c r="K1173">
        <v>7.9660000000000002</v>
      </c>
      <c r="L1173">
        <v>65.294499999999999</v>
      </c>
      <c r="M1173">
        <v>49.362499999999997</v>
      </c>
      <c r="N1173">
        <v>51.542299999999997</v>
      </c>
      <c r="O1173">
        <v>9.0497999999999994</v>
      </c>
      <c r="P1173">
        <v>60.592100000000002</v>
      </c>
      <c r="Q1173">
        <v>42.4925</v>
      </c>
    </row>
    <row r="1174" spans="1:17" x14ac:dyDescent="0.3">
      <c r="A1174" t="s">
        <v>3404</v>
      </c>
      <c r="B1174">
        <v>40.04</v>
      </c>
      <c r="C1174">
        <v>0.68</v>
      </c>
      <c r="D1174">
        <v>40.72</v>
      </c>
      <c r="E1174">
        <v>39.36</v>
      </c>
      <c r="F1174">
        <v>42.424999999999997</v>
      </c>
      <c r="G1174">
        <v>0.5625</v>
      </c>
      <c r="H1174">
        <v>42.987499999999997</v>
      </c>
      <c r="I1174">
        <v>41.862499999999997</v>
      </c>
      <c r="J1174">
        <v>43.243299999999998</v>
      </c>
      <c r="K1174">
        <v>0.2044</v>
      </c>
      <c r="L1174">
        <v>43.447699999999998</v>
      </c>
      <c r="M1174">
        <v>43.038899999999998</v>
      </c>
      <c r="N1174">
        <v>43.09</v>
      </c>
      <c r="O1174">
        <v>0</v>
      </c>
      <c r="P1174">
        <v>43.09</v>
      </c>
      <c r="Q1174">
        <v>43.09</v>
      </c>
    </row>
    <row r="1175" spans="1:17" x14ac:dyDescent="0.3">
      <c r="A1175" t="s">
        <v>3843</v>
      </c>
      <c r="B1175">
        <v>40.608499999999999</v>
      </c>
      <c r="C1175">
        <v>1.1375</v>
      </c>
      <c r="D1175">
        <v>41.746000000000002</v>
      </c>
      <c r="E1175">
        <v>39.470999999999997</v>
      </c>
      <c r="F1175">
        <v>43.704999999999998</v>
      </c>
      <c r="G1175">
        <v>1.1625000000000001</v>
      </c>
      <c r="H1175">
        <v>44.8675</v>
      </c>
      <c r="I1175">
        <v>42.542499999999997</v>
      </c>
      <c r="J1175">
        <v>45.55</v>
      </c>
      <c r="K1175">
        <v>0.48</v>
      </c>
      <c r="L1175">
        <v>46.03</v>
      </c>
      <c r="M1175">
        <v>45.07</v>
      </c>
      <c r="N1175">
        <v>45.07</v>
      </c>
      <c r="O1175">
        <v>0</v>
      </c>
      <c r="P1175">
        <v>45.07</v>
      </c>
      <c r="Q1175">
        <v>45.07</v>
      </c>
    </row>
    <row r="1176" spans="1:17" x14ac:dyDescent="0.3">
      <c r="A1176" t="s">
        <v>3405</v>
      </c>
      <c r="B1176">
        <v>79.84</v>
      </c>
      <c r="C1176">
        <v>2.2707999999999999</v>
      </c>
      <c r="D1176">
        <v>82.110799999999998</v>
      </c>
      <c r="E1176">
        <v>77.569199999999995</v>
      </c>
      <c r="F1176">
        <v>86.021500000000003</v>
      </c>
      <c r="G1176">
        <v>1.468</v>
      </c>
      <c r="H1176">
        <v>87.489500000000007</v>
      </c>
      <c r="I1176">
        <v>84.5535</v>
      </c>
      <c r="J1176">
        <v>87.542299999999997</v>
      </c>
      <c r="K1176">
        <v>0.3579</v>
      </c>
      <c r="L1176">
        <v>87.900199999999998</v>
      </c>
      <c r="M1176">
        <v>87.184399999999997</v>
      </c>
      <c r="N1176">
        <v>87.21</v>
      </c>
      <c r="O1176">
        <v>0</v>
      </c>
      <c r="P1176">
        <v>87.21</v>
      </c>
      <c r="Q1176">
        <v>87.21</v>
      </c>
    </row>
    <row r="1177" spans="1:17" x14ac:dyDescent="0.3">
      <c r="A1177" t="s">
        <v>3719</v>
      </c>
      <c r="B1177">
        <v>235.875</v>
      </c>
      <c r="C1177">
        <v>0.625</v>
      </c>
      <c r="D1177">
        <v>236.5</v>
      </c>
      <c r="E1177">
        <v>235.25</v>
      </c>
      <c r="F1177">
        <v>270.76400000000001</v>
      </c>
      <c r="G1177">
        <v>63.642699999999998</v>
      </c>
      <c r="H1177">
        <v>334.4067</v>
      </c>
      <c r="I1177">
        <v>207.12129999999999</v>
      </c>
      <c r="J1177">
        <v>309.96499999999997</v>
      </c>
      <c r="K1177">
        <v>12.365</v>
      </c>
      <c r="L1177">
        <v>322.33</v>
      </c>
      <c r="M1177">
        <v>297.60000000000002</v>
      </c>
      <c r="N1177">
        <v>322.75229999999999</v>
      </c>
      <c r="O1177">
        <v>23.217500000000001</v>
      </c>
      <c r="P1177">
        <v>345.96980000000002</v>
      </c>
      <c r="Q1177">
        <v>299.53480000000002</v>
      </c>
    </row>
    <row r="1178" spans="1:17" x14ac:dyDescent="0.3">
      <c r="A1178" t="s">
        <v>3391</v>
      </c>
      <c r="B1178">
        <v>49.194600000000001</v>
      </c>
      <c r="C1178">
        <v>21.479299999999999</v>
      </c>
      <c r="D1178">
        <v>70.673900000000003</v>
      </c>
      <c r="E1178">
        <v>27.715299999999999</v>
      </c>
      <c r="F1178">
        <v>39.174599999999998</v>
      </c>
      <c r="G1178">
        <v>2.6972999999999998</v>
      </c>
      <c r="H1178">
        <v>41.871899999999997</v>
      </c>
      <c r="I1178">
        <v>36.4773</v>
      </c>
      <c r="J1178">
        <v>42.586399999999998</v>
      </c>
      <c r="K1178">
        <v>5.2163000000000004</v>
      </c>
      <c r="L1178">
        <v>47.802700000000002</v>
      </c>
      <c r="M1178">
        <v>37.370100000000001</v>
      </c>
      <c r="N1178">
        <v>42.1631</v>
      </c>
      <c r="O1178">
        <v>2.7986</v>
      </c>
      <c r="P1178">
        <v>44.9617</v>
      </c>
      <c r="Q1178">
        <v>39.3645</v>
      </c>
    </row>
    <row r="1179" spans="1:17" x14ac:dyDescent="0.3">
      <c r="A1179" t="s">
        <v>3547</v>
      </c>
      <c r="B1179">
        <v>151.37049999999999</v>
      </c>
      <c r="C1179">
        <v>90.582599999999999</v>
      </c>
      <c r="D1179">
        <v>241.95310000000001</v>
      </c>
      <c r="E1179">
        <v>60.7879</v>
      </c>
      <c r="F1179">
        <v>226.85769999999999</v>
      </c>
      <c r="G1179">
        <v>145.50040000000001</v>
      </c>
      <c r="H1179">
        <v>372.35809999999998</v>
      </c>
      <c r="I1179">
        <v>81.357299999999995</v>
      </c>
      <c r="J1179">
        <v>196.91919999999999</v>
      </c>
      <c r="K1179">
        <v>121.6467</v>
      </c>
      <c r="L1179">
        <v>318.5659</v>
      </c>
      <c r="M1179">
        <v>75.272499999999994</v>
      </c>
      <c r="N1179">
        <v>272.97340000000003</v>
      </c>
      <c r="O1179">
        <v>238.35990000000001</v>
      </c>
      <c r="P1179">
        <v>511.33330000000001</v>
      </c>
      <c r="Q1179">
        <v>34.613500000000002</v>
      </c>
    </row>
    <row r="1180" spans="1:17" x14ac:dyDescent="0.3">
      <c r="A1180" t="s">
        <v>3548</v>
      </c>
      <c r="B1180">
        <v>234.83920000000001</v>
      </c>
      <c r="C1180">
        <v>0.79879999999999995</v>
      </c>
      <c r="D1180">
        <v>235.63800000000001</v>
      </c>
      <c r="E1180">
        <v>234.04040000000001</v>
      </c>
      <c r="F1180">
        <v>237.63460000000001</v>
      </c>
      <c r="G1180">
        <v>1.4741</v>
      </c>
      <c r="H1180">
        <v>239.1087</v>
      </c>
      <c r="I1180">
        <v>236.16050000000001</v>
      </c>
      <c r="J1180">
        <v>256.3492</v>
      </c>
      <c r="K1180">
        <v>0.5716</v>
      </c>
      <c r="L1180">
        <v>256.92079999999999</v>
      </c>
      <c r="M1180">
        <v>255.77760000000001</v>
      </c>
      <c r="N1180">
        <v>227.97669999999999</v>
      </c>
      <c r="O1180">
        <v>59.873800000000003</v>
      </c>
      <c r="P1180">
        <v>287.85050000000001</v>
      </c>
      <c r="Q1180">
        <v>168.10290000000001</v>
      </c>
    </row>
    <row r="1181" spans="1:17" x14ac:dyDescent="0.3">
      <c r="A1181" t="s">
        <v>3549</v>
      </c>
      <c r="B1181">
        <v>88.241500000000002</v>
      </c>
      <c r="C1181">
        <v>6.1241000000000003</v>
      </c>
      <c r="D1181">
        <v>94.365600000000001</v>
      </c>
      <c r="E1181">
        <v>82.117400000000004</v>
      </c>
      <c r="F1181">
        <v>89.283100000000005</v>
      </c>
      <c r="G1181">
        <v>6.7801999999999998</v>
      </c>
      <c r="H1181">
        <v>96.063299999999998</v>
      </c>
      <c r="I1181">
        <v>82.502899999999997</v>
      </c>
      <c r="J1181">
        <v>93.250799999999998</v>
      </c>
      <c r="K1181">
        <v>5.6021999999999998</v>
      </c>
      <c r="L1181">
        <v>98.852999999999994</v>
      </c>
      <c r="M1181">
        <v>87.648600000000002</v>
      </c>
      <c r="N1181">
        <v>97.218500000000006</v>
      </c>
      <c r="O1181">
        <v>8.3320000000000007</v>
      </c>
      <c r="P1181">
        <v>105.5505</v>
      </c>
      <c r="Q1181">
        <v>88.886499999999998</v>
      </c>
    </row>
    <row r="1182" spans="1:17" x14ac:dyDescent="0.3">
      <c r="A1182" t="s">
        <v>3550</v>
      </c>
      <c r="B1182">
        <v>74.632900000000006</v>
      </c>
      <c r="C1182">
        <v>0.91839999999999999</v>
      </c>
      <c r="D1182">
        <v>75.551299999999998</v>
      </c>
      <c r="E1182">
        <v>73.714500000000001</v>
      </c>
      <c r="F1182">
        <v>79.713300000000004</v>
      </c>
      <c r="G1182">
        <v>0.93779999999999997</v>
      </c>
      <c r="H1182">
        <v>80.6511</v>
      </c>
      <c r="I1182">
        <v>78.775499999999994</v>
      </c>
      <c r="J1182">
        <v>80.795000000000002</v>
      </c>
      <c r="K1182">
        <v>0.32500000000000001</v>
      </c>
      <c r="L1182">
        <v>81.12</v>
      </c>
      <c r="M1182">
        <v>80.47</v>
      </c>
      <c r="N1182">
        <v>80.47</v>
      </c>
      <c r="O1182">
        <v>0</v>
      </c>
      <c r="P1182">
        <v>80.47</v>
      </c>
      <c r="Q1182">
        <v>80.47</v>
      </c>
    </row>
    <row r="1183" spans="1:17" x14ac:dyDescent="0.3">
      <c r="A1183" t="s">
        <v>3373</v>
      </c>
      <c r="B1183">
        <v>1427.99</v>
      </c>
      <c r="C1183">
        <v>12.975</v>
      </c>
      <c r="D1183">
        <v>1440.9649999999999</v>
      </c>
      <c r="E1183">
        <v>1415.0150000000001</v>
      </c>
      <c r="F1183">
        <v>1830.5745999999999</v>
      </c>
      <c r="G1183">
        <v>406.40499999999997</v>
      </c>
      <c r="H1183">
        <v>2236.9796000000001</v>
      </c>
      <c r="I1183">
        <v>1424.1695999999999</v>
      </c>
      <c r="J1183">
        <v>2238.5421000000001</v>
      </c>
      <c r="K1183">
        <v>66.176699999999997</v>
      </c>
      <c r="L1183">
        <v>2304.7188000000001</v>
      </c>
      <c r="M1183">
        <v>2172.3654000000001</v>
      </c>
      <c r="N1183">
        <v>2390.5291999999999</v>
      </c>
      <c r="O1183">
        <v>15.6389</v>
      </c>
      <c r="P1183">
        <v>2406.1680999999999</v>
      </c>
      <c r="Q1183">
        <v>2374.8903</v>
      </c>
    </row>
    <row r="1184" spans="1:17" x14ac:dyDescent="0.3">
      <c r="A1184" t="s">
        <v>3376</v>
      </c>
      <c r="B1184">
        <v>62.154600000000002</v>
      </c>
      <c r="C1184">
        <v>2.4018000000000002</v>
      </c>
      <c r="D1184">
        <v>64.556399999999996</v>
      </c>
      <c r="E1184">
        <v>59.752800000000001</v>
      </c>
      <c r="F1184">
        <v>63.047699999999999</v>
      </c>
      <c r="G1184">
        <v>0.89990000000000003</v>
      </c>
      <c r="H1184">
        <v>63.947600000000001</v>
      </c>
      <c r="I1184">
        <v>62.147799999999997</v>
      </c>
      <c r="J1184">
        <v>65.443799999999996</v>
      </c>
      <c r="K1184">
        <v>2.2542</v>
      </c>
      <c r="L1184">
        <v>67.697999999999993</v>
      </c>
      <c r="M1184">
        <v>63.189599999999999</v>
      </c>
      <c r="N1184">
        <v>67.158500000000004</v>
      </c>
      <c r="O1184">
        <v>4.3967000000000001</v>
      </c>
      <c r="P1184">
        <v>71.555199999999999</v>
      </c>
      <c r="Q1184">
        <v>62.761800000000001</v>
      </c>
    </row>
    <row r="1185" spans="1:17" x14ac:dyDescent="0.3">
      <c r="A1185" t="s">
        <v>3377</v>
      </c>
      <c r="B1185">
        <v>111.7308</v>
      </c>
      <c r="C1185">
        <v>3.9064000000000001</v>
      </c>
      <c r="D1185">
        <v>115.63720000000001</v>
      </c>
      <c r="E1185">
        <v>107.8244</v>
      </c>
      <c r="F1185">
        <v>116.39919999999999</v>
      </c>
      <c r="G1185">
        <v>1.016</v>
      </c>
      <c r="H1185">
        <v>117.4152</v>
      </c>
      <c r="I1185">
        <v>115.3832</v>
      </c>
      <c r="J1185">
        <v>116.0577</v>
      </c>
      <c r="K1185">
        <v>2.2827000000000002</v>
      </c>
      <c r="L1185">
        <v>118.3404</v>
      </c>
      <c r="M1185">
        <v>113.77500000000001</v>
      </c>
      <c r="N1185">
        <v>124.7623</v>
      </c>
      <c r="O1185">
        <v>4.6837999999999997</v>
      </c>
      <c r="P1185">
        <v>129.4461</v>
      </c>
      <c r="Q1185">
        <v>120.07850000000001</v>
      </c>
    </row>
    <row r="1186" spans="1:17" x14ac:dyDescent="0.3">
      <c r="A1186" t="s">
        <v>3551</v>
      </c>
      <c r="B1186">
        <v>50.005000000000003</v>
      </c>
      <c r="C1186">
        <v>0.625</v>
      </c>
      <c r="D1186">
        <v>50.63</v>
      </c>
      <c r="E1186">
        <v>49.38</v>
      </c>
      <c r="F1186">
        <v>56.42</v>
      </c>
      <c r="G1186">
        <v>1.3143</v>
      </c>
      <c r="H1186">
        <v>57.734299999999998</v>
      </c>
      <c r="I1186">
        <v>55.105699999999999</v>
      </c>
      <c r="J1186">
        <v>58.22</v>
      </c>
      <c r="K1186">
        <v>0.5</v>
      </c>
      <c r="L1186">
        <v>58.72</v>
      </c>
      <c r="M1186">
        <v>57.72</v>
      </c>
      <c r="N1186">
        <v>57.72</v>
      </c>
      <c r="O1186">
        <v>0</v>
      </c>
      <c r="P1186">
        <v>57.72</v>
      </c>
      <c r="Q1186">
        <v>57.72</v>
      </c>
    </row>
    <row r="1187" spans="1:17" x14ac:dyDescent="0.3">
      <c r="A1187" t="s">
        <v>3552</v>
      </c>
      <c r="B1187">
        <v>232.89</v>
      </c>
      <c r="C1187">
        <v>87.108599999999996</v>
      </c>
      <c r="D1187">
        <v>319.99860000000001</v>
      </c>
      <c r="E1187">
        <v>145.78139999999999</v>
      </c>
      <c r="F1187">
        <v>168.11850000000001</v>
      </c>
      <c r="G1187">
        <v>95.155299999999997</v>
      </c>
      <c r="H1187">
        <v>263.27379999999999</v>
      </c>
      <c r="I1187">
        <v>72.963200000000001</v>
      </c>
      <c r="J1187">
        <v>221.67920000000001</v>
      </c>
      <c r="K1187">
        <v>108.913</v>
      </c>
      <c r="L1187">
        <v>330.59219999999999</v>
      </c>
      <c r="M1187">
        <v>112.7662</v>
      </c>
      <c r="N1187">
        <v>273.82220000000001</v>
      </c>
      <c r="O1187">
        <v>148.52019999999999</v>
      </c>
      <c r="P1187">
        <v>422.3424</v>
      </c>
      <c r="Q1187">
        <v>125.30200000000001</v>
      </c>
    </row>
    <row r="1188" spans="1:17" x14ac:dyDescent="0.3">
      <c r="A1188" t="s">
        <v>3460</v>
      </c>
      <c r="B1188">
        <v>50.994999999999997</v>
      </c>
      <c r="C1188">
        <v>0.625</v>
      </c>
      <c r="D1188">
        <v>51.62</v>
      </c>
      <c r="E1188">
        <v>50.37</v>
      </c>
      <c r="F1188">
        <v>53.721400000000003</v>
      </c>
      <c r="G1188">
        <v>1.2162999999999999</v>
      </c>
      <c r="H1188">
        <v>54.9377</v>
      </c>
      <c r="I1188">
        <v>52.505099999999999</v>
      </c>
      <c r="J1188">
        <v>58.082900000000002</v>
      </c>
      <c r="K1188">
        <v>1.2759</v>
      </c>
      <c r="L1188">
        <v>59.358800000000002</v>
      </c>
      <c r="M1188">
        <v>56.807000000000002</v>
      </c>
      <c r="N1188">
        <v>58.78</v>
      </c>
      <c r="O1188">
        <v>0</v>
      </c>
      <c r="P1188">
        <v>58.78</v>
      </c>
      <c r="Q1188">
        <v>58.78</v>
      </c>
    </row>
    <row r="1189" spans="1:17" x14ac:dyDescent="0.3">
      <c r="A1189" t="s">
        <v>3554</v>
      </c>
      <c r="B1189">
        <v>160.5557</v>
      </c>
      <c r="C1189">
        <v>30.2867</v>
      </c>
      <c r="D1189">
        <v>190.8424</v>
      </c>
      <c r="E1189">
        <v>130.26900000000001</v>
      </c>
      <c r="F1189">
        <v>175.27459999999999</v>
      </c>
      <c r="G1189">
        <v>26.0548</v>
      </c>
      <c r="H1189">
        <v>201.32939999999999</v>
      </c>
      <c r="I1189">
        <v>149.21979999999999</v>
      </c>
      <c r="J1189">
        <v>177.5377</v>
      </c>
      <c r="K1189">
        <v>25.157900000000001</v>
      </c>
      <c r="L1189">
        <v>202.69560000000001</v>
      </c>
      <c r="M1189">
        <v>152.37979999999999</v>
      </c>
      <c r="N1189">
        <v>167.86150000000001</v>
      </c>
      <c r="O1189">
        <v>29.692900000000002</v>
      </c>
      <c r="P1189">
        <v>197.55439999999999</v>
      </c>
      <c r="Q1189">
        <v>138.1686</v>
      </c>
    </row>
    <row r="1190" spans="1:17" x14ac:dyDescent="0.3">
      <c r="A1190" t="s">
        <v>3555</v>
      </c>
      <c r="B1190">
        <v>50.539200000000001</v>
      </c>
      <c r="C1190">
        <v>0.79879999999999995</v>
      </c>
      <c r="D1190">
        <v>51.338000000000001</v>
      </c>
      <c r="E1190">
        <v>49.740400000000001</v>
      </c>
      <c r="F1190">
        <v>55.476900000000001</v>
      </c>
      <c r="G1190">
        <v>2.0019</v>
      </c>
      <c r="H1190">
        <v>57.4788</v>
      </c>
      <c r="I1190">
        <v>53.475000000000001</v>
      </c>
      <c r="J1190">
        <v>58.2592</v>
      </c>
      <c r="K1190">
        <v>0.50700000000000001</v>
      </c>
      <c r="L1190">
        <v>58.766199999999998</v>
      </c>
      <c r="M1190">
        <v>57.752200000000002</v>
      </c>
      <c r="N1190">
        <v>57.71</v>
      </c>
      <c r="O1190">
        <v>0</v>
      </c>
      <c r="P1190">
        <v>57.71</v>
      </c>
      <c r="Q1190">
        <v>57.71</v>
      </c>
    </row>
    <row r="1191" spans="1:17" x14ac:dyDescent="0.3">
      <c r="A1191" t="s">
        <v>3556</v>
      </c>
      <c r="B1191">
        <v>49.146900000000002</v>
      </c>
      <c r="C1191">
        <v>1.4357</v>
      </c>
      <c r="D1191">
        <v>50.582599999999999</v>
      </c>
      <c r="E1191">
        <v>47.711199999999998</v>
      </c>
      <c r="F1191">
        <v>37.535400000000003</v>
      </c>
      <c r="G1191">
        <v>4.2907000000000002</v>
      </c>
      <c r="H1191">
        <v>41.826099999999997</v>
      </c>
      <c r="I1191">
        <v>33.244700000000002</v>
      </c>
      <c r="J1191">
        <v>35</v>
      </c>
      <c r="K1191">
        <v>0</v>
      </c>
      <c r="L1191">
        <v>35</v>
      </c>
      <c r="M1191">
        <v>35</v>
      </c>
      <c r="N1191">
        <v>35</v>
      </c>
      <c r="O1191">
        <v>0</v>
      </c>
      <c r="P1191">
        <v>35</v>
      </c>
      <c r="Q1191">
        <v>35</v>
      </c>
    </row>
    <row r="1192" spans="1:17" x14ac:dyDescent="0.3">
      <c r="A1192" t="s">
        <v>3557</v>
      </c>
      <c r="B1192">
        <v>180.40889999999999</v>
      </c>
      <c r="C1192">
        <v>30.5976</v>
      </c>
      <c r="D1192">
        <v>211.00649999999999</v>
      </c>
      <c r="E1192">
        <v>149.81129999999999</v>
      </c>
      <c r="F1192">
        <v>293.92200000000003</v>
      </c>
      <c r="G1192">
        <v>144.50909999999999</v>
      </c>
      <c r="H1192">
        <v>438.43110000000001</v>
      </c>
      <c r="I1192">
        <v>149.41290000000001</v>
      </c>
      <c r="J1192">
        <v>345.92750000000001</v>
      </c>
      <c r="K1192">
        <v>155.33699999999999</v>
      </c>
      <c r="L1192">
        <v>501.2645</v>
      </c>
      <c r="M1192">
        <v>190.59049999999999</v>
      </c>
      <c r="N1192">
        <v>256.04640000000001</v>
      </c>
      <c r="O1192">
        <v>124.05670000000001</v>
      </c>
      <c r="P1192">
        <v>380.10309999999998</v>
      </c>
      <c r="Q1192">
        <v>131.9897</v>
      </c>
    </row>
    <row r="1193" spans="1:17" x14ac:dyDescent="0.3">
      <c r="A1193" t="s">
        <v>4259</v>
      </c>
      <c r="B1193">
        <v>20.646699999999999</v>
      </c>
      <c r="C1193">
        <v>0.62219999999999998</v>
      </c>
      <c r="D1193">
        <v>21.268899999999999</v>
      </c>
      <c r="E1193">
        <v>20.0245</v>
      </c>
      <c r="F1193">
        <v>33.793999999999997</v>
      </c>
      <c r="G1193">
        <v>19.542400000000001</v>
      </c>
      <c r="H1193">
        <v>53.336399999999998</v>
      </c>
      <c r="I1193">
        <v>14.2516</v>
      </c>
      <c r="J1193">
        <v>21.58</v>
      </c>
      <c r="K1193">
        <v>0</v>
      </c>
      <c r="L1193">
        <v>21.58</v>
      </c>
      <c r="M1193">
        <v>21.58</v>
      </c>
      <c r="N1193">
        <v>21.58</v>
      </c>
      <c r="O1193">
        <v>0</v>
      </c>
      <c r="P1193">
        <v>21.58</v>
      </c>
      <c r="Q1193">
        <v>21.58</v>
      </c>
    </row>
    <row r="1194" spans="1:17" x14ac:dyDescent="0.3">
      <c r="A1194" t="s">
        <v>4263</v>
      </c>
      <c r="B1194">
        <v>48.56</v>
      </c>
      <c r="C1194">
        <v>10.0867</v>
      </c>
      <c r="D1194">
        <v>58.646700000000003</v>
      </c>
      <c r="E1194">
        <v>38.473300000000002</v>
      </c>
      <c r="F1194">
        <v>121.0479</v>
      </c>
      <c r="G1194">
        <v>30.551600000000001</v>
      </c>
      <c r="H1194">
        <v>151.59950000000001</v>
      </c>
      <c r="I1194">
        <v>90.496300000000005</v>
      </c>
      <c r="J1194">
        <v>129.0127</v>
      </c>
      <c r="K1194">
        <v>50.073799999999999</v>
      </c>
      <c r="L1194">
        <v>179.0865</v>
      </c>
      <c r="M1194">
        <v>78.938900000000004</v>
      </c>
      <c r="N1194">
        <v>37.263800000000003</v>
      </c>
      <c r="O1194">
        <v>4.7881</v>
      </c>
      <c r="P1194">
        <v>42.051900000000003</v>
      </c>
      <c r="Q1194">
        <v>32.475700000000003</v>
      </c>
    </row>
    <row r="1195" spans="1:17" x14ac:dyDescent="0.3">
      <c r="A1195" t="s">
        <v>4060</v>
      </c>
      <c r="B1195">
        <v>45.546900000000001</v>
      </c>
      <c r="C1195">
        <v>7.3559000000000001</v>
      </c>
      <c r="D1195">
        <v>52.902799999999999</v>
      </c>
      <c r="E1195">
        <v>38.191000000000003</v>
      </c>
      <c r="F1195">
        <v>63.461300000000001</v>
      </c>
      <c r="G1195">
        <v>26.851500000000001</v>
      </c>
      <c r="H1195">
        <v>90.312799999999996</v>
      </c>
      <c r="I1195">
        <v>36.6098</v>
      </c>
      <c r="J1195">
        <v>68.892700000000005</v>
      </c>
      <c r="K1195">
        <v>28.909400000000002</v>
      </c>
      <c r="L1195">
        <v>97.802099999999996</v>
      </c>
      <c r="M1195">
        <v>39.9833</v>
      </c>
      <c r="N1195">
        <v>65.447699999999998</v>
      </c>
      <c r="O1195">
        <v>28.477599999999999</v>
      </c>
      <c r="P1195">
        <v>93.925299999999993</v>
      </c>
      <c r="Q1195">
        <v>36.970100000000002</v>
      </c>
    </row>
    <row r="1196" spans="1:17" x14ac:dyDescent="0.3">
      <c r="A1196" t="s">
        <v>3561</v>
      </c>
      <c r="B1196">
        <v>43.473799999999997</v>
      </c>
      <c r="C1196">
        <v>7.2972999999999999</v>
      </c>
      <c r="D1196">
        <v>50.771099999999997</v>
      </c>
      <c r="E1196">
        <v>36.176499999999997</v>
      </c>
      <c r="F1196">
        <v>49.026899999999998</v>
      </c>
      <c r="G1196">
        <v>4.6596000000000002</v>
      </c>
      <c r="H1196">
        <v>53.686500000000002</v>
      </c>
      <c r="I1196">
        <v>44.3673</v>
      </c>
      <c r="J1196">
        <v>50.1</v>
      </c>
      <c r="K1196">
        <v>0.50770000000000004</v>
      </c>
      <c r="L1196">
        <v>50.607700000000001</v>
      </c>
      <c r="M1196">
        <v>49.592300000000002</v>
      </c>
      <c r="N1196">
        <v>51.8538</v>
      </c>
      <c r="O1196">
        <v>1.9124000000000001</v>
      </c>
      <c r="P1196">
        <v>53.766199999999998</v>
      </c>
      <c r="Q1196">
        <v>49.941400000000002</v>
      </c>
    </row>
    <row r="1197" spans="1:17" x14ac:dyDescent="0.3">
      <c r="A1197" t="s">
        <v>4267</v>
      </c>
      <c r="B1197">
        <v>63.77</v>
      </c>
      <c r="C1197">
        <v>0</v>
      </c>
      <c r="D1197">
        <v>63.77</v>
      </c>
      <c r="E1197">
        <v>63.77</v>
      </c>
      <c r="F1197">
        <v>75.306700000000006</v>
      </c>
      <c r="G1197">
        <v>12.382199999999999</v>
      </c>
      <c r="H1197">
        <v>87.688900000000004</v>
      </c>
      <c r="I1197">
        <v>62.924500000000002</v>
      </c>
      <c r="J1197">
        <v>73.834999999999994</v>
      </c>
      <c r="K1197">
        <v>0.38500000000000001</v>
      </c>
      <c r="L1197">
        <v>74.22</v>
      </c>
      <c r="M1197">
        <v>73.45</v>
      </c>
      <c r="N1197">
        <v>75.156700000000001</v>
      </c>
      <c r="O1197">
        <v>2.2755999999999998</v>
      </c>
      <c r="P1197">
        <v>77.432299999999998</v>
      </c>
      <c r="Q1197">
        <v>72.881100000000004</v>
      </c>
    </row>
    <row r="1198" spans="1:17" x14ac:dyDescent="0.3">
      <c r="A1198" t="s">
        <v>3563</v>
      </c>
      <c r="B1198">
        <v>35</v>
      </c>
      <c r="C1198">
        <v>0</v>
      </c>
      <c r="D1198">
        <v>35</v>
      </c>
      <c r="E1198">
        <v>35</v>
      </c>
      <c r="F1198">
        <v>35</v>
      </c>
      <c r="G1198">
        <v>0</v>
      </c>
      <c r="H1198">
        <v>35</v>
      </c>
      <c r="I1198">
        <v>35</v>
      </c>
      <c r="J1198">
        <v>34.721400000000003</v>
      </c>
      <c r="K1198">
        <v>0.71589999999999998</v>
      </c>
      <c r="L1198">
        <v>35.4373</v>
      </c>
      <c r="M1198">
        <v>34.005499999999998</v>
      </c>
      <c r="N1198">
        <v>35</v>
      </c>
      <c r="O1198">
        <v>0</v>
      </c>
      <c r="P1198">
        <v>35</v>
      </c>
      <c r="Q1198">
        <v>35</v>
      </c>
    </row>
    <row r="1199" spans="1:17" x14ac:dyDescent="0.3">
      <c r="A1199" t="s">
        <v>3564</v>
      </c>
      <c r="F1199">
        <v>104.52</v>
      </c>
      <c r="G1199">
        <v>0</v>
      </c>
      <c r="H1199">
        <v>104.52</v>
      </c>
      <c r="I1199">
        <v>104.52</v>
      </c>
      <c r="J1199">
        <v>185.57230000000001</v>
      </c>
      <c r="K1199">
        <v>0.48709999999999998</v>
      </c>
      <c r="L1199">
        <v>186.05940000000001</v>
      </c>
      <c r="M1199">
        <v>185.08519999999999</v>
      </c>
      <c r="N1199">
        <v>144.48920000000001</v>
      </c>
      <c r="O1199">
        <v>18.752700000000001</v>
      </c>
      <c r="P1199">
        <v>163.24189999999999</v>
      </c>
      <c r="Q1199">
        <v>125.73650000000001</v>
      </c>
    </row>
    <row r="1200" spans="1:17" x14ac:dyDescent="0.3">
      <c r="A1200" t="s">
        <v>3565</v>
      </c>
      <c r="B1200">
        <v>126.86669999999999</v>
      </c>
      <c r="C1200">
        <v>28.3444</v>
      </c>
      <c r="D1200">
        <v>155.21109999999999</v>
      </c>
      <c r="E1200">
        <v>98.522300000000001</v>
      </c>
      <c r="F1200">
        <v>131.19929999999999</v>
      </c>
      <c r="G1200">
        <v>17.4345</v>
      </c>
      <c r="H1200">
        <v>148.63380000000001</v>
      </c>
      <c r="I1200">
        <v>113.76479999999999</v>
      </c>
      <c r="J1200">
        <v>152.40379999999999</v>
      </c>
      <c r="K1200">
        <v>34.473599999999998</v>
      </c>
      <c r="L1200">
        <v>186.87739999999999</v>
      </c>
      <c r="M1200">
        <v>117.9302</v>
      </c>
      <c r="N1200">
        <v>124.044</v>
      </c>
      <c r="O1200">
        <v>18.122399999999999</v>
      </c>
      <c r="P1200">
        <v>142.16640000000001</v>
      </c>
      <c r="Q1200">
        <v>105.9216</v>
      </c>
    </row>
    <row r="1201" spans="1:17" x14ac:dyDescent="0.3">
      <c r="A1201" t="s">
        <v>3908</v>
      </c>
      <c r="B1201">
        <v>65.513099999999994</v>
      </c>
      <c r="C1201">
        <v>18.764399999999998</v>
      </c>
      <c r="D1201">
        <v>84.277500000000003</v>
      </c>
      <c r="E1201">
        <v>46.748699999999999</v>
      </c>
      <c r="F1201">
        <v>69.503799999999998</v>
      </c>
      <c r="G1201">
        <v>19.656400000000001</v>
      </c>
      <c r="H1201">
        <v>89.160200000000003</v>
      </c>
      <c r="I1201">
        <v>49.8474</v>
      </c>
      <c r="J1201">
        <v>77.353099999999998</v>
      </c>
      <c r="K1201">
        <v>18.916699999999999</v>
      </c>
      <c r="L1201">
        <v>96.269800000000004</v>
      </c>
      <c r="M1201">
        <v>58.436399999999999</v>
      </c>
      <c r="N1201">
        <v>74.397900000000007</v>
      </c>
      <c r="O1201">
        <v>21.704699999999999</v>
      </c>
      <c r="P1201">
        <v>96.102599999999995</v>
      </c>
      <c r="Q1201">
        <v>52.693199999999997</v>
      </c>
    </row>
    <row r="1202" spans="1:17" x14ac:dyDescent="0.3">
      <c r="A1202" t="s">
        <v>3909</v>
      </c>
      <c r="B1202">
        <v>85.109200000000001</v>
      </c>
      <c r="C1202">
        <v>0.79879999999999995</v>
      </c>
      <c r="D1202">
        <v>85.908000000000001</v>
      </c>
      <c r="E1202">
        <v>84.310400000000001</v>
      </c>
      <c r="F1202">
        <v>91.081400000000002</v>
      </c>
      <c r="G1202">
        <v>11.5839</v>
      </c>
      <c r="H1202">
        <v>102.6653</v>
      </c>
      <c r="I1202">
        <v>79.497500000000002</v>
      </c>
      <c r="J1202">
        <v>102.4075</v>
      </c>
      <c r="K1202">
        <v>19.828800000000001</v>
      </c>
      <c r="L1202">
        <v>122.2363</v>
      </c>
      <c r="M1202">
        <v>82.578699999999998</v>
      </c>
      <c r="N1202">
        <v>105.6</v>
      </c>
      <c r="O1202">
        <v>17.760000000000002</v>
      </c>
      <c r="P1202">
        <v>123.36</v>
      </c>
      <c r="Q1202">
        <v>87.84</v>
      </c>
    </row>
    <row r="1203" spans="1:17" x14ac:dyDescent="0.3">
      <c r="A1203" t="s">
        <v>3568</v>
      </c>
      <c r="B1203">
        <v>88.823099999999997</v>
      </c>
      <c r="C1203">
        <v>11.9298</v>
      </c>
      <c r="D1203">
        <v>100.7529</v>
      </c>
      <c r="E1203">
        <v>76.893299999999996</v>
      </c>
      <c r="F1203">
        <v>88.000799999999998</v>
      </c>
      <c r="G1203">
        <v>3.5314000000000001</v>
      </c>
      <c r="H1203">
        <v>91.532200000000003</v>
      </c>
      <c r="I1203">
        <v>84.469399999999993</v>
      </c>
      <c r="J1203">
        <v>95.796199999999999</v>
      </c>
      <c r="K1203">
        <v>6.2020999999999997</v>
      </c>
      <c r="L1203">
        <v>101.9983</v>
      </c>
      <c r="M1203">
        <v>89.594099999999997</v>
      </c>
      <c r="N1203">
        <v>96.941500000000005</v>
      </c>
      <c r="O1203">
        <v>3.1156999999999999</v>
      </c>
      <c r="P1203">
        <v>100.05719999999999</v>
      </c>
      <c r="Q1203">
        <v>93.825800000000001</v>
      </c>
    </row>
    <row r="1204" spans="1:17" x14ac:dyDescent="0.3">
      <c r="A1204" t="s">
        <v>3569</v>
      </c>
      <c r="B1204">
        <v>146.5</v>
      </c>
      <c r="C1204">
        <v>18.239999999999998</v>
      </c>
      <c r="D1204">
        <v>164.74</v>
      </c>
      <c r="E1204">
        <v>128.26</v>
      </c>
      <c r="F1204">
        <v>122.3412</v>
      </c>
      <c r="G1204">
        <v>16.220300000000002</v>
      </c>
      <c r="H1204">
        <v>138.5615</v>
      </c>
      <c r="I1204">
        <v>106.12090000000001</v>
      </c>
      <c r="J1204">
        <v>127.8233</v>
      </c>
      <c r="K1204">
        <v>23.0444</v>
      </c>
      <c r="L1204">
        <v>150.86770000000001</v>
      </c>
      <c r="M1204">
        <v>104.77889999999999</v>
      </c>
      <c r="N1204">
        <v>121.3171</v>
      </c>
      <c r="O1204">
        <v>21.513500000000001</v>
      </c>
      <c r="P1204">
        <v>142.8306</v>
      </c>
      <c r="Q1204">
        <v>99.803600000000003</v>
      </c>
    </row>
    <row r="1205" spans="1:17" x14ac:dyDescent="0.3">
      <c r="A1205" t="s">
        <v>3570</v>
      </c>
      <c r="B1205">
        <v>52.56</v>
      </c>
      <c r="C1205">
        <v>0.44440000000000002</v>
      </c>
      <c r="D1205">
        <v>53.004399999999997</v>
      </c>
      <c r="E1205">
        <v>52.115600000000001</v>
      </c>
      <c r="F1205">
        <v>74.945999999999998</v>
      </c>
      <c r="G1205">
        <v>32.617600000000003</v>
      </c>
      <c r="H1205">
        <v>107.56359999999999</v>
      </c>
      <c r="I1205">
        <v>42.328400000000002</v>
      </c>
      <c r="N1205">
        <v>101.56</v>
      </c>
      <c r="O1205">
        <v>46.212000000000003</v>
      </c>
      <c r="P1205">
        <v>147.77199999999999</v>
      </c>
      <c r="Q1205">
        <v>55.347999999999999</v>
      </c>
    </row>
    <row r="1206" spans="1:17" x14ac:dyDescent="0.3">
      <c r="A1206" t="s">
        <v>3571</v>
      </c>
      <c r="B1206">
        <v>105.35</v>
      </c>
      <c r="C1206">
        <v>6.0149999999999997</v>
      </c>
      <c r="D1206">
        <v>111.36499999999999</v>
      </c>
      <c r="E1206">
        <v>99.334999999999994</v>
      </c>
      <c r="F1206">
        <v>111.1592</v>
      </c>
      <c r="G1206">
        <v>5.6931000000000003</v>
      </c>
      <c r="H1206">
        <v>116.8523</v>
      </c>
      <c r="I1206">
        <v>105.4661</v>
      </c>
      <c r="J1206">
        <v>118.92</v>
      </c>
      <c r="K1206">
        <v>6.9786000000000001</v>
      </c>
      <c r="L1206">
        <v>125.8986</v>
      </c>
      <c r="M1206">
        <v>111.9414</v>
      </c>
      <c r="N1206">
        <v>125.07</v>
      </c>
      <c r="O1206">
        <v>6.5262000000000002</v>
      </c>
      <c r="P1206">
        <v>131.59620000000001</v>
      </c>
      <c r="Q1206">
        <v>118.5438</v>
      </c>
    </row>
    <row r="1207" spans="1:17" x14ac:dyDescent="0.3">
      <c r="A1207" t="s">
        <v>3572</v>
      </c>
      <c r="B1207">
        <v>44.825000000000003</v>
      </c>
      <c r="C1207">
        <v>0.625</v>
      </c>
      <c r="D1207">
        <v>45.45</v>
      </c>
      <c r="E1207">
        <v>44.2</v>
      </c>
      <c r="F1207">
        <v>47.610799999999998</v>
      </c>
      <c r="G1207">
        <v>1.2611000000000001</v>
      </c>
      <c r="H1207">
        <v>48.871899999999997</v>
      </c>
      <c r="I1207">
        <v>46.349699999999999</v>
      </c>
      <c r="J1207">
        <v>51.742899999999999</v>
      </c>
      <c r="K1207">
        <v>1.4878</v>
      </c>
      <c r="L1207">
        <v>53.230699999999999</v>
      </c>
      <c r="M1207">
        <v>50.255099999999999</v>
      </c>
      <c r="N1207">
        <v>52.68</v>
      </c>
      <c r="O1207">
        <v>0</v>
      </c>
      <c r="P1207">
        <v>52.68</v>
      </c>
      <c r="Q1207">
        <v>52.68</v>
      </c>
    </row>
    <row r="1208" spans="1:17" x14ac:dyDescent="0.3">
      <c r="A1208" t="s">
        <v>3573</v>
      </c>
      <c r="B1208">
        <v>72.915000000000006</v>
      </c>
      <c r="C1208">
        <v>0.625</v>
      </c>
      <c r="D1208">
        <v>73.540000000000006</v>
      </c>
      <c r="E1208">
        <v>72.290000000000006</v>
      </c>
      <c r="F1208">
        <v>75.760000000000005</v>
      </c>
      <c r="G1208">
        <v>1.2932999999999999</v>
      </c>
      <c r="H1208">
        <v>77.053299999999993</v>
      </c>
      <c r="I1208">
        <v>74.466700000000003</v>
      </c>
      <c r="J1208">
        <v>77.314300000000003</v>
      </c>
      <c r="K1208">
        <v>0.44080000000000003</v>
      </c>
      <c r="L1208">
        <v>77.755099999999999</v>
      </c>
      <c r="M1208">
        <v>76.873500000000007</v>
      </c>
      <c r="N1208">
        <v>77.144300000000001</v>
      </c>
      <c r="O1208">
        <v>1.4653</v>
      </c>
      <c r="P1208">
        <v>78.6096</v>
      </c>
      <c r="Q1208">
        <v>75.679000000000002</v>
      </c>
    </row>
    <row r="1209" spans="1:17" x14ac:dyDescent="0.3">
      <c r="A1209" t="s">
        <v>3946</v>
      </c>
      <c r="B1209">
        <v>131.42400000000001</v>
      </c>
      <c r="C1209">
        <v>1.7208000000000001</v>
      </c>
      <c r="D1209">
        <v>133.1448</v>
      </c>
      <c r="E1209">
        <v>129.70320000000001</v>
      </c>
      <c r="F1209">
        <v>119.3357</v>
      </c>
      <c r="G1209">
        <v>17.120799999999999</v>
      </c>
      <c r="H1209">
        <v>136.45650000000001</v>
      </c>
      <c r="I1209">
        <v>102.2149</v>
      </c>
      <c r="J1209">
        <v>105.55289999999999</v>
      </c>
      <c r="K1209">
        <v>0.56330000000000002</v>
      </c>
      <c r="L1209">
        <v>106.11620000000001</v>
      </c>
      <c r="M1209">
        <v>104.9896</v>
      </c>
      <c r="N1209">
        <v>105.06</v>
      </c>
      <c r="O1209">
        <v>0</v>
      </c>
      <c r="P1209">
        <v>105.06</v>
      </c>
      <c r="Q1209">
        <v>105.06</v>
      </c>
    </row>
    <row r="1210" spans="1:17" x14ac:dyDescent="0.3">
      <c r="A1210" t="s">
        <v>3574</v>
      </c>
      <c r="B1210">
        <v>175</v>
      </c>
      <c r="C1210">
        <v>0</v>
      </c>
      <c r="D1210">
        <v>175</v>
      </c>
      <c r="E1210">
        <v>175</v>
      </c>
      <c r="F1210">
        <v>175</v>
      </c>
      <c r="G1210">
        <v>0</v>
      </c>
      <c r="H1210">
        <v>175</v>
      </c>
      <c r="I1210">
        <v>175</v>
      </c>
      <c r="J1210">
        <v>175</v>
      </c>
      <c r="K1210">
        <v>0</v>
      </c>
      <c r="L1210">
        <v>175</v>
      </c>
      <c r="M1210">
        <v>175</v>
      </c>
      <c r="N1210">
        <v>173.8417</v>
      </c>
      <c r="O1210">
        <v>2.1236000000000002</v>
      </c>
      <c r="P1210">
        <v>175.96530000000001</v>
      </c>
      <c r="Q1210">
        <v>171.71809999999999</v>
      </c>
    </row>
    <row r="1211" spans="1:17" x14ac:dyDescent="0.3">
      <c r="A1211" t="s">
        <v>3849</v>
      </c>
      <c r="B1211">
        <v>238.86529999999999</v>
      </c>
      <c r="C1211">
        <v>132.78579999999999</v>
      </c>
      <c r="D1211">
        <v>371.65109999999999</v>
      </c>
      <c r="E1211">
        <v>106.0795</v>
      </c>
      <c r="F1211">
        <v>128.655</v>
      </c>
      <c r="G1211">
        <v>31.22</v>
      </c>
      <c r="H1211">
        <v>159.875</v>
      </c>
      <c r="I1211">
        <v>97.435000000000002</v>
      </c>
      <c r="J1211">
        <v>154.84</v>
      </c>
      <c r="K1211">
        <v>42.559100000000001</v>
      </c>
      <c r="L1211">
        <v>197.3991</v>
      </c>
      <c r="M1211">
        <v>112.2809</v>
      </c>
      <c r="N1211">
        <v>167.1865</v>
      </c>
      <c r="O1211">
        <v>52.119799999999998</v>
      </c>
      <c r="P1211">
        <v>219.30629999999999</v>
      </c>
      <c r="Q1211">
        <v>115.0667</v>
      </c>
    </row>
    <row r="1212" spans="1:17" x14ac:dyDescent="0.3">
      <c r="A1212" t="s">
        <v>3850</v>
      </c>
      <c r="B1212">
        <v>46.185600000000001</v>
      </c>
      <c r="C1212">
        <v>14.571099999999999</v>
      </c>
      <c r="D1212">
        <v>60.756700000000002</v>
      </c>
      <c r="E1212">
        <v>31.6145</v>
      </c>
      <c r="F1212">
        <v>80.446200000000005</v>
      </c>
      <c r="G1212">
        <v>60.455100000000002</v>
      </c>
      <c r="H1212">
        <v>140.90129999999999</v>
      </c>
      <c r="I1212">
        <v>19.991099999999999</v>
      </c>
      <c r="J1212">
        <v>73.866500000000002</v>
      </c>
      <c r="K1212">
        <v>52.807499999999997</v>
      </c>
      <c r="L1212">
        <v>126.67400000000001</v>
      </c>
      <c r="M1212">
        <v>21.059000000000001</v>
      </c>
      <c r="N1212">
        <v>55.395499999999998</v>
      </c>
      <c r="O1212">
        <v>20.371400000000001</v>
      </c>
      <c r="P1212">
        <v>75.766900000000007</v>
      </c>
      <c r="Q1212">
        <v>35.024099999999997</v>
      </c>
    </row>
    <row r="1213" spans="1:17" x14ac:dyDescent="0.3">
      <c r="A1213" t="s">
        <v>3851</v>
      </c>
      <c r="B1213">
        <v>309.75940000000003</v>
      </c>
      <c r="C1213">
        <v>39.667299999999997</v>
      </c>
      <c r="D1213">
        <v>349.42669999999998</v>
      </c>
      <c r="E1213">
        <v>270.09210000000002</v>
      </c>
      <c r="F1213">
        <v>356.2158</v>
      </c>
      <c r="G1213">
        <v>126.27889999999999</v>
      </c>
      <c r="H1213">
        <v>482.49470000000002</v>
      </c>
      <c r="I1213">
        <v>229.93690000000001</v>
      </c>
      <c r="J1213">
        <v>297.76369999999997</v>
      </c>
      <c r="K1213">
        <v>135.28980000000001</v>
      </c>
      <c r="L1213">
        <v>433.05349999999999</v>
      </c>
      <c r="M1213">
        <v>162.47389999999999</v>
      </c>
      <c r="N1213">
        <v>316.36880000000002</v>
      </c>
      <c r="O1213">
        <v>122.9834</v>
      </c>
      <c r="P1213">
        <v>439.35219999999998</v>
      </c>
      <c r="Q1213">
        <v>193.3854</v>
      </c>
    </row>
    <row r="1214" spans="1:17" x14ac:dyDescent="0.3">
      <c r="A1214" t="s">
        <v>3447</v>
      </c>
      <c r="B1214">
        <v>8.7622999999999998</v>
      </c>
      <c r="C1214">
        <v>0.50749999999999995</v>
      </c>
      <c r="D1214">
        <v>9.2698</v>
      </c>
      <c r="E1214">
        <v>8.2547999999999995</v>
      </c>
      <c r="F1214">
        <v>8.5538000000000007</v>
      </c>
      <c r="G1214">
        <v>3.6964000000000001</v>
      </c>
      <c r="H1214">
        <v>12.2502</v>
      </c>
      <c r="I1214">
        <v>4.8574000000000002</v>
      </c>
      <c r="J1214">
        <v>8.2807999999999993</v>
      </c>
      <c r="K1214">
        <v>2.3715000000000002</v>
      </c>
      <c r="L1214">
        <v>10.6523</v>
      </c>
      <c r="M1214">
        <v>5.9093</v>
      </c>
      <c r="N1214">
        <v>8.1245999999999992</v>
      </c>
      <c r="O1214">
        <v>1.5657000000000001</v>
      </c>
      <c r="P1214">
        <v>9.6903000000000006</v>
      </c>
      <c r="Q1214">
        <v>6.5589000000000004</v>
      </c>
    </row>
    <row r="1215" spans="1:17" x14ac:dyDescent="0.3">
      <c r="A1215" t="s">
        <v>3854</v>
      </c>
      <c r="B1215">
        <v>23.6008</v>
      </c>
      <c r="C1215">
        <v>1.8056000000000001</v>
      </c>
      <c r="D1215">
        <v>25.406400000000001</v>
      </c>
      <c r="E1215">
        <v>21.795200000000001</v>
      </c>
      <c r="F1215">
        <v>23.6615</v>
      </c>
      <c r="G1215">
        <v>4.1001000000000003</v>
      </c>
      <c r="H1215">
        <v>27.761600000000001</v>
      </c>
      <c r="I1215">
        <v>19.561399999999999</v>
      </c>
      <c r="J1215">
        <v>22.7315</v>
      </c>
      <c r="K1215">
        <v>3.3309000000000002</v>
      </c>
      <c r="L1215">
        <v>26.0624</v>
      </c>
      <c r="M1215">
        <v>19.400600000000001</v>
      </c>
      <c r="N1215">
        <v>22.767700000000001</v>
      </c>
      <c r="O1215">
        <v>2.2014</v>
      </c>
      <c r="P1215">
        <v>24.969100000000001</v>
      </c>
      <c r="Q1215">
        <v>20.566299999999998</v>
      </c>
    </row>
    <row r="1216" spans="1:17" x14ac:dyDescent="0.3">
      <c r="A1216" t="s">
        <v>3446</v>
      </c>
      <c r="B1216">
        <v>11.2477</v>
      </c>
      <c r="C1216">
        <v>0.43609999999999999</v>
      </c>
      <c r="D1216">
        <v>11.6838</v>
      </c>
      <c r="E1216">
        <v>10.8116</v>
      </c>
      <c r="F1216">
        <v>11.377700000000001</v>
      </c>
      <c r="G1216">
        <v>0.65610000000000002</v>
      </c>
      <c r="H1216">
        <v>12.033799999999999</v>
      </c>
      <c r="I1216">
        <v>10.7216</v>
      </c>
      <c r="J1216">
        <v>11.0931</v>
      </c>
      <c r="K1216">
        <v>0.1744</v>
      </c>
      <c r="L1216">
        <v>11.2675</v>
      </c>
      <c r="M1216">
        <v>10.918699999999999</v>
      </c>
      <c r="N1216">
        <v>11.1915</v>
      </c>
      <c r="O1216">
        <v>0.248</v>
      </c>
      <c r="P1216">
        <v>11.439500000000001</v>
      </c>
      <c r="Q1216">
        <v>10.9435</v>
      </c>
    </row>
    <row r="1217" spans="1:17" x14ac:dyDescent="0.3">
      <c r="A1217" t="s">
        <v>3856</v>
      </c>
      <c r="B1217">
        <v>22</v>
      </c>
      <c r="C1217">
        <v>0</v>
      </c>
      <c r="D1217">
        <v>22</v>
      </c>
      <c r="E1217">
        <v>22</v>
      </c>
      <c r="F1217">
        <v>11.892899999999999</v>
      </c>
      <c r="G1217">
        <v>4.3315999999999999</v>
      </c>
      <c r="H1217">
        <v>16.224499999999999</v>
      </c>
      <c r="I1217">
        <v>7.5613000000000001</v>
      </c>
      <c r="J1217">
        <v>10.1892</v>
      </c>
      <c r="K1217">
        <v>0.81089999999999995</v>
      </c>
      <c r="L1217">
        <v>11.0001</v>
      </c>
      <c r="M1217">
        <v>9.3782999999999994</v>
      </c>
      <c r="N1217">
        <v>10.8454</v>
      </c>
      <c r="O1217">
        <v>1.7645</v>
      </c>
      <c r="P1217">
        <v>12.6099</v>
      </c>
      <c r="Q1217">
        <v>9.0808999999999997</v>
      </c>
    </row>
    <row r="1218" spans="1:17" x14ac:dyDescent="0.3">
      <c r="A1218" t="s">
        <v>3857</v>
      </c>
      <c r="B1218">
        <v>27.6</v>
      </c>
      <c r="C1218">
        <v>0</v>
      </c>
      <c r="D1218">
        <v>27.6</v>
      </c>
      <c r="E1218">
        <v>27.6</v>
      </c>
      <c r="F1218">
        <v>24.907699999999998</v>
      </c>
      <c r="G1218">
        <v>1.2425999999999999</v>
      </c>
      <c r="H1218">
        <v>26.150300000000001</v>
      </c>
      <c r="I1218">
        <v>23.665099999999999</v>
      </c>
      <c r="J1218">
        <v>25.210799999999999</v>
      </c>
      <c r="K1218">
        <v>1.8797999999999999</v>
      </c>
      <c r="L1218">
        <v>27.090599999999998</v>
      </c>
      <c r="M1218">
        <v>23.331</v>
      </c>
      <c r="N1218">
        <v>24.3215</v>
      </c>
      <c r="O1218">
        <v>0.34079999999999999</v>
      </c>
      <c r="P1218">
        <v>24.662299999999998</v>
      </c>
      <c r="Q1218">
        <v>23.980699999999999</v>
      </c>
    </row>
    <row r="1219" spans="1:17" x14ac:dyDescent="0.3">
      <c r="A1219" t="s">
        <v>3858</v>
      </c>
      <c r="B1219">
        <v>24.84</v>
      </c>
      <c r="C1219">
        <v>0</v>
      </c>
      <c r="D1219">
        <v>24.84</v>
      </c>
      <c r="E1219">
        <v>24.84</v>
      </c>
      <c r="F1219">
        <v>21.973800000000001</v>
      </c>
      <c r="G1219">
        <v>1.6222000000000001</v>
      </c>
      <c r="H1219">
        <v>23.596</v>
      </c>
      <c r="I1219">
        <v>20.351600000000001</v>
      </c>
      <c r="J1219">
        <v>23.668500000000002</v>
      </c>
      <c r="K1219">
        <v>4.5989000000000004</v>
      </c>
      <c r="L1219">
        <v>28.267399999999999</v>
      </c>
      <c r="M1219">
        <v>19.069600000000001</v>
      </c>
      <c r="N1219">
        <v>21.285399999999999</v>
      </c>
      <c r="O1219">
        <v>0.72050000000000003</v>
      </c>
      <c r="P1219">
        <v>22.0059</v>
      </c>
      <c r="Q1219">
        <v>20.564900000000002</v>
      </c>
    </row>
    <row r="1220" spans="1:17" x14ac:dyDescent="0.3">
      <c r="A1220" t="s">
        <v>3859</v>
      </c>
      <c r="B1220">
        <v>57.506700000000002</v>
      </c>
      <c r="C1220">
        <v>0.99109999999999998</v>
      </c>
      <c r="D1220">
        <v>58.497799999999998</v>
      </c>
      <c r="E1220">
        <v>56.515599999999999</v>
      </c>
      <c r="F1220">
        <v>57.225000000000001</v>
      </c>
      <c r="G1220">
        <v>1.6375</v>
      </c>
      <c r="H1220">
        <v>58.862499999999997</v>
      </c>
      <c r="I1220">
        <v>55.587499999999999</v>
      </c>
      <c r="J1220">
        <v>49.546700000000001</v>
      </c>
      <c r="K1220">
        <v>0.43559999999999999</v>
      </c>
      <c r="L1220">
        <v>49.982300000000002</v>
      </c>
      <c r="M1220">
        <v>49.1111</v>
      </c>
      <c r="N1220">
        <v>49.213299999999997</v>
      </c>
      <c r="O1220">
        <v>4.4000000000000003E-3</v>
      </c>
      <c r="P1220">
        <v>49.217700000000001</v>
      </c>
      <c r="Q1220">
        <v>49.2089</v>
      </c>
    </row>
    <row r="1221" spans="1:17" x14ac:dyDescent="0.3">
      <c r="A1221" t="s">
        <v>3575</v>
      </c>
      <c r="B1221">
        <v>79.895700000000005</v>
      </c>
      <c r="C1221">
        <v>7.3624000000000001</v>
      </c>
      <c r="D1221">
        <v>87.258099999999999</v>
      </c>
      <c r="E1221">
        <v>72.533299999999997</v>
      </c>
      <c r="F1221">
        <v>75.693299999999994</v>
      </c>
      <c r="G1221">
        <v>1.6711</v>
      </c>
      <c r="H1221">
        <v>77.364400000000003</v>
      </c>
      <c r="I1221">
        <v>74.022199999999998</v>
      </c>
      <c r="J1221">
        <v>77.537099999999995</v>
      </c>
      <c r="K1221">
        <v>0.56820000000000004</v>
      </c>
      <c r="L1221">
        <v>78.1053</v>
      </c>
      <c r="M1221">
        <v>76.968900000000005</v>
      </c>
      <c r="N1221">
        <v>80.53</v>
      </c>
      <c r="O1221">
        <v>3.02</v>
      </c>
      <c r="P1221">
        <v>83.55</v>
      </c>
      <c r="Q1221">
        <v>77.510000000000005</v>
      </c>
    </row>
    <row r="1222" spans="1:17" x14ac:dyDescent="0.3">
      <c r="A1222" t="s">
        <v>3860</v>
      </c>
      <c r="B1222">
        <v>132.39830000000001</v>
      </c>
      <c r="C1222">
        <v>23.818300000000001</v>
      </c>
      <c r="D1222">
        <v>156.2166</v>
      </c>
      <c r="E1222">
        <v>108.58</v>
      </c>
      <c r="F1222">
        <v>187.4171</v>
      </c>
      <c r="G1222">
        <v>20.679600000000001</v>
      </c>
      <c r="H1222">
        <v>208.0967</v>
      </c>
      <c r="I1222">
        <v>166.73750000000001</v>
      </c>
      <c r="J1222">
        <v>107.44</v>
      </c>
      <c r="K1222">
        <v>27.73</v>
      </c>
      <c r="L1222">
        <v>135.16999999999999</v>
      </c>
      <c r="M1222">
        <v>79.709999999999994</v>
      </c>
    </row>
    <row r="1223" spans="1:17" x14ac:dyDescent="0.3">
      <c r="A1223" t="s">
        <v>3861</v>
      </c>
      <c r="B1223">
        <v>85.542900000000003</v>
      </c>
      <c r="C1223">
        <v>0.91839999999999999</v>
      </c>
      <c r="D1223">
        <v>86.461299999999994</v>
      </c>
      <c r="E1223">
        <v>84.624499999999998</v>
      </c>
    </row>
    <row r="1224" spans="1:17" x14ac:dyDescent="0.3">
      <c r="A1224" t="s">
        <v>3576</v>
      </c>
      <c r="B1224">
        <v>58.148499999999999</v>
      </c>
      <c r="C1224">
        <v>9.1785999999999994</v>
      </c>
      <c r="D1224">
        <v>67.327100000000002</v>
      </c>
      <c r="E1224">
        <v>48.969900000000003</v>
      </c>
      <c r="F1224">
        <v>59.574599999999997</v>
      </c>
      <c r="G1224">
        <v>8.8172999999999995</v>
      </c>
      <c r="H1224">
        <v>68.391900000000007</v>
      </c>
      <c r="I1224">
        <v>50.757300000000001</v>
      </c>
      <c r="J1224">
        <v>64.263300000000001</v>
      </c>
      <c r="K1224">
        <v>9.0874000000000006</v>
      </c>
      <c r="L1224">
        <v>73.350700000000003</v>
      </c>
      <c r="M1224">
        <v>55.175899999999999</v>
      </c>
      <c r="N1224">
        <v>68.356200000000001</v>
      </c>
      <c r="O1224">
        <v>9.6774000000000004</v>
      </c>
      <c r="P1224">
        <v>78.033600000000007</v>
      </c>
      <c r="Q1224">
        <v>58.678800000000003</v>
      </c>
    </row>
    <row r="1225" spans="1:17" x14ac:dyDescent="0.3">
      <c r="A1225" t="s">
        <v>3577</v>
      </c>
      <c r="B1225">
        <v>53.874400000000001</v>
      </c>
      <c r="C1225">
        <v>16.156300000000002</v>
      </c>
      <c r="D1225">
        <v>70.030699999999996</v>
      </c>
      <c r="E1225">
        <v>37.7181</v>
      </c>
      <c r="F1225">
        <v>59.2607</v>
      </c>
      <c r="G1225">
        <v>13.881600000000001</v>
      </c>
      <c r="H1225">
        <v>73.142300000000006</v>
      </c>
      <c r="I1225">
        <v>45.379100000000001</v>
      </c>
      <c r="J1225">
        <v>64.986500000000007</v>
      </c>
      <c r="K1225">
        <v>6.8246000000000002</v>
      </c>
      <c r="L1225">
        <v>71.811099999999996</v>
      </c>
      <c r="M1225">
        <v>58.161900000000003</v>
      </c>
      <c r="N1225">
        <v>65.719300000000004</v>
      </c>
      <c r="O1225">
        <v>9.2437000000000005</v>
      </c>
      <c r="P1225">
        <v>74.962999999999994</v>
      </c>
      <c r="Q1225">
        <v>56.4756</v>
      </c>
    </row>
    <row r="1226" spans="1:17" x14ac:dyDescent="0.3">
      <c r="A1226" t="s">
        <v>3578</v>
      </c>
      <c r="B1226">
        <v>35</v>
      </c>
      <c r="C1226">
        <v>0</v>
      </c>
      <c r="D1226">
        <v>35</v>
      </c>
      <c r="E1226">
        <v>35</v>
      </c>
      <c r="F1226">
        <v>35.777200000000001</v>
      </c>
      <c r="G1226">
        <v>5.8731</v>
      </c>
      <c r="H1226">
        <v>41.650300000000001</v>
      </c>
      <c r="I1226">
        <v>29.9041</v>
      </c>
      <c r="J1226">
        <v>32.322499999999998</v>
      </c>
      <c r="K1226">
        <v>5.5321999999999996</v>
      </c>
      <c r="L1226">
        <v>37.854700000000001</v>
      </c>
      <c r="M1226">
        <v>26.790299999999998</v>
      </c>
      <c r="N1226">
        <v>37.171500000000002</v>
      </c>
      <c r="O1226">
        <v>4.0090000000000003</v>
      </c>
      <c r="P1226">
        <v>41.180500000000002</v>
      </c>
      <c r="Q1226">
        <v>33.162500000000001</v>
      </c>
    </row>
    <row r="1227" spans="1:17" x14ac:dyDescent="0.3">
      <c r="A1227" t="s">
        <v>3579</v>
      </c>
      <c r="B1227">
        <v>54.8371</v>
      </c>
      <c r="C1227">
        <v>3.5958999999999999</v>
      </c>
      <c r="D1227">
        <v>58.433</v>
      </c>
      <c r="E1227">
        <v>51.241199999999999</v>
      </c>
      <c r="F1227">
        <v>56.503300000000003</v>
      </c>
      <c r="G1227">
        <v>1.9333</v>
      </c>
      <c r="H1227">
        <v>58.436599999999999</v>
      </c>
      <c r="I1227">
        <v>54.57</v>
      </c>
      <c r="J1227">
        <v>56.755699999999997</v>
      </c>
      <c r="K1227">
        <v>0.38200000000000001</v>
      </c>
      <c r="L1227">
        <v>57.137700000000002</v>
      </c>
      <c r="M1227">
        <v>56.373699999999999</v>
      </c>
      <c r="N1227">
        <v>61.776699999999998</v>
      </c>
      <c r="O1227">
        <v>9.1111000000000004</v>
      </c>
      <c r="P1227">
        <v>70.887799999999999</v>
      </c>
      <c r="Q1227">
        <v>52.665599999999998</v>
      </c>
    </row>
    <row r="1228" spans="1:17" x14ac:dyDescent="0.3">
      <c r="A1228" t="s">
        <v>3863</v>
      </c>
      <c r="B1228">
        <v>40.882899999999999</v>
      </c>
      <c r="C1228">
        <v>0.91839999999999999</v>
      </c>
      <c r="D1228">
        <v>41.801299999999998</v>
      </c>
      <c r="E1228">
        <v>39.964500000000001</v>
      </c>
      <c r="F1228">
        <v>43.4</v>
      </c>
      <c r="G1228">
        <v>1.2133</v>
      </c>
      <c r="H1228">
        <v>44.613300000000002</v>
      </c>
      <c r="I1228">
        <v>42.186700000000002</v>
      </c>
      <c r="J1228">
        <v>44.734299999999998</v>
      </c>
      <c r="K1228">
        <v>0.4163</v>
      </c>
      <c r="L1228">
        <v>45.150599999999997</v>
      </c>
      <c r="M1228">
        <v>44.317999999999998</v>
      </c>
      <c r="N1228">
        <v>44.37</v>
      </c>
      <c r="O1228">
        <v>0</v>
      </c>
      <c r="P1228">
        <v>44.37</v>
      </c>
      <c r="Q1228">
        <v>44.37</v>
      </c>
    </row>
    <row r="1229" spans="1:17" x14ac:dyDescent="0.3">
      <c r="A1229" t="s">
        <v>3864</v>
      </c>
      <c r="B1229">
        <v>49.4392</v>
      </c>
      <c r="C1229">
        <v>0.79879999999999995</v>
      </c>
      <c r="D1229">
        <v>50.238</v>
      </c>
      <c r="E1229">
        <v>48.6404</v>
      </c>
      <c r="F1229">
        <v>44.343800000000002</v>
      </c>
      <c r="G1229">
        <v>7.3512000000000004</v>
      </c>
      <c r="H1229">
        <v>51.695</v>
      </c>
      <c r="I1229">
        <v>36.992600000000003</v>
      </c>
      <c r="J1229">
        <v>36.636200000000002</v>
      </c>
      <c r="K1229">
        <v>0.4672</v>
      </c>
      <c r="L1229">
        <v>37.103400000000001</v>
      </c>
      <c r="M1229">
        <v>36.168999999999997</v>
      </c>
      <c r="N1229">
        <v>41.948599999999999</v>
      </c>
      <c r="O1229">
        <v>8.0867000000000004</v>
      </c>
      <c r="P1229">
        <v>50.035299999999999</v>
      </c>
      <c r="Q1229">
        <v>33.861899999999999</v>
      </c>
    </row>
    <row r="1230" spans="1:17" x14ac:dyDescent="0.3">
      <c r="A1230" t="s">
        <v>4492</v>
      </c>
      <c r="B1230">
        <v>26.5457</v>
      </c>
      <c r="C1230">
        <v>1.3249</v>
      </c>
      <c r="D1230">
        <v>27.8706</v>
      </c>
      <c r="E1230">
        <v>25.220800000000001</v>
      </c>
      <c r="F1230">
        <v>27.1067</v>
      </c>
      <c r="G1230">
        <v>0.2089</v>
      </c>
      <c r="H1230">
        <v>27.3156</v>
      </c>
      <c r="I1230">
        <v>26.8978</v>
      </c>
      <c r="J1230">
        <v>27.355699999999999</v>
      </c>
      <c r="K1230">
        <v>7.3499999999999996E-2</v>
      </c>
      <c r="L1230">
        <v>27.429200000000002</v>
      </c>
      <c r="M1230">
        <v>27.2822</v>
      </c>
      <c r="N1230">
        <v>27.27</v>
      </c>
      <c r="O1230">
        <v>0</v>
      </c>
      <c r="P1230">
        <v>27.27</v>
      </c>
      <c r="Q1230">
        <v>27.27</v>
      </c>
    </row>
    <row r="1231" spans="1:17" x14ac:dyDescent="0.3">
      <c r="A1231" t="s">
        <v>3866</v>
      </c>
      <c r="B1231">
        <v>79.636200000000002</v>
      </c>
      <c r="C1231">
        <v>11.389799999999999</v>
      </c>
      <c r="D1231">
        <v>91.025999999999996</v>
      </c>
      <c r="E1231">
        <v>68.246399999999994</v>
      </c>
      <c r="F1231">
        <v>79.533799999999999</v>
      </c>
      <c r="G1231">
        <v>0.25040000000000001</v>
      </c>
      <c r="H1231">
        <v>79.784199999999998</v>
      </c>
      <c r="I1231">
        <v>79.2834</v>
      </c>
      <c r="J1231">
        <v>79.800799999999995</v>
      </c>
      <c r="K1231">
        <v>0.13919999999999999</v>
      </c>
      <c r="L1231">
        <v>79.94</v>
      </c>
      <c r="M1231">
        <v>79.661600000000007</v>
      </c>
      <c r="N1231">
        <v>80.319199999999995</v>
      </c>
      <c r="O1231">
        <v>1.0296000000000001</v>
      </c>
      <c r="P1231">
        <v>81.348799999999997</v>
      </c>
      <c r="Q1231">
        <v>79.289599999999993</v>
      </c>
    </row>
    <row r="1232" spans="1:17" x14ac:dyDescent="0.3">
      <c r="A1232" t="s">
        <v>4371</v>
      </c>
      <c r="B1232">
        <v>44.155000000000001</v>
      </c>
      <c r="C1232">
        <v>2.2000000000000002</v>
      </c>
      <c r="D1232">
        <v>46.354999999999997</v>
      </c>
      <c r="E1232">
        <v>41.954999999999998</v>
      </c>
      <c r="F1232">
        <v>50.2971</v>
      </c>
      <c r="G1232">
        <v>1.4718</v>
      </c>
      <c r="H1232">
        <v>51.768900000000002</v>
      </c>
      <c r="I1232">
        <v>48.825299999999999</v>
      </c>
      <c r="J1232">
        <v>51.242899999999999</v>
      </c>
      <c r="K1232">
        <v>0.49469999999999997</v>
      </c>
      <c r="L1232">
        <v>51.7376</v>
      </c>
      <c r="M1232">
        <v>50.748199999999997</v>
      </c>
      <c r="N1232">
        <v>52.698300000000003</v>
      </c>
      <c r="O1232">
        <v>1.6416999999999999</v>
      </c>
      <c r="P1232">
        <v>54.34</v>
      </c>
      <c r="Q1232">
        <v>51.056600000000003</v>
      </c>
    </row>
    <row r="1233" spans="1:17" x14ac:dyDescent="0.3">
      <c r="A1233" t="s">
        <v>3868</v>
      </c>
      <c r="B1233">
        <v>41.326700000000002</v>
      </c>
      <c r="C1233">
        <v>4.2178000000000004</v>
      </c>
      <c r="D1233">
        <v>45.544499999999999</v>
      </c>
      <c r="E1233">
        <v>37.108899999999998</v>
      </c>
      <c r="F1233">
        <v>36.307499999999997</v>
      </c>
      <c r="G1233">
        <v>1.1512</v>
      </c>
      <c r="H1233">
        <v>37.4587</v>
      </c>
      <c r="I1233">
        <v>35.156300000000002</v>
      </c>
      <c r="J1233">
        <v>37.976700000000001</v>
      </c>
      <c r="K1233">
        <v>0.42220000000000002</v>
      </c>
      <c r="L1233">
        <v>38.398899999999998</v>
      </c>
      <c r="M1233">
        <v>37.554499999999997</v>
      </c>
      <c r="N1233">
        <v>40.15</v>
      </c>
      <c r="O1233">
        <v>3.32</v>
      </c>
      <c r="P1233">
        <v>43.47</v>
      </c>
      <c r="Q1233">
        <v>36.83</v>
      </c>
    </row>
    <row r="1234" spans="1:17" x14ac:dyDescent="0.3">
      <c r="A1234" t="s">
        <v>4478</v>
      </c>
      <c r="B1234">
        <v>99.485699999999994</v>
      </c>
      <c r="C1234">
        <v>23.7151</v>
      </c>
      <c r="D1234">
        <v>123.2008</v>
      </c>
      <c r="E1234">
        <v>75.770600000000002</v>
      </c>
      <c r="F1234">
        <v>102.8638</v>
      </c>
      <c r="G1234">
        <v>19.972200000000001</v>
      </c>
      <c r="H1234">
        <v>122.836</v>
      </c>
      <c r="I1234">
        <v>82.891599999999997</v>
      </c>
      <c r="J1234">
        <v>133.7867</v>
      </c>
      <c r="K1234">
        <v>31.1844</v>
      </c>
      <c r="L1234">
        <v>164.97110000000001</v>
      </c>
      <c r="M1234">
        <v>102.6023</v>
      </c>
      <c r="N1234">
        <v>114.3886</v>
      </c>
      <c r="O1234">
        <v>34.158000000000001</v>
      </c>
      <c r="P1234">
        <v>148.54660000000001</v>
      </c>
      <c r="Q1234">
        <v>80.230599999999995</v>
      </c>
    </row>
    <row r="1235" spans="1:17" x14ac:dyDescent="0.3">
      <c r="A1235" t="s">
        <v>3870</v>
      </c>
      <c r="B1235">
        <v>86.796899999999994</v>
      </c>
      <c r="C1235">
        <v>1.9403999999999999</v>
      </c>
      <c r="D1235">
        <v>88.737300000000005</v>
      </c>
      <c r="E1235">
        <v>84.856499999999997</v>
      </c>
      <c r="F1235">
        <v>89.593100000000007</v>
      </c>
      <c r="G1235">
        <v>4.3975999999999997</v>
      </c>
      <c r="H1235">
        <v>93.990700000000004</v>
      </c>
      <c r="I1235">
        <v>85.195499999999996</v>
      </c>
      <c r="J1235">
        <v>94.793300000000002</v>
      </c>
      <c r="K1235">
        <v>0.45929999999999999</v>
      </c>
      <c r="L1235">
        <v>95.252600000000001</v>
      </c>
      <c r="M1235">
        <v>94.334000000000003</v>
      </c>
      <c r="N1235">
        <v>94.426900000000003</v>
      </c>
      <c r="O1235">
        <v>8.6599999999999996E-2</v>
      </c>
      <c r="P1235">
        <v>94.513499999999993</v>
      </c>
      <c r="Q1235">
        <v>94.340299999999999</v>
      </c>
    </row>
    <row r="1236" spans="1:17" x14ac:dyDescent="0.3">
      <c r="A1236" t="s">
        <v>3871</v>
      </c>
      <c r="B1236">
        <v>126.3946</v>
      </c>
      <c r="C1236">
        <v>1.7657</v>
      </c>
      <c r="D1236">
        <v>128.16030000000001</v>
      </c>
      <c r="E1236">
        <v>124.6289</v>
      </c>
      <c r="F1236">
        <v>131.3631</v>
      </c>
      <c r="G1236">
        <v>5.7272999999999996</v>
      </c>
      <c r="H1236">
        <v>137.09039999999999</v>
      </c>
      <c r="I1236">
        <v>125.6358</v>
      </c>
      <c r="J1236">
        <v>140.23150000000001</v>
      </c>
      <c r="K1236">
        <v>0.47220000000000001</v>
      </c>
      <c r="L1236">
        <v>140.7037</v>
      </c>
      <c r="M1236">
        <v>139.7593</v>
      </c>
      <c r="N1236">
        <v>139.37</v>
      </c>
      <c r="O1236">
        <v>0.6462</v>
      </c>
      <c r="P1236">
        <v>140.0162</v>
      </c>
      <c r="Q1236">
        <v>138.72380000000001</v>
      </c>
    </row>
    <row r="1237" spans="1:17" x14ac:dyDescent="0.3">
      <c r="A1237" t="s">
        <v>4702</v>
      </c>
      <c r="F1237">
        <v>35</v>
      </c>
      <c r="G1237">
        <v>0</v>
      </c>
      <c r="H1237">
        <v>35</v>
      </c>
      <c r="I1237">
        <v>35</v>
      </c>
      <c r="J1237">
        <v>35</v>
      </c>
      <c r="K1237">
        <v>0</v>
      </c>
      <c r="L1237">
        <v>35</v>
      </c>
      <c r="M1237">
        <v>35</v>
      </c>
    </row>
    <row r="1238" spans="1:17" x14ac:dyDescent="0.3">
      <c r="A1238" t="s">
        <v>4100</v>
      </c>
      <c r="B1238">
        <v>47.700800000000001</v>
      </c>
      <c r="C1238">
        <v>4.3349000000000002</v>
      </c>
      <c r="D1238">
        <v>52.035699999999999</v>
      </c>
      <c r="E1238">
        <v>43.365900000000003</v>
      </c>
      <c r="F1238">
        <v>50.813800000000001</v>
      </c>
      <c r="G1238">
        <v>4.8167</v>
      </c>
      <c r="H1238">
        <v>55.630499999999998</v>
      </c>
      <c r="I1238">
        <v>45.997100000000003</v>
      </c>
      <c r="J1238">
        <v>57.528500000000001</v>
      </c>
      <c r="K1238">
        <v>8.2129999999999992</v>
      </c>
      <c r="L1238">
        <v>65.741500000000002</v>
      </c>
      <c r="M1238">
        <v>49.3155</v>
      </c>
      <c r="N1238">
        <v>64.0762</v>
      </c>
      <c r="O1238">
        <v>11.514699999999999</v>
      </c>
      <c r="P1238">
        <v>75.590900000000005</v>
      </c>
      <c r="Q1238">
        <v>52.561500000000002</v>
      </c>
    </row>
    <row r="1239" spans="1:17" x14ac:dyDescent="0.3">
      <c r="A1239" t="s">
        <v>3580</v>
      </c>
      <c r="B1239">
        <v>118.45</v>
      </c>
      <c r="C1239">
        <v>0</v>
      </c>
      <c r="D1239">
        <v>118.45</v>
      </c>
      <c r="E1239">
        <v>118.45</v>
      </c>
      <c r="F1239">
        <v>119.2633</v>
      </c>
      <c r="G1239">
        <v>1.0844</v>
      </c>
      <c r="H1239">
        <v>120.3477</v>
      </c>
      <c r="I1239">
        <v>118.1789</v>
      </c>
      <c r="J1239">
        <v>120.6367</v>
      </c>
      <c r="K1239">
        <v>0.33779999999999999</v>
      </c>
      <c r="L1239">
        <v>120.97450000000001</v>
      </c>
      <c r="M1239">
        <v>120.2989</v>
      </c>
      <c r="N1239">
        <v>122.5275</v>
      </c>
      <c r="O1239">
        <v>3.5962000000000001</v>
      </c>
      <c r="P1239">
        <v>126.1237</v>
      </c>
      <c r="Q1239">
        <v>118.93129999999999</v>
      </c>
    </row>
    <row r="1240" spans="1:17" x14ac:dyDescent="0.3">
      <c r="A1240" t="s">
        <v>3873</v>
      </c>
      <c r="B1240">
        <v>528.18330000000003</v>
      </c>
      <c r="C1240">
        <v>29.378900000000002</v>
      </c>
      <c r="D1240">
        <v>557.56219999999996</v>
      </c>
      <c r="E1240">
        <v>498.80439999999999</v>
      </c>
      <c r="F1240">
        <v>502.73079999999999</v>
      </c>
      <c r="G1240">
        <v>7.5643000000000002</v>
      </c>
      <c r="H1240">
        <v>510.29509999999999</v>
      </c>
      <c r="I1240">
        <v>495.16649999999998</v>
      </c>
      <c r="J1240">
        <v>468.79469999999998</v>
      </c>
      <c r="K1240">
        <v>56.672600000000003</v>
      </c>
      <c r="L1240">
        <v>525.46730000000002</v>
      </c>
      <c r="M1240">
        <v>412.12209999999999</v>
      </c>
      <c r="N1240">
        <v>501.11829999999998</v>
      </c>
      <c r="O1240">
        <v>4.4519000000000002</v>
      </c>
      <c r="P1240">
        <v>505.5702</v>
      </c>
      <c r="Q1240">
        <v>496.66640000000001</v>
      </c>
    </row>
    <row r="1241" spans="1:17" x14ac:dyDescent="0.3">
      <c r="A1241" t="s">
        <v>3874</v>
      </c>
      <c r="B1241">
        <v>84.849199999999996</v>
      </c>
      <c r="C1241">
        <v>0.79879999999999995</v>
      </c>
      <c r="D1241">
        <v>85.647999999999996</v>
      </c>
      <c r="E1241">
        <v>84.050399999999996</v>
      </c>
      <c r="F1241">
        <v>93.45</v>
      </c>
      <c r="G1241">
        <v>2.0922999999999998</v>
      </c>
      <c r="H1241">
        <v>95.542299999999997</v>
      </c>
      <c r="I1241">
        <v>91.357699999999994</v>
      </c>
      <c r="J1241">
        <v>95.432299999999998</v>
      </c>
      <c r="K1241">
        <v>0.68089999999999995</v>
      </c>
      <c r="L1241">
        <v>96.113200000000006</v>
      </c>
      <c r="M1241">
        <v>94.751400000000004</v>
      </c>
      <c r="N1241">
        <v>94.8</v>
      </c>
      <c r="O1241">
        <v>0</v>
      </c>
      <c r="P1241">
        <v>94.8</v>
      </c>
      <c r="Q1241">
        <v>94.8</v>
      </c>
    </row>
    <row r="1242" spans="1:17" x14ac:dyDescent="0.3">
      <c r="A1242" t="s">
        <v>3875</v>
      </c>
      <c r="B1242">
        <v>73.844300000000004</v>
      </c>
      <c r="C1242">
        <v>22.6814</v>
      </c>
      <c r="D1242">
        <v>96.525700000000001</v>
      </c>
      <c r="E1242">
        <v>51.1629</v>
      </c>
      <c r="F1242">
        <v>87.88</v>
      </c>
      <c r="G1242">
        <v>17.6814</v>
      </c>
      <c r="H1242">
        <v>105.56140000000001</v>
      </c>
      <c r="I1242">
        <v>70.198599999999999</v>
      </c>
      <c r="J1242">
        <v>94.660799999999995</v>
      </c>
      <c r="K1242">
        <v>27.885200000000001</v>
      </c>
      <c r="L1242">
        <v>122.54600000000001</v>
      </c>
      <c r="M1242">
        <v>66.775599999999997</v>
      </c>
      <c r="N1242">
        <v>104.5823</v>
      </c>
      <c r="O1242">
        <v>40.448300000000003</v>
      </c>
      <c r="P1242">
        <v>145.03059999999999</v>
      </c>
      <c r="Q1242">
        <v>64.134</v>
      </c>
    </row>
    <row r="1243" spans="1:17" x14ac:dyDescent="0.3">
      <c r="A1243" t="s">
        <v>3876</v>
      </c>
      <c r="B1243">
        <v>73.91</v>
      </c>
      <c r="C1243">
        <v>0.69230000000000003</v>
      </c>
      <c r="D1243">
        <v>74.6023</v>
      </c>
      <c r="E1243">
        <v>73.217699999999994</v>
      </c>
      <c r="F1243">
        <v>80.739999999999995</v>
      </c>
      <c r="G1243">
        <v>2.8662000000000001</v>
      </c>
      <c r="H1243">
        <v>83.606200000000001</v>
      </c>
      <c r="I1243">
        <v>77.873800000000003</v>
      </c>
      <c r="J1243">
        <v>86.866200000000006</v>
      </c>
      <c r="K1243">
        <v>3.2393000000000001</v>
      </c>
      <c r="L1243">
        <v>90.105500000000006</v>
      </c>
      <c r="M1243">
        <v>83.626900000000006</v>
      </c>
      <c r="N1243">
        <v>96.553100000000001</v>
      </c>
      <c r="O1243">
        <v>2.4504000000000001</v>
      </c>
      <c r="P1243">
        <v>99.003500000000003</v>
      </c>
      <c r="Q1243">
        <v>94.102699999999999</v>
      </c>
    </row>
    <row r="1244" spans="1:17" x14ac:dyDescent="0.3">
      <c r="A1244" t="s">
        <v>3400</v>
      </c>
      <c r="B1244">
        <v>75.352900000000005</v>
      </c>
      <c r="C1244">
        <v>0.91839999999999999</v>
      </c>
      <c r="D1244">
        <v>76.271299999999997</v>
      </c>
      <c r="E1244">
        <v>74.4345</v>
      </c>
      <c r="F1244">
        <v>101.5714</v>
      </c>
      <c r="G1244">
        <v>38.951000000000001</v>
      </c>
      <c r="H1244">
        <v>140.5224</v>
      </c>
      <c r="I1244">
        <v>62.620399999999997</v>
      </c>
      <c r="J1244">
        <v>79.545699999999997</v>
      </c>
      <c r="K1244">
        <v>0.4506</v>
      </c>
      <c r="L1244">
        <v>79.996300000000005</v>
      </c>
      <c r="M1244">
        <v>79.095100000000002</v>
      </c>
      <c r="N1244">
        <v>81.163300000000007</v>
      </c>
      <c r="O1244">
        <v>2.8578000000000001</v>
      </c>
      <c r="P1244">
        <v>84.021100000000004</v>
      </c>
      <c r="Q1244">
        <v>78.305499999999995</v>
      </c>
    </row>
    <row r="1245" spans="1:17" x14ac:dyDescent="0.3">
      <c r="A1245" t="s">
        <v>3877</v>
      </c>
      <c r="B1245">
        <v>83.219200000000001</v>
      </c>
      <c r="C1245">
        <v>6.0994000000000002</v>
      </c>
      <c r="D1245">
        <v>89.318600000000004</v>
      </c>
      <c r="E1245">
        <v>77.119799999999998</v>
      </c>
      <c r="F1245">
        <v>84.003799999999998</v>
      </c>
      <c r="G1245">
        <v>0.36449999999999999</v>
      </c>
      <c r="H1245">
        <v>84.368300000000005</v>
      </c>
      <c r="I1245">
        <v>83.639300000000006</v>
      </c>
      <c r="J1245">
        <v>83.066900000000004</v>
      </c>
      <c r="K1245">
        <v>0.42749999999999999</v>
      </c>
      <c r="L1245">
        <v>83.494399999999999</v>
      </c>
      <c r="M1245">
        <v>82.639399999999995</v>
      </c>
      <c r="N1245">
        <v>73.300799999999995</v>
      </c>
      <c r="O1245">
        <v>10.0899</v>
      </c>
      <c r="P1245">
        <v>83.390699999999995</v>
      </c>
      <c r="Q1245">
        <v>63.210900000000002</v>
      </c>
    </row>
    <row r="1246" spans="1:17" x14ac:dyDescent="0.3">
      <c r="A1246" t="s">
        <v>3878</v>
      </c>
      <c r="B1246">
        <v>145.4</v>
      </c>
      <c r="C1246">
        <v>26.024999999999999</v>
      </c>
      <c r="D1246">
        <v>171.42500000000001</v>
      </c>
      <c r="E1246">
        <v>119.375</v>
      </c>
      <c r="F1246">
        <v>168.23</v>
      </c>
      <c r="G1246">
        <v>29.073799999999999</v>
      </c>
      <c r="H1246">
        <v>197.3038</v>
      </c>
      <c r="I1246">
        <v>139.15620000000001</v>
      </c>
      <c r="J1246">
        <v>164.30789999999999</v>
      </c>
      <c r="K1246">
        <v>28.187899999999999</v>
      </c>
      <c r="L1246">
        <v>192.4958</v>
      </c>
      <c r="M1246">
        <v>136.12</v>
      </c>
      <c r="N1246">
        <v>151.46770000000001</v>
      </c>
      <c r="O1246">
        <v>27.680900000000001</v>
      </c>
      <c r="P1246">
        <v>179.14859999999999</v>
      </c>
      <c r="Q1246">
        <v>123.7868</v>
      </c>
    </row>
    <row r="1247" spans="1:17" x14ac:dyDescent="0.3">
      <c r="A1247" t="s">
        <v>3879</v>
      </c>
      <c r="B1247">
        <v>127.3929</v>
      </c>
      <c r="C1247">
        <v>0.91839999999999999</v>
      </c>
      <c r="D1247">
        <v>128.31129999999999</v>
      </c>
      <c r="E1247">
        <v>126.47450000000001</v>
      </c>
      <c r="F1247">
        <v>136.1217</v>
      </c>
      <c r="G1247">
        <v>5.4082999999999997</v>
      </c>
      <c r="H1247">
        <v>141.53</v>
      </c>
      <c r="I1247">
        <v>130.71340000000001</v>
      </c>
      <c r="J1247">
        <v>142.22710000000001</v>
      </c>
      <c r="K1247">
        <v>0.52900000000000003</v>
      </c>
      <c r="L1247">
        <v>142.7561</v>
      </c>
      <c r="M1247">
        <v>141.69810000000001</v>
      </c>
      <c r="N1247">
        <v>141.61000000000001</v>
      </c>
      <c r="O1247">
        <v>0</v>
      </c>
      <c r="P1247">
        <v>141.61000000000001</v>
      </c>
      <c r="Q1247">
        <v>141.61000000000001</v>
      </c>
    </row>
    <row r="1248" spans="1:17" x14ac:dyDescent="0.3">
      <c r="A1248" t="s">
        <v>3406</v>
      </c>
      <c r="B1248">
        <v>72.135400000000004</v>
      </c>
      <c r="C1248">
        <v>31.482800000000001</v>
      </c>
      <c r="D1248">
        <v>103.6182</v>
      </c>
      <c r="E1248">
        <v>40.6526</v>
      </c>
      <c r="F1248">
        <v>60.895400000000002</v>
      </c>
      <c r="G1248">
        <v>12.9175</v>
      </c>
      <c r="H1248">
        <v>73.812899999999999</v>
      </c>
      <c r="I1248">
        <v>47.977899999999998</v>
      </c>
      <c r="J1248">
        <v>67.430000000000007</v>
      </c>
      <c r="K1248">
        <v>16.735399999999998</v>
      </c>
      <c r="L1248">
        <v>84.165400000000005</v>
      </c>
      <c r="M1248">
        <v>50.694600000000001</v>
      </c>
      <c r="N1248">
        <v>56.144199999999998</v>
      </c>
      <c r="O1248">
        <v>14.139900000000001</v>
      </c>
      <c r="P1248">
        <v>70.284099999999995</v>
      </c>
      <c r="Q1248">
        <v>42.004300000000001</v>
      </c>
    </row>
    <row r="1249" spans="1:17" x14ac:dyDescent="0.3">
      <c r="A1249" t="s">
        <v>4374</v>
      </c>
      <c r="B1249">
        <v>90.116699999999994</v>
      </c>
      <c r="C1249">
        <v>2.1610999999999998</v>
      </c>
      <c r="D1249">
        <v>92.277799999999999</v>
      </c>
      <c r="E1249">
        <v>87.955600000000004</v>
      </c>
      <c r="F1249">
        <v>107.5762</v>
      </c>
      <c r="G1249">
        <v>4.1893000000000002</v>
      </c>
      <c r="H1249">
        <v>111.7655</v>
      </c>
      <c r="I1249">
        <v>103.3869</v>
      </c>
      <c r="J1249">
        <v>112.125</v>
      </c>
      <c r="K1249">
        <v>0.51500000000000001</v>
      </c>
      <c r="L1249">
        <v>112.64</v>
      </c>
      <c r="M1249">
        <v>111.61</v>
      </c>
      <c r="N1249">
        <v>111.61</v>
      </c>
      <c r="O1249">
        <v>0</v>
      </c>
      <c r="P1249">
        <v>111.61</v>
      </c>
      <c r="Q1249">
        <v>111.61</v>
      </c>
    </row>
    <row r="1250" spans="1:17" x14ac:dyDescent="0.3">
      <c r="A1250" t="s">
        <v>4631</v>
      </c>
      <c r="B1250">
        <v>50.1633</v>
      </c>
      <c r="C1250">
        <v>10.1089</v>
      </c>
      <c r="D1250">
        <v>60.272199999999998</v>
      </c>
      <c r="E1250">
        <v>40.054400000000001</v>
      </c>
      <c r="F1250">
        <v>71.496700000000004</v>
      </c>
      <c r="G1250">
        <v>16.835599999999999</v>
      </c>
      <c r="H1250">
        <v>88.332300000000004</v>
      </c>
      <c r="I1250">
        <v>54.661099999999998</v>
      </c>
      <c r="J1250">
        <v>62.09</v>
      </c>
      <c r="K1250">
        <v>0.49330000000000002</v>
      </c>
      <c r="L1250">
        <v>62.583300000000001</v>
      </c>
      <c r="M1250">
        <v>61.596699999999998</v>
      </c>
      <c r="N1250">
        <v>63.8</v>
      </c>
      <c r="O1250">
        <v>2.4500000000000002</v>
      </c>
      <c r="P1250">
        <v>66.25</v>
      </c>
      <c r="Q1250">
        <v>61.35</v>
      </c>
    </row>
    <row r="1251" spans="1:17" x14ac:dyDescent="0.3">
      <c r="A1251" t="s">
        <v>3881</v>
      </c>
      <c r="B1251">
        <v>143.14850000000001</v>
      </c>
      <c r="C1251">
        <v>4.5053000000000001</v>
      </c>
      <c r="D1251">
        <v>147.65379999999999</v>
      </c>
      <c r="E1251">
        <v>138.64320000000001</v>
      </c>
      <c r="F1251">
        <v>144.79310000000001</v>
      </c>
      <c r="G1251">
        <v>4.4185999999999996</v>
      </c>
      <c r="H1251">
        <v>149.21170000000001</v>
      </c>
      <c r="I1251">
        <v>140.37450000000001</v>
      </c>
      <c r="J1251">
        <v>159.1123</v>
      </c>
      <c r="K1251">
        <v>5.7647000000000004</v>
      </c>
      <c r="L1251">
        <v>164.87700000000001</v>
      </c>
      <c r="M1251">
        <v>153.3476</v>
      </c>
      <c r="N1251">
        <v>173.8485</v>
      </c>
      <c r="O1251">
        <v>17.939599999999999</v>
      </c>
      <c r="P1251">
        <v>191.78809999999999</v>
      </c>
      <c r="Q1251">
        <v>155.90889999999999</v>
      </c>
    </row>
    <row r="1252" spans="1:17" x14ac:dyDescent="0.3">
      <c r="A1252" t="s">
        <v>3583</v>
      </c>
      <c r="B1252">
        <v>323.19619999999998</v>
      </c>
      <c r="C1252">
        <v>17.302399999999999</v>
      </c>
      <c r="D1252">
        <v>340.49860000000001</v>
      </c>
      <c r="E1252">
        <v>305.8938</v>
      </c>
      <c r="F1252">
        <v>338.57619999999997</v>
      </c>
      <c r="G1252">
        <v>16.136800000000001</v>
      </c>
      <c r="H1252">
        <v>354.71300000000002</v>
      </c>
      <c r="I1252">
        <v>322.43939999999998</v>
      </c>
      <c r="J1252">
        <v>330.7346</v>
      </c>
      <c r="K1252">
        <v>13.022500000000001</v>
      </c>
      <c r="L1252">
        <v>343.75709999999998</v>
      </c>
      <c r="M1252">
        <v>317.71210000000002</v>
      </c>
      <c r="N1252">
        <v>318.53140000000002</v>
      </c>
      <c r="O1252">
        <v>39.168799999999997</v>
      </c>
      <c r="P1252">
        <v>357.7002</v>
      </c>
      <c r="Q1252">
        <v>279.36259999999999</v>
      </c>
    </row>
    <row r="1253" spans="1:17" x14ac:dyDescent="0.3">
      <c r="A1253" t="s">
        <v>3882</v>
      </c>
      <c r="B1253">
        <v>175.5446</v>
      </c>
      <c r="C1253">
        <v>7.0103999999999997</v>
      </c>
      <c r="D1253">
        <v>182.55500000000001</v>
      </c>
      <c r="E1253">
        <v>168.5342</v>
      </c>
      <c r="F1253">
        <v>194.05770000000001</v>
      </c>
      <c r="G1253">
        <v>3.1063999999999998</v>
      </c>
      <c r="H1253">
        <v>197.16409999999999</v>
      </c>
      <c r="I1253">
        <v>190.9513</v>
      </c>
      <c r="J1253">
        <v>182.43</v>
      </c>
      <c r="K1253">
        <v>0.1938</v>
      </c>
      <c r="L1253">
        <v>182.62379999999999</v>
      </c>
      <c r="M1253">
        <v>182.2362</v>
      </c>
      <c r="N1253">
        <v>171.70429999999999</v>
      </c>
      <c r="O1253">
        <v>19.529199999999999</v>
      </c>
      <c r="P1253">
        <v>191.23349999999999</v>
      </c>
      <c r="Q1253">
        <v>152.17509999999999</v>
      </c>
    </row>
    <row r="1254" spans="1:17" x14ac:dyDescent="0.3">
      <c r="A1254" t="s">
        <v>3883</v>
      </c>
      <c r="B1254">
        <v>63.524999999999999</v>
      </c>
      <c r="C1254">
        <v>8.9738000000000007</v>
      </c>
      <c r="D1254">
        <v>72.498800000000003</v>
      </c>
      <c r="E1254">
        <v>54.551200000000001</v>
      </c>
      <c r="F1254">
        <v>73.911699999999996</v>
      </c>
      <c r="G1254">
        <v>3.6516999999999999</v>
      </c>
      <c r="H1254">
        <v>77.563400000000001</v>
      </c>
      <c r="I1254">
        <v>70.260000000000005</v>
      </c>
      <c r="J1254">
        <v>71.774299999999997</v>
      </c>
      <c r="K1254">
        <v>2.1705999999999999</v>
      </c>
      <c r="L1254">
        <v>73.944900000000004</v>
      </c>
      <c r="M1254">
        <v>69.603700000000003</v>
      </c>
      <c r="N1254">
        <v>71</v>
      </c>
      <c r="O1254">
        <v>0</v>
      </c>
      <c r="P1254">
        <v>71</v>
      </c>
      <c r="Q1254">
        <v>71</v>
      </c>
    </row>
    <row r="1255" spans="1:17" x14ac:dyDescent="0.3">
      <c r="A1255" t="s">
        <v>3584</v>
      </c>
      <c r="B1255">
        <v>287.7362</v>
      </c>
      <c r="C1255">
        <v>7.1498999999999997</v>
      </c>
      <c r="D1255">
        <v>294.8861</v>
      </c>
      <c r="E1255">
        <v>280.58629999999999</v>
      </c>
      <c r="F1255">
        <v>296.36380000000003</v>
      </c>
      <c r="G1255">
        <v>2.4169999999999998</v>
      </c>
      <c r="H1255">
        <v>298.7808</v>
      </c>
      <c r="I1255">
        <v>293.9468</v>
      </c>
      <c r="J1255">
        <v>308.80309999999997</v>
      </c>
      <c r="K1255">
        <v>0.41249999999999998</v>
      </c>
      <c r="L1255">
        <v>309.21559999999999</v>
      </c>
      <c r="M1255">
        <v>308.39060000000001</v>
      </c>
      <c r="N1255">
        <v>292.14690000000002</v>
      </c>
      <c r="O1255">
        <v>10.8032</v>
      </c>
      <c r="P1255">
        <v>302.95010000000002</v>
      </c>
      <c r="Q1255">
        <v>281.34370000000001</v>
      </c>
    </row>
    <row r="1256" spans="1:17" x14ac:dyDescent="0.3">
      <c r="A1256" t="s">
        <v>3884</v>
      </c>
      <c r="B1256">
        <v>115.5638</v>
      </c>
      <c r="C1256">
        <v>0.76690000000000003</v>
      </c>
      <c r="D1256">
        <v>116.33069999999999</v>
      </c>
      <c r="E1256">
        <v>114.79689999999999</v>
      </c>
      <c r="F1256">
        <v>105.63</v>
      </c>
      <c r="G1256">
        <v>26.16</v>
      </c>
      <c r="H1256">
        <v>131.79</v>
      </c>
      <c r="I1256">
        <v>79.47</v>
      </c>
      <c r="J1256">
        <v>121.47620000000001</v>
      </c>
      <c r="K1256">
        <v>5.0259999999999998</v>
      </c>
      <c r="L1256">
        <v>126.5022</v>
      </c>
      <c r="M1256">
        <v>116.4502</v>
      </c>
      <c r="N1256">
        <v>128.15790000000001</v>
      </c>
      <c r="O1256">
        <v>0.27460000000000001</v>
      </c>
      <c r="P1256">
        <v>128.4325</v>
      </c>
      <c r="Q1256">
        <v>127.88330000000001</v>
      </c>
    </row>
    <row r="1257" spans="1:17" x14ac:dyDescent="0.3">
      <c r="A1257" t="s">
        <v>3885</v>
      </c>
      <c r="B1257">
        <v>221.08150000000001</v>
      </c>
      <c r="C1257">
        <v>4.9168000000000003</v>
      </c>
      <c r="D1257">
        <v>225.9983</v>
      </c>
      <c r="E1257">
        <v>216.16470000000001</v>
      </c>
      <c r="F1257">
        <v>243.90690000000001</v>
      </c>
      <c r="G1257">
        <v>10.9224</v>
      </c>
      <c r="H1257">
        <v>254.82929999999999</v>
      </c>
      <c r="I1257">
        <v>232.9845</v>
      </c>
      <c r="J1257">
        <v>254.97620000000001</v>
      </c>
      <c r="K1257">
        <v>4.4118000000000004</v>
      </c>
      <c r="L1257">
        <v>259.38799999999998</v>
      </c>
      <c r="M1257">
        <v>250.56440000000001</v>
      </c>
      <c r="N1257">
        <v>241.2</v>
      </c>
      <c r="O1257">
        <v>33.492899999999999</v>
      </c>
      <c r="P1257">
        <v>274.69290000000001</v>
      </c>
      <c r="Q1257">
        <v>207.7071</v>
      </c>
    </row>
    <row r="1258" spans="1:17" x14ac:dyDescent="0.3">
      <c r="A1258" t="s">
        <v>3886</v>
      </c>
      <c r="B1258">
        <v>132.6285</v>
      </c>
      <c r="C1258">
        <v>24.3614</v>
      </c>
      <c r="D1258">
        <v>156.98990000000001</v>
      </c>
      <c r="E1258">
        <v>108.2671</v>
      </c>
      <c r="F1258">
        <v>133.82929999999999</v>
      </c>
      <c r="G1258">
        <v>22.203700000000001</v>
      </c>
      <c r="H1258">
        <v>156.03299999999999</v>
      </c>
      <c r="I1258">
        <v>111.62560000000001</v>
      </c>
      <c r="J1258">
        <v>147.03639999999999</v>
      </c>
      <c r="K1258">
        <v>32.4268</v>
      </c>
      <c r="L1258">
        <v>179.4632</v>
      </c>
      <c r="M1258">
        <v>114.6096</v>
      </c>
      <c r="N1258">
        <v>169.42420000000001</v>
      </c>
      <c r="O1258">
        <v>38.049199999999999</v>
      </c>
      <c r="P1258">
        <v>207.4734</v>
      </c>
      <c r="Q1258">
        <v>131.375</v>
      </c>
    </row>
    <row r="1259" spans="1:17" x14ac:dyDescent="0.3">
      <c r="A1259" t="s">
        <v>3887</v>
      </c>
      <c r="B1259">
        <v>44.854999999999997</v>
      </c>
      <c r="C1259">
        <v>0.625</v>
      </c>
      <c r="D1259">
        <v>45.48</v>
      </c>
      <c r="E1259">
        <v>44.23</v>
      </c>
      <c r="F1259">
        <v>48.63</v>
      </c>
      <c r="G1259">
        <v>1.9</v>
      </c>
      <c r="H1259">
        <v>50.53</v>
      </c>
      <c r="I1259">
        <v>46.73</v>
      </c>
      <c r="J1259">
        <v>51.7</v>
      </c>
      <c r="K1259">
        <v>0.53</v>
      </c>
      <c r="L1259">
        <v>52.23</v>
      </c>
      <c r="M1259">
        <v>51.17</v>
      </c>
      <c r="N1259">
        <v>53.881700000000002</v>
      </c>
      <c r="O1259">
        <v>1.8078000000000001</v>
      </c>
      <c r="P1259">
        <v>55.689500000000002</v>
      </c>
      <c r="Q1259">
        <v>52.073900000000002</v>
      </c>
    </row>
    <row r="1260" spans="1:17" x14ac:dyDescent="0.3">
      <c r="A1260" t="s">
        <v>3888</v>
      </c>
      <c r="B1260">
        <v>87.006699999999995</v>
      </c>
      <c r="C1260">
        <v>16.691099999999999</v>
      </c>
      <c r="D1260">
        <v>103.6978</v>
      </c>
      <c r="E1260">
        <v>70.315600000000003</v>
      </c>
      <c r="F1260">
        <v>125.2075</v>
      </c>
      <c r="G1260">
        <v>30.118099999999998</v>
      </c>
      <c r="H1260">
        <v>155.32560000000001</v>
      </c>
      <c r="I1260">
        <v>95.089399999999998</v>
      </c>
      <c r="J1260">
        <v>96.057100000000005</v>
      </c>
      <c r="K1260">
        <v>29.602399999999999</v>
      </c>
      <c r="L1260">
        <v>125.65949999999999</v>
      </c>
      <c r="M1260">
        <v>66.454700000000003</v>
      </c>
      <c r="N1260">
        <v>116.9944</v>
      </c>
      <c r="O1260">
        <v>71.285899999999998</v>
      </c>
      <c r="P1260">
        <v>188.28030000000001</v>
      </c>
      <c r="Q1260">
        <v>45.708500000000001</v>
      </c>
    </row>
    <row r="1261" spans="1:17" x14ac:dyDescent="0.3">
      <c r="A1261" t="s">
        <v>3889</v>
      </c>
      <c r="B1261">
        <v>77.848500000000001</v>
      </c>
      <c r="C1261">
        <v>1.0363</v>
      </c>
      <c r="D1261">
        <v>78.884799999999998</v>
      </c>
      <c r="E1261">
        <v>76.812200000000004</v>
      </c>
      <c r="F1261">
        <v>87.199299999999994</v>
      </c>
      <c r="G1261">
        <v>6.7034000000000002</v>
      </c>
      <c r="H1261">
        <v>93.902699999999996</v>
      </c>
      <c r="I1261">
        <v>80.495900000000006</v>
      </c>
      <c r="J1261">
        <v>94.893100000000004</v>
      </c>
      <c r="K1261">
        <v>0.63090000000000002</v>
      </c>
      <c r="L1261">
        <v>95.524000000000001</v>
      </c>
      <c r="M1261">
        <v>94.262200000000007</v>
      </c>
      <c r="N1261">
        <v>109.6392</v>
      </c>
      <c r="O1261">
        <v>29.3447</v>
      </c>
      <c r="P1261">
        <v>138.98390000000001</v>
      </c>
      <c r="Q1261">
        <v>80.294499999999999</v>
      </c>
    </row>
    <row r="1262" spans="1:17" x14ac:dyDescent="0.3">
      <c r="A1262" t="s">
        <v>3890</v>
      </c>
      <c r="B1262">
        <v>34.159999999999997</v>
      </c>
      <c r="C1262">
        <v>0</v>
      </c>
      <c r="D1262">
        <v>34.159999999999997</v>
      </c>
      <c r="E1262">
        <v>34.159999999999997</v>
      </c>
      <c r="F1262">
        <v>37.54</v>
      </c>
      <c r="G1262">
        <v>1.4533</v>
      </c>
      <c r="H1262">
        <v>38.993299999999998</v>
      </c>
      <c r="I1262">
        <v>36.0867</v>
      </c>
      <c r="J1262">
        <v>36.1633</v>
      </c>
      <c r="K1262">
        <v>0.19109999999999999</v>
      </c>
      <c r="L1262">
        <v>36.354399999999998</v>
      </c>
      <c r="M1262">
        <v>35.972200000000001</v>
      </c>
      <c r="N1262">
        <v>36.020000000000003</v>
      </c>
      <c r="O1262">
        <v>0</v>
      </c>
      <c r="P1262">
        <v>36.020000000000003</v>
      </c>
      <c r="Q1262">
        <v>36.020000000000003</v>
      </c>
    </row>
    <row r="1263" spans="1:17" x14ac:dyDescent="0.3">
      <c r="A1263" t="s">
        <v>3891</v>
      </c>
      <c r="B1263">
        <v>85.976200000000006</v>
      </c>
      <c r="C1263">
        <v>0.53249999999999997</v>
      </c>
      <c r="D1263">
        <v>86.508700000000005</v>
      </c>
      <c r="E1263">
        <v>85.443700000000007</v>
      </c>
      <c r="F1263">
        <v>90.057699999999997</v>
      </c>
      <c r="G1263">
        <v>1.3512</v>
      </c>
      <c r="H1263">
        <v>91.408900000000003</v>
      </c>
      <c r="I1263">
        <v>88.706500000000005</v>
      </c>
      <c r="J1263">
        <v>95.983800000000002</v>
      </c>
      <c r="K1263">
        <v>2.8660000000000001</v>
      </c>
      <c r="L1263">
        <v>98.849800000000002</v>
      </c>
      <c r="M1263">
        <v>93.117800000000003</v>
      </c>
      <c r="N1263">
        <v>97.11</v>
      </c>
      <c r="O1263">
        <v>0</v>
      </c>
      <c r="P1263">
        <v>97.11</v>
      </c>
      <c r="Q1263">
        <v>97.11</v>
      </c>
    </row>
    <row r="1264" spans="1:17" x14ac:dyDescent="0.3">
      <c r="A1264" t="s">
        <v>3892</v>
      </c>
      <c r="F1264">
        <v>110.1927</v>
      </c>
      <c r="G1264">
        <v>7.4641000000000002</v>
      </c>
      <c r="H1264">
        <v>117.6568</v>
      </c>
      <c r="I1264">
        <v>102.7286</v>
      </c>
      <c r="J1264">
        <v>125.5329</v>
      </c>
      <c r="K1264">
        <v>5.6210000000000004</v>
      </c>
      <c r="L1264">
        <v>131.15389999999999</v>
      </c>
      <c r="M1264">
        <v>119.9119</v>
      </c>
      <c r="N1264">
        <v>111.0733</v>
      </c>
      <c r="O1264">
        <v>7.2977999999999996</v>
      </c>
      <c r="P1264">
        <v>118.3711</v>
      </c>
      <c r="Q1264">
        <v>103.77549999999999</v>
      </c>
    </row>
    <row r="1265" spans="1:17" x14ac:dyDescent="0.3">
      <c r="A1265" t="s">
        <v>3585</v>
      </c>
      <c r="B1265">
        <v>92.926199999999994</v>
      </c>
      <c r="C1265">
        <v>0.58579999999999999</v>
      </c>
      <c r="D1265">
        <v>93.512</v>
      </c>
      <c r="E1265">
        <v>92.340400000000002</v>
      </c>
      <c r="F1265">
        <v>101.52460000000001</v>
      </c>
      <c r="G1265">
        <v>1.4187000000000001</v>
      </c>
      <c r="H1265">
        <v>102.94329999999999</v>
      </c>
      <c r="I1265">
        <v>100.10590000000001</v>
      </c>
      <c r="J1265">
        <v>103.315</v>
      </c>
      <c r="K1265">
        <v>0.51500000000000001</v>
      </c>
      <c r="L1265">
        <v>103.83</v>
      </c>
      <c r="M1265">
        <v>102.8</v>
      </c>
      <c r="N1265">
        <v>102.8</v>
      </c>
      <c r="O1265">
        <v>0</v>
      </c>
      <c r="P1265">
        <v>102.8</v>
      </c>
      <c r="Q1265">
        <v>102.8</v>
      </c>
    </row>
    <row r="1266" spans="1:17" x14ac:dyDescent="0.3">
      <c r="A1266" t="s">
        <v>4102</v>
      </c>
      <c r="B1266">
        <v>109.2092</v>
      </c>
      <c r="C1266">
        <v>0.79879999999999995</v>
      </c>
      <c r="D1266">
        <v>110.008</v>
      </c>
      <c r="E1266">
        <v>108.4104</v>
      </c>
      <c r="F1266">
        <v>114.0377</v>
      </c>
      <c r="G1266">
        <v>1.1172</v>
      </c>
      <c r="H1266">
        <v>115.1549</v>
      </c>
      <c r="I1266">
        <v>112.9205</v>
      </c>
      <c r="J1266">
        <v>122.2938</v>
      </c>
      <c r="K1266">
        <v>4.1870000000000003</v>
      </c>
      <c r="L1266">
        <v>126.4808</v>
      </c>
      <c r="M1266">
        <v>118.10680000000001</v>
      </c>
      <c r="N1266">
        <v>126.1554</v>
      </c>
      <c r="O1266">
        <v>1.0934999999999999</v>
      </c>
      <c r="P1266">
        <v>127.24890000000001</v>
      </c>
      <c r="Q1266">
        <v>125.06189999999999</v>
      </c>
    </row>
    <row r="1267" spans="1:17" x14ac:dyDescent="0.3">
      <c r="A1267" t="s">
        <v>4348</v>
      </c>
      <c r="B1267">
        <v>804.87580000000003</v>
      </c>
      <c r="C1267">
        <v>157.7765</v>
      </c>
      <c r="D1267">
        <v>962.65229999999997</v>
      </c>
      <c r="E1267">
        <v>647.09929999999997</v>
      </c>
      <c r="F1267">
        <v>822.04150000000004</v>
      </c>
      <c r="G1267">
        <v>112.2491</v>
      </c>
      <c r="H1267">
        <v>934.29060000000004</v>
      </c>
      <c r="I1267">
        <v>709.79240000000004</v>
      </c>
      <c r="J1267">
        <v>738.75670000000002</v>
      </c>
      <c r="K1267">
        <v>251.40530000000001</v>
      </c>
      <c r="L1267">
        <v>990.16200000000003</v>
      </c>
      <c r="M1267">
        <v>487.35140000000001</v>
      </c>
      <c r="N1267">
        <v>963.96289999999999</v>
      </c>
      <c r="O1267">
        <v>162.93629999999999</v>
      </c>
      <c r="P1267">
        <v>1126.8992000000001</v>
      </c>
      <c r="Q1267">
        <v>801.02660000000003</v>
      </c>
    </row>
    <row r="1268" spans="1:17" x14ac:dyDescent="0.3">
      <c r="A1268" t="s">
        <v>3894</v>
      </c>
      <c r="B1268">
        <v>50.04</v>
      </c>
      <c r="C1268">
        <v>0</v>
      </c>
      <c r="D1268">
        <v>50.04</v>
      </c>
      <c r="E1268">
        <v>50.04</v>
      </c>
      <c r="J1268">
        <v>58.89</v>
      </c>
      <c r="K1268">
        <v>0</v>
      </c>
      <c r="L1268">
        <v>58.89</v>
      </c>
      <c r="M1268">
        <v>58.89</v>
      </c>
      <c r="N1268">
        <v>58.89</v>
      </c>
      <c r="O1268">
        <v>0</v>
      </c>
      <c r="P1268">
        <v>58.89</v>
      </c>
      <c r="Q1268">
        <v>58.89</v>
      </c>
    </row>
    <row r="1269" spans="1:17" x14ac:dyDescent="0.3">
      <c r="A1269" t="s">
        <v>3587</v>
      </c>
      <c r="B1269">
        <v>264.92</v>
      </c>
      <c r="C1269">
        <v>1</v>
      </c>
      <c r="D1269">
        <v>265.92</v>
      </c>
      <c r="E1269">
        <v>263.92</v>
      </c>
      <c r="F1269">
        <v>274.75</v>
      </c>
      <c r="G1269">
        <v>11.1067</v>
      </c>
      <c r="H1269">
        <v>285.85669999999999</v>
      </c>
      <c r="I1269">
        <v>263.64330000000001</v>
      </c>
      <c r="J1269">
        <v>290.93669999999997</v>
      </c>
      <c r="K1269">
        <v>0.63109999999999999</v>
      </c>
      <c r="L1269">
        <v>291.56779999999998</v>
      </c>
      <c r="M1269">
        <v>290.30560000000003</v>
      </c>
      <c r="N1269">
        <v>289.99</v>
      </c>
      <c r="O1269">
        <v>0</v>
      </c>
      <c r="P1269">
        <v>289.99</v>
      </c>
      <c r="Q1269">
        <v>289.99</v>
      </c>
    </row>
    <row r="1270" spans="1:17" x14ac:dyDescent="0.3">
      <c r="A1270" t="s">
        <v>3895</v>
      </c>
      <c r="B1270">
        <v>192.69</v>
      </c>
      <c r="C1270">
        <v>21.58</v>
      </c>
      <c r="D1270">
        <v>214.27</v>
      </c>
      <c r="E1270">
        <v>171.11</v>
      </c>
      <c r="F1270">
        <v>164.62</v>
      </c>
      <c r="G1270">
        <v>24.991399999999999</v>
      </c>
      <c r="H1270">
        <v>189.6114</v>
      </c>
      <c r="I1270">
        <v>139.62860000000001</v>
      </c>
      <c r="J1270">
        <v>170.57140000000001</v>
      </c>
      <c r="K1270">
        <v>46.584099999999999</v>
      </c>
      <c r="L1270">
        <v>217.15549999999999</v>
      </c>
      <c r="M1270">
        <v>123.9873</v>
      </c>
      <c r="N1270">
        <v>240.58860000000001</v>
      </c>
      <c r="O1270">
        <v>58.341999999999999</v>
      </c>
      <c r="P1270">
        <v>298.93060000000003</v>
      </c>
      <c r="Q1270">
        <v>182.2466</v>
      </c>
    </row>
    <row r="1271" spans="1:17" x14ac:dyDescent="0.3">
      <c r="A1271" t="s">
        <v>3896</v>
      </c>
      <c r="B1271">
        <v>286.13470000000001</v>
      </c>
      <c r="C1271">
        <v>79.191699999999997</v>
      </c>
      <c r="D1271">
        <v>365.32639999999998</v>
      </c>
      <c r="E1271">
        <v>206.94300000000001</v>
      </c>
      <c r="F1271">
        <v>314.95729999999998</v>
      </c>
      <c r="G1271">
        <v>111.8032</v>
      </c>
      <c r="H1271">
        <v>426.76049999999998</v>
      </c>
      <c r="I1271">
        <v>203.1541</v>
      </c>
      <c r="J1271">
        <v>358.64330000000001</v>
      </c>
      <c r="K1271">
        <v>88.271100000000004</v>
      </c>
      <c r="L1271">
        <v>446.9144</v>
      </c>
      <c r="M1271">
        <v>270.37220000000002</v>
      </c>
      <c r="N1271">
        <v>463.51080000000002</v>
      </c>
      <c r="O1271">
        <v>33.812800000000003</v>
      </c>
      <c r="P1271">
        <v>497.3236</v>
      </c>
      <c r="Q1271">
        <v>429.69799999999998</v>
      </c>
    </row>
    <row r="1272" spans="1:17" x14ac:dyDescent="0.3">
      <c r="A1272" t="s">
        <v>3897</v>
      </c>
      <c r="B1272">
        <v>40.18</v>
      </c>
      <c r="C1272">
        <v>0</v>
      </c>
      <c r="D1272">
        <v>40.18</v>
      </c>
      <c r="E1272">
        <v>40.18</v>
      </c>
      <c r="J1272">
        <v>100.37</v>
      </c>
      <c r="K1272">
        <v>43.44</v>
      </c>
      <c r="L1272">
        <v>143.81</v>
      </c>
      <c r="M1272">
        <v>56.93</v>
      </c>
      <c r="N1272">
        <v>105.895</v>
      </c>
      <c r="O1272">
        <v>27.725000000000001</v>
      </c>
      <c r="P1272">
        <v>133.62</v>
      </c>
      <c r="Q1272">
        <v>78.17</v>
      </c>
    </row>
    <row r="1273" spans="1:17" x14ac:dyDescent="0.3">
      <c r="A1273" t="s">
        <v>3898</v>
      </c>
      <c r="B1273">
        <v>37.085000000000001</v>
      </c>
      <c r="C1273">
        <v>0.625</v>
      </c>
      <c r="D1273">
        <v>37.71</v>
      </c>
      <c r="E1273">
        <v>36.46</v>
      </c>
      <c r="F1273">
        <v>39.76</v>
      </c>
      <c r="G1273">
        <v>1.0667</v>
      </c>
      <c r="H1273">
        <v>40.826700000000002</v>
      </c>
      <c r="I1273">
        <v>38.693300000000001</v>
      </c>
      <c r="J1273">
        <v>41.038600000000002</v>
      </c>
      <c r="K1273">
        <v>0.36730000000000002</v>
      </c>
      <c r="L1273">
        <v>41.405900000000003</v>
      </c>
      <c r="M1273">
        <v>40.671300000000002</v>
      </c>
      <c r="N1273">
        <v>40.61</v>
      </c>
      <c r="O1273">
        <v>0</v>
      </c>
      <c r="P1273">
        <v>40.61</v>
      </c>
      <c r="Q1273">
        <v>40.61</v>
      </c>
    </row>
    <row r="1274" spans="1:17" x14ac:dyDescent="0.3">
      <c r="A1274" t="s">
        <v>3899</v>
      </c>
      <c r="B1274">
        <v>145.5754</v>
      </c>
      <c r="C1274">
        <v>16.250399999999999</v>
      </c>
      <c r="D1274">
        <v>161.82579999999999</v>
      </c>
      <c r="E1274">
        <v>129.32499999999999</v>
      </c>
      <c r="F1274">
        <v>161.34229999999999</v>
      </c>
      <c r="G1274">
        <v>9.0592000000000006</v>
      </c>
      <c r="H1274">
        <v>170.4015</v>
      </c>
      <c r="I1274">
        <v>152.28309999999999</v>
      </c>
      <c r="J1274">
        <v>156.63</v>
      </c>
      <c r="K1274">
        <v>23.805700000000002</v>
      </c>
      <c r="L1274">
        <v>180.4357</v>
      </c>
      <c r="M1274">
        <v>132.82429999999999</v>
      </c>
      <c r="N1274">
        <v>198.80770000000001</v>
      </c>
      <c r="O1274">
        <v>3.0926999999999998</v>
      </c>
      <c r="P1274">
        <v>201.90039999999999</v>
      </c>
      <c r="Q1274">
        <v>195.715</v>
      </c>
    </row>
    <row r="1275" spans="1:17" x14ac:dyDescent="0.3">
      <c r="A1275" t="s">
        <v>3588</v>
      </c>
      <c r="B1275">
        <v>67.875</v>
      </c>
      <c r="C1275">
        <v>1.2466999999999999</v>
      </c>
      <c r="D1275">
        <v>69.121700000000004</v>
      </c>
      <c r="E1275">
        <v>66.628299999999996</v>
      </c>
      <c r="F1275">
        <v>69.8673</v>
      </c>
      <c r="G1275">
        <v>0.95599999999999996</v>
      </c>
      <c r="H1275">
        <v>70.823300000000003</v>
      </c>
      <c r="I1275">
        <v>68.911299999999997</v>
      </c>
      <c r="J1275">
        <v>71.273799999999994</v>
      </c>
      <c r="K1275">
        <v>0.37280000000000002</v>
      </c>
      <c r="L1275">
        <v>71.646600000000007</v>
      </c>
      <c r="M1275">
        <v>70.900999999999996</v>
      </c>
      <c r="N1275">
        <v>71.319199999999995</v>
      </c>
      <c r="O1275">
        <v>2.7761</v>
      </c>
      <c r="P1275">
        <v>74.095299999999995</v>
      </c>
      <c r="Q1275">
        <v>68.543099999999995</v>
      </c>
    </row>
    <row r="1276" spans="1:17" x14ac:dyDescent="0.3">
      <c r="A1276" t="s">
        <v>3900</v>
      </c>
      <c r="B1276">
        <v>182.8192</v>
      </c>
      <c r="C1276">
        <v>1.0764</v>
      </c>
      <c r="D1276">
        <v>183.8956</v>
      </c>
      <c r="E1276">
        <v>181.74279999999999</v>
      </c>
      <c r="F1276">
        <v>186.9367</v>
      </c>
      <c r="G1276">
        <v>1.9289000000000001</v>
      </c>
      <c r="H1276">
        <v>188.8656</v>
      </c>
      <c r="I1276">
        <v>185.0078</v>
      </c>
      <c r="J1276">
        <v>189.10310000000001</v>
      </c>
      <c r="K1276">
        <v>0.67100000000000004</v>
      </c>
      <c r="L1276">
        <v>189.7741</v>
      </c>
      <c r="M1276">
        <v>188.43209999999999</v>
      </c>
      <c r="N1276">
        <v>197.71539999999999</v>
      </c>
      <c r="O1276">
        <v>5.6833</v>
      </c>
      <c r="P1276">
        <v>203.39869999999999</v>
      </c>
      <c r="Q1276">
        <v>192.03210000000001</v>
      </c>
    </row>
    <row r="1277" spans="1:17" x14ac:dyDescent="0.3">
      <c r="A1277" t="s">
        <v>3901</v>
      </c>
      <c r="B1277">
        <v>93.1477</v>
      </c>
      <c r="C1277">
        <v>30.416799999999999</v>
      </c>
      <c r="D1277">
        <v>123.5645</v>
      </c>
      <c r="E1277">
        <v>62.730899999999998</v>
      </c>
      <c r="F1277">
        <v>103.39</v>
      </c>
      <c r="G1277">
        <v>31.6677</v>
      </c>
      <c r="H1277">
        <v>135.05770000000001</v>
      </c>
      <c r="I1277">
        <v>71.722300000000004</v>
      </c>
      <c r="J1277">
        <v>105.67230000000001</v>
      </c>
      <c r="K1277">
        <v>29.221299999999999</v>
      </c>
      <c r="L1277">
        <v>134.89359999999999</v>
      </c>
      <c r="M1277">
        <v>76.450999999999993</v>
      </c>
      <c r="N1277">
        <v>95.862899999999996</v>
      </c>
      <c r="O1277">
        <v>16.653500000000001</v>
      </c>
      <c r="P1277">
        <v>112.5164</v>
      </c>
      <c r="Q1277">
        <v>79.209400000000002</v>
      </c>
    </row>
    <row r="1278" spans="1:17" x14ac:dyDescent="0.3">
      <c r="A1278" t="s">
        <v>3407</v>
      </c>
      <c r="B1278">
        <v>43.802900000000001</v>
      </c>
      <c r="C1278">
        <v>0.91839999999999999</v>
      </c>
      <c r="D1278">
        <v>44.721299999999999</v>
      </c>
      <c r="E1278">
        <v>42.884500000000003</v>
      </c>
      <c r="F1278">
        <v>47.8</v>
      </c>
      <c r="G1278">
        <v>3.1867000000000001</v>
      </c>
      <c r="H1278">
        <v>50.986699999999999</v>
      </c>
      <c r="I1278">
        <v>44.613300000000002</v>
      </c>
      <c r="J1278">
        <v>51.957099999999997</v>
      </c>
      <c r="K1278">
        <v>0.53390000000000004</v>
      </c>
      <c r="L1278">
        <v>52.491</v>
      </c>
      <c r="M1278">
        <v>51.423200000000001</v>
      </c>
      <c r="N1278">
        <v>51.49</v>
      </c>
      <c r="O1278">
        <v>0</v>
      </c>
      <c r="P1278">
        <v>51.49</v>
      </c>
      <c r="Q1278">
        <v>51.49</v>
      </c>
    </row>
    <row r="1279" spans="1:17" x14ac:dyDescent="0.3">
      <c r="A1279" t="s">
        <v>3902</v>
      </c>
      <c r="B1279">
        <v>86.387100000000004</v>
      </c>
      <c r="C1279">
        <v>3.9628999999999999</v>
      </c>
      <c r="D1279">
        <v>90.35</v>
      </c>
      <c r="E1279">
        <v>82.424199999999999</v>
      </c>
      <c r="F1279">
        <v>85.158500000000004</v>
      </c>
      <c r="G1279">
        <v>1.2781</v>
      </c>
      <c r="H1279">
        <v>86.436599999999999</v>
      </c>
      <c r="I1279">
        <v>83.880399999999995</v>
      </c>
      <c r="J1279">
        <v>86.373099999999994</v>
      </c>
      <c r="K1279">
        <v>0.41249999999999998</v>
      </c>
      <c r="L1279">
        <v>86.785600000000002</v>
      </c>
      <c r="M1279">
        <v>85.960599999999999</v>
      </c>
      <c r="N1279">
        <v>90.801500000000004</v>
      </c>
      <c r="O1279">
        <v>2.9609000000000001</v>
      </c>
      <c r="P1279">
        <v>93.7624</v>
      </c>
      <c r="Q1279">
        <v>87.840599999999995</v>
      </c>
    </row>
    <row r="1280" spans="1:17" x14ac:dyDescent="0.3">
      <c r="A1280" t="s">
        <v>3903</v>
      </c>
      <c r="B1280">
        <v>55.239199999999997</v>
      </c>
      <c r="C1280">
        <v>0.79879999999999995</v>
      </c>
      <c r="D1280">
        <v>56.037999999999997</v>
      </c>
      <c r="E1280">
        <v>54.440399999999997</v>
      </c>
      <c r="F1280">
        <v>57.77</v>
      </c>
      <c r="G1280">
        <v>1.1076999999999999</v>
      </c>
      <c r="H1280">
        <v>58.877699999999997</v>
      </c>
      <c r="I1280">
        <v>56.662300000000002</v>
      </c>
      <c r="J1280">
        <v>59.091500000000003</v>
      </c>
      <c r="K1280">
        <v>0.44169999999999998</v>
      </c>
      <c r="L1280">
        <v>59.533200000000001</v>
      </c>
      <c r="M1280">
        <v>58.649799999999999</v>
      </c>
      <c r="N1280">
        <v>61.643799999999999</v>
      </c>
      <c r="O1280">
        <v>2.2107000000000001</v>
      </c>
      <c r="P1280">
        <v>63.854500000000002</v>
      </c>
      <c r="Q1280">
        <v>59.433100000000003</v>
      </c>
    </row>
    <row r="1281" spans="1:17" x14ac:dyDescent="0.3">
      <c r="A1281" t="s">
        <v>3904</v>
      </c>
      <c r="B1281">
        <v>150.3246</v>
      </c>
      <c r="C1281">
        <v>2.9544000000000001</v>
      </c>
      <c r="D1281">
        <v>153.279</v>
      </c>
      <c r="E1281">
        <v>147.37020000000001</v>
      </c>
      <c r="F1281">
        <v>154.7285</v>
      </c>
      <c r="G1281">
        <v>1.2579</v>
      </c>
      <c r="H1281">
        <v>155.9864</v>
      </c>
      <c r="I1281">
        <v>153.47059999999999</v>
      </c>
      <c r="J1281">
        <v>223.9915</v>
      </c>
      <c r="K1281">
        <v>11.0189</v>
      </c>
      <c r="L1281">
        <v>235.0104</v>
      </c>
      <c r="M1281">
        <v>212.9726</v>
      </c>
      <c r="N1281">
        <v>157.9442</v>
      </c>
      <c r="O1281">
        <v>24.151900000000001</v>
      </c>
      <c r="P1281">
        <v>182.09610000000001</v>
      </c>
      <c r="Q1281">
        <v>133.79230000000001</v>
      </c>
    </row>
    <row r="1282" spans="1:17" x14ac:dyDescent="0.3">
      <c r="A1282" t="s">
        <v>3905</v>
      </c>
      <c r="B1282">
        <v>70.954999999999998</v>
      </c>
      <c r="C1282">
        <v>0.625</v>
      </c>
      <c r="D1282">
        <v>71.58</v>
      </c>
      <c r="E1282">
        <v>70.33</v>
      </c>
      <c r="F1282">
        <v>74.396900000000002</v>
      </c>
      <c r="G1282">
        <v>1.9285000000000001</v>
      </c>
      <c r="H1282">
        <v>76.325400000000002</v>
      </c>
      <c r="I1282">
        <v>72.468400000000003</v>
      </c>
      <c r="J1282">
        <v>77.94</v>
      </c>
      <c r="K1282">
        <v>7.5369000000000002</v>
      </c>
      <c r="L1282">
        <v>85.476900000000001</v>
      </c>
      <c r="M1282">
        <v>70.403099999999995</v>
      </c>
      <c r="N1282">
        <v>75.11</v>
      </c>
      <c r="O1282">
        <v>0</v>
      </c>
      <c r="P1282">
        <v>75.11</v>
      </c>
      <c r="Q1282">
        <v>75.11</v>
      </c>
    </row>
    <row r="1283" spans="1:17" x14ac:dyDescent="0.3">
      <c r="A1283" t="s">
        <v>3942</v>
      </c>
      <c r="B1283">
        <v>30.813800000000001</v>
      </c>
      <c r="C1283">
        <v>1.2722</v>
      </c>
      <c r="D1283">
        <v>32.085999999999999</v>
      </c>
      <c r="E1283">
        <v>29.541599999999999</v>
      </c>
      <c r="F1283">
        <v>31.056899999999999</v>
      </c>
      <c r="G1283">
        <v>1.9129</v>
      </c>
      <c r="H1283">
        <v>32.969799999999999</v>
      </c>
      <c r="I1283">
        <v>29.143999999999998</v>
      </c>
      <c r="J1283">
        <v>36.093800000000002</v>
      </c>
      <c r="K1283">
        <v>1.6222000000000001</v>
      </c>
      <c r="L1283">
        <v>37.716000000000001</v>
      </c>
      <c r="M1283">
        <v>34.471600000000002</v>
      </c>
      <c r="N1283">
        <v>42.495399999999997</v>
      </c>
      <c r="O1283">
        <v>1.1586000000000001</v>
      </c>
      <c r="P1283">
        <v>43.654000000000003</v>
      </c>
      <c r="Q1283">
        <v>41.336799999999997</v>
      </c>
    </row>
    <row r="1284" spans="1:17" x14ac:dyDescent="0.3">
      <c r="A1284" t="s">
        <v>3907</v>
      </c>
      <c r="B1284">
        <v>67.5</v>
      </c>
      <c r="C1284">
        <v>1</v>
      </c>
      <c r="D1284">
        <v>68.5</v>
      </c>
      <c r="E1284">
        <v>66.5</v>
      </c>
      <c r="F1284">
        <v>68.166700000000006</v>
      </c>
      <c r="G1284">
        <v>1.1111</v>
      </c>
      <c r="H1284">
        <v>69.277799999999999</v>
      </c>
      <c r="I1284">
        <v>67.055599999999998</v>
      </c>
      <c r="J1284">
        <v>65.602500000000006</v>
      </c>
      <c r="K1284">
        <v>0.92120000000000002</v>
      </c>
      <c r="L1284">
        <v>66.523700000000005</v>
      </c>
      <c r="M1284">
        <v>64.681299999999993</v>
      </c>
      <c r="N1284">
        <v>63.76</v>
      </c>
      <c r="O1284">
        <v>0</v>
      </c>
      <c r="P1284">
        <v>63.76</v>
      </c>
      <c r="Q1284">
        <v>63.76</v>
      </c>
    </row>
    <row r="1285" spans="1:17" x14ac:dyDescent="0.3">
      <c r="A1285" t="s">
        <v>3558</v>
      </c>
      <c r="B1285">
        <v>68.120800000000003</v>
      </c>
      <c r="C1285">
        <v>20.2484</v>
      </c>
      <c r="D1285">
        <v>88.369200000000006</v>
      </c>
      <c r="E1285">
        <v>47.872399999999999</v>
      </c>
      <c r="F1285">
        <v>69.34</v>
      </c>
      <c r="G1285">
        <v>20.750800000000002</v>
      </c>
      <c r="H1285">
        <v>90.090800000000002</v>
      </c>
      <c r="I1285">
        <v>48.589199999999998</v>
      </c>
      <c r="J1285">
        <v>77.889200000000002</v>
      </c>
      <c r="K1285">
        <v>21.5624</v>
      </c>
      <c r="L1285">
        <v>99.451599999999999</v>
      </c>
      <c r="M1285">
        <v>56.326799999999999</v>
      </c>
      <c r="N1285">
        <v>77.813100000000006</v>
      </c>
      <c r="O1285">
        <v>23.9879</v>
      </c>
      <c r="P1285">
        <v>101.801</v>
      </c>
      <c r="Q1285">
        <v>53.825200000000002</v>
      </c>
    </row>
    <row r="1286" spans="1:17" x14ac:dyDescent="0.3">
      <c r="A1286" t="s">
        <v>4375</v>
      </c>
      <c r="B1286">
        <v>68.424999999999997</v>
      </c>
      <c r="C1286">
        <v>13.9575</v>
      </c>
      <c r="D1286">
        <v>82.382499999999993</v>
      </c>
      <c r="E1286">
        <v>54.467500000000001</v>
      </c>
      <c r="F1286">
        <v>73.682299999999998</v>
      </c>
      <c r="G1286">
        <v>13.315899999999999</v>
      </c>
      <c r="H1286">
        <v>86.998199999999997</v>
      </c>
      <c r="I1286">
        <v>60.366399999999999</v>
      </c>
      <c r="J1286">
        <v>78.986400000000003</v>
      </c>
      <c r="K1286">
        <v>14.9878</v>
      </c>
      <c r="L1286">
        <v>93.974199999999996</v>
      </c>
      <c r="M1286">
        <v>63.998600000000003</v>
      </c>
      <c r="N1286">
        <v>76.473799999999997</v>
      </c>
      <c r="O1286">
        <v>13.0367</v>
      </c>
      <c r="P1286">
        <v>89.510499999999993</v>
      </c>
      <c r="Q1286">
        <v>63.437100000000001</v>
      </c>
    </row>
    <row r="1287" spans="1:17" x14ac:dyDescent="0.3">
      <c r="A1287" t="s">
        <v>3589</v>
      </c>
      <c r="B1287">
        <v>73.58</v>
      </c>
      <c r="C1287">
        <v>0</v>
      </c>
      <c r="D1287">
        <v>73.58</v>
      </c>
      <c r="E1287">
        <v>73.58</v>
      </c>
      <c r="F1287">
        <v>73.58</v>
      </c>
      <c r="G1287">
        <v>0</v>
      </c>
      <c r="H1287">
        <v>73.58</v>
      </c>
      <c r="I1287">
        <v>73.58</v>
      </c>
      <c r="J1287">
        <v>73.58</v>
      </c>
      <c r="K1287">
        <v>0</v>
      </c>
      <c r="L1287">
        <v>73.58</v>
      </c>
      <c r="M1287">
        <v>73.58</v>
      </c>
      <c r="N1287">
        <v>73.58</v>
      </c>
      <c r="O1287">
        <v>0</v>
      </c>
      <c r="P1287">
        <v>73.58</v>
      </c>
      <c r="Q1287">
        <v>73.58</v>
      </c>
    </row>
    <row r="1288" spans="1:17" x14ac:dyDescent="0.3">
      <c r="A1288" t="s">
        <v>3910</v>
      </c>
      <c r="B1288">
        <v>134.57329999999999</v>
      </c>
      <c r="C1288">
        <v>86.872200000000007</v>
      </c>
      <c r="D1288">
        <v>221.44550000000001</v>
      </c>
      <c r="E1288">
        <v>47.701099999999997</v>
      </c>
      <c r="F1288">
        <v>215.9169</v>
      </c>
      <c r="G1288">
        <v>42.720700000000001</v>
      </c>
      <c r="H1288">
        <v>258.63760000000002</v>
      </c>
      <c r="I1288">
        <v>173.1962</v>
      </c>
      <c r="J1288">
        <v>171.82689999999999</v>
      </c>
      <c r="K1288">
        <v>153.9357</v>
      </c>
      <c r="L1288">
        <v>325.76260000000002</v>
      </c>
      <c r="M1288">
        <v>17.891200000000001</v>
      </c>
      <c r="N1288">
        <v>303.32</v>
      </c>
      <c r="O1288">
        <v>93.892300000000006</v>
      </c>
      <c r="P1288">
        <v>397.21230000000003</v>
      </c>
      <c r="Q1288">
        <v>209.42769999999999</v>
      </c>
    </row>
    <row r="1289" spans="1:17" x14ac:dyDescent="0.3">
      <c r="A1289" t="s">
        <v>3756</v>
      </c>
      <c r="B1289">
        <v>57.015000000000001</v>
      </c>
      <c r="C1289">
        <v>21.9375</v>
      </c>
      <c r="D1289">
        <v>78.952500000000001</v>
      </c>
      <c r="E1289">
        <v>35.077500000000001</v>
      </c>
      <c r="F1289">
        <v>57.098599999999998</v>
      </c>
      <c r="G1289">
        <v>14.619199999999999</v>
      </c>
      <c r="H1289">
        <v>71.717799999999997</v>
      </c>
      <c r="I1289">
        <v>42.479399999999998</v>
      </c>
      <c r="J1289">
        <v>65.314300000000003</v>
      </c>
      <c r="K1289">
        <v>20.5669</v>
      </c>
      <c r="L1289">
        <v>85.881200000000007</v>
      </c>
      <c r="M1289">
        <v>44.747399999999999</v>
      </c>
      <c r="N1289">
        <v>63.209200000000003</v>
      </c>
      <c r="O1289">
        <v>12.216900000000001</v>
      </c>
      <c r="P1289">
        <v>75.426100000000005</v>
      </c>
      <c r="Q1289">
        <v>50.9923</v>
      </c>
    </row>
    <row r="1290" spans="1:17" x14ac:dyDescent="0.3">
      <c r="A1290" t="s">
        <v>3590</v>
      </c>
      <c r="B1290">
        <v>85.73</v>
      </c>
      <c r="C1290">
        <v>1</v>
      </c>
      <c r="D1290">
        <v>86.73</v>
      </c>
      <c r="E1290">
        <v>84.73</v>
      </c>
      <c r="F1290">
        <v>91.98</v>
      </c>
      <c r="G1290">
        <v>3.1667000000000001</v>
      </c>
      <c r="H1290">
        <v>95.146699999999996</v>
      </c>
      <c r="I1290">
        <v>88.813299999999998</v>
      </c>
      <c r="J1290">
        <v>95.655000000000001</v>
      </c>
      <c r="K1290">
        <v>0.58499999999999996</v>
      </c>
      <c r="L1290">
        <v>96.24</v>
      </c>
      <c r="M1290">
        <v>95.07</v>
      </c>
      <c r="N1290">
        <v>97.303299999999993</v>
      </c>
      <c r="O1290">
        <v>2.9777999999999998</v>
      </c>
      <c r="P1290">
        <v>100.2811</v>
      </c>
      <c r="Q1290">
        <v>94.325500000000005</v>
      </c>
    </row>
    <row r="1291" spans="1:17" x14ac:dyDescent="0.3">
      <c r="A1291" t="s">
        <v>3912</v>
      </c>
      <c r="B1291">
        <v>303.20650000000001</v>
      </c>
      <c r="C1291">
        <v>100.5401</v>
      </c>
      <c r="D1291">
        <v>403.7466</v>
      </c>
      <c r="E1291">
        <v>202.66640000000001</v>
      </c>
      <c r="F1291">
        <v>592.4307</v>
      </c>
      <c r="G1291">
        <v>142.8691</v>
      </c>
      <c r="H1291">
        <v>735.2998</v>
      </c>
      <c r="I1291">
        <v>449.5616</v>
      </c>
      <c r="J1291">
        <v>424.73759999999999</v>
      </c>
      <c r="K1291">
        <v>267.92009999999999</v>
      </c>
      <c r="L1291">
        <v>692.65769999999998</v>
      </c>
      <c r="M1291">
        <v>156.8175</v>
      </c>
      <c r="N1291">
        <v>452.17869999999999</v>
      </c>
      <c r="O1291">
        <v>116.10899999999999</v>
      </c>
      <c r="P1291">
        <v>568.28769999999997</v>
      </c>
      <c r="Q1291">
        <v>336.06970000000001</v>
      </c>
    </row>
    <row r="1292" spans="1:17" x14ac:dyDescent="0.3">
      <c r="A1292" t="s">
        <v>3913</v>
      </c>
      <c r="B1292">
        <v>84.768500000000003</v>
      </c>
      <c r="C1292">
        <v>5.3221999999999996</v>
      </c>
      <c r="D1292">
        <v>90.090699999999998</v>
      </c>
      <c r="E1292">
        <v>79.446299999999994</v>
      </c>
      <c r="F1292">
        <v>90.583100000000002</v>
      </c>
      <c r="G1292">
        <v>7.1120000000000001</v>
      </c>
      <c r="H1292">
        <v>97.695099999999996</v>
      </c>
      <c r="I1292">
        <v>83.471100000000007</v>
      </c>
      <c r="J1292">
        <v>94.44</v>
      </c>
      <c r="K1292">
        <v>9.5</v>
      </c>
      <c r="L1292">
        <v>103.94</v>
      </c>
      <c r="M1292">
        <v>84.94</v>
      </c>
      <c r="N1292">
        <v>90.39</v>
      </c>
      <c r="O1292">
        <v>5.7230999999999996</v>
      </c>
      <c r="P1292">
        <v>96.113100000000003</v>
      </c>
      <c r="Q1292">
        <v>84.666899999999998</v>
      </c>
    </row>
    <row r="1293" spans="1:17" x14ac:dyDescent="0.3">
      <c r="A1293" t="s">
        <v>3914</v>
      </c>
      <c r="B1293">
        <v>58.545000000000002</v>
      </c>
      <c r="C1293">
        <v>1.6850000000000001</v>
      </c>
      <c r="D1293">
        <v>60.23</v>
      </c>
      <c r="E1293">
        <v>56.86</v>
      </c>
      <c r="F1293">
        <v>57.682000000000002</v>
      </c>
      <c r="G1293">
        <v>9.0728000000000009</v>
      </c>
      <c r="H1293">
        <v>66.754800000000003</v>
      </c>
      <c r="I1293">
        <v>48.609200000000001</v>
      </c>
      <c r="J1293">
        <v>65.430000000000007</v>
      </c>
      <c r="K1293">
        <v>0.54</v>
      </c>
      <c r="L1293">
        <v>65.97</v>
      </c>
      <c r="M1293">
        <v>64.89</v>
      </c>
      <c r="N1293">
        <v>64.89</v>
      </c>
      <c r="O1293">
        <v>0</v>
      </c>
      <c r="P1293">
        <v>64.89</v>
      </c>
      <c r="Q1293">
        <v>64.89</v>
      </c>
    </row>
    <row r="1294" spans="1:17" x14ac:dyDescent="0.3">
      <c r="A1294" t="s">
        <v>3591</v>
      </c>
      <c r="B1294">
        <v>39.369999999999997</v>
      </c>
      <c r="C1294">
        <v>1</v>
      </c>
      <c r="D1294">
        <v>40.369999999999997</v>
      </c>
      <c r="E1294">
        <v>38.369999999999997</v>
      </c>
      <c r="F1294">
        <v>42.716700000000003</v>
      </c>
      <c r="G1294">
        <v>2.4622000000000002</v>
      </c>
      <c r="H1294">
        <v>45.178899999999999</v>
      </c>
      <c r="I1294">
        <v>40.2545</v>
      </c>
      <c r="J1294">
        <v>45.923999999999999</v>
      </c>
      <c r="K1294">
        <v>0.38879999999999998</v>
      </c>
      <c r="L1294">
        <v>46.312800000000003</v>
      </c>
      <c r="M1294">
        <v>45.535200000000003</v>
      </c>
      <c r="N1294">
        <v>53.82</v>
      </c>
      <c r="O1294">
        <v>8.2200000000000006</v>
      </c>
      <c r="P1294">
        <v>62.04</v>
      </c>
      <c r="Q1294">
        <v>45.6</v>
      </c>
    </row>
    <row r="1295" spans="1:17" x14ac:dyDescent="0.3">
      <c r="A1295" t="s">
        <v>3408</v>
      </c>
      <c r="B1295">
        <v>79.229200000000006</v>
      </c>
      <c r="C1295">
        <v>0.79879999999999995</v>
      </c>
      <c r="D1295">
        <v>80.028000000000006</v>
      </c>
      <c r="E1295">
        <v>78.430400000000006</v>
      </c>
      <c r="F1295">
        <v>82.3369</v>
      </c>
      <c r="G1295">
        <v>1.6947000000000001</v>
      </c>
      <c r="H1295">
        <v>84.031599999999997</v>
      </c>
      <c r="I1295">
        <v>80.642200000000003</v>
      </c>
      <c r="J1295">
        <v>83.942300000000003</v>
      </c>
      <c r="K1295">
        <v>0.55169999999999997</v>
      </c>
      <c r="L1295">
        <v>84.494</v>
      </c>
      <c r="M1295">
        <v>83.390600000000006</v>
      </c>
      <c r="N1295">
        <v>83.43</v>
      </c>
      <c r="O1295">
        <v>0</v>
      </c>
      <c r="P1295">
        <v>83.43</v>
      </c>
      <c r="Q1295">
        <v>83.43</v>
      </c>
    </row>
    <row r="1296" spans="1:17" x14ac:dyDescent="0.3">
      <c r="A1296" t="s">
        <v>3916</v>
      </c>
      <c r="B1296">
        <v>70.27</v>
      </c>
      <c r="C1296">
        <v>0</v>
      </c>
      <c r="D1296">
        <v>70.27</v>
      </c>
      <c r="E1296">
        <v>70.27</v>
      </c>
      <c r="F1296">
        <v>91.336200000000005</v>
      </c>
      <c r="G1296">
        <v>26.961200000000002</v>
      </c>
      <c r="H1296">
        <v>118.2974</v>
      </c>
      <c r="I1296">
        <v>64.375</v>
      </c>
      <c r="J1296">
        <v>174.66399999999999</v>
      </c>
      <c r="K1296">
        <v>52.884799999999998</v>
      </c>
      <c r="L1296">
        <v>227.5488</v>
      </c>
      <c r="M1296">
        <v>121.7792</v>
      </c>
      <c r="N1296">
        <v>154.96</v>
      </c>
      <c r="O1296">
        <v>23.246700000000001</v>
      </c>
      <c r="P1296">
        <v>178.20670000000001</v>
      </c>
      <c r="Q1296">
        <v>131.7133</v>
      </c>
    </row>
    <row r="1297" spans="1:17" x14ac:dyDescent="0.3">
      <c r="A1297" t="s">
        <v>3917</v>
      </c>
      <c r="B1297">
        <v>35</v>
      </c>
      <c r="C1297">
        <v>0</v>
      </c>
      <c r="D1297">
        <v>35</v>
      </c>
      <c r="E1297">
        <v>35</v>
      </c>
      <c r="F1297">
        <v>35.54</v>
      </c>
      <c r="G1297">
        <v>0.54</v>
      </c>
      <c r="H1297">
        <v>36.08</v>
      </c>
      <c r="I1297">
        <v>35</v>
      </c>
      <c r="J1297">
        <v>35.593299999999999</v>
      </c>
      <c r="K1297">
        <v>0.32440000000000002</v>
      </c>
      <c r="L1297">
        <v>35.917700000000004</v>
      </c>
      <c r="M1297">
        <v>35.268900000000002</v>
      </c>
      <c r="N1297">
        <v>35.35</v>
      </c>
      <c r="O1297">
        <v>0</v>
      </c>
      <c r="P1297">
        <v>35.35</v>
      </c>
      <c r="Q1297">
        <v>35.35</v>
      </c>
    </row>
    <row r="1298" spans="1:17" x14ac:dyDescent="0.3">
      <c r="A1298" t="s">
        <v>3918</v>
      </c>
      <c r="B1298">
        <v>117.4769</v>
      </c>
      <c r="C1298">
        <v>9.3265999999999991</v>
      </c>
      <c r="D1298">
        <v>126.8035</v>
      </c>
      <c r="E1298">
        <v>108.1503</v>
      </c>
      <c r="F1298">
        <v>157.11789999999999</v>
      </c>
      <c r="G1298">
        <v>22.227</v>
      </c>
      <c r="H1298">
        <v>179.3449</v>
      </c>
      <c r="I1298">
        <v>134.89089999999999</v>
      </c>
      <c r="J1298">
        <v>175.61150000000001</v>
      </c>
      <c r="K1298">
        <v>2.1318000000000001</v>
      </c>
      <c r="L1298">
        <v>177.7433</v>
      </c>
      <c r="M1298">
        <v>173.47970000000001</v>
      </c>
      <c r="N1298">
        <v>193.76079999999999</v>
      </c>
      <c r="O1298">
        <v>7.9071999999999996</v>
      </c>
      <c r="P1298">
        <v>201.66800000000001</v>
      </c>
      <c r="Q1298">
        <v>185.8536</v>
      </c>
    </row>
    <row r="1299" spans="1:17" x14ac:dyDescent="0.3">
      <c r="A1299" t="s">
        <v>4379</v>
      </c>
      <c r="B1299">
        <v>92.004999999999995</v>
      </c>
      <c r="C1299">
        <v>0.625</v>
      </c>
      <c r="D1299">
        <v>92.63</v>
      </c>
      <c r="E1299">
        <v>91.38</v>
      </c>
      <c r="F1299">
        <v>105.05329999999999</v>
      </c>
      <c r="G1299">
        <v>1.6044</v>
      </c>
      <c r="H1299">
        <v>106.65770000000001</v>
      </c>
      <c r="I1299">
        <v>103.44889999999999</v>
      </c>
      <c r="J1299">
        <v>106.98</v>
      </c>
      <c r="K1299">
        <v>0.54859999999999998</v>
      </c>
      <c r="L1299">
        <v>107.5286</v>
      </c>
      <c r="M1299">
        <v>106.4314</v>
      </c>
      <c r="N1299">
        <v>106.34</v>
      </c>
      <c r="O1299">
        <v>0</v>
      </c>
      <c r="P1299">
        <v>106.34</v>
      </c>
      <c r="Q1299">
        <v>106.34</v>
      </c>
    </row>
    <row r="1300" spans="1:17" x14ac:dyDescent="0.3">
      <c r="A1300" t="s">
        <v>3592</v>
      </c>
      <c r="B1300">
        <v>38.549999999999997</v>
      </c>
      <c r="C1300">
        <v>1</v>
      </c>
      <c r="D1300">
        <v>39.549999999999997</v>
      </c>
      <c r="E1300">
        <v>37.549999999999997</v>
      </c>
      <c r="F1300">
        <v>40.79</v>
      </c>
      <c r="G1300">
        <v>0.98670000000000002</v>
      </c>
      <c r="H1300">
        <v>41.776699999999998</v>
      </c>
      <c r="I1300">
        <v>39.8033</v>
      </c>
      <c r="J1300">
        <v>44.435000000000002</v>
      </c>
      <c r="K1300">
        <v>1.0825</v>
      </c>
      <c r="L1300">
        <v>45.517499999999998</v>
      </c>
      <c r="M1300">
        <v>43.352499999999999</v>
      </c>
      <c r="N1300">
        <v>44.91</v>
      </c>
      <c r="O1300">
        <v>0</v>
      </c>
      <c r="P1300">
        <v>44.91</v>
      </c>
      <c r="Q1300">
        <v>44.91</v>
      </c>
    </row>
    <row r="1301" spans="1:17" x14ac:dyDescent="0.3">
      <c r="A1301" t="s">
        <v>3920</v>
      </c>
      <c r="B1301">
        <v>35.25</v>
      </c>
      <c r="C1301">
        <v>0.41670000000000001</v>
      </c>
      <c r="D1301">
        <v>35.666699999999999</v>
      </c>
      <c r="E1301">
        <v>34.833300000000001</v>
      </c>
      <c r="F1301">
        <v>529.92430000000002</v>
      </c>
      <c r="G1301">
        <v>204.93100000000001</v>
      </c>
      <c r="H1301">
        <v>734.85530000000006</v>
      </c>
      <c r="I1301">
        <v>324.99329999999998</v>
      </c>
      <c r="J1301">
        <v>651.83600000000001</v>
      </c>
      <c r="K1301">
        <v>41.447499999999998</v>
      </c>
      <c r="L1301">
        <v>693.2835</v>
      </c>
      <c r="M1301">
        <v>610.38850000000002</v>
      </c>
      <c r="N1301">
        <v>385.1669</v>
      </c>
      <c r="O1301">
        <v>133.2199</v>
      </c>
      <c r="P1301">
        <v>518.38679999999999</v>
      </c>
      <c r="Q1301">
        <v>251.947</v>
      </c>
    </row>
    <row r="1302" spans="1:17" x14ac:dyDescent="0.3">
      <c r="A1302" t="s">
        <v>3921</v>
      </c>
      <c r="B1302">
        <v>215.61920000000001</v>
      </c>
      <c r="C1302">
        <v>0.79879999999999995</v>
      </c>
      <c r="D1302">
        <v>216.41800000000001</v>
      </c>
      <c r="E1302">
        <v>214.82040000000001</v>
      </c>
      <c r="F1302">
        <v>218.05770000000001</v>
      </c>
      <c r="G1302">
        <v>0.871</v>
      </c>
      <c r="H1302">
        <v>218.92869999999999</v>
      </c>
      <c r="I1302">
        <v>217.1867</v>
      </c>
      <c r="J1302">
        <v>225.71379999999999</v>
      </c>
      <c r="K1302">
        <v>8.2047000000000008</v>
      </c>
      <c r="L1302">
        <v>233.91849999999999</v>
      </c>
      <c r="M1302">
        <v>217.50909999999999</v>
      </c>
      <c r="N1302">
        <v>236.51079999999999</v>
      </c>
      <c r="O1302">
        <v>0.2414</v>
      </c>
      <c r="P1302">
        <v>236.75219999999999</v>
      </c>
      <c r="Q1302">
        <v>236.26939999999999</v>
      </c>
    </row>
    <row r="1303" spans="1:17" x14ac:dyDescent="0.3">
      <c r="A1303" t="s">
        <v>3922</v>
      </c>
      <c r="B1303">
        <v>68.492900000000006</v>
      </c>
      <c r="C1303">
        <v>0.91839999999999999</v>
      </c>
      <c r="D1303">
        <v>69.411299999999997</v>
      </c>
      <c r="E1303">
        <v>67.5745</v>
      </c>
      <c r="F1303">
        <v>74.523300000000006</v>
      </c>
      <c r="G1303">
        <v>2.9489000000000001</v>
      </c>
      <c r="H1303">
        <v>77.472200000000001</v>
      </c>
      <c r="I1303">
        <v>71.574399999999997</v>
      </c>
      <c r="J1303">
        <v>104.14400000000001</v>
      </c>
      <c r="K1303">
        <v>20.539200000000001</v>
      </c>
      <c r="L1303">
        <v>124.6832</v>
      </c>
      <c r="M1303">
        <v>83.604799999999997</v>
      </c>
      <c r="N1303">
        <v>112.8717</v>
      </c>
      <c r="O1303">
        <v>5.3521999999999998</v>
      </c>
      <c r="P1303">
        <v>118.2239</v>
      </c>
      <c r="Q1303">
        <v>107.51949999999999</v>
      </c>
    </row>
    <row r="1304" spans="1:17" x14ac:dyDescent="0.3">
      <c r="A1304" t="s">
        <v>4353</v>
      </c>
      <c r="B1304">
        <v>38.539099999999998</v>
      </c>
      <c r="C1304">
        <v>0.6694</v>
      </c>
      <c r="D1304">
        <v>39.208500000000001</v>
      </c>
      <c r="E1304">
        <v>37.869700000000002</v>
      </c>
      <c r="F1304">
        <v>41.109200000000001</v>
      </c>
      <c r="G1304">
        <v>1.0097</v>
      </c>
      <c r="H1304">
        <v>42.118899999999996</v>
      </c>
      <c r="I1304">
        <v>40.099499999999999</v>
      </c>
      <c r="J1304">
        <v>43.627899999999997</v>
      </c>
      <c r="K1304">
        <v>1.3944000000000001</v>
      </c>
      <c r="L1304">
        <v>45.022300000000001</v>
      </c>
      <c r="M1304">
        <v>42.233499999999999</v>
      </c>
      <c r="N1304">
        <v>44.766199999999998</v>
      </c>
      <c r="O1304">
        <v>1.5024999999999999</v>
      </c>
      <c r="P1304">
        <v>46.268700000000003</v>
      </c>
      <c r="Q1304">
        <v>43.2637</v>
      </c>
    </row>
    <row r="1305" spans="1:17" x14ac:dyDescent="0.3">
      <c r="A1305" t="s">
        <v>3923</v>
      </c>
      <c r="B1305">
        <v>60.206699999999998</v>
      </c>
      <c r="C1305">
        <v>2.2488999999999999</v>
      </c>
      <c r="D1305">
        <v>62.455599999999997</v>
      </c>
      <c r="E1305">
        <v>57.957799999999999</v>
      </c>
      <c r="F1305">
        <v>46.26</v>
      </c>
      <c r="G1305">
        <v>22.82</v>
      </c>
      <c r="H1305">
        <v>69.08</v>
      </c>
      <c r="I1305">
        <v>23.44</v>
      </c>
      <c r="J1305">
        <v>74.092500000000001</v>
      </c>
      <c r="K1305">
        <v>1.9538</v>
      </c>
      <c r="L1305">
        <v>76.046300000000002</v>
      </c>
      <c r="M1305">
        <v>72.1387</v>
      </c>
      <c r="N1305">
        <v>72.790000000000006</v>
      </c>
      <c r="O1305">
        <v>0</v>
      </c>
      <c r="P1305">
        <v>72.790000000000006</v>
      </c>
      <c r="Q1305">
        <v>72.790000000000006</v>
      </c>
    </row>
    <row r="1306" spans="1:17" x14ac:dyDescent="0.3">
      <c r="A1306" t="s">
        <v>3409</v>
      </c>
      <c r="B1306">
        <v>73.174999999999997</v>
      </c>
      <c r="C1306">
        <v>0.625</v>
      </c>
      <c r="D1306">
        <v>73.8</v>
      </c>
      <c r="E1306">
        <v>72.55</v>
      </c>
      <c r="F1306">
        <v>82.328599999999994</v>
      </c>
      <c r="G1306">
        <v>2.5762999999999998</v>
      </c>
      <c r="H1306">
        <v>84.904899999999998</v>
      </c>
      <c r="I1306">
        <v>79.752300000000005</v>
      </c>
      <c r="J1306">
        <v>84.8</v>
      </c>
      <c r="K1306">
        <v>0.42</v>
      </c>
      <c r="L1306">
        <v>85.22</v>
      </c>
      <c r="M1306">
        <v>84.38</v>
      </c>
      <c r="N1306">
        <v>84.38</v>
      </c>
      <c r="O1306">
        <v>0</v>
      </c>
      <c r="P1306">
        <v>84.38</v>
      </c>
      <c r="Q1306">
        <v>84.38</v>
      </c>
    </row>
    <row r="1307" spans="1:17" x14ac:dyDescent="0.3">
      <c r="A1307" t="s">
        <v>3924</v>
      </c>
      <c r="B1307">
        <v>41.305</v>
      </c>
      <c r="C1307">
        <v>0.625</v>
      </c>
      <c r="D1307">
        <v>41.93</v>
      </c>
      <c r="E1307">
        <v>40.68</v>
      </c>
      <c r="F1307">
        <v>46</v>
      </c>
      <c r="G1307">
        <v>3.2229000000000001</v>
      </c>
      <c r="H1307">
        <v>49.222900000000003</v>
      </c>
      <c r="I1307">
        <v>42.777099999999997</v>
      </c>
      <c r="J1307">
        <v>45.26</v>
      </c>
      <c r="K1307">
        <v>0</v>
      </c>
      <c r="L1307">
        <v>45.26</v>
      </c>
      <c r="M1307">
        <v>45.26</v>
      </c>
      <c r="N1307">
        <v>45.26</v>
      </c>
      <c r="O1307">
        <v>0</v>
      </c>
      <c r="P1307">
        <v>45.26</v>
      </c>
      <c r="Q1307">
        <v>45.26</v>
      </c>
    </row>
    <row r="1308" spans="1:17" x14ac:dyDescent="0.3">
      <c r="A1308" t="s">
        <v>3925</v>
      </c>
      <c r="B1308">
        <v>102.43</v>
      </c>
      <c r="C1308">
        <v>0.41670000000000001</v>
      </c>
      <c r="D1308">
        <v>102.8467</v>
      </c>
      <c r="E1308">
        <v>102.0133</v>
      </c>
      <c r="F1308">
        <v>107.54859999999999</v>
      </c>
      <c r="G1308">
        <v>3.3159000000000001</v>
      </c>
      <c r="H1308">
        <v>110.86450000000001</v>
      </c>
      <c r="I1308">
        <v>104.23269999999999</v>
      </c>
      <c r="J1308">
        <v>85.163799999999995</v>
      </c>
      <c r="K1308">
        <v>19.444700000000001</v>
      </c>
      <c r="L1308">
        <v>104.60850000000001</v>
      </c>
      <c r="M1308">
        <v>65.719099999999997</v>
      </c>
      <c r="N1308">
        <v>113.98</v>
      </c>
      <c r="O1308">
        <v>0</v>
      </c>
      <c r="P1308">
        <v>113.98</v>
      </c>
      <c r="Q1308">
        <v>113.98</v>
      </c>
    </row>
    <row r="1309" spans="1:17" x14ac:dyDescent="0.3">
      <c r="A1309" t="s">
        <v>3594</v>
      </c>
      <c r="B1309">
        <v>193.245</v>
      </c>
      <c r="C1309">
        <v>8.7166999999999994</v>
      </c>
      <c r="D1309">
        <v>201.96170000000001</v>
      </c>
      <c r="E1309">
        <v>184.5283</v>
      </c>
      <c r="F1309">
        <v>208.1062</v>
      </c>
      <c r="G1309">
        <v>1.3931</v>
      </c>
      <c r="H1309">
        <v>209.49930000000001</v>
      </c>
      <c r="I1309">
        <v>206.7131</v>
      </c>
      <c r="J1309">
        <v>215.28639999999999</v>
      </c>
      <c r="K1309">
        <v>4.7911999999999999</v>
      </c>
      <c r="L1309">
        <v>220.07759999999999</v>
      </c>
      <c r="M1309">
        <v>210.49520000000001</v>
      </c>
      <c r="N1309">
        <v>215.7869</v>
      </c>
      <c r="O1309">
        <v>7.8795000000000002</v>
      </c>
      <c r="P1309">
        <v>223.66640000000001</v>
      </c>
      <c r="Q1309">
        <v>207.9074</v>
      </c>
    </row>
    <row r="1310" spans="1:17" x14ac:dyDescent="0.3">
      <c r="A1310" t="s">
        <v>4064</v>
      </c>
      <c r="B1310">
        <v>64.495000000000005</v>
      </c>
      <c r="C1310">
        <v>0.625</v>
      </c>
      <c r="D1310">
        <v>65.12</v>
      </c>
      <c r="E1310">
        <v>63.87</v>
      </c>
      <c r="F1310">
        <v>67.64</v>
      </c>
      <c r="G1310">
        <v>1.27</v>
      </c>
      <c r="H1310">
        <v>68.91</v>
      </c>
      <c r="I1310">
        <v>66.37</v>
      </c>
      <c r="J1310">
        <v>68.283299999999997</v>
      </c>
      <c r="K1310">
        <v>0.4178</v>
      </c>
      <c r="L1310">
        <v>68.701099999999997</v>
      </c>
      <c r="M1310">
        <v>67.865499999999997</v>
      </c>
      <c r="N1310">
        <v>68.12</v>
      </c>
      <c r="O1310">
        <v>0</v>
      </c>
      <c r="P1310">
        <v>68.12</v>
      </c>
      <c r="Q1310">
        <v>68.12</v>
      </c>
    </row>
    <row r="1311" spans="1:17" x14ac:dyDescent="0.3">
      <c r="A1311" t="s">
        <v>3926</v>
      </c>
      <c r="B1311">
        <v>106.5215</v>
      </c>
      <c r="C1311">
        <v>3.2201</v>
      </c>
      <c r="D1311">
        <v>109.74160000000001</v>
      </c>
      <c r="E1311">
        <v>103.3014</v>
      </c>
      <c r="F1311">
        <v>94.371499999999997</v>
      </c>
      <c r="G1311">
        <v>8.2606000000000002</v>
      </c>
      <c r="H1311">
        <v>102.63209999999999</v>
      </c>
      <c r="I1311">
        <v>86.110900000000001</v>
      </c>
      <c r="J1311">
        <v>94.983099999999993</v>
      </c>
      <c r="K1311">
        <v>4.4463999999999997</v>
      </c>
      <c r="L1311">
        <v>99.429500000000004</v>
      </c>
      <c r="M1311">
        <v>90.536699999999996</v>
      </c>
      <c r="N1311">
        <v>95.807699999999997</v>
      </c>
      <c r="O1311">
        <v>3.4544000000000001</v>
      </c>
      <c r="P1311">
        <v>99.262100000000004</v>
      </c>
      <c r="Q1311">
        <v>92.353300000000004</v>
      </c>
    </row>
    <row r="1312" spans="1:17" x14ac:dyDescent="0.3">
      <c r="A1312" t="s">
        <v>3378</v>
      </c>
      <c r="B1312">
        <v>2889.3649999999998</v>
      </c>
      <c r="C1312">
        <v>0.54169999999999996</v>
      </c>
      <c r="D1312">
        <v>2889.9067</v>
      </c>
      <c r="E1312">
        <v>2888.8233</v>
      </c>
      <c r="F1312">
        <v>3546.6754000000001</v>
      </c>
      <c r="G1312">
        <v>219.8963</v>
      </c>
      <c r="H1312">
        <v>3766.5717</v>
      </c>
      <c r="I1312">
        <v>3326.7791000000002</v>
      </c>
      <c r="J1312">
        <v>3752.26</v>
      </c>
      <c r="K1312">
        <v>107.5729</v>
      </c>
      <c r="L1312">
        <v>3859.8328999999999</v>
      </c>
      <c r="M1312">
        <v>3644.6871000000001</v>
      </c>
      <c r="N1312">
        <v>3480.7685000000001</v>
      </c>
      <c r="O1312">
        <v>28.5764</v>
      </c>
      <c r="P1312">
        <v>3509.3449000000001</v>
      </c>
      <c r="Q1312">
        <v>3452.1921000000002</v>
      </c>
    </row>
    <row r="1313" spans="1:17" x14ac:dyDescent="0.3">
      <c r="A1313" t="s">
        <v>3381</v>
      </c>
      <c r="B1313">
        <v>9.34</v>
      </c>
      <c r="C1313">
        <v>0.69230000000000003</v>
      </c>
      <c r="D1313">
        <v>10.032299999999999</v>
      </c>
      <c r="E1313">
        <v>8.6477000000000004</v>
      </c>
      <c r="F1313">
        <v>16.721499999999999</v>
      </c>
      <c r="G1313">
        <v>9.5748999999999995</v>
      </c>
      <c r="H1313">
        <v>26.296399999999998</v>
      </c>
      <c r="I1313">
        <v>7.1466000000000003</v>
      </c>
      <c r="J1313">
        <v>33.031500000000001</v>
      </c>
      <c r="K1313">
        <v>36.578000000000003</v>
      </c>
      <c r="L1313">
        <v>69.609499999999997</v>
      </c>
      <c r="M1313">
        <v>-3.5465</v>
      </c>
      <c r="N1313">
        <v>21.2715</v>
      </c>
      <c r="O1313">
        <v>14.186999999999999</v>
      </c>
      <c r="P1313">
        <v>35.458500000000001</v>
      </c>
      <c r="Q1313">
        <v>7.0845000000000002</v>
      </c>
    </row>
    <row r="1314" spans="1:17" x14ac:dyDescent="0.3">
      <c r="A1314" t="s">
        <v>3382</v>
      </c>
      <c r="B1314">
        <v>15.032299999999999</v>
      </c>
      <c r="C1314">
        <v>10.0947</v>
      </c>
      <c r="D1314">
        <v>25.126999999999999</v>
      </c>
      <c r="E1314">
        <v>4.9375999999999998</v>
      </c>
      <c r="F1314">
        <v>25.2515</v>
      </c>
      <c r="G1314">
        <v>17.520399999999999</v>
      </c>
      <c r="H1314">
        <v>42.771900000000002</v>
      </c>
      <c r="I1314">
        <v>7.7310999999999996</v>
      </c>
      <c r="J1314">
        <v>23.3338</v>
      </c>
      <c r="K1314">
        <v>16.2392</v>
      </c>
      <c r="L1314">
        <v>39.573</v>
      </c>
      <c r="M1314">
        <v>7.0945999999999998</v>
      </c>
      <c r="N1314">
        <v>27.4192</v>
      </c>
      <c r="O1314">
        <v>18.916</v>
      </c>
      <c r="P1314">
        <v>46.3352</v>
      </c>
      <c r="Q1314">
        <v>8.5031999999999996</v>
      </c>
    </row>
    <row r="1315" spans="1:17" x14ac:dyDescent="0.3">
      <c r="A1315" t="s">
        <v>3596</v>
      </c>
      <c r="B1315">
        <v>101.97750000000001</v>
      </c>
      <c r="C1315">
        <v>20.095400000000001</v>
      </c>
      <c r="D1315">
        <v>122.0729</v>
      </c>
      <c r="E1315">
        <v>81.882099999999994</v>
      </c>
      <c r="F1315">
        <v>108.77</v>
      </c>
      <c r="G1315">
        <v>16.533799999999999</v>
      </c>
      <c r="H1315">
        <v>125.3038</v>
      </c>
      <c r="I1315">
        <v>92.236199999999997</v>
      </c>
      <c r="J1315">
        <v>119.18689999999999</v>
      </c>
      <c r="K1315">
        <v>20.048400000000001</v>
      </c>
      <c r="L1315">
        <v>139.2353</v>
      </c>
      <c r="M1315">
        <v>99.138499999999993</v>
      </c>
      <c r="N1315">
        <v>118.6692</v>
      </c>
      <c r="O1315">
        <v>28.0852</v>
      </c>
      <c r="P1315">
        <v>146.7544</v>
      </c>
      <c r="Q1315">
        <v>90.584000000000003</v>
      </c>
    </row>
    <row r="1316" spans="1:17" x14ac:dyDescent="0.3">
      <c r="A1316" t="s">
        <v>3927</v>
      </c>
      <c r="B1316">
        <v>77.280799999999999</v>
      </c>
      <c r="C1316">
        <v>22.501200000000001</v>
      </c>
      <c r="D1316">
        <v>99.781999999999996</v>
      </c>
      <c r="E1316">
        <v>54.779600000000002</v>
      </c>
      <c r="F1316">
        <v>79.188500000000005</v>
      </c>
      <c r="G1316">
        <v>17.8476</v>
      </c>
      <c r="H1316">
        <v>97.036100000000005</v>
      </c>
      <c r="I1316">
        <v>61.340899999999998</v>
      </c>
      <c r="J1316">
        <v>76.555000000000007</v>
      </c>
      <c r="K1316">
        <v>15.4757</v>
      </c>
      <c r="L1316">
        <v>92.030699999999996</v>
      </c>
      <c r="M1316">
        <v>61.079300000000003</v>
      </c>
      <c r="N1316">
        <v>89.245000000000005</v>
      </c>
      <c r="O1316">
        <v>26.9133</v>
      </c>
      <c r="P1316">
        <v>116.1583</v>
      </c>
      <c r="Q1316">
        <v>62.331699999999998</v>
      </c>
    </row>
    <row r="1317" spans="1:17" x14ac:dyDescent="0.3">
      <c r="A1317" t="s">
        <v>3928</v>
      </c>
      <c r="B1317">
        <v>50.6646</v>
      </c>
      <c r="C1317">
        <v>5.7525000000000004</v>
      </c>
      <c r="D1317">
        <v>56.417099999999998</v>
      </c>
      <c r="E1317">
        <v>44.912100000000002</v>
      </c>
      <c r="F1317">
        <v>50.4</v>
      </c>
      <c r="G1317">
        <v>3.9937999999999998</v>
      </c>
      <c r="H1317">
        <v>54.393799999999999</v>
      </c>
      <c r="I1317">
        <v>46.406199999999998</v>
      </c>
      <c r="J1317">
        <v>45.846899999999998</v>
      </c>
      <c r="K1317">
        <v>5.2491000000000003</v>
      </c>
      <c r="L1317">
        <v>51.095999999999997</v>
      </c>
      <c r="M1317">
        <v>40.597799999999999</v>
      </c>
      <c r="N1317">
        <v>45.378500000000003</v>
      </c>
      <c r="O1317">
        <v>5.1976000000000004</v>
      </c>
      <c r="P1317">
        <v>50.576099999999997</v>
      </c>
      <c r="Q1317">
        <v>40.180900000000001</v>
      </c>
    </row>
    <row r="1318" spans="1:17" x14ac:dyDescent="0.3">
      <c r="A1318" t="s">
        <v>3461</v>
      </c>
      <c r="B1318">
        <v>46.704999999999998</v>
      </c>
      <c r="C1318">
        <v>0.625</v>
      </c>
      <c r="D1318">
        <v>47.33</v>
      </c>
      <c r="E1318">
        <v>46.08</v>
      </c>
      <c r="F1318">
        <v>49.546199999999999</v>
      </c>
      <c r="G1318">
        <v>1.3378000000000001</v>
      </c>
      <c r="H1318">
        <v>50.884</v>
      </c>
      <c r="I1318">
        <v>48.208399999999997</v>
      </c>
      <c r="J1318">
        <v>53.832099999999997</v>
      </c>
      <c r="K1318">
        <v>1.5086999999999999</v>
      </c>
      <c r="L1318">
        <v>55.340800000000002</v>
      </c>
      <c r="M1318">
        <v>52.323399999999999</v>
      </c>
      <c r="N1318">
        <v>54.77</v>
      </c>
      <c r="O1318">
        <v>0</v>
      </c>
      <c r="P1318">
        <v>54.77</v>
      </c>
      <c r="Q1318">
        <v>54.77</v>
      </c>
    </row>
    <row r="1319" spans="1:17" x14ac:dyDescent="0.3">
      <c r="A1319" t="s">
        <v>3410</v>
      </c>
      <c r="B1319">
        <v>56.572899999999997</v>
      </c>
      <c r="C1319">
        <v>0.91839999999999999</v>
      </c>
      <c r="D1319">
        <v>57.491300000000003</v>
      </c>
      <c r="E1319">
        <v>55.654499999999999</v>
      </c>
      <c r="F1319">
        <v>61.82</v>
      </c>
      <c r="G1319">
        <v>1.1733</v>
      </c>
      <c r="H1319">
        <v>62.993299999999998</v>
      </c>
      <c r="I1319">
        <v>60.646700000000003</v>
      </c>
      <c r="J1319">
        <v>63.117100000000001</v>
      </c>
      <c r="K1319">
        <v>0.3967</v>
      </c>
      <c r="L1319">
        <v>63.513800000000003</v>
      </c>
      <c r="M1319">
        <v>62.720399999999998</v>
      </c>
      <c r="N1319">
        <v>62.77</v>
      </c>
      <c r="O1319">
        <v>0</v>
      </c>
      <c r="P1319">
        <v>62.77</v>
      </c>
      <c r="Q1319">
        <v>62.77</v>
      </c>
    </row>
    <row r="1320" spans="1:17" x14ac:dyDescent="0.3">
      <c r="A1320" t="s">
        <v>3597</v>
      </c>
      <c r="B1320">
        <v>91.909199999999998</v>
      </c>
      <c r="C1320">
        <v>0.79879999999999995</v>
      </c>
      <c r="D1320">
        <v>92.707999999999998</v>
      </c>
      <c r="E1320">
        <v>91.110399999999998</v>
      </c>
      <c r="F1320">
        <v>96.496899999999997</v>
      </c>
      <c r="G1320">
        <v>1.8178000000000001</v>
      </c>
      <c r="H1320">
        <v>98.314700000000002</v>
      </c>
      <c r="I1320">
        <v>94.679100000000005</v>
      </c>
      <c r="J1320">
        <v>98.219200000000001</v>
      </c>
      <c r="K1320">
        <v>0.59150000000000003</v>
      </c>
      <c r="L1320">
        <v>98.810699999999997</v>
      </c>
      <c r="M1320">
        <v>97.627700000000004</v>
      </c>
      <c r="N1320">
        <v>102.3164</v>
      </c>
      <c r="O1320">
        <v>16.473199999999999</v>
      </c>
      <c r="P1320">
        <v>118.78959999999999</v>
      </c>
      <c r="Q1320">
        <v>85.843199999999996</v>
      </c>
    </row>
    <row r="1321" spans="1:17" x14ac:dyDescent="0.3">
      <c r="A1321" t="s">
        <v>3598</v>
      </c>
      <c r="B1321">
        <v>41.0717</v>
      </c>
      <c r="C1321">
        <v>28.4361</v>
      </c>
      <c r="D1321">
        <v>69.507800000000003</v>
      </c>
      <c r="E1321">
        <v>12.6356</v>
      </c>
      <c r="F1321">
        <v>80.841399999999993</v>
      </c>
      <c r="G1321">
        <v>53.035899999999998</v>
      </c>
      <c r="H1321">
        <v>133.87729999999999</v>
      </c>
      <c r="I1321">
        <v>27.805499999999999</v>
      </c>
      <c r="J1321">
        <v>31.6</v>
      </c>
      <c r="K1321">
        <v>11.32</v>
      </c>
      <c r="L1321">
        <v>42.92</v>
      </c>
      <c r="M1321">
        <v>20.28</v>
      </c>
      <c r="N1321">
        <v>37.818600000000004</v>
      </c>
      <c r="O1321">
        <v>18.955100000000002</v>
      </c>
      <c r="P1321">
        <v>56.773699999999998</v>
      </c>
      <c r="Q1321">
        <v>18.863499999999998</v>
      </c>
    </row>
    <row r="1322" spans="1:17" x14ac:dyDescent="0.3">
      <c r="A1322" t="s">
        <v>3930</v>
      </c>
      <c r="B1322">
        <v>91.403099999999995</v>
      </c>
      <c r="C1322">
        <v>25.382200000000001</v>
      </c>
      <c r="D1322">
        <v>116.78530000000001</v>
      </c>
      <c r="E1322">
        <v>66.020899999999997</v>
      </c>
      <c r="F1322">
        <v>91.732100000000003</v>
      </c>
      <c r="G1322">
        <v>22.720700000000001</v>
      </c>
      <c r="H1322">
        <v>114.4528</v>
      </c>
      <c r="I1322">
        <v>69.011399999999995</v>
      </c>
      <c r="J1322">
        <v>84.9131</v>
      </c>
      <c r="K1322">
        <v>18.317</v>
      </c>
      <c r="L1322">
        <v>103.23009999999999</v>
      </c>
      <c r="M1322">
        <v>66.596100000000007</v>
      </c>
      <c r="N1322">
        <v>80.37</v>
      </c>
      <c r="O1322">
        <v>14.2643</v>
      </c>
      <c r="P1322">
        <v>94.634299999999996</v>
      </c>
      <c r="Q1322">
        <v>66.105699999999999</v>
      </c>
    </row>
    <row r="1323" spans="1:17" x14ac:dyDescent="0.3">
      <c r="A1323" t="s">
        <v>3931</v>
      </c>
      <c r="B1323">
        <v>58.625</v>
      </c>
      <c r="C1323">
        <v>0.625</v>
      </c>
      <c r="D1323">
        <v>59.25</v>
      </c>
      <c r="E1323">
        <v>58</v>
      </c>
      <c r="F1323">
        <v>60.179200000000002</v>
      </c>
      <c r="G1323">
        <v>1.1531</v>
      </c>
      <c r="H1323">
        <v>61.332299999999996</v>
      </c>
      <c r="I1323">
        <v>59.0261</v>
      </c>
      <c r="J1323">
        <v>60.573599999999999</v>
      </c>
      <c r="K1323">
        <v>1.9037999999999999</v>
      </c>
      <c r="L1323">
        <v>62.477400000000003</v>
      </c>
      <c r="M1323">
        <v>58.669800000000002</v>
      </c>
      <c r="N1323">
        <v>59.473799999999997</v>
      </c>
      <c r="O1323">
        <v>6.218</v>
      </c>
      <c r="P1323">
        <v>65.691800000000001</v>
      </c>
      <c r="Q1323">
        <v>53.255800000000001</v>
      </c>
    </row>
    <row r="1324" spans="1:17" x14ac:dyDescent="0.3">
      <c r="A1324" t="s">
        <v>3599</v>
      </c>
      <c r="B1324">
        <v>68.234999999999999</v>
      </c>
      <c r="C1324">
        <v>0.5625</v>
      </c>
      <c r="D1324">
        <v>68.797499999999999</v>
      </c>
      <c r="E1324">
        <v>67.672499999999999</v>
      </c>
      <c r="F1324">
        <v>69.819999999999993</v>
      </c>
      <c r="G1324">
        <v>0.61329999999999996</v>
      </c>
      <c r="H1324">
        <v>70.433300000000003</v>
      </c>
      <c r="I1324">
        <v>69.206699999999998</v>
      </c>
      <c r="J1324">
        <v>70.596699999999998</v>
      </c>
      <c r="K1324">
        <v>0.19109999999999999</v>
      </c>
      <c r="L1324">
        <v>70.787800000000004</v>
      </c>
      <c r="M1324">
        <v>70.405600000000007</v>
      </c>
      <c r="N1324">
        <v>71.567499999999995</v>
      </c>
      <c r="O1324">
        <v>1.8862000000000001</v>
      </c>
      <c r="P1324">
        <v>73.453699999999998</v>
      </c>
      <c r="Q1324">
        <v>69.681299999999993</v>
      </c>
    </row>
    <row r="1325" spans="1:17" x14ac:dyDescent="0.3">
      <c r="A1325" t="s">
        <v>3932</v>
      </c>
      <c r="B1325">
        <v>110.0523</v>
      </c>
      <c r="C1325">
        <v>9.6684999999999999</v>
      </c>
      <c r="D1325">
        <v>119.7208</v>
      </c>
      <c r="E1325">
        <v>100.38379999999999</v>
      </c>
      <c r="F1325">
        <v>109.8554</v>
      </c>
      <c r="G1325">
        <v>5.0376000000000003</v>
      </c>
      <c r="H1325">
        <v>114.893</v>
      </c>
      <c r="I1325">
        <v>104.81780000000001</v>
      </c>
      <c r="J1325">
        <v>108.6138</v>
      </c>
      <c r="K1325">
        <v>0.43740000000000001</v>
      </c>
      <c r="L1325">
        <v>109.05119999999999</v>
      </c>
      <c r="M1325">
        <v>108.1764</v>
      </c>
      <c r="N1325">
        <v>119.0146</v>
      </c>
      <c r="O1325">
        <v>7.2161999999999997</v>
      </c>
      <c r="P1325">
        <v>126.2308</v>
      </c>
      <c r="Q1325">
        <v>111.7984</v>
      </c>
    </row>
    <row r="1326" spans="1:17" x14ac:dyDescent="0.3">
      <c r="A1326" t="s">
        <v>3933</v>
      </c>
      <c r="B1326">
        <v>75.87</v>
      </c>
      <c r="C1326">
        <v>0</v>
      </c>
      <c r="D1326">
        <v>75.87</v>
      </c>
      <c r="E1326">
        <v>75.87</v>
      </c>
      <c r="F1326">
        <v>78.932500000000005</v>
      </c>
      <c r="G1326">
        <v>1.2188000000000001</v>
      </c>
      <c r="H1326">
        <v>80.151300000000006</v>
      </c>
      <c r="I1326">
        <v>77.713700000000003</v>
      </c>
      <c r="J1326">
        <v>80.703299999999999</v>
      </c>
      <c r="K1326">
        <v>0.44440000000000002</v>
      </c>
      <c r="L1326">
        <v>81.1477</v>
      </c>
      <c r="M1326">
        <v>80.258899999999997</v>
      </c>
      <c r="N1326">
        <v>86.8</v>
      </c>
      <c r="O1326">
        <v>0</v>
      </c>
      <c r="P1326">
        <v>86.8</v>
      </c>
      <c r="Q1326">
        <v>86.8</v>
      </c>
    </row>
    <row r="1327" spans="1:17" x14ac:dyDescent="0.3">
      <c r="A1327" t="s">
        <v>3600</v>
      </c>
      <c r="B1327">
        <v>328.7</v>
      </c>
      <c r="C1327">
        <v>40.928600000000003</v>
      </c>
      <c r="D1327">
        <v>369.62860000000001</v>
      </c>
      <c r="E1327">
        <v>287.77140000000003</v>
      </c>
      <c r="F1327">
        <v>375.5292</v>
      </c>
      <c r="G1327">
        <v>5.0949</v>
      </c>
      <c r="H1327">
        <v>380.6241</v>
      </c>
      <c r="I1327">
        <v>370.43430000000001</v>
      </c>
      <c r="J1327">
        <v>380.48</v>
      </c>
      <c r="K1327">
        <v>0.49</v>
      </c>
      <c r="L1327">
        <v>380.97</v>
      </c>
      <c r="M1327">
        <v>379.99</v>
      </c>
      <c r="N1327">
        <v>408.91</v>
      </c>
      <c r="O1327">
        <v>0</v>
      </c>
      <c r="P1327">
        <v>408.91</v>
      </c>
      <c r="Q1327">
        <v>408.91</v>
      </c>
    </row>
    <row r="1328" spans="1:17" x14ac:dyDescent="0.3">
      <c r="A1328" t="s">
        <v>4508</v>
      </c>
      <c r="B1328">
        <v>36.299199999999999</v>
      </c>
      <c r="C1328">
        <v>0.79879999999999995</v>
      </c>
      <c r="D1328">
        <v>37.097999999999999</v>
      </c>
      <c r="E1328">
        <v>35.500399999999999</v>
      </c>
      <c r="F1328">
        <v>38.619999999999997</v>
      </c>
      <c r="G1328">
        <v>9.5039999999999996</v>
      </c>
      <c r="H1328">
        <v>48.124000000000002</v>
      </c>
      <c r="I1328">
        <v>29.116</v>
      </c>
      <c r="J1328">
        <v>46.93</v>
      </c>
      <c r="K1328">
        <v>0</v>
      </c>
      <c r="L1328">
        <v>46.93</v>
      </c>
      <c r="M1328">
        <v>46.93</v>
      </c>
      <c r="N1328">
        <v>22.986000000000001</v>
      </c>
      <c r="O1328">
        <v>9.5776000000000003</v>
      </c>
      <c r="P1328">
        <v>32.563600000000001</v>
      </c>
      <c r="Q1328">
        <v>13.4084</v>
      </c>
    </row>
    <row r="1329" spans="1:17" x14ac:dyDescent="0.3">
      <c r="A1329" t="s">
        <v>4131</v>
      </c>
      <c r="B1329">
        <v>42.979199999999999</v>
      </c>
      <c r="C1329">
        <v>0.79879999999999995</v>
      </c>
      <c r="D1329">
        <v>43.777999999999999</v>
      </c>
      <c r="E1329">
        <v>42.180399999999999</v>
      </c>
      <c r="F1329">
        <v>43.036000000000001</v>
      </c>
      <c r="G1329">
        <v>10.926399999999999</v>
      </c>
      <c r="H1329">
        <v>53.962400000000002</v>
      </c>
      <c r="I1329">
        <v>32.1096</v>
      </c>
      <c r="J1329">
        <v>49.61</v>
      </c>
      <c r="K1329">
        <v>0</v>
      </c>
      <c r="L1329">
        <v>49.61</v>
      </c>
      <c r="M1329">
        <v>49.61</v>
      </c>
      <c r="N1329">
        <v>25.61</v>
      </c>
      <c r="O1329">
        <v>9.6</v>
      </c>
      <c r="P1329">
        <v>35.21</v>
      </c>
      <c r="Q1329">
        <v>16.010000000000002</v>
      </c>
    </row>
    <row r="1330" spans="1:17" x14ac:dyDescent="0.3">
      <c r="A1330" t="s">
        <v>3936</v>
      </c>
      <c r="B1330">
        <v>37.6892</v>
      </c>
      <c r="C1330">
        <v>0.79879999999999995</v>
      </c>
      <c r="D1330">
        <v>38.488</v>
      </c>
      <c r="E1330">
        <v>36.8904</v>
      </c>
      <c r="F1330">
        <v>41.118000000000002</v>
      </c>
      <c r="G1330">
        <v>11.4176</v>
      </c>
      <c r="H1330">
        <v>52.535600000000002</v>
      </c>
      <c r="I1330">
        <v>29.700399999999998</v>
      </c>
      <c r="J1330">
        <v>55.39</v>
      </c>
      <c r="K1330">
        <v>0</v>
      </c>
      <c r="L1330">
        <v>55.39</v>
      </c>
      <c r="M1330">
        <v>55.39</v>
      </c>
      <c r="N1330">
        <v>32.056699999999999</v>
      </c>
      <c r="O1330">
        <v>10.3704</v>
      </c>
      <c r="P1330">
        <v>42.427100000000003</v>
      </c>
      <c r="Q1330">
        <v>21.686299999999999</v>
      </c>
    </row>
    <row r="1331" spans="1:17" x14ac:dyDescent="0.3">
      <c r="A1331" t="s">
        <v>4486</v>
      </c>
      <c r="B1331">
        <v>312.2792</v>
      </c>
      <c r="C1331">
        <v>0.79879999999999995</v>
      </c>
      <c r="D1331">
        <v>313.07799999999997</v>
      </c>
      <c r="E1331">
        <v>311.48039999999997</v>
      </c>
      <c r="F1331">
        <v>239.96</v>
      </c>
      <c r="G1331">
        <v>102.52</v>
      </c>
      <c r="H1331">
        <v>342.48</v>
      </c>
      <c r="I1331">
        <v>137.44</v>
      </c>
      <c r="J1331">
        <v>34.92</v>
      </c>
      <c r="K1331">
        <v>0</v>
      </c>
      <c r="L1331">
        <v>34.92</v>
      </c>
      <c r="M1331">
        <v>34.92</v>
      </c>
      <c r="N1331">
        <v>34.92</v>
      </c>
      <c r="O1331">
        <v>0</v>
      </c>
      <c r="P1331">
        <v>34.92</v>
      </c>
      <c r="Q1331">
        <v>34.92</v>
      </c>
    </row>
    <row r="1332" spans="1:17" x14ac:dyDescent="0.3">
      <c r="A1332" t="s">
        <v>4572</v>
      </c>
      <c r="B1332">
        <v>47.6492</v>
      </c>
      <c r="C1332">
        <v>0.79879999999999995</v>
      </c>
      <c r="D1332">
        <v>48.448</v>
      </c>
      <c r="E1332">
        <v>46.8504</v>
      </c>
      <c r="F1332">
        <v>45.634</v>
      </c>
      <c r="G1332">
        <v>15.2256</v>
      </c>
      <c r="H1332">
        <v>60.8596</v>
      </c>
      <c r="I1332">
        <v>30.4084</v>
      </c>
      <c r="J1332">
        <v>56.97</v>
      </c>
      <c r="K1332">
        <v>0</v>
      </c>
      <c r="L1332">
        <v>56.97</v>
      </c>
      <c r="M1332">
        <v>56.97</v>
      </c>
      <c r="N1332">
        <v>33.636699999999998</v>
      </c>
      <c r="O1332">
        <v>10.3704</v>
      </c>
      <c r="P1332">
        <v>44.007100000000001</v>
      </c>
      <c r="Q1332">
        <v>23.266300000000001</v>
      </c>
    </row>
    <row r="1333" spans="1:17" x14ac:dyDescent="0.3">
      <c r="A1333" t="s">
        <v>3939</v>
      </c>
      <c r="B1333">
        <v>81.889200000000002</v>
      </c>
      <c r="C1333">
        <v>2.8681999999999999</v>
      </c>
      <c r="D1333">
        <v>84.757400000000004</v>
      </c>
      <c r="E1333">
        <v>79.021000000000001</v>
      </c>
      <c r="F1333">
        <v>129.60769999999999</v>
      </c>
      <c r="G1333">
        <v>89.7804</v>
      </c>
      <c r="H1333">
        <v>219.38810000000001</v>
      </c>
      <c r="I1333">
        <v>39.827300000000001</v>
      </c>
      <c r="J1333">
        <v>84.293099999999995</v>
      </c>
      <c r="K1333">
        <v>0.84989999999999999</v>
      </c>
      <c r="L1333">
        <v>85.143000000000001</v>
      </c>
      <c r="M1333">
        <v>83.443200000000004</v>
      </c>
      <c r="N1333">
        <v>86.513800000000003</v>
      </c>
      <c r="O1333">
        <v>0.68730000000000002</v>
      </c>
      <c r="P1333">
        <v>87.201099999999997</v>
      </c>
      <c r="Q1333">
        <v>85.826499999999996</v>
      </c>
    </row>
    <row r="1334" spans="1:17" x14ac:dyDescent="0.3">
      <c r="A1334" t="s">
        <v>3940</v>
      </c>
      <c r="B1334">
        <v>49.524999999999999</v>
      </c>
      <c r="C1334">
        <v>2.7749999999999999</v>
      </c>
      <c r="D1334">
        <v>52.3</v>
      </c>
      <c r="E1334">
        <v>46.75</v>
      </c>
      <c r="F1334">
        <v>49.8</v>
      </c>
      <c r="G1334">
        <v>7.4850000000000003</v>
      </c>
      <c r="H1334">
        <v>57.284999999999997</v>
      </c>
      <c r="I1334">
        <v>42.314999999999998</v>
      </c>
      <c r="J1334">
        <v>55.844999999999999</v>
      </c>
      <c r="K1334">
        <v>1.1583000000000001</v>
      </c>
      <c r="L1334">
        <v>57.003300000000003</v>
      </c>
      <c r="M1334">
        <v>54.686700000000002</v>
      </c>
      <c r="N1334">
        <v>58.574300000000001</v>
      </c>
      <c r="O1334">
        <v>2.3037000000000001</v>
      </c>
      <c r="P1334">
        <v>60.878</v>
      </c>
      <c r="Q1334">
        <v>56.270600000000002</v>
      </c>
    </row>
    <row r="1335" spans="1:17" x14ac:dyDescent="0.3">
      <c r="A1335" t="s">
        <v>3941</v>
      </c>
      <c r="B1335">
        <v>92.958500000000001</v>
      </c>
      <c r="C1335">
        <v>3.8258000000000001</v>
      </c>
      <c r="D1335">
        <v>96.784300000000002</v>
      </c>
      <c r="E1335">
        <v>89.1327</v>
      </c>
      <c r="F1335">
        <v>98.733800000000002</v>
      </c>
      <c r="G1335">
        <v>0.37919999999999998</v>
      </c>
      <c r="H1335">
        <v>99.113</v>
      </c>
      <c r="I1335">
        <v>98.354600000000005</v>
      </c>
      <c r="J1335">
        <v>99.225399999999993</v>
      </c>
      <c r="K1335">
        <v>0.13420000000000001</v>
      </c>
      <c r="L1335">
        <v>99.3596</v>
      </c>
      <c r="M1335">
        <v>99.091200000000001</v>
      </c>
      <c r="N1335">
        <v>99.08</v>
      </c>
      <c r="O1335">
        <v>0</v>
      </c>
      <c r="P1335">
        <v>99.08</v>
      </c>
      <c r="Q1335">
        <v>99.08</v>
      </c>
    </row>
    <row r="1336" spans="1:17" x14ac:dyDescent="0.3">
      <c r="A1336" t="s">
        <v>4113</v>
      </c>
      <c r="B1336">
        <v>35.384999999999998</v>
      </c>
      <c r="C1336">
        <v>0.625</v>
      </c>
      <c r="D1336">
        <v>36.01</v>
      </c>
      <c r="E1336">
        <v>34.76</v>
      </c>
      <c r="F1336">
        <v>38.567100000000003</v>
      </c>
      <c r="G1336">
        <v>1.4939</v>
      </c>
      <c r="H1336">
        <v>40.061</v>
      </c>
      <c r="I1336">
        <v>37.0732</v>
      </c>
      <c r="J1336">
        <v>39.840000000000003</v>
      </c>
      <c r="K1336">
        <v>0.47</v>
      </c>
      <c r="L1336">
        <v>40.31</v>
      </c>
      <c r="M1336">
        <v>39.369999999999997</v>
      </c>
      <c r="N1336">
        <v>40.557099999999998</v>
      </c>
      <c r="O1336">
        <v>1.3567</v>
      </c>
      <c r="P1336">
        <v>41.913800000000002</v>
      </c>
      <c r="Q1336">
        <v>39.200400000000002</v>
      </c>
    </row>
    <row r="1337" spans="1:17" x14ac:dyDescent="0.3">
      <c r="A1337" t="s">
        <v>3601</v>
      </c>
      <c r="B1337">
        <v>47.559199999999997</v>
      </c>
      <c r="C1337">
        <v>0.79879999999999995</v>
      </c>
      <c r="D1337">
        <v>48.357999999999997</v>
      </c>
      <c r="E1337">
        <v>46.760399999999997</v>
      </c>
      <c r="F1337">
        <v>54.033099999999997</v>
      </c>
      <c r="G1337">
        <v>1.5669</v>
      </c>
      <c r="H1337">
        <v>55.6</v>
      </c>
      <c r="I1337">
        <v>52.466200000000001</v>
      </c>
      <c r="J1337">
        <v>55.520800000000001</v>
      </c>
      <c r="K1337">
        <v>0.50700000000000001</v>
      </c>
      <c r="L1337">
        <v>56.027799999999999</v>
      </c>
      <c r="M1337">
        <v>55.013800000000003</v>
      </c>
      <c r="N1337">
        <v>55.05</v>
      </c>
      <c r="O1337">
        <v>0</v>
      </c>
      <c r="P1337">
        <v>55.05</v>
      </c>
      <c r="Q1337">
        <v>55.05</v>
      </c>
    </row>
    <row r="1338" spans="1:17" x14ac:dyDescent="0.3">
      <c r="A1338" t="s">
        <v>3943</v>
      </c>
      <c r="B1338">
        <v>42.895400000000002</v>
      </c>
      <c r="C1338">
        <v>4.9260000000000002</v>
      </c>
      <c r="D1338">
        <v>47.821399999999997</v>
      </c>
      <c r="E1338">
        <v>37.9694</v>
      </c>
      <c r="F1338">
        <v>44.8523</v>
      </c>
      <c r="G1338">
        <v>3.3121</v>
      </c>
      <c r="H1338">
        <v>48.164400000000001</v>
      </c>
      <c r="I1338">
        <v>41.540199999999999</v>
      </c>
      <c r="J1338">
        <v>44.934600000000003</v>
      </c>
      <c r="K1338">
        <v>0.70579999999999998</v>
      </c>
      <c r="L1338">
        <v>45.6404</v>
      </c>
      <c r="M1338">
        <v>44.2288</v>
      </c>
      <c r="N1338">
        <v>44.17</v>
      </c>
      <c r="O1338">
        <v>0</v>
      </c>
      <c r="P1338">
        <v>44.17</v>
      </c>
      <c r="Q1338">
        <v>44.17</v>
      </c>
    </row>
    <row r="1339" spans="1:17" x14ac:dyDescent="0.3">
      <c r="A1339" t="s">
        <v>3944</v>
      </c>
      <c r="B1339">
        <v>152.2586</v>
      </c>
      <c r="C1339">
        <v>41.057299999999998</v>
      </c>
      <c r="D1339">
        <v>193.3159</v>
      </c>
      <c r="E1339">
        <v>111.2013</v>
      </c>
      <c r="F1339">
        <v>205.2869</v>
      </c>
      <c r="G1339">
        <v>41.897199999999998</v>
      </c>
      <c r="H1339">
        <v>247.1841</v>
      </c>
      <c r="I1339">
        <v>163.3897</v>
      </c>
      <c r="J1339">
        <v>193.38229999999999</v>
      </c>
      <c r="K1339">
        <v>25.299099999999999</v>
      </c>
      <c r="L1339">
        <v>218.6814</v>
      </c>
      <c r="M1339">
        <v>168.08320000000001</v>
      </c>
      <c r="N1339">
        <v>190.0538</v>
      </c>
      <c r="O1339">
        <v>27.824100000000001</v>
      </c>
      <c r="P1339">
        <v>217.87790000000001</v>
      </c>
      <c r="Q1339">
        <v>162.22970000000001</v>
      </c>
    </row>
    <row r="1340" spans="1:17" x14ac:dyDescent="0.3">
      <c r="A1340" t="s">
        <v>3945</v>
      </c>
      <c r="B1340">
        <v>61.319200000000002</v>
      </c>
      <c r="C1340">
        <v>0.79879999999999995</v>
      </c>
      <c r="D1340">
        <v>62.118000000000002</v>
      </c>
      <c r="E1340">
        <v>60.520400000000002</v>
      </c>
      <c r="F1340">
        <v>61.74</v>
      </c>
      <c r="G1340">
        <v>2.7707999999999999</v>
      </c>
      <c r="H1340">
        <v>64.510800000000003</v>
      </c>
      <c r="I1340">
        <v>58.969200000000001</v>
      </c>
      <c r="J1340">
        <v>64.4208</v>
      </c>
      <c r="K1340">
        <v>0.26840000000000003</v>
      </c>
      <c r="L1340">
        <v>64.6892</v>
      </c>
      <c r="M1340">
        <v>64.1524</v>
      </c>
      <c r="N1340">
        <v>64.13</v>
      </c>
      <c r="O1340">
        <v>0</v>
      </c>
      <c r="P1340">
        <v>64.13</v>
      </c>
      <c r="Q1340">
        <v>64.13</v>
      </c>
    </row>
    <row r="1341" spans="1:17" x14ac:dyDescent="0.3">
      <c r="A1341" t="s">
        <v>3383</v>
      </c>
      <c r="B1341">
        <v>557.07669999999996</v>
      </c>
      <c r="C1341">
        <v>33.824399999999997</v>
      </c>
      <c r="D1341">
        <v>590.90110000000004</v>
      </c>
      <c r="E1341">
        <v>523.25229999999999</v>
      </c>
      <c r="F1341">
        <v>554.06179999999995</v>
      </c>
      <c r="G1341">
        <v>53.2241</v>
      </c>
      <c r="H1341">
        <v>607.28589999999997</v>
      </c>
      <c r="I1341">
        <v>500.83769999999998</v>
      </c>
      <c r="J1341">
        <v>506.505</v>
      </c>
      <c r="K1341">
        <v>105.8531</v>
      </c>
      <c r="L1341">
        <v>612.35810000000004</v>
      </c>
      <c r="M1341">
        <v>400.65190000000001</v>
      </c>
      <c r="N1341">
        <v>604.44730000000004</v>
      </c>
      <c r="O1341">
        <v>47.6175</v>
      </c>
      <c r="P1341">
        <v>652.06479999999999</v>
      </c>
      <c r="Q1341">
        <v>556.82979999999998</v>
      </c>
    </row>
    <row r="1342" spans="1:17" x14ac:dyDescent="0.3">
      <c r="A1342" t="s">
        <v>3386</v>
      </c>
      <c r="B1342">
        <v>540</v>
      </c>
      <c r="C1342">
        <v>60.1492</v>
      </c>
      <c r="D1342">
        <v>600.14919999999995</v>
      </c>
      <c r="E1342">
        <v>479.85079999999999</v>
      </c>
      <c r="F1342">
        <v>525.40150000000006</v>
      </c>
      <c r="G1342">
        <v>55.664499999999997</v>
      </c>
      <c r="H1342">
        <v>581.06600000000003</v>
      </c>
      <c r="I1342">
        <v>469.73700000000002</v>
      </c>
      <c r="J1342">
        <v>581.54309999999998</v>
      </c>
      <c r="K1342">
        <v>36.487900000000003</v>
      </c>
      <c r="L1342">
        <v>618.03099999999995</v>
      </c>
      <c r="M1342">
        <v>545.05520000000001</v>
      </c>
      <c r="N1342">
        <v>619.93430000000001</v>
      </c>
      <c r="O1342">
        <v>45.489800000000002</v>
      </c>
      <c r="P1342">
        <v>665.42409999999995</v>
      </c>
      <c r="Q1342">
        <v>574.44449999999995</v>
      </c>
    </row>
    <row r="1343" spans="1:17" x14ac:dyDescent="0.3">
      <c r="A1343" t="s">
        <v>4584</v>
      </c>
      <c r="B1343">
        <v>46.312899999999999</v>
      </c>
      <c r="C1343">
        <v>0.91839999999999999</v>
      </c>
      <c r="D1343">
        <v>47.231299999999997</v>
      </c>
      <c r="E1343">
        <v>45.394500000000001</v>
      </c>
      <c r="F1343">
        <v>49.156700000000001</v>
      </c>
      <c r="G1343">
        <v>1.4689000000000001</v>
      </c>
      <c r="H1343">
        <v>50.625599999999999</v>
      </c>
      <c r="I1343">
        <v>47.687800000000003</v>
      </c>
      <c r="J1343">
        <v>50.7943</v>
      </c>
      <c r="K1343">
        <v>0.4849</v>
      </c>
      <c r="L1343">
        <v>51.279200000000003</v>
      </c>
      <c r="M1343">
        <v>50.309399999999997</v>
      </c>
      <c r="N1343">
        <v>50.37</v>
      </c>
      <c r="O1343">
        <v>0</v>
      </c>
      <c r="P1343">
        <v>50.37</v>
      </c>
      <c r="Q1343">
        <v>50.37</v>
      </c>
    </row>
    <row r="1344" spans="1:17" x14ac:dyDescent="0.3">
      <c r="A1344" t="s">
        <v>3947</v>
      </c>
      <c r="B1344">
        <v>61.782899999999998</v>
      </c>
      <c r="C1344">
        <v>0.91839999999999999</v>
      </c>
      <c r="D1344">
        <v>62.701300000000003</v>
      </c>
      <c r="E1344">
        <v>60.8645</v>
      </c>
      <c r="F1344">
        <v>64.456699999999998</v>
      </c>
      <c r="G1344">
        <v>1.4221999999999999</v>
      </c>
      <c r="H1344">
        <v>65.878900000000002</v>
      </c>
      <c r="I1344">
        <v>63.034500000000001</v>
      </c>
      <c r="J1344">
        <v>66.024299999999997</v>
      </c>
      <c r="K1344">
        <v>0.4849</v>
      </c>
      <c r="L1344">
        <v>66.509200000000007</v>
      </c>
      <c r="M1344">
        <v>65.539400000000001</v>
      </c>
      <c r="N1344">
        <v>65.599999999999994</v>
      </c>
      <c r="O1344">
        <v>0</v>
      </c>
      <c r="P1344">
        <v>65.599999999999994</v>
      </c>
      <c r="Q1344">
        <v>65.599999999999994</v>
      </c>
    </row>
    <row r="1345" spans="1:17" x14ac:dyDescent="0.3">
      <c r="A1345" t="s">
        <v>3948</v>
      </c>
      <c r="B1345">
        <v>37.96</v>
      </c>
      <c r="C1345">
        <v>1</v>
      </c>
      <c r="D1345">
        <v>38.96</v>
      </c>
      <c r="E1345">
        <v>36.96</v>
      </c>
      <c r="F1345">
        <v>38.8033</v>
      </c>
      <c r="G1345">
        <v>0.68220000000000003</v>
      </c>
      <c r="H1345">
        <v>39.485500000000002</v>
      </c>
      <c r="I1345">
        <v>38.121099999999998</v>
      </c>
      <c r="J1345">
        <v>39.026699999999998</v>
      </c>
      <c r="K1345">
        <v>0.19109999999999999</v>
      </c>
      <c r="L1345">
        <v>39.217799999999997</v>
      </c>
      <c r="M1345">
        <v>38.835599999999999</v>
      </c>
      <c r="N1345">
        <v>38.74</v>
      </c>
      <c r="O1345">
        <v>0</v>
      </c>
      <c r="P1345">
        <v>38.74</v>
      </c>
      <c r="Q1345">
        <v>38.74</v>
      </c>
    </row>
    <row r="1346" spans="1:17" x14ac:dyDescent="0.3">
      <c r="A1346" t="s">
        <v>3949</v>
      </c>
      <c r="B1346">
        <v>79.631699999999995</v>
      </c>
      <c r="C1346">
        <v>1.9478</v>
      </c>
      <c r="D1346">
        <v>81.579499999999996</v>
      </c>
      <c r="E1346">
        <v>77.683899999999994</v>
      </c>
      <c r="F1346">
        <v>83.722899999999996</v>
      </c>
      <c r="G1346">
        <v>1.3469</v>
      </c>
      <c r="H1346">
        <v>85.069800000000001</v>
      </c>
      <c r="I1346">
        <v>82.376000000000005</v>
      </c>
      <c r="J1346">
        <v>85.497100000000003</v>
      </c>
      <c r="K1346">
        <v>0.49959999999999999</v>
      </c>
      <c r="L1346">
        <v>85.996700000000004</v>
      </c>
      <c r="M1346">
        <v>84.997500000000002</v>
      </c>
      <c r="N1346">
        <v>85.06</v>
      </c>
      <c r="O1346">
        <v>0</v>
      </c>
      <c r="P1346">
        <v>85.06</v>
      </c>
      <c r="Q1346">
        <v>85.06</v>
      </c>
    </row>
    <row r="1347" spans="1:17" x14ac:dyDescent="0.3">
      <c r="A1347" t="s">
        <v>3950</v>
      </c>
      <c r="B1347">
        <v>56.902900000000002</v>
      </c>
      <c r="C1347">
        <v>0.91839999999999999</v>
      </c>
      <c r="D1347">
        <v>57.821300000000001</v>
      </c>
      <c r="E1347">
        <v>55.984499999999997</v>
      </c>
      <c r="F1347">
        <v>42.2</v>
      </c>
      <c r="G1347">
        <v>1.4267000000000001</v>
      </c>
      <c r="H1347">
        <v>43.6267</v>
      </c>
      <c r="I1347">
        <v>40.773299999999999</v>
      </c>
      <c r="J1347">
        <v>43.097099999999998</v>
      </c>
      <c r="K1347">
        <v>0.71509999999999996</v>
      </c>
      <c r="L1347">
        <v>43.812199999999997</v>
      </c>
      <c r="M1347">
        <v>42.381999999999998</v>
      </c>
      <c r="N1347">
        <v>54.486699999999999</v>
      </c>
      <c r="O1347">
        <v>8.0044000000000004</v>
      </c>
      <c r="P1347">
        <v>62.491100000000003</v>
      </c>
      <c r="Q1347">
        <v>46.482300000000002</v>
      </c>
    </row>
    <row r="1348" spans="1:17" x14ac:dyDescent="0.3">
      <c r="A1348" t="s">
        <v>3419</v>
      </c>
      <c r="B1348">
        <v>66.605000000000004</v>
      </c>
      <c r="C1348">
        <v>0.625</v>
      </c>
      <c r="D1348">
        <v>67.23</v>
      </c>
      <c r="E1348">
        <v>65.98</v>
      </c>
      <c r="F1348">
        <v>48.767099999999999</v>
      </c>
      <c r="G1348">
        <v>0.79590000000000005</v>
      </c>
      <c r="H1348">
        <v>49.563000000000002</v>
      </c>
      <c r="I1348">
        <v>47.971200000000003</v>
      </c>
      <c r="J1348">
        <v>49.86</v>
      </c>
      <c r="K1348">
        <v>0.3</v>
      </c>
      <c r="L1348">
        <v>50.16</v>
      </c>
      <c r="M1348">
        <v>49.56</v>
      </c>
      <c r="N1348">
        <v>64.038600000000002</v>
      </c>
      <c r="O1348">
        <v>8.2735000000000003</v>
      </c>
      <c r="P1348">
        <v>72.312100000000001</v>
      </c>
      <c r="Q1348">
        <v>55.765099999999997</v>
      </c>
    </row>
    <row r="1349" spans="1:17" x14ac:dyDescent="0.3">
      <c r="A1349" t="s">
        <v>3485</v>
      </c>
      <c r="B1349">
        <v>43.04</v>
      </c>
      <c r="C1349">
        <v>1.3714</v>
      </c>
      <c r="D1349">
        <v>44.4114</v>
      </c>
      <c r="E1349">
        <v>41.668599999999998</v>
      </c>
      <c r="F1349">
        <v>45.35</v>
      </c>
      <c r="G1349">
        <v>0</v>
      </c>
      <c r="H1349">
        <v>45.35</v>
      </c>
      <c r="I1349">
        <v>45.35</v>
      </c>
    </row>
    <row r="1350" spans="1:17" x14ac:dyDescent="0.3">
      <c r="A1350" t="s">
        <v>3602</v>
      </c>
      <c r="B1350">
        <v>54.013800000000003</v>
      </c>
      <c r="C1350">
        <v>11.719799999999999</v>
      </c>
      <c r="D1350">
        <v>65.733599999999996</v>
      </c>
      <c r="E1350">
        <v>42.293999999999997</v>
      </c>
      <c r="F1350">
        <v>62.6038</v>
      </c>
      <c r="G1350">
        <v>15.253</v>
      </c>
      <c r="H1350">
        <v>77.856800000000007</v>
      </c>
      <c r="I1350">
        <v>47.3508</v>
      </c>
      <c r="J1350">
        <v>62.3185</v>
      </c>
      <c r="K1350">
        <v>12.382199999999999</v>
      </c>
      <c r="L1350">
        <v>74.700699999999998</v>
      </c>
      <c r="M1350">
        <v>49.936300000000003</v>
      </c>
      <c r="N1350">
        <v>62.881500000000003</v>
      </c>
      <c r="O1350">
        <v>12.3101</v>
      </c>
      <c r="P1350">
        <v>75.191599999999994</v>
      </c>
      <c r="Q1350">
        <v>50.571399999999997</v>
      </c>
    </row>
    <row r="1351" spans="1:17" x14ac:dyDescent="0.3">
      <c r="A1351" t="s">
        <v>3953</v>
      </c>
      <c r="B1351">
        <v>97.309200000000004</v>
      </c>
      <c r="C1351">
        <v>3.5506000000000002</v>
      </c>
      <c r="D1351">
        <v>100.85980000000001</v>
      </c>
      <c r="E1351">
        <v>93.758600000000001</v>
      </c>
      <c r="F1351">
        <v>104.52</v>
      </c>
      <c r="G1351">
        <v>1.36</v>
      </c>
      <c r="H1351">
        <v>105.88</v>
      </c>
      <c r="I1351">
        <v>103.16</v>
      </c>
      <c r="J1351">
        <v>106.08499999999999</v>
      </c>
      <c r="K1351">
        <v>0.47499999999999998</v>
      </c>
      <c r="L1351">
        <v>106.56</v>
      </c>
      <c r="M1351">
        <v>105.61</v>
      </c>
      <c r="N1351">
        <v>105.61</v>
      </c>
      <c r="O1351">
        <v>0</v>
      </c>
      <c r="P1351">
        <v>105.61</v>
      </c>
      <c r="Q1351">
        <v>105.61</v>
      </c>
    </row>
    <row r="1352" spans="1:17" x14ac:dyDescent="0.3">
      <c r="A1352" t="s">
        <v>3954</v>
      </c>
      <c r="B1352">
        <v>254.1585</v>
      </c>
      <c r="C1352">
        <v>60.210900000000002</v>
      </c>
      <c r="D1352">
        <v>314.36939999999998</v>
      </c>
      <c r="E1352">
        <v>193.94759999999999</v>
      </c>
      <c r="F1352">
        <v>285.44209999999998</v>
      </c>
      <c r="G1352">
        <v>49.947899999999997</v>
      </c>
      <c r="H1352">
        <v>335.39</v>
      </c>
      <c r="I1352">
        <v>235.49420000000001</v>
      </c>
      <c r="J1352">
        <v>288.30130000000003</v>
      </c>
      <c r="K1352">
        <v>59.410200000000003</v>
      </c>
      <c r="L1352">
        <v>347.7115</v>
      </c>
      <c r="M1352">
        <v>228.89109999999999</v>
      </c>
      <c r="N1352">
        <v>250.33</v>
      </c>
      <c r="O1352">
        <v>85.158799999999999</v>
      </c>
      <c r="P1352">
        <v>335.48880000000003</v>
      </c>
      <c r="Q1352">
        <v>165.1712</v>
      </c>
    </row>
    <row r="1353" spans="1:17" x14ac:dyDescent="0.3">
      <c r="A1353" t="s">
        <v>3603</v>
      </c>
      <c r="B1353">
        <v>332.4529</v>
      </c>
      <c r="C1353">
        <v>74.192400000000006</v>
      </c>
      <c r="D1353">
        <v>406.64530000000002</v>
      </c>
      <c r="E1353">
        <v>258.26049999999998</v>
      </c>
      <c r="F1353">
        <v>342.81790000000001</v>
      </c>
      <c r="G1353">
        <v>53.471800000000002</v>
      </c>
      <c r="H1353">
        <v>396.28969999999998</v>
      </c>
      <c r="I1353">
        <v>289.34609999999998</v>
      </c>
      <c r="J1353">
        <v>324.78250000000003</v>
      </c>
      <c r="K1353">
        <v>120.4885</v>
      </c>
      <c r="L1353">
        <v>445.27100000000002</v>
      </c>
      <c r="M1353">
        <v>204.29400000000001</v>
      </c>
      <c r="N1353">
        <v>412.08690000000001</v>
      </c>
      <c r="O1353">
        <v>132.18770000000001</v>
      </c>
      <c r="P1353">
        <v>544.27459999999996</v>
      </c>
      <c r="Q1353">
        <v>279.89920000000001</v>
      </c>
    </row>
    <row r="1354" spans="1:17" x14ac:dyDescent="0.3">
      <c r="A1354" t="s">
        <v>3955</v>
      </c>
      <c r="B1354">
        <v>163.5831</v>
      </c>
      <c r="C1354">
        <v>88.370400000000004</v>
      </c>
      <c r="D1354">
        <v>251.95349999999999</v>
      </c>
      <c r="E1354">
        <v>75.212699999999998</v>
      </c>
      <c r="F1354">
        <v>272.67</v>
      </c>
      <c r="G1354">
        <v>2.8833000000000002</v>
      </c>
      <c r="H1354">
        <v>275.55329999999998</v>
      </c>
      <c r="I1354">
        <v>269.7867</v>
      </c>
      <c r="J1354">
        <v>301.5736</v>
      </c>
      <c r="K1354">
        <v>25.808800000000002</v>
      </c>
      <c r="L1354">
        <v>327.38240000000002</v>
      </c>
      <c r="M1354">
        <v>275.76479999999998</v>
      </c>
      <c r="N1354">
        <v>301.82150000000001</v>
      </c>
      <c r="O1354">
        <v>8.8312000000000008</v>
      </c>
      <c r="P1354">
        <v>310.65269999999998</v>
      </c>
      <c r="Q1354">
        <v>292.99029999999999</v>
      </c>
    </row>
    <row r="1355" spans="1:17" x14ac:dyDescent="0.3">
      <c r="A1355" t="s">
        <v>3604</v>
      </c>
      <c r="B1355">
        <v>81.45</v>
      </c>
      <c r="C1355">
        <v>0</v>
      </c>
      <c r="D1355">
        <v>81.45</v>
      </c>
      <c r="E1355">
        <v>81.45</v>
      </c>
      <c r="F1355">
        <v>81.45</v>
      </c>
      <c r="G1355">
        <v>0</v>
      </c>
      <c r="H1355">
        <v>81.45</v>
      </c>
      <c r="I1355">
        <v>81.45</v>
      </c>
      <c r="J1355">
        <v>81.45</v>
      </c>
      <c r="K1355">
        <v>0</v>
      </c>
      <c r="L1355">
        <v>81.45</v>
      </c>
      <c r="M1355">
        <v>81.45</v>
      </c>
      <c r="N1355">
        <v>81.45</v>
      </c>
      <c r="O1355">
        <v>0</v>
      </c>
      <c r="P1355">
        <v>81.45</v>
      </c>
      <c r="Q1355">
        <v>81.45</v>
      </c>
    </row>
    <row r="1356" spans="1:17" x14ac:dyDescent="0.3">
      <c r="A1356" t="s">
        <v>3956</v>
      </c>
      <c r="B1356">
        <v>118.6129</v>
      </c>
      <c r="C1356">
        <v>0.91839999999999999</v>
      </c>
      <c r="D1356">
        <v>119.5313</v>
      </c>
      <c r="E1356">
        <v>117.69450000000001</v>
      </c>
      <c r="F1356">
        <v>121.2667</v>
      </c>
      <c r="G1356">
        <v>1.3956</v>
      </c>
      <c r="H1356">
        <v>122.6623</v>
      </c>
      <c r="I1356">
        <v>119.8711</v>
      </c>
      <c r="J1356">
        <v>122.94</v>
      </c>
      <c r="K1356">
        <v>0.48</v>
      </c>
      <c r="L1356">
        <v>123.42</v>
      </c>
      <c r="M1356">
        <v>122.46</v>
      </c>
      <c r="N1356">
        <v>123.004</v>
      </c>
      <c r="O1356">
        <v>0.74880000000000002</v>
      </c>
      <c r="P1356">
        <v>123.75279999999999</v>
      </c>
      <c r="Q1356">
        <v>122.2552</v>
      </c>
    </row>
    <row r="1357" spans="1:17" x14ac:dyDescent="0.3">
      <c r="A1357" t="s">
        <v>3605</v>
      </c>
      <c r="B1357">
        <v>35.203299999999999</v>
      </c>
      <c r="C1357">
        <v>0.27110000000000001</v>
      </c>
      <c r="D1357">
        <v>35.474400000000003</v>
      </c>
      <c r="E1357">
        <v>34.932200000000002</v>
      </c>
      <c r="F1357">
        <v>37.223300000000002</v>
      </c>
      <c r="G1357">
        <v>2.1511</v>
      </c>
      <c r="H1357">
        <v>39.374400000000001</v>
      </c>
      <c r="I1357">
        <v>35.072200000000002</v>
      </c>
      <c r="J1357">
        <v>37.616700000000002</v>
      </c>
      <c r="K1357">
        <v>0.27110000000000001</v>
      </c>
      <c r="L1357">
        <v>37.887799999999999</v>
      </c>
      <c r="M1357">
        <v>37.345599999999997</v>
      </c>
      <c r="N1357">
        <v>37.21</v>
      </c>
      <c r="O1357">
        <v>0</v>
      </c>
      <c r="P1357">
        <v>37.21</v>
      </c>
      <c r="Q1357">
        <v>37.21</v>
      </c>
    </row>
    <row r="1358" spans="1:17" x14ac:dyDescent="0.3">
      <c r="A1358" t="s">
        <v>3957</v>
      </c>
      <c r="B1358">
        <v>276.22919999999999</v>
      </c>
      <c r="C1358">
        <v>36.336100000000002</v>
      </c>
      <c r="D1358">
        <v>312.56529999999998</v>
      </c>
      <c r="E1358">
        <v>239.8931</v>
      </c>
      <c r="F1358">
        <v>296.49</v>
      </c>
      <c r="G1358">
        <v>55.041400000000003</v>
      </c>
      <c r="H1358">
        <v>351.53140000000002</v>
      </c>
      <c r="I1358">
        <v>241.4486</v>
      </c>
      <c r="J1358">
        <v>321.31689999999998</v>
      </c>
      <c r="K1358">
        <v>59.688000000000002</v>
      </c>
      <c r="L1358">
        <v>381.00490000000002</v>
      </c>
      <c r="M1358">
        <v>261.62889999999999</v>
      </c>
      <c r="N1358">
        <v>293.18619999999999</v>
      </c>
      <c r="O1358">
        <v>32.885100000000001</v>
      </c>
      <c r="P1358">
        <v>326.07130000000001</v>
      </c>
      <c r="Q1358">
        <v>260.30110000000002</v>
      </c>
    </row>
    <row r="1359" spans="1:17" x14ac:dyDescent="0.3">
      <c r="A1359" t="s">
        <v>4086</v>
      </c>
      <c r="B1359">
        <v>188.845</v>
      </c>
      <c r="C1359">
        <v>5.2450000000000001</v>
      </c>
      <c r="D1359">
        <v>194.09</v>
      </c>
      <c r="E1359">
        <v>183.6</v>
      </c>
      <c r="F1359">
        <v>188.44139999999999</v>
      </c>
      <c r="G1359">
        <v>2.8641000000000001</v>
      </c>
      <c r="H1359">
        <v>191.30549999999999</v>
      </c>
      <c r="I1359">
        <v>185.57730000000001</v>
      </c>
      <c r="J1359">
        <v>188.52</v>
      </c>
      <c r="K1359">
        <v>0.63</v>
      </c>
      <c r="L1359">
        <v>189.15</v>
      </c>
      <c r="M1359">
        <v>187.89</v>
      </c>
      <c r="N1359">
        <v>196.4367</v>
      </c>
      <c r="O1359">
        <v>5.6978</v>
      </c>
      <c r="P1359">
        <v>202.1345</v>
      </c>
      <c r="Q1359">
        <v>190.7389</v>
      </c>
    </row>
    <row r="1360" spans="1:17" x14ac:dyDescent="0.3">
      <c r="A1360" t="s">
        <v>3959</v>
      </c>
      <c r="B1360">
        <v>65.906700000000001</v>
      </c>
      <c r="C1360">
        <v>6.0571999999999999</v>
      </c>
      <c r="D1360">
        <v>71.963899999999995</v>
      </c>
      <c r="E1360">
        <v>59.849499999999999</v>
      </c>
      <c r="F1360">
        <v>77.166399999999996</v>
      </c>
      <c r="G1360">
        <v>15.573600000000001</v>
      </c>
      <c r="H1360">
        <v>92.74</v>
      </c>
      <c r="I1360">
        <v>61.592799999999997</v>
      </c>
      <c r="J1360">
        <v>91.328599999999994</v>
      </c>
      <c r="K1360">
        <v>13.5116</v>
      </c>
      <c r="L1360">
        <v>104.8402</v>
      </c>
      <c r="M1360">
        <v>77.816999999999993</v>
      </c>
      <c r="N1360">
        <v>89.357500000000002</v>
      </c>
      <c r="O1360">
        <v>16.6325</v>
      </c>
      <c r="P1360">
        <v>105.99</v>
      </c>
      <c r="Q1360">
        <v>72.724999999999994</v>
      </c>
    </row>
    <row r="1361" spans="1:17" x14ac:dyDescent="0.3">
      <c r="A1361" t="s">
        <v>3606</v>
      </c>
      <c r="B1361">
        <v>101.435</v>
      </c>
      <c r="C1361">
        <v>0.625</v>
      </c>
      <c r="D1361">
        <v>102.06</v>
      </c>
      <c r="E1361">
        <v>100.81</v>
      </c>
      <c r="F1361">
        <v>103.8485</v>
      </c>
      <c r="G1361">
        <v>0.74560000000000004</v>
      </c>
      <c r="H1361">
        <v>104.5941</v>
      </c>
      <c r="I1361">
        <v>103.10290000000001</v>
      </c>
      <c r="J1361">
        <v>104.79</v>
      </c>
      <c r="K1361">
        <v>0.27</v>
      </c>
      <c r="L1361">
        <v>105.06</v>
      </c>
      <c r="M1361">
        <v>104.52</v>
      </c>
      <c r="N1361">
        <v>111.17919999999999</v>
      </c>
      <c r="O1361">
        <v>8.1959999999999997</v>
      </c>
      <c r="P1361">
        <v>119.37520000000001</v>
      </c>
      <c r="Q1361">
        <v>102.9832</v>
      </c>
    </row>
    <row r="1362" spans="1:17" x14ac:dyDescent="0.3">
      <c r="A1362" t="s">
        <v>3853</v>
      </c>
      <c r="B1362">
        <v>41.957700000000003</v>
      </c>
      <c r="C1362">
        <v>5.4372999999999996</v>
      </c>
      <c r="D1362">
        <v>47.395000000000003</v>
      </c>
      <c r="E1362">
        <v>36.520400000000002</v>
      </c>
      <c r="F1362">
        <v>47.3538</v>
      </c>
      <c r="G1362">
        <v>9.2527000000000008</v>
      </c>
      <c r="H1362">
        <v>56.606499999999997</v>
      </c>
      <c r="I1362">
        <v>38.101100000000002</v>
      </c>
      <c r="J1362">
        <v>45.627699999999997</v>
      </c>
      <c r="K1362">
        <v>5.3956999999999997</v>
      </c>
      <c r="L1362">
        <v>51.023400000000002</v>
      </c>
      <c r="M1362">
        <v>40.231999999999999</v>
      </c>
      <c r="N1362">
        <v>56.841500000000003</v>
      </c>
      <c r="O1362">
        <v>24.5411</v>
      </c>
      <c r="P1362">
        <v>81.382599999999996</v>
      </c>
      <c r="Q1362">
        <v>32.300400000000003</v>
      </c>
    </row>
    <row r="1363" spans="1:17" x14ac:dyDescent="0.3">
      <c r="A1363" t="s">
        <v>3963</v>
      </c>
      <c r="B1363">
        <v>95.466200000000001</v>
      </c>
      <c r="C1363">
        <v>0.53249999999999997</v>
      </c>
      <c r="D1363">
        <v>95.998699999999999</v>
      </c>
      <c r="E1363">
        <v>94.933700000000002</v>
      </c>
      <c r="F1363">
        <v>96.966200000000001</v>
      </c>
      <c r="G1363">
        <v>0.42599999999999999</v>
      </c>
      <c r="H1363">
        <v>97.392200000000003</v>
      </c>
      <c r="I1363">
        <v>96.540199999999999</v>
      </c>
      <c r="J1363">
        <v>97.369200000000006</v>
      </c>
      <c r="K1363">
        <v>0.13919999999999999</v>
      </c>
      <c r="L1363">
        <v>97.508399999999995</v>
      </c>
      <c r="M1363">
        <v>97.23</v>
      </c>
      <c r="N1363">
        <v>97.24</v>
      </c>
      <c r="O1363">
        <v>0</v>
      </c>
      <c r="P1363">
        <v>97.24</v>
      </c>
      <c r="Q1363">
        <v>97.24</v>
      </c>
    </row>
    <row r="1364" spans="1:17" x14ac:dyDescent="0.3">
      <c r="A1364" t="s">
        <v>3964</v>
      </c>
      <c r="B1364">
        <v>75.150000000000006</v>
      </c>
      <c r="C1364">
        <v>1.2923</v>
      </c>
      <c r="D1364">
        <v>76.442300000000003</v>
      </c>
      <c r="E1364">
        <v>73.857699999999994</v>
      </c>
      <c r="F1364">
        <v>81.303799999999995</v>
      </c>
      <c r="G1364">
        <v>4.1277999999999997</v>
      </c>
      <c r="H1364">
        <v>85.431600000000003</v>
      </c>
      <c r="I1364">
        <v>77.176000000000002</v>
      </c>
      <c r="J1364">
        <v>87.346699999999998</v>
      </c>
      <c r="K1364">
        <v>2.4578000000000002</v>
      </c>
      <c r="L1364">
        <v>89.804500000000004</v>
      </c>
      <c r="M1364">
        <v>84.888900000000007</v>
      </c>
      <c r="N1364">
        <v>91.284599999999998</v>
      </c>
      <c r="O1364">
        <v>2.5249999999999999</v>
      </c>
      <c r="P1364">
        <v>93.809600000000003</v>
      </c>
      <c r="Q1364">
        <v>88.759600000000006</v>
      </c>
    </row>
    <row r="1365" spans="1:17" x14ac:dyDescent="0.3">
      <c r="A1365" t="s">
        <v>4169</v>
      </c>
      <c r="B1365">
        <v>45.25</v>
      </c>
      <c r="C1365">
        <v>0.67330000000000001</v>
      </c>
      <c r="D1365">
        <v>45.923299999999998</v>
      </c>
      <c r="E1365">
        <v>44.576700000000002</v>
      </c>
      <c r="F1365">
        <v>45.675400000000003</v>
      </c>
      <c r="G1365">
        <v>1.2950999999999999</v>
      </c>
      <c r="H1365">
        <v>46.970500000000001</v>
      </c>
      <c r="I1365">
        <v>44.380299999999998</v>
      </c>
      <c r="J1365">
        <v>50.0486</v>
      </c>
      <c r="K1365">
        <v>1.6204000000000001</v>
      </c>
      <c r="L1365">
        <v>51.668999999999997</v>
      </c>
      <c r="M1365">
        <v>48.428199999999997</v>
      </c>
      <c r="N1365">
        <v>51.08</v>
      </c>
      <c r="O1365">
        <v>0</v>
      </c>
      <c r="P1365">
        <v>51.08</v>
      </c>
      <c r="Q1365">
        <v>51.08</v>
      </c>
    </row>
    <row r="1366" spans="1:17" x14ac:dyDescent="0.3">
      <c r="A1366" t="s">
        <v>3966</v>
      </c>
      <c r="B1366">
        <v>54.342500000000001</v>
      </c>
      <c r="C1366">
        <v>0.84379999999999999</v>
      </c>
      <c r="D1366">
        <v>55.186300000000003</v>
      </c>
      <c r="E1366">
        <v>53.498699999999999</v>
      </c>
      <c r="F1366">
        <v>56.956699999999998</v>
      </c>
      <c r="G1366">
        <v>1.2356</v>
      </c>
      <c r="H1366">
        <v>58.192300000000003</v>
      </c>
      <c r="I1366">
        <v>55.7211</v>
      </c>
      <c r="J1366">
        <v>61.33</v>
      </c>
      <c r="K1366">
        <v>1.68</v>
      </c>
      <c r="L1366">
        <v>63.01</v>
      </c>
      <c r="M1366">
        <v>59.65</v>
      </c>
      <c r="N1366">
        <v>62.59</v>
      </c>
      <c r="O1366">
        <v>0</v>
      </c>
      <c r="P1366">
        <v>62.59</v>
      </c>
      <c r="Q1366">
        <v>62.59</v>
      </c>
    </row>
    <row r="1367" spans="1:17" x14ac:dyDescent="0.3">
      <c r="A1367" t="s">
        <v>3967</v>
      </c>
      <c r="B1367">
        <v>65.198499999999996</v>
      </c>
      <c r="C1367">
        <v>17.3979</v>
      </c>
      <c r="D1367">
        <v>82.596400000000003</v>
      </c>
      <c r="E1367">
        <v>47.800600000000003</v>
      </c>
      <c r="F1367">
        <v>63.2438</v>
      </c>
      <c r="G1367">
        <v>12.201700000000001</v>
      </c>
      <c r="H1367">
        <v>75.445499999999996</v>
      </c>
      <c r="I1367">
        <v>51.042099999999998</v>
      </c>
      <c r="J1367">
        <v>65.933099999999996</v>
      </c>
      <c r="K1367">
        <v>14.388400000000001</v>
      </c>
      <c r="L1367">
        <v>80.3215</v>
      </c>
      <c r="M1367">
        <v>51.544699999999999</v>
      </c>
      <c r="N1367">
        <v>69.486199999999997</v>
      </c>
      <c r="O1367">
        <v>20.999300000000002</v>
      </c>
      <c r="P1367">
        <v>90.485500000000002</v>
      </c>
      <c r="Q1367">
        <v>48.486899999999999</v>
      </c>
    </row>
    <row r="1368" spans="1:17" x14ac:dyDescent="0.3">
      <c r="A1368" t="s">
        <v>3968</v>
      </c>
      <c r="B1368">
        <v>150.80770000000001</v>
      </c>
      <c r="C1368">
        <v>22.020199999999999</v>
      </c>
      <c r="D1368">
        <v>172.8279</v>
      </c>
      <c r="E1368">
        <v>128.78749999999999</v>
      </c>
      <c r="F1368">
        <v>168.8546</v>
      </c>
      <c r="G1368">
        <v>18.595099999999999</v>
      </c>
      <c r="H1368">
        <v>187.44970000000001</v>
      </c>
      <c r="I1368">
        <v>150.2595</v>
      </c>
      <c r="J1368">
        <v>182.89619999999999</v>
      </c>
      <c r="K1368">
        <v>31.4922</v>
      </c>
      <c r="L1368">
        <v>214.38839999999999</v>
      </c>
      <c r="M1368">
        <v>151.404</v>
      </c>
      <c r="N1368">
        <v>197.93209999999999</v>
      </c>
      <c r="O1368">
        <v>55.681800000000003</v>
      </c>
      <c r="P1368">
        <v>253.6139</v>
      </c>
      <c r="Q1368">
        <v>142.25030000000001</v>
      </c>
    </row>
    <row r="1369" spans="1:17" x14ac:dyDescent="0.3">
      <c r="A1369" t="s">
        <v>3969</v>
      </c>
      <c r="B1369">
        <v>65.865399999999994</v>
      </c>
      <c r="C1369">
        <v>0.86060000000000003</v>
      </c>
      <c r="D1369">
        <v>66.725999999999999</v>
      </c>
      <c r="E1369">
        <v>65.004800000000003</v>
      </c>
      <c r="F1369">
        <v>65.556899999999999</v>
      </c>
      <c r="G1369">
        <v>1.8479000000000001</v>
      </c>
      <c r="H1369">
        <v>67.404799999999994</v>
      </c>
      <c r="I1369">
        <v>63.709000000000003</v>
      </c>
      <c r="J1369">
        <v>67.468500000000006</v>
      </c>
      <c r="K1369">
        <v>2.1343999999999999</v>
      </c>
      <c r="L1369">
        <v>69.602900000000005</v>
      </c>
      <c r="M1369">
        <v>65.334100000000007</v>
      </c>
      <c r="N1369">
        <v>68.81</v>
      </c>
      <c r="O1369">
        <v>0</v>
      </c>
      <c r="P1369">
        <v>68.81</v>
      </c>
      <c r="Q1369">
        <v>68.81</v>
      </c>
    </row>
    <row r="1370" spans="1:17" x14ac:dyDescent="0.3">
      <c r="A1370" t="s">
        <v>3970</v>
      </c>
      <c r="B1370">
        <v>118.15860000000001</v>
      </c>
      <c r="C1370">
        <v>30.695900000000002</v>
      </c>
      <c r="D1370">
        <v>148.8545</v>
      </c>
      <c r="E1370">
        <v>87.462699999999998</v>
      </c>
      <c r="F1370">
        <v>114.7383</v>
      </c>
      <c r="G1370">
        <v>27.8217</v>
      </c>
      <c r="H1370">
        <v>142.56</v>
      </c>
      <c r="I1370">
        <v>86.916600000000003</v>
      </c>
      <c r="J1370">
        <v>108.65860000000001</v>
      </c>
      <c r="K1370">
        <v>29.529399999999999</v>
      </c>
      <c r="L1370">
        <v>138.18799999999999</v>
      </c>
      <c r="M1370">
        <v>79.129199999999997</v>
      </c>
      <c r="N1370">
        <v>124.9567</v>
      </c>
      <c r="O1370">
        <v>39.988900000000001</v>
      </c>
      <c r="P1370">
        <v>164.94560000000001</v>
      </c>
      <c r="Q1370">
        <v>84.967799999999997</v>
      </c>
    </row>
    <row r="1371" spans="1:17" x14ac:dyDescent="0.3">
      <c r="A1371" t="s">
        <v>3971</v>
      </c>
      <c r="B1371">
        <v>45.53</v>
      </c>
      <c r="C1371">
        <v>0.72</v>
      </c>
      <c r="D1371">
        <v>46.25</v>
      </c>
      <c r="E1371">
        <v>44.81</v>
      </c>
      <c r="F1371">
        <v>48.352899999999998</v>
      </c>
      <c r="G1371">
        <v>1.4612000000000001</v>
      </c>
      <c r="H1371">
        <v>49.814100000000003</v>
      </c>
      <c r="I1371">
        <v>46.8917</v>
      </c>
      <c r="J1371">
        <v>50.275700000000001</v>
      </c>
      <c r="K1371">
        <v>0.54369999999999996</v>
      </c>
      <c r="L1371">
        <v>50.819400000000002</v>
      </c>
      <c r="M1371">
        <v>49.731999999999999</v>
      </c>
      <c r="N1371">
        <v>52.16</v>
      </c>
      <c r="O1371">
        <v>1.5732999999999999</v>
      </c>
      <c r="P1371">
        <v>53.7333</v>
      </c>
      <c r="Q1371">
        <v>50.5867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C6B5D6-BD64-43E5-8094-21A8773DE8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Master</vt:lpstr>
      <vt:lpstr>Master Adds</vt:lpstr>
      <vt:lpstr>Master Quits</vt:lpstr>
      <vt:lpstr>Master Changes</vt:lpstr>
      <vt:lpstr>StopTimes</vt:lpstr>
      <vt:lpstr>Revenue_Analysis</vt:lpstr>
      <vt:lpstr>Average_Stop_Time</vt:lpstr>
      <vt:lpstr>Master!Print_Area</vt:lpstr>
      <vt:lpstr>Master!Print_Titles</vt:lpstr>
      <vt:lpstr>SlicerItems2</vt:lpstr>
      <vt:lpstr>SlicerItems3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Andersen</dc:creator>
  <cp:lastModifiedBy>Joseph Andersen</cp:lastModifiedBy>
  <cp:lastPrinted>2023-01-03T18:41:22Z</cp:lastPrinted>
  <dcterms:created xsi:type="dcterms:W3CDTF">2022-10-17T10:12:32Z</dcterms:created>
  <dcterms:modified xsi:type="dcterms:W3CDTF">2023-04-05T16:55:43Z</dcterms:modified>
</cp:coreProperties>
</file>